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Ex1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3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Money Services Business Statistics\2025\"/>
    </mc:Choice>
  </mc:AlternateContent>
  <xr:revisionPtr revIDLastSave="0" documentId="13_ncr:1_{A5B06029-5B35-4CAF-882E-F0185ED06F3F}" xr6:coauthVersionLast="47" xr6:coauthVersionMax="47" xr10:uidLastSave="{00000000-0000-0000-0000-000000000000}"/>
  <workbookProtection workbookAlgorithmName="SHA-512" workbookHashValue="/b6gdumqlnRbb/5SNTql/5yeOr+25VEDXIk49WVAGH7D5HqW3jAng/g2eCgjAYeQr0waZNlJChvqij5FbT3M3Q==" workbookSaltValue="x1Z6tJ4TA0ztQd5OPcPmyg==" workbookSpinCount="100000" lockStructure="1"/>
  <bookViews>
    <workbookView xWindow="-120" yWindow="-120" windowWidth="29040" windowHeight="15720" tabRatio="866" xr2:uid="{0327C273-7224-4995-A49C-0113ECBFCFA8}"/>
  </bookViews>
  <sheets>
    <sheet name="COVER" sheetId="23" r:id="rId1"/>
    <sheet name="DASHBOARD" sheetId="15" r:id="rId2"/>
    <sheet name="DATA TABLES" sheetId="25" r:id="rId3"/>
    <sheet name="DATA" sheetId="16" state="hidden" r:id="rId4"/>
    <sheet name="INFLOWS" sheetId="3" state="hidden" r:id="rId5"/>
    <sheet name="OUTFLOWS" sheetId="2" state="hidden" r:id="rId6"/>
    <sheet name="Trans INFLOWS" sheetId="10" state="hidden" r:id="rId7"/>
    <sheet name="Trans OUTFLOWS" sheetId="11" state="hidden" r:id="rId8"/>
    <sheet name="Tri-Year Comparison" sheetId="13" state="hidden" r:id="rId9"/>
    <sheet name="Calculations" sheetId="9" state="hidden" r:id="rId10"/>
  </sheets>
  <externalReferences>
    <externalReference r:id="rId11"/>
  </externalReferences>
  <definedNames>
    <definedName name="_xlchart.v1.0" hidden="1">DATA!$X$4:$X$8</definedName>
    <definedName name="_xlchart.v1.1" hidden="1">DATA!$Y$3</definedName>
    <definedName name="_xlchart.v1.2" hidden="1">DATA!$Y$4:$Y$8</definedName>
    <definedName name="_xlchart.v1.3" hidden="1">DATA!$X$11:$X$15</definedName>
    <definedName name="_xlchart.v1.4" hidden="1">DATA!$Y$10</definedName>
    <definedName name="_xlchart.v1.5" hidden="1">DATA!$Y$11:$Y$15</definedName>
    <definedName name="_xlchart.v5.6" hidden="1">DATA!$AB$2:$AC$2</definedName>
    <definedName name="_xlchart.v5.7" hidden="1">DATA!$AB$3:$AC$26</definedName>
    <definedName name="_xlchart.v5.8" hidden="1">DATA!$AD$2</definedName>
    <definedName name="_xlchart.v5.9" hidden="1">DATA!$AD$3:$AD$26</definedName>
    <definedName name="_xlcn.WorksheetConnection_InteractiveMapC3D261" hidden="1">'[1]Interactive Map'!$C$3:$D$26</definedName>
    <definedName name="_xlcn.WorksheetConnection_RegionalSplitG2H251" hidden="1">'[1]Regional Split - Inflows'!$D$2:$E$25</definedName>
    <definedName name="_xlcn.WorksheetConnection_RegionalSplitG3H251" hidden="1">'[1]Regional Split - Inflows'!$D$3:$E$25</definedName>
    <definedName name="_xlnm.Print_Area" localSheetId="0">COVER!$B$2:$J$32</definedName>
    <definedName name="_xlnm.Print_Area" localSheetId="2">'DATA TABLES'!#REF!,'DATA TABLES'!$B$2:$P$53,'DATA TABLES'!$B$56:$P$95,'DATA TABLES'!$B$99:$P$132</definedName>
    <definedName name="Remittance_Report" localSheetId="2">'DATA TABLES'!#REF!</definedName>
    <definedName name="Remittance_Report">#REF!</definedName>
    <definedName name="Website__www.cima.ky" localSheetId="2">'DATA TABLES'!#REF!</definedName>
    <definedName name="Website__www.cima.ky">#REF!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Range" name="Range" connection="WorksheetConnection_Regional Split!$G$3:$H$25"/>
          <x15:modelTable id="Range 1" name="Range 1" connection="WorksheetConnection_Regional Split!$G$2:$H$25"/>
          <x15:modelTable id="Range 2" name="Range 2" connection="WorksheetConnection_Interactive Map!$C$3:$D$26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" i="16" l="1"/>
  <c r="F68" i="15"/>
  <c r="E68" i="15"/>
  <c r="D68" i="15"/>
  <c r="C68" i="15"/>
  <c r="C67" i="15" s="1"/>
  <c r="F66" i="15"/>
  <c r="E66" i="15"/>
  <c r="D66" i="15"/>
  <c r="C66" i="15"/>
  <c r="F65" i="15"/>
  <c r="E65" i="15"/>
  <c r="D65" i="15"/>
  <c r="C65" i="15"/>
  <c r="F64" i="15"/>
  <c r="E64" i="15"/>
  <c r="D64" i="15"/>
  <c r="C64" i="15"/>
  <c r="F62" i="15"/>
  <c r="E62" i="15"/>
  <c r="D62" i="15"/>
  <c r="C62" i="15"/>
  <c r="F61" i="15"/>
  <c r="E61" i="15"/>
  <c r="D61" i="15"/>
  <c r="C61" i="15"/>
  <c r="F60" i="15"/>
  <c r="E60" i="15"/>
  <c r="D60" i="15"/>
  <c r="D59" i="15" s="1"/>
  <c r="C60" i="15"/>
  <c r="C59" i="15" s="1"/>
  <c r="F58" i="15"/>
  <c r="E58" i="15"/>
  <c r="E57" i="15" s="1"/>
  <c r="D58" i="15"/>
  <c r="D57" i="15" s="1"/>
  <c r="C58" i="15"/>
  <c r="F56" i="15"/>
  <c r="E56" i="15"/>
  <c r="D56" i="15"/>
  <c r="C56" i="15"/>
  <c r="F55" i="15"/>
  <c r="E55" i="15"/>
  <c r="D55" i="15"/>
  <c r="C55" i="15"/>
  <c r="F54" i="15"/>
  <c r="E54" i="15"/>
  <c r="D54" i="15"/>
  <c r="C54" i="15"/>
  <c r="F53" i="15"/>
  <c r="E53" i="15"/>
  <c r="D53" i="15"/>
  <c r="C53" i="15"/>
  <c r="F52" i="15"/>
  <c r="E52" i="15"/>
  <c r="D52" i="15"/>
  <c r="C52" i="15"/>
  <c r="F50" i="15"/>
  <c r="E50" i="15"/>
  <c r="D50" i="15"/>
  <c r="C50" i="15"/>
  <c r="F49" i="15"/>
  <c r="E49" i="15"/>
  <c r="D49" i="15"/>
  <c r="C49" i="15"/>
  <c r="F48" i="15"/>
  <c r="E48" i="15"/>
  <c r="D48" i="15"/>
  <c r="C48" i="15"/>
  <c r="F47" i="15"/>
  <c r="E47" i="15"/>
  <c r="D47" i="15"/>
  <c r="C47" i="15"/>
  <c r="F46" i="15"/>
  <c r="E46" i="15"/>
  <c r="D46" i="15"/>
  <c r="C46" i="15"/>
  <c r="F44" i="15"/>
  <c r="E44" i="15"/>
  <c r="D44" i="15"/>
  <c r="C44" i="15"/>
  <c r="F43" i="15"/>
  <c r="E43" i="15"/>
  <c r="D43" i="15"/>
  <c r="C43" i="15"/>
  <c r="F42" i="15"/>
  <c r="E42" i="15"/>
  <c r="D42" i="15"/>
  <c r="C42" i="15"/>
  <c r="F41" i="15"/>
  <c r="E41" i="15"/>
  <c r="D41" i="15"/>
  <c r="C41" i="15"/>
  <c r="F39" i="15"/>
  <c r="E39" i="15"/>
  <c r="D39" i="15"/>
  <c r="C39" i="15"/>
  <c r="F38" i="15"/>
  <c r="E38" i="15"/>
  <c r="D38" i="15"/>
  <c r="C38" i="15"/>
  <c r="AD26" i="16"/>
  <c r="AD25" i="16"/>
  <c r="AD24" i="16"/>
  <c r="AD23" i="16"/>
  <c r="AD22" i="16"/>
  <c r="AD21" i="16"/>
  <c r="AD20" i="16"/>
  <c r="AD19" i="16"/>
  <c r="AD18" i="16"/>
  <c r="AD17" i="16"/>
  <c r="AD16" i="16"/>
  <c r="AD15" i="16"/>
  <c r="AD14" i="16"/>
  <c r="AD13" i="16"/>
  <c r="AD12" i="16"/>
  <c r="AD11" i="16"/>
  <c r="AD10" i="16"/>
  <c r="AD9" i="16"/>
  <c r="AD8" i="16"/>
  <c r="AD7" i="16"/>
  <c r="AD6" i="16"/>
  <c r="AD5" i="16"/>
  <c r="AD4" i="16"/>
  <c r="AD3" i="16"/>
  <c r="U30" i="16"/>
  <c r="T30" i="16"/>
  <c r="O30" i="16"/>
  <c r="L30" i="16"/>
  <c r="K30" i="16"/>
  <c r="J30" i="16"/>
  <c r="G74" i="25"/>
  <c r="O78" i="25"/>
  <c r="Y15" i="16" s="1" a="1"/>
  <c r="Y15" i="16" s="1"/>
  <c r="K78" i="25"/>
  <c r="G78" i="25"/>
  <c r="O77" i="25"/>
  <c r="K77" i="25"/>
  <c r="G77" i="25"/>
  <c r="AZ31" i="2"/>
  <c r="BA31" i="2" s="1"/>
  <c r="AZ30" i="2"/>
  <c r="BA30" i="2" s="1"/>
  <c r="AZ29" i="2"/>
  <c r="BA29" i="2" s="1"/>
  <c r="AZ28" i="2"/>
  <c r="BA28" i="2" s="1"/>
  <c r="AZ27" i="2"/>
  <c r="BA27" i="2" s="1"/>
  <c r="AZ26" i="2"/>
  <c r="BA26" i="2" s="1"/>
  <c r="AZ25" i="2"/>
  <c r="AZ24" i="2"/>
  <c r="AZ23" i="2"/>
  <c r="AZ22" i="2"/>
  <c r="AZ21" i="2"/>
  <c r="AZ20" i="2"/>
  <c r="AZ19" i="2"/>
  <c r="AZ18" i="2"/>
  <c r="AZ17" i="2"/>
  <c r="BA17" i="2" s="1"/>
  <c r="AZ16" i="2"/>
  <c r="BA16" i="2" s="1"/>
  <c r="AZ15" i="2"/>
  <c r="BA15" i="2" s="1"/>
  <c r="AZ14" i="2"/>
  <c r="BA14" i="2" s="1"/>
  <c r="AZ13" i="2"/>
  <c r="BA13" i="2" s="1"/>
  <c r="AZ12" i="2"/>
  <c r="BA12" i="2" s="1"/>
  <c r="AZ11" i="2"/>
  <c r="BA11" i="2" s="1"/>
  <c r="AZ10" i="2"/>
  <c r="BA10" i="2" s="1"/>
  <c r="AZ9" i="2"/>
  <c r="BA9" i="2" s="1"/>
  <c r="AZ8" i="2"/>
  <c r="BA8" i="2" s="1"/>
  <c r="BA25" i="2"/>
  <c r="BA24" i="2"/>
  <c r="BA23" i="2"/>
  <c r="BA22" i="2"/>
  <c r="BA21" i="2"/>
  <c r="BA20" i="2"/>
  <c r="BA19" i="2"/>
  <c r="BA18" i="2"/>
  <c r="AZ31" i="3"/>
  <c r="AZ30" i="3"/>
  <c r="AZ29" i="3"/>
  <c r="AZ28" i="3"/>
  <c r="AZ27" i="3"/>
  <c r="AZ26" i="3"/>
  <c r="AZ25" i="3"/>
  <c r="AZ24" i="3"/>
  <c r="AZ23" i="3"/>
  <c r="BA23" i="3" s="1"/>
  <c r="AZ22" i="3"/>
  <c r="BA22" i="3" s="1"/>
  <c r="AZ21" i="3"/>
  <c r="BA21" i="3" s="1"/>
  <c r="AZ20" i="3"/>
  <c r="BA20" i="3" s="1"/>
  <c r="AZ19" i="3"/>
  <c r="BA19" i="3" s="1"/>
  <c r="AZ18" i="3"/>
  <c r="BA18" i="3" s="1"/>
  <c r="AZ17" i="3"/>
  <c r="BA17" i="3" s="1"/>
  <c r="AZ16" i="3"/>
  <c r="BA16" i="3" s="1"/>
  <c r="AZ15" i="3"/>
  <c r="BA15" i="3" s="1"/>
  <c r="AZ14" i="3"/>
  <c r="BA14" i="3" s="1"/>
  <c r="AZ13" i="3"/>
  <c r="BA13" i="3" s="1"/>
  <c r="AZ12" i="3"/>
  <c r="BA12" i="3" s="1"/>
  <c r="AZ11" i="3"/>
  <c r="BA11" i="3" s="1"/>
  <c r="AZ10" i="3"/>
  <c r="BA10" i="3" s="1"/>
  <c r="AZ9" i="3"/>
  <c r="BA9" i="3" s="1"/>
  <c r="AZ8" i="3"/>
  <c r="BA8" i="3" s="1"/>
  <c r="BA27" i="3"/>
  <c r="BA26" i="3"/>
  <c r="BA25" i="3"/>
  <c r="BA24" i="3"/>
  <c r="BA31" i="3"/>
  <c r="BA30" i="3"/>
  <c r="BA29" i="3"/>
  <c r="BA28" i="3"/>
  <c r="AY36" i="2"/>
  <c r="AY37" i="2"/>
  <c r="AY38" i="2"/>
  <c r="AY39" i="2"/>
  <c r="AY40" i="2"/>
  <c r="AY41" i="2"/>
  <c r="AY42" i="2"/>
  <c r="AY43" i="2"/>
  <c r="AY44" i="2"/>
  <c r="AY45" i="2"/>
  <c r="AY46" i="2"/>
  <c r="AY47" i="2"/>
  <c r="AY48" i="2"/>
  <c r="AY49" i="2"/>
  <c r="AY50" i="2"/>
  <c r="AY51" i="2"/>
  <c r="AY52" i="2"/>
  <c r="AY53" i="2"/>
  <c r="AY54" i="2"/>
  <c r="AY55" i="2"/>
  <c r="AY56" i="2"/>
  <c r="AY57" i="2"/>
  <c r="AY58" i="2"/>
  <c r="AY59" i="2"/>
  <c r="AY60" i="2"/>
  <c r="AY36" i="3"/>
  <c r="AY37" i="3"/>
  <c r="AY38" i="3"/>
  <c r="AY39" i="3"/>
  <c r="AY40" i="3"/>
  <c r="AY41" i="3"/>
  <c r="AY42" i="3"/>
  <c r="AY43" i="3"/>
  <c r="AY44" i="3"/>
  <c r="AY45" i="3"/>
  <c r="AY46" i="3"/>
  <c r="AY47" i="3"/>
  <c r="AY48" i="3"/>
  <c r="AY49" i="3"/>
  <c r="AY50" i="3"/>
  <c r="AY51" i="3"/>
  <c r="AY52" i="3"/>
  <c r="AY53" i="3"/>
  <c r="AY54" i="3"/>
  <c r="AY55" i="3"/>
  <c r="AY56" i="3"/>
  <c r="AY57" i="3"/>
  <c r="AY58" i="3"/>
  <c r="AY59" i="3"/>
  <c r="O46" i="25"/>
  <c r="Y14" i="16"/>
  <c r="F57" i="15"/>
  <c r="D67" i="15"/>
  <c r="C57" i="15"/>
  <c r="F67" i="15"/>
  <c r="E67" i="15"/>
  <c r="U7" i="16"/>
  <c r="U8" i="16"/>
  <c r="U9" i="16"/>
  <c r="U10" i="16"/>
  <c r="U11" i="16"/>
  <c r="U12" i="16"/>
  <c r="U13" i="16"/>
  <c r="U14" i="16"/>
  <c r="U19" i="16"/>
  <c r="U20" i="16"/>
  <c r="T29" i="16"/>
  <c r="T28" i="16"/>
  <c r="T27" i="16"/>
  <c r="T26" i="16"/>
  <c r="T25" i="16"/>
  <c r="T24" i="16"/>
  <c r="U24" i="16" s="1"/>
  <c r="T23" i="16"/>
  <c r="T22" i="16"/>
  <c r="U22" i="16" s="1"/>
  <c r="T21" i="16"/>
  <c r="U21" i="16" s="1"/>
  <c r="T20" i="16"/>
  <c r="T19" i="16"/>
  <c r="T18" i="16"/>
  <c r="T17" i="16"/>
  <c r="T16" i="16"/>
  <c r="U16" i="16" s="1"/>
  <c r="T15" i="16"/>
  <c r="U15" i="16" s="1"/>
  <c r="J29" i="16"/>
  <c r="J28" i="16"/>
  <c r="J27" i="16"/>
  <c r="J26" i="16"/>
  <c r="J25" i="16"/>
  <c r="J24" i="16"/>
  <c r="J23" i="16"/>
  <c r="J22" i="16"/>
  <c r="J21" i="16"/>
  <c r="J20" i="16"/>
  <c r="J19" i="16"/>
  <c r="J18" i="16"/>
  <c r="J17" i="16"/>
  <c r="J16" i="16"/>
  <c r="J15" i="16"/>
  <c r="O15" i="16"/>
  <c r="K15" i="16"/>
  <c r="O29" i="16"/>
  <c r="P30" i="16" s="1"/>
  <c r="O28" i="16"/>
  <c r="O27" i="16"/>
  <c r="P28" i="16" s="1"/>
  <c r="O26" i="16"/>
  <c r="O25" i="16"/>
  <c r="O24" i="16"/>
  <c r="O23" i="16"/>
  <c r="O22" i="16"/>
  <c r="O21" i="16"/>
  <c r="O20" i="16"/>
  <c r="O19" i="16"/>
  <c r="O18" i="16"/>
  <c r="O17" i="16"/>
  <c r="O16" i="16"/>
  <c r="K29" i="16"/>
  <c r="K28" i="16"/>
  <c r="K27" i="16"/>
  <c r="K26" i="16"/>
  <c r="K25" i="16"/>
  <c r="K24" i="16"/>
  <c r="K23" i="16"/>
  <c r="K22" i="16"/>
  <c r="K21" i="16"/>
  <c r="K20" i="16"/>
  <c r="K19" i="16"/>
  <c r="K16" i="16"/>
  <c r="K18" i="16"/>
  <c r="P5" i="16"/>
  <c r="P6" i="16"/>
  <c r="P7" i="16"/>
  <c r="P8" i="16"/>
  <c r="P9" i="16"/>
  <c r="P10" i="16"/>
  <c r="P11" i="16"/>
  <c r="P12" i="16"/>
  <c r="P13" i="16"/>
  <c r="P14" i="16"/>
  <c r="AY60" i="3" l="1"/>
  <c r="D45" i="15"/>
  <c r="D51" i="15"/>
  <c r="D40" i="15"/>
  <c r="P18" i="16"/>
  <c r="U25" i="16"/>
  <c r="U17" i="16"/>
  <c r="U23" i="16"/>
  <c r="U26" i="16"/>
  <c r="U27" i="16"/>
  <c r="U28" i="16"/>
  <c r="U29" i="16"/>
  <c r="E37" i="15"/>
  <c r="F45" i="15"/>
  <c r="C63" i="15"/>
  <c r="D63" i="15"/>
  <c r="C51" i="15"/>
  <c r="E40" i="15"/>
  <c r="F63" i="15"/>
  <c r="E63" i="15"/>
  <c r="E59" i="15"/>
  <c r="E45" i="15"/>
  <c r="E69" i="15" s="1"/>
  <c r="E51" i="15"/>
  <c r="F59" i="15"/>
  <c r="F51" i="15"/>
  <c r="F37" i="15"/>
  <c r="F69" i="15" s="1"/>
  <c r="F40" i="15"/>
  <c r="D37" i="15"/>
  <c r="C37" i="15"/>
  <c r="C45" i="15"/>
  <c r="C40" i="15"/>
  <c r="P21" i="16"/>
  <c r="P27" i="16"/>
  <c r="U18" i="16"/>
  <c r="P23" i="16"/>
  <c r="P24" i="16"/>
  <c r="P25" i="16"/>
  <c r="P17" i="16"/>
  <c r="P29" i="16"/>
  <c r="P20" i="16"/>
  <c r="P16" i="16"/>
  <c r="P15" i="16"/>
  <c r="P19" i="16"/>
  <c r="P26" i="16"/>
  <c r="P22" i="16"/>
  <c r="D69" i="15" l="1"/>
  <c r="C69" i="15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L92" i="25"/>
  <c r="K92" i="25"/>
  <c r="O127" i="25"/>
  <c r="K127" i="25"/>
  <c r="O126" i="25"/>
  <c r="K126" i="25"/>
  <c r="O125" i="25"/>
  <c r="K125" i="25"/>
  <c r="O124" i="25"/>
  <c r="K124" i="25"/>
  <c r="O123" i="25"/>
  <c r="K123" i="25"/>
  <c r="O122" i="25"/>
  <c r="K122" i="25"/>
  <c r="O121" i="25"/>
  <c r="K121" i="25"/>
  <c r="O120" i="25"/>
  <c r="K120" i="25"/>
  <c r="O119" i="25"/>
  <c r="K119" i="25"/>
  <c r="O118" i="25"/>
  <c r="K118" i="25"/>
  <c r="O117" i="25"/>
  <c r="K117" i="25"/>
  <c r="O116" i="25"/>
  <c r="K116" i="25"/>
  <c r="O115" i="25"/>
  <c r="K115" i="25"/>
  <c r="O114" i="25"/>
  <c r="K114" i="25"/>
  <c r="O113" i="25"/>
  <c r="K113" i="25"/>
  <c r="O112" i="25"/>
  <c r="K112" i="25"/>
  <c r="O111" i="25"/>
  <c r="K111" i="25"/>
  <c r="O110" i="25"/>
  <c r="K110" i="25"/>
  <c r="O109" i="25"/>
  <c r="K109" i="25"/>
  <c r="O108" i="25"/>
  <c r="K108" i="25"/>
  <c r="O107" i="25"/>
  <c r="K107" i="25"/>
  <c r="O106" i="25"/>
  <c r="K106" i="25"/>
  <c r="O105" i="25"/>
  <c r="K105" i="25"/>
  <c r="O104" i="25"/>
  <c r="K104" i="25"/>
  <c r="O92" i="25"/>
  <c r="H92" i="25"/>
  <c r="O87" i="25"/>
  <c r="L87" i="25"/>
  <c r="H87" i="25"/>
  <c r="O86" i="25"/>
  <c r="L86" i="25"/>
  <c r="H86" i="25"/>
  <c r="O85" i="25"/>
  <c r="L85" i="25"/>
  <c r="H85" i="25"/>
  <c r="O84" i="25"/>
  <c r="L84" i="25"/>
  <c r="H84" i="25"/>
  <c r="O83" i="25"/>
  <c r="L83" i="25"/>
  <c r="H83" i="25"/>
  <c r="O76" i="25"/>
  <c r="Y13" i="16" s="1"/>
  <c r="K76" i="25"/>
  <c r="G76" i="25"/>
  <c r="O75" i="25"/>
  <c r="Y12" i="16" s="1"/>
  <c r="K75" i="25"/>
  <c r="G75" i="25"/>
  <c r="O74" i="25"/>
  <c r="Y11" i="16" s="1"/>
  <c r="K74" i="25"/>
  <c r="O69" i="25"/>
  <c r="Y8" i="16" s="1"/>
  <c r="K69" i="25"/>
  <c r="G69" i="25"/>
  <c r="O68" i="25"/>
  <c r="Y7" i="16" s="1"/>
  <c r="K68" i="25"/>
  <c r="G68" i="25"/>
  <c r="O67" i="25"/>
  <c r="Y6" i="16" s="1"/>
  <c r="K67" i="25"/>
  <c r="G67" i="25"/>
  <c r="O66" i="25"/>
  <c r="Y5" i="16" s="1"/>
  <c r="K66" i="25"/>
  <c r="G66" i="25"/>
  <c r="O65" i="25"/>
  <c r="Y4" i="16" s="1"/>
  <c r="K65" i="25"/>
  <c r="G65" i="25"/>
  <c r="K47" i="25"/>
  <c r="H47" i="25"/>
  <c r="O45" i="25"/>
  <c r="O44" i="25"/>
  <c r="O43" i="25"/>
  <c r="K40" i="25"/>
  <c r="H40" i="25"/>
  <c r="O39" i="25"/>
  <c r="O38" i="25"/>
  <c r="O37" i="25"/>
  <c r="O36" i="25"/>
  <c r="K33" i="25"/>
  <c r="H33" i="25"/>
  <c r="O32" i="25"/>
  <c r="O31" i="25"/>
  <c r="O30" i="25"/>
  <c r="O29" i="25"/>
  <c r="K26" i="25"/>
  <c r="H26" i="25"/>
  <c r="O25" i="25"/>
  <c r="O24" i="25"/>
  <c r="O23" i="25"/>
  <c r="O22" i="25"/>
  <c r="K19" i="25"/>
  <c r="H19" i="25"/>
  <c r="O18" i="25"/>
  <c r="O17" i="25"/>
  <c r="O16" i="25"/>
  <c r="O15" i="25"/>
  <c r="K12" i="25"/>
  <c r="H12" i="25"/>
  <c r="O12" i="25" s="1"/>
  <c r="O11" i="25"/>
  <c r="O10" i="25"/>
  <c r="O9" i="25"/>
  <c r="O8" i="25"/>
  <c r="AN54" i="16" l="1"/>
  <c r="G128" i="25"/>
  <c r="O26" i="25"/>
  <c r="O33" i="25"/>
  <c r="O40" i="25"/>
  <c r="O47" i="25"/>
  <c r="K128" i="25"/>
  <c r="O128" i="25"/>
  <c r="O19" i="25"/>
  <c r="W63" i="13" l="1"/>
  <c r="X63" i="13"/>
  <c r="V63" i="13"/>
  <c r="X61" i="13"/>
  <c r="W61" i="13"/>
  <c r="V61" i="13"/>
  <c r="X31" i="13"/>
  <c r="W31" i="13"/>
  <c r="V31" i="13"/>
  <c r="AL63" i="11"/>
  <c r="AL61" i="11"/>
  <c r="AL31" i="11"/>
  <c r="L29" i="16"/>
  <c r="L28" i="16"/>
  <c r="L27" i="16"/>
  <c r="AI24" i="9"/>
  <c r="AI25" i="9"/>
  <c r="AI26" i="9"/>
  <c r="AI27" i="9"/>
  <c r="AH27" i="9"/>
  <c r="AH26" i="9"/>
  <c r="AH25" i="9"/>
  <c r="AH24" i="9"/>
  <c r="AG27" i="9"/>
  <c r="AG26" i="9"/>
  <c r="AG25" i="9"/>
  <c r="AG24" i="9"/>
  <c r="AE24" i="9"/>
  <c r="AF24" i="9"/>
  <c r="AE25" i="9"/>
  <c r="AF25" i="9"/>
  <c r="AE26" i="9"/>
  <c r="AF26" i="9"/>
  <c r="AE27" i="9"/>
  <c r="AF27" i="9"/>
  <c r="AI10" i="9"/>
  <c r="AH13" i="9"/>
  <c r="AH12" i="9"/>
  <c r="AH11" i="9"/>
  <c r="AH10" i="9"/>
  <c r="AG13" i="9"/>
  <c r="AG12" i="9"/>
  <c r="AG11" i="9"/>
  <c r="AG10" i="9"/>
  <c r="AE10" i="9"/>
  <c r="AF10" i="9"/>
  <c r="AE11" i="9"/>
  <c r="AF11" i="9"/>
  <c r="AE12" i="9"/>
  <c r="AF12" i="9"/>
  <c r="AE13" i="9"/>
  <c r="AF13" i="9"/>
  <c r="AI17" i="9"/>
  <c r="AI18" i="9" s="1"/>
  <c r="AH17" i="9"/>
  <c r="AH18" i="9" s="1"/>
  <c r="AG17" i="9"/>
  <c r="AG18" i="9" s="1"/>
  <c r="AE17" i="9"/>
  <c r="AF17" i="9"/>
  <c r="AF18" i="9" s="1"/>
  <c r="AE18" i="9"/>
  <c r="AD27" i="9"/>
  <c r="AD26" i="9"/>
  <c r="AD25" i="9"/>
  <c r="AD24" i="9"/>
  <c r="AD17" i="9"/>
  <c r="AD18" i="9" s="1"/>
  <c r="AD13" i="9"/>
  <c r="AD12" i="9"/>
  <c r="AD11" i="9"/>
  <c r="AD10" i="9"/>
  <c r="AC13" i="9"/>
  <c r="AC12" i="9"/>
  <c r="AC11" i="9"/>
  <c r="AC10" i="9"/>
  <c r="AZ32" i="2"/>
  <c r="BA32" i="2" s="1"/>
  <c r="AX60" i="2"/>
  <c r="AW60" i="2"/>
  <c r="AV60" i="2"/>
  <c r="AU60" i="2"/>
  <c r="AT60" i="2"/>
  <c r="AS60" i="2"/>
  <c r="AR60" i="2"/>
  <c r="AQ60" i="2"/>
  <c r="AX59" i="2"/>
  <c r="AW59" i="2"/>
  <c r="AV59" i="2"/>
  <c r="AU59" i="2"/>
  <c r="AT59" i="2"/>
  <c r="AS59" i="2"/>
  <c r="AR59" i="2"/>
  <c r="AQ59" i="2"/>
  <c r="AX58" i="2"/>
  <c r="AW58" i="2"/>
  <c r="AV58" i="2"/>
  <c r="AU58" i="2"/>
  <c r="AT58" i="2"/>
  <c r="AS58" i="2"/>
  <c r="AR58" i="2"/>
  <c r="AQ58" i="2"/>
  <c r="AX57" i="2"/>
  <c r="AW57" i="2"/>
  <c r="AV57" i="2"/>
  <c r="AU57" i="2"/>
  <c r="AT57" i="2"/>
  <c r="AS57" i="2"/>
  <c r="AR57" i="2"/>
  <c r="AQ57" i="2"/>
  <c r="AX56" i="2"/>
  <c r="AW56" i="2"/>
  <c r="AV56" i="2"/>
  <c r="AU56" i="2"/>
  <c r="AT56" i="2"/>
  <c r="AS56" i="2"/>
  <c r="AR56" i="2"/>
  <c r="AQ56" i="2"/>
  <c r="AX55" i="2"/>
  <c r="AW55" i="2"/>
  <c r="AV55" i="2"/>
  <c r="AU55" i="2"/>
  <c r="AT55" i="2"/>
  <c r="AS55" i="2"/>
  <c r="AR55" i="2"/>
  <c r="AQ55" i="2"/>
  <c r="AX54" i="2"/>
  <c r="AW54" i="2"/>
  <c r="AV54" i="2"/>
  <c r="AU54" i="2"/>
  <c r="AT54" i="2"/>
  <c r="AS54" i="2"/>
  <c r="AR54" i="2"/>
  <c r="AQ54" i="2"/>
  <c r="AX53" i="2"/>
  <c r="AW53" i="2"/>
  <c r="AV53" i="2"/>
  <c r="AU53" i="2"/>
  <c r="AT53" i="2"/>
  <c r="AS53" i="2"/>
  <c r="AR53" i="2"/>
  <c r="AQ53" i="2"/>
  <c r="AX52" i="2"/>
  <c r="AW52" i="2"/>
  <c r="AV52" i="2"/>
  <c r="AU52" i="2"/>
  <c r="AT52" i="2"/>
  <c r="AS52" i="2"/>
  <c r="AR52" i="2"/>
  <c r="AQ52" i="2"/>
  <c r="AX51" i="2"/>
  <c r="AW51" i="2"/>
  <c r="AV51" i="2"/>
  <c r="AU51" i="2"/>
  <c r="AT51" i="2"/>
  <c r="AS51" i="2"/>
  <c r="AR51" i="2"/>
  <c r="AQ51" i="2"/>
  <c r="AX50" i="2"/>
  <c r="AW50" i="2"/>
  <c r="AV50" i="2"/>
  <c r="AU50" i="2"/>
  <c r="AT50" i="2"/>
  <c r="AS50" i="2"/>
  <c r="AR50" i="2"/>
  <c r="AQ50" i="2"/>
  <c r="AX49" i="2"/>
  <c r="AW49" i="2"/>
  <c r="AV49" i="2"/>
  <c r="AU49" i="2"/>
  <c r="AT49" i="2"/>
  <c r="AS49" i="2"/>
  <c r="AR49" i="2"/>
  <c r="AQ49" i="2"/>
  <c r="AX48" i="2"/>
  <c r="AW48" i="2"/>
  <c r="AV48" i="2"/>
  <c r="AU48" i="2"/>
  <c r="AT48" i="2"/>
  <c r="AS48" i="2"/>
  <c r="AR48" i="2"/>
  <c r="AQ48" i="2"/>
  <c r="AX47" i="2"/>
  <c r="AW47" i="2"/>
  <c r="AV47" i="2"/>
  <c r="AU47" i="2"/>
  <c r="AT47" i="2"/>
  <c r="AS47" i="2"/>
  <c r="AR47" i="2"/>
  <c r="AQ47" i="2"/>
  <c r="AX46" i="2"/>
  <c r="AI13" i="9" s="1"/>
  <c r="AW46" i="2"/>
  <c r="AV46" i="2"/>
  <c r="AU46" i="2"/>
  <c r="AT46" i="2"/>
  <c r="AS46" i="2"/>
  <c r="AR46" i="2"/>
  <c r="AQ46" i="2"/>
  <c r="AX45" i="2"/>
  <c r="AW45" i="2"/>
  <c r="AV45" i="2"/>
  <c r="AU45" i="2"/>
  <c r="AT45" i="2"/>
  <c r="AS45" i="2"/>
  <c r="AR45" i="2"/>
  <c r="AQ45" i="2"/>
  <c r="AX44" i="2"/>
  <c r="AW44" i="2"/>
  <c r="AV44" i="2"/>
  <c r="AU44" i="2"/>
  <c r="AT44" i="2"/>
  <c r="AS44" i="2"/>
  <c r="AR44" i="2"/>
  <c r="AQ44" i="2"/>
  <c r="AX43" i="2"/>
  <c r="AW43" i="2"/>
  <c r="AV43" i="2"/>
  <c r="AU43" i="2"/>
  <c r="AT43" i="2"/>
  <c r="AS43" i="2"/>
  <c r="AR43" i="2"/>
  <c r="AQ43" i="2"/>
  <c r="AX42" i="2"/>
  <c r="AW42" i="2"/>
  <c r="AV42" i="2"/>
  <c r="AU42" i="2"/>
  <c r="AT42" i="2"/>
  <c r="AS42" i="2"/>
  <c r="AR42" i="2"/>
  <c r="AQ42" i="2"/>
  <c r="AX41" i="2"/>
  <c r="AW41" i="2"/>
  <c r="AV41" i="2"/>
  <c r="AU41" i="2"/>
  <c r="AT41" i="2"/>
  <c r="AS41" i="2"/>
  <c r="AR41" i="2"/>
  <c r="AQ41" i="2"/>
  <c r="AX40" i="2"/>
  <c r="AW40" i="2"/>
  <c r="AV40" i="2"/>
  <c r="AU40" i="2"/>
  <c r="AT40" i="2"/>
  <c r="AS40" i="2"/>
  <c r="AR40" i="2"/>
  <c r="AQ40" i="2"/>
  <c r="AX39" i="2"/>
  <c r="AW39" i="2"/>
  <c r="AV39" i="2"/>
  <c r="AU39" i="2"/>
  <c r="AT39" i="2"/>
  <c r="AS39" i="2"/>
  <c r="AR39" i="2"/>
  <c r="AQ39" i="2"/>
  <c r="AX38" i="2"/>
  <c r="AI11" i="9" s="1"/>
  <c r="AW38" i="2"/>
  <c r="AV38" i="2"/>
  <c r="AU38" i="2"/>
  <c r="AT38" i="2"/>
  <c r="AS38" i="2"/>
  <c r="AR38" i="2"/>
  <c r="AQ38" i="2"/>
  <c r="AX37" i="2"/>
  <c r="AI12" i="9" s="1"/>
  <c r="AW37" i="2"/>
  <c r="AV37" i="2"/>
  <c r="AU37" i="2"/>
  <c r="AT37" i="2"/>
  <c r="AS37" i="2"/>
  <c r="AR37" i="2"/>
  <c r="AQ37" i="2"/>
  <c r="AX36" i="2"/>
  <c r="AW36" i="2"/>
  <c r="AV36" i="2"/>
  <c r="AU36" i="2"/>
  <c r="AT36" i="2"/>
  <c r="AS36" i="2"/>
  <c r="AR36" i="2"/>
  <c r="AQ36" i="2"/>
  <c r="AX59" i="3"/>
  <c r="AW59" i="3"/>
  <c r="AV59" i="3"/>
  <c r="AU59" i="3"/>
  <c r="AT59" i="3"/>
  <c r="AS59" i="3"/>
  <c r="AR59" i="3"/>
  <c r="AX58" i="3"/>
  <c r="AW58" i="3"/>
  <c r="AV58" i="3"/>
  <c r="AU58" i="3"/>
  <c r="AT58" i="3"/>
  <c r="AS58" i="3"/>
  <c r="AR58" i="3"/>
  <c r="AX57" i="3"/>
  <c r="AW57" i="3"/>
  <c r="AV57" i="3"/>
  <c r="AU57" i="3"/>
  <c r="AT57" i="3"/>
  <c r="AS57" i="3"/>
  <c r="AR57" i="3"/>
  <c r="AX56" i="3"/>
  <c r="AW56" i="3"/>
  <c r="AV56" i="3"/>
  <c r="AU56" i="3"/>
  <c r="AT56" i="3"/>
  <c r="AS56" i="3"/>
  <c r="AR56" i="3"/>
  <c r="AX55" i="3"/>
  <c r="AW55" i="3"/>
  <c r="AV55" i="3"/>
  <c r="AU55" i="3"/>
  <c r="AT55" i="3"/>
  <c r="AS55" i="3"/>
  <c r="AR55" i="3"/>
  <c r="AX54" i="3"/>
  <c r="AW54" i="3"/>
  <c r="AV54" i="3"/>
  <c r="AU54" i="3"/>
  <c r="AT54" i="3"/>
  <c r="AS54" i="3"/>
  <c r="AR54" i="3"/>
  <c r="AX53" i="3"/>
  <c r="AW53" i="3"/>
  <c r="AV53" i="3"/>
  <c r="AU53" i="3"/>
  <c r="AT53" i="3"/>
  <c r="AS53" i="3"/>
  <c r="AR53" i="3"/>
  <c r="AX52" i="3"/>
  <c r="AW52" i="3"/>
  <c r="AV52" i="3"/>
  <c r="AU52" i="3"/>
  <c r="AT52" i="3"/>
  <c r="AS52" i="3"/>
  <c r="AR52" i="3"/>
  <c r="AX51" i="3"/>
  <c r="AW51" i="3"/>
  <c r="AV51" i="3"/>
  <c r="AU51" i="3"/>
  <c r="AT51" i="3"/>
  <c r="AS51" i="3"/>
  <c r="AR51" i="3"/>
  <c r="AX50" i="3"/>
  <c r="AW50" i="3"/>
  <c r="AV50" i="3"/>
  <c r="AU50" i="3"/>
  <c r="AT50" i="3"/>
  <c r="AS50" i="3"/>
  <c r="AR50" i="3"/>
  <c r="AX49" i="3"/>
  <c r="AW49" i="3"/>
  <c r="AV49" i="3"/>
  <c r="AU49" i="3"/>
  <c r="AT49" i="3"/>
  <c r="AS49" i="3"/>
  <c r="AR49" i="3"/>
  <c r="AX48" i="3"/>
  <c r="AW48" i="3"/>
  <c r="AV48" i="3"/>
  <c r="AU48" i="3"/>
  <c r="AT48" i="3"/>
  <c r="AS48" i="3"/>
  <c r="AR48" i="3"/>
  <c r="AX47" i="3"/>
  <c r="AW47" i="3"/>
  <c r="AV47" i="3"/>
  <c r="AU47" i="3"/>
  <c r="AT47" i="3"/>
  <c r="AS47" i="3"/>
  <c r="AR47" i="3"/>
  <c r="AX46" i="3"/>
  <c r="AW46" i="3"/>
  <c r="AV46" i="3"/>
  <c r="AU46" i="3"/>
  <c r="AT46" i="3"/>
  <c r="AS46" i="3"/>
  <c r="AR46" i="3"/>
  <c r="AX45" i="3"/>
  <c r="AW45" i="3"/>
  <c r="AV45" i="3"/>
  <c r="AU45" i="3"/>
  <c r="AT45" i="3"/>
  <c r="AS45" i="3"/>
  <c r="AR45" i="3"/>
  <c r="AX44" i="3"/>
  <c r="AW44" i="3"/>
  <c r="AV44" i="3"/>
  <c r="AU44" i="3"/>
  <c r="AT44" i="3"/>
  <c r="AS44" i="3"/>
  <c r="AR44" i="3"/>
  <c r="AX43" i="3"/>
  <c r="AW43" i="3"/>
  <c r="AV43" i="3"/>
  <c r="AU43" i="3"/>
  <c r="AT43" i="3"/>
  <c r="AS43" i="3"/>
  <c r="AR43" i="3"/>
  <c r="AX42" i="3"/>
  <c r="AW42" i="3"/>
  <c r="AV42" i="3"/>
  <c r="AU42" i="3"/>
  <c r="AT42" i="3"/>
  <c r="AS42" i="3"/>
  <c r="AR42" i="3"/>
  <c r="AX41" i="3"/>
  <c r="AW41" i="3"/>
  <c r="AV41" i="3"/>
  <c r="AU41" i="3"/>
  <c r="AT41" i="3"/>
  <c r="AS41" i="3"/>
  <c r="AR41" i="3"/>
  <c r="AX40" i="3"/>
  <c r="AW40" i="3"/>
  <c r="AV40" i="3"/>
  <c r="AU40" i="3"/>
  <c r="AT40" i="3"/>
  <c r="AS40" i="3"/>
  <c r="AR40" i="3"/>
  <c r="AX39" i="3"/>
  <c r="AW39" i="3"/>
  <c r="AV39" i="3"/>
  <c r="AU39" i="3"/>
  <c r="AT39" i="3"/>
  <c r="AS39" i="3"/>
  <c r="AR39" i="3"/>
  <c r="AX38" i="3"/>
  <c r="AW38" i="3"/>
  <c r="AV38" i="3"/>
  <c r="AU38" i="3"/>
  <c r="AT38" i="3"/>
  <c r="AS38" i="3"/>
  <c r="AR38" i="3"/>
  <c r="AX37" i="3"/>
  <c r="AW37" i="3"/>
  <c r="AV37" i="3"/>
  <c r="AU37" i="3"/>
  <c r="AT37" i="3"/>
  <c r="AS37" i="3"/>
  <c r="AR37" i="3"/>
  <c r="AX36" i="3"/>
  <c r="AX60" i="3" s="1"/>
  <c r="AW36" i="3"/>
  <c r="AW60" i="3" s="1"/>
  <c r="AV36" i="3"/>
  <c r="AV60" i="3" s="1"/>
  <c r="AU36" i="3"/>
  <c r="AU60" i="3" s="1"/>
  <c r="AT36" i="3"/>
  <c r="AT60" i="3" s="1"/>
  <c r="AS36" i="3"/>
  <c r="AS60" i="3" s="1"/>
  <c r="AR36" i="3"/>
  <c r="AR60" i="3" s="1"/>
  <c r="L24" i="16" l="1"/>
  <c r="L25" i="16"/>
  <c r="L26" i="16"/>
  <c r="AN35" i="16" l="1"/>
  <c r="AN4" i="16"/>
  <c r="AN5" i="16"/>
  <c r="AN6" i="16"/>
  <c r="AN7" i="16"/>
  <c r="AN8" i="16"/>
  <c r="AN9" i="16"/>
  <c r="AN10" i="16"/>
  <c r="AN11" i="16"/>
  <c r="AN12" i="16"/>
  <c r="AN13" i="16"/>
  <c r="AN14" i="16"/>
  <c r="AN15" i="16"/>
  <c r="AN16" i="16"/>
  <c r="AN17" i="16"/>
  <c r="AN18" i="16"/>
  <c r="AN19" i="16"/>
  <c r="AN20" i="16"/>
  <c r="AN21" i="16"/>
  <c r="AN22" i="16"/>
  <c r="AN23" i="16"/>
  <c r="AN24" i="16"/>
  <c r="AN25" i="16"/>
  <c r="AN26" i="16"/>
  <c r="AN27" i="16"/>
  <c r="AN28" i="16"/>
  <c r="AN29" i="16"/>
  <c r="AN30" i="16"/>
  <c r="AN31" i="16"/>
  <c r="AN32" i="16"/>
  <c r="AN33" i="16"/>
  <c r="AN34" i="16"/>
  <c r="AN53" i="16"/>
  <c r="AB7" i="16" l="1"/>
  <c r="AB25" i="16"/>
  <c r="AB11" i="16"/>
  <c r="AB24" i="16"/>
  <c r="AB6" i="16"/>
  <c r="AB14" i="16"/>
  <c r="AB12" i="16"/>
  <c r="AB26" i="16"/>
  <c r="AB10" i="16"/>
  <c r="AB19" i="16"/>
  <c r="AB8" i="16"/>
  <c r="AB21" i="16"/>
  <c r="AB4" i="16"/>
  <c r="AB23" i="16"/>
  <c r="AB5" i="16"/>
  <c r="AB3" i="16"/>
  <c r="AN45" i="16"/>
  <c r="AN38" i="16"/>
  <c r="AB9" i="16"/>
  <c r="AN52" i="16"/>
  <c r="AB18" i="16"/>
  <c r="AB17" i="16"/>
  <c r="AB20" i="16"/>
  <c r="AB13" i="16"/>
  <c r="AB15" i="16"/>
  <c r="AB16" i="16"/>
  <c r="AB22" i="16"/>
  <c r="AN48" i="16"/>
  <c r="AN43" i="16"/>
  <c r="AN47" i="16"/>
  <c r="AN42" i="16"/>
  <c r="AN36" i="16"/>
  <c r="AN51" i="16"/>
  <c r="AN49" i="16"/>
  <c r="AN44" i="16"/>
  <c r="AN39" i="16"/>
  <c r="AN40" i="16"/>
  <c r="AN46" i="16"/>
  <c r="AN41" i="16"/>
  <c r="AN50" i="16"/>
  <c r="AN37" i="16"/>
  <c r="Y63" i="13" l="1"/>
  <c r="AA63" i="13" s="1"/>
  <c r="Z63" i="13"/>
  <c r="AB63" i="13" s="1"/>
  <c r="Z62" i="13"/>
  <c r="AB62" i="13" s="1"/>
  <c r="Y62" i="13"/>
  <c r="AA62" i="13" s="1"/>
  <c r="Z61" i="13"/>
  <c r="Y61" i="13"/>
  <c r="Z60" i="13"/>
  <c r="AB60" i="13" s="1"/>
  <c r="Y60" i="13"/>
  <c r="AA60" i="13" s="1"/>
  <c r="AC59" i="13"/>
  <c r="Z59" i="13"/>
  <c r="AB59" i="13" s="1"/>
  <c r="Y59" i="13"/>
  <c r="AA59" i="13" s="1"/>
  <c r="N59" i="13"/>
  <c r="M59" i="13"/>
  <c r="P59" i="13" s="1"/>
  <c r="L59" i="13"/>
  <c r="O59" i="13" s="1"/>
  <c r="D59" i="13"/>
  <c r="P127" i="25" s="1"/>
  <c r="AC58" i="13"/>
  <c r="Z58" i="13"/>
  <c r="AB58" i="13" s="1"/>
  <c r="Y58" i="13"/>
  <c r="AA58" i="13" s="1"/>
  <c r="N58" i="13"/>
  <c r="D58" i="13"/>
  <c r="P126" i="25" s="1"/>
  <c r="AC57" i="13"/>
  <c r="Z57" i="13"/>
  <c r="AB57" i="13" s="1"/>
  <c r="Y57" i="13"/>
  <c r="AA57" i="13" s="1"/>
  <c r="N57" i="13"/>
  <c r="M57" i="13"/>
  <c r="C57" i="13"/>
  <c r="M125" i="25" s="1"/>
  <c r="AC56" i="13"/>
  <c r="Z56" i="13"/>
  <c r="AB56" i="13" s="1"/>
  <c r="Y56" i="13"/>
  <c r="AA56" i="13" s="1"/>
  <c r="AC55" i="13"/>
  <c r="Z55" i="13"/>
  <c r="AB55" i="13" s="1"/>
  <c r="Y55" i="13"/>
  <c r="AA55" i="13" s="1"/>
  <c r="N55" i="13"/>
  <c r="M55" i="13"/>
  <c r="AC54" i="13"/>
  <c r="Z54" i="13"/>
  <c r="AB54" i="13" s="1"/>
  <c r="Y54" i="13"/>
  <c r="AA54" i="13" s="1"/>
  <c r="N54" i="13"/>
  <c r="M54" i="13"/>
  <c r="P54" i="13" s="1"/>
  <c r="B54" i="13"/>
  <c r="I122" i="25" s="1"/>
  <c r="AC53" i="13"/>
  <c r="Z53" i="13"/>
  <c r="AB53" i="13" s="1"/>
  <c r="Y53" i="13"/>
  <c r="AA53" i="13" s="1"/>
  <c r="M53" i="13"/>
  <c r="D53" i="13"/>
  <c r="P121" i="25" s="1"/>
  <c r="B53" i="13"/>
  <c r="I121" i="25" s="1"/>
  <c r="AC52" i="13"/>
  <c r="Z52" i="13"/>
  <c r="AB52" i="13" s="1"/>
  <c r="Y52" i="13"/>
  <c r="AA52" i="13" s="1"/>
  <c r="M52" i="13"/>
  <c r="D52" i="13"/>
  <c r="P120" i="25" s="1"/>
  <c r="AC51" i="13"/>
  <c r="Z51" i="13"/>
  <c r="AB51" i="13" s="1"/>
  <c r="Y51" i="13"/>
  <c r="AA51" i="13" s="1"/>
  <c r="M51" i="13"/>
  <c r="AC50" i="13"/>
  <c r="Z50" i="13"/>
  <c r="AB50" i="13" s="1"/>
  <c r="Y50" i="13"/>
  <c r="AA50" i="13" s="1"/>
  <c r="N50" i="13"/>
  <c r="M50" i="13"/>
  <c r="P50" i="13" s="1"/>
  <c r="AC49" i="13"/>
  <c r="Z49" i="13"/>
  <c r="AB49" i="13" s="1"/>
  <c r="Y49" i="13"/>
  <c r="AA49" i="13" s="1"/>
  <c r="N49" i="13"/>
  <c r="M49" i="13"/>
  <c r="D49" i="13"/>
  <c r="P117" i="25" s="1"/>
  <c r="B49" i="13"/>
  <c r="I117" i="25" s="1"/>
  <c r="AC48" i="13"/>
  <c r="Z48" i="13"/>
  <c r="AB48" i="13" s="1"/>
  <c r="Y48" i="13"/>
  <c r="AA48" i="13" s="1"/>
  <c r="M48" i="13"/>
  <c r="B48" i="13"/>
  <c r="I116" i="25" s="1"/>
  <c r="AC47" i="13"/>
  <c r="Z47" i="13"/>
  <c r="AB47" i="13" s="1"/>
  <c r="Y47" i="13"/>
  <c r="AA47" i="13" s="1"/>
  <c r="N47" i="13"/>
  <c r="B20" i="9" s="1"/>
  <c r="M47" i="13"/>
  <c r="P47" i="13" s="1"/>
  <c r="AC46" i="13"/>
  <c r="Z46" i="13"/>
  <c r="AB46" i="13" s="1"/>
  <c r="Y46" i="13"/>
  <c r="AA46" i="13" s="1"/>
  <c r="N46" i="13"/>
  <c r="M46" i="13"/>
  <c r="P46" i="13" s="1"/>
  <c r="AC45" i="13"/>
  <c r="Z45" i="13"/>
  <c r="AB45" i="13" s="1"/>
  <c r="Y45" i="13"/>
  <c r="AA45" i="13" s="1"/>
  <c r="N45" i="13"/>
  <c r="B25" i="9" s="1"/>
  <c r="M45" i="13"/>
  <c r="P45" i="13" s="1"/>
  <c r="AC44" i="13"/>
  <c r="Z44" i="13"/>
  <c r="AB44" i="13" s="1"/>
  <c r="Y44" i="13"/>
  <c r="AA44" i="13" s="1"/>
  <c r="D44" i="13"/>
  <c r="P112" i="25" s="1"/>
  <c r="AH43" i="13"/>
  <c r="AC43" i="13"/>
  <c r="Z43" i="13"/>
  <c r="AB43" i="13" s="1"/>
  <c r="Y43" i="13"/>
  <c r="AA43" i="13" s="1"/>
  <c r="M43" i="13"/>
  <c r="D43" i="13"/>
  <c r="P111" i="25" s="1"/>
  <c r="AC42" i="13"/>
  <c r="Z42" i="13"/>
  <c r="AB42" i="13" s="1"/>
  <c r="Y42" i="13"/>
  <c r="AA42" i="13" s="1"/>
  <c r="N42" i="13"/>
  <c r="AC41" i="13"/>
  <c r="Z41" i="13"/>
  <c r="AB41" i="13" s="1"/>
  <c r="Y41" i="13"/>
  <c r="AA41" i="13" s="1"/>
  <c r="N41" i="13"/>
  <c r="M41" i="13"/>
  <c r="P41" i="13" s="1"/>
  <c r="B41" i="13"/>
  <c r="I109" i="25" s="1"/>
  <c r="AH40" i="13"/>
  <c r="AC40" i="13"/>
  <c r="Z40" i="13"/>
  <c r="AB40" i="13" s="1"/>
  <c r="Y40" i="13"/>
  <c r="AA40" i="13" s="1"/>
  <c r="N40" i="13"/>
  <c r="B40" i="13"/>
  <c r="I108" i="25" s="1"/>
  <c r="AC39" i="13"/>
  <c r="Z39" i="13"/>
  <c r="AB39" i="13" s="1"/>
  <c r="Y39" i="13"/>
  <c r="AA39" i="13" s="1"/>
  <c r="M39" i="13"/>
  <c r="D39" i="13"/>
  <c r="P107" i="25" s="1"/>
  <c r="AC38" i="13"/>
  <c r="Z38" i="13"/>
  <c r="AB38" i="13" s="1"/>
  <c r="Y38" i="13"/>
  <c r="AA38" i="13" s="1"/>
  <c r="N38" i="13"/>
  <c r="M38" i="13"/>
  <c r="P38" i="13" s="1"/>
  <c r="AC37" i="13"/>
  <c r="Z37" i="13"/>
  <c r="AB37" i="13" s="1"/>
  <c r="Y37" i="13"/>
  <c r="AA37" i="13" s="1"/>
  <c r="M37" i="13"/>
  <c r="D37" i="13"/>
  <c r="P105" i="25" s="1"/>
  <c r="N36" i="13"/>
  <c r="M36" i="13"/>
  <c r="B36" i="13"/>
  <c r="I104" i="25" s="1"/>
  <c r="AH35" i="13"/>
  <c r="AG35" i="13"/>
  <c r="AJ35" i="13" s="1"/>
  <c r="AL35" i="13" s="1"/>
  <c r="AJ34" i="13"/>
  <c r="AL34" i="13" s="1"/>
  <c r="AI34" i="13"/>
  <c r="AK34" i="13" s="1"/>
  <c r="AJ33" i="13"/>
  <c r="AJ32" i="13"/>
  <c r="AL32" i="13" s="1"/>
  <c r="Z32" i="13"/>
  <c r="AB32" i="13" s="1"/>
  <c r="Y32" i="13"/>
  <c r="AA32" i="13" s="1"/>
  <c r="N32" i="13"/>
  <c r="N44" i="13" s="1"/>
  <c r="M32" i="13"/>
  <c r="M44" i="13" s="1"/>
  <c r="L32" i="13"/>
  <c r="L48" i="13" s="1"/>
  <c r="D32" i="13"/>
  <c r="D47" i="13" s="1"/>
  <c r="P115" i="25" s="1"/>
  <c r="C32" i="13"/>
  <c r="C55" i="13" s="1"/>
  <c r="M123" i="25" s="1"/>
  <c r="B32" i="13"/>
  <c r="B50" i="13" s="1"/>
  <c r="I118" i="25" s="1"/>
  <c r="AJ31" i="13"/>
  <c r="Z31" i="13"/>
  <c r="AB31" i="13" s="1"/>
  <c r="Y31" i="13"/>
  <c r="AA31" i="13" s="1"/>
  <c r="P31" i="13"/>
  <c r="R31" i="13" s="1"/>
  <c r="O31" i="13"/>
  <c r="Q31" i="13" s="1"/>
  <c r="F31" i="13"/>
  <c r="H31" i="13" s="1"/>
  <c r="E31" i="13"/>
  <c r="G31" i="13" s="1"/>
  <c r="AJ30" i="13"/>
  <c r="AL30" i="13" s="1"/>
  <c r="AI30" i="13"/>
  <c r="AK30" i="13" s="1"/>
  <c r="Z30" i="13"/>
  <c r="AB30" i="13" s="1"/>
  <c r="Y30" i="13"/>
  <c r="AA30" i="13" s="1"/>
  <c r="S30" i="13"/>
  <c r="P30" i="13"/>
  <c r="O30" i="13"/>
  <c r="Q30" i="13" s="1"/>
  <c r="I30" i="13"/>
  <c r="F30" i="13"/>
  <c r="H30" i="13" s="1"/>
  <c r="E30" i="13"/>
  <c r="G30" i="13" s="1"/>
  <c r="AJ29" i="13"/>
  <c r="AL29" i="13" s="1"/>
  <c r="AC29" i="13"/>
  <c r="Z29" i="13"/>
  <c r="AB29" i="13" s="1"/>
  <c r="Y29" i="13"/>
  <c r="AA29" i="13" s="1"/>
  <c r="S29" i="13"/>
  <c r="P29" i="13"/>
  <c r="R29" i="13" s="1"/>
  <c r="O29" i="13"/>
  <c r="Q29" i="13" s="1"/>
  <c r="I29" i="13"/>
  <c r="F29" i="13"/>
  <c r="H29" i="13" s="1"/>
  <c r="E29" i="13"/>
  <c r="G29" i="13" s="1"/>
  <c r="AJ28" i="13"/>
  <c r="AI28" i="13"/>
  <c r="AC28" i="13"/>
  <c r="Z28" i="13"/>
  <c r="AB28" i="13" s="1"/>
  <c r="Y28" i="13"/>
  <c r="AA28" i="13" s="1"/>
  <c r="S28" i="13"/>
  <c r="P28" i="13"/>
  <c r="O28" i="13"/>
  <c r="I28" i="13"/>
  <c r="F28" i="13"/>
  <c r="H28" i="13" s="1"/>
  <c r="E28" i="13"/>
  <c r="G28" i="13" s="1"/>
  <c r="AJ27" i="13"/>
  <c r="AL27" i="13" s="1"/>
  <c r="AI27" i="13"/>
  <c r="AK27" i="13" s="1"/>
  <c r="AC27" i="13"/>
  <c r="Z27" i="13"/>
  <c r="AB27" i="13" s="1"/>
  <c r="Y27" i="13"/>
  <c r="AA27" i="13" s="1"/>
  <c r="S27" i="13"/>
  <c r="P27" i="13"/>
  <c r="R27" i="13" s="1"/>
  <c r="O27" i="13"/>
  <c r="Q27" i="13" s="1"/>
  <c r="I27" i="13"/>
  <c r="F27" i="13"/>
  <c r="H27" i="13" s="1"/>
  <c r="E27" i="13"/>
  <c r="G27" i="13" s="1"/>
  <c r="AJ26" i="13"/>
  <c r="AL26" i="13" s="1"/>
  <c r="AC26" i="13"/>
  <c r="Z26" i="13"/>
  <c r="AB26" i="13" s="1"/>
  <c r="Y26" i="13"/>
  <c r="AA26" i="13" s="1"/>
  <c r="S26" i="13"/>
  <c r="P26" i="13"/>
  <c r="R26" i="13" s="1"/>
  <c r="O26" i="13"/>
  <c r="Q26" i="13" s="1"/>
  <c r="I26" i="13"/>
  <c r="F26" i="13"/>
  <c r="H26" i="13" s="1"/>
  <c r="E26" i="13"/>
  <c r="G26" i="13" s="1"/>
  <c r="AJ25" i="13"/>
  <c r="AL25" i="13" s="1"/>
  <c r="AC25" i="13"/>
  <c r="Z25" i="13"/>
  <c r="AB25" i="13" s="1"/>
  <c r="Y25" i="13"/>
  <c r="AA25" i="13" s="1"/>
  <c r="S25" i="13"/>
  <c r="P25" i="13"/>
  <c r="O25" i="13"/>
  <c r="I25" i="13"/>
  <c r="F25" i="13"/>
  <c r="H25" i="13" s="1"/>
  <c r="E25" i="13"/>
  <c r="G25" i="13" s="1"/>
  <c r="AJ24" i="13"/>
  <c r="AL24" i="13" s="1"/>
  <c r="AC24" i="13"/>
  <c r="Z24" i="13"/>
  <c r="AB24" i="13" s="1"/>
  <c r="Y24" i="13"/>
  <c r="AA24" i="13" s="1"/>
  <c r="S24" i="13"/>
  <c r="P24" i="13"/>
  <c r="R24" i="13" s="1"/>
  <c r="O24" i="13"/>
  <c r="Q24" i="13" s="1"/>
  <c r="I24" i="13"/>
  <c r="F24" i="13"/>
  <c r="H24" i="13" s="1"/>
  <c r="E24" i="13"/>
  <c r="G24" i="13" s="1"/>
  <c r="AJ23" i="13"/>
  <c r="AL23" i="13" s="1"/>
  <c r="AI23" i="13"/>
  <c r="AK23" i="13" s="1"/>
  <c r="AC23" i="13"/>
  <c r="Z23" i="13"/>
  <c r="AB23" i="13" s="1"/>
  <c r="Y23" i="13"/>
  <c r="AA23" i="13" s="1"/>
  <c r="S23" i="13"/>
  <c r="P23" i="13"/>
  <c r="R23" i="13" s="1"/>
  <c r="O23" i="13"/>
  <c r="Q23" i="13" s="1"/>
  <c r="I23" i="13"/>
  <c r="F23" i="13"/>
  <c r="H23" i="13" s="1"/>
  <c r="E23" i="13"/>
  <c r="G23" i="13" s="1"/>
  <c r="AJ22" i="13"/>
  <c r="AL22" i="13" s="1"/>
  <c r="AC22" i="13"/>
  <c r="Z22" i="13"/>
  <c r="AB22" i="13" s="1"/>
  <c r="Y22" i="13"/>
  <c r="AA22" i="13" s="1"/>
  <c r="S22" i="13"/>
  <c r="P22" i="13"/>
  <c r="R22" i="13" s="1"/>
  <c r="O22" i="13"/>
  <c r="Q22" i="13" s="1"/>
  <c r="I22" i="13"/>
  <c r="F22" i="13"/>
  <c r="H22" i="13" s="1"/>
  <c r="E22" i="13"/>
  <c r="G22" i="13" s="1"/>
  <c r="AJ21" i="13"/>
  <c r="AL21" i="13" s="1"/>
  <c r="AC21" i="13"/>
  <c r="Z21" i="13"/>
  <c r="AB21" i="13" s="1"/>
  <c r="Y21" i="13"/>
  <c r="AA21" i="13" s="1"/>
  <c r="S21" i="13"/>
  <c r="P21" i="13"/>
  <c r="R21" i="13" s="1"/>
  <c r="O21" i="13"/>
  <c r="Q21" i="13" s="1"/>
  <c r="I21" i="13"/>
  <c r="F21" i="13"/>
  <c r="H21" i="13" s="1"/>
  <c r="E21" i="13"/>
  <c r="G21" i="13" s="1"/>
  <c r="AJ20" i="13"/>
  <c r="AL20" i="13" s="1"/>
  <c r="AI20" i="13"/>
  <c r="AK20" i="13" s="1"/>
  <c r="AC20" i="13"/>
  <c r="Z20" i="13"/>
  <c r="AB20" i="13" s="1"/>
  <c r="Y20" i="13"/>
  <c r="AA20" i="13" s="1"/>
  <c r="S20" i="13"/>
  <c r="P20" i="13"/>
  <c r="R20" i="13" s="1"/>
  <c r="O20" i="13"/>
  <c r="Q20" i="13" s="1"/>
  <c r="I20" i="13"/>
  <c r="F20" i="13"/>
  <c r="H20" i="13" s="1"/>
  <c r="E20" i="13"/>
  <c r="G20" i="13" s="1"/>
  <c r="AJ19" i="13"/>
  <c r="AC19" i="13"/>
  <c r="Z19" i="13"/>
  <c r="AB19" i="13" s="1"/>
  <c r="Y19" i="13"/>
  <c r="AA19" i="13" s="1"/>
  <c r="S19" i="13"/>
  <c r="P19" i="13"/>
  <c r="R19" i="13" s="1"/>
  <c r="O19" i="13"/>
  <c r="Q19" i="13" s="1"/>
  <c r="I19" i="13"/>
  <c r="F19" i="13"/>
  <c r="H19" i="13" s="1"/>
  <c r="E19" i="13"/>
  <c r="G19" i="13" s="1"/>
  <c r="AJ18" i="13"/>
  <c r="AL18" i="13" s="1"/>
  <c r="AC18" i="13"/>
  <c r="Z18" i="13"/>
  <c r="AB18" i="13" s="1"/>
  <c r="Y18" i="13"/>
  <c r="AA18" i="13" s="1"/>
  <c r="S18" i="13"/>
  <c r="P18" i="13"/>
  <c r="R18" i="13" s="1"/>
  <c r="O18" i="13"/>
  <c r="Q18" i="13" s="1"/>
  <c r="I18" i="13"/>
  <c r="F18" i="13"/>
  <c r="H18" i="13" s="1"/>
  <c r="E18" i="13"/>
  <c r="G18" i="13" s="1"/>
  <c r="AJ17" i="13"/>
  <c r="AL17" i="13" s="1"/>
  <c r="AI17" i="13"/>
  <c r="AK17" i="13" s="1"/>
  <c r="AC17" i="13"/>
  <c r="Z17" i="13"/>
  <c r="AB17" i="13" s="1"/>
  <c r="Y17" i="13"/>
  <c r="AA17" i="13" s="1"/>
  <c r="S17" i="13"/>
  <c r="P17" i="13"/>
  <c r="R17" i="13" s="1"/>
  <c r="O17" i="13"/>
  <c r="Q17" i="13" s="1"/>
  <c r="I17" i="13"/>
  <c r="F17" i="13"/>
  <c r="H17" i="13" s="1"/>
  <c r="E17" i="13"/>
  <c r="G17" i="13" s="1"/>
  <c r="AJ16" i="13"/>
  <c r="AL16" i="13" s="1"/>
  <c r="AI16" i="13"/>
  <c r="AK16" i="13" s="1"/>
  <c r="AC16" i="13"/>
  <c r="Z16" i="13"/>
  <c r="AB16" i="13" s="1"/>
  <c r="Y16" i="13"/>
  <c r="AA16" i="13" s="1"/>
  <c r="S16" i="13"/>
  <c r="P16" i="13"/>
  <c r="O16" i="13"/>
  <c r="I16" i="13"/>
  <c r="H16" i="13"/>
  <c r="F16" i="13"/>
  <c r="E16" i="13"/>
  <c r="G16" i="13" s="1"/>
  <c r="AJ15" i="13"/>
  <c r="AL15" i="13" s="1"/>
  <c r="AC15" i="13"/>
  <c r="Z15" i="13"/>
  <c r="AB15" i="13" s="1"/>
  <c r="Y15" i="13"/>
  <c r="AA15" i="13" s="1"/>
  <c r="S15" i="13"/>
  <c r="P15" i="13"/>
  <c r="R15" i="13" s="1"/>
  <c r="O15" i="13"/>
  <c r="Q15" i="13" s="1"/>
  <c r="I15" i="13"/>
  <c r="F15" i="13"/>
  <c r="H15" i="13" s="1"/>
  <c r="E15" i="13"/>
  <c r="G15" i="13" s="1"/>
  <c r="AJ14" i="13"/>
  <c r="AL14" i="13" s="1"/>
  <c r="AI14" i="13"/>
  <c r="AK14" i="13" s="1"/>
  <c r="AC14" i="13"/>
  <c r="Z14" i="13"/>
  <c r="AB14" i="13" s="1"/>
  <c r="Y14" i="13"/>
  <c r="AA14" i="13" s="1"/>
  <c r="S14" i="13"/>
  <c r="P14" i="13"/>
  <c r="R14" i="13" s="1"/>
  <c r="O14" i="13"/>
  <c r="Q14" i="13" s="1"/>
  <c r="I14" i="13"/>
  <c r="F14" i="13"/>
  <c r="H14" i="13" s="1"/>
  <c r="E14" i="13"/>
  <c r="G14" i="13" s="1"/>
  <c r="AJ13" i="13"/>
  <c r="AL13" i="13" s="1"/>
  <c r="AI13" i="13"/>
  <c r="AK13" i="13" s="1"/>
  <c r="AC13" i="13"/>
  <c r="AB13" i="13"/>
  <c r="Z13" i="13"/>
  <c r="Y13" i="13"/>
  <c r="AA13" i="13" s="1"/>
  <c r="S13" i="13"/>
  <c r="P13" i="13"/>
  <c r="R13" i="13" s="1"/>
  <c r="O13" i="13"/>
  <c r="Q13" i="13" s="1"/>
  <c r="I13" i="13"/>
  <c r="F13" i="13"/>
  <c r="H13" i="13" s="1"/>
  <c r="E13" i="13"/>
  <c r="G13" i="13" s="1"/>
  <c r="AJ12" i="13"/>
  <c r="AL12" i="13" s="1"/>
  <c r="AC12" i="13"/>
  <c r="Z12" i="13"/>
  <c r="AB12" i="13" s="1"/>
  <c r="Y12" i="13"/>
  <c r="AA12" i="13" s="1"/>
  <c r="S12" i="13"/>
  <c r="P12" i="13"/>
  <c r="R12" i="13" s="1"/>
  <c r="O12" i="13"/>
  <c r="Q12" i="13" s="1"/>
  <c r="I12" i="13"/>
  <c r="F12" i="13"/>
  <c r="H12" i="13" s="1"/>
  <c r="E12" i="13"/>
  <c r="G12" i="13" s="1"/>
  <c r="AJ11" i="13"/>
  <c r="AL11" i="13" s="1"/>
  <c r="AC11" i="13"/>
  <c r="Z11" i="13"/>
  <c r="AB11" i="13" s="1"/>
  <c r="Y11" i="13"/>
  <c r="AA11" i="13" s="1"/>
  <c r="S11" i="13"/>
  <c r="P11" i="13"/>
  <c r="R11" i="13" s="1"/>
  <c r="O11" i="13"/>
  <c r="Q11" i="13" s="1"/>
  <c r="I11" i="13"/>
  <c r="F11" i="13"/>
  <c r="H11" i="13" s="1"/>
  <c r="E11" i="13"/>
  <c r="G11" i="13" s="1"/>
  <c r="AC10" i="13"/>
  <c r="Z10" i="13"/>
  <c r="AB10" i="13" s="1"/>
  <c r="Y10" i="13"/>
  <c r="AA10" i="13" s="1"/>
  <c r="S10" i="13"/>
  <c r="P10" i="13"/>
  <c r="R10" i="13" s="1"/>
  <c r="O10" i="13"/>
  <c r="Q10" i="13" s="1"/>
  <c r="I10" i="13"/>
  <c r="F10" i="13"/>
  <c r="H10" i="13" s="1"/>
  <c r="E10" i="13"/>
  <c r="G10" i="13" s="1"/>
  <c r="AC9" i="13"/>
  <c r="Z9" i="13"/>
  <c r="AB9" i="13" s="1"/>
  <c r="Y9" i="13"/>
  <c r="AA9" i="13" s="1"/>
  <c r="S9" i="13"/>
  <c r="P9" i="13"/>
  <c r="R9" i="13" s="1"/>
  <c r="O9" i="13"/>
  <c r="Q9" i="13" s="1"/>
  <c r="I9" i="13"/>
  <c r="F9" i="13"/>
  <c r="H9" i="13" s="1"/>
  <c r="E9" i="13"/>
  <c r="G9" i="13" s="1"/>
  <c r="AC8" i="13"/>
  <c r="Z8" i="13"/>
  <c r="AB8" i="13" s="1"/>
  <c r="Y8" i="13"/>
  <c r="AA8" i="13" s="1"/>
  <c r="S8" i="13"/>
  <c r="P8" i="13"/>
  <c r="R8" i="13" s="1"/>
  <c r="O8" i="13"/>
  <c r="Q8" i="13" s="1"/>
  <c r="I8" i="13"/>
  <c r="F8" i="13"/>
  <c r="H8" i="13" s="1"/>
  <c r="E8" i="13"/>
  <c r="G8" i="13" s="1"/>
  <c r="AC7" i="13"/>
  <c r="Z7" i="13"/>
  <c r="AB7" i="13" s="1"/>
  <c r="Y7" i="13"/>
  <c r="AA7" i="13" s="1"/>
  <c r="AJ6" i="13"/>
  <c r="AL6" i="13" s="1"/>
  <c r="AJ63" i="11"/>
  <c r="AI63" i="11"/>
  <c r="AH63" i="11"/>
  <c r="AG63" i="11"/>
  <c r="AE63" i="11"/>
  <c r="AD63" i="11"/>
  <c r="AC63" i="11"/>
  <c r="AB63" i="11"/>
  <c r="Z63" i="11"/>
  <c r="Y63" i="11"/>
  <c r="X63" i="11"/>
  <c r="W63" i="11"/>
  <c r="U63" i="11"/>
  <c r="R63" i="11"/>
  <c r="Q63" i="11"/>
  <c r="P63" i="11"/>
  <c r="O63" i="11"/>
  <c r="N63" i="11"/>
  <c r="M63" i="11"/>
  <c r="K63" i="11"/>
  <c r="J63" i="11"/>
  <c r="I63" i="11"/>
  <c r="H63" i="11"/>
  <c r="F63" i="11"/>
  <c r="E63" i="11"/>
  <c r="D63" i="11"/>
  <c r="C63" i="11"/>
  <c r="AK62" i="11"/>
  <c r="AF62" i="11"/>
  <c r="AF63" i="11" s="1"/>
  <c r="AA62" i="11"/>
  <c r="AA63" i="11" s="1"/>
  <c r="S63" i="11"/>
  <c r="Q62" i="11"/>
  <c r="L62" i="11"/>
  <c r="AJ61" i="11"/>
  <c r="AI61" i="11"/>
  <c r="AH61" i="11"/>
  <c r="AG61" i="11"/>
  <c r="AK61" i="11" s="1"/>
  <c r="AE61" i="11"/>
  <c r="AD61" i="11"/>
  <c r="AC61" i="11"/>
  <c r="AB61" i="11"/>
  <c r="Z61" i="11"/>
  <c r="Y61" i="11"/>
  <c r="X61" i="11"/>
  <c r="W61" i="11"/>
  <c r="U61" i="11"/>
  <c r="R61" i="11"/>
  <c r="P61" i="11"/>
  <c r="O61" i="11"/>
  <c r="N61" i="11"/>
  <c r="M61" i="11"/>
  <c r="K61" i="11"/>
  <c r="J61" i="11"/>
  <c r="I61" i="11"/>
  <c r="H61" i="11"/>
  <c r="G61" i="11"/>
  <c r="E61" i="11"/>
  <c r="D61" i="11"/>
  <c r="C61" i="11"/>
  <c r="AK60" i="11"/>
  <c r="AF60" i="11"/>
  <c r="AA60" i="11"/>
  <c r="Q60" i="11"/>
  <c r="L60" i="11"/>
  <c r="AK59" i="11"/>
  <c r="AF59" i="11"/>
  <c r="AA59" i="11"/>
  <c r="Q59" i="11"/>
  <c r="L59" i="11"/>
  <c r="AK58" i="11"/>
  <c r="AF58" i="11"/>
  <c r="AA58" i="11"/>
  <c r="Q58" i="11"/>
  <c r="L58" i="11"/>
  <c r="AK57" i="11"/>
  <c r="AF57" i="11"/>
  <c r="AA57" i="11"/>
  <c r="Q57" i="11"/>
  <c r="L57" i="11"/>
  <c r="AK56" i="11"/>
  <c r="AF56" i="11"/>
  <c r="AA56" i="11"/>
  <c r="Q56" i="11"/>
  <c r="L56" i="11"/>
  <c r="AK55" i="11"/>
  <c r="AF55" i="11"/>
  <c r="AA55" i="11"/>
  <c r="Q55" i="11"/>
  <c r="L55" i="11"/>
  <c r="AK54" i="11"/>
  <c r="AF54" i="11"/>
  <c r="AA54" i="11"/>
  <c r="Q54" i="11"/>
  <c r="L54" i="11"/>
  <c r="AK53" i="11"/>
  <c r="AF53" i="11"/>
  <c r="AA53" i="11"/>
  <c r="Q53" i="11"/>
  <c r="L53" i="11"/>
  <c r="AK52" i="11"/>
  <c r="AF52" i="11"/>
  <c r="AA52" i="11"/>
  <c r="Q52" i="11"/>
  <c r="L52" i="11"/>
  <c r="AK51" i="11"/>
  <c r="AF51" i="11"/>
  <c r="AA51" i="11"/>
  <c r="Q51" i="11"/>
  <c r="L51" i="11"/>
  <c r="AK50" i="11"/>
  <c r="AF50" i="11"/>
  <c r="AA50" i="11"/>
  <c r="V50" i="11"/>
  <c r="Q50" i="11"/>
  <c r="L50" i="11"/>
  <c r="AK49" i="11"/>
  <c r="AF49" i="11"/>
  <c r="AA49" i="11"/>
  <c r="Q49" i="11"/>
  <c r="L49" i="11"/>
  <c r="AK48" i="11"/>
  <c r="AF48" i="11"/>
  <c r="AA48" i="11"/>
  <c r="Q48" i="11"/>
  <c r="L48" i="11"/>
  <c r="AK47" i="11"/>
  <c r="AF47" i="11"/>
  <c r="AA47" i="11"/>
  <c r="V47" i="11"/>
  <c r="Q47" i="11"/>
  <c r="L47" i="11"/>
  <c r="AK46" i="11"/>
  <c r="AF46" i="11"/>
  <c r="AA46" i="11"/>
  <c r="Q46" i="11"/>
  <c r="L46" i="11"/>
  <c r="AK45" i="11"/>
  <c r="AF45" i="11"/>
  <c r="AA45" i="11"/>
  <c r="Q45" i="11"/>
  <c r="L45" i="11"/>
  <c r="AK44" i="11"/>
  <c r="AF44" i="11"/>
  <c r="AA44" i="11"/>
  <c r="Q44" i="11"/>
  <c r="L44" i="11"/>
  <c r="AK43" i="11"/>
  <c r="AF43" i="11"/>
  <c r="AA43" i="11"/>
  <c r="Q43" i="11"/>
  <c r="L43" i="11"/>
  <c r="AK42" i="11"/>
  <c r="AF42" i="11"/>
  <c r="AA42" i="11"/>
  <c r="V42" i="11"/>
  <c r="Q42" i="11"/>
  <c r="L42" i="11"/>
  <c r="AK41" i="11"/>
  <c r="AF41" i="11"/>
  <c r="AA41" i="11"/>
  <c r="Q41" i="11"/>
  <c r="L41" i="11"/>
  <c r="AK40" i="11"/>
  <c r="AF40" i="11"/>
  <c r="AA40" i="11"/>
  <c r="Q40" i="11"/>
  <c r="Q61" i="11" s="1"/>
  <c r="L40" i="11"/>
  <c r="AK39" i="11"/>
  <c r="AF39" i="11"/>
  <c r="AA39" i="11"/>
  <c r="Q39" i="11"/>
  <c r="L39" i="11"/>
  <c r="AK38" i="11"/>
  <c r="AF38" i="11"/>
  <c r="AA38" i="11"/>
  <c r="Q38" i="11"/>
  <c r="L38" i="11"/>
  <c r="AK37" i="11"/>
  <c r="AF37" i="11"/>
  <c r="AF61" i="11" s="1"/>
  <c r="AA37" i="11"/>
  <c r="AA61" i="11" s="1"/>
  <c r="Q37" i="11"/>
  <c r="L37" i="11"/>
  <c r="L61" i="11" s="1"/>
  <c r="AK32" i="11"/>
  <c r="AK63" i="11" s="1"/>
  <c r="AF32" i="11"/>
  <c r="AA32" i="11"/>
  <c r="Q32" i="11"/>
  <c r="L32" i="11"/>
  <c r="L63" i="11" s="1"/>
  <c r="AJ31" i="11"/>
  <c r="AI31" i="11"/>
  <c r="AH31" i="11"/>
  <c r="AG31" i="11"/>
  <c r="AK31" i="11" s="1"/>
  <c r="AE31" i="11"/>
  <c r="AD31" i="11"/>
  <c r="AC31" i="11"/>
  <c r="AB31" i="11"/>
  <c r="AF31" i="11" s="1"/>
  <c r="Z31" i="11"/>
  <c r="Y31" i="11"/>
  <c r="X31" i="11"/>
  <c r="W31" i="11"/>
  <c r="U31" i="11"/>
  <c r="T31" i="11"/>
  <c r="S31" i="11"/>
  <c r="R31" i="11"/>
  <c r="P31" i="11"/>
  <c r="O31" i="11"/>
  <c r="N31" i="11"/>
  <c r="M31" i="11"/>
  <c r="K31" i="11"/>
  <c r="J31" i="11"/>
  <c r="I31" i="11"/>
  <c r="H31" i="11"/>
  <c r="G31" i="11"/>
  <c r="F31" i="11"/>
  <c r="E31" i="11"/>
  <c r="D31" i="11"/>
  <c r="C31" i="11"/>
  <c r="AK30" i="11"/>
  <c r="AF30" i="11"/>
  <c r="AA30" i="11"/>
  <c r="V30" i="11"/>
  <c r="Q30" i="11"/>
  <c r="L30" i="11"/>
  <c r="AK29" i="11"/>
  <c r="AF29" i="11"/>
  <c r="AA29" i="11"/>
  <c r="V29" i="11"/>
  <c r="Q29" i="11"/>
  <c r="L29" i="11"/>
  <c r="AK28" i="11"/>
  <c r="AF28" i="11"/>
  <c r="AA28" i="11"/>
  <c r="V28" i="11"/>
  <c r="Q28" i="11"/>
  <c r="L28" i="11"/>
  <c r="AK27" i="11"/>
  <c r="AF27" i="11"/>
  <c r="AA27" i="11"/>
  <c r="V27" i="11"/>
  <c r="Q27" i="11"/>
  <c r="L27" i="11"/>
  <c r="AK26" i="11"/>
  <c r="AF26" i="11"/>
  <c r="AA26" i="11"/>
  <c r="V26" i="11"/>
  <c r="Q26" i="11"/>
  <c r="L26" i="11"/>
  <c r="AK25" i="11"/>
  <c r="AF25" i="11"/>
  <c r="AA25" i="11"/>
  <c r="V25" i="11"/>
  <c r="Q25" i="11"/>
  <c r="L25" i="11"/>
  <c r="AK24" i="11"/>
  <c r="AF24" i="11"/>
  <c r="AA24" i="11"/>
  <c r="V24" i="11"/>
  <c r="Q24" i="11"/>
  <c r="L24" i="11"/>
  <c r="AK23" i="11"/>
  <c r="AF23" i="11"/>
  <c r="AA23" i="11"/>
  <c r="V23" i="11"/>
  <c r="Q23" i="11"/>
  <c r="L23" i="11"/>
  <c r="AK22" i="11"/>
  <c r="AF22" i="11"/>
  <c r="AA22" i="11"/>
  <c r="V22" i="11"/>
  <c r="Q22" i="11"/>
  <c r="L22" i="11"/>
  <c r="AK21" i="11"/>
  <c r="AF21" i="11"/>
  <c r="AA21" i="11"/>
  <c r="V21" i="11"/>
  <c r="Q21" i="11"/>
  <c r="L21" i="11"/>
  <c r="AK20" i="11"/>
  <c r="AF20" i="11"/>
  <c r="AA20" i="11"/>
  <c r="V20" i="11"/>
  <c r="Q20" i="11"/>
  <c r="L20" i="11"/>
  <c r="AK19" i="11"/>
  <c r="AF19" i="11"/>
  <c r="AA19" i="11"/>
  <c r="V19" i="11"/>
  <c r="Q19" i="11"/>
  <c r="L19" i="11"/>
  <c r="AK18" i="11"/>
  <c r="AF18" i="11"/>
  <c r="AA18" i="11"/>
  <c r="V18" i="11"/>
  <c r="Q18" i="11"/>
  <c r="L18" i="11"/>
  <c r="AK17" i="11"/>
  <c r="AF17" i="11"/>
  <c r="AA17" i="11"/>
  <c r="V17" i="11"/>
  <c r="Q17" i="11"/>
  <c r="L17" i="11"/>
  <c r="AK16" i="11"/>
  <c r="AF16" i="11"/>
  <c r="AA16" i="11"/>
  <c r="V16" i="11"/>
  <c r="Q16" i="11"/>
  <c r="L16" i="11"/>
  <c r="AK15" i="11"/>
  <c r="AF15" i="11"/>
  <c r="AA15" i="11"/>
  <c r="V15" i="11"/>
  <c r="Q15" i="11"/>
  <c r="L15" i="11"/>
  <c r="L31" i="11" s="1"/>
  <c r="AK14" i="11"/>
  <c r="AF14" i="11"/>
  <c r="AA14" i="11"/>
  <c r="V14" i="11"/>
  <c r="Q14" i="11"/>
  <c r="L14" i="11"/>
  <c r="AK13" i="11"/>
  <c r="AF13" i="11"/>
  <c r="AA13" i="11"/>
  <c r="V13" i="11"/>
  <c r="Q13" i="11"/>
  <c r="L13" i="11"/>
  <c r="AK12" i="11"/>
  <c r="AF12" i="11"/>
  <c r="AA12" i="11"/>
  <c r="V12" i="11"/>
  <c r="Q12" i="11"/>
  <c r="L12" i="11"/>
  <c r="AK11" i="11"/>
  <c r="AF11" i="11"/>
  <c r="AA11" i="11"/>
  <c r="AA31" i="11" s="1"/>
  <c r="V11" i="11"/>
  <c r="Q11" i="11"/>
  <c r="L11" i="11"/>
  <c r="AK10" i="11"/>
  <c r="AF10" i="11"/>
  <c r="AA10" i="11"/>
  <c r="V10" i="11"/>
  <c r="Q10" i="11"/>
  <c r="L10" i="11"/>
  <c r="AK9" i="11"/>
  <c r="AF9" i="11"/>
  <c r="AA9" i="11"/>
  <c r="V9" i="11"/>
  <c r="Q9" i="11"/>
  <c r="L9" i="11"/>
  <c r="AK8" i="11"/>
  <c r="AF8" i="11"/>
  <c r="AA8" i="11"/>
  <c r="V8" i="11"/>
  <c r="Q8" i="11"/>
  <c r="L8" i="11"/>
  <c r="AK7" i="11"/>
  <c r="AF7" i="11"/>
  <c r="AA7" i="11"/>
  <c r="V7" i="11"/>
  <c r="V31" i="11" s="1"/>
  <c r="Q7" i="11"/>
  <c r="Q31" i="11" s="1"/>
  <c r="L7" i="11"/>
  <c r="AF35" i="10"/>
  <c r="AE35" i="10"/>
  <c r="AD35" i="10"/>
  <c r="AC35" i="10"/>
  <c r="AB35" i="10"/>
  <c r="AA35" i="10"/>
  <c r="Z35" i="10"/>
  <c r="Y35" i="10"/>
  <c r="X35" i="10"/>
  <c r="W35" i="10"/>
  <c r="V35" i="10"/>
  <c r="U35" i="10"/>
  <c r="T35" i="10"/>
  <c r="S35" i="10"/>
  <c r="R35" i="10"/>
  <c r="Q35" i="10"/>
  <c r="P35" i="10"/>
  <c r="O35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AK34" i="10"/>
  <c r="AF34" i="10"/>
  <c r="AA34" i="10"/>
  <c r="V34" i="10"/>
  <c r="Q34" i="10"/>
  <c r="L34" i="10"/>
  <c r="AK33" i="10"/>
  <c r="AF33" i="10"/>
  <c r="AA33" i="10"/>
  <c r="V33" i="10"/>
  <c r="Q33" i="10"/>
  <c r="L33" i="10"/>
  <c r="AK32" i="10"/>
  <c r="AF32" i="10"/>
  <c r="AA32" i="10"/>
  <c r="V32" i="10"/>
  <c r="Q32" i="10"/>
  <c r="L32" i="10"/>
  <c r="AK31" i="10"/>
  <c r="AF31" i="10"/>
  <c r="AA31" i="10"/>
  <c r="V31" i="10"/>
  <c r="Q31" i="10"/>
  <c r="L31" i="10"/>
  <c r="AK30" i="10"/>
  <c r="AF30" i="10"/>
  <c r="AA30" i="10"/>
  <c r="V30" i="10"/>
  <c r="Q30" i="10"/>
  <c r="L30" i="10"/>
  <c r="AK29" i="10"/>
  <c r="AF29" i="10"/>
  <c r="AA29" i="10"/>
  <c r="V29" i="10"/>
  <c r="Q29" i="10"/>
  <c r="L29" i="10"/>
  <c r="AK28" i="10"/>
  <c r="AF28" i="10"/>
  <c r="AA28" i="10"/>
  <c r="V28" i="10"/>
  <c r="Q28" i="10"/>
  <c r="L28" i="10"/>
  <c r="AK27" i="10"/>
  <c r="AF27" i="10"/>
  <c r="AA27" i="10"/>
  <c r="V27" i="10"/>
  <c r="Q27" i="10"/>
  <c r="L27" i="10"/>
  <c r="AK26" i="10"/>
  <c r="AF26" i="10"/>
  <c r="AA26" i="10"/>
  <c r="V26" i="10"/>
  <c r="Q26" i="10"/>
  <c r="L26" i="10"/>
  <c r="AK25" i="10"/>
  <c r="AF25" i="10"/>
  <c r="AA25" i="10"/>
  <c r="V25" i="10"/>
  <c r="Q25" i="10"/>
  <c r="L25" i="10"/>
  <c r="AK24" i="10"/>
  <c r="AF24" i="10"/>
  <c r="AA24" i="10"/>
  <c r="V24" i="10"/>
  <c r="Q24" i="10"/>
  <c r="L24" i="10"/>
  <c r="AK23" i="10"/>
  <c r="AF23" i="10"/>
  <c r="AA23" i="10"/>
  <c r="V23" i="10"/>
  <c r="Q23" i="10"/>
  <c r="L23" i="10"/>
  <c r="AK22" i="10"/>
  <c r="AF22" i="10"/>
  <c r="AA22" i="10"/>
  <c r="V22" i="10"/>
  <c r="Q22" i="10"/>
  <c r="L22" i="10"/>
  <c r="AK21" i="10"/>
  <c r="AF21" i="10"/>
  <c r="AA21" i="10"/>
  <c r="V21" i="10"/>
  <c r="Q21" i="10"/>
  <c r="L21" i="10"/>
  <c r="AK20" i="10"/>
  <c r="AF20" i="10"/>
  <c r="AA20" i="10"/>
  <c r="V20" i="10"/>
  <c r="Q20" i="10"/>
  <c r="L20" i="10"/>
  <c r="AK19" i="10"/>
  <c r="AF19" i="10"/>
  <c r="AA19" i="10"/>
  <c r="V19" i="10"/>
  <c r="Q19" i="10"/>
  <c r="L19" i="10"/>
  <c r="AK18" i="10"/>
  <c r="AF18" i="10"/>
  <c r="AA18" i="10"/>
  <c r="V18" i="10"/>
  <c r="Q18" i="10"/>
  <c r="L18" i="10"/>
  <c r="AK17" i="10"/>
  <c r="AF17" i="10"/>
  <c r="AA17" i="10"/>
  <c r="V17" i="10"/>
  <c r="Q17" i="10"/>
  <c r="L17" i="10"/>
  <c r="AK16" i="10"/>
  <c r="AF16" i="10"/>
  <c r="AA16" i="10"/>
  <c r="V16" i="10"/>
  <c r="Q16" i="10"/>
  <c r="L16" i="10"/>
  <c r="AK15" i="10"/>
  <c r="AF15" i="10"/>
  <c r="AA15" i="10"/>
  <c r="V15" i="10"/>
  <c r="Q15" i="10"/>
  <c r="L15" i="10"/>
  <c r="AK14" i="10"/>
  <c r="AF14" i="10"/>
  <c r="AA14" i="10"/>
  <c r="V14" i="10"/>
  <c r="Q14" i="10"/>
  <c r="L14" i="10"/>
  <c r="AK13" i="10"/>
  <c r="AF13" i="10"/>
  <c r="AA13" i="10"/>
  <c r="V13" i="10"/>
  <c r="Q13" i="10"/>
  <c r="L13" i="10"/>
  <c r="AK12" i="10"/>
  <c r="AF12" i="10"/>
  <c r="AA12" i="10"/>
  <c r="V12" i="10"/>
  <c r="Q12" i="10"/>
  <c r="L12" i="10"/>
  <c r="AK11" i="10"/>
  <c r="AF11" i="10"/>
  <c r="AA11" i="10"/>
  <c r="V11" i="10"/>
  <c r="Q11" i="10"/>
  <c r="L11" i="10"/>
  <c r="AK6" i="10"/>
  <c r="AF6" i="10"/>
  <c r="AA6" i="10"/>
  <c r="V6" i="10"/>
  <c r="Q6" i="10"/>
  <c r="L6" i="10"/>
  <c r="AP59" i="2"/>
  <c r="AO59" i="2"/>
  <c r="AN59" i="2"/>
  <c r="AE59" i="2"/>
  <c r="AC59" i="2"/>
  <c r="AB59" i="2"/>
  <c r="Z59" i="2"/>
  <c r="T59" i="2"/>
  <c r="K59" i="2"/>
  <c r="I59" i="2"/>
  <c r="H59" i="2"/>
  <c r="G59" i="2"/>
  <c r="F59" i="2"/>
  <c r="AP58" i="2"/>
  <c r="AO58" i="2"/>
  <c r="AN58" i="2"/>
  <c r="AD58" i="2"/>
  <c r="AC58" i="2"/>
  <c r="AB58" i="2"/>
  <c r="W58" i="2"/>
  <c r="U58" i="2"/>
  <c r="J58" i="2"/>
  <c r="I58" i="2"/>
  <c r="H58" i="2"/>
  <c r="AP57" i="2"/>
  <c r="AO57" i="2"/>
  <c r="AN57" i="2"/>
  <c r="W57" i="2"/>
  <c r="AP56" i="2"/>
  <c r="AO56" i="2"/>
  <c r="AN56" i="2"/>
  <c r="AM56" i="2"/>
  <c r="AJ56" i="2"/>
  <c r="AI56" i="2"/>
  <c r="AH56" i="2"/>
  <c r="AG56" i="2"/>
  <c r="U56" i="2"/>
  <c r="T56" i="2"/>
  <c r="S56" i="2"/>
  <c r="P56" i="2"/>
  <c r="O56" i="2"/>
  <c r="N56" i="2"/>
  <c r="M56" i="2"/>
  <c r="AP55" i="2"/>
  <c r="AO55" i="2"/>
  <c r="AN55" i="2"/>
  <c r="AJ55" i="2"/>
  <c r="AI55" i="2"/>
  <c r="AH55" i="2"/>
  <c r="AG55" i="2"/>
  <c r="AE55" i="2"/>
  <c r="AD55" i="2"/>
  <c r="AC55" i="2"/>
  <c r="P55" i="2"/>
  <c r="O55" i="2"/>
  <c r="N55" i="2"/>
  <c r="M55" i="2"/>
  <c r="K55" i="2"/>
  <c r="J55" i="2"/>
  <c r="I55" i="2"/>
  <c r="AP54" i="2"/>
  <c r="AO54" i="2"/>
  <c r="AN54" i="2"/>
  <c r="AJ54" i="2"/>
  <c r="AH54" i="2"/>
  <c r="AG54" i="2"/>
  <c r="AE54" i="2"/>
  <c r="AD54" i="2"/>
  <c r="AB54" i="2"/>
  <c r="P54" i="2"/>
  <c r="N54" i="2"/>
  <c r="M54" i="2"/>
  <c r="K54" i="2"/>
  <c r="J54" i="2"/>
  <c r="H54" i="2"/>
  <c r="AP53" i="2"/>
  <c r="AO53" i="2"/>
  <c r="AN53" i="2"/>
  <c r="AD53" i="2"/>
  <c r="AC53" i="2"/>
  <c r="AB53" i="2"/>
  <c r="W53" i="2"/>
  <c r="U53" i="2"/>
  <c r="J53" i="2"/>
  <c r="I53" i="2"/>
  <c r="H53" i="2"/>
  <c r="AP52" i="2"/>
  <c r="AO52" i="2"/>
  <c r="AN52" i="2"/>
  <c r="W52" i="2"/>
  <c r="AP51" i="2"/>
  <c r="AO51" i="2"/>
  <c r="AN51" i="2"/>
  <c r="AM51" i="2"/>
  <c r="AJ51" i="2"/>
  <c r="AI51" i="2"/>
  <c r="AH51" i="2"/>
  <c r="AG51" i="2"/>
  <c r="U51" i="2"/>
  <c r="T51" i="2"/>
  <c r="S51" i="2"/>
  <c r="P51" i="2"/>
  <c r="O51" i="2"/>
  <c r="N51" i="2"/>
  <c r="M51" i="2"/>
  <c r="AP50" i="2"/>
  <c r="AO50" i="2"/>
  <c r="AN50" i="2"/>
  <c r="AJ50" i="2"/>
  <c r="AI50" i="2"/>
  <c r="AH50" i="2"/>
  <c r="AG50" i="2"/>
  <c r="AE50" i="2"/>
  <c r="AD50" i="2"/>
  <c r="AC50" i="2"/>
  <c r="P50" i="2"/>
  <c r="O50" i="2"/>
  <c r="N50" i="2"/>
  <c r="M50" i="2"/>
  <c r="K50" i="2"/>
  <c r="J50" i="2"/>
  <c r="I50" i="2"/>
  <c r="AP49" i="2"/>
  <c r="AO49" i="2"/>
  <c r="AN49" i="2"/>
  <c r="AJ49" i="2"/>
  <c r="AI49" i="2"/>
  <c r="AH49" i="2"/>
  <c r="AG49" i="2"/>
  <c r="AE49" i="2"/>
  <c r="AD49" i="2"/>
  <c r="AC49" i="2"/>
  <c r="P49" i="2"/>
  <c r="O49" i="2"/>
  <c r="N49" i="2"/>
  <c r="M49" i="2"/>
  <c r="K49" i="2"/>
  <c r="J49" i="2"/>
  <c r="I49" i="2"/>
  <c r="AP48" i="2"/>
  <c r="AO48" i="2"/>
  <c r="AN48" i="2"/>
  <c r="AJ48" i="2"/>
  <c r="AI48" i="2"/>
  <c r="AH48" i="2"/>
  <c r="AG48" i="2"/>
  <c r="AE48" i="2"/>
  <c r="AD48" i="2"/>
  <c r="AC48" i="2"/>
  <c r="P48" i="2"/>
  <c r="O48" i="2"/>
  <c r="N48" i="2"/>
  <c r="M48" i="2"/>
  <c r="K48" i="2"/>
  <c r="J48" i="2"/>
  <c r="I48" i="2"/>
  <c r="AP47" i="2"/>
  <c r="AO47" i="2"/>
  <c r="AN47" i="2"/>
  <c r="AJ47" i="2"/>
  <c r="AI47" i="2"/>
  <c r="AH47" i="2"/>
  <c r="AG47" i="2"/>
  <c r="AE47" i="2"/>
  <c r="AD47" i="2"/>
  <c r="AC47" i="2"/>
  <c r="P47" i="2"/>
  <c r="O47" i="2"/>
  <c r="N47" i="2"/>
  <c r="M47" i="2"/>
  <c r="K47" i="2"/>
  <c r="J47" i="2"/>
  <c r="I47" i="2"/>
  <c r="AP46" i="2"/>
  <c r="AO46" i="2"/>
  <c r="AN46" i="2"/>
  <c r="AJ46" i="2"/>
  <c r="AI46" i="2"/>
  <c r="W13" i="9" s="1"/>
  <c r="AH46" i="2"/>
  <c r="AG46" i="2"/>
  <c r="AE46" i="2"/>
  <c r="AD46" i="2"/>
  <c r="AC46" i="2"/>
  <c r="P46" i="2"/>
  <c r="H13" i="9" s="1"/>
  <c r="O46" i="2"/>
  <c r="G13" i="9" s="1"/>
  <c r="N46" i="2"/>
  <c r="F13" i="9" s="1"/>
  <c r="M46" i="2"/>
  <c r="E13" i="9" s="1"/>
  <c r="K46" i="2"/>
  <c r="J46" i="2"/>
  <c r="I46" i="2"/>
  <c r="AP45" i="2"/>
  <c r="AO45" i="2"/>
  <c r="AN45" i="2"/>
  <c r="AJ45" i="2"/>
  <c r="AI45" i="2"/>
  <c r="AH45" i="2"/>
  <c r="AG45" i="2"/>
  <c r="AE45" i="2"/>
  <c r="AD45" i="2"/>
  <c r="P45" i="2"/>
  <c r="O45" i="2"/>
  <c r="N45" i="2"/>
  <c r="M45" i="2"/>
  <c r="K45" i="2"/>
  <c r="J45" i="2"/>
  <c r="AP44" i="2"/>
  <c r="AO44" i="2"/>
  <c r="AN44" i="2"/>
  <c r="AM44" i="2"/>
  <c r="AJ44" i="2"/>
  <c r="AI44" i="2"/>
  <c r="AH44" i="2"/>
  <c r="AG44" i="2"/>
  <c r="AE44" i="2"/>
  <c r="S44" i="2"/>
  <c r="P44" i="2"/>
  <c r="O44" i="2"/>
  <c r="N44" i="2"/>
  <c r="M44" i="2"/>
  <c r="K44" i="2"/>
  <c r="AP43" i="2"/>
  <c r="AO43" i="2"/>
  <c r="AN43" i="2"/>
  <c r="AM43" i="2"/>
  <c r="AL43" i="2"/>
  <c r="AJ43" i="2"/>
  <c r="AI43" i="2"/>
  <c r="AH43" i="2"/>
  <c r="AG43" i="2"/>
  <c r="T43" i="2"/>
  <c r="S43" i="2"/>
  <c r="R43" i="2"/>
  <c r="P43" i="2"/>
  <c r="O43" i="2"/>
  <c r="N43" i="2"/>
  <c r="M43" i="2"/>
  <c r="AP42" i="2"/>
  <c r="AO42" i="2"/>
  <c r="AN42" i="2"/>
  <c r="AM42" i="2"/>
  <c r="AJ42" i="2"/>
  <c r="AI42" i="2"/>
  <c r="AH42" i="2"/>
  <c r="AG42" i="2"/>
  <c r="U42" i="2"/>
  <c r="T42" i="2"/>
  <c r="S42" i="2"/>
  <c r="P42" i="2"/>
  <c r="O42" i="2"/>
  <c r="N42" i="2"/>
  <c r="M42" i="2"/>
  <c r="AP41" i="2"/>
  <c r="AO41" i="2"/>
  <c r="AN41" i="2"/>
  <c r="AJ41" i="2"/>
  <c r="AI41" i="2"/>
  <c r="AH41" i="2"/>
  <c r="W41" i="2"/>
  <c r="U41" i="2"/>
  <c r="T41" i="2"/>
  <c r="P41" i="2"/>
  <c r="O41" i="2"/>
  <c r="N41" i="2"/>
  <c r="C41" i="2"/>
  <c r="AP40" i="2"/>
  <c r="AO40" i="2"/>
  <c r="AN40" i="2"/>
  <c r="AJ40" i="2"/>
  <c r="AI40" i="2"/>
  <c r="W40" i="2"/>
  <c r="U40" i="2"/>
  <c r="P40" i="2"/>
  <c r="O40" i="2"/>
  <c r="C40" i="2"/>
  <c r="AP39" i="2"/>
  <c r="AO39" i="2"/>
  <c r="AN39" i="2"/>
  <c r="AJ39" i="2"/>
  <c r="W39" i="2"/>
  <c r="P39" i="2"/>
  <c r="C39" i="2"/>
  <c r="AP38" i="2"/>
  <c r="AO38" i="2"/>
  <c r="AN38" i="2"/>
  <c r="AB38" i="2"/>
  <c r="W38" i="2"/>
  <c r="H38" i="2"/>
  <c r="C38" i="2"/>
  <c r="AP37" i="2"/>
  <c r="AO37" i="2"/>
  <c r="AB12" i="9" s="1"/>
  <c r="AN37" i="2"/>
  <c r="AL37" i="2"/>
  <c r="F37" i="2"/>
  <c r="AP36" i="2"/>
  <c r="AP60" i="2" s="1"/>
  <c r="AO36" i="2"/>
  <c r="AO60" i="2" s="1"/>
  <c r="AN36" i="2"/>
  <c r="AA10" i="9" s="1"/>
  <c r="AM36" i="2"/>
  <c r="AE36" i="2"/>
  <c r="AD36" i="2"/>
  <c r="AB36" i="2"/>
  <c r="Q10" i="9" s="1"/>
  <c r="Z36" i="2"/>
  <c r="P10" i="9" s="1"/>
  <c r="Y36" i="2"/>
  <c r="U36" i="2"/>
  <c r="L10" i="9" s="1"/>
  <c r="T36" i="2"/>
  <c r="K10" i="9" s="1"/>
  <c r="S36" i="2"/>
  <c r="K36" i="2"/>
  <c r="J36" i="2"/>
  <c r="H36" i="2"/>
  <c r="G36" i="2"/>
  <c r="F36" i="2"/>
  <c r="E36" i="2"/>
  <c r="AM32" i="2"/>
  <c r="L20" i="16" s="1"/>
  <c r="AL32" i="2"/>
  <c r="AJ32" i="2"/>
  <c r="AH32" i="2"/>
  <c r="AG32" i="2"/>
  <c r="AE32" i="2"/>
  <c r="AE43" i="2" s="1"/>
  <c r="AD32" i="2"/>
  <c r="AD44" i="2" s="1"/>
  <c r="AC32" i="2"/>
  <c r="AC45" i="2" s="1"/>
  <c r="AB32" i="2"/>
  <c r="AB55" i="2" s="1"/>
  <c r="Z32" i="2"/>
  <c r="Z55" i="2" s="1"/>
  <c r="Y32" i="2"/>
  <c r="Y57" i="2" s="1"/>
  <c r="X32" i="2"/>
  <c r="X54" i="2" s="1"/>
  <c r="W32" i="2"/>
  <c r="W54" i="2" s="1"/>
  <c r="U32" i="2"/>
  <c r="U54" i="2" s="1"/>
  <c r="T32" i="2"/>
  <c r="T58" i="2" s="1"/>
  <c r="S32" i="2"/>
  <c r="S59" i="2" s="1"/>
  <c r="R32" i="2"/>
  <c r="R36" i="2" s="1"/>
  <c r="P32" i="2"/>
  <c r="P57" i="2" s="1"/>
  <c r="O32" i="2"/>
  <c r="O39" i="2" s="1"/>
  <c r="N32" i="2"/>
  <c r="N40" i="2" s="1"/>
  <c r="M32" i="2"/>
  <c r="M41" i="2" s="1"/>
  <c r="K32" i="2"/>
  <c r="K43" i="2" s="1"/>
  <c r="J32" i="2"/>
  <c r="J44" i="2" s="1"/>
  <c r="I32" i="2"/>
  <c r="I45" i="2" s="1"/>
  <c r="H32" i="2"/>
  <c r="H55" i="2" s="1"/>
  <c r="G32" i="2"/>
  <c r="F32" i="2"/>
  <c r="E32" i="2"/>
  <c r="D32" i="2"/>
  <c r="C32" i="2"/>
  <c r="AK31" i="2"/>
  <c r="AF31" i="2"/>
  <c r="AA31" i="2"/>
  <c r="V31" i="2"/>
  <c r="Q31" i="2"/>
  <c r="L31" i="2"/>
  <c r="AK30" i="2"/>
  <c r="AF30" i="2"/>
  <c r="AA30" i="2"/>
  <c r="V30" i="2"/>
  <c r="Q30" i="2"/>
  <c r="L30" i="2"/>
  <c r="AK29" i="2"/>
  <c r="AF29" i="2"/>
  <c r="AF57" i="2" s="1"/>
  <c r="AA29" i="2"/>
  <c r="AA57" i="2" s="1"/>
  <c r="V29" i="2"/>
  <c r="Q29" i="2"/>
  <c r="L29" i="2"/>
  <c r="AK28" i="2"/>
  <c r="AF28" i="2"/>
  <c r="AA28" i="2"/>
  <c r="V28" i="2"/>
  <c r="Q28" i="2"/>
  <c r="L28" i="2"/>
  <c r="AK27" i="2"/>
  <c r="AF27" i="2"/>
  <c r="AF55" i="2" s="1"/>
  <c r="AA27" i="2"/>
  <c r="V27" i="2"/>
  <c r="Q27" i="2"/>
  <c r="L27" i="2"/>
  <c r="AK26" i="2"/>
  <c r="AF26" i="2"/>
  <c r="AA26" i="2"/>
  <c r="V26" i="2"/>
  <c r="Q26" i="2"/>
  <c r="L26" i="2"/>
  <c r="AK25" i="2"/>
  <c r="AF25" i="2"/>
  <c r="AA25" i="2"/>
  <c r="V25" i="2"/>
  <c r="Q25" i="2"/>
  <c r="Q53" i="2" s="1"/>
  <c r="L25" i="2"/>
  <c r="AK24" i="2"/>
  <c r="AF24" i="2"/>
  <c r="AA24" i="2"/>
  <c r="V24" i="2"/>
  <c r="Q24" i="2"/>
  <c r="L24" i="2"/>
  <c r="L52" i="2" s="1"/>
  <c r="AK23" i="2"/>
  <c r="AF23" i="2"/>
  <c r="AA23" i="2"/>
  <c r="V23" i="2"/>
  <c r="Q23" i="2"/>
  <c r="L23" i="2"/>
  <c r="AK22" i="2"/>
  <c r="AF22" i="2"/>
  <c r="AA22" i="2"/>
  <c r="V22" i="2"/>
  <c r="Q22" i="2"/>
  <c r="Q50" i="2" s="1"/>
  <c r="L22" i="2"/>
  <c r="AK21" i="2"/>
  <c r="AF21" i="2"/>
  <c r="AF49" i="2" s="1"/>
  <c r="AA21" i="2"/>
  <c r="AA49" i="2" s="1"/>
  <c r="V21" i="2"/>
  <c r="Q21" i="2"/>
  <c r="L21" i="2"/>
  <c r="AK20" i="2"/>
  <c r="AF20" i="2"/>
  <c r="AA20" i="2"/>
  <c r="V20" i="2"/>
  <c r="Q20" i="2"/>
  <c r="L20" i="2"/>
  <c r="AK19" i="2"/>
  <c r="AF19" i="2"/>
  <c r="AF47" i="2" s="1"/>
  <c r="AA19" i="2"/>
  <c r="AA47" i="2" s="1"/>
  <c r="V19" i="2"/>
  <c r="Q19" i="2"/>
  <c r="L19" i="2"/>
  <c r="AK18" i="2"/>
  <c r="AF18" i="2"/>
  <c r="AA18" i="2"/>
  <c r="V18" i="2"/>
  <c r="Q18" i="2"/>
  <c r="L18" i="2"/>
  <c r="AK17" i="2"/>
  <c r="AF17" i="2"/>
  <c r="AA17" i="2"/>
  <c r="V17" i="2"/>
  <c r="Q17" i="2"/>
  <c r="L17" i="2"/>
  <c r="AK16" i="2"/>
  <c r="AF16" i="2"/>
  <c r="AA16" i="2"/>
  <c r="V16" i="2"/>
  <c r="Q16" i="2"/>
  <c r="L16" i="2"/>
  <c r="AK15" i="2"/>
  <c r="AF15" i="2"/>
  <c r="AA15" i="2"/>
  <c r="V15" i="2"/>
  <c r="Q15" i="2"/>
  <c r="L15" i="2"/>
  <c r="AK14" i="2"/>
  <c r="AF14" i="2"/>
  <c r="AA14" i="2"/>
  <c r="V14" i="2"/>
  <c r="Q14" i="2"/>
  <c r="Q42" i="2" s="1"/>
  <c r="L14" i="2"/>
  <c r="AK13" i="2"/>
  <c r="AF13" i="2"/>
  <c r="AF41" i="2" s="1"/>
  <c r="AA13" i="2"/>
  <c r="AA41" i="2" s="1"/>
  <c r="V13" i="2"/>
  <c r="Q13" i="2"/>
  <c r="L13" i="2"/>
  <c r="AK12" i="2"/>
  <c r="AF12" i="2"/>
  <c r="AA12" i="2"/>
  <c r="V12" i="2"/>
  <c r="Q12" i="2"/>
  <c r="L12" i="2"/>
  <c r="AK11" i="2"/>
  <c r="AF11" i="2"/>
  <c r="AF39" i="2" s="1"/>
  <c r="AA11" i="2"/>
  <c r="AA32" i="2" s="1"/>
  <c r="V11" i="2"/>
  <c r="Q11" i="2"/>
  <c r="L11" i="2"/>
  <c r="AK10" i="2"/>
  <c r="AF10" i="2"/>
  <c r="AF38" i="2" s="1"/>
  <c r="AA10" i="2"/>
  <c r="V10" i="2"/>
  <c r="Q10" i="2"/>
  <c r="L10" i="2"/>
  <c r="AK9" i="2"/>
  <c r="AF9" i="2"/>
  <c r="AA9" i="2"/>
  <c r="V9" i="2"/>
  <c r="Q9" i="2"/>
  <c r="L9" i="2"/>
  <c r="AK8" i="2"/>
  <c r="AF8" i="2"/>
  <c r="AF32" i="2" s="1"/>
  <c r="AA8" i="2"/>
  <c r="V8" i="2"/>
  <c r="Q8" i="2"/>
  <c r="Q32" i="2" s="1"/>
  <c r="L8" i="2"/>
  <c r="L32" i="2" s="1"/>
  <c r="AQ59" i="3"/>
  <c r="AP59" i="3"/>
  <c r="AO59" i="3"/>
  <c r="AN59" i="3"/>
  <c r="AM59" i="3"/>
  <c r="M59" i="3"/>
  <c r="I59" i="3"/>
  <c r="E59" i="3"/>
  <c r="AQ58" i="3"/>
  <c r="AP58" i="3"/>
  <c r="AO58" i="3"/>
  <c r="AN58" i="3"/>
  <c r="AM58" i="3"/>
  <c r="M58" i="3"/>
  <c r="AQ57" i="3"/>
  <c r="AP57" i="3"/>
  <c r="AO57" i="3"/>
  <c r="AN57" i="3"/>
  <c r="AM57" i="3"/>
  <c r="M57" i="3"/>
  <c r="I57" i="3"/>
  <c r="AQ56" i="3"/>
  <c r="AP56" i="3"/>
  <c r="AO56" i="3"/>
  <c r="AN56" i="3"/>
  <c r="AM56" i="3"/>
  <c r="AI56" i="3"/>
  <c r="M56" i="3"/>
  <c r="AQ55" i="3"/>
  <c r="AP55" i="3"/>
  <c r="AO55" i="3"/>
  <c r="AN55" i="3"/>
  <c r="AM55" i="3"/>
  <c r="M55" i="3"/>
  <c r="J55" i="3"/>
  <c r="AQ54" i="3"/>
  <c r="AP54" i="3"/>
  <c r="AO54" i="3"/>
  <c r="AN54" i="3"/>
  <c r="AM54" i="3"/>
  <c r="AI54" i="3"/>
  <c r="M54" i="3"/>
  <c r="AQ53" i="3"/>
  <c r="AP53" i="3"/>
  <c r="AO53" i="3"/>
  <c r="AN53" i="3"/>
  <c r="AM53" i="3"/>
  <c r="O53" i="3"/>
  <c r="M53" i="3"/>
  <c r="K53" i="3"/>
  <c r="AQ52" i="3"/>
  <c r="AP52" i="3"/>
  <c r="AO52" i="3"/>
  <c r="AN52" i="3"/>
  <c r="AM52" i="3"/>
  <c r="AC52" i="3"/>
  <c r="M52" i="3"/>
  <c r="I52" i="3"/>
  <c r="AQ51" i="3"/>
  <c r="AP51" i="3"/>
  <c r="AO51" i="3"/>
  <c r="AN51" i="3"/>
  <c r="AM51" i="3"/>
  <c r="M51" i="3"/>
  <c r="AQ50" i="3"/>
  <c r="AP50" i="3"/>
  <c r="AO50" i="3"/>
  <c r="AN50" i="3"/>
  <c r="AM50" i="3"/>
  <c r="AD50" i="3"/>
  <c r="O50" i="3"/>
  <c r="M50" i="3"/>
  <c r="D50" i="3"/>
  <c r="AQ49" i="3"/>
  <c r="AP49" i="3"/>
  <c r="AO49" i="3"/>
  <c r="AN49" i="3"/>
  <c r="AM49" i="3"/>
  <c r="M49" i="3"/>
  <c r="AQ48" i="3"/>
  <c r="AP48" i="3"/>
  <c r="AO48" i="3"/>
  <c r="AN48" i="3"/>
  <c r="AM48" i="3"/>
  <c r="AI48" i="3"/>
  <c r="S48" i="3"/>
  <c r="M48" i="3"/>
  <c r="J48" i="3"/>
  <c r="AQ47" i="3"/>
  <c r="AP47" i="3"/>
  <c r="AO47" i="3"/>
  <c r="AC27" i="9" s="1"/>
  <c r="AN47" i="3"/>
  <c r="AM47" i="3"/>
  <c r="M47" i="3"/>
  <c r="AQ46" i="3"/>
  <c r="AP46" i="3"/>
  <c r="AO46" i="3"/>
  <c r="AN46" i="3"/>
  <c r="AM46" i="3"/>
  <c r="AA26" i="9" s="1"/>
  <c r="AI46" i="3"/>
  <c r="U46" i="3"/>
  <c r="O46" i="3"/>
  <c r="M46" i="3"/>
  <c r="AQ45" i="3"/>
  <c r="AC25" i="9" s="1"/>
  <c r="AP45" i="3"/>
  <c r="AO45" i="3"/>
  <c r="AN45" i="3"/>
  <c r="AM45" i="3"/>
  <c r="O45" i="3"/>
  <c r="M45" i="3"/>
  <c r="K45" i="3"/>
  <c r="D45" i="3"/>
  <c r="AQ44" i="3"/>
  <c r="AP44" i="3"/>
  <c r="AO44" i="3"/>
  <c r="AN44" i="3"/>
  <c r="AM44" i="3"/>
  <c r="M44" i="3"/>
  <c r="AQ43" i="3"/>
  <c r="AP43" i="3"/>
  <c r="AO43" i="3"/>
  <c r="AN43" i="3"/>
  <c r="AM43" i="3"/>
  <c r="M43" i="3"/>
  <c r="D43" i="3"/>
  <c r="AQ42" i="3"/>
  <c r="AP42" i="3"/>
  <c r="AO42" i="3"/>
  <c r="AN42" i="3"/>
  <c r="AM42" i="3"/>
  <c r="M42" i="3"/>
  <c r="AQ41" i="3"/>
  <c r="AP41" i="3"/>
  <c r="AO41" i="3"/>
  <c r="AN41" i="3"/>
  <c r="AM41" i="3"/>
  <c r="AI41" i="3"/>
  <c r="AG41" i="3"/>
  <c r="O41" i="3"/>
  <c r="M41" i="3"/>
  <c r="K41" i="3"/>
  <c r="AQ40" i="3"/>
  <c r="AP40" i="3"/>
  <c r="AO40" i="3"/>
  <c r="AN40" i="3"/>
  <c r="AM40" i="3"/>
  <c r="M40" i="3"/>
  <c r="K40" i="3"/>
  <c r="J40" i="3"/>
  <c r="D40" i="3"/>
  <c r="AQ39" i="3"/>
  <c r="AP39" i="3"/>
  <c r="AO39" i="3"/>
  <c r="AN39" i="3"/>
  <c r="AM39" i="3"/>
  <c r="AI39" i="3"/>
  <c r="AC39" i="3"/>
  <c r="M39" i="3"/>
  <c r="AQ38" i="3"/>
  <c r="AP38" i="3"/>
  <c r="AO38" i="3"/>
  <c r="AN38" i="3"/>
  <c r="AM38" i="3"/>
  <c r="M38" i="3"/>
  <c r="AQ37" i="3"/>
  <c r="AP37" i="3"/>
  <c r="AO37" i="3"/>
  <c r="AN37" i="3"/>
  <c r="AM37" i="3"/>
  <c r="AI37" i="3"/>
  <c r="AB37" i="3"/>
  <c r="M37" i="3"/>
  <c r="AQ36" i="3"/>
  <c r="AP36" i="3"/>
  <c r="AO36" i="3"/>
  <c r="AN36" i="3"/>
  <c r="AM36" i="3"/>
  <c r="AI36" i="3"/>
  <c r="AE36" i="3"/>
  <c r="M36" i="3"/>
  <c r="K36" i="3"/>
  <c r="J36" i="3"/>
  <c r="AL32" i="3"/>
  <c r="AL57" i="3" s="1"/>
  <c r="AJ32" i="3"/>
  <c r="AJ36" i="3" s="1"/>
  <c r="AI32" i="3"/>
  <c r="AH32" i="3"/>
  <c r="AH40" i="3" s="1"/>
  <c r="AG32" i="3"/>
  <c r="AG59" i="3" s="1"/>
  <c r="AE32" i="3"/>
  <c r="AE54" i="3" s="1"/>
  <c r="AD32" i="3"/>
  <c r="AD54" i="3" s="1"/>
  <c r="AC32" i="3"/>
  <c r="AC42" i="3" s="1"/>
  <c r="AB32" i="3"/>
  <c r="AB59" i="3" s="1"/>
  <c r="Z32" i="3"/>
  <c r="Z57" i="3" s="1"/>
  <c r="Y32" i="3"/>
  <c r="Y57" i="3" s="1"/>
  <c r="X32" i="3"/>
  <c r="X39" i="3" s="1"/>
  <c r="W32" i="3"/>
  <c r="W40" i="3" s="1"/>
  <c r="U32" i="3"/>
  <c r="U56" i="3" s="1"/>
  <c r="T32" i="3"/>
  <c r="T43" i="3" s="1"/>
  <c r="S32" i="3"/>
  <c r="S55" i="3" s="1"/>
  <c r="R32" i="3"/>
  <c r="R48" i="3" s="1"/>
  <c r="P32" i="3"/>
  <c r="P44" i="3" s="1"/>
  <c r="O32" i="3"/>
  <c r="O44" i="3" s="1"/>
  <c r="N32" i="3"/>
  <c r="N40" i="3" s="1"/>
  <c r="K32" i="3"/>
  <c r="K58" i="3" s="1"/>
  <c r="J32" i="3"/>
  <c r="J45" i="3" s="1"/>
  <c r="I32" i="3"/>
  <c r="I38" i="3" s="1"/>
  <c r="H32" i="3"/>
  <c r="H36" i="3" s="1"/>
  <c r="G32" i="3"/>
  <c r="F32" i="3"/>
  <c r="F42" i="3" s="1"/>
  <c r="E32" i="3"/>
  <c r="E42" i="3" s="1"/>
  <c r="D32" i="3"/>
  <c r="C32" i="3"/>
  <c r="C41" i="3" s="1"/>
  <c r="AK31" i="3"/>
  <c r="AF31" i="3"/>
  <c r="AA31" i="3"/>
  <c r="V31" i="3"/>
  <c r="Q31" i="3"/>
  <c r="L31" i="3"/>
  <c r="AK30" i="3"/>
  <c r="AF30" i="3"/>
  <c r="AA30" i="3"/>
  <c r="V30" i="3"/>
  <c r="Q30" i="3"/>
  <c r="L30" i="3"/>
  <c r="AK29" i="3"/>
  <c r="AF29" i="3"/>
  <c r="AA29" i="3"/>
  <c r="V29" i="3"/>
  <c r="Q29" i="3"/>
  <c r="L29" i="3"/>
  <c r="AK28" i="3"/>
  <c r="AF28" i="3"/>
  <c r="AA28" i="3"/>
  <c r="V28" i="3"/>
  <c r="Q28" i="3"/>
  <c r="L28" i="3"/>
  <c r="AK27" i="3"/>
  <c r="AF27" i="3"/>
  <c r="AA27" i="3"/>
  <c r="V27" i="3"/>
  <c r="Q27" i="3"/>
  <c r="L27" i="3"/>
  <c r="AK26" i="3"/>
  <c r="AF26" i="3"/>
  <c r="AA26" i="3"/>
  <c r="V26" i="3"/>
  <c r="Q26" i="3"/>
  <c r="L26" i="3"/>
  <c r="AK25" i="3"/>
  <c r="AF25" i="3"/>
  <c r="AA25" i="3"/>
  <c r="V25" i="3"/>
  <c r="Q25" i="3"/>
  <c r="L25" i="3"/>
  <c r="AK24" i="3"/>
  <c r="AF24" i="3"/>
  <c r="AA24" i="3"/>
  <c r="V24" i="3"/>
  <c r="Q24" i="3"/>
  <c r="L24" i="3"/>
  <c r="AK23" i="3"/>
  <c r="AF23" i="3"/>
  <c r="AA23" i="3"/>
  <c r="V23" i="3"/>
  <c r="Q23" i="3"/>
  <c r="L23" i="3"/>
  <c r="AK22" i="3"/>
  <c r="AF22" i="3"/>
  <c r="AA22" i="3"/>
  <c r="V22" i="3"/>
  <c r="Q22" i="3"/>
  <c r="L22" i="3"/>
  <c r="AK21" i="3"/>
  <c r="AF21" i="3"/>
  <c r="AA21" i="3"/>
  <c r="V21" i="3"/>
  <c r="Q21" i="3"/>
  <c r="L21" i="3"/>
  <c r="AK20" i="3"/>
  <c r="AF20" i="3"/>
  <c r="AA20" i="3"/>
  <c r="V20" i="3"/>
  <c r="Q20" i="3"/>
  <c r="L20" i="3"/>
  <c r="AK19" i="3"/>
  <c r="AF19" i="3"/>
  <c r="AA19" i="3"/>
  <c r="V19" i="3"/>
  <c r="Q19" i="3"/>
  <c r="L19" i="3"/>
  <c r="AK18" i="3"/>
  <c r="AF18" i="3"/>
  <c r="AA18" i="3"/>
  <c r="V18" i="3"/>
  <c r="Q18" i="3"/>
  <c r="L18" i="3"/>
  <c r="AK17" i="3"/>
  <c r="AF17" i="3"/>
  <c r="AA17" i="3"/>
  <c r="V17" i="3"/>
  <c r="Q17" i="3"/>
  <c r="L17" i="3"/>
  <c r="AK16" i="3"/>
  <c r="AF16" i="3"/>
  <c r="AA16" i="3"/>
  <c r="V16" i="3"/>
  <c r="Q16" i="3"/>
  <c r="L16" i="3"/>
  <c r="AK15" i="3"/>
  <c r="AF15" i="3"/>
  <c r="AA15" i="3"/>
  <c r="V15" i="3"/>
  <c r="Q15" i="3"/>
  <c r="L15" i="3"/>
  <c r="AK14" i="3"/>
  <c r="AF14" i="3"/>
  <c r="AA14" i="3"/>
  <c r="V14" i="3"/>
  <c r="Q14" i="3"/>
  <c r="L14" i="3"/>
  <c r="AK13" i="3"/>
  <c r="AF13" i="3"/>
  <c r="AA13" i="3"/>
  <c r="V13" i="3"/>
  <c r="Q13" i="3"/>
  <c r="L13" i="3"/>
  <c r="AK12" i="3"/>
  <c r="AF12" i="3"/>
  <c r="AA12" i="3"/>
  <c r="V12" i="3"/>
  <c r="Q12" i="3"/>
  <c r="L12" i="3"/>
  <c r="AK11" i="3"/>
  <c r="AF11" i="3"/>
  <c r="AA11" i="3"/>
  <c r="V11" i="3"/>
  <c r="Q11" i="3"/>
  <c r="L11" i="3"/>
  <c r="AK10" i="3"/>
  <c r="AF10" i="3"/>
  <c r="AA10" i="3"/>
  <c r="V10" i="3"/>
  <c r="Q10" i="3"/>
  <c r="L10" i="3"/>
  <c r="AK9" i="3"/>
  <c r="AF9" i="3"/>
  <c r="AA9" i="3"/>
  <c r="V9" i="3"/>
  <c r="Q9" i="3"/>
  <c r="L9" i="3"/>
  <c r="AK8" i="3"/>
  <c r="AF8" i="3"/>
  <c r="AA8" i="3"/>
  <c r="V8" i="3"/>
  <c r="Q8" i="3"/>
  <c r="L8" i="3"/>
  <c r="B27" i="9"/>
  <c r="B26" i="9"/>
  <c r="AB25" i="9"/>
  <c r="AC24" i="9"/>
  <c r="B19" i="9"/>
  <c r="AC17" i="9"/>
  <c r="AC18" i="9" s="1"/>
  <c r="AB17" i="9"/>
  <c r="AB18" i="9" s="1"/>
  <c r="AA17" i="9"/>
  <c r="AA18" i="9" s="1"/>
  <c r="R17" i="9"/>
  <c r="R18" i="9" s="1"/>
  <c r="Q17" i="9"/>
  <c r="Q18" i="9" s="1"/>
  <c r="B17" i="9"/>
  <c r="AB13" i="9"/>
  <c r="V13" i="9"/>
  <c r="U13" i="9"/>
  <c r="T13" i="9"/>
  <c r="S13" i="9"/>
  <c r="AB11" i="9"/>
  <c r="AB10" i="9"/>
  <c r="T10" i="9"/>
  <c r="L23" i="16"/>
  <c r="L22" i="16"/>
  <c r="L21" i="16"/>
  <c r="L17" i="16"/>
  <c r="U33" i="16"/>
  <c r="P33" i="16"/>
  <c r="L14" i="16"/>
  <c r="L13" i="16"/>
  <c r="L12" i="16"/>
  <c r="L11" i="16"/>
  <c r="L10" i="16"/>
  <c r="L9" i="16"/>
  <c r="L8" i="16"/>
  <c r="L7" i="16"/>
  <c r="L6" i="16"/>
  <c r="L5" i="16"/>
  <c r="L4" i="16"/>
  <c r="L3" i="16"/>
  <c r="AK32" i="2" l="1"/>
  <c r="AK54" i="2" s="1"/>
  <c r="X13" i="9"/>
  <c r="D55" i="13"/>
  <c r="P123" i="25" s="1"/>
  <c r="D50" i="13"/>
  <c r="P118" i="25" s="1"/>
  <c r="D40" i="13"/>
  <c r="P108" i="25" s="1"/>
  <c r="D46" i="13"/>
  <c r="P114" i="25" s="1"/>
  <c r="D56" i="13"/>
  <c r="P124" i="25" s="1"/>
  <c r="C43" i="13"/>
  <c r="C39" i="13"/>
  <c r="M107" i="25" s="1"/>
  <c r="C41" i="13"/>
  <c r="M109" i="25" s="1"/>
  <c r="C54" i="13"/>
  <c r="M122" i="25" s="1"/>
  <c r="C46" i="13"/>
  <c r="C37" i="13"/>
  <c r="C53" i="13"/>
  <c r="M121" i="25" s="1"/>
  <c r="C36" i="13"/>
  <c r="M104" i="25" s="1"/>
  <c r="C56" i="13"/>
  <c r="M124" i="25" s="1"/>
  <c r="C42" i="13"/>
  <c r="M110" i="25" s="1"/>
  <c r="C47" i="13"/>
  <c r="M115" i="25" s="1"/>
  <c r="C38" i="13"/>
  <c r="M106" i="25" s="1"/>
  <c r="C49" i="13"/>
  <c r="M117" i="25" s="1"/>
  <c r="C50" i="13"/>
  <c r="M118" i="25" s="1"/>
  <c r="C52" i="13"/>
  <c r="M120" i="25" s="1"/>
  <c r="C58" i="13"/>
  <c r="B55" i="13"/>
  <c r="I123" i="25" s="1"/>
  <c r="B38" i="13"/>
  <c r="I106" i="25" s="1"/>
  <c r="B42" i="13"/>
  <c r="I110" i="25" s="1"/>
  <c r="B47" i="13"/>
  <c r="I115" i="25" s="1"/>
  <c r="B52" i="13"/>
  <c r="I120" i="25" s="1"/>
  <c r="B56" i="13"/>
  <c r="I124" i="25" s="1"/>
  <c r="B39" i="13"/>
  <c r="I107" i="25" s="1"/>
  <c r="N43" i="13"/>
  <c r="P43" i="13"/>
  <c r="N39" i="13"/>
  <c r="N52" i="13"/>
  <c r="P52" i="13" s="1"/>
  <c r="N56" i="13"/>
  <c r="P32" i="13"/>
  <c r="R32" i="13" s="1"/>
  <c r="U4" i="16"/>
  <c r="P4" i="16"/>
  <c r="V60" i="11"/>
  <c r="V59" i="11"/>
  <c r="V53" i="11"/>
  <c r="V58" i="11"/>
  <c r="V56" i="11"/>
  <c r="V57" i="11"/>
  <c r="V51" i="11"/>
  <c r="V54" i="11"/>
  <c r="V43" i="11"/>
  <c r="V49" i="11"/>
  <c r="S61" i="11"/>
  <c r="V38" i="11"/>
  <c r="V41" i="11"/>
  <c r="V44" i="11"/>
  <c r="T63" i="11"/>
  <c r="V39" i="11"/>
  <c r="V45" i="11"/>
  <c r="V48" i="11"/>
  <c r="P44" i="13"/>
  <c r="B18" i="9"/>
  <c r="A14" i="9" s="1"/>
  <c r="A15" i="9" s="1"/>
  <c r="N48" i="13"/>
  <c r="P48" i="13" s="1"/>
  <c r="P57" i="13"/>
  <c r="P39" i="13"/>
  <c r="P55" i="13"/>
  <c r="B24" i="9"/>
  <c r="N37" i="13"/>
  <c r="P49" i="13"/>
  <c r="P37" i="13"/>
  <c r="N51" i="13"/>
  <c r="P51" i="13" s="1"/>
  <c r="N53" i="13"/>
  <c r="P53" i="13" s="1"/>
  <c r="P36" i="13"/>
  <c r="M58" i="13"/>
  <c r="P58" i="13" s="1"/>
  <c r="M40" i="13"/>
  <c r="P40" i="13" s="1"/>
  <c r="M56" i="13"/>
  <c r="P56" i="13" s="1"/>
  <c r="M42" i="13"/>
  <c r="P42" i="13" s="1"/>
  <c r="O48" i="13"/>
  <c r="L45" i="13"/>
  <c r="L38" i="13"/>
  <c r="L44" i="13"/>
  <c r="L49" i="13"/>
  <c r="L46" i="13"/>
  <c r="L55" i="13"/>
  <c r="L39" i="13"/>
  <c r="L56" i="13"/>
  <c r="L47" i="13"/>
  <c r="L41" i="13"/>
  <c r="L52" i="13"/>
  <c r="L53" i="13"/>
  <c r="O32" i="13"/>
  <c r="Q32" i="13" s="1"/>
  <c r="L37" i="13"/>
  <c r="L40" i="13"/>
  <c r="L43" i="13"/>
  <c r="L51" i="13"/>
  <c r="L57" i="13"/>
  <c r="L42" i="13"/>
  <c r="L50" i="13"/>
  <c r="L58" i="13"/>
  <c r="L54" i="13"/>
  <c r="L36" i="13"/>
  <c r="F53" i="13"/>
  <c r="B5" i="9"/>
  <c r="B6" i="9"/>
  <c r="F39" i="13"/>
  <c r="D45" i="13"/>
  <c r="P113" i="25" s="1"/>
  <c r="D48" i="13"/>
  <c r="P116" i="25" s="1"/>
  <c r="D51" i="13"/>
  <c r="P119" i="25" s="1"/>
  <c r="D42" i="13"/>
  <c r="P110" i="25" s="1"/>
  <c r="D36" i="13"/>
  <c r="P104" i="25" s="1"/>
  <c r="D54" i="13"/>
  <c r="P122" i="25" s="1"/>
  <c r="D57" i="13"/>
  <c r="P125" i="25" s="1"/>
  <c r="D38" i="13"/>
  <c r="P106" i="25" s="1"/>
  <c r="D41" i="13"/>
  <c r="P109" i="25" s="1"/>
  <c r="F50" i="13"/>
  <c r="F55" i="13"/>
  <c r="C45" i="13"/>
  <c r="M113" i="25" s="1"/>
  <c r="F47" i="13"/>
  <c r="C48" i="13"/>
  <c r="F52" i="13"/>
  <c r="C59" i="13"/>
  <c r="M127" i="25" s="1"/>
  <c r="F32" i="13"/>
  <c r="H32" i="13" s="1"/>
  <c r="C40" i="13"/>
  <c r="M108" i="25" s="1"/>
  <c r="C44" i="13"/>
  <c r="M112" i="25" s="1"/>
  <c r="E55" i="13"/>
  <c r="C51" i="13"/>
  <c r="M119" i="25" s="1"/>
  <c r="E36" i="13"/>
  <c r="E41" i="13"/>
  <c r="E54" i="13"/>
  <c r="B46" i="13"/>
  <c r="I114" i="25" s="1"/>
  <c r="E47" i="13"/>
  <c r="B59" i="13"/>
  <c r="I127" i="25" s="1"/>
  <c r="E42" i="13"/>
  <c r="E53" i="13"/>
  <c r="B37" i="13"/>
  <c r="E38" i="13"/>
  <c r="B51" i="13"/>
  <c r="I119" i="25" s="1"/>
  <c r="E52" i="13"/>
  <c r="E32" i="13"/>
  <c r="G32" i="13" s="1"/>
  <c r="B44" i="13"/>
  <c r="I112" i="25" s="1"/>
  <c r="B57" i="13"/>
  <c r="I125" i="25" s="1"/>
  <c r="B45" i="13"/>
  <c r="I113" i="25" s="1"/>
  <c r="B58" i="13"/>
  <c r="I126" i="25" s="1"/>
  <c r="B43" i="13"/>
  <c r="I111" i="25" s="1"/>
  <c r="AK57" i="2"/>
  <c r="Q48" i="2"/>
  <c r="Q47" i="2"/>
  <c r="Q46" i="2"/>
  <c r="Q44" i="2"/>
  <c r="Q49" i="2"/>
  <c r="Q43" i="2"/>
  <c r="Q56" i="2"/>
  <c r="Q51" i="2"/>
  <c r="Q52" i="2"/>
  <c r="Q41" i="2"/>
  <c r="Q57" i="2"/>
  <c r="Q38" i="2"/>
  <c r="Q39" i="2"/>
  <c r="L47" i="2"/>
  <c r="AA52" i="2"/>
  <c r="Q55" i="2"/>
  <c r="L39" i="2"/>
  <c r="AA44" i="2"/>
  <c r="AF52" i="2"/>
  <c r="L58" i="2"/>
  <c r="L55" i="2"/>
  <c r="AF54" i="2"/>
  <c r="AF58" i="2"/>
  <c r="AF53" i="2"/>
  <c r="AF48" i="2"/>
  <c r="AF46" i="2"/>
  <c r="AF43" i="2"/>
  <c r="AF44" i="2"/>
  <c r="L50" i="2"/>
  <c r="AK52" i="2"/>
  <c r="AA55" i="2"/>
  <c r="Q58" i="2"/>
  <c r="L53" i="2"/>
  <c r="AA58" i="2"/>
  <c r="AA53" i="2"/>
  <c r="AA37" i="2"/>
  <c r="AA36" i="2"/>
  <c r="AK42" i="2"/>
  <c r="AK44" i="2"/>
  <c r="AK49" i="2"/>
  <c r="AK55" i="2"/>
  <c r="AK45" i="2"/>
  <c r="AK48" i="2"/>
  <c r="AK50" i="2"/>
  <c r="AK46" i="2"/>
  <c r="AK43" i="2"/>
  <c r="AK56" i="2"/>
  <c r="AK51" i="2"/>
  <c r="AK38" i="2"/>
  <c r="AK41" i="2"/>
  <c r="AK40" i="2"/>
  <c r="AK47" i="2"/>
  <c r="Q45" i="2"/>
  <c r="AK58" i="2"/>
  <c r="Q40" i="2"/>
  <c r="AF45" i="2"/>
  <c r="L51" i="2"/>
  <c r="AK53" i="2"/>
  <c r="AA56" i="2"/>
  <c r="L59" i="2"/>
  <c r="I10" i="9"/>
  <c r="L54" i="2"/>
  <c r="L43" i="2"/>
  <c r="L49" i="2"/>
  <c r="L46" i="2"/>
  <c r="L45" i="2"/>
  <c r="L44" i="2"/>
  <c r="AA48" i="2"/>
  <c r="AF56" i="2"/>
  <c r="Q59" i="2"/>
  <c r="V42" i="2"/>
  <c r="L37" i="2"/>
  <c r="AF50" i="2"/>
  <c r="AF42" i="2"/>
  <c r="L40" i="2"/>
  <c r="AK37" i="2"/>
  <c r="AA40" i="2"/>
  <c r="AK39" i="2"/>
  <c r="AF40" i="2"/>
  <c r="AA51" i="2"/>
  <c r="AA59" i="2"/>
  <c r="AA50" i="2"/>
  <c r="L48" i="2"/>
  <c r="L38" i="2"/>
  <c r="AA43" i="2"/>
  <c r="AF51" i="2"/>
  <c r="Q54" i="2"/>
  <c r="AF59" i="2"/>
  <c r="J10" i="9"/>
  <c r="L42" i="2"/>
  <c r="AA42" i="2"/>
  <c r="Q37" i="2"/>
  <c r="AA45" i="2"/>
  <c r="L57" i="2"/>
  <c r="AK59" i="2"/>
  <c r="L56" i="2"/>
  <c r="AF37" i="2"/>
  <c r="L41" i="2"/>
  <c r="AA46" i="2"/>
  <c r="AA54" i="2"/>
  <c r="Q11" i="9"/>
  <c r="AA38" i="2"/>
  <c r="V57" i="2"/>
  <c r="S37" i="2"/>
  <c r="J12" i="9" s="1"/>
  <c r="AM37" i="2"/>
  <c r="Z12" i="9" s="1"/>
  <c r="R38" i="2"/>
  <c r="I11" i="9" s="1"/>
  <c r="AL38" i="2"/>
  <c r="R52" i="2"/>
  <c r="AL52" i="2"/>
  <c r="Z54" i="2"/>
  <c r="R57" i="2"/>
  <c r="AL57" i="2"/>
  <c r="U59" i="2"/>
  <c r="AN60" i="2"/>
  <c r="R37" i="2"/>
  <c r="T37" i="2"/>
  <c r="T60" i="2" s="1"/>
  <c r="S38" i="2"/>
  <c r="AM38" i="2"/>
  <c r="R39" i="2"/>
  <c r="AL39" i="2"/>
  <c r="S52" i="2"/>
  <c r="AM52" i="2"/>
  <c r="S57" i="2"/>
  <c r="AM57" i="2"/>
  <c r="U37" i="2"/>
  <c r="T38" i="2"/>
  <c r="S39" i="2"/>
  <c r="AM39" i="2"/>
  <c r="R40" i="2"/>
  <c r="AL40" i="2"/>
  <c r="T52" i="2"/>
  <c r="X53" i="2"/>
  <c r="T57" i="2"/>
  <c r="X58" i="2"/>
  <c r="C59" i="2"/>
  <c r="W59" i="2"/>
  <c r="Y54" i="2"/>
  <c r="V32" i="2"/>
  <c r="C36" i="2"/>
  <c r="C60" i="2" s="1"/>
  <c r="W36" i="2"/>
  <c r="U38" i="2"/>
  <c r="L11" i="9" s="1"/>
  <c r="T39" i="2"/>
  <c r="S40" i="2"/>
  <c r="AM40" i="2"/>
  <c r="R41" i="2"/>
  <c r="AL41" i="2"/>
  <c r="U52" i="2"/>
  <c r="Y53" i="2"/>
  <c r="I54" i="2"/>
  <c r="AC54" i="2"/>
  <c r="U57" i="2"/>
  <c r="Y58" i="2"/>
  <c r="D59" i="2"/>
  <c r="X59" i="2"/>
  <c r="D36" i="2"/>
  <c r="D60" i="2" s="1"/>
  <c r="X36" i="2"/>
  <c r="C37" i="2"/>
  <c r="W37" i="2"/>
  <c r="M12" i="9" s="1"/>
  <c r="U39" i="2"/>
  <c r="T40" i="2"/>
  <c r="S41" i="2"/>
  <c r="AM41" i="2"/>
  <c r="R42" i="2"/>
  <c r="AL42" i="2"/>
  <c r="R51" i="2"/>
  <c r="AL51" i="2"/>
  <c r="Z53" i="2"/>
  <c r="R56" i="2"/>
  <c r="AL56" i="2"/>
  <c r="Z58" i="2"/>
  <c r="E59" i="2"/>
  <c r="Y59" i="2"/>
  <c r="O10" i="9"/>
  <c r="AL44" i="2"/>
  <c r="X52" i="2"/>
  <c r="Z38" i="2"/>
  <c r="P11" i="9" s="1"/>
  <c r="Y39" i="2"/>
  <c r="D40" i="2"/>
  <c r="X40" i="2"/>
  <c r="U43" i="2"/>
  <c r="T44" i="2"/>
  <c r="S45" i="2"/>
  <c r="R46" i="2"/>
  <c r="I13" i="9" s="1"/>
  <c r="R47" i="2"/>
  <c r="AL47" i="2"/>
  <c r="R48" i="2"/>
  <c r="R49" i="2"/>
  <c r="AL49" i="2"/>
  <c r="R50" i="2"/>
  <c r="AL50" i="2"/>
  <c r="Z52" i="2"/>
  <c r="R55" i="2"/>
  <c r="AL55" i="2"/>
  <c r="Z57" i="2"/>
  <c r="I36" i="2"/>
  <c r="AC36" i="2"/>
  <c r="H37" i="2"/>
  <c r="H60" i="2" s="1"/>
  <c r="AB37" i="2"/>
  <c r="Q12" i="9" s="1"/>
  <c r="G38" i="2"/>
  <c r="G60" i="2" s="1"/>
  <c r="F39" i="2"/>
  <c r="F60" i="2" s="1"/>
  <c r="Z39" i="2"/>
  <c r="E40" i="2"/>
  <c r="Y40" i="2"/>
  <c r="D41" i="2"/>
  <c r="X41" i="2"/>
  <c r="C42" i="2"/>
  <c r="W42" i="2"/>
  <c r="U44" i="2"/>
  <c r="T45" i="2"/>
  <c r="S46" i="2"/>
  <c r="J13" i="9" s="1"/>
  <c r="AM46" i="2"/>
  <c r="S47" i="2"/>
  <c r="AM47" i="2"/>
  <c r="S48" i="2"/>
  <c r="AM48" i="2"/>
  <c r="S49" i="2"/>
  <c r="AM49" i="2"/>
  <c r="S50" i="2"/>
  <c r="AM50" i="2"/>
  <c r="W51" i="2"/>
  <c r="K53" i="2"/>
  <c r="AE53" i="2"/>
  <c r="O54" i="2"/>
  <c r="AI54" i="2"/>
  <c r="S55" i="2"/>
  <c r="AM55" i="2"/>
  <c r="W56" i="2"/>
  <c r="K58" i="2"/>
  <c r="AE58" i="2"/>
  <c r="J59" i="2"/>
  <c r="AD59" i="2"/>
  <c r="D37" i="2"/>
  <c r="Z37" i="2"/>
  <c r="P12" i="9" s="1"/>
  <c r="E39" i="2"/>
  <c r="I37" i="2"/>
  <c r="AC37" i="2"/>
  <c r="G39" i="2"/>
  <c r="AA39" i="2"/>
  <c r="F40" i="2"/>
  <c r="Z40" i="2"/>
  <c r="E41" i="2"/>
  <c r="Y41" i="2"/>
  <c r="D42" i="2"/>
  <c r="X42" i="2"/>
  <c r="C43" i="2"/>
  <c r="W43" i="2"/>
  <c r="U45" i="2"/>
  <c r="T46" i="2"/>
  <c r="T47" i="2"/>
  <c r="T48" i="2"/>
  <c r="T49" i="2"/>
  <c r="T50" i="2"/>
  <c r="X51" i="2"/>
  <c r="H52" i="2"/>
  <c r="AB52" i="2"/>
  <c r="T55" i="2"/>
  <c r="X56" i="2"/>
  <c r="H57" i="2"/>
  <c r="AB57" i="2"/>
  <c r="AL48" i="2"/>
  <c r="J37" i="2"/>
  <c r="J60" i="2" s="1"/>
  <c r="AD37" i="2"/>
  <c r="I38" i="2"/>
  <c r="AC38" i="2"/>
  <c r="R11" i="9" s="1"/>
  <c r="H39" i="2"/>
  <c r="AB39" i="2"/>
  <c r="G40" i="2"/>
  <c r="F41" i="2"/>
  <c r="Z41" i="2"/>
  <c r="E42" i="2"/>
  <c r="Y42" i="2"/>
  <c r="D43" i="2"/>
  <c r="X43" i="2"/>
  <c r="C44" i="2"/>
  <c r="W44" i="2"/>
  <c r="U46" i="2"/>
  <c r="L13" i="9" s="1"/>
  <c r="U47" i="2"/>
  <c r="U48" i="2"/>
  <c r="U49" i="2"/>
  <c r="U50" i="2"/>
  <c r="Y51" i="2"/>
  <c r="I52" i="2"/>
  <c r="AC52" i="2"/>
  <c r="M53" i="2"/>
  <c r="AG53" i="2"/>
  <c r="U55" i="2"/>
  <c r="Y56" i="2"/>
  <c r="I57" i="2"/>
  <c r="AC57" i="2"/>
  <c r="M58" i="2"/>
  <c r="AG58" i="2"/>
  <c r="D39" i="2"/>
  <c r="F38" i="2"/>
  <c r="L36" i="2"/>
  <c r="L60" i="2" s="1"/>
  <c r="AF36" i="2"/>
  <c r="K37" i="2"/>
  <c r="K60" i="2" s="1"/>
  <c r="AE37" i="2"/>
  <c r="T12" i="9" s="1"/>
  <c r="J38" i="2"/>
  <c r="AD38" i="2"/>
  <c r="S11" i="9" s="1"/>
  <c r="I39" i="2"/>
  <c r="AC39" i="2"/>
  <c r="H40" i="2"/>
  <c r="AB40" i="2"/>
  <c r="G41" i="2"/>
  <c r="F42" i="2"/>
  <c r="Z42" i="2"/>
  <c r="E43" i="2"/>
  <c r="Y43" i="2"/>
  <c r="D44" i="2"/>
  <c r="X44" i="2"/>
  <c r="C45" i="2"/>
  <c r="W45" i="2"/>
  <c r="Z51" i="2"/>
  <c r="J52" i="2"/>
  <c r="AD52" i="2"/>
  <c r="N53" i="2"/>
  <c r="AH53" i="2"/>
  <c r="R54" i="2"/>
  <c r="AL54" i="2"/>
  <c r="Z56" i="2"/>
  <c r="J57" i="2"/>
  <c r="AD57" i="2"/>
  <c r="N58" i="2"/>
  <c r="AH58" i="2"/>
  <c r="M59" i="2"/>
  <c r="AG59" i="2"/>
  <c r="E37" i="2"/>
  <c r="E60" i="2" s="1"/>
  <c r="X38" i="2"/>
  <c r="N11" i="9" s="1"/>
  <c r="R44" i="2"/>
  <c r="M36" i="2"/>
  <c r="AG36" i="2"/>
  <c r="K38" i="2"/>
  <c r="AE38" i="2"/>
  <c r="J39" i="2"/>
  <c r="AD39" i="2"/>
  <c r="I40" i="2"/>
  <c r="AC40" i="2"/>
  <c r="H41" i="2"/>
  <c r="AB41" i="2"/>
  <c r="G42" i="2"/>
  <c r="F43" i="2"/>
  <c r="Z43" i="2"/>
  <c r="E44" i="2"/>
  <c r="Y44" i="2"/>
  <c r="D45" i="2"/>
  <c r="X45" i="2"/>
  <c r="C46" i="2"/>
  <c r="W46" i="2"/>
  <c r="W47" i="2"/>
  <c r="W48" i="2"/>
  <c r="W49" i="2"/>
  <c r="W50" i="2"/>
  <c r="K52" i="2"/>
  <c r="AE52" i="2"/>
  <c r="O53" i="2"/>
  <c r="AI53" i="2"/>
  <c r="S54" i="2"/>
  <c r="AM54" i="2"/>
  <c r="W55" i="2"/>
  <c r="K57" i="2"/>
  <c r="AE57" i="2"/>
  <c r="O58" i="2"/>
  <c r="AI58" i="2"/>
  <c r="N59" i="2"/>
  <c r="AH59" i="2"/>
  <c r="N36" i="2"/>
  <c r="AH36" i="2"/>
  <c r="M37" i="2"/>
  <c r="AG37" i="2"/>
  <c r="K39" i="2"/>
  <c r="AE39" i="2"/>
  <c r="J40" i="2"/>
  <c r="AD40" i="2"/>
  <c r="I41" i="2"/>
  <c r="AC41" i="2"/>
  <c r="H42" i="2"/>
  <c r="AB42" i="2"/>
  <c r="G43" i="2"/>
  <c r="F44" i="2"/>
  <c r="Z44" i="2"/>
  <c r="E45" i="2"/>
  <c r="Y45" i="2"/>
  <c r="D46" i="2"/>
  <c r="X46" i="2"/>
  <c r="D47" i="2"/>
  <c r="X47" i="2"/>
  <c r="D48" i="2"/>
  <c r="X48" i="2"/>
  <c r="D49" i="2"/>
  <c r="X49" i="2"/>
  <c r="D50" i="2"/>
  <c r="X50" i="2"/>
  <c r="H51" i="2"/>
  <c r="AB51" i="2"/>
  <c r="P53" i="2"/>
  <c r="AJ53" i="2"/>
  <c r="T54" i="2"/>
  <c r="X55" i="2"/>
  <c r="H56" i="2"/>
  <c r="AB56" i="2"/>
  <c r="P58" i="2"/>
  <c r="AJ58" i="2"/>
  <c r="O59" i="2"/>
  <c r="AI59" i="2"/>
  <c r="Y37" i="2"/>
  <c r="O12" i="9" s="1"/>
  <c r="X57" i="2"/>
  <c r="AM45" i="2"/>
  <c r="O36" i="2"/>
  <c r="AI36" i="2"/>
  <c r="N37" i="2"/>
  <c r="F12" i="9" s="1"/>
  <c r="AH37" i="2"/>
  <c r="V12" i="9" s="1"/>
  <c r="M38" i="2"/>
  <c r="E11" i="9" s="1"/>
  <c r="AG38" i="2"/>
  <c r="U11" i="9" s="1"/>
  <c r="K40" i="2"/>
  <c r="AE40" i="2"/>
  <c r="J41" i="2"/>
  <c r="AD41" i="2"/>
  <c r="I42" i="2"/>
  <c r="AC42" i="2"/>
  <c r="H43" i="2"/>
  <c r="AB43" i="2"/>
  <c r="G44" i="2"/>
  <c r="F45" i="2"/>
  <c r="Z45" i="2"/>
  <c r="E46" i="2"/>
  <c r="Y46" i="2"/>
  <c r="O13" i="9" s="1"/>
  <c r="E47" i="2"/>
  <c r="Y47" i="2"/>
  <c r="E48" i="2"/>
  <c r="Y48" i="2"/>
  <c r="E49" i="2"/>
  <c r="Y49" i="2"/>
  <c r="Y60" i="2" s="1"/>
  <c r="E50" i="2"/>
  <c r="Y50" i="2"/>
  <c r="I51" i="2"/>
  <c r="AC51" i="2"/>
  <c r="M52" i="2"/>
  <c r="AG52" i="2"/>
  <c r="Y55" i="2"/>
  <c r="I56" i="2"/>
  <c r="AC56" i="2"/>
  <c r="M57" i="2"/>
  <c r="AG57" i="2"/>
  <c r="P59" i="2"/>
  <c r="AJ59" i="2"/>
  <c r="D38" i="2"/>
  <c r="P36" i="2"/>
  <c r="AJ36" i="2"/>
  <c r="O37" i="2"/>
  <c r="AI37" i="2"/>
  <c r="N38" i="2"/>
  <c r="AH38" i="2"/>
  <c r="M39" i="2"/>
  <c r="AG39" i="2"/>
  <c r="K41" i="2"/>
  <c r="AE41" i="2"/>
  <c r="J42" i="2"/>
  <c r="AD42" i="2"/>
  <c r="I43" i="2"/>
  <c r="AC43" i="2"/>
  <c r="H44" i="2"/>
  <c r="AB44" i="2"/>
  <c r="G45" i="2"/>
  <c r="F46" i="2"/>
  <c r="Z46" i="2"/>
  <c r="P13" i="9" s="1"/>
  <c r="F47" i="2"/>
  <c r="Z47" i="2"/>
  <c r="F48" i="2"/>
  <c r="Z48" i="2"/>
  <c r="F49" i="2"/>
  <c r="Z49" i="2"/>
  <c r="F50" i="2"/>
  <c r="Z50" i="2"/>
  <c r="J51" i="2"/>
  <c r="AD51" i="2"/>
  <c r="N52" i="2"/>
  <c r="AH52" i="2"/>
  <c r="R53" i="2"/>
  <c r="AL53" i="2"/>
  <c r="J56" i="2"/>
  <c r="AD56" i="2"/>
  <c r="N57" i="2"/>
  <c r="AH57" i="2"/>
  <c r="R58" i="2"/>
  <c r="AL58" i="2"/>
  <c r="X37" i="2"/>
  <c r="E38" i="2"/>
  <c r="Y38" i="2"/>
  <c r="X39" i="2"/>
  <c r="R45" i="2"/>
  <c r="AL45" i="2"/>
  <c r="Y52" i="2"/>
  <c r="Q36" i="2"/>
  <c r="Q60" i="2" s="1"/>
  <c r="AK36" i="2"/>
  <c r="P37" i="2"/>
  <c r="H12" i="9" s="1"/>
  <c r="AJ37" i="2"/>
  <c r="X12" i="9" s="1"/>
  <c r="O38" i="2"/>
  <c r="G11" i="9" s="1"/>
  <c r="AI38" i="2"/>
  <c r="W11" i="9" s="1"/>
  <c r="N39" i="2"/>
  <c r="AH39" i="2"/>
  <c r="M40" i="2"/>
  <c r="AG40" i="2"/>
  <c r="K42" i="2"/>
  <c r="AE42" i="2"/>
  <c r="J43" i="2"/>
  <c r="AD43" i="2"/>
  <c r="I44" i="2"/>
  <c r="AC44" i="2"/>
  <c r="H45" i="2"/>
  <c r="AB45" i="2"/>
  <c r="G46" i="2"/>
  <c r="G47" i="2"/>
  <c r="G48" i="2"/>
  <c r="G49" i="2"/>
  <c r="G50" i="2"/>
  <c r="K51" i="2"/>
  <c r="AE51" i="2"/>
  <c r="O52" i="2"/>
  <c r="AI52" i="2"/>
  <c r="S53" i="2"/>
  <c r="AM53" i="2"/>
  <c r="K56" i="2"/>
  <c r="AE56" i="2"/>
  <c r="O57" i="2"/>
  <c r="AI57" i="2"/>
  <c r="S58" i="2"/>
  <c r="AM58" i="2"/>
  <c r="R59" i="2"/>
  <c r="AL59" i="2"/>
  <c r="G37" i="2"/>
  <c r="AL46" i="2"/>
  <c r="Y13" i="9" s="1"/>
  <c r="AL36" i="2"/>
  <c r="Z10" i="9" s="1"/>
  <c r="P38" i="2"/>
  <c r="AJ38" i="2"/>
  <c r="AI39" i="2"/>
  <c r="AH40" i="2"/>
  <c r="AG41" i="2"/>
  <c r="H46" i="2"/>
  <c r="AB46" i="2"/>
  <c r="H47" i="2"/>
  <c r="AB47" i="2"/>
  <c r="H48" i="2"/>
  <c r="AB48" i="2"/>
  <c r="H49" i="2"/>
  <c r="AB49" i="2"/>
  <c r="H50" i="2"/>
  <c r="AB50" i="2"/>
  <c r="P52" i="2"/>
  <c r="AJ52" i="2"/>
  <c r="T53" i="2"/>
  <c r="AJ57" i="2"/>
  <c r="AM59" i="2"/>
  <c r="U39" i="3"/>
  <c r="W44" i="3"/>
  <c r="E24" i="9"/>
  <c r="R46" i="3"/>
  <c r="U54" i="3"/>
  <c r="M17" i="9"/>
  <c r="M18" i="9" s="1"/>
  <c r="U48" i="3"/>
  <c r="P17" i="9"/>
  <c r="P18" i="9" s="1"/>
  <c r="AC36" i="3"/>
  <c r="C43" i="3"/>
  <c r="Y50" i="3"/>
  <c r="C38" i="3"/>
  <c r="E25" i="9"/>
  <c r="U59" i="3"/>
  <c r="AC26" i="9"/>
  <c r="AC57" i="3"/>
  <c r="T36" i="3"/>
  <c r="W41" i="3"/>
  <c r="AA24" i="9"/>
  <c r="Z38" i="3"/>
  <c r="W43" i="3"/>
  <c r="D47" i="3"/>
  <c r="AD57" i="3"/>
  <c r="AC38" i="3"/>
  <c r="AB43" i="3"/>
  <c r="W45" i="3"/>
  <c r="U55" i="3"/>
  <c r="U43" i="3"/>
  <c r="AI45" i="3"/>
  <c r="S47" i="3"/>
  <c r="J49" i="3"/>
  <c r="U53" i="3"/>
  <c r="AI55" i="3"/>
  <c r="U50" i="3"/>
  <c r="O40" i="3"/>
  <c r="T47" i="3"/>
  <c r="K27" i="9" s="1"/>
  <c r="Z53" i="3"/>
  <c r="D37" i="3"/>
  <c r="P40" i="3"/>
  <c r="U47" i="3"/>
  <c r="L27" i="9" s="1"/>
  <c r="O49" i="3"/>
  <c r="O51" i="3"/>
  <c r="AD53" i="3"/>
  <c r="T48" i="3"/>
  <c r="U36" i="3"/>
  <c r="H37" i="3"/>
  <c r="Y40" i="3"/>
  <c r="I42" i="3"/>
  <c r="U49" i="3"/>
  <c r="AI51" i="3"/>
  <c r="AI53" i="3"/>
  <c r="AB40" i="3"/>
  <c r="X49" i="3"/>
  <c r="O37" i="3"/>
  <c r="H39" i="3"/>
  <c r="AI40" i="3"/>
  <c r="R42" i="3"/>
  <c r="C44" i="3"/>
  <c r="O58" i="3"/>
  <c r="C36" i="3"/>
  <c r="U37" i="3"/>
  <c r="I39" i="3"/>
  <c r="W42" i="3"/>
  <c r="C46" i="3"/>
  <c r="AH58" i="3"/>
  <c r="D36" i="3"/>
  <c r="W37" i="3"/>
  <c r="D46" i="3"/>
  <c r="O56" i="3"/>
  <c r="AI58" i="3"/>
  <c r="I36" i="3"/>
  <c r="X37" i="3"/>
  <c r="O39" i="3"/>
  <c r="AI42" i="3"/>
  <c r="U44" i="3"/>
  <c r="D48" i="3"/>
  <c r="W56" i="3"/>
  <c r="V40" i="11"/>
  <c r="V32" i="11"/>
  <c r="V46" i="11"/>
  <c r="V52" i="11"/>
  <c r="V62" i="11"/>
  <c r="V55" i="11"/>
  <c r="T61" i="11"/>
  <c r="T17" i="9"/>
  <c r="T18" i="9" s="1"/>
  <c r="AD37" i="3"/>
  <c r="S46" i="3"/>
  <c r="Y49" i="3"/>
  <c r="AE50" i="3"/>
  <c r="AE53" i="3"/>
  <c r="J56" i="3"/>
  <c r="AE37" i="3"/>
  <c r="E40" i="3"/>
  <c r="D44" i="3"/>
  <c r="S45" i="3"/>
  <c r="T46" i="3"/>
  <c r="L26" i="9" s="1"/>
  <c r="X47" i="3"/>
  <c r="X48" i="3"/>
  <c r="AD49" i="3"/>
  <c r="AI50" i="3"/>
  <c r="J52" i="3"/>
  <c r="AG53" i="3"/>
  <c r="J59" i="3"/>
  <c r="E39" i="3"/>
  <c r="G40" i="3"/>
  <c r="T45" i="3"/>
  <c r="AE49" i="3"/>
  <c r="G44" i="3"/>
  <c r="Y47" i="3"/>
  <c r="Y48" i="3"/>
  <c r="F39" i="3"/>
  <c r="H40" i="3"/>
  <c r="D41" i="3"/>
  <c r="J44" i="3"/>
  <c r="U45" i="3"/>
  <c r="X46" i="3"/>
  <c r="AD47" i="3"/>
  <c r="T27" i="9" s="1"/>
  <c r="AD48" i="3"/>
  <c r="AI49" i="3"/>
  <c r="Z52" i="3"/>
  <c r="R56" i="3"/>
  <c r="O59" i="3"/>
  <c r="AF55" i="3"/>
  <c r="F41" i="3"/>
  <c r="Y46" i="3"/>
  <c r="AE47" i="3"/>
  <c r="AF58" i="3"/>
  <c r="AQ60" i="3"/>
  <c r="G41" i="3"/>
  <c r="C42" i="3"/>
  <c r="X45" i="3"/>
  <c r="AD46" i="3"/>
  <c r="S26" i="9" s="1"/>
  <c r="AD52" i="3"/>
  <c r="X56" i="3"/>
  <c r="J58" i="3"/>
  <c r="Y59" i="3"/>
  <c r="M25" i="9"/>
  <c r="AE48" i="3"/>
  <c r="AH47" i="3"/>
  <c r="C37" i="3"/>
  <c r="J41" i="3"/>
  <c r="D42" i="3"/>
  <c r="K43" i="3"/>
  <c r="T44" i="3"/>
  <c r="Y45" i="3"/>
  <c r="AE46" i="3"/>
  <c r="T26" i="9" s="1"/>
  <c r="AI47" i="3"/>
  <c r="W27" i="9" s="1"/>
  <c r="O55" i="3"/>
  <c r="Y56" i="3"/>
  <c r="AI59" i="3"/>
  <c r="L32" i="3"/>
  <c r="L59" i="3" s="1"/>
  <c r="AE45" i="3"/>
  <c r="AA27" i="9"/>
  <c r="J51" i="3"/>
  <c r="R55" i="3"/>
  <c r="Z56" i="3"/>
  <c r="J54" i="3"/>
  <c r="T55" i="3"/>
  <c r="T58" i="3"/>
  <c r="G37" i="3"/>
  <c r="X58" i="3"/>
  <c r="AF32" i="3"/>
  <c r="AF36" i="3" s="1"/>
  <c r="M60" i="3"/>
  <c r="J37" i="3"/>
  <c r="Z39" i="3"/>
  <c r="U40" i="3"/>
  <c r="S41" i="3"/>
  <c r="X43" i="3"/>
  <c r="Y44" i="3"/>
  <c r="AB26" i="9"/>
  <c r="J50" i="3"/>
  <c r="R51" i="3"/>
  <c r="O54" i="3"/>
  <c r="X55" i="3"/>
  <c r="AE58" i="3"/>
  <c r="G38" i="3"/>
  <c r="Y39" i="3"/>
  <c r="T40" i="3"/>
  <c r="J42" i="3"/>
  <c r="X44" i="3"/>
  <c r="O36" i="3"/>
  <c r="K37" i="3"/>
  <c r="J38" i="3"/>
  <c r="AB39" i="3"/>
  <c r="X40" i="3"/>
  <c r="T41" i="3"/>
  <c r="O42" i="3"/>
  <c r="Y43" i="3"/>
  <c r="D49" i="3"/>
  <c r="W51" i="3"/>
  <c r="J53" i="3"/>
  <c r="R54" i="3"/>
  <c r="Y55" i="3"/>
  <c r="AG58" i="3"/>
  <c r="X51" i="3"/>
  <c r="T54" i="3"/>
  <c r="AD55" i="3"/>
  <c r="AE43" i="3"/>
  <c r="R50" i="3"/>
  <c r="Y51" i="3"/>
  <c r="AE55" i="3"/>
  <c r="Y41" i="3"/>
  <c r="J47" i="3"/>
  <c r="S50" i="3"/>
  <c r="X54" i="3"/>
  <c r="S37" i="3"/>
  <c r="N17" i="9"/>
  <c r="N18" i="9" s="1"/>
  <c r="Y36" i="3"/>
  <c r="O24" i="9" s="1"/>
  <c r="T37" i="3"/>
  <c r="AD38" i="3"/>
  <c r="Z41" i="3"/>
  <c r="Y42" i="3"/>
  <c r="N48" i="3"/>
  <c r="R49" i="3"/>
  <c r="T50" i="3"/>
  <c r="T53" i="3"/>
  <c r="Y54" i="3"/>
  <c r="J57" i="3"/>
  <c r="AE39" i="3"/>
  <c r="X41" i="3"/>
  <c r="X36" i="3"/>
  <c r="AE40" i="3"/>
  <c r="X42" i="3"/>
  <c r="AG43" i="3"/>
  <c r="O17" i="9"/>
  <c r="O18" i="9" s="1"/>
  <c r="AB36" i="3"/>
  <c r="AG38" i="3"/>
  <c r="AJ40" i="3"/>
  <c r="AD41" i="3"/>
  <c r="Z42" i="3"/>
  <c r="C45" i="3"/>
  <c r="J46" i="3"/>
  <c r="O47" i="3"/>
  <c r="O48" i="3"/>
  <c r="S49" i="3"/>
  <c r="Z54" i="3"/>
  <c r="AE41" i="3"/>
  <c r="R47" i="3"/>
  <c r="J27" i="9" s="1"/>
  <c r="T49" i="3"/>
  <c r="X50" i="3"/>
  <c r="X53" i="3"/>
  <c r="X24" i="9"/>
  <c r="L40" i="3"/>
  <c r="L57" i="3"/>
  <c r="L37" i="3"/>
  <c r="L44" i="3"/>
  <c r="L36" i="3"/>
  <c r="Z25" i="9"/>
  <c r="V53" i="3"/>
  <c r="L53" i="3"/>
  <c r="AK32" i="3"/>
  <c r="AK40" i="3" s="1"/>
  <c r="P45" i="3"/>
  <c r="H25" i="9" s="1"/>
  <c r="P55" i="3"/>
  <c r="P50" i="3"/>
  <c r="P49" i="3"/>
  <c r="P48" i="3"/>
  <c r="P47" i="3"/>
  <c r="P46" i="3"/>
  <c r="H26" i="9" s="1"/>
  <c r="P43" i="3"/>
  <c r="P41" i="3"/>
  <c r="P56" i="3"/>
  <c r="P51" i="3"/>
  <c r="P42" i="3"/>
  <c r="P39" i="3"/>
  <c r="P57" i="3"/>
  <c r="P52" i="3"/>
  <c r="P37" i="3"/>
  <c r="P59" i="3"/>
  <c r="P58" i="3"/>
  <c r="P53" i="3"/>
  <c r="P54" i="3"/>
  <c r="P38" i="3"/>
  <c r="L39" i="3"/>
  <c r="N49" i="3"/>
  <c r="AF42" i="3"/>
  <c r="L19" i="16"/>
  <c r="AL45" i="3"/>
  <c r="AL44" i="3"/>
  <c r="AL43" i="3"/>
  <c r="AL41" i="3"/>
  <c r="Y17" i="9"/>
  <c r="Y18" i="9" s="1"/>
  <c r="AL40" i="3"/>
  <c r="AL39" i="3"/>
  <c r="AL37" i="3"/>
  <c r="AL59" i="3"/>
  <c r="AL58" i="3"/>
  <c r="AL53" i="3"/>
  <c r="AZ32" i="3"/>
  <c r="BA32" i="3" s="1"/>
  <c r="R45" i="3"/>
  <c r="J25" i="9" s="1"/>
  <c r="R43" i="3"/>
  <c r="R44" i="3"/>
  <c r="R41" i="3"/>
  <c r="R39" i="3"/>
  <c r="R40" i="3"/>
  <c r="R37" i="3"/>
  <c r="R59" i="3"/>
  <c r="R58" i="3"/>
  <c r="R53" i="3"/>
  <c r="AL36" i="3"/>
  <c r="R38" i="3"/>
  <c r="N25" i="9"/>
  <c r="L18" i="16"/>
  <c r="AJ55" i="3"/>
  <c r="AJ50" i="3"/>
  <c r="AJ49" i="3"/>
  <c r="AJ48" i="3"/>
  <c r="AJ47" i="3"/>
  <c r="AJ46" i="3"/>
  <c r="X26" i="9" s="1"/>
  <c r="AJ45" i="3"/>
  <c r="X25" i="9" s="1"/>
  <c r="AJ43" i="3"/>
  <c r="X17" i="9"/>
  <c r="X18" i="9" s="1"/>
  <c r="AJ56" i="3"/>
  <c r="AJ51" i="3"/>
  <c r="AJ42" i="3"/>
  <c r="AJ41" i="3"/>
  <c r="AJ39" i="3"/>
  <c r="AJ57" i="3"/>
  <c r="AJ52" i="3"/>
  <c r="AJ37" i="3"/>
  <c r="AJ59" i="3"/>
  <c r="AJ58" i="3"/>
  <c r="AJ53" i="3"/>
  <c r="AJ54" i="3"/>
  <c r="L56" i="3"/>
  <c r="L48" i="3"/>
  <c r="AF53" i="3"/>
  <c r="AM60" i="3"/>
  <c r="N50" i="3"/>
  <c r="R52" i="3"/>
  <c r="L51" i="3"/>
  <c r="AF56" i="3"/>
  <c r="AH42" i="3"/>
  <c r="N51" i="3"/>
  <c r="AO60" i="3"/>
  <c r="AH56" i="3"/>
  <c r="V32" i="3"/>
  <c r="AP60" i="3"/>
  <c r="AL42" i="3"/>
  <c r="AJ44" i="3"/>
  <c r="AH46" i="3"/>
  <c r="AH54" i="3"/>
  <c r="AB24" i="9"/>
  <c r="J26" i="9"/>
  <c r="L43" i="3"/>
  <c r="AF48" i="3"/>
  <c r="AH37" i="3"/>
  <c r="AA25" i="9"/>
  <c r="AH53" i="3"/>
  <c r="AH55" i="3"/>
  <c r="AL56" i="3"/>
  <c r="N45" i="3"/>
  <c r="F25" i="9" s="1"/>
  <c r="N43" i="3"/>
  <c r="N44" i="3"/>
  <c r="N41" i="3"/>
  <c r="N39" i="3"/>
  <c r="N57" i="3"/>
  <c r="N52" i="3"/>
  <c r="N38" i="3"/>
  <c r="N36" i="3"/>
  <c r="N59" i="3"/>
  <c r="AL52" i="3"/>
  <c r="AL54" i="3"/>
  <c r="AL55" i="3"/>
  <c r="N58" i="3"/>
  <c r="W17" i="9"/>
  <c r="W18" i="9" s="1"/>
  <c r="L49" i="3"/>
  <c r="Z37" i="3"/>
  <c r="Z36" i="3"/>
  <c r="Z59" i="3"/>
  <c r="Z55" i="3"/>
  <c r="Z50" i="3"/>
  <c r="Z48" i="3"/>
  <c r="Z49" i="3"/>
  <c r="Z47" i="3"/>
  <c r="Z46" i="3"/>
  <c r="Z45" i="3"/>
  <c r="Z44" i="3"/>
  <c r="Z43" i="3"/>
  <c r="Z40" i="3"/>
  <c r="P36" i="3"/>
  <c r="AJ38" i="3"/>
  <c r="AL47" i="3"/>
  <c r="AH48" i="3"/>
  <c r="V17" i="9"/>
  <c r="V18" i="9" s="1"/>
  <c r="AH38" i="3"/>
  <c r="Z17" i="9"/>
  <c r="Z18" i="9" s="1"/>
  <c r="L38" i="3"/>
  <c r="U5" i="16"/>
  <c r="E38" i="3"/>
  <c r="E36" i="3"/>
  <c r="E37" i="3"/>
  <c r="E50" i="3"/>
  <c r="E49" i="3"/>
  <c r="E48" i="3"/>
  <c r="E47" i="3"/>
  <c r="E46" i="3"/>
  <c r="E45" i="3"/>
  <c r="E44" i="3"/>
  <c r="E41" i="3"/>
  <c r="AA32" i="3"/>
  <c r="AA53" i="3" s="1"/>
  <c r="R36" i="3"/>
  <c r="AL38" i="3"/>
  <c r="Z51" i="3"/>
  <c r="AN60" i="3"/>
  <c r="L41" i="3"/>
  <c r="AL48" i="3"/>
  <c r="AC58" i="3"/>
  <c r="AC53" i="3"/>
  <c r="AC54" i="3"/>
  <c r="AC55" i="3"/>
  <c r="AC50" i="3"/>
  <c r="AC49" i="3"/>
  <c r="AC48" i="3"/>
  <c r="AC47" i="3"/>
  <c r="AC46" i="3"/>
  <c r="AC45" i="3"/>
  <c r="AC44" i="3"/>
  <c r="AC43" i="3"/>
  <c r="AC56" i="3"/>
  <c r="AC51" i="3"/>
  <c r="AC41" i="3"/>
  <c r="AC40" i="3"/>
  <c r="AC37" i="3"/>
  <c r="AC59" i="3"/>
  <c r="H59" i="3"/>
  <c r="H58" i="3"/>
  <c r="H53" i="3"/>
  <c r="H54" i="3"/>
  <c r="H55" i="3"/>
  <c r="H50" i="3"/>
  <c r="H49" i="3"/>
  <c r="H48" i="3"/>
  <c r="H47" i="3"/>
  <c r="H46" i="3"/>
  <c r="H45" i="3"/>
  <c r="H44" i="3"/>
  <c r="H56" i="3"/>
  <c r="H51" i="3"/>
  <c r="H42" i="3"/>
  <c r="H41" i="3"/>
  <c r="H57" i="3"/>
  <c r="H52" i="3"/>
  <c r="H38" i="3"/>
  <c r="AD59" i="3"/>
  <c r="AD45" i="3"/>
  <c r="AD44" i="3"/>
  <c r="AD43" i="3"/>
  <c r="S17" i="9"/>
  <c r="S18" i="9" s="1"/>
  <c r="AD56" i="3"/>
  <c r="AD51" i="3"/>
  <c r="AD42" i="3"/>
  <c r="AD40" i="3"/>
  <c r="AD39" i="3"/>
  <c r="AD36" i="3"/>
  <c r="T24" i="9" s="1"/>
  <c r="E43" i="3"/>
  <c r="AL49" i="3"/>
  <c r="AH50" i="3"/>
  <c r="AL51" i="3"/>
  <c r="Z58" i="3"/>
  <c r="AL46" i="3"/>
  <c r="F37" i="3"/>
  <c r="F36" i="3"/>
  <c r="F59" i="3"/>
  <c r="F50" i="3"/>
  <c r="F49" i="3"/>
  <c r="F48" i="3"/>
  <c r="F47" i="3"/>
  <c r="F46" i="3"/>
  <c r="F45" i="3"/>
  <c r="F44" i="3"/>
  <c r="F43" i="3"/>
  <c r="F40" i="3"/>
  <c r="AB27" i="9"/>
  <c r="I58" i="3"/>
  <c r="I53" i="3"/>
  <c r="I54" i="3"/>
  <c r="I55" i="3"/>
  <c r="I50" i="3"/>
  <c r="I49" i="3"/>
  <c r="I48" i="3"/>
  <c r="I47" i="3"/>
  <c r="I46" i="3"/>
  <c r="I45" i="3"/>
  <c r="I44" i="3"/>
  <c r="I43" i="3"/>
  <c r="I56" i="3"/>
  <c r="I51" i="3"/>
  <c r="I41" i="3"/>
  <c r="I40" i="3"/>
  <c r="I37" i="3"/>
  <c r="N37" i="3"/>
  <c r="N42" i="3"/>
  <c r="H43" i="3"/>
  <c r="N46" i="3"/>
  <c r="AD58" i="3"/>
  <c r="AH49" i="3"/>
  <c r="AH51" i="3"/>
  <c r="L55" i="3"/>
  <c r="AF41" i="3"/>
  <c r="L15" i="16"/>
  <c r="AG54" i="3"/>
  <c r="AG55" i="3"/>
  <c r="AG50" i="3"/>
  <c r="AG49" i="3"/>
  <c r="AG48" i="3"/>
  <c r="AG47" i="3"/>
  <c r="AG46" i="3"/>
  <c r="AG45" i="3"/>
  <c r="AG44" i="3"/>
  <c r="AG56" i="3"/>
  <c r="AG51" i="3"/>
  <c r="AG42" i="3"/>
  <c r="U17" i="9"/>
  <c r="U18" i="9" s="1"/>
  <c r="AG40" i="3"/>
  <c r="AG39" i="3"/>
  <c r="AG57" i="3"/>
  <c r="AG52" i="3"/>
  <c r="AG37" i="3"/>
  <c r="AG36" i="3"/>
  <c r="F38" i="3"/>
  <c r="AL50" i="3"/>
  <c r="N54" i="3"/>
  <c r="R57" i="3"/>
  <c r="Q32" i="3"/>
  <c r="Q45" i="3" s="1"/>
  <c r="L16" i="16"/>
  <c r="AH45" i="3"/>
  <c r="AH44" i="3"/>
  <c r="AH43" i="3"/>
  <c r="AH41" i="3"/>
  <c r="AH39" i="3"/>
  <c r="AH57" i="3"/>
  <c r="AH52" i="3"/>
  <c r="AH36" i="3"/>
  <c r="AH59" i="3"/>
  <c r="N47" i="3"/>
  <c r="N53" i="3"/>
  <c r="N55" i="3"/>
  <c r="N56" i="3"/>
  <c r="AB38" i="3"/>
  <c r="G39" i="3"/>
  <c r="AB52" i="3"/>
  <c r="AB57" i="3"/>
  <c r="K59" i="3"/>
  <c r="AE59" i="3"/>
  <c r="K38" i="3"/>
  <c r="AE38" i="3"/>
  <c r="J39" i="3"/>
  <c r="AB41" i="3"/>
  <c r="G42" i="3"/>
  <c r="W46" i="3"/>
  <c r="W47" i="3"/>
  <c r="W48" i="3"/>
  <c r="W49" i="3"/>
  <c r="W50" i="3"/>
  <c r="K52" i="3"/>
  <c r="AE52" i="3"/>
  <c r="S54" i="3"/>
  <c r="W55" i="3"/>
  <c r="K57" i="3"/>
  <c r="AE57" i="3"/>
  <c r="K39" i="3"/>
  <c r="AB42" i="3"/>
  <c r="G43" i="3"/>
  <c r="AB51" i="3"/>
  <c r="AB56" i="3"/>
  <c r="G45" i="3"/>
  <c r="AB44" i="3"/>
  <c r="O38" i="3"/>
  <c r="AI38" i="3"/>
  <c r="K42" i="3"/>
  <c r="AE42" i="3"/>
  <c r="J43" i="3"/>
  <c r="AB45" i="3"/>
  <c r="G46" i="3"/>
  <c r="G47" i="3"/>
  <c r="G48" i="3"/>
  <c r="G49" i="3"/>
  <c r="G50" i="3"/>
  <c r="K51" i="3"/>
  <c r="AE51" i="3"/>
  <c r="O52" i="3"/>
  <c r="AI52" i="3"/>
  <c r="S53" i="3"/>
  <c r="W54" i="3"/>
  <c r="K56" i="3"/>
  <c r="AE56" i="3"/>
  <c r="O57" i="3"/>
  <c r="AI57" i="3"/>
  <c r="S58" i="3"/>
  <c r="AB46" i="3"/>
  <c r="Q26" i="9" s="1"/>
  <c r="AB47" i="3"/>
  <c r="AB48" i="3"/>
  <c r="AB49" i="3"/>
  <c r="AB50" i="3"/>
  <c r="AB55" i="3"/>
  <c r="S59" i="3"/>
  <c r="S36" i="3"/>
  <c r="K44" i="3"/>
  <c r="AE44" i="3"/>
  <c r="U58" i="3"/>
  <c r="T59" i="3"/>
  <c r="K55" i="3"/>
  <c r="S57" i="3"/>
  <c r="W58" i="3"/>
  <c r="T38" i="3"/>
  <c r="S39" i="3"/>
  <c r="O43" i="3"/>
  <c r="AI43" i="3"/>
  <c r="T52" i="3"/>
  <c r="AB54" i="3"/>
  <c r="T57" i="3"/>
  <c r="C59" i="3"/>
  <c r="W59" i="3"/>
  <c r="S38" i="3"/>
  <c r="K46" i="3"/>
  <c r="E26" i="9" s="1"/>
  <c r="K47" i="3"/>
  <c r="E27" i="9" s="1"/>
  <c r="K48" i="3"/>
  <c r="K49" i="3"/>
  <c r="K50" i="3"/>
  <c r="S52" i="3"/>
  <c r="W53" i="3"/>
  <c r="W36" i="3"/>
  <c r="U38" i="3"/>
  <c r="T39" i="3"/>
  <c r="S40" i="3"/>
  <c r="AI44" i="3"/>
  <c r="U52" i="3"/>
  <c r="Y53" i="3"/>
  <c r="U57" i="3"/>
  <c r="Y58" i="3"/>
  <c r="D59" i="3"/>
  <c r="X59" i="3"/>
  <c r="W38" i="3"/>
  <c r="K54" i="3"/>
  <c r="W57" i="3"/>
  <c r="Y37" i="3"/>
  <c r="D38" i="3"/>
  <c r="X38" i="3"/>
  <c r="C39" i="3"/>
  <c r="W39" i="3"/>
  <c r="U41" i="3"/>
  <c r="T42" i="3"/>
  <c r="S43" i="3"/>
  <c r="T51" i="3"/>
  <c r="X52" i="3"/>
  <c r="AB53" i="3"/>
  <c r="T56" i="3"/>
  <c r="X57" i="3"/>
  <c r="AB58" i="3"/>
  <c r="G59" i="3"/>
  <c r="S42" i="3"/>
  <c r="S51" i="3"/>
  <c r="W52" i="3"/>
  <c r="S56" i="3"/>
  <c r="G36" i="3"/>
  <c r="Y38" i="3"/>
  <c r="D39" i="3"/>
  <c r="C40" i="3"/>
  <c r="U42" i="3"/>
  <c r="S44" i="3"/>
  <c r="U51" i="3"/>
  <c r="Y52" i="3"/>
  <c r="AM19" i="13"/>
  <c r="AM15" i="13"/>
  <c r="AM33" i="13"/>
  <c r="AI6" i="13"/>
  <c r="AK6" i="13" s="1"/>
  <c r="AM13" i="13"/>
  <c r="AI15" i="13"/>
  <c r="AK15" i="13" s="1"/>
  <c r="AI19" i="13"/>
  <c r="AM21" i="13"/>
  <c r="AM29" i="13"/>
  <c r="AM31" i="13"/>
  <c r="AI33" i="13"/>
  <c r="AK33" i="13" s="1"/>
  <c r="AI29" i="13"/>
  <c r="AM25" i="13"/>
  <c r="AM12" i="13"/>
  <c r="AI21" i="13"/>
  <c r="AK21" i="13" s="1"/>
  <c r="AM14" i="13"/>
  <c r="AM23" i="13"/>
  <c r="AM18" i="13"/>
  <c r="AM30" i="13"/>
  <c r="AM22" i="13"/>
  <c r="AM11" i="13"/>
  <c r="AM26" i="13"/>
  <c r="AM32" i="13"/>
  <c r="AI11" i="13"/>
  <c r="AK11" i="13" s="1"/>
  <c r="AM24" i="13"/>
  <c r="AI24" i="13"/>
  <c r="AK24" i="13" s="1"/>
  <c r="AM28" i="13"/>
  <c r="AM17" i="13"/>
  <c r="AG35" i="10"/>
  <c r="AK35" i="10" s="1"/>
  <c r="AI12" i="13"/>
  <c r="AK12" i="13" s="1"/>
  <c r="AM20" i="13"/>
  <c r="AI26" i="13"/>
  <c r="AK26" i="13" s="1"/>
  <c r="AI32" i="13"/>
  <c r="AK32" i="13" s="1"/>
  <c r="V37" i="11"/>
  <c r="AM16" i="13"/>
  <c r="AI22" i="13"/>
  <c r="AK22" i="13" s="1"/>
  <c r="AI31" i="13"/>
  <c r="AI25" i="13"/>
  <c r="AK25" i="13" s="1"/>
  <c r="AF35" i="13"/>
  <c r="AI35" i="13" s="1"/>
  <c r="AK35" i="13" s="1"/>
  <c r="AM27" i="13"/>
  <c r="AI18" i="13"/>
  <c r="AK18" i="13" s="1"/>
  <c r="P128" i="25" l="1"/>
  <c r="E48" i="13"/>
  <c r="M116" i="25"/>
  <c r="F58" i="13"/>
  <c r="M126" i="25"/>
  <c r="F49" i="13"/>
  <c r="E49" i="13"/>
  <c r="F56" i="13"/>
  <c r="E50" i="13"/>
  <c r="F37" i="13"/>
  <c r="M105" i="25"/>
  <c r="F46" i="13"/>
  <c r="M114" i="25"/>
  <c r="E56" i="13"/>
  <c r="F43" i="13"/>
  <c r="M111" i="25"/>
  <c r="M128" i="25" s="1"/>
  <c r="I50" i="13"/>
  <c r="I105" i="25"/>
  <c r="I128" i="25" s="1"/>
  <c r="E39" i="13"/>
  <c r="V61" i="11"/>
  <c r="B21" i="9"/>
  <c r="B22" i="9" s="1"/>
  <c r="N60" i="13"/>
  <c r="M60" i="13"/>
  <c r="P60" i="13" s="1"/>
  <c r="S51" i="13"/>
  <c r="O51" i="13"/>
  <c r="S43" i="13"/>
  <c r="O43" i="13"/>
  <c r="S40" i="13"/>
  <c r="O40" i="13"/>
  <c r="S37" i="13"/>
  <c r="O37" i="13"/>
  <c r="S47" i="13"/>
  <c r="O47" i="13"/>
  <c r="S57" i="13"/>
  <c r="O57" i="13"/>
  <c r="O53" i="13"/>
  <c r="S53" i="13"/>
  <c r="S41" i="13"/>
  <c r="O41" i="13"/>
  <c r="O56" i="13"/>
  <c r="S56" i="13"/>
  <c r="S49" i="13"/>
  <c r="O49" i="13"/>
  <c r="S52" i="13"/>
  <c r="O52" i="13"/>
  <c r="O39" i="13"/>
  <c r="S39" i="13"/>
  <c r="S46" i="13"/>
  <c r="O46" i="13"/>
  <c r="S36" i="13"/>
  <c r="L60" i="13"/>
  <c r="O60" i="13" s="1"/>
  <c r="O36" i="13"/>
  <c r="S44" i="13"/>
  <c r="O44" i="13"/>
  <c r="S55" i="13"/>
  <c r="O55" i="13"/>
  <c r="S54" i="13"/>
  <c r="O54" i="13"/>
  <c r="S38" i="13"/>
  <c r="O38" i="13"/>
  <c r="S58" i="13"/>
  <c r="O58" i="13"/>
  <c r="S45" i="13"/>
  <c r="O45" i="13"/>
  <c r="S50" i="13"/>
  <c r="O50" i="13"/>
  <c r="S48" i="13"/>
  <c r="S42" i="13"/>
  <c r="O42" i="13"/>
  <c r="B4" i="9"/>
  <c r="F38" i="13"/>
  <c r="D60" i="13"/>
  <c r="B3" i="9"/>
  <c r="F57" i="13"/>
  <c r="F42" i="13"/>
  <c r="F36" i="13"/>
  <c r="F54" i="13"/>
  <c r="F41" i="13"/>
  <c r="B7" i="9"/>
  <c r="F40" i="13"/>
  <c r="F44" i="13"/>
  <c r="F59" i="13"/>
  <c r="C60" i="13"/>
  <c r="F60" i="13" s="1"/>
  <c r="E40" i="13"/>
  <c r="F45" i="13"/>
  <c r="F48" i="13"/>
  <c r="F51" i="13"/>
  <c r="E51" i="13"/>
  <c r="I51" i="13"/>
  <c r="I40" i="13"/>
  <c r="I48" i="13"/>
  <c r="I56" i="13"/>
  <c r="B60" i="13"/>
  <c r="E59" i="13"/>
  <c r="E37" i="13"/>
  <c r="I37" i="13"/>
  <c r="I41" i="13"/>
  <c r="I52" i="13"/>
  <c r="E58" i="13"/>
  <c r="I58" i="13"/>
  <c r="I39" i="13"/>
  <c r="I53" i="13"/>
  <c r="E43" i="13"/>
  <c r="I43" i="13"/>
  <c r="E46" i="13"/>
  <c r="I46" i="13"/>
  <c r="I57" i="13"/>
  <c r="E57" i="13"/>
  <c r="I42" i="13"/>
  <c r="I45" i="13"/>
  <c r="E45" i="13"/>
  <c r="I55" i="13"/>
  <c r="I38" i="13"/>
  <c r="I49" i="13"/>
  <c r="I36" i="13"/>
  <c r="I54" i="13"/>
  <c r="I44" i="13"/>
  <c r="E44" i="13"/>
  <c r="I47" i="13"/>
  <c r="R13" i="9"/>
  <c r="Q13" i="9"/>
  <c r="M10" i="9"/>
  <c r="W60" i="2"/>
  <c r="V41" i="2"/>
  <c r="V39" i="2"/>
  <c r="V44" i="2"/>
  <c r="V56" i="2"/>
  <c r="V51" i="2"/>
  <c r="V36" i="2"/>
  <c r="V59" i="2"/>
  <c r="V58" i="2"/>
  <c r="V53" i="2"/>
  <c r="R60" i="2"/>
  <c r="V47" i="2"/>
  <c r="AD60" i="2"/>
  <c r="R12" i="9"/>
  <c r="S10" i="9"/>
  <c r="AC60" i="2"/>
  <c r="R10" i="9"/>
  <c r="S60" i="2"/>
  <c r="V52" i="2"/>
  <c r="X11" i="9"/>
  <c r="AK60" i="2"/>
  <c r="AF60" i="2"/>
  <c r="I60" i="2"/>
  <c r="N10" i="9"/>
  <c r="X60" i="2"/>
  <c r="AA11" i="9"/>
  <c r="Z11" i="9"/>
  <c r="AB60" i="2"/>
  <c r="T11" i="9"/>
  <c r="AA12" i="9"/>
  <c r="V11" i="9"/>
  <c r="Z13" i="9"/>
  <c r="AM60" i="2"/>
  <c r="V37" i="2"/>
  <c r="E10" i="9"/>
  <c r="M60" i="2"/>
  <c r="I12" i="9"/>
  <c r="V38" i="2"/>
  <c r="AA60" i="2"/>
  <c r="O11" i="9"/>
  <c r="AJ60" i="2"/>
  <c r="X10" i="9"/>
  <c r="G10" i="9"/>
  <c r="O60" i="2"/>
  <c r="E12" i="9"/>
  <c r="K13" i="9"/>
  <c r="AA13" i="9"/>
  <c r="V40" i="2"/>
  <c r="H11" i="9"/>
  <c r="J11" i="9"/>
  <c r="N12" i="9"/>
  <c r="F10" i="9"/>
  <c r="N60" i="2"/>
  <c r="M11" i="9"/>
  <c r="V45" i="2"/>
  <c r="AL60" i="2"/>
  <c r="Y10" i="9"/>
  <c r="V48" i="2"/>
  <c r="Z60" i="2"/>
  <c r="F11" i="9"/>
  <c r="AI60" i="2"/>
  <c r="W10" i="9"/>
  <c r="N13" i="9"/>
  <c r="Y12" i="9"/>
  <c r="V55" i="2"/>
  <c r="W12" i="9"/>
  <c r="AH60" i="2"/>
  <c r="V10" i="9"/>
  <c r="K11" i="9"/>
  <c r="V54" i="2"/>
  <c r="V43" i="2"/>
  <c r="V50" i="2"/>
  <c r="K12" i="9"/>
  <c r="AG60" i="2"/>
  <c r="U10" i="9"/>
  <c r="G12" i="9"/>
  <c r="M13" i="9"/>
  <c r="L12" i="9"/>
  <c r="V46" i="2"/>
  <c r="S12" i="9"/>
  <c r="U60" i="2"/>
  <c r="V49" i="2"/>
  <c r="U12" i="9"/>
  <c r="P60" i="2"/>
  <c r="H10" i="9"/>
  <c r="Y11" i="9"/>
  <c r="AE60" i="2"/>
  <c r="U6" i="16"/>
  <c r="L46" i="3"/>
  <c r="L52" i="3"/>
  <c r="O27" i="9"/>
  <c r="K25" i="9"/>
  <c r="C60" i="3"/>
  <c r="K26" i="9"/>
  <c r="R26" i="9"/>
  <c r="L42" i="3"/>
  <c r="L60" i="3" s="1"/>
  <c r="L47" i="3"/>
  <c r="L45" i="3"/>
  <c r="L54" i="3"/>
  <c r="L24" i="9"/>
  <c r="R25" i="9"/>
  <c r="H27" i="9"/>
  <c r="AK43" i="3"/>
  <c r="O26" i="9"/>
  <c r="AF47" i="3"/>
  <c r="O60" i="3"/>
  <c r="L58" i="3"/>
  <c r="O25" i="9"/>
  <c r="U27" i="9"/>
  <c r="R24" i="9"/>
  <c r="R27" i="9"/>
  <c r="L50" i="3"/>
  <c r="V63" i="11"/>
  <c r="I26" i="9"/>
  <c r="P25" i="9"/>
  <c r="AF50" i="3"/>
  <c r="Q25" i="9"/>
  <c r="L25" i="9"/>
  <c r="P26" i="9"/>
  <c r="P27" i="9"/>
  <c r="I27" i="9"/>
  <c r="Q27" i="9"/>
  <c r="AF43" i="3"/>
  <c r="AF45" i="3"/>
  <c r="H60" i="3"/>
  <c r="AF46" i="3"/>
  <c r="J60" i="3"/>
  <c r="AF39" i="3"/>
  <c r="AF44" i="3"/>
  <c r="Y25" i="9"/>
  <c r="X27" i="9"/>
  <c r="D60" i="3"/>
  <c r="Y60" i="3"/>
  <c r="AF51" i="3"/>
  <c r="AF49" i="3"/>
  <c r="AJ60" i="3"/>
  <c r="K60" i="3"/>
  <c r="U25" i="9"/>
  <c r="AF38" i="3"/>
  <c r="AK51" i="3"/>
  <c r="AF54" i="3"/>
  <c r="AF52" i="3"/>
  <c r="Q50" i="3"/>
  <c r="I60" i="3"/>
  <c r="AI60" i="3"/>
  <c r="AE60" i="3"/>
  <c r="AF59" i="3"/>
  <c r="G24" i="9"/>
  <c r="T60" i="3"/>
  <c r="AF37" i="3"/>
  <c r="U60" i="3"/>
  <c r="U26" i="9"/>
  <c r="AF40" i="3"/>
  <c r="AF57" i="3"/>
  <c r="Q36" i="3"/>
  <c r="S60" i="3"/>
  <c r="J24" i="9"/>
  <c r="Q46" i="3"/>
  <c r="AA48" i="3"/>
  <c r="AL60" i="3"/>
  <c r="Z24" i="9"/>
  <c r="Y24" i="9"/>
  <c r="G25" i="9"/>
  <c r="F60" i="3"/>
  <c r="AA36" i="3"/>
  <c r="AK45" i="3"/>
  <c r="AK53" i="3"/>
  <c r="Q56" i="3"/>
  <c r="Z60" i="3"/>
  <c r="P24" i="9"/>
  <c r="V57" i="3"/>
  <c r="V42" i="3"/>
  <c r="V52" i="3"/>
  <c r="V38" i="3"/>
  <c r="V43" i="3"/>
  <c r="V55" i="3"/>
  <c r="V46" i="3"/>
  <c r="V56" i="3"/>
  <c r="V45" i="3"/>
  <c r="AA47" i="3"/>
  <c r="Q51" i="3"/>
  <c r="Q48" i="3"/>
  <c r="AA39" i="3"/>
  <c r="G27" i="9"/>
  <c r="F27" i="9"/>
  <c r="Q52" i="3"/>
  <c r="V37" i="3"/>
  <c r="AA45" i="3"/>
  <c r="AK44" i="3"/>
  <c r="AK57" i="3"/>
  <c r="AK52" i="3"/>
  <c r="AK59" i="3"/>
  <c r="AK39" i="3"/>
  <c r="AK54" i="3"/>
  <c r="AK37" i="3"/>
  <c r="AA55" i="3"/>
  <c r="Q55" i="3"/>
  <c r="AK42" i="3"/>
  <c r="AK36" i="3"/>
  <c r="Q47" i="3"/>
  <c r="AK49" i="3"/>
  <c r="Q38" i="3"/>
  <c r="AA49" i="3"/>
  <c r="E60" i="3"/>
  <c r="P60" i="3"/>
  <c r="H24" i="9"/>
  <c r="AK47" i="3"/>
  <c r="AK55" i="3"/>
  <c r="K24" i="9"/>
  <c r="AA54" i="3"/>
  <c r="M27" i="9"/>
  <c r="N27" i="9"/>
  <c r="G26" i="9"/>
  <c r="F26" i="9"/>
  <c r="N26" i="9"/>
  <c r="M26" i="9"/>
  <c r="Q58" i="3"/>
  <c r="V44" i="3"/>
  <c r="Y26" i="9"/>
  <c r="Z26" i="9"/>
  <c r="V41" i="3"/>
  <c r="AK58" i="3"/>
  <c r="V54" i="3"/>
  <c r="Q42" i="3"/>
  <c r="Q57" i="3"/>
  <c r="AK38" i="3"/>
  <c r="AA58" i="3"/>
  <c r="Q49" i="3"/>
  <c r="AA50" i="3"/>
  <c r="V39" i="3"/>
  <c r="Q24" i="9"/>
  <c r="AH60" i="3"/>
  <c r="V24" i="9"/>
  <c r="S25" i="9"/>
  <c r="T25" i="9"/>
  <c r="Z27" i="9"/>
  <c r="Y27" i="9"/>
  <c r="V27" i="9"/>
  <c r="AA46" i="3"/>
  <c r="AK48" i="3"/>
  <c r="V40" i="3"/>
  <c r="I25" i="9"/>
  <c r="AA59" i="3"/>
  <c r="AK46" i="3"/>
  <c r="V36" i="3"/>
  <c r="V49" i="3"/>
  <c r="V58" i="3"/>
  <c r="AA57" i="3"/>
  <c r="AA52" i="3"/>
  <c r="AA43" i="3"/>
  <c r="AA56" i="3"/>
  <c r="AA51" i="3"/>
  <c r="AA41" i="3"/>
  <c r="AA38" i="3"/>
  <c r="AA37" i="3"/>
  <c r="Q44" i="3"/>
  <c r="Q40" i="3"/>
  <c r="Q59" i="3"/>
  <c r="Q37" i="3"/>
  <c r="Q43" i="3"/>
  <c r="Q39" i="3"/>
  <c r="Q54" i="3"/>
  <c r="G60" i="3"/>
  <c r="V59" i="3"/>
  <c r="U24" i="9"/>
  <c r="AG60" i="3"/>
  <c r="V50" i="3"/>
  <c r="W60" i="3"/>
  <c r="M24" i="9"/>
  <c r="N24" i="9"/>
  <c r="V25" i="9"/>
  <c r="W25" i="9"/>
  <c r="V47" i="3"/>
  <c r="N60" i="3"/>
  <c r="F24" i="9"/>
  <c r="AK56" i="3"/>
  <c r="W24" i="9"/>
  <c r="AK50" i="3"/>
  <c r="AA44" i="3"/>
  <c r="Q41" i="3"/>
  <c r="S27" i="9"/>
  <c r="AA42" i="3"/>
  <c r="AA40" i="3"/>
  <c r="AC60" i="3"/>
  <c r="V51" i="3"/>
  <c r="X60" i="3"/>
  <c r="AB60" i="3"/>
  <c r="AK41" i="3"/>
  <c r="S24" i="9"/>
  <c r="AD60" i="3"/>
  <c r="R60" i="3"/>
  <c r="I24" i="9"/>
  <c r="W26" i="9"/>
  <c r="V26" i="9"/>
  <c r="Q53" i="3"/>
  <c r="V48" i="3"/>
  <c r="A10" i="9" l="1"/>
  <c r="A11" i="9" s="1"/>
  <c r="B8" i="9"/>
  <c r="E60" i="13"/>
  <c r="V60" i="2"/>
  <c r="Q60" i="3"/>
  <c r="AF60" i="3"/>
  <c r="V60" i="3"/>
  <c r="AK60" i="3"/>
  <c r="AA60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7801724-BEB6-4874-9299-EEC2483DBD37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D2062D26-17D9-4FDE-A27E-CCEB05156C66}" name="WorksheetConnection_Interactive Map!$C$3:$D$26" type="102" refreshedVersion="8" minRefreshableVersion="5">
    <extLst>
      <ext xmlns:x15="http://schemas.microsoft.com/office/spreadsheetml/2010/11/main" uri="{DE250136-89BD-433C-8126-D09CA5730AF9}">
        <x15:connection id="Range 2">
          <x15:rangePr sourceName="_xlcn.WorksheetConnection_InteractiveMapC3D261"/>
        </x15:connection>
      </ext>
    </extLst>
  </connection>
  <connection id="3" xr16:uid="{14590EC4-8CAB-4F33-BC84-C35BBA13E1F1}" name="WorksheetConnection_Regional Split!$G$2:$H$25" type="102" refreshedVersion="8" minRefreshableVersion="5">
    <extLst>
      <ext xmlns:x15="http://schemas.microsoft.com/office/spreadsheetml/2010/11/main" uri="{DE250136-89BD-433C-8126-D09CA5730AF9}">
        <x15:connection id="Range 1">
          <x15:rangePr sourceName="_xlcn.WorksheetConnection_RegionalSplitG2H251"/>
        </x15:connection>
      </ext>
    </extLst>
  </connection>
  <connection id="4" xr16:uid="{522DF465-160C-4E77-B7EE-F666FC5FB240}" name="WorksheetConnection_Regional Split!$G$3:$H$25" type="102" refreshedVersion="8" minRefreshableVersion="5">
    <extLst>
      <ext xmlns:x15="http://schemas.microsoft.com/office/spreadsheetml/2010/11/main" uri="{DE250136-89BD-433C-8126-D09CA5730AF9}">
        <x15:connection id="Range">
          <x15:rangePr sourceName="_xlcn.WorksheetConnection_RegionalSplitG3H251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<sst xmlns="http://schemas.openxmlformats.org/spreadsheetml/2006/main" count="1661" uniqueCount="254">
  <si>
    <t>Contact Information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</si>
  <si>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</si>
  <si>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</si>
  <si>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</si>
  <si>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</si>
  <si>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</si>
  <si>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</si>
  <si>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</si>
  <si>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</si>
  <si>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</si>
  <si>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</si>
  <si>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</si>
  <si>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</si>
  <si>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</si>
  <si>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</si>
  <si>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</si>
  <si>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</si>
  <si>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</si>
  <si>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</si>
  <si>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</si>
  <si>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</si>
  <si>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</si>
  <si>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</si>
  <si>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</si>
  <si>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</si>
  <si>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</si>
  <si>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</si>
  <si>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</si>
  <si>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</si>
  <si>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</si>
  <si>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</si>
  <si>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</si>
  <si>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</si>
  <si>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</si>
  <si>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</si>
  <si>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</si>
  <si>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</si>
  <si>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</si>
  <si>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</si>
  <si>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</si>
  <si>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</si>
  <si>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</si>
  <si>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</si>
  <si>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</si>
  <si>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Net Remittances</t>
  </si>
  <si>
    <t>Period</t>
  </si>
  <si>
    <t>Total Inflows</t>
  </si>
  <si>
    <t>Total Outflows</t>
  </si>
  <si>
    <t>US</t>
  </si>
  <si>
    <t>Other</t>
  </si>
  <si>
    <t>HN</t>
  </si>
  <si>
    <t>PH</t>
  </si>
  <si>
    <t>JA</t>
  </si>
  <si>
    <t>UK</t>
  </si>
  <si>
    <t>CA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</si>
  <si>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</si>
  <si>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</si>
  <si>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</si>
  <si>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</si>
  <si>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</si>
  <si>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</si>
  <si>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</si>
  <si>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</si>
  <si>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</si>
  <si>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</si>
  <si>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</si>
  <si>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</si>
  <si>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</si>
  <si>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</si>
  <si>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</si>
  <si>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</si>
  <si>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</si>
  <si>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</si>
  <si>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</si>
  <si>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</si>
  <si>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</si>
  <si>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</si>
  <si>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The Cayman Islands Remittance Reports do not include remittances by commercial retail banks.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</si>
  <si>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</si>
  <si>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</si>
  <si>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</si>
  <si>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</si>
  <si>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</si>
  <si>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</si>
  <si>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</si>
  <si>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</si>
  <si>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 xml:space="preserve">REMITTANCE  INFLOWS  BY COUNTRY and VALUE (Actual Amounts) </t>
  </si>
  <si>
    <t>ZIMBABWE</t>
  </si>
  <si>
    <t>2017Q4</t>
  </si>
  <si>
    <t>Year 2017</t>
  </si>
  <si>
    <t>REMITTANCE  INFLOWS BY COUNTRY  (US$ - Actual Amounts)</t>
  </si>
  <si>
    <t>2018Q1</t>
  </si>
  <si>
    <t>TRANS OUTFLOWS</t>
  </si>
  <si>
    <t>TRANS INFLOWS</t>
  </si>
  <si>
    <t>2018Q2</t>
  </si>
  <si>
    <t>2018Q3</t>
  </si>
  <si>
    <t>2018Q4</t>
  </si>
  <si>
    <t>Year 2018</t>
  </si>
  <si>
    <t>2019Q1</t>
  </si>
  <si>
    <t>2019 Q1</t>
  </si>
  <si>
    <t>17/18 Diff</t>
  </si>
  <si>
    <t>18/19 Diff</t>
  </si>
  <si>
    <t>2019 Q2</t>
  </si>
  <si>
    <t>2019 Q3</t>
  </si>
  <si>
    <t>2019Q3</t>
  </si>
  <si>
    <t>2019Q2</t>
  </si>
  <si>
    <t>2019 Q4</t>
  </si>
  <si>
    <t>2020 Q1</t>
  </si>
  <si>
    <t>2020 Q2</t>
  </si>
  <si>
    <t>2020 Q3</t>
  </si>
  <si>
    <t>2020 Q4</t>
  </si>
  <si>
    <t>Total 2020</t>
  </si>
  <si>
    <t>2019Q4</t>
  </si>
  <si>
    <t>2020Q4</t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</si>
  <si>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</si>
  <si>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</si>
  <si>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</si>
  <si>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</si>
  <si>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</si>
  <si>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</si>
  <si>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</si>
  <si>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</si>
  <si>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</si>
  <si>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</si>
  <si>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</si>
  <si>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</si>
  <si>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</si>
  <si>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</si>
  <si>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</si>
  <si>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</si>
  <si>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</si>
  <si>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</si>
  <si>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</si>
  <si>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</si>
  <si>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</si>
  <si>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2022 Q3</t>
  </si>
  <si>
    <t>2022Q4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</si>
  <si>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</si>
  <si>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</si>
  <si>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 Q4</t>
  </si>
  <si>
    <t>2023Q1</t>
  </si>
  <si>
    <t>2023 Q1</t>
  </si>
  <si>
    <t>Total 2023</t>
  </si>
  <si>
    <t>2023Q2</t>
  </si>
  <si>
    <t>2023 Q2</t>
  </si>
  <si>
    <t>2023Q3</t>
  </si>
  <si>
    <t>2023 Q3</t>
  </si>
  <si>
    <t>2023Q4</t>
  </si>
  <si>
    <t>Year 2023</t>
  </si>
  <si>
    <t>2023 Q4</t>
  </si>
  <si>
    <t>Chart 2: Share of Remittance Inflows from Source Countries 2023Q4</t>
  </si>
  <si>
    <t>Chart 1: Share of Remittance Outflows to Source Countries 2023Q4</t>
  </si>
  <si>
    <t>Total 2024</t>
  </si>
  <si>
    <t>2024 Q1</t>
  </si>
  <si>
    <t>2024Q1</t>
  </si>
  <si>
    <t>Remittance Outflows Growth Rate</t>
  </si>
  <si>
    <t>YEAR</t>
  </si>
  <si>
    <t>Remittance Inflows Growth Rate</t>
  </si>
  <si>
    <t>Caribbean</t>
  </si>
  <si>
    <t>Asia</t>
  </si>
  <si>
    <t>Africa</t>
  </si>
  <si>
    <t>South America</t>
  </si>
  <si>
    <t>North America</t>
  </si>
  <si>
    <t>Europe</t>
  </si>
  <si>
    <t>Central America</t>
  </si>
  <si>
    <t># of Transactions (more than) &gt; $CI500 - Outflows</t>
  </si>
  <si>
    <t># of Transactions (less than) &lt; $CI500 - Outflows</t>
  </si>
  <si>
    <t>Grand Total</t>
  </si>
  <si>
    <t xml:space="preserve"> Inflows</t>
  </si>
  <si>
    <t xml:space="preserve"> Outflows</t>
  </si>
  <si>
    <t xml:space="preserve"> # of Transactions (more than) &gt; $CI500 - Outflows</t>
  </si>
  <si>
    <t xml:space="preserve"> # of Transactions (less than) &lt; $CI500 - Outflows</t>
  </si>
  <si>
    <t>Country</t>
  </si>
  <si>
    <t>Unspecified</t>
  </si>
  <si>
    <t>Quarter</t>
  </si>
  <si>
    <t>Total Government Fee Charged for Transfers &lt; CI$500/US$609.76 in USD</t>
  </si>
  <si>
    <t>Total Amount to be Paid to Cayman Islands Government in USD</t>
  </si>
  <si>
    <t>Total Amount to be Paid to Cayman Islands Government in KYD</t>
  </si>
  <si>
    <t>2013 Q1</t>
  </si>
  <si>
    <t>2013 Q2</t>
  </si>
  <si>
    <t>2014 Q1</t>
  </si>
  <si>
    <t>2014 Q2</t>
  </si>
  <si>
    <t>2015 Q1</t>
  </si>
  <si>
    <t>2015 Q2</t>
  </si>
  <si>
    <t>2016 Q1</t>
  </si>
  <si>
    <t>2016 Q2</t>
  </si>
  <si>
    <t>2017 Q1</t>
  </si>
  <si>
    <t>2017 Q2</t>
  </si>
  <si>
    <t>2018 Q1</t>
  </si>
  <si>
    <t>2018 Q2</t>
  </si>
  <si>
    <t>2013 Q3</t>
  </si>
  <si>
    <t>2013 Q4</t>
  </si>
  <si>
    <t>2014 Q3</t>
  </si>
  <si>
    <t>2014 Q4</t>
  </si>
  <si>
    <t>2015 Q3</t>
  </si>
  <si>
    <t>2015 Q4</t>
  </si>
  <si>
    <t>2016 Q3</t>
  </si>
  <si>
    <t>2016 Q4</t>
  </si>
  <si>
    <t>2017 Q3</t>
  </si>
  <si>
    <t>2017 Q4</t>
  </si>
  <si>
    <t>2018 Q3</t>
  </si>
  <si>
    <t>2018 Q4</t>
  </si>
  <si>
    <t>2024 Q2</t>
  </si>
  <si>
    <t>2024 Q3</t>
  </si>
  <si>
    <t>2024 Q4</t>
  </si>
  <si>
    <t>2025 Q1</t>
  </si>
  <si>
    <t>2025 Q2</t>
  </si>
  <si>
    <t>Change in Amount to be Paid to CI GOV in USD</t>
  </si>
  <si>
    <t>COUNTRY NET MSB REMITTANCES</t>
  </si>
  <si>
    <t>RANK</t>
  </si>
  <si>
    <t>-</t>
  </si>
  <si>
    <t>Previous Quarter COUNTRY NET MSB REMITTANCES</t>
  </si>
  <si>
    <t>Money Service Business Remittances by Quarter</t>
  </si>
  <si>
    <t xml:space="preserve">Remittance Inflows Growth Rate </t>
  </si>
  <si>
    <t xml:space="preserve">Remittance Outflows Growth Rate </t>
  </si>
  <si>
    <t>Money Service Providers Statistics</t>
  </si>
  <si>
    <t>2025 Q3</t>
  </si>
  <si>
    <t>2025 Q4</t>
  </si>
  <si>
    <t>SOURCE: Outflows</t>
  </si>
  <si>
    <t>SOURCE: Inflows</t>
  </si>
  <si>
    <t>Total Government Fee Charged for Transfers ≥ CI$500/US$609.76 in USD</t>
  </si>
  <si>
    <t>Unused Data</t>
  </si>
  <si>
    <t>PAGES</t>
  </si>
  <si>
    <t xml:space="preserve"> </t>
  </si>
  <si>
    <t>Money Service Business Statistics Dashboard</t>
  </si>
  <si>
    <t>Prepared by Financial Stability and Statistics Division</t>
  </si>
  <si>
    <t>Updated:</t>
  </si>
  <si>
    <t>2024Q2</t>
  </si>
  <si>
    <t>2024Q3</t>
  </si>
  <si>
    <t>2024Q4</t>
  </si>
  <si>
    <t>Year 2024</t>
  </si>
  <si>
    <t>2025Q1</t>
  </si>
  <si>
    <t>2025Q2</t>
  </si>
  <si>
    <t>2025Q3</t>
  </si>
  <si>
    <t>Diff 25Q3/25Q2</t>
  </si>
  <si>
    <t>Total 2025</t>
  </si>
  <si>
    <t>Website: www.cima.ky        </t>
  </si>
  <si>
    <t>Data Tables</t>
  </si>
  <si>
    <t>Cayman Islands Remittances
Number of Transactions by Country and Value (in US$)
For 5 Largest Countries by Number of Transactions</t>
  </si>
  <si>
    <t>Cayman Islands Remittances
US$ - Actual Amounts</t>
  </si>
  <si>
    <t>Remittances - Total Outflows, Total Inflows, Net Remittances in US$</t>
  </si>
  <si>
    <t>Number of Transactions by Country and Value (in US$) - 5 Largest Countries by Number of Transactions</t>
  </si>
  <si>
    <t>REMITTANCE OUTFLOWS BY COUNTRY AND BY COUNTRY BY PERCENTAGE
 (US$ - Actual Amounts)</t>
  </si>
  <si>
    <t>Remittance Outflows by Country and By Country by Percentage in US$</t>
  </si>
  <si>
    <t># of Transactions (more than) &gt; $CI500 - Outflows Top 5 Countries &amp;  # of Transactions (less than) &lt; $CI500 - Outflows Top 5 Countries</t>
  </si>
  <si>
    <t xml:space="preserve">Email:  ContactFinancialStability@cima.ky </t>
  </si>
  <si>
    <t>Phone: 345-949-7089</t>
  </si>
  <si>
    <t>Year 2023 Q4</t>
  </si>
  <si>
    <t>Year 2024 Q4</t>
  </si>
  <si>
    <t>Year 2025 Q4</t>
  </si>
  <si>
    <t>2025Q4</t>
  </si>
  <si>
    <t>Updated - March 2026</t>
  </si>
  <si>
    <t>Diff 25Q4/25Q3</t>
  </si>
  <si>
    <t>2026 Q1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</si>
</sst>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_-* #,##0.00_-;\-* #,##0.00_-;_-* &quot;-&quot;_-;_-@_-"/>
    <numFmt numFmtId="177" formatCode="&quot;$&quot;#,##0.00"/>
    <numFmt numFmtId="178" formatCode="_([$$-409]* #,##0.00_);_([$$-409]* \(#,##0.00\);_([$$-409]* &quot;-&quot;??_);_(@_)"/>
    <numFmt numFmtId="179" formatCode="[$-409]mmmm\ d\,\ yyyy;@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7"/>
      <name val="Verdana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Verdana"/>
      <family val="2"/>
    </font>
    <font>
      <b/>
      <u/>
      <sz val="12"/>
      <color theme="0"/>
      <name val="Verdana"/>
      <family val="2"/>
    </font>
    <font>
      <u/>
      <sz val="12"/>
      <color theme="0"/>
      <name val="Verdana"/>
      <family val="2"/>
    </font>
    <font>
      <sz val="11"/>
      <color rgb="FF393E47"/>
      <name val="Arial"/>
      <family val="2"/>
    </font>
    <font>
      <b/>
      <sz val="16"/>
      <color rgb="FF00447C"/>
      <name val="Verdana"/>
      <family val="2"/>
    </font>
    <font>
      <b/>
      <sz val="14"/>
      <color theme="0"/>
      <name val="Calibri"/>
      <family val="2"/>
      <scheme val="minor"/>
    </font>
    <font>
      <b/>
      <sz val="14"/>
      <color rgb="FF00447C"/>
      <name val="Calibri"/>
      <family val="2"/>
      <scheme val="minor"/>
    </font>
    <font>
      <b/>
      <sz val="24"/>
      <color rgb="FF00447C"/>
      <name val="Verdana"/>
      <family val="2"/>
    </font>
    <font>
      <b/>
      <i/>
      <sz val="14"/>
      <color theme="0"/>
      <name val="Calibri"/>
      <family val="2"/>
      <scheme val="minor"/>
    </font>
    <font>
      <b/>
      <sz val="24"/>
      <color rgb="FFFF0000"/>
      <name val="Verdana"/>
      <family val="2"/>
    </font>
    <font>
      <sz val="12"/>
      <color theme="1"/>
      <name val="Verdana"/>
      <family val="2"/>
    </font>
    <font>
      <b/>
      <sz val="16"/>
      <color theme="1"/>
      <name val="Verdana"/>
      <family val="2"/>
    </font>
    <font>
      <b/>
      <sz val="28"/>
      <color theme="0"/>
      <name val="Verdana"/>
      <family val="2"/>
    </font>
    <font>
      <sz val="10"/>
      <color rgb="FFFFFFFF"/>
      <name val="Verdana"/>
      <family val="2"/>
    </font>
    <font>
      <b/>
      <u/>
      <sz val="10"/>
      <color theme="0"/>
      <name val="Verdana"/>
      <family val="2"/>
    </font>
    <font>
      <sz val="10"/>
      <color theme="0"/>
      <name val="Verdana"/>
      <family val="2"/>
    </font>
    <font>
      <i/>
      <sz val="10"/>
      <color theme="0"/>
      <name val="Verdana"/>
      <family val="2"/>
    </font>
    <font>
      <u/>
      <sz val="11"/>
      <color rgb="FFFFFFFF"/>
      <name val="Calibri"/>
      <family val="2"/>
      <scheme val="minor"/>
    </font>
    <font>
      <sz val="14"/>
      <color theme="1"/>
      <name val="Verdana"/>
      <family val="2"/>
    </font>
    <font>
      <u/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rgb="FFFF0000"/>
      <name val="Verdana"/>
      <family val="2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447C"/>
        <bgColor indexed="64"/>
      </patternFill>
    </fill>
    <fill>
      <patternFill patternType="solid">
        <fgColor rgb="FF4E98D2"/>
        <bgColor indexed="64"/>
      </patternFill>
    </fill>
    <fill>
      <patternFill patternType="solid">
        <fgColor rgb="FFC9E7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66"/>
        <bgColor indexed="64"/>
      </patternFill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rgb="FF00447C"/>
      </bottom>
      <diagonal/>
    </border>
    <border>
      <left/>
      <right/>
      <top style="thin">
        <color theme="4" tint="0.39997558519241921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35" fillId="0" borderId="0"/>
    <xf numFmtId="43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1" fillId="0" borderId="0"/>
    <xf numFmtId="0" fontId="38" fillId="2" borderId="9" applyNumberFormat="0" applyBorder="0" applyProtection="0"/>
    <xf numFmtId="0" fontId="38" fillId="2" borderId="30" applyNumberFormat="0" applyProtection="0"/>
    <xf numFmtId="0" fontId="38" fillId="2" borderId="30" applyNumberFormat="0" applyProtection="0"/>
    <xf numFmtId="37" fontId="4" fillId="0" borderId="30">
      <alignment horizontal="center" vertical="center"/>
      <protection locked="0"/>
    </xf>
    <xf numFmtId="37" fontId="4" fillId="0" borderId="30">
      <alignment horizontal="center" vertical="center"/>
      <protection locked="0"/>
    </xf>
    <xf numFmtId="0" fontId="36" fillId="0" borderId="0">
      <alignment vertical="top"/>
    </xf>
    <xf numFmtId="0" fontId="36" fillId="0" borderId="0">
      <alignment vertical="top"/>
    </xf>
    <xf numFmtId="166" fontId="1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7" fillId="0" borderId="0" applyFont="0" applyFill="0" applyBorder="0" applyAlignment="0" applyProtection="0"/>
    <xf numFmtId="0" fontId="36" fillId="6" borderId="30" applyNumberFormat="0" applyFont="0" applyBorder="0" applyAlignment="0" applyProtection="0">
      <alignment horizontal="center"/>
    </xf>
    <xf numFmtId="0" fontId="36" fillId="6" borderId="30" applyNumberFormat="0" applyFont="0" applyBorder="0" applyAlignment="0" applyProtection="0">
      <alignment horizontal="center"/>
    </xf>
    <xf numFmtId="0" fontId="38" fillId="2" borderId="46" applyNumberFormat="0" applyFont="0" applyFill="0" applyAlignment="0" applyProtection="0"/>
    <xf numFmtId="0" fontId="36" fillId="0" borderId="0"/>
    <xf numFmtId="0" fontId="1" fillId="0" borderId="0"/>
    <xf numFmtId="0" fontId="1" fillId="0" borderId="0"/>
    <xf numFmtId="0" fontId="1" fillId="0" borderId="0"/>
    <xf numFmtId="9" fontId="36" fillId="0" borderId="0" applyFont="0" applyFill="0" applyBorder="0" applyAlignment="0" applyProtection="0"/>
    <xf numFmtId="3" fontId="36" fillId="7" borderId="30" applyFont="0" applyProtection="0">
      <alignment horizontal="right"/>
    </xf>
    <xf numFmtId="3" fontId="36" fillId="7" borderId="30" applyFont="0" applyProtection="0">
      <alignment horizontal="right"/>
    </xf>
    <xf numFmtId="9" fontId="36" fillId="7" borderId="30" applyFont="0" applyProtection="0">
      <alignment horizontal="right"/>
    </xf>
    <xf numFmtId="9" fontId="36" fillId="7" borderId="30" applyFont="0" applyProtection="0">
      <alignment horizontal="right"/>
    </xf>
    <xf numFmtId="0" fontId="38" fillId="2" borderId="9" applyNumberFormat="0" applyFill="0" applyBorder="0" applyProtection="0"/>
    <xf numFmtId="0" fontId="38" fillId="5" borderId="9" applyNumberFormat="0" applyFill="0" applyBorder="0" applyProtection="0"/>
    <xf numFmtId="44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" fillId="0" borderId="0"/>
    <xf numFmtId="43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>
      <alignment vertical="top"/>
    </xf>
    <xf numFmtId="0" fontId="35" fillId="0" borderId="0">
      <alignment vertical="top"/>
    </xf>
    <xf numFmtId="166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35" fillId="6" borderId="30" applyNumberFormat="0" applyFont="0" applyBorder="0" applyAlignment="0" applyProtection="0">
      <alignment horizontal="center"/>
    </xf>
    <xf numFmtId="0" fontId="35" fillId="6" borderId="30" applyNumberFormat="0" applyFont="0" applyBorder="0" applyAlignment="0" applyProtection="0">
      <alignment horizontal="center"/>
    </xf>
    <xf numFmtId="0" fontId="1" fillId="0" borderId="0"/>
    <xf numFmtId="0" fontId="35" fillId="0" borderId="0"/>
    <xf numFmtId="9" fontId="35" fillId="0" borderId="0" applyFont="0" applyFill="0" applyBorder="0" applyAlignment="0" applyProtection="0"/>
    <xf numFmtId="3" fontId="35" fillId="7" borderId="30" applyFont="0" applyProtection="0">
      <alignment horizontal="right"/>
    </xf>
    <xf numFmtId="3" fontId="35" fillId="7" borderId="30" applyFont="0" applyProtection="0">
      <alignment horizontal="right"/>
    </xf>
    <xf numFmtId="9" fontId="35" fillId="7" borderId="30" applyFont="0" applyProtection="0">
      <alignment horizontal="right"/>
    </xf>
    <xf numFmtId="9" fontId="35" fillId="7" borderId="30" applyFont="0" applyProtection="0">
      <alignment horizontal="right"/>
    </xf>
    <xf numFmtId="165" fontId="1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9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5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35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39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44">
    <xf numFmtId="0" fontId="0" fillId="0" borderId="0" xfId="0"/>
    <xf numFmtId="0" fontId="0" fillId="3" borderId="0" xfId="0" applyFill="1"/>
    <xf numFmtId="0" fontId="16" fillId="3" borderId="0" xfId="0" applyFont="1" applyFill="1"/>
    <xf numFmtId="0" fontId="21" fillId="3" borderId="0" xfId="0" applyFont="1" applyFill="1"/>
    <xf numFmtId="0" fontId="22" fillId="3" borderId="0" xfId="0" applyFont="1" applyFill="1"/>
    <xf numFmtId="0" fontId="20" fillId="3" borderId="0" xfId="0" applyFont="1" applyFill="1"/>
    <xf numFmtId="0" fontId="18" fillId="3" borderId="0" xfId="0" applyFont="1" applyFill="1"/>
    <xf numFmtId="170" fontId="24" fillId="3" borderId="0" xfId="0" applyNumberFormat="1" applyFont="1" applyFill="1" applyAlignment="1">
      <alignment horizontal="center"/>
    </xf>
    <xf numFmtId="0" fontId="24" fillId="3" borderId="0" xfId="0" applyFont="1" applyFill="1" applyAlignment="1">
      <alignment horizontal="center"/>
    </xf>
    <xf numFmtId="0" fontId="5" fillId="3" borderId="0" xfId="0" applyFont="1" applyFill="1"/>
    <xf numFmtId="0" fontId="6" fillId="3" borderId="0" xfId="0" applyFont="1" applyFill="1"/>
    <xf numFmtId="0" fontId="27" fillId="3" borderId="0" xfId="0" applyFont="1" applyFill="1"/>
    <xf numFmtId="0" fontId="31" fillId="3" borderId="0" xfId="0" applyFont="1" applyFill="1"/>
    <xf numFmtId="0" fontId="32" fillId="3" borderId="0" xfId="0" applyFont="1" applyFill="1"/>
    <xf numFmtId="0" fontId="32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left" indent="1"/>
    </xf>
    <xf numFmtId="0" fontId="32" fillId="3" borderId="20" xfId="0" applyFont="1" applyFill="1" applyBorder="1"/>
    <xf numFmtId="0" fontId="0" fillId="3" borderId="27" xfId="0" applyFill="1" applyBorder="1"/>
    <xf numFmtId="0" fontId="21" fillId="3" borderId="36" xfId="0" applyFont="1" applyFill="1" applyBorder="1"/>
    <xf numFmtId="0" fontId="20" fillId="3" borderId="36" xfId="0" applyFont="1" applyFill="1" applyBorder="1"/>
    <xf numFmtId="0" fontId="0" fillId="3" borderId="36" xfId="0" applyFill="1" applyBorder="1"/>
    <xf numFmtId="0" fontId="32" fillId="3" borderId="27" xfId="0" applyFont="1" applyFill="1" applyBorder="1"/>
    <xf numFmtId="0" fontId="32" fillId="3" borderId="36" xfId="0" applyFont="1" applyFill="1" applyBorder="1" applyAlignment="1">
      <alignment horizontal="center"/>
    </xf>
    <xf numFmtId="0" fontId="32" fillId="3" borderId="26" xfId="0" applyFont="1" applyFill="1" applyBorder="1"/>
    <xf numFmtId="0" fontId="22" fillId="3" borderId="20" xfId="0" applyFont="1" applyFill="1" applyBorder="1" applyAlignment="1">
      <alignment horizontal="left" indent="1"/>
    </xf>
    <xf numFmtId="0" fontId="32" fillId="3" borderId="20" xfId="0" applyFont="1" applyFill="1" applyBorder="1" applyAlignment="1">
      <alignment horizontal="center"/>
    </xf>
    <xf numFmtId="0" fontId="32" fillId="3" borderId="21" xfId="0" applyFont="1" applyFill="1" applyBorder="1" applyAlignment="1">
      <alignment horizontal="center"/>
    </xf>
    <xf numFmtId="0" fontId="7" fillId="3" borderId="27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32" fillId="3" borderId="36" xfId="0" applyFont="1" applyFill="1" applyBorder="1"/>
    <xf numFmtId="0" fontId="22" fillId="3" borderId="27" xfId="0" applyFont="1" applyFill="1" applyBorder="1" applyAlignment="1">
      <alignment horizontal="left" indent="1"/>
    </xf>
    <xf numFmtId="0" fontId="32" fillId="3" borderId="21" xfId="0" applyFont="1" applyFill="1" applyBorder="1"/>
    <xf numFmtId="0" fontId="0" fillId="3" borderId="40" xfId="0" applyFill="1" applyBorder="1"/>
    <xf numFmtId="0" fontId="0" fillId="3" borderId="41" xfId="0" applyFill="1" applyBorder="1"/>
    <xf numFmtId="0" fontId="0" fillId="3" borderId="42" xfId="0" applyFill="1" applyBorder="1"/>
    <xf numFmtId="170" fontId="20" fillId="3" borderId="0" xfId="1" applyNumberFormat="1" applyFont="1" applyFill="1"/>
    <xf numFmtId="0" fontId="4" fillId="3" borderId="0" xfId="0" applyFont="1" applyFill="1"/>
    <xf numFmtId="0" fontId="9" fillId="3" borderId="0" xfId="0" applyFont="1" applyFill="1"/>
    <xf numFmtId="0" fontId="11" fillId="3" borderId="0" xfId="0" applyFont="1" applyFill="1"/>
    <xf numFmtId="0" fontId="14" fillId="3" borderId="0" xfId="0" applyFont="1" applyFill="1"/>
    <xf numFmtId="1" fontId="4" fillId="3" borderId="0" xfId="0" applyNumberFormat="1" applyFont="1" applyFill="1"/>
    <xf numFmtId="0" fontId="29" fillId="3" borderId="0" xfId="0" applyFont="1" applyFill="1"/>
    <xf numFmtId="3" fontId="9" fillId="0" borderId="9" xfId="37" applyNumberFormat="1" applyFont="1" applyBorder="1" applyAlignment="1">
      <alignment horizontal="right"/>
    </xf>
    <xf numFmtId="3" fontId="9" fillId="0" borderId="9" xfId="37" applyNumberFormat="1" applyFont="1" applyBorder="1" applyAlignment="1" applyProtection="1">
      <alignment horizontal="right"/>
      <protection hidden="1"/>
    </xf>
    <xf numFmtId="0" fontId="7" fillId="4" borderId="3" xfId="0" applyFont="1" applyFill="1" applyBorder="1"/>
    <xf numFmtId="0" fontId="7" fillId="4" borderId="4" xfId="0" applyFont="1" applyFill="1" applyBorder="1" applyAlignment="1">
      <alignment horizontal="center"/>
    </xf>
    <xf numFmtId="0" fontId="7" fillId="4" borderId="4" xfId="0" applyFont="1" applyFill="1" applyBorder="1"/>
    <xf numFmtId="1" fontId="7" fillId="4" borderId="5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1" fontId="8" fillId="4" borderId="31" xfId="0" applyNumberFormat="1" applyFont="1" applyFill="1" applyBorder="1" applyAlignment="1">
      <alignment horizontal="center"/>
    </xf>
    <xf numFmtId="0" fontId="8" fillId="4" borderId="22" xfId="0" applyFont="1" applyFill="1" applyBorder="1" applyAlignment="1">
      <alignment horizontal="left"/>
    </xf>
    <xf numFmtId="0" fontId="7" fillId="4" borderId="5" xfId="0" applyFont="1" applyFill="1" applyBorder="1" applyAlignment="1">
      <alignment horizontal="center"/>
    </xf>
    <xf numFmtId="1" fontId="12" fillId="4" borderId="5" xfId="0" applyNumberFormat="1" applyFont="1" applyFill="1" applyBorder="1" applyAlignment="1">
      <alignment horizontal="center"/>
    </xf>
    <xf numFmtId="168" fontId="9" fillId="0" borderId="9" xfId="0" applyNumberFormat="1" applyFont="1" applyBorder="1" applyAlignment="1">
      <alignment horizontal="center"/>
    </xf>
    <xf numFmtId="0" fontId="15" fillId="0" borderId="0" xfId="0" applyFont="1" applyAlignment="1">
      <alignment horizontal="left"/>
    </xf>
    <xf numFmtId="0" fontId="12" fillId="4" borderId="27" xfId="0" applyFont="1" applyFill="1" applyBorder="1" applyAlignment="1">
      <alignment horizontal="left"/>
    </xf>
    <xf numFmtId="0" fontId="12" fillId="4" borderId="3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26" fillId="0" borderId="5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2" borderId="5" xfId="0" applyFont="1" applyFill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left"/>
    </xf>
    <xf numFmtId="0" fontId="26" fillId="3" borderId="5" xfId="0" applyFont="1" applyFill="1" applyBorder="1" applyAlignment="1">
      <alignment horizontal="center"/>
    </xf>
    <xf numFmtId="0" fontId="26" fillId="3" borderId="4" xfId="0" applyFont="1" applyFill="1" applyBorder="1" applyAlignment="1">
      <alignment horizontal="center"/>
    </xf>
    <xf numFmtId="0" fontId="28" fillId="4" borderId="4" xfId="0" applyFont="1" applyFill="1" applyBorder="1"/>
    <xf numFmtId="0" fontId="28" fillId="4" borderId="5" xfId="0" applyFont="1" applyFill="1" applyBorder="1"/>
    <xf numFmtId="0" fontId="28" fillId="4" borderId="31" xfId="0" applyFont="1" applyFill="1" applyBorder="1"/>
    <xf numFmtId="0" fontId="27" fillId="3" borderId="3" xfId="0" applyFont="1" applyFill="1" applyBorder="1" applyAlignment="1">
      <alignment horizontal="left"/>
    </xf>
    <xf numFmtId="0" fontId="26" fillId="3" borderId="3" xfId="0" applyFont="1" applyFill="1" applyBorder="1" applyAlignment="1">
      <alignment horizontal="center"/>
    </xf>
    <xf numFmtId="0" fontId="27" fillId="0" borderId="45" xfId="0" applyFont="1" applyBorder="1" applyAlignment="1">
      <alignment horizontal="center"/>
    </xf>
    <xf numFmtId="0" fontId="27" fillId="2" borderId="45" xfId="0" applyFont="1" applyFill="1" applyBorder="1" applyAlignment="1">
      <alignment horizontal="center"/>
    </xf>
    <xf numFmtId="0" fontId="28" fillId="3" borderId="0" xfId="0" applyFont="1" applyFill="1" applyAlignment="1">
      <alignment horizontal="left"/>
    </xf>
    <xf numFmtId="0" fontId="27" fillId="0" borderId="0" xfId="0" applyFont="1"/>
    <xf numFmtId="0" fontId="27" fillId="3" borderId="4" xfId="0" applyFont="1" applyFill="1" applyBorder="1" applyAlignment="1">
      <alignment horizontal="center"/>
    </xf>
    <xf numFmtId="0" fontId="28" fillId="3" borderId="4" xfId="0" applyFont="1" applyFill="1" applyBorder="1" applyAlignment="1">
      <alignment horizontal="left"/>
    </xf>
    <xf numFmtId="0" fontId="17" fillId="3" borderId="0" xfId="0" applyFont="1" applyFill="1"/>
    <xf numFmtId="0" fontId="4" fillId="0" borderId="0" xfId="0" applyFont="1"/>
    <xf numFmtId="1" fontId="4" fillId="0" borderId="0" xfId="0" applyNumberFormat="1" applyFont="1"/>
    <xf numFmtId="0" fontId="7" fillId="4" borderId="3" xfId="0" applyFont="1" applyFill="1" applyBorder="1" applyAlignment="1">
      <alignment horizontal="left"/>
    </xf>
    <xf numFmtId="0" fontId="10" fillId="0" borderId="8" xfId="0" applyFont="1" applyBorder="1" applyAlignment="1">
      <alignment horizontal="left"/>
    </xf>
    <xf numFmtId="168" fontId="9" fillId="0" borderId="24" xfId="37" applyNumberFormat="1" applyFont="1" applyBorder="1" applyAlignment="1">
      <alignment horizontal="right"/>
    </xf>
    <xf numFmtId="164" fontId="9" fillId="0" borderId="2" xfId="37" applyNumberFormat="1" applyFont="1" applyBorder="1" applyAlignment="1" applyProtection="1">
      <alignment horizontal="right"/>
      <protection hidden="1"/>
    </xf>
    <xf numFmtId="164" fontId="9" fillId="0" borderId="24" xfId="0" applyNumberFormat="1" applyFont="1" applyBorder="1" applyAlignment="1">
      <alignment horizontal="right"/>
    </xf>
    <xf numFmtId="164" fontId="9" fillId="2" borderId="24" xfId="0" applyNumberFormat="1" applyFont="1" applyFill="1" applyBorder="1" applyAlignment="1">
      <alignment horizontal="right"/>
    </xf>
    <xf numFmtId="164" fontId="9" fillId="0" borderId="33" xfId="37" applyNumberFormat="1" applyFont="1" applyBorder="1" applyAlignment="1" applyProtection="1">
      <alignment horizontal="right"/>
      <protection hidden="1"/>
    </xf>
    <xf numFmtId="164" fontId="9" fillId="2" borderId="33" xfId="37" applyNumberFormat="1" applyFont="1" applyFill="1" applyBorder="1" applyAlignment="1" applyProtection="1">
      <alignment horizontal="right"/>
      <protection hidden="1"/>
    </xf>
    <xf numFmtId="0" fontId="10" fillId="0" borderId="12" xfId="0" applyFont="1" applyBorder="1" applyAlignment="1">
      <alignment horizontal="left"/>
    </xf>
    <xf numFmtId="168" fontId="9" fillId="0" borderId="9" xfId="37" applyNumberFormat="1" applyFont="1" applyBorder="1" applyAlignment="1">
      <alignment horizontal="right"/>
    </xf>
    <xf numFmtId="164" fontId="9" fillId="0" borderId="10" xfId="37" applyNumberFormat="1" applyFont="1" applyBorder="1" applyAlignment="1" applyProtection="1">
      <alignment horizontal="right"/>
      <protection hidden="1"/>
    </xf>
    <xf numFmtId="164" fontId="9" fillId="0" borderId="9" xfId="0" applyNumberFormat="1" applyFont="1" applyBorder="1" applyAlignment="1">
      <alignment horizontal="right"/>
    </xf>
    <xf numFmtId="164" fontId="9" fillId="2" borderId="9" xfId="0" applyNumberFormat="1" applyFont="1" applyFill="1" applyBorder="1" applyAlignment="1">
      <alignment horizontal="right"/>
    </xf>
    <xf numFmtId="164" fontId="9" fillId="0" borderId="13" xfId="37" applyNumberFormat="1" applyFont="1" applyBorder="1" applyAlignment="1" applyProtection="1">
      <alignment horizontal="right"/>
      <protection hidden="1"/>
    </xf>
    <xf numFmtId="0" fontId="10" fillId="0" borderId="14" xfId="0" applyFont="1" applyBorder="1" applyAlignment="1">
      <alignment horizontal="left"/>
    </xf>
    <xf numFmtId="168" fontId="9" fillId="0" borderId="9" xfId="37" applyNumberFormat="1" applyFont="1" applyBorder="1" applyAlignment="1">
      <alignment horizontal="center"/>
    </xf>
    <xf numFmtId="168" fontId="9" fillId="0" borderId="10" xfId="37" applyNumberFormat="1" applyFont="1" applyBorder="1" applyAlignment="1">
      <alignment horizontal="center"/>
    </xf>
    <xf numFmtId="168" fontId="9" fillId="2" borderId="10" xfId="37" applyNumberFormat="1" applyFont="1" applyFill="1" applyBorder="1" applyAlignment="1">
      <alignment horizontal="center"/>
    </xf>
    <xf numFmtId="168" fontId="9" fillId="2" borderId="9" xfId="37" applyNumberFormat="1" applyFont="1" applyFill="1" applyBorder="1" applyAlignment="1">
      <alignment horizontal="center"/>
    </xf>
    <xf numFmtId="164" fontId="9" fillId="0" borderId="15" xfId="37" applyNumberFormat="1" applyFont="1" applyBorder="1" applyAlignment="1" applyProtection="1">
      <alignment horizontal="right"/>
      <protection hidden="1"/>
    </xf>
    <xf numFmtId="164" fontId="9" fillId="0" borderId="16" xfId="37" applyNumberFormat="1" applyFont="1" applyBorder="1" applyAlignment="1" applyProtection="1">
      <alignment horizontal="center"/>
      <protection hidden="1"/>
    </xf>
    <xf numFmtId="164" fontId="9" fillId="0" borderId="17" xfId="37" applyNumberFormat="1" applyFont="1" applyBorder="1" applyAlignment="1" applyProtection="1">
      <alignment horizontal="center"/>
      <protection hidden="1"/>
    </xf>
    <xf numFmtId="164" fontId="9" fillId="2" borderId="16" xfId="37" applyNumberFormat="1" applyFont="1" applyFill="1" applyBorder="1" applyAlignment="1" applyProtection="1">
      <alignment horizontal="center"/>
      <protection hidden="1"/>
    </xf>
    <xf numFmtId="164" fontId="9" fillId="0" borderId="18" xfId="37" applyNumberFormat="1" applyFont="1" applyBorder="1" applyAlignment="1" applyProtection="1">
      <alignment horizontal="right"/>
      <protection hidden="1"/>
    </xf>
    <xf numFmtId="164" fontId="9" fillId="2" borderId="16" xfId="37" applyNumberFormat="1" applyFont="1" applyFill="1" applyBorder="1" applyAlignment="1" applyProtection="1">
      <alignment horizontal="right"/>
      <protection hidden="1"/>
    </xf>
    <xf numFmtId="168" fontId="13" fillId="4" borderId="19" xfId="37" applyNumberFormat="1" applyFont="1" applyFill="1" applyBorder="1" applyAlignment="1">
      <alignment horizontal="right"/>
    </xf>
    <xf numFmtId="168" fontId="13" fillId="4" borderId="20" xfId="37" applyNumberFormat="1" applyFont="1" applyFill="1" applyBorder="1" applyAlignment="1">
      <alignment horizontal="right"/>
    </xf>
    <xf numFmtId="168" fontId="13" fillId="4" borderId="21" xfId="37" applyNumberFormat="1" applyFont="1" applyFill="1" applyBorder="1" applyAlignment="1">
      <alignment horizontal="right"/>
    </xf>
    <xf numFmtId="169" fontId="9" fillId="0" borderId="24" xfId="2" applyNumberFormat="1" applyFont="1" applyBorder="1" applyAlignment="1">
      <alignment horizontal="center"/>
    </xf>
    <xf numFmtId="169" fontId="9" fillId="2" borderId="2" xfId="2" applyNumberFormat="1" applyFont="1" applyFill="1" applyBorder="1" applyAlignment="1">
      <alignment horizontal="center"/>
    </xf>
    <xf numFmtId="169" fontId="9" fillId="2" borderId="24" xfId="2" applyNumberFormat="1" applyFont="1" applyFill="1" applyBorder="1" applyAlignment="1">
      <alignment horizontal="center"/>
    </xf>
    <xf numFmtId="0" fontId="10" fillId="0" borderId="25" xfId="0" applyFont="1" applyBorder="1" applyAlignment="1">
      <alignment horizontal="left"/>
    </xf>
    <xf numFmtId="169" fontId="9" fillId="0" borderId="2" xfId="2" applyNumberFormat="1" applyFont="1" applyBorder="1" applyAlignment="1">
      <alignment horizontal="center"/>
    </xf>
    <xf numFmtId="9" fontId="13" fillId="4" borderId="5" xfId="2" applyFont="1" applyFill="1" applyBorder="1" applyAlignment="1">
      <alignment horizontal="center"/>
    </xf>
    <xf numFmtId="9" fontId="13" fillId="4" borderId="4" xfId="2" applyFont="1" applyFill="1" applyBorder="1" applyAlignment="1">
      <alignment horizontal="center"/>
    </xf>
    <xf numFmtId="0" fontId="7" fillId="4" borderId="22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left"/>
    </xf>
    <xf numFmtId="3" fontId="9" fillId="0" borderId="24" xfId="37" applyNumberFormat="1" applyFont="1" applyBorder="1" applyAlignment="1" applyProtection="1">
      <alignment horizontal="right"/>
      <protection hidden="1"/>
    </xf>
    <xf numFmtId="3" fontId="9" fillId="0" borderId="24" xfId="0" applyNumberFormat="1" applyFont="1" applyBorder="1" applyAlignment="1">
      <alignment horizontal="right"/>
    </xf>
    <xf numFmtId="3" fontId="9" fillId="2" borderId="24" xfId="0" applyNumberFormat="1" applyFont="1" applyFill="1" applyBorder="1" applyAlignment="1">
      <alignment horizontal="right"/>
    </xf>
    <xf numFmtId="3" fontId="9" fillId="2" borderId="2" xfId="0" applyNumberFormat="1" applyFont="1" applyFill="1" applyBorder="1" applyAlignment="1">
      <alignment horizontal="right"/>
    </xf>
    <xf numFmtId="3" fontId="9" fillId="2" borderId="24" xfId="37" applyNumberFormat="1" applyFont="1" applyFill="1" applyBorder="1" applyAlignment="1" applyProtection="1">
      <alignment horizontal="right"/>
      <protection hidden="1"/>
    </xf>
    <xf numFmtId="3" fontId="9" fillId="0" borderId="9" xfId="0" applyNumberFormat="1" applyFont="1" applyBorder="1" applyAlignment="1">
      <alignment horizontal="right"/>
    </xf>
    <xf numFmtId="3" fontId="9" fillId="2" borderId="9" xfId="0" applyNumberFormat="1" applyFont="1" applyFill="1" applyBorder="1" applyAlignment="1">
      <alignment horizontal="right"/>
    </xf>
    <xf numFmtId="3" fontId="9" fillId="2" borderId="10" xfId="0" applyNumberFormat="1" applyFont="1" applyFill="1" applyBorder="1" applyAlignment="1">
      <alignment horizontal="right"/>
    </xf>
    <xf numFmtId="3" fontId="9" fillId="0" borderId="16" xfId="37" applyNumberFormat="1" applyFont="1" applyBorder="1" applyAlignment="1" applyProtection="1">
      <alignment horizontal="right"/>
      <protection hidden="1"/>
    </xf>
    <xf numFmtId="168" fontId="13" fillId="4" borderId="5" xfId="37" applyNumberFormat="1" applyFont="1" applyFill="1" applyBorder="1" applyAlignment="1">
      <alignment horizontal="right"/>
    </xf>
    <xf numFmtId="168" fontId="13" fillId="4" borderId="4" xfId="37" applyNumberFormat="1" applyFont="1" applyFill="1" applyBorder="1" applyAlignment="1">
      <alignment horizontal="right"/>
    </xf>
    <xf numFmtId="9" fontId="12" fillId="4" borderId="5" xfId="2" applyFont="1" applyFill="1" applyBorder="1" applyAlignment="1">
      <alignment horizontal="center"/>
    </xf>
    <xf numFmtId="0" fontId="10" fillId="0" borderId="29" xfId="0" applyFont="1" applyBorder="1" applyAlignment="1">
      <alignment horizontal="left"/>
    </xf>
    <xf numFmtId="169" fontId="9" fillId="0" borderId="23" xfId="2" applyNumberFormat="1" applyFont="1" applyBorder="1" applyAlignment="1">
      <alignment horizontal="center"/>
    </xf>
    <xf numFmtId="0" fontId="11" fillId="3" borderId="26" xfId="0" applyFont="1" applyFill="1" applyBorder="1"/>
    <xf numFmtId="0" fontId="10" fillId="0" borderId="8" xfId="0" applyFont="1" applyBorder="1"/>
    <xf numFmtId="170" fontId="9" fillId="3" borderId="24" xfId="0" applyNumberFormat="1" applyFont="1" applyFill="1" applyBorder="1" applyProtection="1">
      <protection hidden="1"/>
    </xf>
    <xf numFmtId="170" fontId="9" fillId="0" borderId="2" xfId="0" applyNumberFormat="1" applyFont="1" applyBorder="1"/>
    <xf numFmtId="170" fontId="9" fillId="2" borderId="24" xfId="0" applyNumberFormat="1" applyFont="1" applyFill="1" applyBorder="1"/>
    <xf numFmtId="170" fontId="9" fillId="2" borderId="24" xfId="0" applyNumberFormat="1" applyFont="1" applyFill="1" applyBorder="1" applyProtection="1">
      <protection hidden="1"/>
    </xf>
    <xf numFmtId="0" fontId="10" fillId="0" borderId="12" xfId="0" applyFont="1" applyBorder="1"/>
    <xf numFmtId="0" fontId="10" fillId="0" borderId="14" xfId="0" applyFont="1" applyBorder="1"/>
    <xf numFmtId="0" fontId="10" fillId="0" borderId="25" xfId="0" applyFont="1" applyBorder="1"/>
    <xf numFmtId="170" fontId="9" fillId="3" borderId="19" xfId="0" applyNumberFormat="1" applyFont="1" applyFill="1" applyBorder="1" applyProtection="1">
      <protection hidden="1"/>
    </xf>
    <xf numFmtId="170" fontId="9" fillId="2" borderId="19" xfId="0" applyNumberFormat="1" applyFont="1" applyFill="1" applyBorder="1"/>
    <xf numFmtId="0" fontId="8" fillId="4" borderId="3" xfId="0" applyFont="1" applyFill="1" applyBorder="1"/>
    <xf numFmtId="0" fontId="11" fillId="0" borderId="26" xfId="0" applyFont="1" applyBorder="1"/>
    <xf numFmtId="0" fontId="11" fillId="3" borderId="27" xfId="0" applyFont="1" applyFill="1" applyBorder="1"/>
    <xf numFmtId="170" fontId="9" fillId="3" borderId="2" xfId="0" applyNumberFormat="1" applyFont="1" applyFill="1" applyBorder="1" applyAlignment="1" applyProtection="1">
      <alignment horizontal="right"/>
      <protection hidden="1"/>
    </xf>
    <xf numFmtId="170" fontId="9" fillId="0" borderId="24" xfId="0" applyNumberFormat="1" applyFont="1" applyBorder="1" applyAlignment="1">
      <alignment horizontal="right"/>
    </xf>
    <xf numFmtId="170" fontId="9" fillId="2" borderId="24" xfId="0" applyNumberFormat="1" applyFont="1" applyFill="1" applyBorder="1" applyAlignment="1">
      <alignment horizontal="right"/>
    </xf>
    <xf numFmtId="170" fontId="9" fillId="3" borderId="24" xfId="0" applyNumberFormat="1" applyFont="1" applyFill="1" applyBorder="1" applyAlignment="1" applyProtection="1">
      <alignment horizontal="right"/>
      <protection hidden="1"/>
    </xf>
    <xf numFmtId="170" fontId="9" fillId="2" borderId="24" xfId="0" applyNumberFormat="1" applyFont="1" applyFill="1" applyBorder="1" applyAlignment="1" applyProtection="1">
      <alignment horizontal="right"/>
      <protection hidden="1"/>
    </xf>
    <xf numFmtId="170" fontId="9" fillId="2" borderId="19" xfId="0" applyNumberFormat="1" applyFont="1" applyFill="1" applyBorder="1" applyAlignment="1">
      <alignment horizontal="right"/>
    </xf>
    <xf numFmtId="170" fontId="9" fillId="3" borderId="19" xfId="0" applyNumberFormat="1" applyFont="1" applyFill="1" applyBorder="1" applyAlignment="1" applyProtection="1">
      <alignment horizontal="right"/>
      <protection hidden="1"/>
    </xf>
    <xf numFmtId="0" fontId="11" fillId="3" borderId="3" xfId="0" applyFont="1" applyFill="1" applyBorder="1" applyAlignment="1">
      <alignment horizontal="left"/>
    </xf>
    <xf numFmtId="170" fontId="9" fillId="3" borderId="5" xfId="0" applyNumberFormat="1" applyFont="1" applyFill="1" applyBorder="1" applyAlignment="1" applyProtection="1">
      <alignment horizontal="right"/>
      <protection hidden="1"/>
    </xf>
    <xf numFmtId="170" fontId="9" fillId="3" borderId="32" xfId="0" applyNumberFormat="1" applyFont="1" applyFill="1" applyBorder="1" applyAlignment="1" applyProtection="1">
      <alignment horizontal="right"/>
      <protection hidden="1"/>
    </xf>
    <xf numFmtId="170" fontId="9" fillId="2" borderId="5" xfId="0" applyNumberFormat="1" applyFont="1" applyFill="1" applyBorder="1" applyAlignment="1" applyProtection="1">
      <alignment horizontal="right"/>
      <protection hidden="1"/>
    </xf>
    <xf numFmtId="170" fontId="9" fillId="2" borderId="32" xfId="0" applyNumberFormat="1" applyFont="1" applyFill="1" applyBorder="1" applyAlignment="1" applyProtection="1">
      <alignment horizontal="right"/>
      <protection hidden="1"/>
    </xf>
    <xf numFmtId="0" fontId="10" fillId="3" borderId="11" xfId="0" applyFont="1" applyFill="1" applyBorder="1" applyAlignment="1">
      <alignment horizontal="left"/>
    </xf>
    <xf numFmtId="3" fontId="9" fillId="3" borderId="24" xfId="0" applyNumberFormat="1" applyFont="1" applyFill="1" applyBorder="1" applyAlignment="1">
      <alignment horizontal="right"/>
    </xf>
    <xf numFmtId="0" fontId="10" fillId="3" borderId="9" xfId="0" applyFont="1" applyFill="1" applyBorder="1" applyAlignment="1">
      <alignment horizontal="left"/>
    </xf>
    <xf numFmtId="0" fontId="10" fillId="3" borderId="28" xfId="0" applyFont="1" applyFill="1" applyBorder="1" applyAlignment="1">
      <alignment horizontal="left"/>
    </xf>
    <xf numFmtId="3" fontId="9" fillId="3" borderId="9" xfId="0" applyNumberFormat="1" applyFont="1" applyFill="1" applyBorder="1" applyAlignment="1">
      <alignment horizontal="right"/>
    </xf>
    <xf numFmtId="0" fontId="10" fillId="0" borderId="28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3" borderId="19" xfId="0" applyFont="1" applyFill="1" applyBorder="1" applyAlignment="1">
      <alignment horizontal="left"/>
    </xf>
    <xf numFmtId="3" fontId="9" fillId="3" borderId="23" xfId="0" applyNumberFormat="1" applyFont="1" applyFill="1" applyBorder="1" applyAlignment="1">
      <alignment horizontal="right"/>
    </xf>
    <xf numFmtId="3" fontId="9" fillId="2" borderId="23" xfId="0" applyNumberFormat="1" applyFont="1" applyFill="1" applyBorder="1" applyAlignment="1">
      <alignment horizontal="right"/>
    </xf>
    <xf numFmtId="41" fontId="9" fillId="3" borderId="5" xfId="1" applyNumberFormat="1" applyFont="1" applyFill="1" applyBorder="1" applyAlignment="1">
      <alignment horizontal="right"/>
    </xf>
    <xf numFmtId="41" fontId="16" fillId="3" borderId="0" xfId="1" applyNumberFormat="1" applyFont="1" applyFill="1" applyAlignment="1">
      <alignment horizontal="center"/>
    </xf>
    <xf numFmtId="41" fontId="9" fillId="3" borderId="33" xfId="1" applyNumberFormat="1" applyFont="1" applyFill="1" applyBorder="1" applyAlignment="1">
      <alignment horizontal="right"/>
    </xf>
    <xf numFmtId="3" fontId="9" fillId="0" borderId="2" xfId="1" applyNumberFormat="1" applyFont="1" applyBorder="1" applyAlignment="1" applyProtection="1">
      <alignment horizontal="right"/>
      <protection hidden="1"/>
    </xf>
    <xf numFmtId="3" fontId="9" fillId="0" borderId="11" xfId="1" applyNumberFormat="1" applyFont="1" applyBorder="1" applyAlignment="1" applyProtection="1">
      <alignment horizontal="right"/>
      <protection hidden="1"/>
    </xf>
    <xf numFmtId="3" fontId="9" fillId="0" borderId="9" xfId="1" applyNumberFormat="1" applyFont="1" applyBorder="1" applyAlignment="1" applyProtection="1">
      <alignment horizontal="right"/>
      <protection hidden="1"/>
    </xf>
    <xf numFmtId="3" fontId="9" fillId="2" borderId="11" xfId="1" applyNumberFormat="1" applyFont="1" applyFill="1" applyBorder="1" applyAlignment="1" applyProtection="1">
      <alignment horizontal="right"/>
      <protection hidden="1"/>
    </xf>
    <xf numFmtId="41" fontId="9" fillId="3" borderId="13" xfId="1" applyNumberFormat="1" applyFont="1" applyFill="1" applyBorder="1" applyAlignment="1">
      <alignment horizontal="right"/>
    </xf>
    <xf numFmtId="3" fontId="9" fillId="0" borderId="10" xfId="1" applyNumberFormat="1" applyFont="1" applyBorder="1" applyAlignment="1" applyProtection="1">
      <alignment horizontal="right"/>
      <protection hidden="1"/>
    </xf>
    <xf numFmtId="3" fontId="9" fillId="2" borderId="9" xfId="1" applyNumberFormat="1" applyFont="1" applyFill="1" applyBorder="1" applyAlignment="1" applyProtection="1">
      <alignment horizontal="right"/>
      <protection hidden="1"/>
    </xf>
    <xf numFmtId="37" fontId="9" fillId="3" borderId="13" xfId="1" applyNumberFormat="1" applyFont="1" applyFill="1" applyBorder="1" applyAlignment="1">
      <alignment horizontal="right"/>
    </xf>
    <xf numFmtId="3" fontId="9" fillId="0" borderId="9" xfId="1" applyNumberFormat="1" applyFont="1" applyBorder="1" applyAlignment="1">
      <alignment horizontal="right"/>
    </xf>
    <xf numFmtId="41" fontId="9" fillId="3" borderId="13" xfId="1" applyNumberFormat="1" applyFont="1" applyFill="1" applyBorder="1" applyAlignment="1">
      <alignment horizontal="center"/>
    </xf>
    <xf numFmtId="41" fontId="9" fillId="3" borderId="9" xfId="1" applyNumberFormat="1" applyFont="1" applyFill="1" applyBorder="1" applyAlignment="1">
      <alignment horizontal="center"/>
    </xf>
    <xf numFmtId="41" fontId="9" fillId="2" borderId="9" xfId="1" applyNumberFormat="1" applyFont="1" applyFill="1" applyBorder="1" applyAlignment="1">
      <alignment horizontal="center"/>
    </xf>
    <xf numFmtId="41" fontId="9" fillId="3" borderId="15" xfId="1" applyNumberFormat="1" applyFont="1" applyFill="1" applyBorder="1" applyAlignment="1">
      <alignment horizontal="right"/>
    </xf>
    <xf numFmtId="3" fontId="9" fillId="0" borderId="1" xfId="1" applyNumberFormat="1" applyFont="1" applyBorder="1" applyAlignment="1" applyProtection="1">
      <alignment horizontal="right"/>
      <protection hidden="1"/>
    </xf>
    <xf numFmtId="42" fontId="11" fillId="3" borderId="5" xfId="1" applyNumberFormat="1" applyFont="1" applyFill="1" applyBorder="1" applyAlignment="1">
      <alignment horizontal="right"/>
    </xf>
    <xf numFmtId="42" fontId="11" fillId="3" borderId="4" xfId="1" applyNumberFormat="1" applyFont="1" applyFill="1" applyBorder="1" applyAlignment="1">
      <alignment horizontal="right"/>
    </xf>
    <xf numFmtId="172" fontId="11" fillId="0" borderId="5" xfId="4" applyNumberFormat="1" applyFont="1" applyBorder="1" applyAlignment="1" applyProtection="1">
      <alignment horizontal="right"/>
      <protection hidden="1"/>
    </xf>
    <xf numFmtId="172" fontId="11" fillId="2" borderId="5" xfId="4" applyNumberFormat="1" applyFont="1" applyFill="1" applyBorder="1" applyAlignment="1" applyProtection="1">
      <alignment horizontal="right"/>
      <protection hidden="1"/>
    </xf>
    <xf numFmtId="42" fontId="11" fillId="2" borderId="5" xfId="1" applyNumberFormat="1" applyFont="1" applyFill="1" applyBorder="1" applyAlignment="1">
      <alignment horizontal="right"/>
    </xf>
    <xf numFmtId="41" fontId="9" fillId="0" borderId="24" xfId="1" applyNumberFormat="1" applyFont="1" applyBorder="1"/>
    <xf numFmtId="41" fontId="9" fillId="0" borderId="9" xfId="1" applyNumberFormat="1" applyFont="1" applyBorder="1"/>
    <xf numFmtId="41" fontId="9" fillId="0" borderId="9" xfId="1" applyNumberFormat="1" applyFont="1" applyBorder="1" applyAlignment="1">
      <alignment horizontal="center"/>
    </xf>
    <xf numFmtId="41" fontId="9" fillId="0" borderId="10" xfId="1" applyNumberFormat="1" applyFont="1" applyBorder="1" applyAlignment="1">
      <alignment horizontal="center"/>
    </xf>
    <xf numFmtId="41" fontId="9" fillId="0" borderId="16" xfId="1" applyNumberFormat="1" applyFont="1" applyBorder="1"/>
    <xf numFmtId="168" fontId="28" fillId="4" borderId="19" xfId="1" applyNumberFormat="1" applyFont="1" applyFill="1" applyBorder="1"/>
    <xf numFmtId="168" fontId="28" fillId="4" borderId="21" xfId="1" applyNumberFormat="1" applyFont="1" applyFill="1" applyBorder="1"/>
    <xf numFmtId="42" fontId="27" fillId="0" borderId="19" xfId="1" applyNumberFormat="1" applyFont="1" applyBorder="1"/>
    <xf numFmtId="42" fontId="27" fillId="0" borderId="5" xfId="1" applyNumberFormat="1" applyFont="1" applyBorder="1"/>
    <xf numFmtId="42" fontId="27" fillId="2" borderId="19" xfId="1" applyNumberFormat="1" applyFont="1" applyFill="1" applyBorder="1"/>
    <xf numFmtId="42" fontId="27" fillId="2" borderId="5" xfId="1" applyNumberFormat="1" applyFont="1" applyFill="1" applyBorder="1"/>
    <xf numFmtId="37" fontId="9" fillId="0" borderId="24" xfId="1" applyNumberFormat="1" applyFont="1" applyBorder="1" applyAlignment="1">
      <alignment horizontal="right"/>
    </xf>
    <xf numFmtId="37" fontId="9" fillId="0" borderId="9" xfId="1" applyNumberFormat="1" applyFont="1" applyBorder="1" applyAlignment="1">
      <alignment horizontal="right"/>
    </xf>
    <xf numFmtId="41" fontId="9" fillId="3" borderId="9" xfId="1" applyNumberFormat="1" applyFont="1" applyFill="1" applyBorder="1" applyAlignment="1">
      <alignment horizontal="right"/>
    </xf>
    <xf numFmtId="37" fontId="9" fillId="0" borderId="16" xfId="1" applyNumberFormat="1" applyFont="1" applyBorder="1" applyAlignment="1">
      <alignment horizontal="right"/>
    </xf>
    <xf numFmtId="168" fontId="13" fillId="4" borderId="19" xfId="1" applyNumberFormat="1" applyFont="1" applyFill="1" applyBorder="1" applyAlignment="1">
      <alignment horizontal="right"/>
    </xf>
    <xf numFmtId="168" fontId="13" fillId="4" borderId="20" xfId="1" applyNumberFormat="1" applyFont="1" applyFill="1" applyBorder="1" applyAlignment="1">
      <alignment horizontal="right"/>
    </xf>
    <xf numFmtId="168" fontId="13" fillId="4" borderId="21" xfId="1" applyNumberFormat="1" applyFont="1" applyFill="1" applyBorder="1" applyAlignment="1">
      <alignment horizontal="right"/>
    </xf>
    <xf numFmtId="42" fontId="27" fillId="0" borderId="5" xfId="1" applyNumberFormat="1" applyFont="1" applyBorder="1" applyAlignment="1">
      <alignment horizontal="right"/>
    </xf>
    <xf numFmtId="42" fontId="27" fillId="0" borderId="3" xfId="1" applyNumberFormat="1" applyFont="1" applyBorder="1" applyAlignment="1">
      <alignment horizontal="right"/>
    </xf>
    <xf numFmtId="42" fontId="27" fillId="2" borderId="5" xfId="1" applyNumberFormat="1" applyFont="1" applyFill="1" applyBorder="1" applyAlignment="1">
      <alignment horizontal="right"/>
    </xf>
    <xf numFmtId="42" fontId="19" fillId="0" borderId="5" xfId="1" applyNumberFormat="1" applyFont="1" applyBorder="1" applyAlignment="1">
      <alignment horizontal="right"/>
    </xf>
    <xf numFmtId="42" fontId="19" fillId="2" borderId="5" xfId="1" applyNumberFormat="1" applyFont="1" applyFill="1" applyBorder="1" applyAlignment="1">
      <alignment horizontal="right"/>
    </xf>
    <xf numFmtId="1" fontId="14" fillId="3" borderId="0" xfId="0" applyNumberFormat="1" applyFont="1" applyFill="1"/>
    <xf numFmtId="0" fontId="15" fillId="3" borderId="0" xfId="0" applyFont="1" applyFill="1" applyAlignment="1">
      <alignment horizontal="left"/>
    </xf>
    <xf numFmtId="1" fontId="16" fillId="3" borderId="0" xfId="0" applyNumberFormat="1" applyFont="1" applyFill="1"/>
    <xf numFmtId="0" fontId="6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20" xfId="0" applyFont="1" applyFill="1" applyBorder="1"/>
    <xf numFmtId="42" fontId="19" fillId="3" borderId="0" xfId="1" applyNumberFormat="1" applyFont="1" applyFill="1"/>
    <xf numFmtId="0" fontId="30" fillId="3" borderId="0" xfId="0" applyFont="1" applyFill="1"/>
    <xf numFmtId="0" fontId="26" fillId="3" borderId="3" xfId="0" applyFont="1" applyFill="1" applyBorder="1"/>
    <xf numFmtId="0" fontId="26" fillId="3" borderId="4" xfId="0" applyFont="1" applyFill="1" applyBorder="1"/>
    <xf numFmtId="0" fontId="27" fillId="0" borderId="5" xfId="58" applyFont="1" applyBorder="1" applyAlignment="1">
      <alignment horizontal="center"/>
    </xf>
    <xf numFmtId="0" fontId="7" fillId="4" borderId="31" xfId="0" applyFont="1" applyFill="1" applyBorder="1"/>
    <xf numFmtId="0" fontId="7" fillId="4" borderId="31" xfId="0" applyFont="1" applyFill="1" applyBorder="1" applyAlignment="1">
      <alignment horizontal="center"/>
    </xf>
    <xf numFmtId="0" fontId="27" fillId="3" borderId="31" xfId="0" applyFont="1" applyFill="1" applyBorder="1" applyAlignment="1">
      <alignment horizontal="center"/>
    </xf>
    <xf numFmtId="0" fontId="26" fillId="3" borderId="31" xfId="0" applyFont="1" applyFill="1" applyBorder="1"/>
    <xf numFmtId="1" fontId="8" fillId="4" borderId="31" xfId="58" applyNumberFormat="1" applyFont="1" applyFill="1" applyBorder="1" applyAlignment="1">
      <alignment horizontal="center"/>
    </xf>
    <xf numFmtId="164" fontId="9" fillId="0" borderId="33" xfId="39" applyNumberFormat="1" applyFont="1" applyBorder="1" applyAlignment="1" applyProtection="1">
      <alignment horizontal="right"/>
      <protection hidden="1"/>
    </xf>
    <xf numFmtId="164" fontId="9" fillId="0" borderId="18" xfId="39" applyNumberFormat="1" applyFont="1" applyBorder="1" applyAlignment="1" applyProtection="1">
      <alignment horizontal="right"/>
      <protection hidden="1"/>
    </xf>
    <xf numFmtId="3" fontId="9" fillId="0" borderId="9" xfId="39" applyNumberFormat="1" applyFont="1" applyBorder="1" applyAlignment="1" applyProtection="1">
      <alignment horizontal="right"/>
      <protection hidden="1"/>
    </xf>
    <xf numFmtId="3" fontId="9" fillId="0" borderId="16" xfId="39" applyNumberFormat="1" applyFont="1" applyBorder="1" applyAlignment="1" applyProtection="1">
      <alignment horizontal="right"/>
      <protection hidden="1"/>
    </xf>
    <xf numFmtId="1" fontId="12" fillId="4" borderId="5" xfId="58" applyNumberFormat="1" applyFont="1" applyFill="1" applyBorder="1" applyAlignment="1">
      <alignment horizontal="center"/>
    </xf>
    <xf numFmtId="3" fontId="9" fillId="0" borderId="24" xfId="39" applyNumberFormat="1" applyFont="1" applyBorder="1" applyAlignment="1" applyProtection="1">
      <alignment horizontal="right"/>
      <protection hidden="1"/>
    </xf>
    <xf numFmtId="170" fontId="9" fillId="3" borderId="24" xfId="58" applyNumberFormat="1" applyFont="1" applyFill="1" applyBorder="1" applyProtection="1">
      <protection hidden="1"/>
    </xf>
    <xf numFmtId="170" fontId="9" fillId="3" borderId="19" xfId="58" applyNumberFormat="1" applyFont="1" applyFill="1" applyBorder="1" applyProtection="1">
      <protection hidden="1"/>
    </xf>
    <xf numFmtId="42" fontId="27" fillId="0" borderId="19" xfId="57" applyNumberFormat="1" applyFont="1" applyBorder="1"/>
    <xf numFmtId="170" fontId="9" fillId="3" borderId="19" xfId="58" applyNumberFormat="1" applyFont="1" applyFill="1" applyBorder="1" applyAlignment="1" applyProtection="1">
      <alignment horizontal="right"/>
      <protection hidden="1"/>
    </xf>
    <xf numFmtId="170" fontId="9" fillId="3" borderId="24" xfId="58" applyNumberFormat="1" applyFont="1" applyFill="1" applyBorder="1" applyAlignment="1" applyProtection="1">
      <alignment horizontal="right"/>
      <protection hidden="1"/>
    </xf>
    <xf numFmtId="42" fontId="27" fillId="0" borderId="5" xfId="57" applyNumberFormat="1" applyFont="1" applyBorder="1" applyAlignment="1">
      <alignment horizontal="right"/>
    </xf>
    <xf numFmtId="0" fontId="27" fillId="0" borderId="45" xfId="58" applyFont="1" applyBorder="1" applyAlignment="1">
      <alignment horizontal="center"/>
    </xf>
    <xf numFmtId="170" fontId="9" fillId="3" borderId="32" xfId="58" applyNumberFormat="1" applyFont="1" applyFill="1" applyBorder="1" applyAlignment="1" applyProtection="1">
      <alignment horizontal="right"/>
      <protection hidden="1"/>
    </xf>
    <xf numFmtId="3" fontId="9" fillId="0" borderId="11" xfId="57" applyNumberFormat="1" applyFont="1" applyBorder="1" applyAlignment="1" applyProtection="1">
      <alignment horizontal="right"/>
      <protection hidden="1"/>
    </xf>
    <xf numFmtId="3" fontId="9" fillId="0" borderId="9" xfId="57" applyNumberFormat="1" applyFont="1" applyBorder="1" applyAlignment="1" applyProtection="1">
      <alignment horizontal="right"/>
      <protection hidden="1"/>
    </xf>
    <xf numFmtId="0" fontId="12" fillId="8" borderId="0" xfId="0" applyFont="1" applyFill="1" applyAlignment="1">
      <alignment horizontal="left"/>
    </xf>
    <xf numFmtId="0" fontId="11" fillId="10" borderId="0" xfId="0" applyFont="1" applyFill="1" applyAlignment="1">
      <alignment horizontal="left"/>
    </xf>
    <xf numFmtId="0" fontId="12" fillId="9" borderId="0" xfId="0" applyFont="1" applyFill="1" applyAlignment="1">
      <alignment horizontal="left"/>
    </xf>
    <xf numFmtId="0" fontId="11" fillId="11" borderId="0" xfId="0" applyFont="1" applyFill="1" applyAlignment="1">
      <alignment horizontal="left"/>
    </xf>
    <xf numFmtId="0" fontId="12" fillId="12" borderId="0" xfId="0" applyFont="1" applyFill="1" applyAlignment="1">
      <alignment horizontal="left"/>
    </xf>
    <xf numFmtId="0" fontId="3" fillId="0" borderId="0" xfId="0" applyFont="1"/>
    <xf numFmtId="3" fontId="32" fillId="3" borderId="0" xfId="0" applyNumberFormat="1" applyFont="1" applyFill="1"/>
    <xf numFmtId="170" fontId="24" fillId="3" borderId="0" xfId="0" applyNumberFormat="1" applyFont="1" applyFill="1"/>
    <xf numFmtId="42" fontId="27" fillId="2" borderId="5" xfId="57" applyNumberFormat="1" applyFont="1" applyFill="1" applyBorder="1" applyAlignment="1">
      <alignment horizontal="right"/>
    </xf>
    <xf numFmtId="42" fontId="11" fillId="2" borderId="5" xfId="57" applyNumberFormat="1" applyFont="1" applyFill="1" applyBorder="1" applyAlignment="1">
      <alignment horizontal="right"/>
    </xf>
    <xf numFmtId="168" fontId="28" fillId="4" borderId="19" xfId="57" applyNumberFormat="1" applyFont="1" applyFill="1" applyBorder="1"/>
    <xf numFmtId="3" fontId="9" fillId="2" borderId="9" xfId="57" applyNumberFormat="1" applyFont="1" applyFill="1" applyBorder="1" applyAlignment="1" applyProtection="1">
      <alignment horizontal="right"/>
      <protection hidden="1"/>
    </xf>
    <xf numFmtId="42" fontId="27" fillId="2" borderId="19" xfId="57" applyNumberFormat="1" applyFont="1" applyFill="1" applyBorder="1"/>
    <xf numFmtId="3" fontId="9" fillId="2" borderId="11" xfId="57" applyNumberFormat="1" applyFont="1" applyFill="1" applyBorder="1" applyAlignment="1" applyProtection="1">
      <alignment horizontal="right"/>
      <protection hidden="1"/>
    </xf>
    <xf numFmtId="168" fontId="13" fillId="4" borderId="19" xfId="57" applyNumberFormat="1" applyFont="1" applyFill="1" applyBorder="1" applyAlignment="1">
      <alignment horizontal="right"/>
    </xf>
    <xf numFmtId="42" fontId="11" fillId="3" borderId="5" xfId="57" applyNumberFormat="1" applyFont="1" applyFill="1" applyBorder="1" applyAlignment="1">
      <alignment horizontal="right"/>
    </xf>
    <xf numFmtId="42" fontId="19" fillId="2" borderId="5" xfId="57" applyNumberFormat="1" applyFont="1" applyFill="1" applyBorder="1" applyAlignment="1">
      <alignment horizontal="right"/>
    </xf>
    <xf numFmtId="42" fontId="19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9" fontId="9" fillId="0" borderId="24" xfId="51" applyNumberFormat="1" applyFont="1" applyBorder="1" applyAlignment="1">
      <alignment horizontal="center"/>
    </xf>
    <xf numFmtId="9" fontId="13" fillId="4" borderId="5" xfId="51" applyFont="1" applyFill="1" applyBorder="1" applyAlignment="1">
      <alignment horizontal="center"/>
    </xf>
    <xf numFmtId="169" fontId="9" fillId="2" borderId="24" xfId="51" applyNumberFormat="1" applyFont="1" applyFill="1" applyBorder="1" applyAlignment="1">
      <alignment horizontal="center"/>
    </xf>
    <xf numFmtId="9" fontId="12" fillId="4" borderId="5" xfId="51" applyFont="1" applyFill="1" applyBorder="1" applyAlignment="1">
      <alignment horizontal="center"/>
    </xf>
    <xf numFmtId="3" fontId="9" fillId="2" borderId="24" xfId="39" applyNumberFormat="1" applyFont="1" applyFill="1" applyBorder="1" applyAlignment="1" applyProtection="1">
      <alignment horizontal="right"/>
      <protection hidden="1"/>
    </xf>
    <xf numFmtId="164" fontId="9" fillId="2" borderId="33" xfId="39" applyNumberFormat="1" applyFont="1" applyFill="1" applyBorder="1" applyAlignment="1" applyProtection="1">
      <alignment horizontal="right"/>
      <protection hidden="1"/>
    </xf>
    <xf numFmtId="164" fontId="9" fillId="2" borderId="16" xfId="39" applyNumberFormat="1" applyFont="1" applyFill="1" applyBorder="1" applyAlignment="1" applyProtection="1">
      <alignment horizontal="right"/>
      <protection hidden="1"/>
    </xf>
    <xf numFmtId="168" fontId="13" fillId="4" borderId="21" xfId="39" applyNumberFormat="1" applyFont="1" applyFill="1" applyBorder="1" applyAlignment="1">
      <alignment horizontal="right"/>
    </xf>
    <xf numFmtId="168" fontId="13" fillId="4" borderId="5" xfId="39" applyNumberFormat="1" applyFont="1" applyFill="1" applyBorder="1" applyAlignment="1">
      <alignment horizontal="right"/>
    </xf>
    <xf numFmtId="0" fontId="26" fillId="0" borderId="31" xfId="0" applyFont="1" applyBorder="1"/>
    <xf numFmtId="0" fontId="14" fillId="0" borderId="0" xfId="0" applyFont="1"/>
    <xf numFmtId="170" fontId="9" fillId="3" borderId="24" xfId="0" applyNumberFormat="1" applyFont="1" applyFill="1" applyBorder="1"/>
    <xf numFmtId="170" fontId="9" fillId="3" borderId="19" xfId="0" applyNumberFormat="1" applyFont="1" applyFill="1" applyBorder="1"/>
    <xf numFmtId="42" fontId="27" fillId="3" borderId="19" xfId="1" applyNumberFormat="1" applyFont="1" applyFill="1" applyBorder="1"/>
    <xf numFmtId="170" fontId="9" fillId="3" borderId="24" xfId="0" applyNumberFormat="1" applyFont="1" applyFill="1" applyBorder="1" applyAlignment="1">
      <alignment horizontal="right"/>
    </xf>
    <xf numFmtId="170" fontId="9" fillId="3" borderId="19" xfId="0" applyNumberFormat="1" applyFont="1" applyFill="1" applyBorder="1" applyAlignment="1">
      <alignment horizontal="right"/>
    </xf>
    <xf numFmtId="42" fontId="27" fillId="3" borderId="5" xfId="1" applyNumberFormat="1" applyFont="1" applyFill="1" applyBorder="1" applyAlignment="1">
      <alignment horizontal="right"/>
    </xf>
    <xf numFmtId="42" fontId="19" fillId="3" borderId="5" xfId="1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3" fontId="9" fillId="3" borderId="0" xfId="0" applyNumberFormat="1" applyFont="1" applyFill="1" applyAlignment="1">
      <alignment horizontal="right"/>
    </xf>
    <xf numFmtId="172" fontId="11" fillId="3" borderId="4" xfId="4" applyNumberFormat="1" applyFont="1" applyFill="1" applyBorder="1" applyAlignment="1" applyProtection="1">
      <alignment horizontal="right"/>
      <protection hidden="1"/>
    </xf>
    <xf numFmtId="6" fontId="27" fillId="0" borderId="5" xfId="57" applyNumberFormat="1" applyFont="1" applyBorder="1" applyAlignment="1">
      <alignment horizontal="right"/>
    </xf>
    <xf numFmtId="6" fontId="27" fillId="0" borderId="19" xfId="57" applyNumberFormat="1" applyFont="1" applyBorder="1"/>
    <xf numFmtId="169" fontId="0" fillId="3" borderId="0" xfId="0" applyNumberFormat="1" applyFill="1"/>
    <xf numFmtId="0" fontId="7" fillId="3" borderId="4" xfId="0" applyFont="1" applyFill="1" applyBorder="1" applyAlignment="1">
      <alignment horizontal="center"/>
    </xf>
    <xf numFmtId="0" fontId="7" fillId="3" borderId="31" xfId="0" applyFont="1" applyFill="1" applyBorder="1"/>
    <xf numFmtId="164" fontId="9" fillId="13" borderId="33" xfId="37" applyNumberFormat="1" applyFont="1" applyFill="1" applyBorder="1" applyAlignment="1" applyProtection="1">
      <alignment horizontal="right"/>
      <protection hidden="1"/>
    </xf>
    <xf numFmtId="169" fontId="9" fillId="13" borderId="24" xfId="2" applyNumberFormat="1" applyFont="1" applyFill="1" applyBorder="1" applyAlignment="1">
      <alignment horizontal="center"/>
    </xf>
    <xf numFmtId="169" fontId="9" fillId="13" borderId="24" xfId="51" applyNumberFormat="1" applyFont="1" applyFill="1" applyBorder="1" applyAlignment="1">
      <alignment horizontal="center"/>
    </xf>
    <xf numFmtId="164" fontId="9" fillId="13" borderId="33" xfId="39" applyNumberFormat="1" applyFont="1" applyFill="1" applyBorder="1" applyAlignment="1" applyProtection="1">
      <alignment horizontal="right"/>
      <protection hidden="1"/>
    </xf>
    <xf numFmtId="164" fontId="9" fillId="13" borderId="18" xfId="37" applyNumberFormat="1" applyFont="1" applyFill="1" applyBorder="1" applyAlignment="1" applyProtection="1">
      <alignment horizontal="right"/>
      <protection hidden="1"/>
    </xf>
    <xf numFmtId="164" fontId="9" fillId="13" borderId="18" xfId="39" applyNumberFormat="1" applyFont="1" applyFill="1" applyBorder="1" applyAlignment="1" applyProtection="1">
      <alignment horizontal="right"/>
      <protection hidden="1"/>
    </xf>
    <xf numFmtId="0" fontId="26" fillId="13" borderId="4" xfId="0" applyFont="1" applyFill="1" applyBorder="1"/>
    <xf numFmtId="0" fontId="26" fillId="13" borderId="31" xfId="0" applyFont="1" applyFill="1" applyBorder="1"/>
    <xf numFmtId="170" fontId="9" fillId="13" borderId="24" xfId="0" applyNumberFormat="1" applyFont="1" applyFill="1" applyBorder="1" applyProtection="1">
      <protection hidden="1"/>
    </xf>
    <xf numFmtId="170" fontId="9" fillId="13" borderId="19" xfId="0" applyNumberFormat="1" applyFont="1" applyFill="1" applyBorder="1" applyProtection="1">
      <protection hidden="1"/>
    </xf>
    <xf numFmtId="42" fontId="27" fillId="13" borderId="19" xfId="1" applyNumberFormat="1" applyFont="1" applyFill="1" applyBorder="1"/>
    <xf numFmtId="42" fontId="27" fillId="13" borderId="19" xfId="57" applyNumberFormat="1" applyFont="1" applyFill="1" applyBorder="1"/>
    <xf numFmtId="170" fontId="9" fillId="13" borderId="24" xfId="0" applyNumberFormat="1" applyFont="1" applyFill="1" applyBorder="1" applyAlignment="1" applyProtection="1">
      <alignment horizontal="right"/>
      <protection hidden="1"/>
    </xf>
    <xf numFmtId="170" fontId="9" fillId="13" borderId="19" xfId="0" applyNumberFormat="1" applyFont="1" applyFill="1" applyBorder="1" applyAlignment="1" applyProtection="1">
      <alignment horizontal="right"/>
      <protection hidden="1"/>
    </xf>
    <xf numFmtId="42" fontId="27" fillId="13" borderId="5" xfId="1" applyNumberFormat="1" applyFont="1" applyFill="1" applyBorder="1" applyAlignment="1">
      <alignment horizontal="right"/>
    </xf>
    <xf numFmtId="42" fontId="27" fillId="13" borderId="5" xfId="57" applyNumberFormat="1" applyFont="1" applyFill="1" applyBorder="1" applyAlignment="1">
      <alignment horizontal="right"/>
    </xf>
    <xf numFmtId="42" fontId="19" fillId="13" borderId="5" xfId="1" applyNumberFormat="1" applyFont="1" applyFill="1" applyBorder="1" applyAlignment="1">
      <alignment horizontal="right"/>
    </xf>
    <xf numFmtId="42" fontId="19" fillId="13" borderId="5" xfId="57" applyNumberFormat="1" applyFont="1" applyFill="1" applyBorder="1" applyAlignment="1">
      <alignment horizontal="right"/>
    </xf>
    <xf numFmtId="0" fontId="0" fillId="13" borderId="0" xfId="0" applyFill="1"/>
    <xf numFmtId="0" fontId="28" fillId="3" borderId="4" xfId="0" applyFont="1" applyFill="1" applyBorder="1"/>
    <xf numFmtId="0" fontId="28" fillId="3" borderId="31" xfId="0" applyFont="1" applyFill="1" applyBorder="1"/>
    <xf numFmtId="0" fontId="7" fillId="3" borderId="31" xfId="0" applyFont="1" applyFill="1" applyBorder="1" applyAlignment="1">
      <alignment horizontal="center"/>
    </xf>
    <xf numFmtId="3" fontId="9" fillId="13" borderId="11" xfId="1" applyNumberFormat="1" applyFont="1" applyFill="1" applyBorder="1" applyAlignment="1" applyProtection="1">
      <alignment horizontal="right"/>
      <protection hidden="1"/>
    </xf>
    <xf numFmtId="3" fontId="9" fillId="13" borderId="11" xfId="57" applyNumberFormat="1" applyFont="1" applyFill="1" applyBorder="1" applyAlignment="1" applyProtection="1">
      <alignment horizontal="right"/>
      <protection hidden="1"/>
    </xf>
    <xf numFmtId="3" fontId="9" fillId="13" borderId="9" xfId="1" applyNumberFormat="1" applyFont="1" applyFill="1" applyBorder="1" applyAlignment="1" applyProtection="1">
      <alignment horizontal="right"/>
      <protection hidden="1"/>
    </xf>
    <xf numFmtId="3" fontId="9" fillId="13" borderId="9" xfId="57" applyNumberFormat="1" applyFont="1" applyFill="1" applyBorder="1" applyAlignment="1" applyProtection="1">
      <alignment horizontal="right"/>
      <protection hidden="1"/>
    </xf>
    <xf numFmtId="42" fontId="11" fillId="13" borderId="5" xfId="1" applyNumberFormat="1" applyFont="1" applyFill="1" applyBorder="1" applyAlignment="1">
      <alignment horizontal="right"/>
    </xf>
    <xf numFmtId="42" fontId="11" fillId="13" borderId="5" xfId="57" applyNumberFormat="1" applyFont="1" applyFill="1" applyBorder="1" applyAlignment="1">
      <alignment horizontal="right"/>
    </xf>
    <xf numFmtId="9" fontId="9" fillId="13" borderId="33" xfId="2" applyFont="1" applyFill="1" applyBorder="1" applyAlignment="1" applyProtection="1">
      <alignment horizontal="right"/>
      <protection hidden="1"/>
    </xf>
    <xf numFmtId="170" fontId="9" fillId="13" borderId="32" xfId="0" applyNumberFormat="1" applyFont="1" applyFill="1" applyBorder="1" applyAlignment="1" applyProtection="1">
      <alignment horizontal="right"/>
      <protection hidden="1"/>
    </xf>
    <xf numFmtId="9" fontId="27" fillId="13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28" fillId="4" borderId="19" xfId="39" applyNumberFormat="1" applyFont="1" applyFill="1" applyBorder="1"/>
    <xf numFmtId="42" fontId="27" fillId="0" borderId="19" xfId="39" applyNumberFormat="1" applyFont="1" applyBorder="1"/>
    <xf numFmtId="168" fontId="13" fillId="4" borderId="19" xfId="39" applyNumberFormat="1" applyFont="1" applyFill="1" applyBorder="1" applyAlignment="1">
      <alignment horizontal="right"/>
    </xf>
    <xf numFmtId="42" fontId="27" fillId="0" borderId="5" xfId="39" applyNumberFormat="1" applyFont="1" applyBorder="1" applyAlignment="1">
      <alignment horizontal="right"/>
    </xf>
    <xf numFmtId="42" fontId="19" fillId="0" borderId="5" xfId="39" applyNumberFormat="1" applyFont="1" applyBorder="1" applyAlignment="1">
      <alignment horizontal="right"/>
    </xf>
    <xf numFmtId="3" fontId="9" fillId="0" borderId="11" xfId="39" applyNumberFormat="1" applyFont="1" applyBorder="1" applyAlignment="1" applyProtection="1">
      <alignment horizontal="right"/>
      <protection hidden="1"/>
    </xf>
    <xf numFmtId="42" fontId="11" fillId="3" borderId="5" xfId="39" applyNumberFormat="1" applyFont="1" applyFill="1" applyBorder="1" applyAlignment="1">
      <alignment horizontal="right"/>
    </xf>
    <xf numFmtId="0" fontId="11" fillId="0" borderId="0" xfId="0" applyFont="1" applyAlignment="1">
      <alignment horizontal="left"/>
    </xf>
    <xf numFmtId="10" fontId="0" fillId="3" borderId="0" xfId="2" applyNumberFormat="1" applyFont="1" applyFill="1"/>
    <xf numFmtId="0" fontId="27" fillId="2" borderId="19" xfId="0" applyFont="1" applyFill="1" applyBorder="1" applyAlignment="1">
      <alignment horizontal="center"/>
    </xf>
    <xf numFmtId="168" fontId="9" fillId="2" borderId="9" xfId="1" applyNumberFormat="1" applyFont="1" applyFill="1" applyBorder="1"/>
    <xf numFmtId="168" fontId="28" fillId="4" borderId="5" xfId="1" applyNumberFormat="1" applyFont="1" applyFill="1" applyBorder="1"/>
    <xf numFmtId="170" fontId="9" fillId="2" borderId="23" xfId="0" applyNumberFormat="1" applyFont="1" applyFill="1" applyBorder="1" applyAlignment="1" applyProtection="1">
      <alignment horizontal="right"/>
      <protection hidden="1"/>
    </xf>
    <xf numFmtId="168" fontId="13" fillId="4" borderId="5" xfId="1" applyNumberFormat="1" applyFont="1" applyFill="1" applyBorder="1" applyAlignment="1">
      <alignment horizontal="right"/>
    </xf>
    <xf numFmtId="0" fontId="27" fillId="0" borderId="47" xfId="0" applyFont="1" applyBorder="1" applyAlignment="1">
      <alignment horizontal="center"/>
    </xf>
    <xf numFmtId="0" fontId="27" fillId="2" borderId="23" xfId="0" applyFont="1" applyFill="1" applyBorder="1" applyAlignment="1">
      <alignment horizontal="center"/>
    </xf>
    <xf numFmtId="0" fontId="27" fillId="0" borderId="19" xfId="0" applyFont="1" applyBorder="1" applyAlignment="1">
      <alignment horizontal="center"/>
    </xf>
    <xf numFmtId="1" fontId="12" fillId="4" borderId="19" xfId="0" applyNumberFormat="1" applyFont="1" applyFill="1" applyBorder="1" applyAlignment="1">
      <alignment horizontal="center"/>
    </xf>
    <xf numFmtId="9" fontId="12" fillId="4" borderId="19" xfId="51" applyFont="1" applyFill="1" applyBorder="1" applyAlignment="1">
      <alignment horizontal="center"/>
    </xf>
    <xf numFmtId="1" fontId="9" fillId="3" borderId="24" xfId="0" applyNumberFormat="1" applyFont="1" applyFill="1" applyBorder="1" applyProtection="1">
      <protection hidden="1"/>
    </xf>
    <xf numFmtId="1" fontId="9" fillId="2" borderId="24" xfId="0" applyNumberFormat="1" applyFont="1" applyFill="1" applyBorder="1" applyAlignment="1" applyProtection="1">
      <alignment horizontal="right"/>
      <protection hidden="1"/>
    </xf>
    <xf numFmtId="1" fontId="9" fillId="2" borderId="9" xfId="1" applyNumberFormat="1" applyFont="1" applyFill="1" applyBorder="1"/>
    <xf numFmtId="1" fontId="9" fillId="2" borderId="33" xfId="39" applyNumberFormat="1" applyFont="1" applyFill="1" applyBorder="1" applyAlignment="1" applyProtection="1">
      <alignment horizontal="right"/>
      <protection hidden="1"/>
    </xf>
    <xf numFmtId="3" fontId="9" fillId="3" borderId="9" xfId="1" applyNumberFormat="1" applyFont="1" applyFill="1" applyBorder="1"/>
    <xf numFmtId="172" fontId="27" fillId="0" borderId="19" xfId="4" applyNumberFormat="1" applyFont="1" applyBorder="1"/>
    <xf numFmtId="1" fontId="8" fillId="4" borderId="21" xfId="0" applyNumberFormat="1" applyFont="1" applyFill="1" applyBorder="1" applyAlignment="1">
      <alignment horizontal="center"/>
    </xf>
    <xf numFmtId="168" fontId="9" fillId="0" borderId="33" xfId="39" applyNumberFormat="1" applyFont="1" applyBorder="1" applyAlignment="1" applyProtection="1">
      <alignment horizontal="right"/>
      <protection hidden="1"/>
    </xf>
    <xf numFmtId="1" fontId="9" fillId="0" borderId="33" xfId="39" applyNumberFormat="1" applyFont="1" applyBorder="1" applyAlignment="1" applyProtection="1">
      <alignment horizontal="right"/>
      <protection hidden="1"/>
    </xf>
    <xf numFmtId="0" fontId="10" fillId="10" borderId="12" xfId="0" applyFont="1" applyFill="1" applyBorder="1" applyAlignment="1">
      <alignment horizontal="left"/>
    </xf>
    <xf numFmtId="0" fontId="10" fillId="11" borderId="14" xfId="0" applyFont="1" applyFill="1" applyBorder="1" applyAlignment="1">
      <alignment horizontal="left"/>
    </xf>
    <xf numFmtId="0" fontId="12" fillId="9" borderId="14" xfId="0" applyFont="1" applyFill="1" applyBorder="1" applyAlignment="1">
      <alignment horizontal="left"/>
    </xf>
    <xf numFmtId="0" fontId="12" fillId="8" borderId="14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176" fontId="9" fillId="13" borderId="33" xfId="2" applyNumberFormat="1" applyFont="1" applyFill="1" applyBorder="1" applyAlignment="1" applyProtection="1">
      <alignment horizontal="right"/>
      <protection hidden="1"/>
    </xf>
    <xf numFmtId="10" fontId="13" fillId="4" borderId="21" xfId="2" applyNumberFormat="1" applyFont="1" applyFill="1" applyBorder="1" applyAlignment="1">
      <alignment horizontal="right"/>
    </xf>
    <xf numFmtId="0" fontId="0" fillId="10" borderId="0" xfId="0" applyFill="1"/>
    <xf numFmtId="0" fontId="7" fillId="4" borderId="5" xfId="0" applyFont="1" applyFill="1" applyBorder="1"/>
    <xf numFmtId="1" fontId="8" fillId="4" borderId="19" xfId="0" applyNumberFormat="1" applyFont="1" applyFill="1" applyBorder="1" applyAlignment="1">
      <alignment horizontal="center"/>
    </xf>
    <xf numFmtId="168" fontId="9" fillId="0" borderId="24" xfId="39" applyNumberFormat="1" applyFont="1" applyBorder="1" applyAlignment="1" applyProtection="1">
      <alignment horizontal="right"/>
      <protection hidden="1"/>
    </xf>
    <xf numFmtId="1" fontId="9" fillId="0" borderId="24" xfId="39" applyNumberFormat="1" applyFont="1" applyBorder="1" applyAlignment="1" applyProtection="1">
      <alignment horizontal="right"/>
      <protection hidden="1"/>
    </xf>
    <xf numFmtId="0" fontId="26" fillId="0" borderId="5" xfId="0" applyFont="1" applyBorder="1"/>
    <xf numFmtId="0" fontId="27" fillId="3" borderId="5" xfId="0" applyFont="1" applyFill="1" applyBorder="1" applyAlignment="1">
      <alignment horizontal="center"/>
    </xf>
    <xf numFmtId="0" fontId="41" fillId="3" borderId="0" xfId="0" applyFont="1" applyFill="1" applyAlignment="1">
      <alignment horizontal="left" indent="1"/>
    </xf>
    <xf numFmtId="0" fontId="41" fillId="3" borderId="26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left" indent="1"/>
    </xf>
    <xf numFmtId="0" fontId="27" fillId="3" borderId="19" xfId="0" applyFont="1" applyFill="1" applyBorder="1" applyAlignment="1">
      <alignment horizontal="center"/>
    </xf>
    <xf numFmtId="1" fontId="12" fillId="4" borderId="31" xfId="0" applyNumberFormat="1" applyFont="1" applyFill="1" applyBorder="1" applyAlignment="1">
      <alignment horizontal="center"/>
    </xf>
    <xf numFmtId="1" fontId="12" fillId="4" borderId="21" xfId="0" applyNumberFormat="1" applyFont="1" applyFill="1" applyBorder="1" applyAlignment="1">
      <alignment horizontal="center"/>
    </xf>
    <xf numFmtId="0" fontId="0" fillId="14" borderId="37" xfId="0" applyFill="1" applyBorder="1"/>
    <xf numFmtId="0" fontId="18" fillId="14" borderId="34" xfId="0" applyFont="1" applyFill="1" applyBorder="1"/>
    <xf numFmtId="0" fontId="25" fillId="14" borderId="34" xfId="0" applyFont="1" applyFill="1" applyBorder="1"/>
    <xf numFmtId="0" fontId="0" fillId="14" borderId="34" xfId="0" applyFill="1" applyBorder="1"/>
    <xf numFmtId="0" fontId="0" fillId="14" borderId="38" xfId="0" applyFill="1" applyBorder="1"/>
    <xf numFmtId="0" fontId="24" fillId="14" borderId="34" xfId="0" applyFont="1" applyFill="1" applyBorder="1"/>
    <xf numFmtId="0" fontId="3" fillId="14" borderId="34" xfId="0" applyFont="1" applyFill="1" applyBorder="1"/>
    <xf numFmtId="9" fontId="13" fillId="14" borderId="31" xfId="2" applyFont="1" applyFill="1" applyBorder="1" applyAlignment="1">
      <alignment horizontal="center" vertical="center"/>
    </xf>
    <xf numFmtId="0" fontId="24" fillId="14" borderId="3" xfId="0" applyFont="1" applyFill="1" applyBorder="1"/>
    <xf numFmtId="0" fontId="24" fillId="14" borderId="4" xfId="0" applyFont="1" applyFill="1" applyBorder="1"/>
    <xf numFmtId="0" fontId="0" fillId="3" borderId="31" xfId="0" applyFill="1" applyBorder="1"/>
    <xf numFmtId="0" fontId="16" fillId="3" borderId="31" xfId="0" applyFont="1" applyFill="1" applyBorder="1"/>
    <xf numFmtId="0" fontId="20" fillId="3" borderId="21" xfId="0" applyFont="1" applyFill="1" applyBorder="1"/>
    <xf numFmtId="170" fontId="20" fillId="3" borderId="36" xfId="1" applyNumberFormat="1" applyFont="1" applyFill="1" applyBorder="1" applyAlignment="1">
      <alignment horizontal="center"/>
    </xf>
    <xf numFmtId="170" fontId="20" fillId="3" borderId="21" xfId="1" applyNumberFormat="1" applyFont="1" applyFill="1" applyBorder="1" applyAlignment="1">
      <alignment horizontal="center"/>
    </xf>
    <xf numFmtId="0" fontId="20" fillId="3" borderId="31" xfId="0" applyFont="1" applyFill="1" applyBorder="1"/>
    <xf numFmtId="170" fontId="20" fillId="3" borderId="31" xfId="1" applyNumberFormat="1" applyFont="1" applyFill="1" applyBorder="1" applyAlignment="1">
      <alignment horizontal="center"/>
    </xf>
    <xf numFmtId="0" fontId="20" fillId="3" borderId="4" xfId="0" applyFont="1" applyFill="1" applyBorder="1"/>
    <xf numFmtId="0" fontId="24" fillId="14" borderId="31" xfId="0" applyFont="1" applyFill="1" applyBorder="1"/>
    <xf numFmtId="170" fontId="24" fillId="14" borderId="31" xfId="1" applyNumberFormat="1" applyFont="1" applyFill="1" applyBorder="1" applyAlignment="1">
      <alignment horizontal="center"/>
    </xf>
    <xf numFmtId="170" fontId="20" fillId="3" borderId="3" xfId="1" applyNumberFormat="1" applyFont="1" applyFill="1" applyBorder="1" applyAlignment="1">
      <alignment horizontal="right"/>
    </xf>
    <xf numFmtId="170" fontId="24" fillId="14" borderId="31" xfId="0" applyNumberFormat="1" applyFont="1" applyFill="1" applyBorder="1" applyAlignment="1">
      <alignment horizontal="center"/>
    </xf>
    <xf numFmtId="170" fontId="20" fillId="3" borderId="4" xfId="1" applyNumberFormat="1" applyFont="1" applyFill="1" applyBorder="1"/>
    <xf numFmtId="9" fontId="13" fillId="14" borderId="3" xfId="2" applyFont="1" applyFill="1" applyBorder="1" applyAlignment="1">
      <alignment horizontal="center" vertical="center"/>
    </xf>
    <xf numFmtId="168" fontId="13" fillId="14" borderId="5" xfId="1" applyNumberFormat="1" applyFont="1" applyFill="1" applyBorder="1" applyAlignment="1">
      <alignment vertical="center"/>
    </xf>
    <xf numFmtId="0" fontId="18" fillId="15" borderId="20" xfId="0" applyFont="1" applyFill="1" applyBorder="1"/>
    <xf numFmtId="0" fontId="0" fillId="15" borderId="27" xfId="0" applyFill="1" applyBorder="1"/>
    <xf numFmtId="0" fontId="21" fillId="15" borderId="6" xfId="0" applyFont="1" applyFill="1" applyBorder="1"/>
    <xf numFmtId="0" fontId="21" fillId="15" borderId="0" xfId="0" applyFont="1" applyFill="1"/>
    <xf numFmtId="0" fontId="21" fillId="15" borderId="7" xfId="0" applyFont="1" applyFill="1" applyBorder="1"/>
    <xf numFmtId="0" fontId="21" fillId="15" borderId="36" xfId="0" applyFont="1" applyFill="1" applyBorder="1"/>
    <xf numFmtId="0" fontId="0" fillId="15" borderId="26" xfId="0" applyFill="1" applyBorder="1"/>
    <xf numFmtId="0" fontId="20" fillId="15" borderId="21" xfId="0" applyFont="1" applyFill="1" applyBorder="1"/>
    <xf numFmtId="0" fontId="20" fillId="15" borderId="20" xfId="0" applyFont="1" applyFill="1" applyBorder="1"/>
    <xf numFmtId="0" fontId="18" fillId="15" borderId="21" xfId="0" applyFont="1" applyFill="1" applyBorder="1" applyAlignment="1">
      <alignment horizontal="right"/>
    </xf>
    <xf numFmtId="0" fontId="18" fillId="15" borderId="20" xfId="0" applyFont="1" applyFill="1" applyBorder="1" applyAlignment="1">
      <alignment horizontal="right"/>
    </xf>
    <xf numFmtId="0" fontId="24" fillId="15" borderId="0" xfId="0" applyFont="1" applyFill="1"/>
    <xf numFmtId="0" fontId="24" fillId="15" borderId="7" xfId="0" applyFont="1" applyFill="1" applyBorder="1"/>
    <xf numFmtId="0" fontId="24" fillId="15" borderId="0" xfId="0" applyFont="1" applyFill="1" applyAlignment="1">
      <alignment horizontal="center"/>
    </xf>
    <xf numFmtId="171" fontId="24" fillId="15" borderId="0" xfId="0" applyNumberFormat="1" applyFont="1" applyFill="1" applyAlignment="1">
      <alignment horizontal="center"/>
    </xf>
    <xf numFmtId="0" fontId="24" fillId="15" borderId="36" xfId="0" applyFont="1" applyFill="1" applyBorder="1" applyAlignment="1">
      <alignment horizontal="center"/>
    </xf>
    <xf numFmtId="0" fontId="18" fillId="15" borderId="21" xfId="0" applyFont="1" applyFill="1" applyBorder="1"/>
    <xf numFmtId="170" fontId="24" fillId="15" borderId="0" xfId="1" applyNumberFormat="1" applyFont="1" applyFill="1" applyAlignment="1">
      <alignment horizontal="center"/>
    </xf>
    <xf numFmtId="170" fontId="24" fillId="15" borderId="36" xfId="1" applyNumberFormat="1" applyFont="1" applyFill="1" applyBorder="1" applyAlignment="1">
      <alignment horizontal="center"/>
    </xf>
    <xf numFmtId="170" fontId="24" fillId="15" borderId="0" xfId="0" applyNumberFormat="1" applyFont="1" applyFill="1" applyAlignment="1">
      <alignment horizontal="center"/>
    </xf>
    <xf numFmtId="0" fontId="24" fillId="15" borderId="36" xfId="0" applyFont="1" applyFill="1" applyBorder="1"/>
    <xf numFmtId="171" fontId="24" fillId="15" borderId="36" xfId="0" applyNumberFormat="1" applyFont="1" applyFill="1" applyBorder="1" applyAlignment="1">
      <alignment horizontal="center"/>
    </xf>
    <xf numFmtId="170" fontId="24" fillId="15" borderId="36" xfId="0" applyNumberFormat="1" applyFont="1" applyFill="1" applyBorder="1" applyAlignment="1">
      <alignment horizontal="center"/>
    </xf>
    <xf numFmtId="0" fontId="21" fillId="15" borderId="27" xfId="0" applyFont="1" applyFill="1" applyBorder="1"/>
    <xf numFmtId="0" fontId="19" fillId="15" borderId="0" xfId="0" applyFont="1" applyFill="1"/>
    <xf numFmtId="0" fontId="21" fillId="15" borderId="48" xfId="0" applyFont="1" applyFill="1" applyBorder="1"/>
    <xf numFmtId="0" fontId="19" fillId="15" borderId="48" xfId="0" applyFont="1" applyFill="1" applyBorder="1"/>
    <xf numFmtId="0" fontId="21" fillId="15" borderId="50" xfId="0" applyFont="1" applyFill="1" applyBorder="1"/>
    <xf numFmtId="0" fontId="32" fillId="15" borderId="27" xfId="0" applyFont="1" applyFill="1" applyBorder="1"/>
    <xf numFmtId="0" fontId="32" fillId="15" borderId="0" xfId="0" applyFont="1" applyFill="1"/>
    <xf numFmtId="0" fontId="32" fillId="16" borderId="3" xfId="0" applyFont="1" applyFill="1" applyBorder="1"/>
    <xf numFmtId="0" fontId="16" fillId="16" borderId="4" xfId="0" applyFont="1" applyFill="1" applyBorder="1"/>
    <xf numFmtId="0" fontId="32" fillId="16" borderId="4" xfId="0" applyFont="1" applyFill="1" applyBorder="1"/>
    <xf numFmtId="0" fontId="32" fillId="16" borderId="27" xfId="0" applyFont="1" applyFill="1" applyBorder="1"/>
    <xf numFmtId="3" fontId="16" fillId="16" borderId="4" xfId="0" applyNumberFormat="1" applyFont="1" applyFill="1" applyBorder="1"/>
    <xf numFmtId="0" fontId="32" fillId="16" borderId="22" xfId="0" applyFont="1" applyFill="1" applyBorder="1"/>
    <xf numFmtId="0" fontId="16" fillId="16" borderId="20" xfId="0" applyFont="1" applyFill="1" applyBorder="1"/>
    <xf numFmtId="0" fontId="32" fillId="16" borderId="26" xfId="0" applyFont="1" applyFill="1" applyBorder="1"/>
    <xf numFmtId="169" fontId="9" fillId="3" borderId="4" xfId="2" applyNumberFormat="1" applyFont="1" applyFill="1" applyBorder="1" applyAlignment="1">
      <alignment horizontal="center"/>
    </xf>
    <xf numFmtId="49" fontId="9" fillId="3" borderId="3" xfId="1" applyNumberFormat="1" applyFont="1" applyFill="1" applyBorder="1" applyAlignment="1" applyProtection="1">
      <alignment horizontal="right" vertical="center"/>
      <protection hidden="1"/>
    </xf>
    <xf numFmtId="169" fontId="9" fillId="3" borderId="31" xfId="2" applyNumberFormat="1" applyFont="1" applyFill="1" applyBorder="1" applyAlignment="1">
      <alignment horizontal="center"/>
    </xf>
    <xf numFmtId="164" fontId="9" fillId="3" borderId="3" xfId="1" applyNumberFormat="1" applyFont="1" applyFill="1" applyBorder="1" applyAlignment="1" applyProtection="1">
      <alignment horizontal="right" vertical="center"/>
      <protection hidden="1"/>
    </xf>
    <xf numFmtId="0" fontId="4" fillId="16" borderId="0" xfId="0" applyFont="1" applyFill="1"/>
    <xf numFmtId="0" fontId="20" fillId="16" borderId="4" xfId="0" applyFont="1" applyFill="1" applyBorder="1"/>
    <xf numFmtId="0" fontId="20" fillId="16" borderId="31" xfId="0" applyFont="1" applyFill="1" applyBorder="1"/>
    <xf numFmtId="0" fontId="4" fillId="16" borderId="4" xfId="0" applyFont="1" applyFill="1" applyBorder="1"/>
    <xf numFmtId="0" fontId="20" fillId="16" borderId="0" xfId="0" applyFont="1" applyFill="1"/>
    <xf numFmtId="0" fontId="20" fillId="16" borderId="36" xfId="0" applyFont="1" applyFill="1" applyBorder="1"/>
    <xf numFmtId="0" fontId="0" fillId="16" borderId="27" xfId="0" applyFill="1" applyBorder="1"/>
    <xf numFmtId="0" fontId="0" fillId="16" borderId="3" xfId="0" applyFill="1" applyBorder="1"/>
    <xf numFmtId="0" fontId="20" fillId="16" borderId="21" xfId="0" applyFont="1" applyFill="1" applyBorder="1"/>
    <xf numFmtId="0" fontId="43" fillId="14" borderId="0" xfId="0" applyFont="1" applyFill="1"/>
    <xf numFmtId="169" fontId="0" fillId="0" borderId="0" xfId="2" applyNumberFormat="1" applyFont="1"/>
    <xf numFmtId="169" fontId="42" fillId="0" borderId="0" xfId="2" applyNumberFormat="1" applyFont="1"/>
    <xf numFmtId="0" fontId="46" fillId="14" borderId="0" xfId="0" applyFont="1" applyFill="1" applyAlignment="1">
      <alignment horizontal="center" vertical="center" wrapText="1"/>
    </xf>
    <xf numFmtId="177" fontId="0" fillId="3" borderId="0" xfId="0" applyNumberFormat="1" applyFill="1"/>
    <xf numFmtId="177" fontId="0" fillId="3" borderId="52" xfId="0" applyNumberFormat="1" applyFill="1" applyBorder="1"/>
    <xf numFmtId="0" fontId="0" fillId="3" borderId="0" xfId="0" applyFill="1" applyAlignment="1">
      <alignment horizontal="left" indent="1"/>
    </xf>
    <xf numFmtId="0" fontId="0" fillId="3" borderId="52" xfId="0" applyFill="1" applyBorder="1" applyAlignment="1">
      <alignment horizontal="left" indent="1"/>
    </xf>
    <xf numFmtId="0" fontId="0" fillId="0" borderId="0" xfId="0" applyAlignment="1">
      <alignment wrapText="1"/>
    </xf>
    <xf numFmtId="178" fontId="0" fillId="0" borderId="0" xfId="4" applyNumberFormat="1" applyFont="1" applyAlignment="1">
      <alignment wrapText="1"/>
    </xf>
    <xf numFmtId="0" fontId="47" fillId="0" borderId="0" xfId="0" applyFont="1"/>
    <xf numFmtId="0" fontId="0" fillId="17" borderId="0" xfId="0" applyFill="1"/>
    <xf numFmtId="178" fontId="0" fillId="17" borderId="0" xfId="4" applyNumberFormat="1" applyFont="1" applyFill="1"/>
    <xf numFmtId="178" fontId="0" fillId="18" borderId="0" xfId="4" applyNumberFormat="1" applyFont="1" applyFill="1"/>
    <xf numFmtId="0" fontId="0" fillId="18" borderId="0" xfId="0" applyFill="1"/>
    <xf numFmtId="0" fontId="7" fillId="4" borderId="5" xfId="0" applyFont="1" applyFill="1" applyBorder="1" applyAlignment="1">
      <alignment horizontal="left"/>
    </xf>
    <xf numFmtId="0" fontId="48" fillId="0" borderId="0" xfId="0" applyFont="1" applyAlignment="1">
      <alignment horizontal="left" vertical="center" readingOrder="1"/>
    </xf>
    <xf numFmtId="0" fontId="49" fillId="14" borderId="0" xfId="0" applyFont="1" applyFill="1"/>
    <xf numFmtId="0" fontId="49" fillId="14" borderId="0" xfId="0" applyFont="1" applyFill="1" applyAlignment="1">
      <alignment horizontal="right"/>
    </xf>
    <xf numFmtId="0" fontId="0" fillId="19" borderId="0" xfId="0" applyFill="1"/>
    <xf numFmtId="0" fontId="49" fillId="14" borderId="0" xfId="0" applyFont="1" applyFill="1" applyAlignment="1">
      <alignment horizontal="left"/>
    </xf>
    <xf numFmtId="0" fontId="43" fillId="20" borderId="0" xfId="0" applyFont="1" applyFill="1"/>
    <xf numFmtId="0" fontId="48" fillId="0" borderId="0" xfId="0" applyFont="1" applyAlignment="1">
      <alignment horizontal="left"/>
    </xf>
    <xf numFmtId="0" fontId="48" fillId="0" borderId="0" xfId="0" applyFont="1"/>
    <xf numFmtId="0" fontId="0" fillId="21" borderId="0" xfId="0" applyFill="1"/>
    <xf numFmtId="0" fontId="2" fillId="0" borderId="0" xfId="3"/>
    <xf numFmtId="0" fontId="50" fillId="0" borderId="0" xfId="0" applyFont="1" applyAlignment="1">
      <alignment horizontal="center" vertical="center" readingOrder="1"/>
    </xf>
    <xf numFmtId="0" fontId="50" fillId="0" borderId="0" xfId="0" applyFont="1" applyAlignment="1">
      <alignment horizontal="left" vertical="center" readingOrder="1"/>
    </xf>
    <xf numFmtId="0" fontId="49" fillId="14" borderId="0" xfId="0" applyFont="1" applyFill="1" applyAlignment="1">
      <alignment horizontal="left" wrapText="1"/>
    </xf>
    <xf numFmtId="178" fontId="0" fillId="21" borderId="0" xfId="4" applyNumberFormat="1" applyFont="1" applyFill="1" applyAlignment="1">
      <alignment wrapText="1"/>
    </xf>
    <xf numFmtId="0" fontId="51" fillId="0" borderId="0" xfId="0" applyFont="1" applyAlignment="1">
      <alignment horizontal="left" vertical="center" readingOrder="1"/>
    </xf>
    <xf numFmtId="0" fontId="52" fillId="14" borderId="0" xfId="0" applyFont="1" applyFill="1" applyAlignment="1">
      <alignment horizontal="left" wrapText="1"/>
    </xf>
    <xf numFmtId="0" fontId="53" fillId="0" borderId="0" xfId="0" applyFont="1" applyAlignment="1">
      <alignment horizontal="left" vertical="center" readingOrder="1"/>
    </xf>
    <xf numFmtId="0" fontId="54" fillId="3" borderId="0" xfId="0" applyFont="1" applyFill="1"/>
    <xf numFmtId="0" fontId="54" fillId="14" borderId="0" xfId="0" applyFont="1" applyFill="1"/>
    <xf numFmtId="0" fontId="55" fillId="3" borderId="0" xfId="0" applyFont="1" applyFill="1"/>
    <xf numFmtId="0" fontId="56" fillId="14" borderId="0" xfId="0" applyFont="1" applyFill="1" applyAlignment="1">
      <alignment vertical="center"/>
    </xf>
    <xf numFmtId="0" fontId="7" fillId="4" borderId="0" xfId="0" applyFont="1" applyFill="1"/>
    <xf numFmtId="3" fontId="9" fillId="0" borderId="33" xfId="39" applyNumberFormat="1" applyFont="1" applyBorder="1" applyAlignment="1" applyProtection="1">
      <alignment horizontal="right"/>
      <protection hidden="1"/>
    </xf>
    <xf numFmtId="3" fontId="9" fillId="2" borderId="23" xfId="39" applyNumberFormat="1" applyFont="1" applyFill="1" applyBorder="1" applyAlignment="1" applyProtection="1">
      <alignment horizontal="right"/>
      <protection hidden="1"/>
    </xf>
    <xf numFmtId="168" fontId="13" fillId="4" borderId="5" xfId="39" applyNumberFormat="1" applyFont="1" applyFill="1" applyBorder="1" applyAlignment="1">
      <alignment horizontal="right" indent="1"/>
    </xf>
    <xf numFmtId="0" fontId="26" fillId="0" borderId="4" xfId="0" applyFont="1" applyBorder="1"/>
    <xf numFmtId="43" fontId="0" fillId="0" borderId="0" xfId="0" applyNumberFormat="1"/>
    <xf numFmtId="174" fontId="20" fillId="3" borderId="30" xfId="1" applyNumberFormat="1" applyFont="1" applyFill="1" applyBorder="1" applyAlignment="1"/>
    <xf numFmtId="0" fontId="58" fillId="14" borderId="0" xfId="0" applyFont="1" applyFill="1"/>
    <xf numFmtId="0" fontId="57" fillId="14" borderId="0" xfId="0" applyFont="1" applyFill="1"/>
    <xf numFmtId="0" fontId="59" fillId="14" borderId="0" xfId="0" applyFont="1" applyFill="1"/>
    <xf numFmtId="179" fontId="59" fillId="14" borderId="0" xfId="0" applyNumberFormat="1" applyFont="1" applyFill="1"/>
    <xf numFmtId="0" fontId="60" fillId="14" borderId="0" xfId="0" applyFont="1" applyFill="1"/>
    <xf numFmtId="0" fontId="16" fillId="3" borderId="21" xfId="0" applyFont="1" applyFill="1" applyBorder="1" applyAlignment="1">
      <alignment horizontal="center"/>
    </xf>
    <xf numFmtId="0" fontId="16" fillId="3" borderId="31" xfId="0" applyFont="1" applyFill="1" applyBorder="1" applyAlignment="1">
      <alignment horizontal="center"/>
    </xf>
    <xf numFmtId="3" fontId="33" fillId="14" borderId="35" xfId="0" applyNumberFormat="1" applyFont="1" applyFill="1" applyBorder="1"/>
    <xf numFmtId="3" fontId="33" fillId="14" borderId="35" xfId="0" applyNumberFormat="1" applyFont="1" applyFill="1" applyBorder="1" applyAlignment="1">
      <alignment horizontal="left" vertical="center"/>
    </xf>
    <xf numFmtId="0" fontId="33" fillId="14" borderId="35" xfId="0" applyFont="1" applyFill="1" applyBorder="1" applyAlignment="1">
      <alignment horizontal="center"/>
    </xf>
    <xf numFmtId="0" fontId="19" fillId="15" borderId="31" xfId="0" applyFont="1" applyFill="1" applyBorder="1" applyAlignment="1">
      <alignment horizontal="center"/>
    </xf>
    <xf numFmtId="0" fontId="19" fillId="15" borderId="3" xfId="0" applyFont="1" applyFill="1" applyBorder="1"/>
    <xf numFmtId="0" fontId="19" fillId="15" borderId="31" xfId="0" applyFont="1" applyFill="1" applyBorder="1"/>
    <xf numFmtId="0" fontId="16" fillId="3" borderId="3" xfId="0" applyFont="1" applyFill="1" applyBorder="1"/>
    <xf numFmtId="0" fontId="9" fillId="3" borderId="4" xfId="0" applyFont="1" applyFill="1" applyBorder="1"/>
    <xf numFmtId="0" fontId="3" fillId="14" borderId="35" xfId="0" applyFont="1" applyFill="1" applyBorder="1"/>
    <xf numFmtId="0" fontId="32" fillId="15" borderId="3" xfId="0" applyFont="1" applyFill="1" applyBorder="1"/>
    <xf numFmtId="0" fontId="32" fillId="0" borderId="26" xfId="0" applyFont="1" applyBorder="1"/>
    <xf numFmtId="0" fontId="19" fillId="15" borderId="7" xfId="0" applyFont="1" applyFill="1" applyBorder="1"/>
    <xf numFmtId="0" fontId="16" fillId="0" borderId="3" xfId="0" applyFont="1" applyBorder="1"/>
    <xf numFmtId="0" fontId="16" fillId="0" borderId="26" xfId="0" applyFont="1" applyBorder="1"/>
    <xf numFmtId="0" fontId="27" fillId="15" borderId="31" xfId="0" applyFont="1" applyFill="1" applyBorder="1"/>
    <xf numFmtId="3" fontId="9" fillId="3" borderId="21" xfId="0" applyNumberFormat="1" applyFont="1" applyFill="1" applyBorder="1"/>
    <xf numFmtId="0" fontId="0" fillId="14" borderId="35" xfId="0" applyFill="1" applyBorder="1"/>
    <xf numFmtId="0" fontId="19" fillId="15" borderId="7" xfId="0" applyFont="1" applyFill="1" applyBorder="1" applyAlignment="1">
      <alignment horizontal="center"/>
    </xf>
    <xf numFmtId="0" fontId="19" fillId="15" borderId="22" xfId="0" applyFont="1" applyFill="1" applyBorder="1"/>
    <xf numFmtId="0" fontId="25" fillId="14" borderId="35" xfId="0" applyFont="1" applyFill="1" applyBorder="1"/>
    <xf numFmtId="0" fontId="21" fillId="15" borderId="3" xfId="0" applyFont="1" applyFill="1" applyBorder="1"/>
    <xf numFmtId="0" fontId="62" fillId="3" borderId="0" xfId="0" applyFont="1" applyFill="1"/>
    <xf numFmtId="0" fontId="64" fillId="3" borderId="0" xfId="0" applyFont="1" applyFill="1"/>
    <xf numFmtId="3" fontId="4" fillId="3" borderId="0" xfId="0" applyNumberFormat="1" applyFont="1" applyFill="1"/>
    <xf numFmtId="3" fontId="0" fillId="0" borderId="0" xfId="0" applyNumberFormat="1" applyAlignment="1">
      <alignment horizontal="center"/>
    </xf>
    <xf numFmtId="0" fontId="25" fillId="3" borderId="52" xfId="0" applyFont="1" applyFill="1" applyBorder="1" applyAlignment="1">
      <alignment wrapText="1"/>
    </xf>
    <xf numFmtId="0" fontId="25" fillId="3" borderId="51" xfId="0" applyFont="1" applyFill="1" applyBorder="1" applyAlignment="1">
      <alignment horizontal="left"/>
    </xf>
    <xf numFmtId="0" fontId="25" fillId="3" borderId="53" xfId="0" applyFont="1" applyFill="1" applyBorder="1" applyAlignment="1">
      <alignment horizontal="left"/>
    </xf>
    <xf numFmtId="177" fontId="25" fillId="3" borderId="51" xfId="0" applyNumberFormat="1" applyFont="1" applyFill="1" applyBorder="1"/>
    <xf numFmtId="177" fontId="25" fillId="3" borderId="53" xfId="0" applyNumberFormat="1" applyFont="1" applyFill="1" applyBorder="1"/>
    <xf numFmtId="37" fontId="25" fillId="3" borderId="51" xfId="1" applyNumberFormat="1" applyFont="1" applyFill="1" applyBorder="1"/>
    <xf numFmtId="37" fontId="0" fillId="3" borderId="0" xfId="1" applyNumberFormat="1" applyFont="1" applyFill="1"/>
    <xf numFmtId="37" fontId="0" fillId="3" borderId="52" xfId="1" applyNumberFormat="1" applyFont="1" applyFill="1" applyBorder="1"/>
    <xf numFmtId="37" fontId="25" fillId="3" borderId="53" xfId="1" applyNumberFormat="1" applyFont="1" applyFill="1" applyBorder="1"/>
    <xf numFmtId="168" fontId="65" fillId="4" borderId="5" xfId="39" applyNumberFormat="1" applyFont="1" applyFill="1" applyBorder="1" applyAlignment="1">
      <alignment horizontal="right"/>
    </xf>
    <xf numFmtId="42" fontId="65" fillId="0" borderId="5" xfId="1" applyNumberFormat="1" applyFont="1" applyBorder="1" applyAlignment="1">
      <alignment horizontal="right"/>
    </xf>
    <xf numFmtId="172" fontId="65" fillId="0" borderId="19" xfId="4" applyNumberFormat="1" applyFont="1" applyBorder="1"/>
    <xf numFmtId="4" fontId="9" fillId="3" borderId="0" xfId="0" applyNumberFormat="1" applyFont="1" applyFill="1"/>
    <xf numFmtId="0" fontId="63" fillId="3" borderId="0" xfId="3" applyFont="1" applyFill="1" applyAlignment="1">
      <alignment horizontal="left"/>
    </xf>
    <xf numFmtId="179" fontId="59" fillId="14" borderId="0" xfId="0" applyNumberFormat="1" applyFont="1" applyFill="1" applyAlignment="1">
      <alignment horizontal="center"/>
    </xf>
    <xf numFmtId="0" fontId="61" fillId="14" borderId="0" xfId="3" applyFont="1" applyFill="1" applyAlignment="1">
      <alignment horizontal="left"/>
    </xf>
    <xf numFmtId="0" fontId="63" fillId="3" borderId="0" xfId="3" applyFont="1" applyFill="1" applyAlignment="1">
      <alignment horizontal="center"/>
    </xf>
    <xf numFmtId="0" fontId="16" fillId="16" borderId="4" xfId="0" applyFont="1" applyFill="1" applyBorder="1" applyAlignment="1">
      <alignment horizontal="left"/>
    </xf>
    <xf numFmtId="0" fontId="16" fillId="16" borderId="31" xfId="0" applyFont="1" applyFill="1" applyBorder="1" applyAlignment="1">
      <alignment horizontal="left"/>
    </xf>
    <xf numFmtId="0" fontId="19" fillId="15" borderId="48" xfId="0" applyFont="1" applyFill="1" applyBorder="1" applyAlignment="1">
      <alignment horizontal="left"/>
    </xf>
    <xf numFmtId="0" fontId="19" fillId="15" borderId="49" xfId="0" applyFont="1" applyFill="1" applyBorder="1" applyAlignment="1">
      <alignment horizontal="left"/>
    </xf>
    <xf numFmtId="0" fontId="18" fillId="15" borderId="20" xfId="0" applyFont="1" applyFill="1" applyBorder="1" applyAlignment="1">
      <alignment horizontal="center"/>
    </xf>
    <xf numFmtId="0" fontId="18" fillId="15" borderId="20" xfId="0" applyFont="1" applyFill="1" applyBorder="1" applyAlignment="1">
      <alignment horizontal="right"/>
    </xf>
    <xf numFmtId="0" fontId="18" fillId="15" borderId="21" xfId="0" applyFont="1" applyFill="1" applyBorder="1" applyAlignment="1">
      <alignment horizontal="right"/>
    </xf>
    <xf numFmtId="170" fontId="20" fillId="3" borderId="4" xfId="1" applyNumberFormat="1" applyFont="1" applyFill="1" applyBorder="1" applyAlignment="1">
      <alignment horizontal="center"/>
    </xf>
    <xf numFmtId="170" fontId="20" fillId="3" borderId="0" xfId="1" applyNumberFormat="1" applyFont="1" applyFill="1" applyAlignment="1">
      <alignment horizontal="center"/>
    </xf>
    <xf numFmtId="171" fontId="20" fillId="3" borderId="0" xfId="1" applyNumberFormat="1" applyFont="1" applyFill="1" applyAlignment="1">
      <alignment horizontal="right"/>
    </xf>
    <xf numFmtId="171" fontId="20" fillId="3" borderId="36" xfId="1" applyNumberFormat="1" applyFont="1" applyFill="1" applyBorder="1" applyAlignment="1">
      <alignment horizontal="right"/>
    </xf>
    <xf numFmtId="171" fontId="20" fillId="3" borderId="3" xfId="1" applyNumberFormat="1" applyFont="1" applyFill="1" applyBorder="1" applyAlignment="1">
      <alignment horizontal="right"/>
    </xf>
    <xf numFmtId="171" fontId="20" fillId="3" borderId="31" xfId="1" applyNumberFormat="1" applyFont="1" applyFill="1" applyBorder="1" applyAlignment="1">
      <alignment horizontal="right"/>
    </xf>
    <xf numFmtId="0" fontId="23" fillId="14" borderId="22" xfId="0" applyFont="1" applyFill="1" applyBorder="1" applyAlignment="1">
      <alignment horizontal="center" vertical="center" wrapText="1"/>
    </xf>
    <xf numFmtId="0" fontId="23" fillId="14" borderId="6" xfId="0" applyFont="1" applyFill="1" applyBorder="1" applyAlignment="1">
      <alignment horizontal="center" vertical="center" wrapText="1"/>
    </xf>
    <xf numFmtId="0" fontId="23" fillId="14" borderId="7" xfId="0" applyFont="1" applyFill="1" applyBorder="1" applyAlignment="1">
      <alignment horizontal="center" vertical="center" wrapText="1"/>
    </xf>
    <xf numFmtId="0" fontId="23" fillId="14" borderId="27" xfId="0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 wrapText="1"/>
    </xf>
    <xf numFmtId="0" fontId="23" fillId="14" borderId="36" xfId="0" applyFont="1" applyFill="1" applyBorder="1" applyAlignment="1">
      <alignment horizontal="center" vertical="center" wrapText="1"/>
    </xf>
    <xf numFmtId="0" fontId="23" fillId="14" borderId="26" xfId="0" applyFont="1" applyFill="1" applyBorder="1" applyAlignment="1">
      <alignment horizontal="center" vertical="center" wrapText="1"/>
    </xf>
    <xf numFmtId="0" fontId="23" fillId="14" borderId="20" xfId="0" applyFont="1" applyFill="1" applyBorder="1" applyAlignment="1">
      <alignment horizontal="center" vertical="center" wrapText="1"/>
    </xf>
    <xf numFmtId="0" fontId="23" fillId="14" borderId="21" xfId="0" applyFont="1" applyFill="1" applyBorder="1" applyAlignment="1">
      <alignment horizontal="center" vertical="center" wrapText="1"/>
    </xf>
    <xf numFmtId="170" fontId="24" fillId="14" borderId="4" xfId="1" applyNumberFormat="1" applyFont="1" applyFill="1" applyBorder="1" applyAlignment="1">
      <alignment horizontal="center"/>
    </xf>
    <xf numFmtId="170" fontId="24" fillId="14" borderId="4" xfId="0" applyNumberFormat="1" applyFont="1" applyFill="1" applyBorder="1" applyAlignment="1">
      <alignment horizontal="center"/>
    </xf>
    <xf numFmtId="0" fontId="24" fillId="14" borderId="4" xfId="0" applyFont="1" applyFill="1" applyBorder="1" applyAlignment="1">
      <alignment horizontal="center"/>
    </xf>
    <xf numFmtId="171" fontId="24" fillId="14" borderId="4" xfId="0" applyNumberFormat="1" applyFont="1" applyFill="1" applyBorder="1" applyAlignment="1">
      <alignment horizontal="right"/>
    </xf>
    <xf numFmtId="0" fontId="24" fillId="14" borderId="31" xfId="0" applyFont="1" applyFill="1" applyBorder="1" applyAlignment="1">
      <alignment horizontal="right"/>
    </xf>
    <xf numFmtId="171" fontId="20" fillId="3" borderId="4" xfId="1" applyNumberFormat="1" applyFont="1" applyFill="1" applyBorder="1" applyAlignment="1">
      <alignment horizontal="right"/>
    </xf>
    <xf numFmtId="168" fontId="20" fillId="3" borderId="4" xfId="1" applyNumberFormat="1" applyFont="1" applyFill="1" applyBorder="1" applyAlignment="1">
      <alignment horizontal="center"/>
    </xf>
    <xf numFmtId="171" fontId="24" fillId="14" borderId="31" xfId="0" applyNumberFormat="1" applyFont="1" applyFill="1" applyBorder="1" applyAlignment="1">
      <alignment horizontal="right"/>
    </xf>
    <xf numFmtId="0" fontId="27" fillId="15" borderId="4" xfId="0" applyFont="1" applyFill="1" applyBorder="1" applyAlignment="1">
      <alignment horizontal="center"/>
    </xf>
    <xf numFmtId="0" fontId="27" fillId="15" borderId="6" xfId="0" applyFont="1" applyFill="1" applyBorder="1" applyAlignment="1">
      <alignment horizontal="center"/>
    </xf>
    <xf numFmtId="0" fontId="27" fillId="15" borderId="50" xfId="0" applyFont="1" applyFill="1" applyBorder="1" applyAlignment="1">
      <alignment horizontal="center"/>
    </xf>
    <xf numFmtId="0" fontId="27" fillId="15" borderId="49" xfId="0" applyFont="1" applyFill="1" applyBorder="1" applyAlignment="1">
      <alignment horizontal="center"/>
    </xf>
    <xf numFmtId="3" fontId="16" fillId="3" borderId="3" xfId="0" applyNumberFormat="1" applyFont="1" applyFill="1" applyBorder="1" applyAlignment="1">
      <alignment horizontal="center"/>
    </xf>
    <xf numFmtId="3" fontId="16" fillId="3" borderId="31" xfId="0" applyNumberFormat="1" applyFont="1" applyFill="1" applyBorder="1" applyAlignment="1">
      <alignment horizontal="center"/>
    </xf>
    <xf numFmtId="3" fontId="16" fillId="3" borderId="4" xfId="0" applyNumberFormat="1" applyFont="1" applyFill="1" applyBorder="1" applyAlignment="1">
      <alignment horizontal="center"/>
    </xf>
    <xf numFmtId="0" fontId="16" fillId="3" borderId="31" xfId="0" applyFont="1" applyFill="1" applyBorder="1" applyAlignment="1">
      <alignment horizontal="center"/>
    </xf>
    <xf numFmtId="3" fontId="16" fillId="3" borderId="20" xfId="0" applyNumberFormat="1" applyFont="1" applyFill="1" applyBorder="1" applyAlignment="1">
      <alignment horizontal="center"/>
    </xf>
    <xf numFmtId="0" fontId="16" fillId="3" borderId="21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0" fontId="32" fillId="3" borderId="0" xfId="0" applyFont="1" applyFill="1" applyAlignment="1">
      <alignment horizontal="center"/>
    </xf>
    <xf numFmtId="3" fontId="32" fillId="3" borderId="0" xfId="0" applyNumberFormat="1" applyFont="1" applyFill="1" applyAlignment="1">
      <alignment horizontal="center"/>
    </xf>
    <xf numFmtId="0" fontId="24" fillId="14" borderId="34" xfId="0" applyFont="1" applyFill="1" applyBorder="1"/>
    <xf numFmtId="0" fontId="24" fillId="14" borderId="35" xfId="0" applyFont="1" applyFill="1" applyBorder="1"/>
    <xf numFmtId="0" fontId="24" fillId="14" borderId="38" xfId="0" applyFont="1" applyFill="1" applyBorder="1"/>
    <xf numFmtId="174" fontId="16" fillId="0" borderId="20" xfId="4" applyNumberFormat="1" applyFont="1" applyFill="1" applyBorder="1" applyAlignment="1">
      <alignment horizontal="center"/>
    </xf>
    <xf numFmtId="174" fontId="16" fillId="3" borderId="4" xfId="0" applyNumberFormat="1" applyFont="1" applyFill="1" applyBorder="1" applyAlignment="1">
      <alignment horizontal="center"/>
    </xf>
    <xf numFmtId="174" fontId="16" fillId="3" borderId="3" xfId="0" applyNumberFormat="1" applyFont="1" applyFill="1" applyBorder="1" applyAlignment="1">
      <alignment horizontal="center"/>
    </xf>
    <xf numFmtId="174" fontId="16" fillId="3" borderId="31" xfId="0" applyNumberFormat="1" applyFont="1" applyFill="1" applyBorder="1" applyAlignment="1">
      <alignment horizontal="center"/>
    </xf>
    <xf numFmtId="3" fontId="33" fillId="14" borderId="35" xfId="0" applyNumberFormat="1" applyFont="1" applyFill="1" applyBorder="1" applyAlignment="1">
      <alignment horizontal="center"/>
    </xf>
    <xf numFmtId="0" fontId="33" fillId="14" borderId="35" xfId="0" applyFont="1" applyFill="1" applyBorder="1" applyAlignment="1">
      <alignment horizontal="center"/>
    </xf>
    <xf numFmtId="3" fontId="33" fillId="14" borderId="34" xfId="0" applyNumberFormat="1" applyFont="1" applyFill="1" applyBorder="1" applyAlignment="1">
      <alignment horizontal="center"/>
    </xf>
    <xf numFmtId="0" fontId="33" fillId="14" borderId="38" xfId="0" applyFont="1" applyFill="1" applyBorder="1" applyAlignment="1">
      <alignment horizontal="center"/>
    </xf>
    <xf numFmtId="0" fontId="27" fillId="15" borderId="35" xfId="0" applyFont="1" applyFill="1" applyBorder="1" applyAlignment="1">
      <alignment horizontal="center"/>
    </xf>
    <xf numFmtId="0" fontId="27" fillId="15" borderId="39" xfId="0" applyFont="1" applyFill="1" applyBorder="1" applyAlignment="1">
      <alignment horizontal="center"/>
    </xf>
    <xf numFmtId="3" fontId="32" fillId="3" borderId="36" xfId="0" applyNumberFormat="1" applyFont="1" applyFill="1" applyBorder="1" applyAlignment="1">
      <alignment horizontal="center"/>
    </xf>
    <xf numFmtId="0" fontId="19" fillId="3" borderId="43" xfId="0" applyFont="1" applyFill="1" applyBorder="1" applyAlignment="1">
      <alignment horizontal="center"/>
    </xf>
    <xf numFmtId="0" fontId="19" fillId="3" borderId="44" xfId="0" applyFont="1" applyFill="1" applyBorder="1" applyAlignment="1">
      <alignment horizontal="center"/>
    </xf>
    <xf numFmtId="0" fontId="12" fillId="14" borderId="3" xfId="0" applyFont="1" applyFill="1" applyBorder="1" applyAlignment="1">
      <alignment horizontal="left" vertical="center"/>
    </xf>
    <xf numFmtId="0" fontId="12" fillId="14" borderId="4" xfId="0" applyFont="1" applyFill="1" applyBorder="1" applyAlignment="1">
      <alignment horizontal="left" vertical="center"/>
    </xf>
    <xf numFmtId="0" fontId="12" fillId="14" borderId="31" xfId="0" applyFont="1" applyFill="1" applyBorder="1" applyAlignment="1">
      <alignment horizontal="left" vertical="center"/>
    </xf>
    <xf numFmtId="1" fontId="12" fillId="14" borderId="4" xfId="0" applyNumberFormat="1" applyFont="1" applyFill="1" applyBorder="1" applyAlignment="1">
      <alignment horizontal="center" vertical="center"/>
    </xf>
    <xf numFmtId="1" fontId="12" fillId="14" borderId="31" xfId="0" applyNumberFormat="1" applyFont="1" applyFill="1" applyBorder="1" applyAlignment="1">
      <alignment horizontal="center" vertical="center"/>
    </xf>
    <xf numFmtId="0" fontId="10" fillId="16" borderId="22" xfId="0" applyFont="1" applyFill="1" applyBorder="1"/>
    <xf numFmtId="0" fontId="10" fillId="16" borderId="6" xfId="0" applyFont="1" applyFill="1" applyBorder="1"/>
    <xf numFmtId="0" fontId="10" fillId="16" borderId="7" xfId="0" applyFont="1" applyFill="1" applyBorder="1"/>
    <xf numFmtId="164" fontId="9" fillId="3" borderId="3" xfId="1" applyNumberFormat="1" applyFont="1" applyFill="1" applyBorder="1" applyAlignment="1" applyProtection="1">
      <alignment horizontal="center" vertical="center"/>
      <protection hidden="1"/>
    </xf>
    <xf numFmtId="164" fontId="9" fillId="3" borderId="4" xfId="1" applyNumberFormat="1" applyFont="1" applyFill="1" applyBorder="1" applyAlignment="1" applyProtection="1">
      <alignment horizontal="center" vertical="center"/>
      <protection hidden="1"/>
    </xf>
    <xf numFmtId="164" fontId="9" fillId="3" borderId="5" xfId="1" applyNumberFormat="1" applyFont="1" applyFill="1" applyBorder="1" applyAlignment="1" applyProtection="1">
      <alignment horizontal="center" vertical="center"/>
      <protection hidden="1"/>
    </xf>
    <xf numFmtId="0" fontId="22" fillId="3" borderId="0" xfId="0" applyFont="1" applyFill="1" applyAlignment="1">
      <alignment horizontal="left" indent="1"/>
    </xf>
    <xf numFmtId="0" fontId="7" fillId="14" borderId="22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center" vertical="center" wrapText="1"/>
    </xf>
    <xf numFmtId="0" fontId="7" fillId="14" borderId="7" xfId="0" applyFont="1" applyFill="1" applyBorder="1" applyAlignment="1">
      <alignment horizontal="center" vertical="center" wrapText="1"/>
    </xf>
    <xf numFmtId="0" fontId="7" fillId="14" borderId="27" xfId="0" applyFont="1" applyFill="1" applyBorder="1" applyAlignment="1">
      <alignment horizontal="center" vertical="center" wrapText="1"/>
    </xf>
    <xf numFmtId="0" fontId="7" fillId="14" borderId="0" xfId="0" applyFont="1" applyFill="1" applyAlignment="1">
      <alignment horizontal="center" vertical="center" wrapText="1"/>
    </xf>
    <xf numFmtId="0" fontId="7" fillId="14" borderId="36" xfId="0" applyFont="1" applyFill="1" applyBorder="1" applyAlignment="1">
      <alignment horizontal="center" vertical="center" wrapText="1"/>
    </xf>
    <xf numFmtId="0" fontId="7" fillId="14" borderId="26" xfId="0" applyFont="1" applyFill="1" applyBorder="1" applyAlignment="1">
      <alignment horizontal="center" vertical="center" wrapText="1"/>
    </xf>
    <xf numFmtId="0" fontId="7" fillId="14" borderId="20" xfId="0" applyFont="1" applyFill="1" applyBorder="1" applyAlignment="1">
      <alignment horizontal="center" vertical="center" wrapText="1"/>
    </xf>
    <xf numFmtId="0" fontId="7" fillId="14" borderId="21" xfId="0" applyFont="1" applyFill="1" applyBorder="1" applyAlignment="1">
      <alignment horizontal="center" vertical="center" wrapText="1"/>
    </xf>
    <xf numFmtId="1" fontId="12" fillId="14" borderId="3" xfId="0" applyNumberFormat="1" applyFont="1" applyFill="1" applyBorder="1" applyAlignment="1">
      <alignment horizontal="center" vertical="center"/>
    </xf>
    <xf numFmtId="0" fontId="10" fillId="16" borderId="27" xfId="0" applyFont="1" applyFill="1" applyBorder="1"/>
    <xf numFmtId="0" fontId="10" fillId="16" borderId="0" xfId="0" applyFont="1" applyFill="1"/>
    <xf numFmtId="0" fontId="10" fillId="16" borderId="36" xfId="0" applyFont="1" applyFill="1" applyBorder="1"/>
    <xf numFmtId="0" fontId="10" fillId="16" borderId="3" xfId="0" applyFont="1" applyFill="1" applyBorder="1"/>
    <xf numFmtId="0" fontId="10" fillId="16" borderId="4" xfId="0" applyFont="1" applyFill="1" applyBorder="1"/>
    <xf numFmtId="0" fontId="10" fillId="16" borderId="31" xfId="0" applyFont="1" applyFill="1" applyBorder="1"/>
    <xf numFmtId="0" fontId="10" fillId="16" borderId="26" xfId="0" applyFont="1" applyFill="1" applyBorder="1"/>
    <xf numFmtId="0" fontId="10" fillId="16" borderId="20" xfId="0" applyFont="1" applyFill="1" applyBorder="1"/>
    <xf numFmtId="0" fontId="10" fillId="16" borderId="21" xfId="0" applyFont="1" applyFill="1" applyBorder="1"/>
    <xf numFmtId="49" fontId="9" fillId="3" borderId="3" xfId="1" applyNumberFormat="1" applyFont="1" applyFill="1" applyBorder="1" applyAlignment="1" applyProtection="1">
      <alignment horizontal="right" vertical="center"/>
      <protection hidden="1"/>
    </xf>
    <xf numFmtId="49" fontId="9" fillId="3" borderId="4" xfId="1" applyNumberFormat="1" applyFont="1" applyFill="1" applyBorder="1" applyAlignment="1" applyProtection="1">
      <alignment horizontal="right" vertical="center"/>
      <protection hidden="1"/>
    </xf>
    <xf numFmtId="49" fontId="9" fillId="3" borderId="5" xfId="1" applyNumberFormat="1" applyFont="1" applyFill="1" applyBorder="1" applyAlignment="1" applyProtection="1">
      <alignment horizontal="right" vertical="center"/>
      <protection hidden="1"/>
    </xf>
    <xf numFmtId="0" fontId="12" fillId="14" borderId="3" xfId="0" applyFont="1" applyFill="1" applyBorder="1" applyAlignment="1">
      <alignment vertical="center"/>
    </xf>
    <xf numFmtId="0" fontId="12" fillId="14" borderId="4" xfId="0" applyFont="1" applyFill="1" applyBorder="1" applyAlignment="1">
      <alignment vertical="center"/>
    </xf>
    <xf numFmtId="0" fontId="12" fillId="14" borderId="31" xfId="0" applyFont="1" applyFill="1" applyBorder="1" applyAlignment="1">
      <alignment vertical="center"/>
    </xf>
    <xf numFmtId="168" fontId="13" fillId="14" borderId="3" xfId="1" applyNumberFormat="1" applyFont="1" applyFill="1" applyBorder="1" applyAlignment="1">
      <alignment vertical="center"/>
    </xf>
    <xf numFmtId="168" fontId="13" fillId="14" borderId="31" xfId="1" applyNumberFormat="1" applyFont="1" applyFill="1" applyBorder="1" applyAlignment="1">
      <alignment vertical="center"/>
    </xf>
    <xf numFmtId="168" fontId="13" fillId="14" borderId="4" xfId="1" applyNumberFormat="1" applyFont="1" applyFill="1" applyBorder="1" applyAlignment="1">
      <alignment vertical="center"/>
    </xf>
    <xf numFmtId="0" fontId="44" fillId="14" borderId="0" xfId="0" applyFont="1" applyFill="1" applyAlignment="1">
      <alignment horizontal="center" vertical="center" wrapText="1"/>
    </xf>
    <xf numFmtId="0" fontId="45" fillId="14" borderId="0" xfId="0" applyFont="1" applyFill="1" applyAlignment="1">
      <alignment horizontal="center"/>
    </xf>
    <xf numFmtId="0" fontId="34" fillId="3" borderId="0" xfId="0" applyFont="1" applyFill="1" applyAlignment="1">
      <alignment horizontal="center" vertical="top" wrapText="1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33"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FF"/>
      <color rgb="FFC49F05"/>
      <color rgb="FF4E98D2"/>
      <color rgb="FF00447C"/>
      <color rgb="FF003366"/>
      <color rgb="FFC9E7F6"/>
      <color rgb="FFE2C662"/>
      <color rgb="FF003399"/>
      <color rgb="FF1D0E8C"/>
      <color rgb="FF0C27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onnections" Target="connections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customXml" Target="../customXml/item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23" Type="http://schemas.openxmlformats.org/officeDocument/2006/relationships/customXml" Target="../customXml/item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Relationship Id="rId22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DATA!$O$2</c:f>
              <c:strCache>
                <c:ptCount val="1"/>
                <c:pt idx="0">
                  <c:v>Remittance Outflows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4.440958708089203E-2"/>
                  <c:y val="4.157153453463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788-4C69-A768-2CA2F76D03AE}"/>
                </c:ext>
              </c:extLst>
            </c:dLbl>
            <c:dLbl>
              <c:idx val="3"/>
              <c:layout>
                <c:manualLayout>
                  <c:x val="-3.6587936819255359E-2"/>
                  <c:y val="4.55279097348324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88-4C69-A768-2CA2F76D03AE}"/>
                </c:ext>
              </c:extLst>
            </c:dLbl>
            <c:dLbl>
              <c:idx val="5"/>
              <c:layout>
                <c:manualLayout>
                  <c:x val="-2.8799126426651715E-2"/>
                  <c:y val="4.15715345346383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88-4C69-A768-2CA2F76D03AE}"/>
                </c:ext>
              </c:extLst>
            </c:dLbl>
            <c:dLbl>
              <c:idx val="7"/>
              <c:layout>
                <c:manualLayout>
                  <c:x val="-3.658793681925529E-2"/>
                  <c:y val="2.97024089340559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88-4C69-A768-2CA2F76D03AE}"/>
                </c:ext>
              </c:extLst>
            </c:dLbl>
            <c:dLbl>
              <c:idx val="9"/>
              <c:layout>
                <c:manualLayout>
                  <c:x val="-4.2974761341190222E-2"/>
                  <c:y val="4.5527909734832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88-4C69-A768-2CA2F76D03AE}"/>
                </c:ext>
              </c:extLst>
            </c:dLbl>
            <c:dLbl>
              <c:idx val="11"/>
              <c:layout>
                <c:manualLayout>
                  <c:x val="-3.0634249883129513E-2"/>
                  <c:y val="4.15715345346383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788-4C69-A768-2CA2F76D03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00000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DATA!$N$4:$N$30</c15:sqref>
                  </c15:fullRef>
                </c:ext>
              </c:extLst>
              <c:f>DATA!$N$18:$N$30</c:f>
              <c:strCache>
                <c:ptCount val="13"/>
                <c:pt idx="0">
                  <c:v>2022 Q4</c:v>
                </c:pt>
                <c:pt idx="1">
                  <c:v>2023 Q1</c:v>
                </c:pt>
                <c:pt idx="2">
                  <c:v>2023 Q2</c:v>
                </c:pt>
                <c:pt idx="3">
                  <c:v>2023 Q3</c:v>
                </c:pt>
                <c:pt idx="4">
                  <c:v>2023 Q4</c:v>
                </c:pt>
                <c:pt idx="5">
                  <c:v>2024 Q1</c:v>
                </c:pt>
                <c:pt idx="6">
                  <c:v>2024 Q2</c:v>
                </c:pt>
                <c:pt idx="7">
                  <c:v>2024 Q3</c:v>
                </c:pt>
                <c:pt idx="8">
                  <c:v>2024 Q4</c:v>
                </c:pt>
                <c:pt idx="9">
                  <c:v>2025 Q1</c:v>
                </c:pt>
                <c:pt idx="10">
                  <c:v>2025 Q2</c:v>
                </c:pt>
                <c:pt idx="11">
                  <c:v>2025 Q3</c:v>
                </c:pt>
                <c:pt idx="12">
                  <c:v>2025 Q4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DATA!$P$4:$P$30</c15:sqref>
                  </c15:fullRef>
                </c:ext>
              </c:extLst>
              <c:f>DATA!$P$18:$P$30</c:f>
              <c:numCache>
                <c:formatCode>0.0%</c:formatCode>
                <c:ptCount val="13"/>
                <c:pt idx="0">
                  <c:v>8.3145641950652494E-2</c:v>
                </c:pt>
                <c:pt idx="1">
                  <c:v>-8.0536984624987193E-2</c:v>
                </c:pt>
                <c:pt idx="2">
                  <c:v>2.4152866334940664E-2</c:v>
                </c:pt>
                <c:pt idx="3">
                  <c:v>-2.7485283510232224E-2</c:v>
                </c:pt>
                <c:pt idx="4">
                  <c:v>9.0259681432110078E-2</c:v>
                </c:pt>
                <c:pt idx="5">
                  <c:v>-4.8596328741968259E-2</c:v>
                </c:pt>
                <c:pt idx="6">
                  <c:v>2.0159007535761379E-2</c:v>
                </c:pt>
                <c:pt idx="7">
                  <c:v>-4.4560115181634434E-2</c:v>
                </c:pt>
                <c:pt idx="8">
                  <c:v>0.10871132714581978</c:v>
                </c:pt>
                <c:pt idx="9">
                  <c:v>-0.11138809980607714</c:v>
                </c:pt>
                <c:pt idx="10">
                  <c:v>0.11189008996514577</c:v>
                </c:pt>
                <c:pt idx="11">
                  <c:v>-4.5167518191696822E-2</c:v>
                </c:pt>
                <c:pt idx="12">
                  <c:v>7.9241507231980979E-2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categoryFilterExceptions>
                <c15:categoryFilterException>
                  <c15:sqref>DATA!$P$17</c15:sqref>
                  <c15:dLbl>
                    <c:idx val="-1"/>
                    <c:layout>
                      <c:manualLayout>
                        <c:x val="-4.0307093781723671E-3"/>
                        <c:y val="-1.3817718268079768E-2"/>
                      </c:manualLayout>
                    </c:layout>
                    <c:dLblPos val="r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5D44-494F-9231-C2F18575D717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0-31ED-4C3B-A511-64E4D95CC85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DATA!$T$2</c:f>
              <c:strCache>
                <c:ptCount val="1"/>
                <c:pt idx="0">
                  <c:v>Remittance Inflows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3.5359894237267674E-2"/>
                  <c:y val="4.18510360910890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CC-41D8-8E4E-867500689DD5}"/>
                </c:ext>
              </c:extLst>
            </c:dLbl>
            <c:dLbl>
              <c:idx val="2"/>
              <c:layout>
                <c:manualLayout>
                  <c:x val="-4.6650972759013594E-2"/>
                  <c:y val="-5.77233500524216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CC-41D8-8E4E-867500689DD5}"/>
                </c:ext>
              </c:extLst>
            </c:dLbl>
            <c:dLbl>
              <c:idx val="4"/>
              <c:layout>
                <c:manualLayout>
                  <c:x val="-3.7260070646966639E-2"/>
                  <c:y val="4.1851036091088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CC-41D8-8E4E-867500689DD5}"/>
                </c:ext>
              </c:extLst>
            </c:dLbl>
            <c:dLbl>
              <c:idx val="5"/>
              <c:layout>
                <c:manualLayout>
                  <c:x val="-3.5377298001844526E-2"/>
                  <c:y val="-7.36552518353833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CC-41D8-8E4E-867500689DD5}"/>
                </c:ext>
              </c:extLst>
            </c:dLbl>
            <c:dLbl>
              <c:idx val="11"/>
              <c:layout>
                <c:manualLayout>
                  <c:x val="-2.2190032245817167E-2"/>
                  <c:y val="-4.97573991609407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CC-41D8-8E4E-867500689D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49F05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DATA!$N$4:$N$30</c15:sqref>
                  </c15:fullRef>
                </c:ext>
              </c:extLst>
              <c:f>DATA!$N$18:$N$30</c:f>
              <c:strCache>
                <c:ptCount val="13"/>
                <c:pt idx="0">
                  <c:v>2022 Q4</c:v>
                </c:pt>
                <c:pt idx="1">
                  <c:v>2023 Q1</c:v>
                </c:pt>
                <c:pt idx="2">
                  <c:v>2023 Q2</c:v>
                </c:pt>
                <c:pt idx="3">
                  <c:v>2023 Q3</c:v>
                </c:pt>
                <c:pt idx="4">
                  <c:v>2023 Q4</c:v>
                </c:pt>
                <c:pt idx="5">
                  <c:v>2024 Q1</c:v>
                </c:pt>
                <c:pt idx="6">
                  <c:v>2024 Q2</c:v>
                </c:pt>
                <c:pt idx="7">
                  <c:v>2024 Q3</c:v>
                </c:pt>
                <c:pt idx="8">
                  <c:v>2024 Q4</c:v>
                </c:pt>
                <c:pt idx="9">
                  <c:v>2025 Q1</c:v>
                </c:pt>
                <c:pt idx="10">
                  <c:v>2025 Q2</c:v>
                </c:pt>
                <c:pt idx="11">
                  <c:v>2025 Q3</c:v>
                </c:pt>
                <c:pt idx="12">
                  <c:v>2025 Q4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DATA!$U$4:$U$30</c15:sqref>
                  </c15:fullRef>
                </c:ext>
              </c:extLst>
              <c:f>DATA!$U$18:$U$30</c:f>
              <c:numCache>
                <c:formatCode>0.0%</c:formatCode>
                <c:ptCount val="13"/>
                <c:pt idx="0">
                  <c:v>1.7376683746241212E-2</c:v>
                </c:pt>
                <c:pt idx="1">
                  <c:v>-9.3655182307463058E-2</c:v>
                </c:pt>
                <c:pt idx="2">
                  <c:v>-3.685443468177757E-3</c:v>
                </c:pt>
                <c:pt idx="3">
                  <c:v>0.10922789883943813</c:v>
                </c:pt>
                <c:pt idx="4">
                  <c:v>-6.8433286614737077E-2</c:v>
                </c:pt>
                <c:pt idx="5">
                  <c:v>-2.1848364512375151E-2</c:v>
                </c:pt>
                <c:pt idx="6">
                  <c:v>1.5569539207084471E-2</c:v>
                </c:pt>
                <c:pt idx="7">
                  <c:v>1.5292394716380473E-2</c:v>
                </c:pt>
                <c:pt idx="8">
                  <c:v>-4.0817606281625451E-2</c:v>
                </c:pt>
                <c:pt idx="9">
                  <c:v>-0.18298637806265577</c:v>
                </c:pt>
                <c:pt idx="10">
                  <c:v>0.2134577418069267</c:v>
                </c:pt>
                <c:pt idx="11">
                  <c:v>5.8738887481941358E-3</c:v>
                </c:pt>
                <c:pt idx="12">
                  <c:v>-3.0617732287864834E-2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D8-4CBE-B13A-91E1AC50057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_xlchart.v1.2</cx:f>
      </cx:numDim>
    </cx:data>
  </cx:chartData>
  <cx:chart>
    <cx:title pos="t" align="ctr" overlay="0">
      <cx:tx>
        <cx:txData>
          <cx:v># of Transactions (more than) &gt;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(more than) &gt; $CI500 - Outflows Top 5 Countries</a:t>
          </a:r>
        </a:p>
      </cx:txPr>
    </cx:title>
    <cx:plotArea>
      <cx:plotAreaRegion>
        <cx:series layoutId="treemap" uniqueId="{F4455256-B6FB-4F02-9F2E-AA3CAA583272}">
          <cx:tx>
            <cx:txData>
              <cx:f>_xlchart.v1.1</cx:f>
              <cx:v># of Transactions (more than) &gt; $CI500 - Outflows</cx:v>
            </cx:txData>
          </cx:tx>
          <cx:dataLabels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/>
          </a:endParaRPr>
        </a:p>
      </cx:txPr>
    </cx:legend>
  </cx:chart>
  <cx:spPr>
    <a:ln>
      <a:noFill/>
    </a:ln>
  </cx:spPr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_xlchart.v1.5</cx:f>
      </cx:numDim>
    </cx:data>
  </cx:chartData>
  <cx:chart>
    <cx:title pos="t" align="ctr" overlay="0">
      <cx:tx>
        <cx:txData>
          <cx:v># of Transactions (less than) &lt;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(less than) &lt; $CI500 - Outflows Top 5 Countries</a:t>
          </a:r>
        </a:p>
      </cx:txPr>
    </cx:title>
    <cx:plotArea>
      <cx:plotAreaRegion>
        <cx:series layoutId="treemap" uniqueId="{296D8766-C007-4174-9E5A-0E2653F06DD9}">
          <cx:tx>
            <cx:txData>
              <cx:f>_xlchart.v1.4</cx:f>
              <cx:v># of Transactions (less than) &lt; $CI500 - Outflows</cx:v>
            </cx:txData>
          </cx:tx>
          <cx:dataLabels pos="inEnd"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/>
  </cx:chart>
  <cx:spPr>
    <a:ln>
      <a:noFill/>
    </a:ln>
  </cx:spPr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_xlchart.v5.7</cx:f>
        <cx:nf>_xlchart.v5.6</cx:nf>
      </cx:strDim>
      <cx:numDim type="colorVal">
        <cx:f>_xlchart.v5.9</cx:f>
        <cx:nf>_xlchart.v5.8</cx:n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n-US" sz="1400" b="1" i="0" u="none" strike="noStrike" baseline="0">
                <a:solidFill>
                  <a:schemeClr val="bg1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Calibri" panose="020F0502020204030204" pitchFamily="34" charset="0"/>
              </a:rPr>
              <a:t>COUNTRY NET MSB REMITTANCES </a:t>
            </a:r>
            <a:endParaRPr lang="en-US" sz="1400" b="0" i="0" u="none" strike="noStrike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cx:rich>
      </cx:tx>
    </cx:title>
    <cx:plotArea>
      <cx:plotAreaRegion>
        <cx:plotSurface>
          <cx:spPr>
            <a:noFill/>
            <a:ln>
              <a:noFill/>
            </a:ln>
          </cx:spPr>
        </cx:plotSurface>
        <cx:series layoutId="regionMap" uniqueId="{DC8E9AD5-F3C1-49A6-AB37-A7950B553967}">
          <cx:dataId val="0"/>
          <cx:layoutPr>
            <cx:regionLabelLayout val="none"/>
            <cx:geography cultureLanguage="en-US" cultureRegion="KY" attribution="Powered by Bing">
              <cx:geoCache provider="{E9337A44-BEBE-4D9F-B70C-5C5E7DAFC167}">
                <cx:binary>7H1Zc9y4suZfcfTDPA3VxErgzOkTYZC1SlWStVhtvzBkWSbBBdzB5cb898myJFuq1rGtvprxiQlX
h90WUSDBTOSXX2YC0D+vh39cZzdX9ashz0zzj+vhj9/iti3/8fvvzXV8k181B7m+roum+NQeXBf5
78WnT/r65veP9VWvTfQ7dhH9/Tq+qtub4bd//RPuFt0UR8X1VasL86a7qcfTm6bL2uYbbU82vbou
OtPuukdwpz9+84usyD/oq99e3ZhWt+P5WN788dujL/326vf9W/3lsa8yGFnbfYS+9MCVUiIuyW+v
ssJEd5cdDx9IVwhEqHA/f/j9M7dXOfT7kZF8HsfVx4/1TdO8uvv/w56Pxv2wQTeFf/vifrEbpH/8
+a1+fyzYf/1z7wK8596VB7LfF8r3mvZFHxxvVtuV/3r76nR2cqGOVv69QP77SkAStOBRFzNvTwvu
AXGxcIlLb7WA7h96q4WgyLXR11fm1elN2X3I9PV9+1ODelofT91jTzNPfWVfR8F/gI52+jl9vbh4
/S0pPM8+ED4QlBJGuAd2svs81pBgBy5BkiFx2yr37GQL2qmvou6bJvu0Yh503dPHg5Z9NWxXP99U
FhfvXm9fUAcUVIA8V/IdVO0+e1bCxAGniAtJbo3EBSy7xcdbK1l045X5Gwq477cn/fvL+6JfvPv5
ol+/3rwGI7h//6dQ4JnzXxxgwndyZbey35v/nndAOJFS0Dvl0Ptn38p+fZVfgQncX3xqQE/P/i8d
96T/5fq++Nebny/+7U15lX3rXZ8nfAzCZzvJ0jvZPxa+IAeSelxiwW/bwS4ezvvvjuZpyd9125P7
3dV9qW9Pfr7UT5aro9XJyWo7O7sXwFPz7HmyR/xAMkJcjh8BPsLogEiOCd4D+pNYZ7ostblpvjWI
p0X+qPOe4B+17Yv/ZPnzxX+xXZ3PgleHq+0CSNK3Xv55GmC76U0EwQAvnz/ikSYcfMCYyzh12R3s
g6YeTv8Lo9ubj68OgaF/LPL7tqdmxtNK2e+/p5f95n3VLNTPV83yeBtcnL5+SbMAZ4wxYRw/tgtH
8AMmPem6BP7sPntgtCzMx66++hvG8bXnnga+NuzLfrn9+bK/M4uz89fnL4lLRB4wlzCPEu9WzuSx
VUiIJZDY+eQ7p7HnkO+m7Vl71f4dpNrrvqeRvdZ9tVzARITodC9I+8uF/6tx3PH5cnb6LTB4YoTf
ixVvo/vPKLIf+O+Hkf7x0fFGrV6Qof2K4LP2h0SvbjI93XxP9Y9zDN9KnSDvAElBKLq3RPTYEoU4
gKAFc87vqPMeIn5/PE/7pft+e7Z3f3nf6NT7n290kDZ5HbzgnOfg+z0iBb/3/XvOSPID7grkCoZv
QRLaH1IDH+LBj38jKLnvtyf6+8v7ot8FYj8b77azk9dH92//FPl5Hin7FZL8ENa81/mHqw/9C6KN
g8QBZYxKJh57fCwPPMohQ0Lh+sNJ/iNjeBphvvbcm+hfG/an+vvL/4Cp/iO5tudN91/pv0cFjB+a
+/4xcN5Xpy+ahpIHu9gCI/cu0/GXNCwFX8wQlvfRB3tsC37RtFevTv9WJuph3z17eNi0bxE+sMyf
Df57fPwWHf77TuBXDPKYJX4vPtgPAr4Gri+lEfQrLP/BKGC1DV4y+sL4gDDMoEj3lWk+qKN6cpce
5x5E7LdEdC8GWJmP367mPu2g77rtodHd1X0gWv0HJEM2sz9XuyruS813DLlBQpgkHgD9A3k7yIXQ
AEpFu//uH3dbidjcDPq6uL/2FAg+Lev7fnvCvr+8L+3Nnz8f9k9mpxffetHncSCHH+wKDHxX47n9
QErpocw9qIFSBrHWfaC7l3I6uam7bw3nabnf9tqT+u3FfZmfzH6+zN+vNuq1uoSRvNQc/8X4/7KM
Zt+RqtnR6v0LivxXSme3TOmHWP4JpHQ2L5jSEQcMSQ9z70E15yHICPcA1iNBAEzuFiSxe0u7hfcT
SOnkfyOlc99vH2jubvcXqPkPSOn4sf72cobn4TuBys3Ok6L7isHjKjNyyYEHlVC6WyJ2i223Ev/u
MJ7G9btue/K+u7ovbv8/gbt8lzg8T96/uMvDlZH7kH5+CsvsgtfBq/9xlZf/69X5sXq9eEHiiNxd
toxL9x5n0GMuwxHADPAcQKLHs/28hpV2H68+vroyH1+dFx+uor/BJZ+8yZ4lPPmdfbs4P//5jOd7
tO55VvGLZT61bnjfOu4rDS/FMX8VUn6Y8KjXp+p1cAwl7JcSPiIHCNgOLDK6++xhEYNSP6QWCIY1
Fbef+2ffOmB1VX+4+lg091d/PKb92nMPfL427COOUj8fcb6O7pcKvuwv+H+7fMJfrl5yae8v7vlF
j5+TyPt4/yQZeLHJ/4sL3e/MeTLkfcaynsPZ9h1Ehi+mmQNKkeSw9vEROyVQAiYIlp/Su80Ie9nk
wxszXn1rFE9HZHfd9lzB3dV9P3D4H5Bre2o/youJ/tdenM971f67FuFfqBc0CIiZXQRT/z4D7e5R
JcgOgbEID9b83DKlvejN7z78DcO47bVnF7cX983Cv/j59OjL1ogXs4Vfmz+e4QO+N8eeFw//mvFP
1Nj36dGjvREvNut/7fz4wRrA/U64l5L8r41+P5yNuFvZ8wObW54HO7823Txd/nqOH/ihtWbPU8uv
9W/7Zyk8yU//4h++WxR8nhp+FSl/GKC+u7LpeZL/tc7qhyb8dzMAz5M6+v89D7G3Fe3BQs4vO3+C
q/Zq9vm0lR9uvVfVXtdvpYduKdTq4x+/eZDyp3DeBIIlhbs1V5RCPf7LmS67W97d57YI8F+ns7PZ
6dtZ8L9fXd407U1tXp2N9ddFhf/2ljdXTfvHb4TBQjoo8e9WV0MEDWdZ/Paqh/t8bvEYRhBxU4Y4
dxGE1Kao2xiayAHFrtwdeeFiAjsRYS1GU3SfmzDUVyFJBWfKMM9DVNAvB+KcFNkYFeaLYO9+fmW6
/KTQpm3++A3vHl/efu/fDry8vjqFPb3wdfQ/67YjdZbXyI/ykKmasWWEeDzTRTktdaup0r2NFwWz
G5Y5bxJq34YdD7oIrRpGk7VL4lTVnVlkNdt2NlUeSYNONtu0arL3Qgyhbx2aqHzkocI4wgs78EtS
N7HSWVKsR6SREvVIj91U6lmip08Zi95RJzbzcRL9kZOFvTLD6LtZftqXXqnyNA7fdO2Y+p4t6KpE
WenLFqVq7E3QSxmHqpa6i5Ut6uq0xjFX8YCs0p0eFmOf9yrz0OAjk8yLwZvVpts0uaBzac1lmsTl
CdVk9JlotZp0fV5QchXXemtyfurGnlXMrX1SidiHL28L4m2nQr9tpX6TOOgISlGbWONFzcZplqdN
d8SsqH3LSB+IpJx8hpMuqD25oG6HZ6ZxN6TMP7lhEvp1lCCfDvgo76ajcXKHgNBq9HMrOtW77k0T
Z1dNyLdRPDQqEo4D7U7qi6Fm86HtGz9pxCorWTdD3hgdmZINM2RHP27SQ1JGqR8aeZaG2aqQ4rjD
0bTI22K4qZvqkxSi8WMWMZWl46pFWdCkkd8bcVWGwypMjQpxUGA/qZJcwUqWWR96x0Znn7qxnlRS
dq3PTV4o7NXlMZ+KedRlLlVJknkBid0+95uobVZ4dEeV1Q7dmjrNfesm9YKCCFXX0HoWusOyaJB3
1qMPnhkTv4sbvR51fBZHeCqUMHmpWFvbYAAdd8WUXGo9XeSxt2h0BFLueDirzFCcjDEtjtq6708m
lnJlnd5ZT6Z51zSxXOQlzDgvu7aGVPM2D1Ub43BGmfXWgk1JUFeDOWzQeOQ5rlk4drho2nL0UdoK
6uOy8gfcqSJxVYmzpfTy4zRpzkM0zeBIqCBxO5XUn0yn57oFjZB2UcHSINV0xO9MPLOlVnFUropI
+/X4vhqRSrsqKBzuN6N50xq0qGWpbF4eVhH2jfvOFo2SyTBjdT5zwsgfCCjDVEGVMDAOeTKIbOHV
J248LPp2nUg9l9u0EyrjpeLkLdVsYwY9C4UbKcdBxx4VWLV9NHO92jfWLupHmbdHIHNdlACFUXx3
8NaXH/+1uT/N6/Ne5K/XH//4dR/yDnW/1Nn2UP1xZPCcxh/zB4C938L/+3XIXx3I5w636L7ble9h
RDgXAo6soBiBL7mFdwfBhjJAbjjfi8PpRbCwDooJ9/gOII7gYAXP8xjkVKULI7jDd9hosFsLBoeO
uJCQpdjznoPvcILDA3RnrgeHO+xOl+EcUYxh4Q20P0R3YpE2Jq42cS+1F1QFHtFxSqsUXzt1iLnK
HOLRwxZ8pjMPszqZ3j6Q1RMOBj32LzACeG9CPY/DAma5W6r/eAS611mctqU9KpqqwgG2NZdnNCKo
W41MxuV6GAlmJ2FdD40DgDFwus5y0ha5H6E6mnrFmzwk8W31/Dal9dS4YG3dY8kIAi8lXObBlqe/
jgscNWtRn6Ej3LdZE4iC68ivtegt4HoaWRUnU823zUBoM0/zQcaBIPmoVdZYnZxUY5r2PqWx461Z
0XTotqrz78cHHv7R+KRkjGEMJw0wYCowWR7LLSUZxSVh5ZHmeuoCt3DJCCjuiBNncPPy05CWU3uI
UsKaucW17tVAPSM+jGnc1UEkWX0qUyzsYYTbfJpnzEp90hur2e2BM/9+pO7jkcKGAClgIzAhEiEO
f+9pGBUjos6A0SF4rGxYWdOW4arKxDSoqBpaPIt5bm6KIu7epGmdjkHSVw1bVnRo9eG3Z9vuUV/J
DAOaJRBjQghYfObt/vFYaEbH4ZBx1B/i0LOtX6G8yTZ9PxGmprRLyneaV20cfUdXYOL7T4W90sDg
PDgtZbdPZe+pE6C3Scb2sHARs0E31ZVUjKeu6+ftxKrzidXgLhxDgYAUOIfro5MIe7u/7d8qYjcj
Hr886IEhmC4SQ3FT7Ib5wNbJWGZxXJX5Ia6LNB39rixoValKGnAN35bz3uQEOUvYKCtA22A5FI6I
efyo3FBjG9NXh+6QYGddEcu7Fc2TYVJVWegC9kt/Idwnt+/wkKUCUD56MwZ4CDYg4CAmgBOAxseP
q8KIi4jiYZ0mztgF5a0IUczJYe41Tn5Rm5xOq7EtGF0+89EQHngCU3hJDMOgO0k8EKrDaUbk2FRr
7qBkWAie9wFOS8yPCz2BXJ1kDOtZFXVO/Z1ZtS9jRin3wANwLMH8Md+bVY47Rk1NTLluogq5ftXm
YOm3cBTzHmbSt18UMbwHiXDAm0AIQVyBOZUuQjs1PHjXRpdDWDilXTSFMxazyGnGTy2ZRrskkaRs
BnZdGD+R+eTXMuGzJLP0MM+8kM3CshqPidfWyqZUrsZyzAKvolzluhCHYa3xrMem9+t24KqsW7vO
aE4uK8n7ZeU6/LSXXPtDbdCMdO12YGF8ZkOvL6nKZFhJZ17pQad07TrT0Do3Nssav6mr7pNsw/pD
2TV2HjkoW8VkYluYDh/yrnQWzE3bDRpK4Zc71i5xiJbZJHKmcIXFYZ2idiEmKc6dgYljXUjj51FB
1VAW3tyNy/yoHooq0I47xSoxWQpCwcYHp3oB8WV9GnsYwg6bp/OiY8mamyJamDC/6Mt0emN7PMyA
C9eBRV24aGXDl1FTxFfAlj957cRd1dO08mWfTirsnSnIeZsupByoX7HaygWIgSgT03LbCpAEchIU
q7JEy5YkleqZW74NUZ/PMB9SoerS1Fd12uFFODJvblhYnEdVI2aTG5oA3DP6IHo8xmqs6nE2FtG4
oSw9aWB33RuIdjrV8ha9ESZOT23h2k82YYMvEibNWnpEqHRkvXlDCKLKg5FYhaLRbXxmuBurTgjy
noUoKnw4ZbA6wsXI1kPZQsATh+2CjVwuOl6eJbkh6yLmwwzAqVdeUYV+HMPXTNe01Yw7kjiHOGqm
oyTJu/NQpPG7xJosDAAekuO0HfkZEiE5dqLYvs0pmlQRWzmrutQ5rDh11KDFKP1RUlSrKhdoYasq
njkZxDqqTl3KA2nH5Dod2CFGTdbwQHhulMi55wClzs+qyIHJtR3owLp1EY7XDJXMH3iDVJaMzcox
0XBo4dy4P23v6EHFdZ4sY8fpItVqr10Wbv0WR272kYwMrUrR9IuEVKmKeWa3ledoVfbJ3PVS7Xdu
tenGoY1AqcxcjHTSwSRBQ5ZO3jzDGvs5K9N50nkpBM+N9et+nDY0LPIAXICdIYzDXJUsPvNqdJRg
lvmjV3zkVRGqvoxWqBzzM8TiyxGljUpF0s69mvRqRIP7DmmxsCwnfht15dEYda5PdXccFrZf4GIa
ZiRLk+UQDXamcZr6yAlHmHVU9HOLnMbvbTJt+xZCWYyTconzsjgxZGzO+BTmW13p6ESH0XiURKSa
QVDVHToldzq/8SAa9qe+7irVSgR2WWJroxnz8rBW3piV1g/jeLghpcbML7pUKo2GbIPiNkkPRdxn
2Z8xxLHOO23HXfwmRc8yNUoviTelLE3yEYUJ+lSB5vDbyZD61IyG8aA3VdtuRQJHylxKr9bh27oE
d54rPelEry13cfpJFNZ2voPHhp/tNtN8rAXkR4AOdvV0YqmIhgXWonEDEjUom98SM+PwzmSKi9bS
1RBTGFUzJmQ29G7qat8Zeqp90dhaz0fHdp9zB8Dqmq4bsrlMChyv+iYLhV+MOdzBEieulTPqdBOj
iHq+HcpOHEXGnajfDEanazaCCIxfpENRHw0oo3brARJTOqsKkQFtRjXgytsuTodU5SH2XGXcTk4+
yfKomVHAUe4XXtHTI1ZmLN1UsqimE+pW4GGx00/hzTSCfWzyMqVXuAbiuC7HZrowEqZY5CeoBnrM
eQReyat0yP4cKgSyaQRgh984WbuecFGSKCAhdwFxy4nYpsjVME7ZFM4Jaj17mudVlK67mJfTSWsG
wc9zLopsBmu0etn5MDstU1UvSqFAsSEWYNJ0MjdmyuI8qDBlxSFudB2vXGnLKPFzR+iezycXNBTP
PKNlXc+1x82Gtz0mc9NU5JRAMJToo8o1I+W+k1WQ1digrMnS6JB1OZGeX/WDBewClHd9MZLeBeV2
pjLzXd7OLLRb2AZs3wrizoxwkyGwVZqWXE3x1GAToNT1Pso8EXGuCjR6SaQG247OzEsa6y1YVGXz
QseRlwTU0rRbME56oRwSi+KIZSiN1nKAROBbOYi+vslND2pxhFvaJgCal4C37OGvYQHhZyKqWVS0
OjnCxqTd+7bvjQbwK9xM7NxTWNAbmrttSRSZQtaSIIGoKPoE7KMu30zATacVgCRtTqMQANM3Bmj7
sojLSF+ULW741jbjBJKKUUXCd6YeDUBW2OU6PK3gSImRqoZXGfVUD0EVNSob4yr5pIG21EbFmbGV
4+chrYo2KJoRAykdzdAl504l40sPsl4zR4eDyoSs7GJo0moV1VnY+F0V0m1L2PCemSa8QKOV69LE
3O81KgORIf4WaPll1UR6Ba9n5r2BGEhJ0nNVZOkhp2GfzavOHUNV5kV7IrvhqrJtDDkoqhehSMTG
gQyQ39MR5hkumxUfQufMLUKzmHAJvmWgtQ+rBQt45OC+KQFXAtlI71h7lvhSSx6gLmZBXFVI1Z7g
TIXS62bVZIt56jC5HrHTzUoZTcTnAwCLKIY0mKzbZqdMRFkgnKnDyoFQdAgqmWTrWIiMqI5VxcZj
UZau5ETdFZ5suNR5ipYE2XiW5H0413H/Fo259hSXUeNLwyvl5pQd2qEe1zRh1SHO+x5SZjQ7tAZm
NWtB1nFZcKEMpAc/4KjMFiSBxG82dJNq8s6sWiOqN8WEBiVIMa7qSTeQpkxu6JTXp1XEjIIUXRcU
U9j5aCji0yKB2zUo8i5Y1iHhGyrKo9o1hqgxLr3jpK8lsATCInB4E/Jl3SLrM6ezF1NfQlZLQxYS
fJ4l8egTT1t3Vrc9+iRDRxwlIyVvcQjBsMpMkflN6VSukm6i551uWqsgtqqrWRyH7G2K8Mjmnoxy
8Y7WMkq2th+TRgkAX4g6WZMABWziODBMGKxKI2ogQ7irIdEL9KBSSdaVZxqc9TqKNP5AoiI8TEmP
V3jICutbGdkFKQWSCvZqj8u0jUYnqAuZQM7P1t16iNr+smjr4qRlkFhX8PbitK0KBD6fe+m5yZNi
CMbI4kuNibjQXjKs47opTlsdklW8C+wDOg7Nyq0GSDXUdaNnU2qH1Nea0bnLy5LPRtu3od/RNPzY
dqN8y5CuhM+7snVV54zQDxI80qjaGSqjIFFdqKxL2iXcWESqsq6G7G5LO38YvBbNu7qL1jmc+6JK
QsBv2WSUsY91rTufdmV3NOq6fm+FTs9QNoShklU3XRIScXAoZZbMvWKQZCtax20UcvOq97O6SDYs
BbNfCzE2Fy0E/G8A0LMYvpAlx/UQZsu268tgGNxsnDe97fUsSiqSKCezmU9Hl3dzmY/DJiI8apaJ
jPse5Ds6uZJDyhwVjkl2iMfImaF4Gq5y63mzodbozHaN9C2ZjB+nLJo39cAWdRgV8ybM9XlqsitU
pHQJL8gsHD9Tk0sQbcWCcSqbABcaeYE7ST53cDwuorgxhxXETQvCuyioiEcqNdRZbLcS+OFJpd3+
gmuvNwDHYX8Bydl2LZIqPUq7NN+UJt841dhe91UbbnhWiWNs43buDiNb0iLkkEzvvXox6mgtpEgg
x5RS7Ms0qY8mN4Ep1uAGYiq3dZYlz+tjVkzOlYBAZfAzZ5quwVhxHriEm3eZHssrRk2/oJ34iA0Q
THidTnQzZyK0A7rSQ3ClZbKkGsKxvBZOFSAd3VQi4WunB7uojUaLpMmmxWhRDfGVaTa4zeoZYuWH
rk17MR8ESwOHWXTGIQoObJ7HS4jJy5kZ2Q0bnDhATX4YeV00r/pQvnFD7J63EAOsXWCxPq5lv4Xk
M/UnUWAV8qmdaZt4f7ImbLZOYgF1nBbqTTTFyqOlt2KuLRc5bdgM5doNMtFWvkOrIyQQBvbTVH41
QOmjLTB0TXm2LvoQbKQy6B3tE3de0shdZYa6fgvnC/tWNMsw5ATYmC0lmRMGjGqCAc2FzsNgctPr
mnixn2SOnFnr5EB02nFpeJgFI+8gHHXSaJbLqK0WAyL99djTi5LW6TpteLRmSREpYFmnPCPeJ4ix
ijMLceQ2gcijmY18TM2sF05/GlIgyIFouvIYN67xNmMO1qUcHInDOB9crZVXC9Yph7WMKKcY+Yk2
zDlnEF6JhbChTpaJ8RKrStGG74H7oEC0corUyPNT+IUH+M+xrppFoUveKhGlEJQhlL4VQ0aClmV1
kJqQnbop6yE3JrOVLvC7rrflaR8PwKOq0J6YsurX4yQjwGwPHYZ8bP0QeMJZ6ArrJ0VuAj0goHSM
iMuK18JvSOYc6wS/TVqElzweIQnoZjEPjMw2nQsYJurWO6xiCoOwZX4NUAa1rNgZLouutKlPey9b
TQbwemyBBfmGc2eWCTtsh9obj8C2M0UslUdDFfN1EqYfIDRO3qQQhviDU+E3hrYw18FDLQeD+Txy
IyBlME9iSEBU6SovhmQ24kyfJbK0W6iFuOXSuiP2XeHl72nllH+WVVVtqSuIj8q8Wma6cq4gcQog
PmVmDjPaS5cCO9McUtbT6EckRJ/qnrb+5HnZrKQ0mmWQx5o1stZcobQmCiDHayDKA2Sc0cJYmIwx
1MTS4jJu6/QEp1l9yjlJ/ZhADTV2Rtco46QbqYGbuaZvlmVpP2qa1q1vq4YXi8ZookovLd9PXkKV
yzQEqAb8Nsy/oaug0BRdMbht7usRSqyJi05QUxTrcOdr3Qo3h1BcFJvBYrqFXB9501icGDXlHl7a
ODzMTUQrv5gyz4eoJiZqSBBZtNrpoRQFBPAsToQ57gjSVxJ+MQu80OR+iiGhAcw+hHC1H8oogERd
eEbd1t0W3GLsD8AJjwzF7bzWpXV9hAxfl6HrzZpJ9ouIOivrQnkuyhx3HpUNy1XToolCvc5tbzrI
le+iSRuYwRaLrKCTmmjC3zepi68myMU0yusAx4Dvg8BE481roKwzEMBNRuUllEAdP82pPKUTKmeo
97Qawzxbor5CPqrSZtFXdbKKaF35UTQMo6p3dUAnwwgBj2bs0sVV+2awnoWUCGMwBO8QQlp24dTj
cMWbxswhA5zT2UDqCaIor3yXR/14IqqRWai+5WxQspkmFkC6sVNjm2bvsynrm3fjCFYO7EjaOTIp
vJipC3ot82i4AWdpfQ2KPWqskwSkgN8ro1g/0rMOKtVWecItjjLH6wExcWdLn4ioD3RhU30IKaMw
Ogq5CKGgC5mjD24fld6SANh1AYRd7BIWS/QXWUrqPkYQvEjHSJUg3lZHHUzsrr0cOLJ9xZWmFpNK
+y0SbZmTYNBNPAxADYd+M6IYXSYWS+WW9LIGT7txocB7A7kSoBxl5Fh6kraoGoowwKJIi9LnBMa2
tp9jmDqGzMDWpBXEkrFtM7qADEzLFZ8GCa7BA5p0WGENrbgsS7OpUlFXahpDuDI2cWgc4I1sqsDC
oKhpM1UXrtxOnaenwFSW2vNItnSTtY7hm7KvXf6+MwSnm6nvx3AW8kx4gafd1ixMJhywwKkS0Gus
MkgixrpK5ZGsQOGnIyYDVKaMmyegExgYxAi6JDFdlJ/DZwDucLh2Ypm2rQpDVoUXdcobMkdQCGjm
oo9EfqNl006n3v9h7su6LMWtZn+RvBAIAS/3ATiHM+ScNb+wahRIzIOE+PVfUO0h62Q6c9l+uctt
93JXVSs1be0dOyJYnQqgXrdCcpEojkZrts71UJzDVazyLNiqgzuPTO6Q1F5RAtBvrVvgb4z2FiWU
I8IewXCpnUAcQ1vO8hCgMXJT+R7q+FX6efllbWsPkGa+onicrTcGRdy6YxCeJknc5db1RhT+CuZa
7rnv6KIQW6uC1G5sxxbwRIcWNMrfKPfqO7OSztm3ARuBgijk0sd+rmx9DokA9O1EJmCHGZEGvQ2d
i+WjL2SDfjnVzdju0JXIWRbSyd3a4Xh3Pgm1OPRoyxAFA7pCUyRi5tv65ABemFMWRExdG7Ty5S9S
Dh2KII0MHVyPpqf7dXY4kTEw5sn+Wmk4gBsQiDXkv2CzIVuZLPOI80RpsbXM2hYL75EB/5tHmusH
36lc1KUTX9HZ4zkby6uqcHp5rqmHsZsAqe0nBGPp3iEXkgMyZNrfu21Fv6rC434f16jWBtTw3rDs
SoHSGDenQ0Mm33IZh9tdX056A3YHf85jLyL8Vz8Sqt8ZFXnYukqHDv4W+Hw7LL5lPo8nn7ZInuog
RzXS5aKOixwp5ruR5gLw8GLDLg5WI0/uWARsP+QSQYoO0+rdz2Jt232fd26zR5ps5Q4kksaPieBr
cyelxDyLsVUAFldXFs2pKgX9lMtgsks8CuMXyOPQJUs4jsYBT6CJrlakumTnhejtXjfryPoYD//q
3hdsJEVsygEN0rzmKAZtGO2Vmutp3zsrZg2wIzrTYV7CmFV6Q86UwGby0KXNLp+QEexLj5sazTHZ
5KkZqSoS03fIrRD4lv7UaIY/xQIdhMj50HM7jSZcw5Ofg0BxRMaj9br7qyvKfm/r4C0DfXSrOaqT
Xge8P+aD7/SJVUSvV2SsuI7bupv03s516O6iVZvmxoz9WKVymckZh4tEN/PA2uOKEYcHJqnqvkYj
BcfGBlxlALJld0Kp6dozGmNzsJdDyJtD5c6181Co1jYpAqG/phFxtLzpV1h5AVagY3O9sCZK/bHu
8v2KZB85bAMvsCsURn0Zh45a6l0H/Fie/MktAe6yaPioo7rJYyfgOLWAaaYoUcvajt+ZVKxKKdP9
Nzv7+k7U2KKDdekw/ogijykkpS22exZDbVMYvLkfgwrErk9t16GYclfR/fCw1V+BESnvMEVLa/d8
icI2dcs291KLwJDvthuGEB2iqD9UzXY0JlnZb39dzmmgOKOhM0T9wZnWYCOAuaNZD42mlU0L7gIY
rEHPGU+urH2zxyfXGr6fBiCJaAp1jbsDY0aeqRbNHJeeNzVp4YjFnrh1B3HrOXnbnyVpKgfELTlP
wFKLVqKunEoaapo2ZgX+yNsAfDEc3GAfTJGaE9ESedY26sUxcGj3KxgdU/zyWp+uQJ7dnEssHAOy
0xPXC05oitT1JzbMuPOl26OLp4ZaATgVbYXWXLJ6mNyd62psQRewSmXuWovMuIMr0rHSU7jGtVB9
lflT0NoTKna0h2MXEVf+ksB21AnPAFfXIIDJ1qbwIViGPdq/QNaJ3/Fm38nIfuhtY69cq9AURyNi
QPwEnRDRa1EN8m45mF4kKgp4fQI3yQFhiZXEmnjqWjf/UAaF32cR8UNCAZQj00acrnNzWzFgYrfR
UhbtPpQRToQ7TaWXLZVGP6vwl3kek2pUBHPoaqLqWJVtVZ1AhCNBapxQHlY3Kv0DLapJHlFuRO8Z
a1kR4wZ3NhWhM+G+ynYo0nod+2+OLlF2T2NJ/T0FJPZp6MPcpEzJyk3+eiP+apUudVHJXVtK+uiX
vBXXWCS/vW+ZzQFZoJk6fehsMfGbvyJm0LuKvteD08r9Qp3STywqC2+NCfPASyTjjI2LghCNX1Yw
ukVgpykO7rqs8uhiK4+dLphM7OxN4w8+uPmUarx4iD68GnhmkYe9V2wIWeo01fi5o4Gjd9qGazMn
QdsZd0qKZebIlLHJIHdZ0UtyaIIJx4LaHDkxoXPb3RmG9gWQz2khmdOUS3RLgHzmcdmKOfxSwd2v
umaL4t8BM/T2aiQTY6nEs6jfISPy9YNA5rve5a729LtAzD2u79LqI5OE66uqEc76MOBjLvodB7Vo
BgyCk1QeczIU7LtsuHXovgRHcjp762r7n3hPKoUHxSnrsgJ9sFrJzQj6QJcZWTnOwWdgtaGwnF3m
RylK6HwxSaFFz7/n9SBUHDJRtFfh4NdtsYUpuqbECdu1SNvFJbmT0ggNBXNu+tZ2YEWGrbFA571a
77jGS/9lqLVv0tzwjcSD5kCEFkEZgYcSU8DmyIeHoGj04zhUurtHMWHLDP1YP7wKqtmwREq3rg9d
XsvParAUvEOw2oYNw17Q5Tg0dR/SG+BPdb9DpTd5J4GmKcD2QaLt8fccyXdmD1mXFZwdxlI1eLrA
yggm3OK6Xm+Eo/QPWlpEAMJpQaYkRFLZfRl8d2LAAoyuroUk3fIY4sNEIi3FjHPWhA02zZGR3x4B
XXTdgRAihqTyFzU/rg5ymoNToeo56DUgH9BoGg/GOLZL2CQbeZVrX9s2EVzbBdQdIn4GAXqfX1Gz
kuaTCFznW0Bc2X93LI1QB5ql4MEUm75YkAOgZ1k4Kp5qV3yL9GiKTyZa+vyrb3OcjRzwZvQLDZal
P9ipyPVxsLJMvZWoFRh2gVbE2WuUp67Bx6ThLtd8dB4t8KwuFtvCHryxJNNVUwNBucnBxej2az25
6qOPPj8Cvaq038a0KPhY7b2QuQztQyRdP4qi5DqM27wNedLYHi3FSo6oqEZaCKxrfef1oDyhP7lG
OrP4kU0Zz56S632Xoy19bsuJj9/qZh4siFXClODsoAs1n4fO7drDAI4d3Zos5Xq1DpPr3nRAypuY
BJW2Nm4NyrM8Xkk72U+tX/Ul0JHGN9d1PzXsQVM8jgfQnBGbe1To6lpGhq8nrasGfKDOmcJgSYiy
Y3ksx7yN7mQesOAmXKfcRasFGQsHKNLR7dZPHrFn1AzzvAOp204fA5+U0Q4wcD2PO7CandFNZuMP
wAor0Kr7dJ4AvQxATlsuql0NTgXpbj2iJxpdk9YrCwk2NBLdebdi2LJ5g+x2wQLcynffRe7PfAbG
OxgtfxI7fOTUA9fDkum25t7jxGw0fmwk69TXBaTfJYsoOu53a4Ud+hRVEZ6f3+SSv5P7/87g+Yt3
/k+u58X//X/v2hp//UkA/c3j/+ef+PesUXCg/vW7sp/txswfL/9V20/zz9/1/we11MVK/5PotDFX
/1AW/OODIv9ilm6//x/E0uBvIOF4MIYFpQwEURf8oL8TS8Poby6+ZAqPNebCwyLAr/ydV7p9wgDM
gzDCE+h7GxfsX7xS/284AaDn+RFsIPE9wf+EVnrBTcKBwr8An15Bk2KzjQ8ueHaziwKCe86YTaQ4
hkWYls2A+LvunyzH27yvv4ahADTxjT6w+ehGWHpCSLJrH0XuasdsJuTcTs4eOWju/fCW4q5i6g3u
4MbUfcoy+2u0TRqCobaPO12MpjAlmrvrmIVDcCMowljZm08lAU06qOsoGVi3W5TTx8zSdAiLO6nJ
F5rXj01QXndrcVxQOPBC7XMxfoOLwrtpJB9eXxD6/CZj4UMGlqOHxafBxU2mxsvdJVrGDLUhwCvq
J14Hak6HOJQCsn4E3PWuB/LqC/LQKRcgCen6mMjljsnoynGXoyIFYBK/ctGzbAEvL/Ubm/ab7viE
h/h7HXHGKLgR3OHh9sndp7tWoCe/Kg7oGcziGWWjjek87LVEkJuleyKs/QTqZxwCXUhWiQ5PwabY
64Ns8erDUMx+4pD5czH0X0zTPK6iObRgo8QBgNfd68v50o6jsYUTjJsGHvDGXX5yvgg+gRNUAVZT
uKzOutqOuxKUldgDl0e1UXBgnII2MzRoMxonfX3wbaueLRPHd4c5/BLhhnhB13TmsOMq70YoZ8oM
/QXcI/L59SEurym8z8DO3c4zeNegEl4MAb5fyQpPjlnthOfZjofSVxlt+Rv0THrBAMZXAjEO2O+e
g5sDLvDFqQRtrLayKUZIF4afogm761GV5a71qib166DKwDxC9mQrka4lUsteDm9wXzkC2x+ruf0I
FCgwwp/DGf7z51b6dRNUlSJDBvohmm+lNDvUmxqMN2sh8mgHckJz1n4su5LEmuT0s1A+eAsVaDWO
r7oi4XVV/tRdpTrUE224cU+W42pBUKTIK7s998n4ZRnya9ARb7o+qK/9BtwnqvRxlWuXovqInXKQ
sdIdzejMb+eOzJknhJMaEdxq1e4Xuebv23ai8STFVQTt1wE/xhVxBr0DWuHvc7qId2xyWLKgGwgA
Ya5i0L1uw84NdqwEi9hXUiZmAMIOgsuVUaTamaA9Tsj/Y+M6MeeBSIpJkY8Qvai9E4lmJ9jyjdWd
iClHzyl3CDL0g+cad+fpKboCDf+Ni3WhKsOJw3b4+K4qyP8ghSMk/LkdbT2HwH7GIav6vNgBdFLJ
LE2RIDQ8BIhajSkfpiIqs34JlybtumLOgmZgx6L3nJ9z6X+YZ8/cmhlt6RYnOwH7ACqfurUb7kmA
MYrrUfuxGAQCMqZMPi4DfrEbRB8PICJ9Afxo41LOBzwifgoK2hoLJ/z1n18wH6AicAPM2PUuOLpW
OIu/jsAChTuS9xU+/n4t1vEdkNGfrw90Gfd/ryeebrTt8F8IAv9cTwPy4wB94JB1TqUOTb+CR4dO
HrExyC3IOWcz7fRYfZY4B28kjy8FEXyOlVFcbLS3w4s5Ol470G7qBmisWvUTfNJrsDfp5xxNujdG
2ibxNCJikmBPgVseIq56z0bK19GfKifvsrUJ7vy5B9e1Yo8CaQZbGbiE3Y//eFH5pvMIKJQxIM1v
M38S/inReWOUM2QOdI67EZgQBYG99PmU5h29ZoomU1W/MckXlhODAmAIKHqL2M0/ByXtKKulNENW
CyglIy6vmCls7LLlraz/pbCMr4hi44CRgj7vXYRl3xAQqlQ/ZG7Q/RRWffUCs2aRP4PJMojUN8vR
gIrcO2OTjLX6/vrqvjhRMOaRSQVuAETtz4nyPtQBpGxDNnhjXPv+NQfxYeyXN9bzhUPDQc8Poa6N
GI7pxSSjueJTnjdD1q6u3rtr86EcqhSQBAh7FX2HjkGUvD4xuv0rL84pdwMfbzaHeov7l+eG9sO6
DKTP3CnyP6KigypwPBZlhOhrqwdrlyIlHu+O3Ah3F7qD/ByO3c5MvN373KzHwv6jwkJJgw9e3v01
+lOJxMubHbmoFHwX3ZHLc8Vn0oWNKLDZubOfgjkC88d+7aLvwwJiarAuZAfF6Z0fuWNspnB8I+t7
cRsiiEHQL6Tgubl/7naQe9IfTNRnvpEPE3q5eQ1Ykzc3FjgFsGORvr4JL+2Bh34WMg7EJCi4/hzP
ciLwAgH8rNbo5Pbtxx4NudeHeGlKHqICzi8kJ/QyQRNczlW+mj4TgNj2bNJN4qLPuzfUfgKt4DyT
NwZ8VoEgAOKzsv8cMbgItSIqGkggLEZsu3wnc6Jvu6GTad3or6PfQU4wBI2EYjb00wCcAB+p3MzV
Zz26N5B7HiIw9rM8GL/q2r0WPanx+73lIIPy5+tL89Ldxmc58bJDl4Mi8CJxtiNtnEbPfaaI/BBU
y7Xx+htfFvf/2zAXh0rN6FDzWfcZH3snJZNKRAX2ZA5c/40o8kL6yJ9O6OI4tRUU4ytoE1kJUhWa
6rtak9tq5h+menlrl1/Ilvnvdw4NY6j4f9/kJ8+OCRy3YNXYQxbQVnHDQBWLOJA1ejOG/rUTVkei
qoNTsjYDAfTh9SV96d7gW4bQqvnwQMBff94bs5SlcTocsdptwFzmof421kv36X8bZfspnkwRXOTF
LZCZZRY8IWAFOyuqN4qOFzKi0PFg7wxRGATUzsXZWKAKysHl7jJ0Gq91az5Hy/pAR3kXFPmj09dV
6kfirQzlxSgb4hORiHMhPofnXOS1DZ/dZYUJQZavC81Is4jdah8apLXHJUDwAysrcfhIAT5W3jGn
7N3rC3spp90SayA+CG0QB0OQtnlGPF1Zudh8cZca+9fRL21ffSRoryYcWlQq6vdLrz6zrvw1uVWz
mxSoWTWkIq//CNELlx+1Mr4cD1ExSvxLYVpb4niprulgCjHk2TpUP0FOedDNEsA+ggSxLizsE4Lq
vjeDd6prZbJJQwVaMjA0UaemAFPU/WjzIqN9cxIjkNV21NUebcjU6zh40ItSx4rZZGiKLhna9QZt
A7GfNEG3oBjPVJgPlqAF3UDEsyyRyqZpbNOeSpUFXl4m1NNOOhlyrPpm/TSXJWo6UeZJQ8YmrrFj
nKw2haSviUsXzcygU0tsPfVoiqpKecvuuiE4yqIt0MNDEwNfC6dJYerrRnTTFXNAlHDXcjdP4t2i
wc7plHdahuVKhOixKZDBE0+EwItXdJ7RXXNSBmwB/bJ13MmirPaa9I+8tC7EIIIf89W7LRZoVEe4
eOwKZZrPdI3cGDT0c18PJhtX0F7HMLzSQLb3Fnq5hHdgFrgUbC/0cehJgc25ARW/aj/4Vo7qxmvs
sSSySsUYQQvSDv55ppQcWzAdXz8PLzyToYMkk0IHjw/IOBd3PZeNF9XobmSTaSSolGAgFqK4d8by
TkTyAX/qjVj90oAouEK49Lr+Viv8eQUCIPVEFn2XNXNkk64KwSsvnF1O1SlcNcD6qXljis8gLdy6
EMJe9Mvh4wI2xsWQbCgqC35niyQTGvbet2oH4Es+tugDxropv849fpFrFYHq79/Xdf2za6cr/GjN
tXDB8sm7ojrSSLqpXy721p+a5htDG3o/Uz7GMqyg3359W16KFJvfDF5pJ4JjAb0IkDaslY0i0WUj
ZIxh0J3mhUCTUxe3odeNyRAGIFFL+F1EvftLk/CRDWZ+I1a8ECpCfLoPyT9KkOeKUmbAIpnmoMVr
Uyd+BYq9mfykWIPwjdluh+wiJd++VY14CN8EIA4XmZM3dt1s2qXNXFV/4dLfo+D4q4fxbzPsLbQ/
GwKIugvLnU2Pe7GeQCv6WQ7gHSrjfhjNAL+UpvlQtQX41LKMt+yHC+8+GP3xjcm99NTx7clxfBBp
vWePDnrokbc4LajZ5UmF/s+qy9+BUAKbk+bOb32bNFJfv358thP9bLY+DvFWTgAz2i7hkxccBLtw
dSaK2Sp/SGy+PvZ+vQtKFe0hqnljsJeWFo0E4MFbt+MZujHbCqzUMOqyyud3RM6gAc91ojx+7oL2
TFjw6PX8URbOX19i/7db+tLConsB6hGnARKii1PjG160hKElrmkMpHcHkoiMq7bcmG8ULFcXTEKl
Pr6+sr8r0oulBUgJNwxYhgAic7ZL83Rp9ViPPh62TK+ROjIygpeNcg0U92+eWkQMRhmPw6X+VvLp
AHgpbZQ6U8t1QsYVyxJE/Q6gar0Xxq6JGDw/jKfA83ekRbgf5HfGOmCBZIRYGcz4hnt+QsfhMVD+
N/ASPwdQ4qXdSt97avbjmYIpGSiSjSRCn3+TJ3suZAlyFMAawzNwGh1DbFKkMlLFbhj7MA6Cwd3X
KiKpLvvH15fH3e7Rs+UBlIYiMvLcgF3cM79ivIsgRIcQrEYyFRAWu1sB1o1ODKaff2IW9CuQhk92
yw4K4vZfKtvsFXQLj07B0gm2QbugrY/+2kpYIUHPbUgPQkHJPvNQ1qkUZbRvefEWUvbCwwRPBDRa
4d+Cr6ixi42dhF8WaujwSvAFPj34eeK5WSkobou4Cjvs6gwpyRt354WiER9tBuaO9xCfXUJq+Odx
qqrFd4fVb7ONgr6fIepJ3AoIRId3GRAISJvlWtdJ5JN831UlHKYoKgspG8iocu89iCnfFjN9mDV8
toyz3ssODixLX/U7p4Xu/vXdfeFV2pIEz4NyNoBhyOWV68ZJ9MHMmgwi8XiY5DuvySeQZNoh6cEB
2/4xfkwo9ODqpdGI6euDcQ194116HnAonNPQwcSioVV1GVEXCbZrHhq4O1l1rqxz4ziQ5I52NxWg
l9noypSbAxhMyt6Y/rPaD/5foRMwgJwswhuyRaQnd98fltLPdQny+gwjKEKjrCtWaDSnMHHEtwGu
Bzil0FPMICu/Mednb/HF0BelSw9qVlE7FZ5I6FkUXL1si/5Bp9/Y4TeGuYTEQ+1WRdArXIJIXzfV
DHB1hJz8Lbzp2YO/zQaeRgHi6Obfs/36k4UUTs1nT2IhzcKGYw7F+7mirN79N/vlhs7WMnc3v8A/
h3HXENQvKlv0KRQodOyx4OyGl8U3HUV3s6ihH6zEuR/6gzuH/9XgePBd+Pwh7/S2pX4yxw4cQxQD
AoN35NTMIPrm8odVE0ho3dd+gkpWFlUSDu8a2x7fmPgWNf6Iwtv6Phn7YuKSkLIoBMYW5bz3o2o3
8K1Ti6LPQsyj9bueyU9LSN4tY3cFS5E3LsqzULoNz2iAviUQVnQ9/py6aIJlBVm6yXT4rbBuPNTi
bPpbtwLJnUVvDLbN5dlcnwx2gYmsYLCjgA6arG7g1Ad3NK7n1PguUOvqfxzq4tjmDpqHKA2bDJov
cJbgcYXoR/WDC1D+9R18eVI+fCI37y/4k/25glD8dT2nuCDzFLBdx0HVRqtoQSm72ht8aFj/NzPb
Gn+4kS4IlxfPUI2OJNh2mJmNhnkPwwgRQ4nR7fOhdtN58ao3TuiL83sy3sUJCYzSs1tj00rR3QXU
XMMN5tiHU+K40+G/WErEGeb5yIif9VGgh3VpJUEchpfaJrdjN9HYJnDNNEgP32qmP8tJt5OPvgLA
awdF7uW+jfCXyaNom5dlI7q5kEeDTj1H027s16OswEcg3vvXJ/j8VUbnHngg/91Ch4HBxQ1gg0Oc
Kd82by43mQlJx7z4NvX1jsKrkLD6qi9AVheV3TVT8Fjp4Y3iagtlF1fwjx/g4l7MrGPGWXDf+xK0
m4ofGDoUVWgeXp/oC68GjgwqOEDWaB78rvOfRNSq5ys8E7C4I8QhJ+TmfSzU/NbRBOHq+XQAEsL4
z0EmSH/TsJ5Gbsh7ELYVcljuki9l6eRQFNR8j4wApOtmNxqnuLfdYnbWs99tJ9G8BeSXKrf0AH45
j4r08CHp+rgMXZ0FoRyO0wx8req7R2jd+D5YB7D+x3Pfetdyce9t07WxLDns12ih9yBPEphTwGBn
1ouTIMcnSe5274FPjVe2FRGEfNBhiKFh57ze3Bw8YO0J7Idg8DTnOOdolkcDFOGqzEZdh79a7YgD
dM/+VavLg27InZ69+qwwUtryNYLYxTnR2QvhbeCdc6OmvR6j+W5tyM7oSB30QN2sCTB7Va8/ukmx
G7g7fBLAt9IFPV+Qd0Uc1JPOQkbee7KqrrBJX/yKL48TquOkhYdC7HqwpV3EAG6ozYMD79omhutN
fzSagMRLpjZxoeSZVziJdlUVR/ADicEn7u8LycJsboL8lrGaZmDJVbHi4FgwH1UTp1MqCr+My9z5
3I3zO0NyEnuNexvk9KjgowMzTev6+wHKIvAN3OBzsbntlL47XtWBNwHwI/baKsekhVrze/gR6KQp
5XBCszxMetwwKP0dHsOSCnTsQqmfkGXDVsy13Y0zIPXcdA4Wug3wSCd/x4Urr0IfdkpwdDgOTuHv
GJ+co2nEFSUeej91ZY7lZgLUePTRs+JrXhsZS/NYQpZ8goy9jnU3tMkUqu8Nq7obvQ7fUGavmHaU
esDP44itU+Z54OMbpz0YcAvgC7PAlzVUNt6IPoeIenAekvSg4aEVuV6U8Mh6kOpLP0Xb2DvA+Q4y
gxV7Z3Lw8ctlCuJ1bv1PtmPoaixCzmeQc5YBbhL5vpITdPnSbQ3058XJDOX4noLkEoPqp2N4qboZ
rQVPg5W1JzaPy6EGlggZRD/spGg/tSFYx6Abq8SExtzDbSdHdejNRzLm1x048B8NEf5JuELdDXnn
kV07S5ivRlBWW5Zf8ZCwNGfMwFBkkFmDhR93EIIYb69hY9Uf9ELJNYc/5gD4eIDXBc0tmPYFjG1F
sYerwHg/N3DYClaIBFGPqQR86AUWx3Ba8NeuO9doVRyJA43sOMpMti3HH28/BGCD09q0X/2Zt8dc
+g+ooyHGDpD6xPAdio695tPXAl7AO+kCw44bO5qfflG4kJwzo/tT5PYmTAmcA2FQOb8rLT0EACwg
OCmSKV92HTEQCkbTvoJ64rS4/ucAtsfn3qHg3XUVzFmCYL0FKXBIjCAQtWFPVm9GhdyPcIykMyq2
uLV5lTQbQ7uiPUFIIcZcuUJ8nRzDod7C+1p7vvRSCHXW26kDvSwToQW9EGXPTVCPMFrxhlnFHbWj
SLx6dffO2gL2DMWwwuhpBEVJiN7NSDAbmXTDEjjwxGm7W0IafR3UkT6NFHdmT+Xc7GpOxsfSEnpk
kPtCVVyz8jtUpLdBAcPiVY9812pYK2knd+6JRns1Ni0imYU07SqX5qjNeOMVwkC33vzwZ/i8JV1R
gvHdR+uQkNIHJplXOT/S0RdQy6vB3PiN/6A8yLMnVNARUJizUoWBUCZnaU+WxFHsFm6Sd6Aq3hvK
9kXefewG+WOwHYmDiJz9qroJhXMISnNia2fjAEqXNAiKIpkH+hHGDYBlHFAw5lACSYbuxoJmk61j
ew55db86UOqF5dDsVvgopag/PoGPMKa84dNeORR8c7wY8NfqEiu8u3BEGQJrGZotxXQHzO4HRG55
vIzWpNrABKxgJsGT88Gt8I+jKfiFgWaYdOTXU6/PeVe+b2aWGu+jnlYwMYf548jrj4WDmlyHBEWy
08Gfb3pUoXdN6kbFaoIwpAx2hjCQnvoHPbFvMN4pY8PNDmJTNKVL2IgzCGSiezLluGIfonkYY8Kd
Hb5Jvw/D+bqBXUIQQqZII0Ohkp9hwdEDSOVDcZU3fpJP9U+psYDRh6KNkr6L3jcNzI0pP0KH9CuX
IpP1eC2q4lzA8noJ559O1bzXhqWFoea0KncDS5HFc5DGpPcYUHLG659QFKW29DOA5zee+EyXqcI1
Lz7qjl97Ktio+7JPjGruoDM6RByxYBFV80Aobrpa6w+etrGxYUb99ha94oTryUcrinwvdK4RXcUN
o3XKSvqZsPGewaHriDgTwyLvC+7UFwVL7iBQu2mhzbcIgJ8o6rMzDGEmogeew3mELuHXulXXU82v
YZZTJVLjOJqBHGzFTlPuwwUI/2Dx8vZOiqJKe+YvaQAnNeXDrA0JCfwWJjhLWT4lLFwz1o8Pqll+
GjvqU4/e/XSqRiP4khUcwq1Ptlh0ee/XDKrz+7wNFhhVE/wkolTrCQjmr9fTsOdtVA85LtgiIDND
muWzi2IhX3JoXSyQMukOV4EuwAcEzy/87Jpb6zq3YON+EMwc5rB8q6Z+obBEzx1wr+ODKoOu1Z9l
EdzBNcExgn/CCDOgIjxAFJ4o8thW5ibK+R0cdo+5g47qCMs+xX9S2J7ZIbifaHBex69ORdLpLUbA
8+QXLF2O4wZQaCsvLko1w1oiRAgPfZHrxMAXYK2bhIAN+vqqP09KKSYNa09w+eD/ccmUUsrNoxx6
Fxx82HiUMJ0iiBLrgzZV7GjIumCs9PqIzyfmgD0Dm2sXUBe4ItuvP0m3mVP04AYDPTE+P4YwfUKy
/X/snUuXnLa77r/LmbMXAgnB4EyqiqK73b503LHjTFhxYnMVSIC4ffr94P/ZSZdc1axoT8+07SVR
uuvV8/6et6vDTq9Xc+UquL2LI7EFL5Awezb6NC8LF0nm6NOx1w8gHycid6CG7M7AXOz8omsjd7uY
4fBDtmcgbkTRaBtM5cBRFwftPgjSc7D84TWfaA+0v9/0eBTy6WlBaBmYqJ26t6J/uiP9U7UpxGxF
lzbFgNZc6uVNVuD9AEAlbP3yfgLmbV2xIeqcPwBR+O+v2i9/szlnemd2OoHcscRPo2dkGp9ZI88a
+WHePDy83pXXRgxCCCFmKK5PEOVfjpgZuP5ZNgg7OQ2umj55whXl2Ib6/evVXFkFGCPEY1BFoh/N
J5jMa0mw4nk/0ZM+BNFnr0bKmfbv4JQQVw7fkapcGzQh8iC2NB5EnXH5vPxVYFlxT9YD5sHSPwTu
+CDa0bnrwurr2kmEENG84Fn5v2YqfwgAsHv9x15pU1SKl+uQIvsHMOPL2qu8rpD31aL7VoEXARhn
nEsOfmCnCd2ZiT8vMS5yj7Z4nQdJAHJcLqtaJNjoc6faJB9X9kYygMeF8EY8PkzFXcUg4lp7pD8j
qy7YeTa6crN/UTNxjac86TRYGzh+JIcHxvZ6mIY0eb0drywzWwwI3RhhnUZq1uWPy1YwDsEJbQGz
Hd40wV3ov/NxnQC4caeiK6MT4iIoawgUrUDnb7/1xbIpgqjLkR3ZJmHV/ebBwmSp/mqdMFZ99ob3
wc7svjY8ItwwYIWDDRkos8vaVgf+IYAKoOUANumG4NwBzJXNe613pYO2+yE8cECtxJOrsRd0Rb0C
X4IpB0nC790mTWT06fUOuloFngQQrEd2FiJal79krpvVlS6qmIvlbQC06MEbwuf/XR3bIHnRN5k3
N0EeYYEC2eCIZ8fDUO09OlzpEADcsQAyiBmwpxnzFaqXSSKc0SRD5H4K2+KvUdK73F0sdmeUv+UD
4qIKzbDRXOMcgjMWoJ6Gr59GUX4d/SY/QDUev95k13/PP/UYTcZpNiomEduDVMcBa2w8TWH4rBDR
f72e693/Tz3btHrRNc60+NDg4fcgxe8JzhhPjsj3ngqu1gHe/Y98qoiZKQN6CbogAkwQ19c01ql3
p7q9I8b1KvAyiQAix2JjxGJluIQzZAkIAA/OQzk0j+O4B7W/spIh1AhRB9IIGX6LsVi6YwR1YoRw
L/Be32mqAZ/Lv6pePK7R3nP+1V/D8T6HYy3spc13OtKloK8o1iQzzieHfMVPGv+1VgWSGKhjfJDy
oQfjWxLty44nUVtFYxU0CXRI7yKnVYcxHM8UrCqgcXcC1dd+z3b4Q0odEvE5NycnzEJY1MIXyBvc
p3Uj5u6tMNemCzzBsOwjfxcv1EbntKRDkjgb0TmLeNxulW1aIcRY7GhfrlUDCQoMxjg8yHzzIb6G
gCTMUmwyPi8PtJ0RosStx+92nqG8K6dWbJccp3O8nhBo6S87Z0UsPExrDAAEod+3C6KJ+dkjHCw8
deKSnZ0SCrSIn4aO3TOEcwgswqb+SxUUhyYgh0I1x+pPsW5niPVAlQDCKEqqVsLCvntoJvoRzLvY
AZGv8/WB+O+AAdjZIK9sxxe/wNj3+7yHEiDyYXE2+Igufx2ol5Ru+9aDZRX1uuT1VexqbQxSNiRU
on/MO1MWabfgoMMkALACRPoeQNeDkwM62n4vQMR+vbJrgwAnjb8rM5ZmMSN9LyxQmQuTNOwHh1zz
Aw8+v17L9Z+0OaTgYAgVpXHCgKHA0IcgoyYzWw6YMMfZzcH6e4SI+NgG/N8fd7F0/lObMUPHETFn
2aK2FR4O3F8S5nzKvZ3j5vWGg47D29RxSHO+HNXpyFUtJGQsobPETvPkRu2p6tTOT7m2TuPE/nct
W8O+2NHqcXV7Hnh4lisBg4rerAMYpwj1Evq//DnGEJcQR4+Lj4pGvz2F4s/a+8KUtzPYrg4DKJX8
EDlCCP4blwPsdeEoNNnOAX3iTN/9QCUtaEMIdx1BAt+5dF1tu39qM3NpoF0odD+htoz28ZxFpxX5
oEvoYYj/a/Ep9p9o200hE8G7ojkYAuVK3w0WDAbXOyIV4SxCvtN2V8fbiyqMkdBrAJdGZ8ZI4N4J
UeWw1acceJHXJ+rVNkPCLg6f2Nyg8b8cb3jPKVK8bjS4p75luYvMjTaWLm7Fe0mQ1yuC5Qi2HrAd
zGt+RhfeBBy76IAnt5mD10uG4+A1Byqe/+1PQmwN7ms4HOC996cQVOPJjRWOow78H86+r+77Hi8k
Sr8vcfF+vaqfdzpUheQtSMX9H5m6l603ejInGilvSerwM4ifnyB/SHKSv3OqPBH+I55rm3LYqfTn
gYFKEWODxxuEutDKXFZarVENd60Vp4VqjV3+OWrrd6Kfdobfz1MXtQAhg3sizo24lFzWEgHotXKB
/ppKuFq2Ag+AIq7cz8XoIaoQ7PTZ1d+EazMiosgI/km5rpBUBn8EzKfBqU4EiSa1g/dCcGdf768r
1RCE0zBhETuEKNH4UXiFBCCrXAQOWt4RJ+5H/PKD0s3OQrQVcxm2Q7wdb2fAaG3ZA+aVAY4dDtBT
oUiy3q1gNgPW0DOI2+WeSvzaz0E+GY84xPYB1PaXfZQ1Y10METgWoqUfKZMnMrEPSG751wfgTV6/
2QriHg99irFGkLWq/Zr7AgrSqjuGbDNyddjOfnRlvAHnBIANZK3Qg5syySEsRzkPq0i8aImZ1z4K
N3ocFxV7YLDAfOzr6yNhrzrjN+FqPaV4txWJmpYzniTehx7Y5HgFiMDo7tr+i0V1II6A34NgNUQi
lz3V5K3rAUSK6iScZMMoSdma5LBLqIvwUOJt8PXqrqxLkLxgBQyQGYH7vjEwwHrKgbwVIgEa8DAT
YKFXBcON/MjZO7DPQG3ldxu/7PVaf17i4SP2olbv8kfqABZYS9uIBGqEoyxWqNzmGHitpBLBfyby
/6dLPS/y2//9P3+2uhm65ZdvWdE24EP9sMrezJvJBkS6jZe6MIj/+///By8VgS5FCJICkFaCQMCP
w9h/6FJB+F8EY2SzEsSiiDcpDJf/cS1l/4VlBXsAUiXwVIVsm7/pUnBBBcoGMQMoX/AsAizTv8FL
XS6ZDg4FYKvhUmJMDCAI07aCp8odVNgRe4+3yhe//8N/Ft2XSfLXy/XMsHTkFcDc1fB6hhEBPCjA
R1w+514w/6ul8X8+G26Yl0O95ODGTXPDYzCLuu4XcOXc7DkDr/X7659/OaX+Kd84/MFvrwp1BVcD
bC49cHlERCCjIuGeHIAXAq2Z+rCXOL9e2a222j7ixZ2jx12nnLImiOce8mCAH/2sgywkCHfiD5dr
7j8/ZtvGXpSP5BV3454GsSaSviVQ/4iPkwtq8uMSwgEKgbU16GAXruQvdj9o+6EvKpShK0e+VTjW
EZ/hPadhXEN7ne+9LV+us//8IkzKlxWExTq5g0b+zVT1fALEFowuZIT2Xv7IcMDw3hINM5Cj6lWz
cLghgE15BqN07O5e/4HGM9M/H2AstRKyGwC5FxbrDKHWIzIZkQVLviMpVU2ALWXTKA5Y5J3HdspI
FWuvbTdwYgbrkH911vnnC4wtps7gWlazCU2AM/jR71qQuPHi8/rvuzUijVWhxUydwgWauGXp+W9u
u7SHdNTlzpPgjdJN19Q6hGqy9zsWV35RfHPbvn1snAI4YauPNx1pW2diUuWMxfXAx08wGkB2R7py
u5UnNFaGrp5KKT0Fa84WoqLYnZ2xO0EU2e7dP2+1jrEaeHNGwqWG1+fcUg2KbhDM9KAUptLp9fa5
sbZxY/JA7jWxUmc8ESAipL8AtKf0J8CaIvcBbMGIPy1Z6+89ed36Ncba45WL07RwkEqaduHBhx4O
BsMnMQzO99d/zK3yt7+/WGr60NXuBCdRhJ6IAPMAeHLYUVZQmrxe/uVR/+9pFhqNhTg3rbW3pAib
AKh6ngBmGuN6WkhxUkVO90A3t6ox1hMfxkThJB2OrHoNMX0TtEBFrA38aWJZDNNsN6/Nh0fVjir1
ZxEm0qvWZzB+8/cNSCzPdm1lrBpTNYdkwhkn8Zy5iOseJJRHxB1a9bliYbUn4bnR46YcJA8zWSG3
Okw64AruHbG67yPYlu+ljdwq3jhZtGmxuGicINHgYMNJp5yRwri2Mn69jW4VbywfeuQth4g9SMYa
PTCAVRtTDdOSg13xxuKhC0AI6qUME9rDiySu8bDlgFq34DJgV4Exn5GAylQ0o/UjIlQDdwjWAPtX
8nX6YFfB1nAvJjT34JlBnDlIcIcqPvGw7z/MBUITlt9vTDS+dLgjwqE+kT4dijt4OcwR7BLE5NpN
MW7sy3gHhwDL63hS9Zmk9z20GLhhatrt7c3bQPwnyPH3imRGWZesRCbehC5W6SI7ZNaCBPBBOOsY
ALeYigqRV29pfsNbkw/LlWxq7l/vmFtnHjMMUc9Zytt1wlJYh7V8yCEAh7kJjKxwrAuHqQRStBlK
PBsVeSDFGe4JGT8FdPI3Q64h0HYNbGbrLGng8LBy0kRw5B/4xcSTkMO+cedXbv10pXkDY4KycZgL
5ako8d0VzlErScchZum61ncSUJzlfQYk4nfp0Enc0RVi2nczomrNW0QKw/K3sAIbdOdTbiwVJgEj
bEom26mAzw1Pe1hZrtE3Oc+T2tnZbhVvzOS6AxdmmUuedI6ED9RAaA0eeZj99XpD3ip++/uLeaxJ
h8TvMqNJJufwC8PuBhY+NCh2pRvbsvKzBvmSPEpYjZsMsm1CgczvogNw9fUKbswyEz3RF2ph3gyB
8LBMqXcf0q5zv86SYMblHnTah6bQUgBJE8jsTwk/hr2nm1vtZqwf/gQ7JCQMBAkMpIQ+SOXhKWDR
MA+2HFbGLr3StVI66HisFSNxAKznaQ1a5/R6u934fLbd2F50e5ACn1+qeU3wfjJsVMkS6nJZ7qxB
t0rfeutl6cSFbR2OqhAxF+LoQeh6Spd2j1F8q3Rj6uPW04ZI31wTD/fGgwt/LRiy7R0kbxVu7Mwk
kA2d62xNMr4MsCBvXGzPKiel3XQ2lVjwyh6QBrKsiZOK6N6DgekpBTAhsevW7Ve9aHhfjgz5Yygd
bH56nHw46/WCFJbfbsxmOMOuIFeiW2G9BSiAr8dDUHFqN+CZd/ntpet0CDb3a6IIOFB91GTHkdE9
cPq2XF7ZL8xQL4y18nUlzpRMDvuGa2cFGcyAZ3awmXhg+QuMKeuPfGzKKp0SHxP3l2jYGBu0reyu
4yY4eGhwFJrWYIID6KYZB6z0VC6N5XJjKu3JIOCxvpYabzE1fVPUgr+Vc2356caMxUadVhXx4XDW
lik5wkSkPyIFC+QUq2Fvcq8YsPLw60GYR8Je5gHmw8OjTtPablKZ8BLER52R6BLOjDqb+o/+BBDh
ewaTq71n0htrjvmGWJFiVNkIhuWc6fVYSfZliYBtsWsbY9Ky0qmgvE7HWNWwMfR7jZe8KNJ2Q95E
0viypCADhSNa3vnSeTjfNSDUWHarscdWcu0cpw/+36dTDzkLbAxsP92crSxMdZgjSxT2y+7B20rv
rRvGNzbYCt68ad2j9BkGzUcdVlDTB15p1+ym4BpGAiFeymDHNFPvmyooUj+LzDKyZUoQ4LpWh0WG
wiO4LiY1R7ZzXiF/2mo8+sYGOw8+T4GMG2M2AKszk9E7EJkOdluUCQYROZz+Wt/VcTOu8AfKi2+6
XPfSTW7MU5Ma3cNcR7b5pGNR5fQQUPbFAV/WskuNeeqmMMVZYLQUc+VujnnFH71e917Cb325d7m3
KqT5ljgJ67gMgLIKSvhe6c7b05fdKt2Yp9wvnaxwwGHgkSZvezyPfEh5Vts9UZmS3FlTr4HrpU5W
6D/7w9pAGQjirYOkHqsR+UOn+eLQ5Kk5ElrCwH6hwJwcHF+yZHM3+9OueOMwTIrU69pZYGdN+/oh
KnsCw9lysbthecbWqrdc7mxhGpJ4/3dSek899Z/sPtycqf1SimVxhqTInXdYHr8sHrcM35nSj6go
BCdARCawPghht8ueNyiEZYdu4/RFhzZV73RwotSJUwzFsS75I/d2M/huDHbPmKd4Fp5kD7xP3NTz
X0g1h02w+Fdy/b9DRmZ6Q1gg+xz79QLACekHyHl7aE+X3s/sll7PmKdjxnQOQ78hQRqP+xsdsA4c
ehBq7U4aJkJEq9pzgSvUkNnA4rmd+de8kKnd8viD9faiT9OwUHyEDRhSjLrlKAQYYX219/J6o09/
eAu9KDxqAlpIRwxJ2w3R27DPyNvaQeq61TwixhT1YO3bDV2B4Zin+cEX0288LOy61IQeAwYRlWle
6aRjI7zUw/lLrUK7EC8xIk90ojPc3VC2U/bPVEP4SPsdRN+tBjdmaDulaTb42YD0d8c5won7ER7p
lvGBTQrycvoTIiVfHQ9WLm70Xiz8S9gttd3SYqJjnRzn9K5Fm9R589Rm7TkVew4xt9rEmJ1Ublk6
iKnH7TredZP3hjK7HfRHpPjF8JYLg7+CxN0uEKAttnPSdKndM6uJCyzqYc61xkdL8es66mPJP1lN
GtfYNeuo7CQ4BbBmyKuv3Rw9hWtgt065xnzUaqzmZQqGZOlL8rwuA5IWYIZ5svtwY9cEtHFuyiIa
QA2FlMBrqrsojX6zK9uYkVVd9LBsgUkRK3C6ddzgD6S07yW/3Rh/Jq0aA1up2sWWDLvK+cB66mzZ
J3vWEbdKNyZl2I98oGx0YuBqOyjpEcW2axPjaAsIjqIqX4ZEQ0N/mMA7PhC1p7u99dXGnJzw/r4s
TdrHJJd3U423feWXe/jJW4UbF9BOaxceVSg8rNkHX8s/C7p0Vq0C1N3lGgiJ2uKqMOph9eV/YCh7
1qNt2cbUJFPBfX8mCBuDVfuow6x8UHQOTjb9iYTVyy/PezrWOM9ioLA1OKxu+Wsd5FYHLOj1Lsue
I02BTsTMn/1lAEGXpoDPeDgBFVZLC9SClxVIQHhSvNUMSK2QfzjT+BmPD7/atcs2il4s4iPoDl3g
o120zthJ6aoAh8rjVucIWL5elt7lI0c8esaHz/MH3boP86jsZijcpC7LLmFUT3nuwz2y8t/WEBzG
yO70LFvcmKGggkFzqcchcWX9RB0AYbrc6pACFu7ld8OxoQFESIDRigSA4yRIdyS0/G7Vnaa4asGL
Qh8KAGDHOviS9fNDwfek4tfXFWIKq+ZuSKsQfjzJQuoJ0G6uzo0o7ZQRcNC6bJWWTU00Qr4Dn013
PTVr+477vd2zP1LVLwvXoGBVOYEFWAv5S30Afct5A3bV8otdoxvTc3J8rIqApyXeuPzV4wQ39+FX
u6KN6Tlg48ll0PYJIEe/zFLeQ1ZuNw5NbdOYhqDx1bRL1lGBPgTnrJNTN3/afbcxOYuVpn03V30S
gRhe0eWdCPeOnVur/vzk8hNQaHIQDx4l75IcducanuZB+VYFcj5MpacXqwM5nPguRwwDu6mpYLeS
1IX/e53Tz46snq2axlQwzVA81gFP4Rvmjf0dqDlgcY3U7qkOzM3LD888MBU7H0myUL1+hqcSMrwc
+cnuy405ms9KVgAj9gnzCjrFYNktsFgJ67w62VVgzFOKHMIQPpYYkrPzVAjvuVB2d3FY5V62S10w
hQszik5BSBvc4n3qB1bPUD9ZBNfhkgo1Lh1oPcApOqE3PMEvp7BS+iKD4PLDPT66bCwwElN3RT5l
pxKfWgrGkIN4WbiYU2eYe3jYNaN0D+7Iz2rK7KLDxNRCDR3VmkZociyPb8bFe1Oz2XIOGdMzmrJa
lyrrEp5mDbz2ljdRV9i9m/1kQxdhlLizV3Uw7h0/+EQ9dkggsxrgpnqpA/0wDeCNkPRB+Lkg3VNd
KatLHEBZl12ZzlRUmSy7JEDLwPg+mw5qEaHdemiqkQa/VE7Zwm2w5rk6dl71pJ3I7ghqJuC7Lu5Z
DYN3WVb4ogROch1jDcsly4ahlw1TlhFUaSUM2PxoEUfg5YNf6sJdLXvUmJ5jyYIUWjuVrFHnwfWD
vsNOavd6Dg+cy0/XThO2bG4xXFpA3yqstTBFAqkS8A2rGA6S1S5rUIhjhY4WMvG7MvwdbIL5Tldi
vLMb7sYpGuJfuCHPDXo2yyd+bBCaS9KUKrtXip9MiJZK67ATYBmHTl+p4zhJ8V1HfLK8kppyJiIA
3ZoiB5Z3+dKfwMmF13Sf72ECtwF45SDDjK2a83lGjrkrE10H3mZi9yM30XL1NU3hhxr6vt5HLm9P
eQbk/epVf1TL3GQHq75lxl49A5LeTTPaps3L9lAM8MKrid2OaqqZauCKBXC1aHdYm98tvdufp833
ye7LjQVh9EcfZrWTTEqkgX6G51t2B+C4rCwbxlgRfKzCzFvQrVGTqv7MdejTA0vbYA8ecGvcGKsC
nvoADZcjWt7vp3tgTH/NVW0X+SemoIlXwoOCuZMJp8PHIuufABb/aNfuxqadpcvk16DXwnc8+r1p
waDN4epj1+qm0GhwnXlZfZjyYC6BuQfpCwDUDo+tPp0am2sHYOAga5TOxkUfGJEPVbOnYvoh3b6y
DpgyI1XMkNeFHmiaQZWlIDI0JZYDXsxwXxVRVt0JuUwftejre7/3nSAZ8lyxZ6S4cfUB6cdwmgLI
O7ir8C7Z3pVVQwMQ2AsE47NZhe50WClw3r9OyoOHubuopvqjzXNHHeFJUXgnQHZzHXOpZ32qCaJk
xwCv1PO9Vk5YJh7QtPQ+bctpORKActhvDpS9y5nAr4qffDgD6uOEPPj1nKko75Ft5636LDy4dp7A
sfeb32ektacfBho45deeMKWSEEShMelm/N6THFYWl+7IwmMDblJ1DBaeabCMwcwHPbxBXpirVu8j
UAnTYfSC7l4WfbcmsEoK4Qws6pGexo5mLB75RBHCrvORwrVWghYK7Bb8CsOu8DlsOYuOvJmatIzu
a58MNFnR2tOR+dV4v8Lu8V3XjC49UXcc10OZdjBgq0FS5XanEFNaAzuVcRzlZmYXZvpTF6oVMdQm
3KNT3FgTTHGNAqcU6vwIsD/E8g4MKPt8zexybsAUuzwkuGg5RkPAgxe4JItT605lMiu3sDxcmuoa
0hRkdfxSJkEm2Bx7faPXA3dYpU5W09dU2AxCTamTAweK94Hvk6QPzOnthPTEN5Z7qaduVAsHgdON
IN8Zej7XRx/Gk9/tvt1Y7UemVh/GK2ByAKAOa4VW+XjaBC/B7gkcwILL3p3A1m0a0W38q9n5KsrJ
/7NzptJy5TTu3QBewS9bg7UesLxFtNM5eBkg71ZtYyocfZouuEBt0JdAfEtp9THlhd18pUa3jniB
nGsP3810mvRR/QAGuF1Q3BQ3shGKLILIKVgbsElInag6RDVpLdvEOHN3buYHFR6rE/hZlIe5Ut+D
snu2a29jBy+R1j023AXFd9HyHRITi7vWH4TduczUNuZB4erGC3rYv1f0keLehowXPXyx+naTiTbJ
pibuDHdWEELoQXOM8KIoLG86pppM8gnOrhkOCHgBAuYcJrNH2EO4idW3m1KyyUUiNiuaFmm0sC4I
/JENh0B1sHG2Kz+8XAL6sskgkwLLlzWaPwCM4v6OG/NiF2g2tWQc5tmr6HFeRaBsvk+Bv0y4O3C7
tf0nwzi/1lGxrQFlITK4LqjsoAexx8/aFsErZzNTUEY6MusZt3D4Fjb+txxa9m+r0MJOV0pMkCbz
/KbMy0omLOCjcw//NXJ002liOy+TN7L2iCkrQzJrmgY1aFxrTfzuWVbF2B5TDkrXaepb5xnpbO8c
J6phXVCqKjqChlgH59xhrLXrfVM205e0aWlDRIIj0Ds+rm9qle2QLW50jqmayWa8ugRdC3Op2csf
SN2FBxBdJstJZ2y8SF8OXA1mFdhsKg+PjigzYDLyRtZnu1lnrNRgPq24bG0nh3Qg6RtRZEjHW9Qy
uJbT2liuV1d3SAQGXc73SVEd5qmc6KGs6Gi5/5rquQDuuF3joYJFe1Bzr/AxqZ0/rVrHFM/Vg1iG
SIOzJrumP86Z/30dmO2HG/e5TK2k7ysuEhz5z7VXPXhebxe7MKVzwnHcbAJYJRno2MPoguIFZlp/
sWsU4zQ15HWXkQmo2lR3YaxzL4NlYmF5lP1hWvdCCzABARuO8OFJ/CpsM5ikh+oh57rJ7cajKRij
0dz6QQPqF2cwrldReFdRstide0zJWAcTgyyNiiaJaD499p2gRz6U49PrDb818JV9wNSNRVO1jGBb
IrywUoWjj9tnUVy7pG3jAKfbxu6wb2rIwiVIwYwH7drV/iAPORvKbQxtsNPXf8eNJdMkZwqn6NUY
FViNmfdRD+4vGUntTvqmxQPgEkMIiyUYmErGTkWHUP4K+Khl924/6MXYbDAYnQqqQNhLd+kv4+LI
j03O7LKZ4GlyWXpdNES7Xl9vi034JOG4Bb8+Flo2urGTSEQXXJj+1XgMR1SiVeGTQ7PCsmGMXUQv
Q7PopaihEADC6YjkQ/VlraN2z2701ogxNhEAadJUDl2drB3/itjRW8HzzzaD8SfzCjq6eK1GhiCS
Vlv4wMMVbfw2+cqOhgGw92WnFogjNHm6NbsMU7xtwKdCBDCusvt4YwtpvVLDhQ8fn2Ywv2HEkwdQ
TuyWYnhFXH57FKx8YT3ib2QayHJqCugRjmXTlKPVJdQ1JWXhOKUSZ886IXmwnOCd5n5okc/3i13j
GLN1CQrc9CflnDKSze1DCSjjO8+TTO98/Y/Q0M/r8U/+qaDfe3MQaAydQDPxXhHS6LuiGlV3xlVJ
e3BQpkF/Uqye20dnwbn9UfJSiS/wp6FnHXjrPafOwg7RmmrQFRanqt6Lhs3eUSi1FMc1y9P1a5su
cGNuJE6ZR83K+U9fUPpmhH/ow1LA9tNP9YQiwMDID64o6PqcE+S3PFUbp+K5KULZn3Cloiv+tZuO
uQvl5zuAcJ31hP/dF299L23HnRPT9T3KNQ0/3DTimSdVFfezD+5pPqgOFrJjh1DmfTEhX2jnUnF9
RXBN4R30kwqWuSyPs5SU72A1Gj16hZfZbeRuZCxorVOxFlHYKvFm91vgqaeIZB/shqWxluHWuQgn
mCogdKHnrT16D5/0PWDHNjWvDElTeqe1I7K1nytARsEEgQHdWk+naIG64jThyJ3dw5+tzq2iGWDp
Xq4PREXwzBhZlTjSCWJaTfV5lXX2q1U7mWK8fEk1bot+lYww/js56fp5KL29dro1TI2ljbjghFdw
rEyCWhcfod6m78M8m/+YS+LsRJJudYWx/ECekOkxqLM4K4aqOms2E6jDnDouxBp6Ryi67eI+QK1f
9kOWI7qRdjV+TOPB1o4Gn7EQWW5gpo+UA+AIrupNlRA8mA3+dB58srNA3+oEY5LB77QKV+TgnqpM
8eE+qnt2bsMIL/NBNtaulboAhqSXrQOmNGyvCu4A0wGQIHLds98ixe1SW11TSNcvgAUXC1xlOWfD
GZrr8JCC/m11WYFD2uW3jwWChb4mcNilIT3LcRGnMNrzBLmxhHLj8OAGktQwBElPZCwe3NSHH0hg
1+Ymn3zx3bpvBxS9rjROI3UWhZdYLQumhm4BCK3ooyo9VYX3hjPnjQrs4myu6cAFWSH8WYIiPcly
Ug9l3w+Jw/yPdt9tTNKU8RxmCw4GO8n6WMqOHpaopme70o3TvRtVXcpcp0h40cs3UL1+VtliB4d1
TQ1dFvDMGT1dJPXi1WeY0jd3rqrtpKiuCRNzlhkPe6IrkqIs1Unm4aPDuz62ahcTGDaXrtK930an
ARbC89nzpl9lV1V20TPXlNLBoXZQNW2iUzOqdxXc1MqutdtcTSkdvFnnTGQ44NSDhimObtzjWrOd
lffG1DeVdCPU+Ssy/DCJ+rE9QDV2lAGIwnZtvi33L27JKyA9/TjIAllLYjk2mYQ1U9o1kZ0gDeaK
l+VHYkHORcUiJFq1q3cI67R7085VYZcHCfPoy/J10KQNV350EtOKt6snqAB2WubHc+aV45mppaPB
ilSMJssTsjj++MYtBEOCUQaW5zNISW1SsGj1D1yNAl7wiCdPRzXA3BeETBksZ6UjV8WrhFnSH4Iz
b0zS0C+4VYzcNUU3K8snNeixj5smgMV9pcGYoKkdR8Flxi5cR4O/+vANiAs+d2eWDiAWO5Xd87Fr
Kgj9CZ7NNfyGYn+CLzpy75+RsDnv9NqNyWKqevSkAOHhSx8vnKyHyoUBAq8sVz9T1MMqHTi+Qquv
AgCIaVi+u11ul50EU43LkeysUqi09nWcQY9/iiY4kbseksOs5rnJDlohrE6LEUs1DOm/9sL/KHLY
vFuVHRhHw9lRBBCYYbu7d0N2X8BZWsfwae2bk10FxnhsimIIQpLz09zlAXbLBb7zx5wFxP/TqgJT
ttkNlV7HVOpYt7mMRUink4yoVXzfNVWbuD8wX/pCx2SD0E1MARtA9wxsb4x3U7Qp+Uh72LDreNQA
idc9VYe29uwkoa4p2aS5BppBNzr2SiKPfkXKA8JjX+0a3dh62irc7IXTIR69XBxCuGmf1Exdu0MW
MzaeDMJnlzr+ELeQeR3aqsvewRNl+GT37ca2QycpfRKoIXYivDXRas3iYmGWDeNdrgRFN5EW7/ZD
DGCq96ERc/U1cFdudyY3JTC5QEi5lVTHhdu5h1l6aZymkNG93jA3rommCqYmlfKq1g/PARwFxw+5
FoU4L4FXd2faSeyCr1dzY9ibiph09FNKSvwIOCI5p9Fj2bGZtZ0iBjbJlx0g85QPQ4DSs6wpTiHk
MMeoXf6y+3RjMatKbN7QM3axnOVyLIQqT71I7dYaUxETSeoOgrEuHis9nkUOMzUAjFerzKKf7JUX
AQObtZu6eMjX+kz66teVlMyuS01B4poLuraIRsYyzPlR1HN5hCTVTpjvmorEhi984GEqY0c43bFc
ZXPw5WJHbnJNPWJKad2RMpBxMaj8uDJRH0OQ609WI8YUI2qyIOTcZeG5LJv1GQbK86fSbfZQ8jem
kilHTP1pIhpi5Zh1BPko2xovPbIXu7tVurGWweEG4eolis7UQeh8hFVq3TzbNYsxSyvikRT+GfwM
zldaH8YVMtkhn/vf7Io35impW79d3S46MykaCBHLOcgfA1I3od1cNTVasg81Dk4yOkc9OZSR91C7
lpufac4FEJcaFvjqnQWcFdft4b+xU8a6pjYL/gxFmnMVndcNfVRNhB5pHk4Hq0Y3tVmlW+cDPKno
CRSuu6aTH9zAjiYIr7zLRR23HFxqhKCnAIKfsnEeaVM82X31NvhfXKIZMEJ55zf05AVakITKGnnX
+ST0r3blG6eNRhJV1hpeqbQlMxDqtKcPW6reHk+Q4zuv3HRN3lfhVJKGUxqchXT6u/9m7su24zay
LX/Fy+/wBSKAGHrdqgcAmWRylkRREl+wKIkCAlMAEQEEEF/fO+3qe8vscrmvn9rTskQxmQNw4px9
9uCqdR3uLI/r+gCdKq9O9RB8c+tC9afD9R+UhbcWXWxPx0GPtj/E8nObPrL1r3V9b/lFWU/XzVo8
LlXvBcg/KvuLQMNbdpEGt1dWivMjG7d4PU5yjW+tkd2fGYj/AfEufuvOBUI+cbhv+RHClDqfG63c
9eAjDcasNdN84cnaQjyNdCbysFnixgKmp1Fc6GjTf2ZF+qul1r+4Et6yPXi7U7YiFQX5qLLh8CEd
d5/7BH+/Iv+TPaV6lPidMU1GdqGm9rEN6jFZeppdVlYtzVdp6uYAm6vv20rhgZk7HtyfTSPJbzFj
/+L5vXWO4zupxrWde4yXmx+3IulVT6ZD16FU98em2ro+n/WAjKN8pDMawq3dzchPup9YMxyBxrTd
kPdIuN9PTbVH1QulHmzKMQYhv8tpuwfvc3TG03zTsURMt6utfMJOW5TyuctN6OtI5QgOVLTOjeMT
umfNcL/nmZx1/TKZBgG6edpxNZxo6OARXu5AgXhd7vPqTdHttN0+wHfQryrPOuRCwRt+V5sd80Qu
EUtzuSNPoLtMpo4hL2EA0O2GHGKUfsETtFyPHycyYOBoeSt+DNOA3zbLnK4lg1iB5gveoa5YV0/U
RdiXDVFdXUzt+KKB9PMl3wxCcn2O9PS6+TKqtJPfhnpBOhTUv0GbIYdFXLt/PlMYL6cw7Fs+wmnM
Ft4rm3Qlh9q2OgTs38ghItVmi0qgPMliZX7PhpKsIYuvE7EyeVTZgoBI3cwaEYZjPRacTSu7beNF
iTJW1NOi4WxG6y4GgVBjuCbn21wzBIpb3+qmLp3EXM4LwGpbrfHM5tHwXBDGITZa1UWVcswaOIDY
sFzh09KNyo3AOJDLJOqHchlG8jy7gZV+Dxv/tqiw0+NkdNbdBUMEe2pmwvkddRWlN6FqxFKXfYCw
KT1KvySw0QiML/0tZD0Cn9ek1IQnV8dB1ssxhhU2Wvgh1qG73Bnd/NdZDErXhV6xQThxKGTlY7Lx
ze5Fj0xMfqhFdPYO7Zd+9BGkTwHcVtgu8WVdDjs+S61PJAP6Sk6sG0WTd6yTR9Y15xTuzQ8GqMce
WSSt63211/FiuwOCI2m4Y7pe2sdtI/UocDloshxbmtmt0HWTElgLN3tfArpqxBfh6Kiv5RaA7TVZ
vGwm95PDBiiXIuMEbbdzlFKkuVPavks6YdgRrjzddj0Sn2AVEjsY8gVwE9xaQ5IX75Y58FwZnPni
fvlK+ghCK7PydPrAsyERZVPZrP0KeEv0uGmGVK+lbTNt77olrtkjOH3zcGx3Dm2Z1LHOrkIWke4m
aXwXvqux1wtkVibS6d2Mm7Y5jFOzk9M0JO38qYkGZDrjTOxqluV8SOV0FzvXJV/TtqrEnle1HOoL
79c1u4qNSvXn1rM9KxCUEMPCoPY0kfADz1j/rXK+7uq8mzvxFWGd8/QJlgShKbCSRMMDkYTeb6F+
sQLfrKP0m27NGk4Dmfb9sQuI9iymBnfStzbFZX5ZdyTcORnXx5jMor0XZkGMcizU1Lyfu2YLDx7q
CBKBVgCzCVGe7avZyXo3jj86rPua65bNCEfXuu2ri5nIxFwvs+SkaFOaki+CIXX4e+K76g6+A9EV
do/hG3QhQ976rC5ruEpF5aaC8FcIHlnDJRyn6OdeqlSWUw8B6zu+N/14l9SVSk5eqwU56XPTbpdy
NzG74GxDfnDMqq5638yynoppdxGMNNtYWihQBob0xzXYzNzaOLj4RCc29R+R9lLp+yWTvDnGTad5
6bZ2Re30mTDNEbT4xNzOcmXfehhJjEUFaM/fN1tsUEoavfkDy7QzdRljxbledy1csY9VvUzQpkR8
rR8bYWV6GqZpYrmrIsO+No1sp6IebefaXIxJFSOwKqXbyfaDdaXzJI5KZ0eS5GMf/PSFOolnUGZx
ncADc8OzUFFtTd5ukR0P49nHKYcLYujuZg814yGbjH8m8e4ZMvlqpH8WyA9ht+ix69cKtzAv2r4h
Q8EGn+lP+4xQT7hiDQN88nLahaBO3kH8/Lgj1NBUeTM7vqHeh8lrnbcOvZ3PsSZZ7Te/rDR7Qm6L
wYHQweJIvu/xKOcPcnKLOWSSYT1+GD0ZshyS3jG76GUiu8O61rTf8zpxIlz7zdYApjfEkcnLuNox
WED+2DQni2i+KA9GqegDyzpDyiZlS1TaeE1kyfcQ2icTB9peri54ebEMOqrK2ZNqv6FIfHuIE9uq
D1gOkL3LVd87eUTUQO2uZIex924HdCWOaadw3rmqymaw4NNmuxnquO0KHQxCxNPJ8AhyFGMr5SG5
DDZ57+JugMZmTJ17UFvMyaUGz6C907BHVHO+7ilSl2BGn8/eyOSUUGndfWbnaHwhahP9DeupxTU2
NkPffKe9CLgSBvj82YOuhVqPeGVbe8iGLrUfWbc21ZWtVUtP0Eaz/nYxBEFtB5SjnpXI16LVa4C/
NozwbdNml1arugbzG/IlXCMC5ltXTev26XJqBwpGNQHDOj7YCVGZ+er2kXzAzxRPa9K47blH0gCs
BiRpdFrM8Oysiwj1qSq2ato+tIQ5einkBKVeNo5gOA+rEVGxT4tDDqHRfoMuaOVJgS2UaB7wdLPs
fvN7rS6jkaRYN6qqi5bHYQh6vILCoQnoisawfcOpYccOxrpxnLw7r/doXNBm5uE2xAihtqjEYa9O
CHJOJNyJGVLqbjwK8nyPyBRrTrFrpLvcHJPZ+eTeGhhJ1Hgbrc0dMsxFDJPDOix1MSu/7++o3HqZ
I/1OsCNPB9S3vKO+NfexS8T8Eoyd0jbv3bplpx2py9tdiqu/+dzaDblFeJFUV/cdNh7+vejwJl4F
0pqtHOmSuUuc/9FU480lw3rwgXNfo3lyOuDDNPV6XH0XDR95srvhYcV7tl7NLbjE9+2qGlWkbaPt
523iJPsyEL4LhCyvcDef8E7Rvv4+wmg3fkDUQSpfdMpk9zz3c0cwlMNFkxZDS1p+OXBnd/RvTSyY
zudo2XEU9huOD3R78BlmUbby0sLZQ+8gdvLoK6II9rSIcai3p7DM3SNfcH0jlN33rFBbwFpt4GP6
KSMg0xR0F1VbAMBIOWI0NV8uSM8ztuZ0i4f5bmrmBjr1BJ6vGD7aXt/SYfJRnzPoR19aPbvtmCUq
Xe+TMTYwbcZyXj6mYvTNce0Rr/Qwk4Z+FhbRQKVNK+BHQkWO3e3jVGHoMK0n91ha0vF933EbrpN2
nDUKZop7A6IBsBvFRQfnXXNbDb2ctkKkaf2wgy4VFRtTw/reBj9DRQ+xNPEFvC+rruAyUdN9ZwFM
5s1Q9/OB7hBj90cIbJODqOg4liauCD4J1fTJbbpM5/hfZs/NjwAft0HCt1gzUg7LHCdL3oVt/9SK
HlZbeRgg+XucIM2lT7Vl+saMCzquoqnbqEhaWAnuBar7mnPPqPtEFrhZXNbMTzjv+RajTadQfU8u
32kauZPCU4jfLXp0vCAZm8tub5bxottwq3/JYuPXI+FdnyDOxsAnL0kVFSXtwSnPLU3CUeIw8i43
WdXauwU8ODkWAxt4f9PZar8X+zk1N5hAr60QXXwQiD3acIyi5ShNSFH2fb9G9aljY+Yel75K1vej
WZICu4yZPO995dei8k16iXYNUasdNEYay9TcbG1z2bgJfikpxPg4bGkRgpNTrpGgxUpnYnJZox/4
5AdOr2v4bw05k+1siyYhrIbRLyY1rdOWXQlf799TiLraW4JbZ7gIrQ3ydo6IeYg9fIExAlF3UzNB
AnqnJDUPazSB6+02XjB4D9xi7wKFPxJvKSzsoeG93Y0gH7WP6kNHWtblw7C567Xr5X3tEbtQdriM
i2xbfEGaSl0i0l7eLKzer+pk65/3em0/SNqbQsXsXZ+Z4WPWylHmdTxZcJWWvuvmfIuV9Dav0e3u
xx2Rg/slW0n9xJJtunLtLmSJy5kVQ1jCdhxNm13t4KKmH30k+Ie69xRe/pipeXRZDXz1fV7hyhXw
Vtib+Lty1e4+Zhlje76qYRPg/yar30t1NpE49fsW4LUjTLJPiGOeZ0swxyiq27JmaxJdrUkKKTNE
8T6+Mk1SyTsbbdYdV5hDxE+B9YQVck9Xd72kU1Y/o3Md5kPmSEQuJzWp9Kbd1h4JwfW49hjHJyOe
6NJP8f1MFzod4L6xj/CxsKw56WiV/ZeoQQB1W2S7ylQZ27Zx+ZIptKLSLVwVpkeP4vOKRpT2+Z7t
i/q2iYzON+um1/AVSWYe7VDjRIaru8e9lU2IvXdZe4D1UkUujOhV+25LABgd9JjS4eg46k6Jiabm
p/nMKj7MfCD0HpKjNrsG6ZomZSK3TJ4SiMq2HwoM/uF+sU5McbHLem2u7GxpzHL4xAisMUNL+v0d
RmNOMAWDfxuuAexY1IVm5D65nQbckh86DKv+S5d18pQipB0D8uD5l8TSLnoesAjFmLzpDMmZ2Fw0
Ba4ONEt5tayo7tYsW7kOtRGfGIwg3JPwqO2frZ0lacuMzxHOq2rMovUD86EFKBMRwmnuXGWGQla0
J3c2iG3/kcIjov9uFLR+B9EifvL93jebhEtFps0DgsGzbjuMKyyBL6SKiH5guMtQEWNqZoHy1Gwc
CHMzAgO6bGnc+EvaNV08lGkwaAHynjFWIztAY/5Ax9fOxb5O514E2T/Ov2udMbW/kF3dmafeRno9
6jZy8mStXDJ8YkF6U86k39bnTmbQ7LOmk/bZ+W4GklXHQ1TIbkmu1VxXrJixsHY3e9umNT4SrqDx
tFjNFGZaZzSlM4NL0NMSUilg7zBXN7omQKeqTbyfKdmB9rgshOl+7/s+N8h4zSGZqxeKUDrR6uPu
RbYXNWJxl1OgFgNaIxcgTc7raMrd4rx9xxPPmx8r8nDEIXRx3JTMn8/VvLYIJrkMbMi+7khXVG1O
dSSrK2R4pywtbB/aCP3oHkcXW8AVfIETP+FXDsW+fZFBNSXO+LS618Sag4rmsIA2E1XRCf0tdUUM
8NnmkXBzVcCTi36kqwNpcfVNPZ1kcz4x8G65BJbAWqsCJ9I0PGXY+8THtmlGV05Rpvxh3aB+wdAX
AYAMvEnUnWh9jIFZ7d0dxAPLqa8UG3FHVsuVjgF03EpSO3JaKtc/CzQr/m7svL1yMx/7phT7vhVZ
hsIBKKaunuGV0qqyHlA7VWu6W+diNHAB5jX+1HPRFFPYEWYDyVB8qbih/e3sqO1vTbXY62WadPtC
zCa6gxadecTQSQ9DRCE0wvNh4rQHjhS7fkv9UwYHm1dDWIwwe3i2KFzE6DPy3vPhSBFVvhQz2ntd
CHBXVuQpig0rAdRNW8yz2Yp+wcSIxmaSWwGZ1F7nSYOLd9470hcT2FVQHsCUhtxqOTrAKy4Kcrji
fs2az5tf53AT0m1vP8IbRpObgalF2cLRdVLXWoB7Bd+9bStj1gIArdb0niD3slw131q4XlSIXB5x
zvN3SUMxvFYWo1HOkJd4Fdoq2sBJnftQdthTZ3VeOSjPvlUj8lxOpEPrnFdwFhGv2gGEwJmFnh95
jlsMUlFwKG+3kZDafcBGi5gbDzV/f288ckbv0gUmS4UQZvL3AxaOX9MwRnAvqjPXfGp0DUFa56ap
B9duSB8HIp3Kkbrb5L5DDgkmZuQtovat06dGYUYEImePnV32JEeN2CqVByB3Wdlx1jT99e45xswc
Gq7kGQ32SAuNQXS936c6+HfxNEf8s6/mcblfViXVlWhkPajDsFSdOq11syUN6i3JfnQe3eRzt9ce
DXaQE5yoOz2Hj8BZB3B6Vgzkw5ZvOMvN5dZajzubzE+ENvSIPUpyDYsBHCQig414Pnq28I+4H3x/
kI1r4K4jknG78WIZuy9+wACbGwOM7TaJCBtfp1bKrux0ZchjRMKw3u0xppK7SiNF7Z0AAEV+HbuX
u8lSOv7IRiv55ZbUfVykKcyob3CQ1Tis6y0jvqwY38RUIIcK1NoiJKCDfVjhHBRfMbggxde4sHh3
tTCaTojFi7fxVk6Ao3I2UQ8v8akxr3FGVXNHQjWCYVfF3XgJU/eIPEBTyJkukJAUPHYj4z4dPYV7
3BHEm2koAB5ny9fRDzZCeGBw4hT1mBo/x/0wo3Vn6O/KxMiphVATfeZwtwAm6QpoD5xdchjmJOQ6
ZiRDD525aLxU4CCsXz3ZpcWrYpW78LUSvjTZNHWHnlIxlwRpLa7LZzPszRFNby+vqxTmYSAm9ufo
LCSJ6bJtlNyuKgfSegGVTy2zEj4CsYXneDVg14s1oa6v2LrRgNLspvQSdVJjkz3jCMsBNyVdDjFl
aMt5GJf+mG5LMr9ylXV9hBYpSR1FFiycZn5M3dBD69Rhe+RssQ44DtMi6o28YGQi+3bqEkHFE/yU
B3dzvua2CS9cpW1atMlG9X3GVb99ivBqZJQ3iaN6OZ6dntF3ryKs6d1yHhSuq0h3G84YcElhvrRX
dX2/D4lFT2YWyuIVMxlGc14AUs7QlMd2kOM3taNkg2q08yF+NW6N5uMC41f0hbjNAZsjyUWbKyv1
Iu6zpl1rnIiiDd+7BqDrc9t63R3TOh0jj3d3oiNyiplR71J0NTgaiORpdpxQ2ufXZkozL3KXSDgZ
e54u4jEBDKEQjQKY02FNki7d0xQtOnrQNXDtd+u5H4dsfRc9Kfg6w/MXkrLJ9KdmALyPiySd6NFw
9HfsgIzBZb6GOq7OfBEAlWs09MpwxUuQuJy49hMA8xs0EYLddEua2g9j33bmitfU61O0IEf8GVuX
Ki6wzmIQvOghWvKeEx/d6BgONu+ixS7qcxSQ2VdINADjYV8GYe6UdRCBDFnM18fQg2FViNgCy1a0
H2GQYurIfRPMTtUj9bYpyAjv/3YNV1FAtLXBvKSb/uSnmu452owWYAXf3HK5Y7FELw3ARH/RdyzE
TwBPsuxKdVh4FFM8YDl+gNY2NuJ8hgeM8GfgIDrOhpCloGxooxz33C2b7J5ipZLBI+EYJ6Adz0cV
JYC12Qgke897xI+JfJ+3KStNw7P00m2LDJdTukXxCLsz4hcJ6KJGjpheZNLeZImx9imzcBx/5XW6
DDcxIEB+7LNmkR+8BwJd9rVoayj3QK18UOPYs+uq7sfugxd4Y653Ijp7FS+Im7ld8VwJ0r73kD20
Cx/qq63FHvEj+llVrUW8sF3NZavFAHQuhX+ZiosFN/MUFTCAYPtUYt3BhTx2ILae7X35F/jvxTYp
pIR943AYgHjb5cQHb/DGOt5O5mEzeNOwGsKVgMBvwuX+geJth/BIZk0XPgIkrrbjijv5KEPgN5gV
WHRNokpis8ViOLuR87ZCkIu4ZWy66Fo+Zzeh11AlJ2TX7otXi4RzQbfAP+LoEOK8N3niWcaxyiEg
JMWzFWvBML/Z52FNBXnQMOGw5Hi2QU0wum0Zgs+FCXJtCzl435X7YM5pa86yu8xU6XhKoXL1l/M4
LbSs130ab4iFywqQoBhrJb0bvhwVsMokj2ySREesYpwqe1FLdNfTbCeeMzoo+rJxJKxfV6Fut/ew
K0gdIMamMuE7HTNaf506HfenmEKed4oBbs23UNQb99jDrrn5qMcs3W6SNLL7j33O2ulm3+vIAsfY
iCjQwQAcB4y2AEJW1oIIN7v0dokH6wu3I1TzZPAU2nIJhHQFeOMMq8E0PbP9VnGUIFre9StScz/G
vqvtrXEhGa84IuHQF+AVVtABSLcjNd3ytP0KNCOiZZuJaLKwGkUjVtgRV/twAPbeARxAIT1PM/7c
j8jIrLTYoygxuFnEbCAlmLLzOygnTOV1HptM3lu+9hGk+Iqr78v5fPzOF1gLQGed1adZS7QiMepd
/4EaQxzuvTobZpdPwkJxjEkaIUq8iVVcUpJFoJ7Qeq7uSMOdP6KMwidw7Ue1vrp2m7YbHfiQfUIz
wNItb+d2udp3HrZPgg/Teo9Tu6aXFu1KPsDxZM4RlFOfMcFpW3HmYk/zgOZY8ivbgIV/Bzx4gBgc
0QABE/zcYTjPEOqYZu4FYstZ5BDdEH/Y2NQBnDBz8x7b4KQu1xWBxe9bsP5wLiJ/Ar6GchWVfOIT
1KZTMcaA7deLsTKzdrmCFi7NtcC6lBZY8ZnlFfNyDYwKc2nsXjCUBRXlzGFh3OYZqqwDVNJrKCFy
GLhPvj5ukDQiOGfcUtZ8gfp4X0y+eAS8zBcDRg7VFn6Gt7a/wjy8ZUlpaIONdfnv2SRnQvm/2KG/
9RupATxuKjL8qBHs2JcKlOpb8KjmAsczQHUgzOJPRNd/wCt5G9xlZrvblFJ2hDZ65h/crqulnGq0
NRC4ovMvYijhezQh2z7+iZDzD4glv4o5/omK04Iqg+JBsiMTiCdwcOA4zEBQ/uQF/dGjvyHiTAg3
s7yRGfahw9fOJE9eTNWfMGf/6LHfMOXQlc3DVFfZcUcCQt6Y/aTAq/iLD/6GK+eSxI16YdkRyMoB
6wGVVwnm6X9/Qf3RM3/DlKu2VblMKnas48iihK8V5jwU+7/06G9tWkg3Uey88b5gMoBNqZMI3Av6
w79/8D+4Qt+6tDCTDH7aWlwuDZfkux3V4IuY7QQRK4IMUz4tIKZegmKfTX8pqQwqxd+TxRpRew77
iuyIZMjsUzobe9cmQAN+fUH/8W37X/WrfvjtPrZ//0/8+puedqPqxr355d8f9YB//vP8Pf/1Z37/
HX+/eNV3L8OrffuHfvc9eNx//Nzyxb387hcHNDpuf7e8mv39q1169+vj4xme/+T/6xd/ev31UR73
6fVvP38DSufOjwbjrfHnf3zp9P1vP//qdfYf//z4//ji+QX87eerl+FFfXv5v77j9cW6v/0ccfYL
ej1CmBRowxG4h4vXv/72JfELZZyksYwzzpA6IH/+aUTAYoOfKX7JsETnsNDhWHNhcfHzT1Yvv36J
/wKWT8ow8GUkE2i4fv4/z+13n85/f1o/jcvwoNXoLB74V5rtf1fjLMugdoBfO+UpcI9EJm/uUOI6
t2Dsbo8hiYGlwFFXvWAuotAZAREH9QQOzgiiyWTyXidxt+SJHee1DF20oqeFSS8WqzEGuGIYLKJN
4ijBgbo0oboFhMRvHEbaoRwka8Nho8IVC+ujS8xaZ+XYsu4fsWkOVV5N80IKSAK7T5Pj9QibEtj7
Vc0ARLOlExRuHC00wwoBRxSsMtJ8CCA/F32FEp4ToIX1IXDBq1zVGX1CAxdTHNcpvekroj+ji5U5
ZgPkusWEVvei15i6xm5Ns7Mvh2wv5swmD9bHg7xs6LA9MRH1aN6kCzMO9HgZ4LYByC5XducY8iJx
p+ukA45Lku21BsA85Woeto9JK2JABF0/FHFIuhN+OSxHMiIntYZE4SvH5edwOHP1sqDHRvQBLACS
IsMxrg5uIVgWJ2GJn/YlSj91Vg3q0odOfuVqnq9T+O1xiOPGaCriqZ9h4kpbOOItQUSPCVC0qFCa
dZ8lZ6k/AY8EcheWBh+OpaL9PHEbhRwDboodFomR3DwnVbWjtkG9iCVKEj0jJnlN8kpVWXqswyoO
hhr+oiMixhyWTO4zGWjzDc74TOSaTdU98TpBUUfhoiXwXveczJTSPDDgA/nE0zTcYEfafo4EkwWi
zAWww6Rrl6LRLttKtUbq2SD4BXP+kNm0gLiRvq7zsqkC4Wqbxt7DtEcLU8nPKwH0DdV/RIooBV8w
3yrix2Pq4ASem0j6qljBh22OgNnTd8wiQekCKBBYKHvqHVD0IWzTnxwOv5ebnO8eKVL8C+yLwv/h
rXNPqy3DqiuoY0aAwSt8iLA0TjGIyOzPFHSoBv/UNuFH4faEtDzBHhitC39rUQALih5ZX7w9Ttn8
EHFgIj3HAktkJjrYRu6lm9V6M+F/H5I29r8JPv9Hdf1WfTPa6h/ubdX+XaG/XwFhLOb1p9uXyf50
XMbvLw4l9e33/H9Y6c+ioT8u9O9fp+Vrr779pH/85JrXnwo91vqfy/7523+r+ijf8PVhSYy/8F+a
oXz/VvST5JckxYcoqaCEnk+E/6r59BeODT7Mn4DNJITQcwv5j5ofZb/EaUyQBSgoF0RCJ/g/qPn8
jX+7gL2F5OCyCIKHxArnrWyERCyBtmg6Yq+4lTBx22ssAnYwEbc5zOPNaqLzWjHYrj94GZrtasOg
8bkB6cMWjBINVskSiRTQv9/b0lfLgo1jyPo4H1eNRMGlxXBUdFIPH3aogiTw23bWB2AP6on0i5cF
cKBtP2jim6HEzqn6MWKWhiNSsqSPYIBrjiOEL7dA4RCKHc4MeiChOCgveAoG4iHdHMw5Wh5qX24I
7niaFZfDCcLkZMcIZ+b9CpSMyJRrpGtWzipJL0mi+7pYM3AGChCYgSySYKrn1KkAi9EG0FTeToOZ
8hCM7vMYQ/yabxlka1j8ZepWwoRpzBlZJmzTIY2J8nWJuq8DJ/w5xtI3LjY0jFhXGiGfgmrV59ks
436sN+nuOgG2A+JQ+uSHxh4vyXcOik0hQTU7+e1cnbTS/UOjE6EPdCJagGVd40gIaaT3AxbeLs6V
VhUWMkFMj6rdjMFLUjt0BRT+9znKYPjglWJxMY5ZdQQkDMs/b/BiyiTp4b1DN7WIi3hazIUaqXu2
6rzblWzkD6xi5m6E2ZQqZwsTuHxbABdjAesxLKXxdD74WN++GGnMe81qtYPeg0xdLHQ95kMeOL0Z
6RqWizisdVosiRrh1w9a61bQUZrkaGI+DxdIbEhwnkLZ1r7fzOrY+4BjVV2qNV7tCWcen04WqUAK
SlXSwbdJJksA7gZD5MMgTQXK07TCedZOFgJrZqLMgHFMtrMtLcJDD1ntQgQ/DhW7Gyz6F3ejWBsN
xwbY0VYmzMSg+8LKdr6yHYnQFnBY/Yu9JfZ/U3cey5EryZp+IrQBiIDaIgWoiyzFqtrATilorfH0
84Fz5zYTzEkY+9osZtPWfep0RYaAh4f7Lw4hv6PadwpVcnBVZkWzTQOvdRXEAqYc6uABuv+VmAu0
FirQZBl+lB3dytDRd00kqLNXYzqVh6qsx/pKyYZiOlp9nGhuX/aRZtO+qQLlc1FQmzrShkzSHd7y
TXxTJ4PyDB0PHE2Ia4F0UUsOorsIoqf1MerQmvtipHoc7seynYbvWRRn5S5M+zb6nCrhEN8n+LPe
jIPVZ7cQlvUeM4XUGT7UrdMO1+AIG/tYznkXcl4T4X9rdSeRf/ndChr8U2Rr+4YDZBybaaJzZRV6
UT4ZKHcucONJj45hNY3RAcNggzd0SGGLRjrlHrcuQvYmQ8svpUyWWfaHNK/nmY9lVMSNmAMENXg+
qZrH5WT8RUmzHfYg9PLkoBqZmu7UJG7Ege51Whyr3gy1Q2LAzL8aRavG2AOkS4Nvzsb6PvB7KqSp
35XZAzJ/RC6fboH+u4hz8i4kC7v2EdiEQcFyHPPwaFRqHBwAT1imW6nkeruwSdUWjEJrhocyX/4U
xfQkuhJSVtm9ng5NfDWABC0edI3IQwZHP4s+9pCWV2lLLX+nc458UBR9b3s5AEptFzdGhXQnEKdF
Z0bLlL0hwlDbF40E2pwWaSQ/ybhLcuDblOr3DTX2r9LBEmXH7vN/yq3GvsEtua/2oV3E3xPdqv9W
k2/8nZJRK/d5MxXP6rCMnoH0KfdK2NcTmBNfFXxiWS3BQvklOMlI5U97kzSTM9Qm7ISsnMOCe6Zn
olBdoeSt9ei/ldZD2M/qb2pTRXWVURZE88uPw9otABj/0cikH5KJdQUc3BXPoVnUf1t1Vv2rho7X
32lUjL+xjsoTYOWC3lWOjxQfa5gWz7bWoFgFurr47Rc6xyc1MOEjGKmAdzq/rGmaz0YEenSevjuD
SgIeFqY67fh+yefBOcQUhYy5nMAndLZ9rXcqKsBAlOvourbtuDvOeEt/HVQZVndaFiWfQY+HiTdQ
u1eu+zoaC5q0dPP31MnEN0M1EqFcBXphCMutI02JdzSRirsOpBAEEXi7Mwg9DhuI8qz/AmBc/IkG
mah7DFWnj73VVLXrUzIbdoHfqZ/D0DCuTZ822TEAnepcSa2hrA7g93fdpRT+Js2cYheoKWiF1o/H
ae/TlUVHU6TtnV6YwBk1nL3yY9jYxUM3dOCCDWMSn4sgraNdL/TWodMupb6DplTfZfR0UPMT2fQE
ZwDjxTZyaBFYFZJYu3wahbWndSXy28p3Qkj4o6p/rhg+cU0EAsPj3GFl5wdjD3HGdBqAAwEO2jzR
svkzjdbmyU5H8zmmNhm6wqmtGwDZWQs6pw+/JbkGwIdmevBDJ5az32OdwtAcgGGArkMnnZJ2m8IK
rZM7E6vl+KjUcf29FXZwPzjUv44i9cEx4+LCky4bnvNU0b8p6ujQ4pZ69tiZVcOro3AAjo9V51uH
3g/66qAjyPpFa6tYuLT/BHeMnVkN/XIlvK5jAIeKJydFVeD/9fD2XN2qTGIbTb7gAG+EqiVuoQCb
Kt68v6HtFOpxHMz+qbfy5nMZG3npkgABtzdDYLTAagf7A0lAW1+pVHN14NwV11tpw6HhfQume6fp
nfXQjSDr3Az0y8cWKcSfCW5J+Z4aJnjUSIgq2Tl9hY8BXArglDLGM4s2XKQ9yyGvf6X5spWyltGj
ib9M4gVt0WS7vohoBAip/kSVMPqS0ioHPGBHAOnA2ZT9wYaSITzhaMVDkQpWtqnCZl/qCTBavzLq
H3akOj/nzkg/60Fh3Go89r4WDpSdvRzT4je8ikx1wYOHDi/5UVRcoGNUHU0nBY+d1oZ8rojD1d7O
g2WTTU27Kmq1VnYdKEhYNcvFQYcUhDgctKWvNhZgPoCwYgiRxrYprxAdQ4wN2npK71dtx09KlJb6
TqRZ3O+BMvUAQHENPXCegj8GrcPpJp16KEDB0GWuYql6vyvJpEgEp8mO9kZrNhGNDDv81fSY4VCS
VOQjFg4qRz8ocmQslQqtvFmMdrwYksYAaIK0iQ+0ZGeEiriMbopSwVB0HIA37zW1SA5aVfryyk+d
+LEoW304phWfLCBZrlNXzQ1wpbOZD98h7pm3iKmDUqsdJQI/Mk+x7dVDJcudYhXxeMR1bvRd4Qdw
5owaTe69MMr0Xgly2rSaLIaP0smtFKBk4j8CWQ2bg5PPgXTtwmwqshC6zsSKKPimKIiF41M6ZntV
jceMgxnzc8YATDGJ3/AhJy1YusPtBFZgwf22k4j418Cvgt4IK5Htqn7O02NT8mQH6UpDyIUzkP9D
gaXKrmUnhmrfg16j0ODY1o8S98WvcREDvVfDOE/dmBXt9iALbSATiD/gHZcmw65pGwc+jzZOf+K2
Gx6yuOt8sNrR9LEw0uaXSEHOuFMx9t+sAuFIVzoio4DjRBby7UZGnhqZ+ghAsuziYm81ZvZYN0r0
y5aZ8V2jOz+4DTmD3CcEWPJscPrlYUSrk0JuVEn9tiDXfAqyjDb7AIMndjthq3KXisp8Ao5lfden
Hnn4SjXD34BX6A1XtHu/aGpYfJmbYJB7vzZixE7DBiiB6tflb9gBXXogieIScvoCyt5I+1TQxu9E
70Z2Mv3AqzvN3dAGhcDdFpn+ASBi9jHouNZAfqq9dHmeJA+jI7DYq1TA0eRrYTrT3M9I6MEDyF/l
aAAMwmOj/9YCLfTdiebar6GtfRhPFf7IEPj0AlslLjjNnZUOoEBT2QCophHO986vJyKajVTbcyGx
4fzYGE34s3ay/gdIj+DRpp03PxlmA3cuhzdouqFfsKMd7THSdaPNnyZAwcUetehS43ajGrYzoOXc
1TzUhat3pnrTGCioe34+0pLrxFx3e7gVwRMYBsNwh6Cg0KYNQ/wrKhE3DfUpbVxMYOgZgrQc71qs
GFUO5jBCdJrEcN/CCkqPpkiaTzGN5F/oVPMomfx0+GqWdfc8wpn6qYOmV7CsksSortYrms5t8qkp
Un/eOTlXhYvKUfIcz/lSrok5OruORPUJ8TT9YbKE/T1LTJh/wkEowNNbu/9uiSkZXJwn02A/K8HC
2YB++VxVM6ZkVilghiLu0LtK1BliF0zUZdzekO0/WRNFP5VQYPXVOO03IIxz5KaKZid0vY34TqsD
XoT84/xjZiflD543ab/L7aH7YGBW8M2J41RX97nDp/ENkFNAg07wfHN9I6tBIGNy+iUZHfOLmhfK
T9Wh1bezm8j4Nut2oPAA1jn202jP8TFA7+YjBI0BCTfSnftpyLK/8zCOz2MfzD+tsUn9Ay/65k8X
GtVw5GCBVsvzsXWrtI9b18YFDI5EIy2qo1BqvuHAVPxQ4aJbO4vML3YjLezso61lfQ9QPE3Jmkeu
W1COufml1UU9PDgxLMldXKaOfdNlbdTsp4FUdFDGMDioQBl+R+CMAYeIQMZPIa1G4OoQDpcAlvXH
MJ/JB7PI5B/kgx3w9NRT7QGOE16mltMWz9LoyNZRCnWCQ6OK4FeT9FrtySZMPpAU6/pD1/qssd9F
qjj4C8vikxx4TblOgIIe0Qe8igvUs9Fp3cV8KHWE45QbUodsuN0srbvlUjUPfjWD1o0grpd7uyJR
PGT6XPj3zpw3gmpuK+2PuHUvkN5oDNXvI+QPciml6RSt3wVtms67obYL/yDmOdCfI2OMHoPSnuB3
1rA/sv8ta/L/orZW/sk/tfWfPy3Ftf8PKmqLcNP/vaK2636e9E2Wf/v/tE3kvzSEjEwqVaqtqy8N
kP9qm9jyX45BgczQbXXVNtHFv3TLpNfiaDo1Niov/11C05x/Qc+VOnHZUk2DWt07KminDUfDUPmb
QKVLTSPQOJaxaqXBeWmTpm17rwFHfKwFrfwo1Of9q8X4r17N697Mura8jOIIng/8B4ChtdZeqXB+
BzPtUU7uBSlykex0cKz7SBHO4X82FPXK10ISOA8PqkVw8PhFvwgYzt63feCTNeDFyyOtq9hMyhAG
dxcNSMOhCHo6km0PqUxBTsEuVYK9VhjKXdaT1bpJG5YeNoilly0uqo7Qmu+DUwtO0H+fsDOLembr
eO7py6paNMPWW6fpte+kytB5Ju0XnkIOkF1fbJlWnNk6Q3JqTctism/8ApoybNCIqTpPIw+9nSlo
3QSZDvq0ncyNDsS5CUkdw0nHMHRLXWsmakNmK7Oad1gLUZkAImId/NB5n1npy4mnTsxhNAX9SH2t
TAUZrgzorrWejnj7h1S21iedyuH752JaS0vUEdJR9bVeO1ZnEW8H2Xql3cpbskufRAYu+eUjsOgh
v+54cgTZF8vg7cN68SGfHsGi1e0B/lKL71xeX1eASN2yUu3rtE15ApMlkwCEQA2hrWyMfGav4CdB
1yGqgaBb41LUWLGyNm9brwN5s4NXXh6GyNzymH57+CwWj9ApHH4sIPnT+VmzWtCKxIcx97ViV4yV
cqeNkQkzbq43JITODQVTS0r2jC96LafiO8ak0vUtQR1nFsTJzrrOCkrJFdW+DejLuaEscIbcB1Ia
HPbTWbV5D0I9i7D7RU2C0hhUGNqSVB1m5MwvH5C322SRTf17qAXA9ArLI6pxkph9MFTbiKtCJsYt
MrtbE9oaZXWJ9L3SIfBMETbjukI3Qmr3tBySDTzS2WXTAN+CrYQltBY9jbJ4yqoAM0F6JdOVEerL
8xluVszLd/8fLNu/h1pHInqvrd8ETIi6q31tBcbsmZH+5/IgG/NZX4rQuaryxT6W2o2NHxkUnnBQ
qGGjJuxeHmrZ5tM4wTGgqbTAIlTprCVdYS/7k68iuEuht6ZgkxlX9BWyY2Rnv4iG6cZOnT0PjuDL
1WgeSkOcnrowUOa4tTFZS61IOSot4gCJYiXv3iTELeXCk9cNColrzdSqV6w8g/3rJWH7tRv75IDg
6HC8vHJvNkloBskb2BU46fQ6V5iSAg+GCNB/6vFCA3sLovq3AP5/pAj8Th12bqaXseia6hZIFmmt
lo3bimqzzVhIX4z/+LQKqGUa0RbG7EUG6eQ0MI6OJCPMLd0EgLP6XAtDs6HZtamn2kn4oJhOdJdP
zXAYEiO7m2EAf9DMcLxXKLjcoXuuf0hADTx3Hc+iHU/hAq5uON9bnRKScIzxLTcA4Hg4ShteJ29O
7fI7WXQuGmEvzefTY+QjwW5ELS5LXdA5P+rWNx40s6g8JZCA9OP+3fmHYCxAECyKamhAIE7Hk3rU
Q2O3Uk/XlK8TVN19qlrje08tg9j0sRkJ0BHt8dNBEgr/9IcrrKN8BD0tSF8H3+i7jaV7ua5We7xc
maq0QVroJDCnw6RVJ1SFUqTHSzD8p0xDMUGvFzmiTpBkXNg6JbVKhG92OX2pb0KEMLoNU/1MJNfd
UG/KTza623cgt627TLAQ8PWBv7hZ38wHUFjFcSgLDHTVsS+fLn9zb8KH0HUdnRzwIWAF+MBPf7su
EFHiEkm8JJ1sN+swWK+Vyd74st/kTowieGBJvOnV5WV2OooSOGpnV1iiUE/zv09lrEEFn4Lj1JvR
bY2Dz50/TH+sOWw/XZ7eS250ujeMbJBKszcgYNa5oShBPcE6xUMjRCrGHcdYfDLmyfinKGtckIbO
snoXlM74NMVqUuyrcqImT584wFDJdvjsfGqaP+CFVj8CnKRGxJ0acMDvvTRYoBeYn8MqAbFYFvBV
7tAZmTaMQZR4sKvFfkjjHwYutW6OSSQ0LbElmHZuPxYEH8keKD7gVKfDpQ5dVnRTYi/pFsEICPwH
gGwIICBf4ntmUsofXZKYXjmZ+ZfLO3LuwHEQSMXI1U2i/OnQoV7HWAZ1GKxjaIIya2vuaF0l3uVR
Xj7t1b7z7LDA7hHgeXKv4m4OoG1AgwyEXlzXtCVVfBjNPhs/Ns0ob6yoFiD3tfDLHIY+Qi+BvB6q
3pf7Pgfxr2vSee81DW4H3CU+ZBpnEWjm6bSjYtYQzzQjr8lUlGUGZaAMRXP98rTPLC4wOQp01Cq4
rtfKiDQdxrlLDewRQmU8BCCCD1rcxf/DUVZbqEU+7thcF94AM+2QcJ+7ep4oGzHj3KfLl2tTK9Ft
hwC+Ck1+ISu7m2ToTX32wc5V8SmMAgTfDKqZqRtauG/symqSpotFFKiGQqWKDQ4hPNqxqV5Hjlnk
/Fdw0jof1d9ytJBxe/96G7akrkQAFbCATne1LahvBr4dejF0iCu8l+ZHmYota/m3eZEOKgyupi55
q7Mcp6MkmLkGcTTjYpJkww3CfZWrOF14IHPfMkFcPov1Z+PotgYGzVmCw2ooWNONnthtCK9j+DvG
1odm6TqlrfWlLP1jbOs/Ly/gC074dEAB0VADnskcpb32xQltrUc0IA89pa0SL+siWNeRH7T7iif8
B02bBw/JrPYWt5WlRxfkx7IQ4SNbaTxf/ilvV5kvhw9Hx5VDkoKubnFNL9TJSaKQjDCdP5t2rAGv
oFYuInPLAH75q1aTPhlqFZyKWbTQNRlKJ60+AkFLrgytm7wxcoI7s6vkRvDZGm91u2iYJKuVz3jq
lCdHsyjF7yhJRiBaIJtNRxcbn+6bah1BCGQBBRMEN1jNVYCIyXVaRy1CT4S+dgUOWqbQkOAE7Pyp
1+6VvE52g1Xme99v7e+L4tTfy3t57lixm5A9uU5tE8j76ScToqdRQaAPvaDSq6d66Iqv1qKD1vm+
uB3Y5UXuI8V0SCY3DoSvQwfVPHHLLffJc4cK/wih2S/1qbVHUDgWlgNKI/TGQaOOx2e363rYU4GZ
qhux6OxQkgoHwFGbVV8OwasUAlpLrS2CMl5NswGMJYbYCZ3xHYKjW86F586TMCiLg6WG371e3ZZ2
tt2lVuDRyQxvRIgIXoaO0CGeIJIh0hdvnKe31xolVx5RYMkJTdwIp1NLQJZihSYCL5nD4jave+2v
SiNroyr1NvYxCjkDVWaw1vpaMrca47JtKjXw1MLvn0twJyjYCA0VpT7cjbzL9oCRtkq+Z6fGCSU5
MCB4m6tQEFBrJNXMAy8VavlpLrrhKdTEsBEAzqRDgL+xpwDBL8lm13QNRbHHEZZk4MGBzp6SOZl+
BYSFmykWkB2HCkriZIUHmSNtVShxvutza3ykdZohTZFvuStpSwBYB0DkHiVYYqpUVOZONzSsZgJI
jM4lxcjiQ0IG9zUPZ4UbtAEkHCfio2rnRu2Ccqr+FLEmDmo2yavEj+P7Ug+Ca5En4dbdd24rTGHz
VNdM3ihLW+n1B5QhM6sgshJ4NVotf1SQZuhhLdpKG7Fpeey8mbxpmIZDMkhxYDXONKApZrZh4HWc
h5+0mTHaruvy1slm47bszOJ6curwGha7ckDvq3xCQwzBjf/kV9i6LRyeY2Qvq4SUs+AAnlKUo5ji
+Vs+gAqMF0wHFuzIoXQtYl0jMheIKMQPcGvhcURO8e3yjziz4pQcNLEURmzeA6uV6C1CVilt5Zip
VvKk2KoBcimpNw7/8res1psGHqHVInTYPAdO93X57EIwOgrMlPar0o7NfYS2cl4ZI/HL+XR5SucG
4/OCGaUuV6Cz+p4F+FvUmlvlOMYo3/EktQ7kE8ajgRD/LVE/+Xh5vHNLSNdDaqRO0H/WdggoidpG
l3ZMTjjzftAA4SiAad7l27VcKVzidE4NuazhGyeNLh9InLpaOVodGPfSjMkFfbRsLs/lTABmFJ6/
kAv4PtZufTQ5wrmuGKUHgvMYoHt4wGuAb18Nml1XVMMtPJNoY2rL7q9Px+tBV99BkE5110JLO8bt
LO/bcmhvq3ZyvL4p5E9LDEBYbRs3tEV18PJ0z2wd9BydTBs+nqM7qxJYkoNqBACiHB00jz21J+rP
fTl7l0c5kxZwGB1qkKi48rkvf/4qLYjA5oF0HZ2jlmG9NtZzANjWQT8v0raoRmcmxD1GBdfi0b3E
9tOher/W0iHEgiIMe/uLPVTzbV0CJr88oRdR/NWOkVaCw6XYxtNw3dLR20KFnpCicFyL8TiaRZgd
ND8GeYUU6y+hQe6aYzX6baK7OO/QaQh+FbLT0MdRE1SCk34/cec+Nh0qPIjaWjUyWQTCXdPP5T2c
DRQ7um7Y8KB5oamvf7XJQ9GwnJeX3GpxEMsIfMuP8OdI0vJBAh33vRkTYvhudtZl2VWsdCGkOkud
PkbpLIFdq2H0K0E45qOeGP5jOFnQxFpNnUGJs+UIXchC5LsJXast/+gzh2ZJnSXVKMr9C3Ho5NBU
iYN1nAb0R4E2cXBKSMwT4p0Hq66TjYtoY6h121EdnMCs2xGUURONH7gmmmv0s4Z71Cb9jT3YGmr1
qU9YwvtW0dpHdGaazzmerFcWvZO7Kuy2DEHODiVopsLRXTpBqxdQh2xu7NAdPnZqDUYO64Ow26Hi
4Hz0baBGl7+IM9+dTdLKThGehbmu+iCPg94sUlfH1mjnnYJdEwLq1lbSdn4Uiyx8ubMprJ+eiZTh
p7jmTFC571x8xICMhnm2uzyXlZ/Ey1XDZP49zOroJbYxq2Na2UfRV9XXaqxoe/uKvNNK9S/+yto/
wjc6agKwG9QOHX3XNJvk/ZHZhlNHt4vAieTUcsm/ipmDlWq+VCHAKHWG7L2B+I8PkWVjqmcX1CJX
oBclOSarBZ1nB+25pFzwdZHm8b9CVjULri4v6PlRqLdCnbWpv68OPSylye+z3D5SJP8bjlVw1CBi
b7RAzh53HtpLB4SHmlzV9zuKOLw3Oe5R1cmHEJWMryiVGh7c6a2S29ZQq/kUNapOAZpRRwB52a1G
lu21Enl/5Fmy/eWlOzcUkLDl8uTpxLd1egx0sw8X0I997NWguJraGL7UhMOaM7TWf/AJ050gD0Bi
mGfaagEbmm7UNvmEC6ihZHBFfSDr2HLNPZNg2fRgLFjwgn7V2n0Webg2wY+EbUKzEEueKLpJQatd
Sawp3Ui369s+D8vny6t4dlAyfGBN6LUB1Dldxb7TFBw+TOsY90N5WDpgB8eXwy2ExvkDZeOWVoOI
NkL98peub1vHtEDtGTzo3pibl7Vj9fbEqS/jxHxAnkkccd7DNCztrHsrFO8zaX6JWg7tcVI5qvvC
XPsG9wkEJLXlW26LOt93UVvssVmqNu7KM0tJHVyje0DJFLDO6kCia6dOas8oKCqgKx5AS8x5U+y1
xeWjTtrqS+Vgr3J5/87VDujXUHmGrU4FZn024yIr0WFiA0kYoBmgrdU86UGUF0ezy+3vXUqMROwt
fwya0jyWED56dzA1eZsngX6tkLds/KIz3yVgMgDloDLJndeBU6idnCZoOken8KN9hhrRDtWi6igd
5z/ZV8PQJBU8IRwqXqeHVwLSRDnSto5w0qKnfjBCVwb9luDQmRhN3Y7cnHaHRgq97Pur+8ZUikFt
CEDH1uKMdmqc7aMO1szljTw7Cvg1nouMAzj0dJSgm5vYjxmltKj4xlaHyH2fe+8fxFRNyZOGrj4d
r9NBEqtHYSLTrGPUIN0hphQ6iCHfDbVaNkMHOAYSZXlDrxZsoTdh5jBYR/hnmF3Ce3YHO+w2Xhrn
zhloFGFTFHSWvvXpXASePJA0Ggsdicm+QhFcu4FNlmEdoNbvv2qI/NwzmEeBsFlD/OYgT8UwhRaK
ibm5NwMzOii8Qo55qMqNHTo3Kxu5EpX2kNQ4CKezSkKtt+YxsI4gFsr9nLbZValZ2T5Qhs1kbglI
qzBMG4lsjq4nOJt1oVjTYqQKgHkctdq4jhIF8nyBAncQfrOUhasRWAi52Mjy5khgDo3+Y2irn5cP
5NnpgjLhoCySOWvkkj/gN5HQCyR6dfmxgL6yw1UjP9SVM2xs4pKavpkt2TGlC0L0i0jD688Y/V00
RdTJhFalK7fw6nTUw/Rwh7avdm9E+sIsy6sDUj79kw2L8f1ZKykYzw16hFwPL5n1qyiCAGSCiZRm
HlM7la4l83bXEys3gu/b1oqDpgSxd7lWpWqsfSARsEbkvK/Mo1I40oVm7GMoQDfgt6JV+q0xa3Jf
Nr55qIu4+NINsj9G6Ew+ynjW3+eaTrTkpxA0gcqAXqKjtkS8VzOeK00fE7T4ji1yObfSjFJEYdXn
ywdIf3OCFmEN1Fo0wfN9kWw5HWUoIaYjryeP0izwHJqrDjGCoc6AX6p9Nx5x8Jl++yIhm6rQMRqp
Jgzhw7Swpl1LhCnsLRlpI+puRTZ6PerXvdcbTf4X7nQCpQx1R2jxftljkIWPB04+KAh8Gmtd/WI1
tO0OvTYUWOkZWp9Db1KTjTC3BMvXx1bSVVkqsKwjalNAgU7nB7lpKO2q7z3Lrop7ZB0z2NdoOXFa
Z/Wq7Ekr1FhX/lxe1vWqvoxKkcgBfwLQbg2TLI0A/R0NMoSJ7t4hTiBimW2PFEjdNIfLQy1xejVB
ohCXEVX9l2vjdIIwLnzD5q4DC5I5x17q4eM8S2s3BrryiPStekSt1v6nne1kg7awXlqqouRMFiko
4ZZbcfnzVwfUCZXQ0PO5Bx8gp7/UZX9jh1vuszqorhIk/67GuRn/uTzb9cK+jEnlmRRxGdhaPaBD
a8prvWc7MfnV97DuYsiMCIMAr5s2Mop1lk0FTqoWoEaCKwF+bd9s2DFM1NysPJ9r9JhqTK0rVL5/
EI+YaeTOxnKuA+wyHqV8jioyjOj9rpZTj4oJJlpXeWMuGq8Y9RlR8LhCOCzCsQD/NTy3CPXXI/f2
LS12pLwvr+06hXr5ATwEdaINIWFd4awwsrF9M608fANgrBpccOhIjFm0EWTfnhtuDxoT6PYssLk1
HMzuNF4aOqQWx47wISxzvf81mv1COUBk/NrWUJRFzrvxLk/v7dFhWOruCxuKa3vNspG+zuuRloyX
9OmPFO2EXV1Wn2fN2uIonVlHykUQriiRvehTnX4XorQHpdKmwkNkwLjOKhyKoCBPG6WPM9MxAESj
L8/1z9NllfCi8qOaZV8XHrWe4XkQGCeQe+d7NVeSrTfJ2xlBK1sUttDrQ5jPWX7Lqy8dzbba8ac4
9zD4a1xpNdgsQW3dX96gtx8cmD0cHnlxkF+84dOoiLJGFBEyr8I+ce9ordzRXPMGqQW7RvHrdx93
hlu6WWwVZ3593BF6LpOcl56HR4ezAzQUHNNk3IICn5kUD1eDSCX4sojSb5YunrPQKLzOTJ7NDJXa
OJFXTZvF7qDo/cYSntkoNllqUl+gZRC6TkdDscEyyMwKrx7V+Um06O0MjvpeWO3ywBIL2pVMkANh
L7/i1XHAytDoNeyyvQrrwrsh1cavolCrjf15e8AZhYqAqnHBGMTg01HSKZ/qtJVQDZBaOcKAokyP
soE3ZmLLxPbcstFkBIDGS0igJ3Q6FLr6iCcoauH10LJdFfwfffpuPl4+3+dG4XQDYEGtjDR6NSGF
QjYqjWnhlQNKOXo5txAOlK3G27kDZ/OkozsLGBOQ0ulcHNw5LJQocg9DGftbODXaoZsc85A4ONHW
6KRsJFjnZvXCS+PWoD6/xqLiZpah4TjnXhfTtbItJUT6RvkPPlYOAtgOzjRlxJc09tWRG7ty0PMh
zT38fdUDZtXg9s1iy478zJGjIQRhAqIAl7Gz2iE0R1AThLHuhUOfXfHIyLDfQBGgC1tn43S/aQXw
EfFwtCi7gH6kmrCKqWXaRpkSc0tQoV3Y6jYgZfFMr/ZnHaZ/s7S/xfDsUzE5t2VUb7SFz+zZcnWA
2GXwhZB5ekaGGgkCigtoXaE8siiZoHFsYUJ3+byfW00qYYi48jhGzXVVXtIJi40vC0YpkFuvWwJs
3KRPkV1vhb23qRPFf2Nhl5LgA7tejeTMlYmqVlJ4wNCRuqw6w7Ub0Xk+CigPqG7puwJ8B26OQ/Cx
SuWWTfi55aSnT7cDkiYU7eXPXx1OKL1WWXVR4VkIsu9qBcVrmqHtxnKe+bDpQHAFg8VFDnF9X6ma
mqkGgj3odxrNYzwjKDZFM+Zc45CIDOFWdUvl+W2iZtOShEVkkjTx+han80q0LFd64rCXNlN1y/uQ
119QyPtai+cQOdNOdwEYVPVGfnj208D6i5ybY8PjaXU8jTFocsUPCWHjTHOqi5QvQZ0nN3jPyF9I
DqGE04XisY3y+kYnU/zagfLZ+BFn5m6AkuM6IFmk/7jsxqs9jWQ2aGiHZJ7WOspNPMbpvVSpeTdG
C3801vt7EAHvxRgQE8DoLbcDYpSE71VMgPDe1gNufV4NcuwKU0HUfZSg3cgczxxXVJJJvQnYJAlv
QBNEa9vI9MxTqyl4msOy3StUFg6Xv/71u3SZC5toL2d12cc3LzUr7/J0yDwsF6IPi6vhB/iq+X5s
2nDvl3Au4ypU3KLC5fvyyGfijsGzbYFeY71srLGibdbpsahRVsxKvXJVHko4iEzFEXnfYePN9gbr
9zJLHk58/S8KoqtZ8k8BDw1lhmKy+Usr8ztDae+RJNvHaf2ot/2VOWQOGYV9jZLLPlHw7BPBVV0W
z5fnfGZPKUuTM1OIBNuwLn/reYUTMpcWLOpF7DfLFx+qZN44OWdWFg4wr/3lJQX8eRVnEwPFTi2Y
U08ZzPrKxzfgKh/6ZwWHoI09PBPsWFBeHQvOmSL4al3bKVXyJAfEPKI45DZWZ+9BsbhTNB4zrKWP
7169hUjHYSXBII9ZJenCHzVcNazEi+pS3acY23+X/TBviMyfCSnLIwriCpeuQyH8NKRkVjBEqLcl
Hj5T449wRGBzmntUBsfYuUmrXruJ8XDPNgLZy+3zukDEEV1ydLSG0EMgMVxFMgSo4zyEt+EBScXa
WumS1Mtg7FxZiMd4cRws7lmT/jRrGa6Q2kzLWcEyb2gkvVrDTndBOQvP8CtrIwt503vjl3Gb0fNd
Xt5Lq+N0QSYl5dIOya8KUfRurPiWi9kbInSYjtoyfvD9KDrqavDBCrO7OEdxq7JRuDXG3+/efjAf
1AlJMEmc15iruM5lb1Tw0xSz1W66xqmO09T1GwHxzCe6vDMXrSjOANfp6WwpNY6dkSuxJ6uhARFt
1piAGb8uT+XMFwqhcdlq0NCLWMzpIE2e2qWczNjzQdvtxxADavyHEApzuo2Rlr9pdaxo6XCQ6VLy
8axB1wjN6eg0TbFnjnOyC5DRvW4QqQ9ckv/5eUbYfSP/eVOb57hAl9KAYCyIQma5ntuQpH0E682e
o+DGEGNeYIWsRJ+QCjY8xPfSvYIU4b5J7UVdeQpva1Q7kbCLso2Te24rUc1Z+MTG0tNafclLsjRq
fhZ7mtrXhxm/LmzE8fR5/14uOuqgX2m8g9U5na9thQFyr8i+Nl0RHLsMSVQHRM1+krm6EZreTuil
gEvlwHkpQa4CoDqFcsBrJ/PgYCnX0h9/NoNUrzfmszyfTo8Mo1iw7LmYaW6vJ5RXvnA6XOE9jOBQ
zBymMqqeJLkcYs5o6zS7fCha/5CEox24Q4+lsMuVqn9YEPVgZP1h/kn5FzWsBuQ4CsMKDbF9iLDs
k9okzUjwKMqfRmEFmMRBKQbrn/nt7Wzi2Lh3SFexHAZu/3tsRfR5yOrxeiqy6dCrev0hiYdauIom
GnmkqZFn3mD9L87OrLluHMvzXyUjn5s13JeJrnog7yLJkizZsp32C8OLTIIruIHLp58f3TXTeakb
uuN+yIrIcsoQQODg4Jz/Mi8J/KhC1VcaEfCj3ndjfewcfMcZONjhWWx9aSwAJygSWOVeuo3+VcRj
8YzTuI4ANPKMGLKhM/ctbbTZ2PfFEF/ZmrOg5ynrcglV7oHeNO2kDu0Kw7gLAedMHs168/QiFKxQ
3G2hddbR3uxNC4Z4JpdPqg3cz03mII9vaO2jLFPjziht/wBE0UQ6TY93CL39bkOWTJbfgboh0D2S
6e0bgidoYc6Zw5XjLngtmWpB/tDBl9b2Lj1Xzm3idWPR0GJAc6t6MIz5oHcBqgcoaqf7eo7zHW/w
33/sBRTq6ZsjbgAJzNw8igJpOVUTtMUxzWPryilHdV9Arbtw9s/NBcANtNpVkYkm/enZt5OcJcU4
61jI+klX8CniuNQuZK8vLwuEY/42yGYqqTmLNJ8ZJBeIG3eZnx+lcNOI3vklktPZoXhI0jGiuvuC
f1gly1B7rSqOKtHxl3Ob+BADWA2Hae4vzOrlxcSsQOv8qunSpNiEzQW0zqy7BR+oldVNJ3sTPm1d
6jjgthL52mq6RHp5mdgxInc6BZ31SbVNHxEaFEGbMaLTdNYdjuVO5GAGu0Muz4xWcZaDQkvvwnV4
dkWpv668J+Au27QuzzFq1YO0OLpKjDeqtgT9WIFUvDdfatic2YwQTNjwvOfoEG/ZND72v0tVBflx
xpHprihN92veeNhLvX4/nBsGnSI4XIwDaWxzCXldCT6wtRjGMcd7s6u7zz3GvBduoTMfixNFFsHb
AurkFo7UlSX5P1SSY7ZaH+BEaFyvUuFTBK3auBuVcHeq9fwLkL2zozpc5jyaAPZvc39YkQOi8DMa
x7DTDo1tNZHRT9m9G+f6oUY88qO7BM7xf7CgLl+MiuZa1tyUM10XZjeFqfzYS0NdCeRPQ0yBfleg
jAhv0IaiaAoshEt9E0VYSjS/6x7N8aVJbicZY6BQO6q+EBHXY7tJHk6GWXfP3woyc5+6NjL3vJ56
P7t2yXO9cOrL7+jK5IdAdO6xyAKIDnOZ+jdWjyvg64t55gta3KTo5JD4gfnZ1NW7ypzjFM3d44JF
5b1C5CvC/6CJJjWYO9XZ7bVWlsnH1wc980Sii0jtlIoQamIk9KezxlmpzGTToGXhKNHsuWiCeyHx
C0yx1/45Ym39XWEj8Ya0SoUmeslXqaaZRxeW451e5vGFHXUm6NAEBBzj+jbZ+Bb5XxI7zUmT2RFq
+xjBuSz2uDjpuya10gvn9Ew0QJNwVTZh8wLR3UQD7Lpns5h4lJFV9GGWNvm+yoZLOdK5CXlrfQpr
GhiL3vrnf9tVttBbPYZ5eYzzFEb3ssgDTgj+neWMlzqBZye0NmzJf3m8bJ9mXq1j8+cwVNoEXxLX
r250kV4ifJ3bpQAjIBRzB4LV2hzGYUohvfhmdrT8WAAbbyasHebk1sY1OUoT170G8nnpZXZuZlSJ
ybgow9OJ3iQrWVzizcuyIS4QjyFefeO7SdXNh9fPwpl7nXYgl+yvImmwfXQhbbZK5PPg9Bwxvs2T
pH2oshh9k6EK+qiPLedCxDk3rQAmK900eNOgCU/3RjY3sldJS+HEqP2jo9ndQZv1S8qE57J0XpKI
m7F0oHG31YdCw2jBzhXuHoUab/R0nK7H0hC3lhzyhySBsk0iU1yDKBdfu27BKCUtl/r3swmWFo01
FLIog2yF1rqsA+2MBe8x9xf7Y6BlAiFvhCvaWF2iU5xZVg6bQ8OGSdts1dNlxeJhnPxyFkdcCKqv
gbDZnV1Q7V7fLedGIRujeYY7FGpAm7svM0cw3HOOWIxmfGlKgJlWg1LB64OciR6gdZiDy95Hpm79
Jf4WPagsU+eoUnGccuSrKeshho3fRViaVn9hPmeHQlrH9VYU/gs+TbmMldtKLz0aqfa5SaZ4h7ny
g6ZllyxPzw7EtmcIhOqotJzOidtPqtlDmKb23CSq507fY5KEf3T827wQMgeoO79Kb/TDX+ix2Ciu
IKxgooFjN9T/cIbCmCXx969/pDOJA+JTlFtXl7AVvno6oax1VGkC+TvSB0Q2AvZELA6ezN1uzzed
9uPsenMUA4BBVb+A5MFjXHMucIheBC/ePlQ+1s7Oyondvk1XCGmfdJwvRDTrt0JlXaQA74Zkit6u
LKv4QqX+xfZfxwNsv5ZWVw7WJiQHvdEieVVlR+V55SHQxyH07T65sP/PjEI/gKHok61V5s3+t11U
dXlwi6MRjN8bbVA7HeOfC4nXL4bfSeZHmkrNj3cBdUbQR5vMS59aSsiiEUeNWoKkB9CBCdGQuyvS
znrniyC/d8cs3pl2qx29zBhEiF17eeeZyAwmXZeXUWAonHK6pAuLBtXX1hqn/QSY8FA4mrZrRepE
aTMsWuRZzfygzcK9kMi9OFXrHIK1DEMWhwDyZqVKlCXx52albKxju13TVDZZsu9iPTOR0O5e3/Lm
uiSnSwZVmQNFS9yjabxltdjCzrNEG1FmMU00HpK5yfZ+TIn0Rqd2Et903gq6LdoJakE8NT/aZU7u
g3qsUa6ZMUHxY8O/gbRd/UhdSzvWs4kRR4d7w52oPHWf5nayx/xC3NXL6IFqxbhUIR4YVdZiX/c9
5iCV0turcrSt6ybWvoKqvsSnf7n3mCLSDtApoV4R5U+PtTD0ygAZgZhTXTj3c95lYW5LceEc/WId
bVcSXWywIB6EDDiTp8O4mZUYRTakx9gUQYhP/EGX5rsUh9caT/JuMN/YXvyAEl8R2qV94FV8HdiF
CuOqjZD5f8DJ6ilWdDZGfdTDdmwPTTFY4YxcT21NF0ofL9dkrUit3BQSTOQaNycF9neg2TQbD3al
ZnwwartsQpgW2oX99TKaMc76AABAArtzm7IkmIZUCBj4hzJerPfCy6pvNWX/kl59Ub5bqOJeGPDc
xFZaB81N0GD8c/oV8s6b2oGr4RAHSrsOMt5d1pQWv5vwgZtb0Q4rt27tHm+2lBMIWIk0O6A4tCM+
Mb3YrUp7/5O5gBUhQV+rAVtOuGvV/SJL5pL1c3qX6M2IP1J+yRX9ZcAhyQJPvD4bybi3xMTUx4Yi
H2GG9I1sdi6WLMqvnysAKhemc2YvrNkcAD1EzihXbg5Ib+HahHeXe6iSZH4zNgVPcMvj7aGc8UMz
u5fO/fnxuGtW/CEI8M3NJmynLxuyrEMJu+fLOCC06ZaIQPUIb+4x3nUuRO4zW28l4gFI5d6Gg745
U5iB9Aa6Xu7BN3ucw1In21Mzmg6vR+yzn4tUCJwo5DWkw083OOT9APmydVYW6KEUTMpVZ80TGkHu
JUL9uQXkLiJwrkg34EqnQ1kz3lS+tUBxofp7syyN9VbhCjwut06byd99xSN6TMELdgC0TmD7m3n1
AsNNKxbWoTVnLHlarPr6UbMupHgvV29tw9FSpRjKZffrOvxbHo7p3jIxjHnwG4y/3BzvaOq0hxbK
yYU63svdwEgk+mTHPApByZ8uXt+ogohgmgeMsAqA8vg/Yg4V/3YgWkfBwYwWA2pnWyrAbCX6mCSW
SRsa9zSRD8YHrTOGp9/dc8CAaM+AWqMYCg/0dC4BEpRpHY/mQc7IH6JFIw6ZdPT3nenEF4Y6s2zc
nSvJFvyBYWy5vYuNGHLtTyZ5d3Pd4TD+Zii9S0KAZwfh4wDyN8gJtnttamIdiWIGcYtqptrv+Tdi
1C51mV6W5Nasgx1N6rHCKrZV1UoVaLyWpXFY/Kp9atMeSySCfZ8+ajaJ/YMRj10X5rrM4anFldRD
Cbc6ua6XbkFoakH2c7+4jroUGF9OnyzoFzwQQOfKPzj9nHpS9qOAW3GwEzd/LgBd0v/Xmwud4pfR
g7K5TiV7pb/S9t8URYJyLrvCqXQWmf6a78/IzCfFrUobGTll0V442WeHg85JZ3rVMt8qaUPNgulS
JvqBA7NcVxIbceGizZSoMg0nvbyky/piEVcODgkAuQ33J3j900VUscCPsLKdg63cIATSX+31xb6k
ZvhiVowCTJRbmacZbMNNFJH6ggDd4K/+suKHrXovarvZRj6g/65pTnnh7XluThQpeArgak3ZZRPw
JykyXDt15zBJu4hQoZd4CFvFhUh/bk7gzkg6gU5ToFh/i7/F4AamopCabR+C1E2OU0AXwFbLeN1J
D9ionV6S4XwhPv+LeOsTvUCh8Kbadt1wARYg9WvI3k1MJ1Euqo/xD+mKNloaGziAbUuZUpo20Xfv
lgKjqqZNxo+YcTiYF0tZy8hSpjlEfjr2xr6oDc3i4mjqPsR9DlB2Mcr5UpNrzSFP3hO0Dni4gGWH
EEJzfnNKh4xMKjMa+4CV2vSpAnSxnyvN3VkSKhu6Sf7tBGzgwhP6Zcz6NSoqw1RAVjLpJrMdsFTT
vYT3SbKkxT1u4cGbALGPN37hq6u0wT4Cm8t63DmJ1CrWwPUPFALre7vO4m/Kcoer16+eM1uSwgZ4
NIjTq5jz5pgl6DzgUQlRP6hS+35GRSjUi7n73WuUWa9eCEBc1/R0GxEpl2GarPWoY/T2fGuP0qWK
5Zm/f7yAWHAfGKsSN1Xc043fWviuoWdvH2ZMOCJHoYA92Oyw11fs3L5BRQGQokF+iFby6Shmpeee
NfrWAWOHOo5KbGp3RgBRKmzdub3iSWRfU9H77dbvWvqGYAYpxoMmtSWYT7k3G4VF/qbRSAwBI0DY
7YP2whKemZxv0sMmwhMNCbynkxsre9CbQTcP9qrsHRiMs0dszdjFI/d5KAiK+EW7/cfX13QNs5uz
iPoBOwRUEhm1tQnD7lzY6G3OJAzGlITDPBVP2Th5e0POPiWteNjXfqw/xv788/WB14/1cuC1WQL7
Y1XlPJ1vY3jolhN7yIqHbt+rcrjP0abH7N01Lpy0XwWK7VhoA6wvGGIO6hWnY+XtIOQwzMahEjo8
6zbFrhAFto5ZT1LLdzElt++pnTk7z6v8PU3qYe9mXoaV8FL3eyTl2huuDC/Keoo+XWYbb1pK6TdF
kuL94vXI/Wp0zYKhFm8aTkmYzmYZDcKQ3YUexZmgQeMVlC6Bgw7+lnYWoNCl832MQ+C07pU25VkU
0zi5cNDOjoKMiMkIK5lks15daetUUXrjoLnt27aLvQdsq40LO2/9SzYfhStyDf+MwF2w2Xl1R0Fz
0gfjILSFqCvUt0CWJpJj6nrGzfhC+D87JXJCj64g1YAtOLwSVjrEnTQOPUYood5b3nW+YFB1YVOf
OcUokK7vCWIh9fzNpCq8gdpikvoB6+DKiWBIt58xFqMsSDXE/4abcfqxTs1MRJOFlhv1xGnsDoWi
UBkm2YB/e+Yb3c/GmmIZtsh+Pltet3wd41bhn+vnwsY+OMUUXGttp4hacNbiiJgfl1dhD4tEcDtw
vzqlDIKdbc3omvE/kG9ry1CCJByD4FBkdvWlHGP/R0Bn79ngDfykbH/8MPWasIHtWPZnrBvyKYTl
7Xyykw4KATSY3gh1WHugW00fCFthJ/oUlUjdvvNzpfsRlia0R+B31u8LMeafk7aZksiyS4yclV4v
bWRIf6pW0kzRh/zis7P/D7/2vNTvKuOg4iJzQzcBJBzqtV99u/BpXmw3sLMEWIpOXLawq09jQOAX
cgH8pB94mnl7c8LqdNKExCAKN+LXh3rJiOAlSa0U1P6qNoz9xulYujO0ebc0yyHlMdREvPuWa57t
FXdvWYr2emozpaEWmGbDrhgS9yPmI/KbWY/lm0FU8RDNxUiV1M6r+vvrv9rLqMsFSsa9ViPQ79xm
3dPUyKyGugReszGjAFLkjgaiEZqyuVSAPz8U3S0wNgT5rWIWsS8JWiddDm1sjHvUcu2DpvsjmEF1
acFfnjpmtT7guclWQPLmQTbovdb7tTMjvRnz7jSaWD4aiz2DKbUT7QHxLmx4ktlCx+r15XwZVahM
oBwHHRzdCQBbpx/a6Z0ije1pPsxjsNzkdfwzcEb9QmbArnm5d7m01px1pWbAOD4dRuJ73E5G0B3i
esyDqyboZ21f2saS7614nr7YTgN+WK8Tqw7dPnA/KuFnOuswuqBvmy6Od2k9FcZOOWVmhgjfanYo
eqsRoWGMRrqfAumYey7/yd6nztQ8TcFSp9EYiwnn4BldhiusA6lZNWUwNQdc1eGjO+gQ76sCm+er
ZUxlHk0d5daQgI8iCnLDWRKJmMLXvSxLjFDmpcCGuMRM+q9mVr4WSV+l/i6opH8LDC2xr9ykAU3q
tTWe9PloPunD0CShGkuNLCTOErVXblvm+zgpxaMLirik45L4ffRL2H0XD3qyTrod82iVX137nEZc
7CxjdiXe6Gb5l5j7+D1Y/eJR+Yn7o4kH7T2oND1H9Ewa773GMD4N1uBr4dT6xYCdU80bu+lqxwUY
bI53dmGYIIadKXhbDW0dh0HuZU40z7U3Hbq0KRAz9rSlvi1RCqKvutSQWZTQhoSum8+DrJF+IO55
f5X6YVFG/0DtuoPzsaT6h0b5hYhyaakc2YulLMNFYJmOfzRSG8fGlWkJi8uMsx39QOMdHsjC2o+F
2cmrMm2Hj5aTWl9phvYIdKyob9G66t7VtLQI/YRT8yEWsnsj0sVc9o0djJigZ2ltHftaVlXk67m7
y/yp9EPbSeyfQRu7GKSD8gJbZqeJhUvYbLxVIyE2zMWof8SLxW4P5CBJsGertI9FrakaTX0D+yRj
MXvqIm4a9KE3Z9pV19CBXF2WtZgov8yf8y5vWDRf45ymgzbjpiU73mMqkJxhIWgnBbE1fPdjx/6m
DW6POEbpiZuFn/6mkmbmy7Q+Sdu45N0tFZLFOshOWU9KBcVADqanPac+GYPINSfTxWhrSH9WVm3f
ms4oHugdouSgFb54KEhH3/lJU5AXBl6ldn3jU7XXV3/2dhnxMRq8YmRqWhfXEcFuRFp8sNRNnebO
txxYAM0tin/MrAwWe59kyfxTtrnz3hyV6yGtbhp0oXp3HnejR6YfYZpK1RELnJQgVfvDcgXOpiuj
uE/0B+Vq8NRdWvbcHWMi9jWU9uvS9yeQL5mQP83aib+g9tN8rnwYhmHHq+ixo+BtRWbAUxJAv9He
de5bTyW3jZDx0ygb7ScPpi6PGjV0VYTwqvc8Qhz4nGWDaRzboLDng6mssnxTuDaLPYqs/Q47yakw
qkv99GAOaS7C1lfZfQXCNos8e/a/yqZRz4IKyyOLE0MXYA9NkY726XMdpIMXQTLXKgzup/kr2vPD
0zyPujzWCCbz/3qB6ndWaVh1NKDkHIeLzLMnyoeiiHT6W0ZYQaz/1gXUOvYzPpXObphjNkheOPFf
/JgA1zVgdZ8nY5ZGwmm8PcA/l5Tc0bx3vTajGudkuR9aRtc/FJZEoAtnTY9d2aWreLsI+ARd5aUy
tICjvglGM26uY+TI1YETFbx1ExtH8Hia6Y3bRt0mYeeaNBUF4ndeSGlsfCIVWtqQLzhm5E+G9cav
3fmdVWZ6NGYWxNxRn+2bZgkM9qyR+uNNZ44SZitPoD5CWDUp8SVvRsziPLd7ozmueIzdfqp2eVU4
GKoo3X4fp3H56KZN5/IJawMvL7c3rhyK/g914ML88WiUkF4hXdPsOxuvAS3oKwBwg7hdEEF9amzT
WA6uJ53mpsJurgGpo8ELaUdCaSRUnt6u9i3sDXt0p0PNaVOHZerr6qiGTFYUsyq/usplq4CNiBLM
51R3fxVU8bsopat49OPEJuDKCj33shudW39ooWQXZmPc66Cc3Ggss+HOaDo0vUqMD49YWRJFKxz1
xA2eyEmP0Ug6GkfHVcTMBqbIU5tnxffU1Mbk6Ah/Sg69yipxLBCv4h1EXmsdhTMG5KgyJTRliZBf
GGCibJmSnkA/DYz3OGDkdKRbjUygJROrQK5qcx6hx25+Wkr8Qo/toDz9CoNXMw0dvmLOhxFwbKag
nJzQGmK/DuE29n+VvtCRKsh0yDGVZy9/YVGNy9lS9uajb+bFtTXQ8A/F2NRTaFkw8PeZl4juKiYY
6zszGTwNRbXae5+gAO6GAXfWXcuh8248T2o6GuF2UYRmVhXPhRhahLpQCfpMx7t9U6PfGoO1MlrK
mNIjD58XOT/EwaIp7GCqkhjexs4UelkGdTrT7KqJOjSpr4spdsKa18BxaDw9WpL+FtpR96D4+txF
pI1ZaGL41R0cKRVLgOIDvl/J6lFJU3h4sMWUZCFor+Rz52jlEDmtAgBPSyq70QdH/qgpsfGAcwYn
CzNbJ8MmD9bkrsgqsuB4nhsjTKRbi908e9rtUCLvSVHFST9bdu/eLXMziiOB0pp2UjO5z1Ij00Iv
yDBJHEq7IV422fTgDFn3uazjoo6s2hMzsdTJIUuNhox3CziNPKzH0VE7DkwR7JNS9V8X2g9HJKVn
/2ZMRX7VtFwdu8wjSf2aO7m77EU+JsZ1WmnpF09XttzJURlDRGNKXNVuNuz7SdSHTki4V7aVN0ZU
zbK8ZS0z3mGi7upILFoiIxOtuvulgG76zZ4nCqxD3rtPsnWs5zRwYbi6XTHq+6L30YSvmOwQZgbX
daj7LeGhr93ubd62zXPfcNEdERMEsWV18czjjrDbPSfj4HMr6dRlq1ifPxnWVD6rxTDJDpp2tp9y
pY3f+/ZHWhyMrFx+YMTsf56KpSKjk1R/p7gHnWECI/BDTXlus+O7ObQ/MYZ8bAa//94PhfpUo2ld
hA2c3Y9i8tQP3iekd9I15BjOZkd6Z6MSWLxf05PHdJi19KiKFAnIAPcrFYLoh4/ROv0wRohgTGm0
TAscGz0Q6qltTe+T9J3+r9wX3XAPxb/6DvM3dyO/M7w2LGOtvfemTvx0+sr8y7Rs2UaJHcc/CWxc
zZ1pU3bBRbVMQv6e6t1gV8aHXC+996qZdYAwpYYiO53/otlNghRsx2ksgmuyKHfa57UxXbsL2wkU
7bp7cmgCqI2kMEb9pPcecc/Ki3BKZQp7EpGsR70urGQ3an31Wca585zDxyOJzlTwQXPM1ILF75TP
XRxob6t2ru6y0Zj2Qhn5vK+MtlzNC8TwtSzr5vvc9FCyyjiWy9MII40tIab0fT0GJO1ekhsehoUQ
BUMVIyjIHPIZQnBV5x9YsFzdKJRRPqa1JgoIDbUm75emNbSd0ilQ7jzivQypW3EhZblwvKM0DOqW
6Cokzq5IelPwUOnK7K0+unP9oRMEjahrLXvZ5ZMO1JFI0D8iJN7KqAq8uQ9Ltup91bb6I5R0F2cJ
fSS8kXlVcyiphJahkeKRGvpDFsxhHiD8F9KEc5IrM8DWDbu3qRUhDV057PPeTz5iGBv8qOkxgZrz
pnQJe7Bv7/PGxQWnd3XtS4kDyUImXaTvRpNbNBSCStTU2vESmikomXCqk7oOtZjPyXGskurG6Y0p
xSdCWfclArnmsXMH8XPqq4GXtZnHuyCbSg+K17S+PTLL6CNcIuQQtWhqajcj/lMCUQY/fcq8QtnE
v1mbPuLgO6urwF/6eV/yCsQOUXcbGtJ4jHLNBKbmUMF0B3lw40VUVw14/luz7ft5l1sZ5eKlCPJD
LMy6Q0jOcn6uLsukomPlO9f1UE8/AFp68qa0raQNO82LKc2YSRnl0Az+sqyak5T3HhdJ3Q5T99bE
s7e8StqhCKJ2dES+M6Zl+lhZ/fA1BoKYRPmg0i4yx15+FYFokwiEove9yhZsT4eqWtzQL/h+kcDG
2gltrW8/9TrNMaBSpf+1qAfk9uCSUm8qSye5RXa90fZ67xrZ3upkirEbN7MVTsDCk13hZnqy05ZE
sTyLWPX5knwpj8osYSyYnsoEviRIeRxdr0COYnQHqq5JVlvjPboR1figOs/9oHlIx0TG2BO1dV14
V6q3hi7UY5+qFdqxCNbBD5nBi1IHi5xENfpV0xWW+bnALGS417pO+hEyRdVdOidNfR3kc3pfkie4
4ZBXdhXyDu0/I7vTP7QGFuThtNROFgUayWjEyYautjjmEEcVz4yahIVGcug3c0bWnhX5exSXCisc
VBVgitkN3Ri6CC1X9CCCbjz2fG7/KAKcLiI/SVX6xqysYH5DZoSTgicN/7popA4arUJTNSoyr31f
GPnws8qJiLsxn5t3Ix2ix3LIyfmzhOfhmyzuCmIHrAIsumTdp7ea1Nop9OdWKvwhyxxVbDFx4qZ0
rNsQ9R37K1TwLt3lriMfpgmPkSuNNOCY53QQ97XS4y9zzkrvWlK7PPL7Rn+UQ0PSaI16ne3VoLR2
XRpveKT+XAe7Ph/6LvSXoLHCrLJYuN4yE0k+qdcDOczERqLGQxsc8JtjvMkFgecmVW1fk4Ek8pOn
6b24ziHufPZ1VAZ2y5K0y64MKgy5i3FG55AMqj/2A9VPhINjzDX72ZueS7QKbjrl8HhVC55ZIdww
xHd02ZQx4covVQi1Pbnr4Gw++Kl0H03NJ2QbTVLq+9lvYjNULtkzZdQs9yiUiDRgrCGXUZD6ARWB
ZdS/+6pFXs2UU/+jyeg7XcEQiw/1tATxzq266vvQWa2++w8rVbXEPmw85OuDuM5NksdGm3Qn+g/p
8mRvShrxlOc9UvZ+tJ48SeUpcRBVi1CSxV4LOYUgDSlCJzbfzSre8zsHl/QrXxbdEOwEE4r0P6pa
kGBOK0UuftLKNwsKUglNXCIHd4Fb+x0gMeeSttXL4he9RbjGlPagKL1o+g0gTUYjk/NB1Iq7ebCD
t+mYFj9+t8RGvYtWug+6mmLqti9mCDXX1lxNh1bZd+hpuuQXHRXj367keR6AOvSOXVj5lEhPFy6b
B01JQx8POpxSEMBQnyp9viS1/7LngWExxopw6OiXcoROR+EW6dIEMXgcoYbsrszS8qEtg+LGiB3r
0NS+dUGk4UzTe0X8A4hdBRQQWdtURhfRWIvjJONhtHH6c4hMZau4r63po4YASuhXjR01CDmHzsJz
pMweM5d3Qfu7LogO5CFr5e9Za/cKiN/pxNtekaMkZo8AUTZejRLfpgqlg9/+iIyCYg5YZWZsbMUV
chNiTWKN/QGiJrzq1utIeHCQeX1HvjhjKGbStAKLr68ohi14lUpfIepEoTUej+ouK7CRob7sHHkg
FNHrQ704YjhbgyilN/RLNmU7VD/1MllUUR6a3uuiNq3EQzeJ8cIRW5tSp504GDWApVDCo8aMSMLp
x+GXt8uO78LHKejrKJJXN/s+xYoKovYZxhn47kug8heLiLaX7q9sOVhDlIQ3560Y8HvsdYdPVWV5
ZJSZtvPAw0Xo9P82NQ+uAfuC5IojQIq2OQPm0jlL7PTzwcatJhQ8vo4LEt0XdsWLT/VrFKgeEDRo
aG89moqsrMbBbuhBSG3Z8yJYwsWof1vXax2Ff1ZzdWLvFseUlN7oGX0100qZ3NChLncQPR6PS6f9
W/v5f32f/nfyXD/81wbo/vWf/Pv3Ws4t7rz95l//dSe+47hX/+z/c/2x//efnf7Qv96q57Yf2uc/
7r7K7o/DUP342ou62v7MyV/BSP/+TXZf+68n/7LHp7efH4fndn73DCuo/zUcv/P6X/7//uEfz7/+
lqdZPv/zz+/wH/v1b0v4tf789x9d//jnn7QD/3Yg17//3394/7Xk5x5SUQgpRfXcvfip569d/88/
Qcr/A+yaD5LJJKgDiv3zj/H5158Y7j/gHcF24kbBZ3mF0VU1r3VGNf4B/NMwcFtcbwEwoX/+0dXD
+kf2P2iWEbiI1gZhBp2kP//v7E++2H9/wT+qoXyoRdV3/PTJwfZ8fikOtIHgFbsGhNgm6uaO2c04
gOi3bYr/Idn4sE+coL2Aens5CnhB+JIGSm8cry3mlBKDtOVULreBcqz9LBoKTmk5Hv+28v+e2+tz
Wd3PGIgbhNtzi0GfVe8XgQrm28qnBL/02kKlwJkuBNyNwNK6ZFQ1VpMFggVLt2XY+gHlLiqk0601
glDYUSHukhAqIG8UI2jfUnsYf+qd0zytLYM8dOPEd3aOWxjZTmg5jfLfnjW2MVzhsB7X1GQNo39D
FA42hKPJTJm1rrodxNjmZo6tev/6KOdmTT+YvIfMhwttKzXnNuWkpYkcbwkmebFbcorRdHC6oYwo
0kojSkb6TqGaKqpf+KaVH5dlGOgdN3md7mrNHB9e/41Or4f1M4DK5jjBc+Zj0LE/nXflN23ci07d
8p745lV2fjDa+ofSlubw+kCnGdmvgVbwibVqe5MmbY3NUmn1UpiNup2TtP6eJErsi8Ut901iTfe1
XwcXxjuz1GADgD2RooMh5Hyeziwphi4TOjNTnsKKOS2qXZaP02dIAt0nrQIEEWql8n7G7tz9MAyZ
/iyE60VaMNOve33uLw4uaKiVg0MIwuoDIPfpr9LVEyXMSXpvMuIHGP5+jnqO4IUj9XIUziy0MUwx
rVWQe7OFeSEEAhVPuhG8XI7Uf38ate5e/e5U+HjMYE1jSGS26YRvVQbbUsrbxqnbqPeM5oPwauPT
66Os8fK/EyU2C3Blk4FWFDEk/G0MagdwNg2F51vLSATojpK6Np3BVvl7SonjZ+l3nQhJNvxLyhub
RP6/hmZ7eqj2IzeOYODpt9LjVBoLlrW3HsKZMtKSLK92LSSWN73i/b+m7927pZCteeWknp+F9Cid
gVaHay1Ips0g831QEu9+e0EgzEPgQooXhYotFaRQkEwxEm9vMx9xo8hq5GzRddern0WWYfFolov9
s8n67hKh+cWxtUm9SYC4YeEggLE5XY4UOaBmLERxG8RY6wrPqXbl4Me7Ttf72wZq5oVj+3ITr+P9
H87OrMdtIw3Xv4gAWdxvSam7Jbbdttt2Jr4hEjvmvu/89eepPufCogQRfYAgkxkPUmKt3/IulqPL
LJSMV1yOV1gdjh6izJ+LaBL+NIvp6NqVfrg/nZeBuFxkqVwPt08Sz9kkm0U23D6th7LJn6su1cXH
TLXRGLZXo58f8jCqnGB0m/mrZRjpf52NLtC77wOZlfKGy+IBf21w2VWJMjuV6uq5al1e1wxM2lgv
2s598GZ1dXmKyIAtjNHREpdynJuvBIiKCGfjlM9iRS4GC4A8g2++lsqPOM3r+iTyYf45WmqieFGH
hMbo2sVfrtVkgx/RnvpeWLXDy9spFEWbLGwnP0sL0Cr312KjGfq2GAivkN+xtznuW2e4TK9qnHxF
+axosfg2QVR8FO1aHPD+SR5ttxy/00tZv4k5Qf8RhL9Pnzc74cyW/KX2kNn1tebklVa+cwm90Usu
5g+OC/Ud9Foou6BUsVmmZRrTyS1TyotKH38cslF4JKpl7bm1lpwLx1qDaFH7p8lKrScD9MIxxrvz
1/3puToQbz8CvRi2C4j6baotWQSaaNw5iGJ7+GqbYXFW03x3r8hztf1WaC3QmdiZAHg3e2Wm1p9p
3TQH2HxFFrmpruRofFHw9ydjcr+mcZ7/Pail/lpnixEeapzsWx8RIIw2qa0OiKvNcJPuf/tVcAJS
mlgUBX5pBalua0V9m0ky+DwHymzqfty53UnKdT3ojaLu7MIbQyGnrqKIwlstpf8v7x2q6PU09M0Q
pKYeH2axaEGyrHMwOon1+/5X3VhR6Bi80nC6UNvbDkUHvaRkWQyBO6z6WTdb4+DS7tz5oKuLmyTp
rQ6EWJy0bNpsXhXj7kI35j6gKzo85aOMoWtleRgmo/7ctHq4Qwe/OR48QupBcCL5h8sJVKGqiVVn
PFUo/WGeayBzGL36SmiAJAFBt5OmXIUI1BjQ1yBDgTIAFlHO8h8Bez9Z4dREdhNEuI8cdKf+PKza
9153Xmdl+hSWYk9S6XqHgJ5mi6DRw8OB7OrlgEgZlW5O0BMsqMDXBB9d+Pfi9NUTfQ/18/0t8rY6
l8cR3wkUQd48VynAb74uapcoDM1yDRQqerCLEq2y4fxXmXaY2kZd/GoC5ueNrpYmJ3ueB+FZjeYA
gXVS9Pmrae2/igX2qx/TKxz8ruKy97kuy/ghxnCa7pUZauahznOQK6pZWtpzq0boCNRdYzk+ISr8
wXScwUelirMuhwUICoVNc2kkgkYshaeUGl0wR62Nv+9//fUB4ePR6yE9gvV3RVoH4Tl3neKqQSok
4k5qgKPP9+5IQybrVJA47/wnlYPL9TQAB5VlBMPArRq6IOtg+LGpm9/uf8v1rmEUEOpcrUSzsLA2
oyxVqdTGqgVdK+UMQxc6Ieq6xzDv91LqW9NGUk30r1M1JRW4HGrFv7ZCXFsNrAUMgJ4kra9byL7c
/6AbryJfRB4nCyrky9vrqyBfC1VNUYNE7038JquupJdsLgYAmdg82tOS/81PGT72CryOvg6rg43g
0w419NbHSjkIUmkOCXWRy4/VWisjCqi0wM6m6iFbERvPKmfauUSvswE2Cf9ylEsttMwIBS6Hobi4
qnlVaoHu9PVpcuZhhDjQLS+h1aa0Ans0EVA1Mcpv+AFqAhqLouJXlTZgZqyi76zPOoIee+/izY8H
iQ0Km34DgOzNr6p5x6c+1II6XkvfRXnBK/HM2lnpW6Nw5Rk4xEHmQxDncpTFbHWMY4QWOFGLhq5r
hy/Tqus7oOsbo3CbUnsh5+PhkHXCP+/xcKBDY+D3GUD+Kf9SqBOcp7rcOxtXrxNQBUJhokvifayD
Nt9iKYXTUZtdAqPK4n/UUpg/IIe5vlS+/dJPQ/Xe14mWBa1egkZBk5AjeflVaTJOI9WWKVByWDcH
N7Tbr8mal/9LBr19ps8W+n2b7PGlr7frm2KJzpGQ9Tvksy6HVe3FAYjaa0GRrFNQAsFUD27bqZ/b
fBke1E5Taq+GFPNZuNF8bjV9+K4JIABgRor6SV31PQHU69uCyJngg0xOyiQT3l/+olHkIAPzXAft
aQAOL0ejQ4KqMT7bXWvj8mkVH6y0iT70RNInWlcYWEzqrk/VVb4nf4VBkCCVxnTC6MtfAQgn5SBV
eqAUsepVdmi4/lqP9UMYhfGx0cTqKbFu/qsqYfbegokcGikw2lgA11mWy6F1t8zcMBr1wC6t7Ec4
z/G/hZJ8uX8pXx0i1NM4pwQl6AWAX5Df/0cwNGNuuACoEMFalHACInh2Pj4H5r/vHoZSGqKSvJYu
4pKbewdnpXmlUCaCMUzzv/MqUU48Rsrx3aNIAqgsYxGQI7m0+Ri76+IxKUVgdWn+PcVc5UElu3pf
D5O0U1YzYJBTmKMUwORdDiPwbC4BiwjwH5lxmCI98Z0h2fMZvLEyNuoNsqBBRQ681eUoCZa2XVem
ImiccATkKLCjhqW0807dHEXQ8JXIczTQ5Z//sf6Z3VSitzENblLDOZMp9od2dfY09eXEXwSlzBjs
BVQoZCVK3bqvWSUSuDBM9GBIw/pLarrLj0KoJuh9ChhiLKIPeWwkO6Hw9c3N/WGSk9GhVY0r5k9r
z2silLwItDhpgmHIrO9cVspTX3bLY2QrCG7f3343LlHY21QeWTfKtmQXl5OpZ2Ycga8sA7tLJ5Sa
sfKFgjd5uTYKAGo1EPd+ScxzvxpG4ML6eSlaZXxKtaw5FZFb9Hs/6Hre+UFUQikAoDRPSefyB815
GS/gB4qgsUAkes5UV1+strSeq0Ed/4MtY704Q5GXR2sII1DhkdU7HkzB7h9Q2BGosWRukmPn6DHw
LiiMQNAJ3V6nbk41D9xyuYe+uHHr8wZJxw70e7kn3v78j/3YhuGy4lwNwWFuOkDjSQhUb4xe6dyY
QVSDgD923Tz9drTF9cNiVLQDKgjxXpwkr/XLDUsKJRcTaCdN960LClBTC3plUQcmrBlIOIVjP/Ru
XZ5Ca0wdL7X0vPQrV20/VGAKG8gxazzs3GZXCQDXJNw16UivIj+wJQLC0VGHhn7dubHs4RQmk3tw
CQ1ggKvvc0eUN5q8z6RWiuyy0GbZ7JPFzXlsanHG66Y7iTDXvIqQ6HT/fFzfNQiW4DZNUQY/Zka6
HCXrwPsCT9TP7Hf7sYlHOBwpOMr7o9yaNvkCgEiiCGdu68BTrCZVuqj6OWntj+gr/VRGwIVaCJHp
3QMJnk4qFij5oN6wmTShExACGw7PRhkN5wkirtc7SnFOxuj3/ZFuTByCUSAj2A1S4Xdzr7h5A0vC
yN2zoyTtowZvwk9iJ9qZuNujSOEGWJoar/Tl8iwEFwJWmQM2ENsss3MjD//X5v27mqhGeoDRKiXO
3GyCymxg4KE/fU46TXgNzKenpHQVX3NCZ+eDbuwEhqI5KW9AXtLNtNHZaIHLu865CvX6Z9J0/9pM
MUUIY7YP91fo1lBE7LyfNut0ZcnZVzRQlDh1zgMd/J9GY9gP6N6lz1oGJvX+UNcR6RtWAYCWLsve
ziYiLTS1hnuyhOdCypQBXS5fUwqtRG1KXRxosvVBD+fiMAH/b3Y+88286PJeZHCbXIhnHOVBc/Og
KJWeOSZyXBKLnUU+l3AFqXQV7j9Zj1LsSStAuLp9VfxYapB8Xj9kyn9V5danJAVc6uM/Z76qllsr
niaSvEPaZixHDDez5l+rFcnsI4kDMEEtoqj3NHx0nntbjC00SKGkVAv0lf85EtOvFomH0SO4C+HW
ORwMzylc91u/Fqt5WFaHvnQ1OI7PEyHRtYONEJNJMHioG7f70gjVqH0EL6OP/P9hIRgOt8Sx6Wv1
Sz/XYjnWdWb+03Sd/lcad00WVOhHtB5i26G7s6DXjzSVJNRWLVBDdHm3gV5Tt1Gx1iF2AJX7TRqp
uMkieRPKpyINPylx/3h/A90454BeeNgoxchdtFlDZJKzWM1X52zVBJbjAtWtwBtkp6p7axQySYrv
uNIT+ck//+MhR+NhsXN5zqcMBHwZOqaftoW9I3R349yRK6MZQsRA82FL4xezWUYAF51ziLLISTH0
6ROcBdUzxO65u7VM3PdUjd6mbqtDV7dtbU3j5JyLfu0PuDyUHylyqNA2rC55oihqPlRd/f81jYTO
CNJJgNDWjdlJozZUcu6wMHMqHHDizmuTedxZrOtwR2JL5MNM+i91uy8Xa8UoVV8H1Tk7dhP7WecO
aPrVw6me2vFTBEOaU6NPZwFF+QkY+P/DsV3A2P4EDt2I+uiIkuPj2i7Bp9sspC1N4PFz6Z77sewO
I7VlJN3xw9VGmfpA4zhXrgEKY8K/auiSF1cPnXLnGN7asKjs8Dt4LMhXNg9TP1SIqqqZeybuq5Bb
6NrpR2ZO8fujBmCpsl9Gs5oOxOb0QYYIh3ExGGZtXLhdNQ5bmZ3oz7ZiuDsVslvLKu1wZC4CgFPd
LKuZi7BMVt09i0oJ/861fvo80jf+b5iz+QmaZPihHoZ/kdoRL0q0Wj/ffc/QAqXaS+4he6CbG6BO
yyg3JkU5z2OXQ0mqe3GM5tTca6/cWDhUXAjDuNDI/rcVMz0SjalntnJu63b5qA6qfSCIMr+8/2to
hquyyykBDZtnNxE9/3rXDc8irevAwiXtgFHi+2s+IBHBrxCFcanREbs8iHNcFu40In2NX7lzGMTa
HspxNo/3v0Xusc0r/oYoAowjNRK3mYWxQMIzB8s+lwnR+GqX2n9J67ifmrKLv3Z6vdtSvHFN07Gk
BMC38XFbWbASzt8QwSs7x7NsyVDaOk9DnR4iS9nrR9/YDYA0OGBYL1I30zZR7KiFcZyKxjmPem88
0VZxTuSze1XaGx+EmAlVJtlivj5ZcSSQj1pM51yaK6a5TW19bPrYDZIKCuD9xbrx7uAdA6YIdTjq
Z9t25QKVaxhs5s5ZTWhPjaMe0rRdPmW1AglrTLSvejg0T/cHfbO32GwR3MKAWGronZEOiMuNmEO6
Tih52mcXH8fzXArlgwQx/a46oT1nTmNPJ6SEsld70Gz4RVk3usSe4RyotHV0r0XM4X+090FbKgvA
JK/rpvVveOoZzWTTCjUf/qr6XTdstfaceujhqaHRwLtKXQARid6cW6+1ItN6JDlwnt1F6xELGQe4
2FpWWn9jq1nDKSohScA3+Z/gGjU8dYyKR9OomgUcZIS54f1JuRF580TKwoDk0lCZvZyTeF6GsEWY
+NwrQ/GICHh1GvB6OZUxiv4ic7VzlvZAIIoqMXdYIjd2NUMTqyE+B8Tibbn+iKbgmOZNU6F2v5Sr
ij1W5pznHBbF/Q+8tavBsQIUptNBiVP+ij9GQbovdLKGD9SRp/LFUOVeOieR3xvTXhZzayh5xdGF
wzQUmdHLoeamKuusrLmChnl9glU8HNHJR9iytc2dGPHW3IHId99MSdBW2dzcA35tDopN9tnJQ/tl
bFDYRFhjT1fs1ihIAoKHJYIi5t0km4ZSwZIgyTlHw9w+tW3qHg1IXe9fIFDnbACJFSenvZw1ArPE
ntLIPld2bBxDLTVPZoNFejYLbad6eo2CBTEP+h0qED1hikKbG4DrmZBwnrkB+njxy44tALbtOUH+
y4/nTqo1VZHXGuVTIQY4g0sw19X3+99780cg30TwC69MphOXH4wAfafUE0E3KHmyCJxCj0Y1hAfV
QjWIypl7GFzrB6quxQcWVjmZYZQ9Qknt1J3o8NZ+BQpMV4FSOedvMxuOQYqtrAkJPjSNR3Mc8ye4
dcjH6dZ6uP/RN15nImAqMDQcAeNefbOGUkQNJviss1+RZjGj1xh79ieVaCAwcmtPg//WzpXXPGwG
QjUGvZzjEmFHKynZuasN2ce10/rgaqAa73/V7VFgmEHz4cRvK6qm2tp9Gpn2meTTfqpHUzuLQrQ7
N9itUeQVSaBBjYnG7eW3JKY+xhUNr3OHHotPeyYhhzD3+ky3nmQ0BDntBDOkLJsYQ0nFEiWqYpxt
p9Ee0RQy/M5wcHHBadpvzWk9lti/78jEXu9AdKzJpTmJ9IN4gi4/DaywllRLbJ3tDtGL0W7jg11k
ncfR2buc34Kky9efsbjJ8J/kLTC3Ov9KP9kKMinmOa5HtF+EE7niYQ1bG00K6Xbn1ZWbofoyQvXU
7AFwc6GH3bM54E+EHglOswD8cFCOjEnVYWA0dXN0IHlX3tiVaCquqjKavPuNtpPxXJ8dnH64fQlr
AXfQ27ycJEV3lBjovnFGw4yeabHUHyajWJ8m+NZe1prKXqPgesMxIMUM2meyPGtvGptov2BcVzfG
eZEQwH7Qo9Mcmc7Otr6RIENZI18U8P/gJG1Zqem0Tk5J0fuMNgPw8agxW8+1sHREVZe8WGTxabYU
F2GIwkbzNJt+oyuQ7/yKW99KFZX6B4hK2FGbyXXDtAzdVDfOeoFUy9yYP5du2guybg0iiVXEnDCs
4B1eruCoqo07kCWeR0yu/Mp01kNvrPHh/m10a58QS/FWE3zS+d6MEgL7UdAysc4RDgY+aBvzgRuy
9gtC8AfSyb2W8a3DCz0aTAdD8rdNcSHWeq3TjdA8r9LetJuz5oxmnvMC9CHfCd1vTCCNaUq0koPo
0Ke6nECjsYY5qokR6C4No9c3UxP00L+0d1/odD1ISyi/Uc0ghLscJxQtioZjaJ3RC9Q/dAawkFTJ
vtxfp+ubln85JAJ6gdSlzK1lRrnkJRu/t8563dnHCkG/JzNUrec+D/VDD4XzvKztnhn4ddmEDUHO
xXnmvEHluPwy9J3cCQUR9wzkYoUANKoDIiMNlZJ5dFFg4o9flKlb4oPRxu6PfBGi/XT/u28toqTJ
0Ffi02maXf4EC1vM1u1W9zwto/HaxJr7Yg6779iNXSkvFUJiYmO6rptdSRpZudrgUouajFdHEfqL
ih4sSiLL+8jlssGIEAGYbL6GNwWKxuX30IoxkSwuwzPiproPUVM7RKWtPL571hiFaZM8MV6wzZas
RYXpThqH55R09FMBU8yjy1TsRMY31gbUB/R1bn2OwDafyBNjJZNge1iIY33UFxfPsTytdrKW62QT
lDcAU3QVqInyxFzOmGak/DVazjm3m+bJyKLukds2Cyw0cp7QspifpxYpcjHWxun9swhQGX40URoF
0c2umFZnpWaYUemqHe3joNcoA7UTMjU7F8iNsy152NC1JJ+GrP/yCxM6zkWer3XgJEkV6Ki0CrQ6
G7TBVADChyzOuiPyn9YeQfvG+r3pqANHks4oV5FoZpWhEYVVkJeaOMYK6ncptNWda9i99XlkgoBB
3naKtY3XDBRgxzlMg3xFlvCxLRN8G2SJH3N3R6sf+2LSVa+MdPG7VRzjizrr6egN07QGtQnD1V/G
Mk8OMdqbjkd/S+i+pTZ14hGT9dlTlK9xdljSZf2hGFmPkCvyNfrDOOTT7GeZ5XwFJ6GrRw1mSejP
zqAmCMOEKIYjFVWnyCSqIj5OQyy+r+E6q14YWxX6OVyHvxWgKvkBpxNTQRfTTlRWJM6mTw0db/2Q
5lGVnWb85KWXXYIWcpZYzmteqX3tNShiR38la2xPftG4YXFwY039kS1YHxzojqvDExpYWXXql6lK
fIRdTTD4Vjyi4S6sArHHHvIBtmkN/jOIiyFAKdYk+RGZg5YfKvRwesSqovnH0tf2yIcao+bb81S9
hqOJoZsT2uqLWZvoVKOkqT8l2QocPbE6ruxeHV0vKrX0ry5ppxwRn9ygLF6IfDzyNlvTC3pB5v9S
G6fbD1EYoWsDBVZFvjLvMt1XyqL+HWvOZxuEmVPqsOkyV9EWnvMkz1Ggy3W0sbTatfyeVM19cNRR
e6yj1qVRGoHq9Mwwz3+j3qkEK46i8wHsCNqx9pqEf90/wm+h2CaAl4gu0A+40QCCEpdny5nQ1IhT
awjGsS2/gA8KPzilob+mQ6cWXhQPPdJqyHzYijI+WLPSPeiDYn3U+xZhXTOPQk+vU/dVU1Fp/f/4
aVzSRM0w73l5Npe0NlQ9s1/OQVeY2adlxZtQbUaEO5UK6iYIaPR3frfgBJaTmvFfvK7I+uolzIeM
3WznmPih7P4rLND59HR37BT//i+8vh/o/ry9/KR3wDvkn/9RBdMnXjGUvIYgK0K19Qeq/B9Ns672
MuLr15dxpLUZGD+YsdtKNa4wkYv06BAMTWmfulLRPms1nl2UkfZ8Pd8Q/Jf7gbGku5m0QaRksIl3
kUzrKjVVu8COtUw/aBYCf+6ISLS3VnmdH5EZb/HMiHskAoSgHz51o/mM3pn7DSOPePGSlZj1kDtt
+XEuh8pCjnUIG6TEErU8LM4C23403fm4dE58xqG5RJuLDv+LrtWaQWseUWpkVYvS8GfWLPOzMpt/
TIOFPADdtqg9O8giobuVj625s+OuL2K6ABIDh3oQyfA2yrHWeUjRXh2CiQvhIIqs/F0nPSJh61I+
TJBWfLvEaPX+Jrq1uEQ9ErYjefJboqYu2iQlfBiCJSvF2TaL5Blcz/yQJpGyk/Pe2K8AqiiiQjMA
NrctDBgYJ8wo1nYBwWyLhZAIT/UoxndHBVSjQFU5EotKIL45FSskPQjuyJu6yNIeplpD69JI9+i1
N6YNsjIPi4x9oL5s4t4B8d4k1ZI2yMxR+PniDP7QV9OxSuK9RPPmUBBp+RyBhcY2DMjtKLf6pmwD
pbIiT81UFacumIlNqbQ7N8qNMia5rJQMIaCixrbtLaNhgZ+vDHWkC5A35ynatHOk+7Uyxl/m2uw/
09TonmFsJimSklIztgZ5fozqst5J4q+TG1qlQhZHAFeSj25mmOdW6VO3aQFYKs3ZTE3nowIzNaaC
k8MUw4O3faiLJXrKuS+O6tArO2/TrR8AEV0Wc7nzrsqbYqwgGqCnG7STNj2UaAsiFYpWW3kIi3L4
R1FsPl7r3IeSc/UQA/vfATtcnxdZHpJ9FHzo6DBtHiCltpDPgxsWOBiNeWUxrEe8Houdeb4xiux0
ouyiwxUDGXb5iqRzqnStAL4t3EEDuGG2T6Wl9u8+lRLXSwuSbhMX+xY44TruKBYS0ACJReVoUff2
VSwddm7QG98CWo02ABBuep7bfjH8iyxOF0sPUqOvJBJ1OPKOKDsR881RuMnop4JFJYm7nDG6kBS+
8WwO4ibpT2uiTV9SIru9Z/fWMFKkhhYNRx+xt8th8t7tTczVUWUos+6lHePowzqn9k619tYoNPHZ
4Sw+tm+bAMyuajsbIkUP0GOl32Tm5cugzNrr/Vfm7e26fNddmbcDJpHt9StIbd6g+jg2iRHUaokA
sqFOymeBIvohsXsVtF3nflrmYjg4E1YH3TLWvwxlciuvaJLqGGXIlg1DoR31tB7JKBAaT7LUPrZl
iTK3ayCmPk54XBlG/DC1GPJRiZs+iEl6AUtQkKY2GFv3RXTAYTnZuTSv72c63uTwui3DREyBLtdp
tHWidDsTAd2EBQar7fpdgqjgRL3ocH8abwyFugriSBTXgXdt6Ql4QkmJUw3e0+Q6P9zUCv2aa/yb
iNAkvj/UdTDCp1Cbpn5POfCKFrjOlOxnch92X1weCXm1lxrW2ld8FmIq52b0u3SLaeeWuPV9ICIo
KHDdwcCQV/IfEW2YS7v0xGHQesmf1rExP5gQ2QoPKXl1p27x1rm92JJ0PwGsSZrPmzbQZufrtVAw
2LSmoEA981eJ1sF6GrJQdP6EqUF4NBXknD34xB2C49bEXZI5in1MmtVIDuO0rgEIMf2H6DUrDToX
QQ+3XbXMA5TeTp4uunj1gZOEv/sYie8DsV8TuFmGJnttVsjqT6o0KapLAS0sXcjovEEMwvWTvtH7
Q9H2UeKXU9e6vmKOungY22n5cn+Rrw4/2Q11IVACbCr4fJut26uUyu1MmQPdDpNPQEJWAtvdcvzV
qkJMgH8Mo9aCZHoVwISKmnYlRITAbAxNyohHHxpYCw+VZeyS8WSxYrOolO0oiIKr4Yre1u9iW+1d
TNuTwChVlEBU0R20XEseEwwLEh9t5emT2k7jKS1S/aiYQ4mJcl35FbIJO6/3NcmG1xvsOO1gKTF2
1ZeOE/SepaIHNm5295nMXmieDfQ3KGwtS71YcaLysSo782fraPM3p0KzBQuIWv0HewgKH0VP83Xn
gbyxFBTCQU4QuNId2aYYfTyAqXXsLGi1JUI3Hs+8fC7TY0Z9473RPp8PAoSsUV789AMvzzJaq4Nd
5g5DjevopcOChzkq7jvX1I0dDJQBJj0zLVNh+ed/3BgQ3GyCMTNDIwEDDW3IM7+zi/V4/5xcx8XU
x1Cc4g0Dd4lJ0yZIAtRCwoqEc8CbnCZHrE2GD33Xp9ShHJbYC918tX1gbNHf7rSiBp1FjvJzyZb6
FeLAYrw3ZuPngIejvQq8XccufvPVxcSLrihZsCA0fKynvnic+2avvXBrbuXCSSwRUbCxKQyqRdEp
TlhnQbg245H0ejo1UzXs3MNy6jYnVlpiYj7vgCTglth8i4t8xoxNSgCoPjm4pPJHgPvdCXmW0i/N
Shzur+WNIwBbGaA3kDrC+23VeEl0tV0tVDXUeNFOIdoTx3Zey4+GIur3Bopw7GRuTStBMtm3BZpp
VQYHZxE4fcKuvDZ0qzNOI3vCWbc2J6xYifhEQ5ljvbnFxTST/aCyFyj14ML56oziW5Rhx4mLixv9
Em6VPxpIFfyytcVuvL6lFuUN7owLgjFl2p7H6VXkQEGPjUnzF0wIr9rmEa+q3sqbfC6CHvTNcYST
5/hLVvWPjeYWiTcwJqgH3dhLXm+Nywsj5RLA10JIu9xIjtMDisZGPlC72j45epQdlAl7pHpYYYAk
2to8awppyM5+0uX3bDYwxH5uBqkgJhtyl+OGOEY1YsjLIBIt7l8kxaCy81DTXtnV2GylTtd/Gilo
Kt+jJs5/IhdR594UG9ZPpWjK/GhmZRlopbXC+GmBGPp6Fuc/+Irsx5oPw+cMM8bHUMSz7fd0nMEw
IGCJSZSSaH+D7k/+aTuBOATdvfygVGpWPCHCCH2ox0C3OFZiThcPVPq0Hoivsp8dZred1zh6jukO
rjjfxhLvD34mRBkU4RfnBXxReFLrSdsze79xo5DMYlsAHpUEbVtsyrVoEe00lWgUmKFvU1M9Vrax
twGvFwRpEJ4dEN10DI3tRsjHmca8KNMgyeA4JXCBvgETSV67CuOXh35W89hTmmz9lRWG5UHKbL7f
v2JkZna5I+i2gbqBgURarW7DWOQIWq1UnBR1l4iXXlhNFHtuMpW/HDPvzwUShue463HiWC1l79K5
PgbcNsRz0jQS+N2WW47UPjSnNU+lpoV0HUmfDNFpDytsTC8eF3YP+nM7KdD1urLtGYvKICIwQF8v
j0CuNTy6Js9jlvXWJz3FT8Qr4jD+6/68vsmRbSaWFJIxQMxRkNkCOyrLWusBz9Kg6RP36KStWyJf
OA6/QsMOm0M7O52M29Ww9p1Rnie1w6nRj8tJ+bepOnATSrWEBD7oCOIGiB7pTyfGWOyBhwJ3hXiw
kBYYeSD+GQ3gUTs3xfXLg+4fhGvAIkAEkOq4nCXsXCZX1PQ6EvbFQ+h2v9xE/0JMJHbCg5sDESLg
7EuF4qo4ifUYRQ+3paYLEX/wStXGiUYvw6CoHee99QOiEFYDtQQ2HAHO5vk2a7zocWXtg3h01GDK
Y/WkJWpf7ASu8l9zufJw/4np6f6D/COyvJw77AlDV+/cIohTBScUDYqcFypzesSdMD8kqaLv4fNv
TKJs+gBsgYQBTG/znLRpPtTtbBZBliJvMrrmSPNhFsfVVOedj7s+PnzcH0NtAq1pHc16kT4dqtm0
h9WAdLgM79edBGz45yjicgqXuC81PbaLoCAJ9dXVGQ62sqt1eHPauPgshBTYf9tqiIGltOUsTFuR
9t8wMJz9BscQ6i7h+nj/Nrg5a1TgUVcGbwjj5fJ7QNAS4xmMJFS9OdlK0R7hSjo7h/b6LmfW/hhl
szbGMuQDNfMisAdbfUjdysLMrokODVWFz5lw0wNwku4Eiejd8A2iKIlrABJuUs58izv+SG2SFKZX
MbpVYLudecy13DqIJf77/iTeWC5WCi1aInCZn28+Ly7aTKekxOeNropXcJs+dUtWHCpVpMf7Q91Y
LySKiM5QkEQGydnsv8JslbkGpBHgSdT9iwMW/+RQe3j/KDYrTjGbPQEV4XJX4JPXhW3EKEs58AoB
3ZCxVWV/ff8wXEQcWinMB4jtchi7gAAYhxFIStXRvMm0p4P0czvdH+XG6gDippiNljbE262AW2HG
Tu0YdATzdoi/a6O7Yhy1LK+ISb8/kUbCiOBZctApCW3Tdb0xFZz4SCKq0BGPQ++0xxChj53TdOMa
R/iOLyI/BSS6rT/UhEOY2Zl1MFWl+dfg4HW1JMJ+xiAtfbWLod/hIdzYc+SURCS4dCCDs3VSGFun
VjGmroMxGoxnXFAX3y6qdCeFvTkK++3/9jeQwbncDBj9pX0uljpQdFE/xB2oTEedhp25uw7saMyx
5+TuNqF9ys3yx32QWw46ATPBj9PhWZxNK/1srPL8NLf7l45pfRyVXRG6G8ml5NmCIuMqlUT6zaiL
Gc2VtbqAn9g7Z0tM2FiFRR0dtMEcXyIrik4aEPYP2qg2jxHNnw/21HRfU1wrd4LMW3tHqtSCzIfZ
zzVy+f32EiLJ14V10IUafC7sbh+bdEh+FAPOwYAsMKW5f/puVPBYS6ApjEk8T7H4ckR4bjLqnasA
/8nAVnrzKPCqPSyzVR8zzH5bD1k35SUeHPdYZDoGnVOdPqrOLAZ/LqKd+/MtPvwjBqL0hHiGQ6DF
r6KPvq36WFqjiLmNzKBBL9ebbSPsPFEBdOoUA2veNe99G3Wx1zSajVdr0otD1iDmF2N0+hVZOsuL
VxwF78/RZuu//SaeXzrTcl9SGbucolSYE8s/moGmkuNg5dw/dGJQHu6PsrkH30ZBWA19YMDCQHI2
o9SFSK3W1qwgp6wotRqchxxpxEPY69rOlftG8dzMMp1Q7kEQoLQ/tkB5HAK1fl1CI4DRHr9MQylI
0wh8Wz9ujORr0ncky0gzOv+OegfeuzFaHY9Sa2wifx7W5GFysNn0FWV2Jq+1i+ZnVapl7I0FStze
3E/O12UUyJCWYe/GByo33Vkx2/y/RSjq16jVzNxf+hi8OhasZuQDvV3sh86uCtXvefUmv6mFe3Iw
O1TpMYk5gwDnYGYIFbiYfAIw6sz1UNAtKzsd51m6LdWPYnVafCjCeT1PuHdOhyxbtQATp/azMIbO
Ova9TrcsAQ2ylxxuOQHUgbnuqewZzBITu1WFKQonNZYCGTKjnCtAk0XuYlErMIAld5iOo11GJ6te
Gn9eOF1SCKp6wOpwD1t083eALKIDTUtLdn4u9yoFzgiBC1cLylYALquNBB+KSatq5QERZs4saEJ3
8FSoYijvryuigWtsoE1rV6b2PnHPtzkB10BdkFcdkMFmR6NPEFcJsIcgXibjU6bHzacB2YadHsTV
6WTmyTOB3FCIgMC4iVJAZvR9qqh03WenfrAF9M8Zc76dQHx7T759DMvK5uNv2LZs3ogS8Che30IE
yrTMyaOLX6n5OE569xMsSfuXgw3rt4Wf2nrh0sb/QHNsQVQuU/IX92f5Sl6MC+b9G4MuC6u5OcdS
V1tqetCHoel8udoxmoQOGNM16Max+6GwCL8gLaevE4AHzIydsEN02A3no4VQZOHllfN/ODuP3riR
NAz/IgIsZl5JtlqtVku2JVuyLwVH5pyK/PX70KdRS1DDC8xhMbNQdbHSF96AcXap2VW1lxhrToHu
xGm8w/CywXNb683pKtdoYlNTwOg+wP1U5+Thj1sHervqNPg0S6rAsdqVq8J0lbvHWHnOIt1W+cFe
3PXLOpaI1U7GUFy7uZo/4iEPnLDL0asObXge902p46yZGjrE9py9OoZuqmZsMhM/TXbdnMk7oFX4
pnRm398nXbJ+czoVi6vJylLwOn2LAhkkJg3O/7qOWbSMcYt2bd1qDws+i8TDhUXPazZb77e0qdns
ui4GTdP3wvtZ+zPSUKUsjY8d07Z2JgoedQCgQmb4MfjNHHVb5y1iJbMn7Brs51LFXFR67WAsWatm
XuBQWdmz5+EgCUrPHTSydK8/lTrIvt2sOdS8GtsfHzW6qkZA7jFcleAsNh9FrTJ3OFSjtZPKsnww
ZzeZo1J0fGBMbrsxxAp4xoi2q6c6qhHh4cCmA7UsW8dGwy98cdcbSn4Xdf177g3jc5KkNFjnOknu
dHPur9ZFb69KRZshSPHAebAyt7pr8256lPS4n1pn8LD/nmZxGMcSd0zLkel15/TjH/x7zPrKsdfB
Cny/oLGb+0N3H8cjvg1VZqJKXXgeuZOl5b248VRWH4rRNrJ9VSZUG+e5XdQ+sY3pp7dYXReqdm2f
9Gn1rxO3735hzqzwEofLDp51qLrvtochNEsxVg9FNw0HaZj9r6TL8iF0/MIDomiv+s9qFdqpa+LC
CGvVLaeBHuLXQWTtnt4oNxyl99qONsx4EiZ4OP6gi05tQUtb90g9eR72oH91jOw1JA5L2x++6nWb
/WjjZb3Pxmb9PqMc8GnByGTF69YC0bzygQN7SSoUOMt02qWpUx0aKxePbdrj06nBs/nscQ7w4e31
oWA7GPbRwBnVC+d5Kk5l7NQP/mBaeZiU7ZQFrWU3TTiotbmf8wyz5X60XBxNHWPcaVq6mQPr2D9f
D4WdfPFFNT+2pS6/o9DmPZQzxJqryXfzNco8Q3sahlFfgqrp6jk0tMmsQzayMX9c6O18Km3HjcNa
prh2rkwp33u9OapTnABWjKp6Hk/4oFpPa20A71V9ZRHQgFn5rZwYJEoD26q/jvNOlA+FVYrhNOMF
/AMzgenRBpeWRmJpkRFwRazHgSiTpPswDZb+gLbzsAFbNP+5p31mh7TrPBEak+pwdkjnNQkXt/ar
u7zsBXbL3lxUgZ2ppT0tiTV8SLKS3zdOJbeUwr+XG6WqtdNS6BV656gOEGzMaekEg93AKOF57UKo
QfNOtzN/RQ6xWFv0p9buMwI51AS73H5YHM35iZRwjh1yZ7rYfMf1r7zF0jJK1YhbhiiakXb1TKH1
ZqjT9Fc+yTn+FPeNeNSVZ6U7O4ZPFeQCsYcb0SuHGHxoyxPKRC2RZpdhUbsMXp6EtBiHNJwRbvlh
gFnG1VnNxnewjGv8MbVFme/kVA9+sGhWD14rLYtbJcATftg0hPW9KHuQ+13fu2nQZHH+B0CGL4Ok
tLFozuvM+81jP7fsymm57keSy1B3qlWGMRfZHzHNo7pyp1EDPARVqsaL0Eae2Jbz11xoWRqNmY27
qc/ESGwM2XwfIJkDT4X3F8HI93/nfU4jpDTTsg5lo+Y5kIPd24HfJrAZBnS6MdVdet+JtKZKpqBR
Ne+AmWpIApmoB1xbbou/OJuS/ViOunlt2l0zgF6vvOdk7VVowPLowlmPtZvCq6ZnaLvu516f1y+g
UTTvbjF87auuF3l2pZQxJFcmuKch1LLWX4PK6EacrOOWiz5WuXxaV8sHfTSW3MyDxHw5XODjfpaU
Gb5l7bCeinjlTennjAciQQSQFFINsnl0lqUsrttkFtUJh/GhjYwsV3djp6CCjLWWPcNxkV9Sx9WP
Vmz3sF5i9PFxYXfEVyMt/Zum03iGtG5NP+H4osW7FODOUcytbgJPH5QVobiHcHM4tVWTHsckaeZr
DW5yd+J8Y00ziUTZt3k/Ln4AfTfDfwlxDT9Itcr7uhaTp8LaWlvC5lV611XqxR+HyuwwU0O7v945
OTgWSP9NPLGipZOEgxbjMt5A2uEEx13lRSAJKnZ2Xjr+3huzzckh5XnaaX3Vp3eeSADBxH414h3M
nAwWsslV6C3Z+im2IUoQ0/dWFiaZbiCAng7LbZGYJUBxYLNZtOn7ZEGZiezPaBDPBplWpXDI2lUQ
uHuD43M2ZfO0unnX7hfMs6srMKa89GWH10OIHcl67UtauncVTaYiqL1MmA+WrLSWaKNo04Pf4Fhd
UpW+aj0nSSL+rUS6daBVv++V2+qgjvrpVy3a7BQPo8wDO4a3Eo6ExAN5asx+nfI570NR24jXYeNn
z6HWWcZTZ6nWp/bXrCcLkC1ezoO/OnvETeu7sp+6+lPSU45CSthAGF/ITiOvYZn6QK4TqCiaAfl9
4s/YpLiTqZHoTOm3Nomze5jAphPqaMTgy1AmThFOidU9QPXAEZlmS+LzK8WqUSiehAcPxpiuEfe2
2pCWtvkHpupg7UYXu4a9qpfGC2LXqq97u+YTN0Qot5UYqyef0jkODpW1ct5i1zn5uZXxlxvy4qjz
2uSHqTnWH8vV6PZwo2n6p4mlUnyPVFt2JpEYwdaKFVfYLLmMA8nF5Af1tH3FWta+GULemX5XaTn9
kbbV9UGzteYDoIEznV7HU1Gqd/1H5WWQzyl/F98aS4vVrkwzF2J37avlusR178tCrqhAmkk7+Sad
vppP7kJDN1B+wWlDKKehhkIyGMRebj2uMpWIScyungQIYDfdzvLxSYxoYSUf59zPfyzAfuBBJNNt
Dbjyex7D3EJQtOuCYU2zT3K1cbev0tmkbyLVWAdyauznxMoBWOBoqhmBVgzidkzHuAu0HlW1qB/S
Tfo/X8YD1ZFuQtYsrc2rNdkkD1tClj6wqikHUaCL2I4cLMO+FL2fD4elqpafxEY5PuC4+t1UWSzI
kTdEBs5CQ3aPvsI4BKopzDyAnTsLCEz18ntFriANNNq6dZSOS0GgRqdhCKreiR/whkwyJIVibT86
yvR2lBLto131PKlIT6kmVNmgDoXeYR6iOzm+HmObdLsJ86IqhGiEE7Eu5XyXx/6S7/hr85cZGmn7
0c9KArt6QPopnDON7WwNJdKyXq0kwVsxbThAza4BoHvya2L5RooJPOp6gUxj62M/+tNtrJq0D+Do
UZThSe2tIKlFThN+KrPf0PHLLso6Q9wkI4ClSBZ4iEfNMhAwaFqDQCRs4ekbuJXBIp3Xqw+GNfH3
Z0SukNGpcg5alRpz+mCWtDRDrDVmLQAS0iFvEqu5vG4KL8GjzU+9b46Z2m6AWvqCvsO8pN+Fo9U9
QIAWj/DEwgUpsDoU6UPXnMr+aJfW9CFXC/l4zlNCfSXu/IeiXdfuqiDt63bo+FW/KkXDOzLn1K8P
yB11T4vI6iYqEoyFfizDWlt7s094ROPWKxoMhpEeC3zllXNQaQ6WUuhQ0IKuFOl5wJNrG1y/ffW7
xNf+I1pIi9wVSZM82sQ/zb4sJk09DCL3v1eDH//GFTX/KuySE7eoBZX7OHY/J9ksfzrd5O+xW8/N
XZJ4ZOulYkFOasoX3KoSlKGjvnUsFEiTlHsOpJPUQ5X3K5Siio8creY027sYfhZoBKp97a5BCCKO
pmJxmvvRoJQZkg9OJ6qem0Lk6CyfLVywmoNELXy+Xedpup9md4P4tCZH2OGl+2B7vTsHatFEDNig
S+Rvy8uZeaav6i7W8nYgqyN5D8wMGRIsC+zkMzc4PWtOAx44kyjMIXCUcH6NUpR7on45R/GyaF/c
2fSyW6RZsFgo2n68N+TMNahRtvpkJL3r73vQ5Ml1Y9XGZ3zgrDuz8+3+twuWy4hyrUd4rsrS6nOl
9eyuBFqguZsTmUlCJNn81qqa0ubc1ZCgalDI/CTAus5OQ/KoOyB34NQRInOJ+aFwS+crvP1lChui
YRmQ/nhPS8FnD2KKmV/cuncf7SzO9MCvvOUpib1VhElOY2H2VU6xRVuJ+bVWdjiJu3r7HQyNftt4
+pBG6yL0725ftT+bOe+QRjYW+87uHAimvrFs9GziORm2rlP98Egd7sD4ECRC25niwKlaGV+vEDau
+8Hw+rA21uGP2hzPMI4pZXbQBmnGOxPLCj2ykeIYIIxWg3mhanvWP9xqIyC/oBACTtwwGVtV+z9V
ew0nAzl2jXlc+f/dVM3UbPXzhXLMXK652vlW0dpEa4OfsnHS5ZKE3qvSKQ1EiruoRVLKFnQQXo5P
AQYFvRqwsuN0TZghMByWsT78mtem+EfxiG2u1IDAC/5FFCOK8XKsuC8rLOJq/ah3tvkJlQQbdRXb
ueZMXVKnPGsGbEMhds6sAPni2/gKNbhVZQrAzcehMT90hqpuqV2kO8Cb4tvoVxeq3G+OBgVy69Hb
1AnPKocW0Ou+iW1xlI1xX6jNhGqhTtpQe9l3zfL0fu1KvB4ORSDgkDpVaBp/584/Qzs4rRpSdcRK
18gjeyxj7Uq1U34FX1rPIm2IY9rQWl8QTLjO2IUad+5TUljmsyCMnYNROoV+6rwkBoXXrvOzcHBo
CpIqlpeIAq83GACQbY9tdr+ARc++TektCiuyaWXRYccvJG2hkooS9KQZ/9ZnY9ERSqfMTzkPYAH9
hrP95WlmsjWkjgj6iZ3SVB3Z3mh+eP/zn/XZ/o6C94PDLmZKOGe8HCWRblYvWrccHRinNwtAufvJ
quvA1ozuEQMmEQ39fElb+XWlFl12rFugJABvAm/wclAoBKIvm2Y59osuQimmMfQpe0TvT+2tUYDF
URS16ebBxXo5iicrb6XUvBwn16sJIX3rukzWf4MU/P1+po7Gz3brAcE4m8q4KbVZab8ceQz0IwoN
yW6CNPGEwcR49f583th7tOYwDN+UQVA6PBuqXfQ+K8myjiiFJtd2vc6PnoO/zmjSHbxQUX5rrE1U
iD1Ivx9Zs5ffbh1bN0VUaD0OZJwRDoCUuJq12jFUdmFab5x/WDtccHCK4ECfO3XL2hVj7OBx1FIm
MIaBei8mz1ITkuqQJS5sirf2OxgQANicLBbubGIdT2/lVihc8WIuWBMphBvB6Mq7Rs+ojq99geSC
mi7skre24n9HPXsrdC9zSbVL3M3QiHqsjPbR7+P2x7/vD3orbMLNLO5V+5+elxwI4QUeJst8bdht
uZe9Jr8tah3/vD/Um/PZRJpQIwVXfm6ysPSpWVFREUdDExNhsm2HUk7rhRvwrZ0BPgOUse6ANz5f
K/DcebW4OHd2k17u1sGODxmV7zTcDDOmoDUWVOb/cWJ0nem5AnKBv0lX9GyhjFwSm8T4wIi07PfF
QLnS71px4dJ99fm2UeD7As0HrQHh9+Xp6i2VAKL26boWZXIlyqkNCeDzCxCCt0bZlohzTPAA/+vl
KPjrVHW+jTInWOskoumCssvG/2cUywM4wMsI4HM7cP8J+bzYG9ymtq1jL1S7K4pGx/rFqQ//vC4o
PAN+g1EPHOJctsUmjs/NVbjHFFR35OR5GU6FX1yYyzn+Y2u9AycGfQS4Uwd2cPbmWqWnfJpG7nGq
bOOT2ZU4ajarT3Bu1XvbQ0c+WWFrVLNl7Pwi9fYt1jj7JQOW/o/z5eIF1w+Clk4yfdOzHzKXWTf0
6E0ehYNpeTtMXwy3l9H/McgWKvP4/yUvvFy6XJZ1G+NveGwR7A8ph2pB4uKO/v4obz0loJ+IlQmc
LE7zy1GWqi5ogwhx1FqdDJrGQkTUGe+c1K4vPCVvXe4uG5Ha3sa9Pcf3GRblU+Aq3IDCoPYJuvqg
S3O5yWHC3TNTj8puuajpwqWxvRkvmq/Mjo7/1nflfxHEvpyhUXP19zPmrl4uHJTQunlPddQnxeoK
OQb2nBZfKmOtjLASpEgXRn9j0kB2CXR8EzV39ERejo4lYJJK6JxHEWf9txihZ+vKUGN8pYOiSMOu
K/UibCynvTDu33jjbNq4A3BkuGQMqFlne7TpBN4Lop+OuGoWj2mXoKGXNjJNd0qYrb6vxr79WiJZ
osjEkhwagj/WHy27QkVJWza2a+bEUPISvyqvERi06dybVoMgj+0vz+itIOE1eWJIot6y+ocCOOq3
LDWcHwgl0EtbqqXOgi6bYnlq6wSBqtijvRhZo14g39MuyxdDa4ubMaPMEa1wWJfQLKX1Q49nez6B
jWjiwMRgbQnMSe+eKOFqaVTo0/wVGD0JKvVhw4q6eKEstsYJGnMyB5ca6t0y3Ja1WhS4Yjf5irYR
pSHbSxBKriYTLTyrpZRYkJ+qiJ5W/NUVxVBcSYxv0IfEof5zMtUjFW6m6wTTPCPZaFr9t36ykmuv
3AgzCKRVKH0p6UYrTfBTwcbRjghvGPmpnTT/p9KkeWoQiXHDXmrTZ4QqOucqXYmiobHZzQ0BMW5g
C2q4KX4CjfXstym1IGPMxZNplOVwMGjSyXCuRPOxzL0yC3RcVH7kvemWe1FbFLE8HUuSoGnE/JmX
yvuEJcqQnbylagTl9HK+n5e8EbtRg+a+o0NumsFAi/CSEcWrhwyBTVhlZKQQOXEMOgt806GgTWpC
lM7YEldpP3eP89KzBd6/qN46SHxLf/MT4BI5x115sYasGffDsVET5TlIAHtEoooPZT11J71yATOg
uH4hxnkr/WU/u7DIAHyBvj47vmYh6K4mkzoW8HMPy+wXV03WtT/N2Wh2/djnIeQafed15nKi2+ld
oYIYX/tmZX+s+nJGUKtBJcDTRYOy9VpHljNpv97/MH91N89OOrcL2GzINnQCzzWRXD1uCitv1RF0
VvNV1xbjblni+IdmDF24TunPzFRaKGl6HNl68U7N1njnl9I/jNgP0ebxHHpsehXGcW3s3/9x2/d5
9dsgU/KzwL0C7Ht5/fWpy6OdksACHhH3+dwYn2Ld2KQQ9OE5Mf3m+Z/H26BM+PQQ8KBXcnbrzQrk
mtYYhPJNgemoUfkmuI1Z3tJBn2rwZ3F8AeT9xgNKMY3AHrGoTVDibERuFLsnWRZHSw6/8tyrgK8V
bVS6VfbPlR+DjQhCfqNybZzpl99SN8qeZRbW0RiFB00oJwWrlbop13oIXFAyF8Z7DfIkyKbws1W3
yGgBq70c0B5jklraB0fbAObQoPfyvWl0Kr8aVZ/A6jVx1YjYcmkDZe4ttnTFjd6Y1Y+kVd0ToLma
zoR2kVZvvt5S4CEhtKF3S8X3nDQ760BG7Mm1jhR1+NjJkO8c7KD++FmvvppuI74o0JJ0pKvyHuer
AWH+3gYuUpvVwZvN7q6Va5b/exjF6gMt3GwjgSacfap6ajtM2hL7mE+krF1FGd0VqQpoIV8igL+x
4TadX+SXYILhdb7dx/8J6Zm5OfLGWcdWmj91u3CuR99+snrVX4jq3zi76ExuZS6m5lFufDmQr2Iv
y1EgPa7pajxnzVKdDCPfpaBrd2sh5IWj+8a8/uLxt9LdloCdzatBqducYNAdPUXdLinpviGTstLJ
1PsLmcRbQ7F72EEb/BKNnpczi6VVQjCt5uO40HMve2XTs5qSXS/kpfrJ9qtfXoAm0S6pgkmVeMP+
vxwqHbfvFuPxgcSjfexoR0RpO3YXrtnXjyOrpJNJUuaCanpuHq4mO0OJKl2OwDP8Dzp1kscYlu0X
iLTW10TXncfGm2i3vn/ZvjkqmE5n2yFE9ttJ/c9OFGuVmLHuzscCQX+M5la9/zKiOfzN7qryW+Y2
1fW6ZDCQ3x/2jU+Kxitkbk7bX1uHl8NiH57Y/TyNlKR7byeGBpGbsruEV329+4Hn8uZvcgMbc944
G8Wb8dySA+p/EMZ3LQ1wWqq0ih+5TaxPs5SXlMJfb0oTVVfuEOpsrOa5BnU8iYWHRE1HFwTVvh6U
fw1TpL/yVVl//ecviM4WnC7kdHhOzm8r3x5tS+uM4divpb63saAJZ+VY1++P8sYXpIjCMMBw/7px
v/yCqgYp2VX5elyTXnyyLeVfFcaU7jMLA9p1bYCq//uAm/LRxsigTHDO9l9qGClZ7S1HjJGTLqD0
oe+l1clIWwrn0CQgIt4f8I2diE0ydXLKbNs/ZwcAvSihpYjNHptyjh9FNi03U9p4F+7hN8Dim6AT
o8C04Lid88hUbY80gM2FBtMMT56s6KM+wiXzk0qEsVqtvZEmxtVmiHsTGzC/el3+owXpdqts4HBK
HvTSsAo/ewwmtCCdQlPrceI6OCyuq0dLiRh1AnT9378q+YKPqZ2wwHCf386mHwt3BpV6lEOtfaqm
6YHAtLvw2vx1BTu7mGGwbEpgXCKQic6iKX9OY1I1ZznG/VTvF71JHwrAEze95+Uf7A7Q3qpQB3A9
pYF2lnak6sZAVqUYrxXd5ylI0Oq8aUDWoolr+s9Gk8/Xs6l3H2VDJ3/JCpRXNvfqojbiC1SyNyIz
xDUgFBLrIpQMvfXl0SqbdEXLN5+huii697jQz3UIaDj7BYMcljkcItAYdSb1+X7qwKDtoYWJP6KL
Y+9AyUf2x2bOgI4Y3uxMD++fijfOvY11niAqJrFBLu7lj5sc/D+y1VogwzqoUzlpuzcnQE+pi0xi
Jl3jQgT+RgK0NVw2MT82J0OeDYiqMNxEs1iOZQs+DcEhVJRAstN5dxvVfDSyHsB1l/vth8VL3Rgq
0lzvTZnP9W2fSPFDA2nymw48cMpFzf7z4M6UAv79oxBNwYTnQkTf9OyqAEpl8Wb5C7q9qR8YU5wG
Qi2Py5h3OyMRdfjPw20dDQ8jIqpPSJi9XAOshnQnAfl0NFarRaoeMe02lunJ9DP9k6iM+cJ4bzxe
VBHRQsBCYZMy2/77f0KBeO5G4FHZchRKlaHhqiWq4rQOQSlest55Y6iNdgiFktYDwe7Z1NxMs1Sf
LNYRc8SGQNRtAUx300Gr5uTCrN6432npc7FDbILzek5znHVpNJ00rKPX5t/7FakEOq++8eP9tXpz
lL+8ZyrcKFSdbV84XI5MLNIs0RjjtUkp4zR0nfn4/iivPxt/2tsayRsG1vp7iP6zQlACygwYrHnE
BSgHrhLDwdqwyqYsvAtVk9cTwi0IrAlkl79ChGcT0pvBHrFAM45VncJioAmLHnnXXqAt+Wyplxc4
7cjt4G9CFhsZ7+WWcxZ9skblCdj9zZOXJCcYtXd41fTUBhH4Kha3CQbjEkn9jbkRWVAc5LXf4s+z
1MGuVk0V6DMfq0LWUaf6JZonR4/eX6ztt5/NzUExm+R7I6rxCr6cmwUaK60ELWuprIxaQnOTOuaM
upZRUNERu8zz/rW3Rp+LuxNgCU8iF/c5YGbOCBqMPPcPTerPJ6q+Y1QiJ3jhRJ0v2jaKT/0CUAm4
CRbu5cRiIOqZMLB/LFW+grd0su67ATHxvjKMntqytjr3tZFVBwv4JUXL4RKn8tXTyS9g+7tb/QCp
BuN8AbHgtqpKK+TBrZ1sBJtlwkuNl9I6IMAO8rWP1d6DN3Uaxrl6FHhv5pRQhfMFrO8McWR07zv4
PhcWnLj4bMn//i6iu03F1aHichaP1I6Wojgp5EE2o/Zgw/cagomcTwaZWEczdFFS6W7c0kKAqcAz
D15Hn2OZ7o1jC2WsElA8iz7GFBLor5VEw2Cl6Fypscl55Qd7CGPNKJ2oQr/ke+4n/oOWzcrfryjx
3ojCpss5gg9vgiyhMwA3yddOyYZ+CW3glm0Au0OHmzE63wtbOAXy5KnnQFO0RnlNPKEfIKZY/pUe
u5kBJxXgwrU0Xe2k+lgCr3UJn0DTLvVnXAR8IxizVQIC1hNILhOqVJGuNJEAbszWIsyl50bCzPo6
MjXfhpemL404lJldXKetmXzq2lF8bKxmvDMKB26QsnIv7Osm/90IKlZU7VeMFtIC8Z+dbLTCigq/
r21qVp0NwSIdfXAFTZo/NJYE2ri2Q+0HpZFyO8KcGbca7zDfuCgQ5ziICAT1IYG4+qNTZul0662p
mYZGb82fk7S187BsLAO597hJv2p9OqaBWxjiu2f31cmMYboA8TewVpu8shPkqq2jIM4v6287LsxT
leQNsjG4ofxpIQ6AGa/t6dQaqyjC2mmqY19oVQ7MFvuUcMgGjLlwGfNCv1qyZ6CTzefVXuS3Ro4J
1L1YK64MCBfyqmjIR0LZm1WCw0PsmUHuQXxrrFiMSFYDRYjQcl6+uqtp/8ItauG6lJOyQqeYQSen
rqGu/KmSUwDBAq4AzZTiY5EAfswH0//Q5/ih75RtaD9qXfpTAM/FhAgyJcXnfoDsHZjjsPShqmPR
Bx6QuDwSkJ/uu6HJfingEM+WP8LVM+Xc2VGtdGy6B18b5dWwWggoeuPQTqEY9fUb8jeIZ4Lv7n4I
qJFI8Tap+lwCBEPjbOuARVK567cFWbos8Iu+KImwCJ1xS/OpVLbJZMxXJJxmQZFCiz8QK670OQUG
lLuuLoskHM28Po1eXj8qS9lwHeWyQpKQWjqFWlL13+NRQf7r86n40C7dCmuzE8kvux6FvQMdbsrQ
7ObuV4F8iojc2TJ/gzOv1V4IrTomuN9Vu9Tvu995WcZ/+jjfHAAwDa4DkWniKbNk/c1u/PKh4nVO
wr4qjDtVVvMzTLHhcZho/sBezPKNrgcGiZshzxoCfFtBfOs4E5wcVXZBWs/zw2B5xm0GgKIL7KWH
z9osrrbuXFZiCr0yzswr0bfaGpiqBnipwRL4YqVp8WfOLTXugHbrd61fLlXYe1b9HMu2agMKZF53
wE7a++G1rndnWYV8oAsI6YaylwnvU6mxj0yzzccwbtSc4V7d5jEtD2Bet5glYjoRg0S+0/VZaZHe
+MY9Di1cc2nSuV9dqS3TrtREfj92Qq67ejKnHA+rpFERqwnFXvMr5yTpEX1dJ/PnDIK84ZNVwZrb
m4od++o7NSeVhYtRxX3Qo/D/IdXL+DPp+QTEXK8NLcDZoI6vNODz1a3dxukHGAcxjINRlm0AWJmq
dYsM63NX6MbvafKzbtfJOn5Y0o3rM5jlGMNtWuInyAnkM0udAIVKLE2zgnH02S6l8LJ7LdEQM0yd
If5sN6ndQC9NLYC/RRc/xVbSfxA5myaqUh8LxNIfi+dRpv5h4AIedlPJpRYIB9pl7SgXIoqWNnVQ
2EX7+f044zxV4wwQRVNX2HIFCq9nj04HzavEoheaqLfeLn7hfOmdpL5KTGM8VCJxL1SEzsOav8Nh
a74ppG7aCWevvxpnw4wlrFQB4vce32d5W3SWfMzJ0CNkXy3o7al5qXRxHrL9HRUusL+x/oHanOUm
mVhmMnJT3LirGG5aKF5XI0TfCwneW6OgjUPstNVoaIW+jGww5617XSvEjdZI6MVZxX4QeXEhtD6P
4re5AH9ytgQbOd+/9Pf/RPFZYXkoOCgWDHjzMfGNNeQ+BT85gHn5173BYUY1F2QIaTUGKC8nlCQI
Mm7qHwens5f9rCXjtyEtq58tBfm7LsmzP++P93pz0CIEFUIgBNuTbtrL8ebSGqE2C+Qk4JT+KN2h
30NBqE82lBkzWIYOccYZRPGFNOL1ugE13FDDW8kJA0/j5bC+Ma9IYw7+wc64HUwtU9+SfEkv5Hiv
141RQE9yN5OpsIovRykl7CqlZ0hZ4jIF8cL1g2SCK6ln2aXU/80J/Weos+9I+7csc4rXB6del6jY
cDzCLC55+74CY23xKnI0m6ABRQ1ari9nFDe5KFO8pg5OAXwl0EF+nRQfbgy4+zbNxUa307BeKFAF
hdXxTHg5VKEQYXrrHrR4U15ILd6Ytwvom7NBRRZQ1lnOxBuv154f+4cUBvfBWzzxsagr7cIx/7sN
/5uaMW/ayrQENsdUYLFntwlFQ4GJ/OAe/HUAzyLxkkiviiXFEyptRRop25k/dkMFMcUuHbTViSLN
e1MHzEpdJI9/1KBNZahbNg7ReFOb6KS0qBEARIINcxCFpf59h2++uyRdf8udfzOP/9wZkIzNBNci
76C1pRWJeXGjZYAB+P7xff35aUmT1qEjQsbKNn+5H1LKoTy+jX1Y63QO8alLw7Qx5IVFflUL3y5A
Hg4EJaFaAAE8e0KQIZC21+XGTQFp+87UtfTYAmz7nDcuqXEaxzexb0O8Iva+NuKpjSY0by80xl8f
ZoquIJDIyzG257J/OdUcL5RuK3/ejBUMmsxf5K8+LeNwtrXy+f2v+ka6CpKBp5JkeWs1nGsY5nqG
LOuy6Dd2rnOGcJNd7jBLtoLZlaCnhklea02aXRnCLW9ytL9vlWNUITon1b3f5vWda9be7/d/1Ha0
Xx4B6i68CnwDaAKvUtUKfxEtcTv9xmhHddDbApCR2/mRLxtq0Qb81PfHe+N7Q7Ok5sfdyfGzz062
g/rgqMHkRqi2REPfL61gWNZsx0V3qUz7CvDDzoKXQzOTUpnNQ3t2e+KnMlrYiKoboXX50W9bRNSk
4e8NxU4DSZuGy5KVOwAay8mZQHlJvNaRnejnxxijiKhbbXLqOc4e6/9xdibLcePKGn4iRpAExy1r
UlGSJY9ye8Po9nFznmc+/f2gVRerohi6G/WmwyiAQCKR+Q99a+wgJrpbR0Bu8dXyE33gZ1D8pGy4
lvTtkkjJ4IN0Pu9NuKqTcRiq7KvSa/8q6IU4GLSYzfS9jOA8Kp32rGAOeLj/Qa7POu4J9H0Rfseq
EZD05QEoImCCXWSOfpVB7LdtGH9TAKLy/ig3ttl7rRJNV4qiV2QAsK5Tsoh68hcj6F8NsVSfyY61
XTOV8TGdl2kjt7o1K1kZwg7MkNfI6tMDrAvBOYrJL5NU+abDPIRpm35UpUyGLqIjEGbaIJSf5Gb/
TzRetKSqzMmgumAt/bkz6+HYVG3/9f7a3ZgL+qq0kXn8glxbf6EeBSF9QvHUN93C3MOttHcl3OOP
7wNGkegGcOyycHg5F1Xg2ZgEfKG8tPqdlXbVsdXKj2JrEOimUkcf0JZnEjjr5ShlayoJjkO9X6Ou
s0eDRz3ZsVHsemomG5HmetmAFkmekOyq8We1sfOsTKRshO4HfVj4M+xTL+/NaGOjXcczAFwgc2lj
UCc31pAx1GPGOLV74Vfko8+DVoenyaj7U43N1umj+4ChMAWn6kr1H5rr5dph29q6yJMIXx8iaz/o
ZbFDAnwLkXF9UhlF1ynES/gC4niXowhjCpxhZpSs0awJ8aApfoltrdhh4FZ7fVPGz/endeNaZEQb
8W3k/mSbcbXzDL2e22DmQ9lU4V7qsc0ei6icz2EJ/GouUf1D40XBFyONX2r0xv8M+UzFENL/L3Xs
00dzzJIvG79JXvuXcZllRggD2giS71fXYjITEee51f22iMzXgs7eU6Q23ckMZXnMrhzr0NT1tB/1
xvqMZ0+1Mwo9ifaZEGhDqZ02fqqUpvoZDpH+KS5E+lWIyfaQ3G33jZptsXFv/lxgfabsgrOSqyzG
VlJ3mpBs9FMzDPd9J5q/uO2cV/iV1klPTGvXKhKbrpRbkMlb2wUsAq13oEoUAlabsjXMsezQJ/XJ
j23HI9tL/CTTGw9FDuM5q4fy8/1Pc3tAaQlON5Qm8Wq3VM4C6Dx2dH8MR/WcKYriqVz0bymVs6NA
Mu77/fFuhREaRJQ4yI9wGFhNsJ6xqe/FoPszCoovQ+BqR8ONtw7BjTBClCL/JN3mLl6/KZEGRC7J
yoWfRFxVeddER7BQlJJH98O3iQxVQA3kf8B3rJJuCzuLHKFe3UeDKPMzhcJ5ngxbeNMbqybpZAwD
kRqGyGpDmlVedYGKLoVZW/kxisvEd1Gaerj/bW7sBYoIYAVoIRNArggZbhkFBT00n3KT8cgTNkNz
pLIeCtTnUE6ruw3dwxtf6WK81e011sUSmh0ltjLvukMSGvNOU9Ax6HssMu5P7dYCSioevhY8gRFr
vgzDaJsnWNRFmk+BcdpFjj7sIANsmTrcmhDpMT5aYLoBW60+00TRlJQy1/wpz2Nw5MNAbtYNpyKp
Ptps5ebHywQiN+96cox1Mp4gzTHHEJf8seuavYpwiZeUKI3dX7Z3cMIqcHOGJImbDQGlS1yuWwPH
PXVaVfVVrLGtvYoU/d8U+tp2R6Cvj1aHQfeuQdrkr7yuUpO6nqWgvIXrp76juK1+ouJnSqWaMZw9
XctmxCVhBEw7JPiccx9mdb3vYif/bSy58ltyo5AbCSoJER4F/xCGosqeBw3dAHy1l/7jSY3Mmsii
YM7xbltFo7HqIyjSpuOnRu/su3mIaP+MW4ILN84VJ0ZuO/kyoTB0uYiGUYlFTYXrK8qMqiN9KMK7
W+9mnFqPeRUkGynAjW0IE5AHOBGBVsYaJWaVilEB/rb9iaByVFtlOI1WpO7G1hIbIePWUBIrRt4O
aJhs+nJqMf390TRix4+aVhxH2hmeQZfvGJj5v/e34o2R+E4wdoF3A6dZY6DhDEzD2LnCR4cL6lCP
KC93svK0aE5//vhQKHfLNjjFT55Xl5Oyw2SuXHp/vjoW3a+iVV0vgBj1Kylj++Mb8F2IAxqB1DJY
kzJCxbZUJcpsv2+zhH6q7h46nskbMLAb0c8h66JrB7oAxsnqFA8dxoFNWKt+0Rb20UK7EqFJ1O8+
vGyyUWLLLJc2/Vp+o2tHazHUVvVTIF2+oSnpIYsr4xRWS3e4P9SNE4XHOfVVWfRwQGBefiE3gw8H
TVn1uyxPH1x6igcXiYRDoQ2IuqfW3/eHkxfRZRR0eMVJBwtCBKdqlcR3eq4rpd2WlBWK4QjmID2P
uhoeSkWl+UuQnpDlohJyf9TrHQ9xBhgNMCswNfB2LieZStOHhP6iXxhWeQhUo/5R5CJ/s5Eq2xjq
eoNI1xGeXcySDuj6fe+OektbsMr9jkcrCW9FM7RFaPf+hK5GIYFBmUGKOnM7shMvJ2Tqi9n2s7X4
VbD00MGy7tFsm62S2PUopHx0mtDOYE7O+vTiK1/Q3qwDP7AhOkLzL1BBm42NHShjwMWWkGo2AMZI
LnEuYFKXcxF6gk9t0rh+XUIhjN25iT0nscw9xP/s0KDxmXlCLfJnKxbWxiP5avczNrA73slgyHil
rHL2QCoWmmUe+HOMXlseuo1nac2brpvfpk77cv+jXe3C94Eg7tiIXTDR1Uebp7buZzE5vo2K1IuK
sNgrauvJEQXFZuPeuvHlUKgjyUC3g4qurl+uKU6vuH/CXfMDkNNeEyvdzoASt/Hlbk2IRJAGIc13
qRFyOQrCz4TiwHT9NA2mc0Okf0JSs9mPZjFsJLjvN/tql8BuMcACyQ921dUdl8QaB0TofW2Opoc6
RAi0n7XsqdOt8F8E160HlBoy1BR06wlpMinz6rpf7KhPdo6e5i9B55rnwkwjn/biYnoIbqFDiMB1
BMChaI4f/tT0MinyyFoy3cbVvgIzVGDSbNu+4ijzg6nVlS/4PT+dZlz+H0PRpTXZwZZsvayu2Klt
UOtraj4CNP59mI/2A6Ad/A6daIuJAAvg6qxK7ytZfaBuLZz1vsJZJAIjYRARRnvAJbkp1Q6k8zKi
JalK7EExmYHGCwc0+JF7FEbxWDWNjXJfqf+e0mZ8s6YhE15lzUVySoIgKnYdhoWutyix+SVI2pwO
FlTu0VPADb1FyMQ9wasXBTnlHAS+FikpiPIgCro90tvmsjM7rmvEZSP7+wQl7rM1YcolSYvlC3Ft
RuB7qvOveudQPC/KKPYmAPSflCjUADGplQVkSs8b0lVkP/4FiFf9DKombvYUf0xAXlOof9KioXgx
FqV7MnI3/avrNS31NCRPkE0uajPcK3E4/LBGSgDoGnbjG/2j6rOl2MWvymmMnKgW2v/GYV4nh5G+
jv6tcrWy2MMtVstdlszdA73+9k/hOp0LptlV8PkC2JKdp2I2Ol/2QV7G0mztfYaWQ+jlWGFUu7au
egY0hkL14AxE4cMELgaOFO4K/9qxUKAOZMkEOLaMqZDNkB68chyc4Wipc/NgWGmrI4/cCrGL40n5
vOjg9T3dUMw9uNZ4PIq6N9+EmvXfItpU4ERD8SZQVItBODVdfrSSWKv3YWOi1OwkejdDXXfV5xzg
C03hwu10z8X4oPXcrlycfZiYyI1aRZh+Qfo1aA9Gz4FEDE+0yJarLf7PfY3pyw5vmWB5smuR/mV1
CzhAJV3Kb1ZixN8TnnN/RgMuFoixQv+fjcxXvY8UvAGhQVv20RZ196nEEVDiFWvL8TtR1YAAB+HW
h7CwKvcAaleonxUzk2oXY6T+nnSFDeeaAXLjKTmCONUFotg7uzAgdZqZgJQhIq0YPhxAKawgsMTT
QmJk1kVnE4lSaHNa8YhuNVK1Fts+89LKwSxPFxh/3A9K1910MA9k/RDAYNCT8K3SoAkYIbX8vHlc
ukr/ps6LNiHGEQS2p5BQ/08HK/ZHX7gE987CgoPoKmZYmGnjAFcqc7QYtn7QdTyRxEWkaWBRcyeu
r0QgA4DSZ4SUGyc1rX1PJ3Le94Fj/VO6VlrunElVHpU+g/4zp5YSnKn62uqTEaKfiOy5JgZPz4di
OtAe5HFstxkqJiqXbHIUTqz/HU94GCMTUUR/N9jFNCc9cvofwEn7f9JsFBDW5zKNDnrcZP/UQ5eg
zBi24StyoshpIZyfOl+KEhX0dkHMmnt00XJ/AFT6VvPgDB6zMFATXlBm/Sc33Bq8KsAL5RSrpUgO
yIeq6WEYHbAJaZOjMVEraen4IkmTVxt3wsGjmGid8qFtk30WhO5vlXpX6PWLXf6sLS3v4RPXWr9P
Tbt+jbWi/pVFM+xHAf//hBrvXO0yLE8QPrdF5h4WgcqsN2dZm3qiUJXgZDkp6zQmbjM94FlgwJWu
0Qz1NCd3ntoywKzB6WZxQngWbFtUBgmSninvjR15ZZecEe8tflT9hMk0aRgSr32UoXddYPFsg/Rt
+3KH2D4a01R+lddGy61wXzljOe3LuXSiHZUi4/dABTFEXn5Ci4LfrxQP4cT94rVm1rheHSR1+cxL
FHvuvFGAnFqJO6UnFxGR10laWe0mzSngYIta+T5NWFbu3U5x3jq+5C/MDaJoF1rx0vLZk+ZbONuE
bt5KvU/ltK+fw7AZaF6HYY09g1D/Sd1hnH03DsLuVDhF1UtiVVecB01ZQMGm1KU3HvZXTx6qp1Qq
yDFRoEP7fpXfdjEK+qNZlo9tFxoAZsP2Bwmb8dCA591NOBwcc/4UG2frOgNkVFyBHZys6Jise3NT
11ZD6polFiXxcCzYH1/QE642Ath1/ixHke84sgEbVMZlBkj7QQSF2ZbQ5KVMCLUE9WWK7f4IMmZ4
6rVuCxF0I2BgTUlqxQNcqObalzwr+qm21Kh+RExtfgQLnD+GYnFf2rRXN77bzaGk4hRvY4mNWOXQ
Qp2QjkB7/HEcTJsSHCYBS6LSie6wGL0fCG8ORafWdWVRyzRXQzV5hayLtdSPUPmwRTLL3aKWOOjO
IAHuj3RjWwA3gDtFS4u2lpCb9b+NYQH3PZvi6rE2zeGcW4uNPZKlfLTsw0UjmxLynf9uyns5CkK+
kw1Zjm2RIHnbUL30NNxY9il03Y2luzUh2QpDpEBY4P1X6a+mq00wBE71OPea4k+x4TyXqvXz/qq9
l3UuXx9QISVigzSMZtJae6wrM5p/Rhs9FoHS5l5R5jIvENry1YqwSQDmTzHHmxYzeazTNkC6VzTR
t1R0WkWjrhjVh8l1C5RZSmNQDxipwaPQ8cYBtzVWmV9ji43oN3ZRgvTLSn5ngTX+MkM19KOc+iTN
Rh3LnPuTunF2TRB1skFBm/NKNaVB3qLVxzl6xKmm+y3USHj2kuVfBLjm8xwDKrs/3o0vhZSZtIBC
ppYq+GqTT4vbLtZgRig9JJ3Xjb32081dd6PAdGsUdD5dyiM853kRXW49B88yyQuJH4tEiQ7zmGGt
paJRfX8uN2I6ij1wLIl+2Imt69Ba16lDGnWMgnmIv2ikBbqVGihsz0N11GlL/6ClsCWjdmNukjUF
JpKWEhFpVXzEcjVWJiqCj5pdONgmiQV2RUxZb2NnvIu8XG53+nAu5StZF2HPr6JEb8xG0Dhd+Iif
QW142tCFy4MR1P24CzUzCvdmGifG19HSw5/B2IbCc5A2Q/17afofpZkNbyFGUJht9OPyjJx84+zi
MZwMr0BUan5wtYxcqaid6luXzYGLyQd9Oa8fLBykEFD3ejWXsPRlmn4jONFHO2dcnL+Q9BY/E95X
w06PjPErLb7k2YIG+KfUeI16PVpI3zAKxZZboxE7eV2qdEAeXTxsPS2txuopjNql2xddmPxawsFq
9ybvvYFUZHLzT2FlxuO+rHt8T4zCscKdFVA33E122GX7pEyHf8o+X6w9Hgn6p0avna9zVLfOXp37
+dukpnABJ5IaJP8nLcx3BixvLFyCFA8sAVumO9TAoIt9Tv3dfe7tOotJ/lztcxkq8dto5tqrOg6u
dcQ9IHlQMWV7Squwch9cPFJsr+tiM/YGtc/EoXCLpdsJt2Q2vaFlv9UWU3uoJI7ZPMYzFm8eKV0x
4oDXhy+8Nct/+rlUYEG4sa55mCVglT4bmUW8KeIl8qyy6XuJLZxfrSkLP5lTZ3ziJ7UYXFUuRP+i
SAxiVMTyY5+SIply/0RdRSNqasQiio0Wkqx0kC7PbU37ACPlKfEVw01OcSQqbyx0AyuAOTgN2RZU
+hriKRWnZRcYkJsu0XiX40VlXaotSnW+kyz2o1G5zRvYiuF3UEM4ykWmH0RTplgWBIqSenyB8G8K
1/lGWev6RNMakQAFKcchkNe6/BVLtDhLUoXJI0LF/TEZ6uWJh9sWw/g6vaAYiGimRC4je7uuFsdm
1HLwat13Kzc8tAHWRV1gjOT0tvXRzwhEx0AyiGsSTum1nE8ShqjQtcJvo9D4nduz+qkzOWHwjXPc
2a3xx/1t845yWIUqNguaZDwiAUKs29FJic2FglK1L8hEH6jxU5KBUntWK3armbvlUW+1+lRjzvFJ
ia35i2sWwT7HQuVFCwxeSmlefkv6chPjKTfs5Q+TXV7AymRaYNfWmWpA1UBSGpPHKRHajyUILI3r
iBTcy4Qhsl0/Ijl4iJcEq8zE6o2DbQ+8sydN6V831kjeeaufQoUBYBvpEefLXu2ynD7CYtdF+Ciy
2GLGUTD/oCfu/Gt2U/47zw39Dbx48YxZoTHAFRtxS7JVrDg8W+3FP7wwCQMuzIWHYLCX31mC8N8e
Lsjc74e8x/umULXOQR1sGezf93/79QEBpKFS15SYJ5SNVzcRToULFbgl8NMiYRepVr2H/yI2Lrwb
o7A8huT7wxm6eiwhrZ+jM1IEvhPkyP7lwW81tD5o50vVGkwmbT0gDaRd7voUOqD3Y2xXHN+JsP+r
RPDSt7A4l9h9y4pyo095ZVFJzVny8BmG8jMth1VenPJzVCQpgvOclxnv8aBJdmWT5y9J2Cf/omWb
eTQ5g0NJweLcQabft72pvujuXIZehu9Nevzgl6TJSJQjD4ZIzxKvAi4c7GBy5948R9kEIdIg6jZj
EWzEn6svyXxpm5IASt4E8i6XAbVXosBye0DrOXy4QzOgtx0PypZI8K1RwIpLxVOptrEupI11FS4d
q+mLwJnRpAvCXTBq/UZz6irJJHZICC+1QUwzrmSVK9GFau9UIXPp9NOYObq0lAm5g/N6H4dzdogL
o93oHL1vw4tgIUflsSOLcsRwdbWCU0Qt1NSb0I9Bpevd9D2a3J0xVq9wef3ORQaoGp/KZDxlU/W/
Ae1+O0yxlGk/Rf3yqTGN3SLSc9ebR4Tqzk0bjocyxYKxsjeeE3IDr34nARbQDj+Rn7qmyLg53ixm
MyQ+em5xRMFrMH9Vk5X9MyGdcBQQBn51ZEYYVuHqubFIVxeqXCMb8DYa4bRf11gDEADysHNwqFK4
x2qJ04OhUNpuSj34fP/Y3MiLOMlwuugn6VQ8VgGwNeFALX0Q+kOE8KmNqRYsjCQH0GvEP2IDa8GN
db216xAdQ3iC9zQvgNVlEQQ6jbyAPlmPuCIQI8P11Fk9wtdOPbxV/LwOPupq8A6l+M+Qqy1nlQgl
j6gD+3Gc/2xyTT/MKaSe1Am30pPrg4uoKzKmPG94gwLDvwwPs9uzMYqJ1Vy05ZwFwa+hrfoN5s41
bljqoJMIkWdwq3DjXo7S182oOmad+slIjPVqI6LLM0ZOTXjV+j+B5mbjgW5wZHl6FyejB+XR4JGv
ZK3uxVqAKDGpsPWsZgCe9vf3042tizGAhIQTVEgFVmvdaao0oubY8JgID2BQ3GeedPTVOiv7c3+o
G4vNI1xe2oJmA38vl2E24E1lYkn8osjRYoNuf+jqZKsieHMUC6IQmAvSv3Whk3ak4MTbiW+26bw3
xql4Ca1O+yi9DYlKNGuoMBkUzXh/X85lrCwtyM0i8XmR4RNstwMN9dHcyENuHHZ63PBduSFJRtTV
I4g430eNYqV+ZFj1cxCp1pM6hcrDpGPl60WqMW5cMbcGlC8CB34F466ZvjRbYfqqae4DdEMNelBN
IjVKmCDPezDLyXD88Jag80RbnJQEDvO639Oi8+rGpR75Jft+Fy+I5c1Janx8GYGrSEIKBUjZXrr8
WFXZ1vkcy4tz1OKj0urn1NCjQ1DWn4eEvvH9Ob0jN1c3kSmxK1AgLMLKmqASDcpgCcSx/ajSs+gh
bMb6Bc+/4EcYLYO/9FIcAYyT9ttslKz3aLiO/8N1HiENtwhLRGTdrNCPstaQPxbLjNAKtq+t9sBI
7WfpJIcWQGup8Y5Ge42F/VDXuyCtenqmpqTrlRj4gK2fu+nUq5OaPUIuU80dPevJ2kNtqvcC20vr
0M6a3XtREuS/BkR5v5h6ls0bt8f1hpJVI9Ag4N/Rs16fRlrWcZfYgeaPaW/vFLsFf1qABeVNiII6
2uwbG+qaSsfrj6YlWbXU7YZjcPmtlzjqcM10Fz8ulcrYdYOV/4rroC53VSjGydPtsTK9VikHbR8L
ozIwE051cey73g2B3ka27DLq9ateJSI4pioOq7ae0PFOI2pQ97fKdazix8rHDEAWCsrWqjgZp33F
45Qf2+Cp9dQ7yXNbBNNHawpyRbjBqYBKmN36yaTrXYcejLL4KeXovSVwdtd6e9o4Y9f3iAT5SiYb
JRsC1ipUBXqJYk1t6n6a9MYeh9PqAS3f4UVCcT7qFSXpFARDEmGKC2Tdqxwo1kqkRebe8EccibzY
tPK9jl7QxoxuXNuQ50kNkHAACkbguNxKDnCIgb5l65Nu73KlT09JE+2HtPBh1XhVGh1lN7VvzWeq
QU9L2J5jebgWN98Ci9/YJ9SleC6iGixBravFrRQN+G/s1sBsSLBRUUc0JBcfNYdhWaFWypjFs0y2
ni7nS86eanOvNwhlWM5bQya0m8LkwzQVRiEUEI6BOoBI0y9HQZl9tprUanzYy+4xVJruAJk1/Pim
p7uKDixpuYW+2CoMgK2IGqEEtW85kX0sHK04lzU1ifvn90bVEN1Xek1AcoHVcYYvJ+PqUWfmStH4
XWgGZ+wPymfsqS2c7rPsk5K38UmbeivxUNkJjwvP4WdlnIKH+7/ixtGzqRkCHyBJIMlc7Q57aOYa
o4raxxrC3Fl6lJ8VywqeNH1INhp515ARTps8DggUk6CTxl1OuBZ6qbOitR+aM+pZRb4HzWLsRJB8
woZVgSqegNFUNBoRtZFBm54q9NXG7vv9KV8fCN56Ev8nizM2X/ryZ5Ar13k5iwaciAhPWdPXewXu
9EYEuL683kXbJBCHLh9n4nIUu8YX27a4yM0mVCj7W85RRLqKNI8ePYdLG29cXrdmRXOZBywCk7R/
VwFHxKOihsMIpCSK432B3Ml+Ggx7/+G1IzyjGS+1aaB9rPYsjXGqToqS+32eBTtnqVA660BL3R/l
elNC3IKwzUGXgnfr+r02KHauZXrhmz2iAPES64fEwtwzwmt14311PRSoBi453t5ESCLX5WeKM6dH
ukglokyTUICBxebO6cbgQB1gU7HwusxAjJTGF5IAxytjNdginME0wFf7ahwMr+BFNKzHsHqwypp9
MnTiWxXU4ADdxrFe7y/p9fagkSlLG1LGUC7t5TyDwkZiKqp7tscgMNQu8895YZmn+6PcWk2pJwTS
m5uAy/xylJEMKi4zq/fdzu2eq8lY9oYzw66xjXrrffPOO79MlU1aPAbJGl1n2NyrcELRKTPMIR8A
q1b6PsM15rFPwUOgX6zaz9Ig4EwV2UFsa+gjD50+pNvgBCjfQ4Si/hTphF+1mRJgO0qZxdFA+H0j
BtxYjnd8MZZphBpO5uVyzJMUrkyHwW+6CYCJkeanwQL9jnVU9uX+yt/4vpDoqPCBeScZXFdajLIv
J31Sex+xyuJQLU7l2QCED/dHuQ5q721wbAEEAZSC1OWEetzKFj0kdCKm+jnA4Dkp2sBbGnHMchTd
7g92a0qUt+lpcV1wPa4GMyqnd9D2anzc0oyXTgmcUxXlW3H65ijYRcDlkMnFWgUmq2M0LHWt8Z1l
nr8sVon/oNF3G9H51k4goeAlg9QkhZlVBT02lqUD28QotTvtUnt6Q00x2Tf2/PX+ol0PZBHLBCVe
6Dfk06uB4D9igo7Mmw9OPTsn8zKcEHdWjzi1b5GkrjcDW5rUFhlrWPRov15uBoU+pMSFN344hcUR
HcfJs0QKYE5bsoPbR1sotFtT++94q+QPxbwG5XjWEBvZ5oeB8IXX10nwbbCsfKPjIWTacxlbsIhA
SEw6CJsAJFZpUUKJZNanpIUvVarNrxQEwCdLZLV7RunPLUBY40IOErklRUmjbPlfARPZQMxwCdJT
yqM6wiU9wQi8NxR1oQ4SRB0ddS1NnuwSResDG184O6HmtnGMOmP+EVJTkfblvftZQ1cJDHtuzj/1
uoj8DKZn5i2WNf4VxIXK7d5XxRvOzvokXcEi7cMHj+vX4dUu7YiIq+Lyw9ZRmy309XKfz+6ciiwa
9xFha39/p17XhsEBU+qgzkZ35YoQVI96mBVRVfi5NouvM2W3V2nhHXrBYKmn3lGz3xXo7h/3R72x
aaEaY/gIa5FS+FqzDbeFViyxUvi0lrFVHxCAXIBoD+SmXltuMfxupLwgEOghURJD4IxL4HIpw0yv
3Lq0Cl62YfbEaxFnYlA3r6arZKc+gxYXN6h+KglUua6Lej/Fp53aeJkVGx/15sR50CB0bfPiWBM1
uR2Kjsd8QVuyVkMvNWLxhTdqceizqLTB6yrqRmolU4rVGRIyqtJAkxDBdfxWBqw0zECkVFNY3Dgt
/kJN7XNTmACC+79aZD483TWOo1g+XrOTiC3SR9mplgWMy1UP1C7WzSXKfMscolOxYEuXKlqx71Hm
OyACG27kq9d5Hc9eMgvyHgkdWDuv8DSjs4F/AtoeWpHsGrodyA/O1q+AOnK504o0QmEYY6IvkzZn
Gzv6+gJjcC5IXnE8MwjGl5OdpiSA9SgyXyDL8haCdH/S8uzDYmnkjSZVBN7cPPIRN7ocpVDsJTKa
JPeVQY/3TVNWz40xzhsl5FtzIe4YGGnADboCl1ROmTkjnB6/BbB+6AJNPMWRUT98PAZAEIAQSy4M
enC1YqE1ONPQJlTGsQI7qcaUn7Um0o4JdeYHt0vdjUh34+JiY0jgNHUnHaGDy7XrRLtE+KwBR3oX
l7GGrPJyG6zXHITWt4/PDTIGvUQp1sRol2ONZcBlBuXHr2sFx8UKlMgxzINiIrqZ8xnBNoRa7w95
46NJGiIPNoqQJBOr5XSpXnQLZFwf9Ky7d0Tr7iM0cD8+CgknVRk6pHIrrgpMMfC0OgGP76exXnuQ
78bXQUTmRunnxqX0nqAB45IKomsEUGgv6pg05JyqaPOXSGjKuVe7+XnBH+qTXqvxk4rUx/n+At7Y
H2wOiVcz2GG8Qy+/GRbEXINDWfvALIYHcndzD+et2ReB8fHnLpm0wJIagDOfbC0E2NqxqXeqWfqD
UINdaxS/seITENyi8uObXj4RqNRR46I2uNoViT5lCLeHlY8AeX4Y0Ak4ZfDKTnnSbTGfbn00tp9K
vkY/DYuDy/Wbiiia3cmAFhl14z7u7OHFRpkK0k1apqG3aNVwzPtoq7B6a1g4pFhFsZ5cNathNTfU
oc51pS/P/F5psnAX281rNyY02Vx1Pqpa+WFGOCpv3DTMlJFRM12tajkh5Kymc+mXevo5Q8F1F/Wz
s/HpbqQKXGYA+6m1SjuHVQwx5w6RvJT1VMYmPzfxTBfIUdQnbL6yP2ncRRv90BuVUPra0tKI6jTy
rGszOJjcPKPLpvKtschmj8CtfRbxoL5A7gmzvVLNSvyQNiOUUAKafh6ceCo9vMi3wAM3Qtk7mgoS
MjiQKywOfDBziker8vtaaE+ovdtPyMx/mAov1ZCl66IUS5CUhsv9qpfJrAxYcnDeW/ehFn3xYDVd
ebgfVW5tz/+OIuf6H3bGXFYidiu98u05tGYPEHF7sNSEGkiRGedohsw8Qnjeek/fCmbkXJD84fbK
gHY57EDrP9DBUfqhfFog8gR2uhhocVfGFG31wG7tVJuisvSHoa62zkpUZHvVWKXrECdQ7icBFzuN
xsqLakw/axL7jST6xv7gONAPA6lDBF2/jBq4gjhMlqNfTK7B3OZ67yjxVhP4xqyo1fFKYRXRsxar
+0AXjd1EQzX4JErNQxIB6rTqPtgnqpLvymUTTHjjk0nfQJ7xFOWBocmd9J+dYnaAsZOqGWhxk6gP
OAY8tEacH53OMo/3N+XVAsqLDtdAbiFkQnjSXg7lOEPSiVwxzhk6fxknXZjHSIVK/dFsYTXOavNn
YKzbuXHY53WdPlo5sIAg6YKNI3aV9zOK5KrxSgY5dqWMWYgCG1WSyLNqF7n5VKWW+rmzphana61o
nwajE+CGw6b5PpttsrEXbw0uVZKlvA/iAOvyJ3yNfFiG1Dg7oVr8NPsJI8a6sTJt3yeD6z4Mia49
TMPk9g95k/fV149/SXYMWldSSYGXweWXVBGMHlBPEueoj9C4VGfFM0X4//mO0KTIWXh3UFVebc3a
gbFOGBVn3nvRzohT84BCqdjYLVehknMGC1Ai1OANA11Zz8UMbLeyg7NZqdFpDhP7RTgTPO+8eber
iXZDlvRf7i/g1amTg8qiPAZXMBDXmEM91EVAITg4u2Y0fVVKzjZijdEZgvJWWf4a2E44JlGhyAJ2
nNx5NcG2EVkjpsI+D1Yl/sZJcDiB1Em/a4WpPCthmH8KmjR6RuW+PGVVo5ySyLJOmZtXx9RVlR/D
oMX9aYytduMEXccDfhg7iN9HuQoZqcuVD/o5tgcytnOFyfwxi5LqdZmtLaHLG0sNnkY2/CWYlwLp
5SijbrS9M8T2OaIi9Fe0aN1TT/n/z5L2+kYu8x6cL6oe7zcf6l7oV0sOwWrHisF2lq7SGSvCP9zK
EsJcB3Ck240VrrreqBR656kgTH6Vodq8mJibTzvksgJzRzFdt/k/kvAZv5d62ONQHf1gmPyFLlYF
B3p24994irT1jn8TXblFadBgcwt9wp2vpmLYwhoSaeKxdY1gV3BbmLAA9eCNKg/UqijP+8bDAIQ6
UAKpwOuAc2wVhq/zOdZAovVgw5CXAztYrbfpslNSYZ0XpUfT2aY28r3v5irxelN0R8dN8wduNeNZ
i8bpn0XT6wWNUT3c3z9htzYXDwKwtRKIT6Z1+TMS0UNyyzEIizABkloaCQy3MdoY5RrqwWxl3xVZ
KB2dpvX1OWVxP4bwtc+LxvmgGiV6r8zrBl+VuDhGWTt9C2CdAyeq3BcEotMZ3/oGg/dF1z2dh54P
yif638fnLhWQEAaWwXNdeMyyRNXGDGdXPQaxrpeNfmjGj5fkmbpD6OItia48wKnLFR6yLIpdc8ah
EyDsTiw1Onq10+2S3t1Kmm9uKq46tGLo+NG8WxX1ZnOBY1PgBtpkg916eQlDch5n0+8GFS+vNjR3
2jAXsHMc1+tTB40Eu7fbh/vreiOUSKF8ck4IEZT6Vr9CAVFZ1UFBH8CujZ/4Bwxf7NlF6gA0WPx2
f6yrPFCSfaSyMyNiUbAea84CXMFo9ZAsNR36Zo52QB7ZSL2oE+b/cXZevXEjWRv+RQSYwy3JboWW
JUvOvinYnjFzrCqmX/899HczaglqeDGAB1jvbjXJqlMnvCFxt3r6a604VtyNWmBAod8GxOb593Ts
OZMRopCAlJC9ybxBX6tKfMWn6K8VClkJwiuQIUQswZ6crYSARBbiYWbczIvCbxspCAOO+uQYOAxt
1v/w0fbON8AFynTO6PPHIhsK1q22jRvU3JwHJdr50DqT+1ih1XLhQnttf+w3DBc7kHe8y58v5TZ+
bgxulN0umD2eAsMtrmaK2IPAmPtC4HllKZI/4ivdB67281af2ifeTVNnt+Uu77IYSDTZqIKmY6eH
CwnSa0tRdONnAOKQDtX+9/+pEJx5hoscbfmtuVr99Rpu7l2Yb9G7EADphbR2f0Fn9yftvT0lgptM
VD3bGEXo9XbpZ8WtnvBuDsc8uEJlZLDj3jTmD8rsuh/AQfMpEYuePuV5dKnF8jKvpi0M28f7M7Eh
rD1/Vr1bJmzCL27XTYljsBN4cxeBMES40tVgOTKMhITGP/z1aQ/2ZhJ65MjYAK55vq7XksZroxM3
fS3LH2U2undGadX3db2F7x0UCy5kKq980wAQOnM+TBGY1Z4/pzVpQyht3ECB+24XQ4EtqcrJQUvj
6u0n26/7809KhbDTKjmFaBA9fzKqoAyWGtx2S4ZblLqOiobrLYoaVHBqx/7YReMG+4+b8dvbC/9J
NF6sDLhuf5/7wO8sEclHFYiZ3PV28Ss7nUFMHzZLIwHYTSKtS/tXrcUj8Rt5qPUBBYZDEBoHJCPB
5Vh5e9y8osVvM5uOmY3+ctRGxYWP8Npupzlq7dwsttqfS+8/B4vysXOd2SHgRqN1W2e5+6OdnfqL
ryfzKpuiIQ5RvDnB1BKPfYGIz9sv6JUbBsgT4ynwKfsg5CwxbjgGjjmw56Q0+4RTUT/htifvUK6p
vnRek3/+6/UC5h+cbxp9bLqz6NiEGGZR7ImbxsTfqUUG/ADTv3oow7m9sOn2mH726f+71DmwUeIH
W6EdIW7mGqOjsF+RD0PP7+9jMKtQhlNZ0VM/x3VE3UIALlklsFT2uDRmmG6G0b1fFzxv3353L9Hp
9GTx34AExDcjATnbzC3N+1bZrbgpN6O/sRfR/QuFDltVNQwK/FOJLvhable0+DsKjHG47ppwu8KK
XmFnqoP8pqhs+yT6yo1L0Mefg2yMHt/+ka8ET2ATiEHSRdrvv7MNZeb+PJrGIm74OUe3A9Ewd91j
sMy3Jq5GzHvFQ6fyC0Ob1yIZvD34OuQuoMHOdpXmXWUDWro3a44DqXZa/6kAFnEXlKP7vyxFvwWU
MwUFn+N5KJO0ySKoLMYNM9dPvldBtALKd1S2uHQNvZbvErJ2lBUKn/T8z5KWbTYnhRmZID7b26GY
m+2d1QJJbIMGcqCbqQcz7NS1yIflGM7lei1n+Hxvf87XDtEus7KTiLAXOeemLlHW9wO6XzdDgJod
17JIId9fMnJ+JQpB6YIUtXPcQGec3URmV0O/rMLopg5WgC9Mu/tryZDz0DmcoxQB0O7CZ3ztuZAW
Bwuxp4Rcf88/oxZTCZZ8gHMJADrFnxAXqNy4xLl97bmQgt0LYbQ4YCg9XwXaTrtuQLxvZgEDmqlz
dWcGU3WzNEPxofQn4+/TXK5xmGX4RfMyzyVdULFcyh5g2A06hvPXrKLL01FkPs4IBV2Irq8dObjK
dB3QzbJ4j88frRi6MTT8wLgZ3LW78/uq/RpgJZLiHHFpqde+FbcFBENuDkrMs90hUStF+7PKYO0X
/q3OC3nr1e0lNNKrq3ANk91C86Kaff5AeA71TosAxO2McU/SaSf/AZum+vj2edpD9NmlBLeQJUwy
d2SLzpJbs0WND4MI/8Ztg+1OGlF0CEado6jfufOjqhFxIx9oLh2wF1+LapX7CRLpvvYLIpUYVF65
zYKaSzkF6TJkznVp9OGh9ZvtwsZ48R73wph9wSGFOUHsev4eKVNK0eXGeArrJXjnRAjYDP18iWr4
MjjuvgeMK6iNwTkCeX++jD+jQlxN2XgStWXhpIsAT5+suT0UWEc19cIUo3fuMcotJxrwkw343pVZ
2rqh8fsvPym/hNxtZ2IRq1/0jhWt+QjjZH6J7806JQtecK6yquChXMd8uXLKIAKKX/hoC7698ovc
kfH9zkAGqheQFZyjyaOuJwfYTHkCFo/+Y1GaNiKPwWwdwtW2r2UoxdEzG/+3W0kjOMomdC/AJF9+
bIaXEQwKYja563n7py/0KEa3a09W20e/QOi7HyqYHBfC2kugN921vYlF7xa9B2RQnn/sgsu9z4al
PTmdGt9HnXAOozkPX4DcOLHf5GVEkrNOpBf08H+sfkhxGFm4R606UEdfdxAJKmO8AwfeQLOqgwuv
4ZXdSIlBEk9eS5hCKuP5D3Tm2pKml3WnHC4kIgaYxqeQwqsPfc6v8MAffJsYY94v+ArcrXY+XwHk
+uuEN6B03BEQu7gct+h+G/2nlKhCDOTDvO9OSqrtwat0eKvHwvtbhNafVf642/0hBJ7faeiod6tS
3ak0giEdpdG8G3OnTN/e2i9xk/syzCJppPzxLjgrGemoamvO5+5Uedb6FOZlnqxTYdz23cxR3rrp
qp5k9uBFCCwNrjt/bDI9X09UmX8dz3a5I6pWrnDYYP5ZoFG9ZTfr5FUnmvc++siIOH63vF59efuB
XzlJ8PwBdYBHA+T0kgtGhYGmSX0KakVX3x8ipGkuepG+vAfIsv7gMcFGMjw+u35KEVZ9WLT1qWpx
V40hXVoP9bJ60H7bevn+9iO9thiKl3zI3XORAPF8P9aVqbx1Q4ymXe3gE7hW4x3ZWHQ999t04QC+
9vaIDAxCyCAhTp+dPwFWe+7nqDtFCG47qxoSI4Qa+PbzvMjmdoEOBglwBfZuwjnIcwrbKuj8pj9J
usO/3My3jmppl9/ltmWp6bIl317vDxP1WbLAguCi6QmRgtPBD56/wDULA+xi8vokcB8zwPJH1oKE
GVlKUq1O1cYo1SGG6RZtcNcLO8K9vd6wAGrmWSJclecywE0J0ZrMRVMw3lZmgHCbkPxOxrny/lnL
SQOVUEP0daDjfjuMs3c9jbMqUssaRqT6MhFUsTss4pZRyoBogJzLBx1qRqN17tK2XbvN+VF2E2wT
zL0ErcHaHO7tmuEiGg1VhBi00RRZOqIZWcbV5JVumind3QzzoAaQ3kUP2U9tek27eVg++NKxsytn
nuR3ZxeHi3OwZWNs6jmscEnOzflGzxHg1hrl1h6R7XHWcTiZvRUvQ15A/RHzkBF7m/ZnM0+ieZQ6
6PObC1+GF3/2YSAmYm2L1gGv7lx80h2Rcc8LZEJ7Li0U4aHNB0HVMFa7qGT3yiGiUb4z4HcZXzBD
z/eAQXGRz7DOT6Yug0PUQzrwlAlZ1L3EH3wpSxoQfRiwIJ9Ntv0CGsjw0Jw3yVIeZWkq4b9eT0vt
H8SozVvUvMPbwdiyX6HOrScvEuPB7lz3KUPj7nsfSitpusmWqBCU2TWqsNUDKl5N0pZNEOtO1SS3
W34HeUHfbijfHtygcv5B6MB9//a3eeWUMsBnFoWvM2/N30PFf25BH3PbqN0lXDPDc0gLrCpde4Us
shBu0pf117eXe+37AO/n0zBUD9gPz5cba8OCkmwS5Gx0zhannuJuCM2jIbpLxPWXzcwATBpKalAV
iUBwup+v5VC1bt44ypPbc//HYRasVSpVGz1l22bJQ9j1qrsJiYM67qMlvDKjfJ1jqlMztQcQnlie
iypIVKDFU4QGzy8JQ51O0maNB+2Vg75wi7/yLZAHhmm/C5BwnZ/dAJ1ogqlX43gqu3D5zdDOQaNm
QriPyGVu77I2uJQ3vEyJXTApnEgaFkxGzomjG/tLrkNrnrJltA6oD+EIME/r9K+1MP1OG9DQdzXq
YTfFGsy3li/kcHx7Q+xB+Sw27JQhLj0+EyOEs2cWcC93GTvz5KkgdRxpHsNcvi/d6rfX1tURBMAl
iAwO1i/X5DqC0wEJkknQee2K+uLYtj5r5nmN98SgCvBUBH17u8vq3BnS3seQ9qpiJ1wFbS7YqFno
CSShHUzqmkGR2GxguDm9cpm9eALTFsFB8Yp/EJ+rbpp2WJfY9XNxb/jlUl6Zrb9+2bBfqmOx0GMb
fBwzaKOgoxCvZtM+EtK3p6xq9BMa6hqelkQKwPGKnjkK5nFsgzkwJm6qUH50vWYFdbbsP7225+nR
n6Lpn97JNrw/4DR/8HI6jvGwdfPX2q7L70Ep8u1p9o2y4tYR1YcWXPrXdXbzezhV4cdB2uqnn7l9
mfTVXL5rraw0DqMW0c+t6v0icaYsQ1+8XaZ/xyyQc9ygmfK0Vg0wHN8VH+D+S/T/vc39mUGl5Yo1
LeNkloX4kZu61fGUr8BULZE1CPaX89TES02vKmb07X3qo6Jv0n7Mpo9OrtHKB6FRx7rIeTmwEgBB
jAWMJ+AavCp0aUeMLTYrkPghNRHd3JBRup0U47g9qCbQ/1LnBgDex1Y9BKaRiYPvdbO+qmaRy6Nu
l1AnY9VIPlsnozmeYKypNMiFdcW9iupIswToWJalw6R8kPOWlPygGb2cGS8BIaf5H6OZmGZxjTXj
Oy9rquUBy4FuvBIa+f9Em2XN5SvccEuorU2bO11H7VU+ASkFmDhk7CqUs5sEzlz9PZzRH4+dygru
62pGVwbsGc9vLb5EmX8Li0PpVdZ30pNmpR4vfZVwi6su0UNf9IkV9pV1aKawHNLFmbwmUXPb3Mna
8btU4MiAEq+tjN8U9jysLIThQ67v7CLJxeL+ghnYNLEhbFPc5dtshMnEv3TcSl/+3IlAedzr0tYH
kE+1HYuibP2YnpzxLliqtTgiGjaJY2lY2U+A8r7amVmrmfDxUBI2HcH/OaIwCk+4cB0KTAPd6XOJ
PNecaLJdNqw1YRpRdOjlx6JfRXkDDEY9oR9df6/CoPpn2mZvikmsdH0hP30lCaYTQK6ATCPcj/O5
5bCDnExLm6cRhlsyRHl5J7qLEfaVCw8KhosiHUR2Itwe8/9zv6KrOUfr5G4nmj/dgbp3S2vULtM+
sOSFUPrqUuBgafJQ/QBzfL5U5zjbKrfGPIXcXe+aDrGlqJLrdRbhf/D3UXtXyqIVDALghZQbeqW5
JIPfTrbdDLc1I4RUhOZ0EG09/QyqEA7X6g0/3l70lecDO0OrljmYvwOlnj9f39Hf3whup9I0+8fW
APIb08LqvmTreAko/RKkFNCQo021Nwi4Js6Z+QF3hGqkuZ4w+BEydrkxCHG4bgTxtjXjmsCJMh42
yysQyA63bIsL2Fi/8XKx1njiUv2gCAG/3Vq2xoXv/HLjgoTc4UMAE3dC/FkO1agskxu5JZf20H31
0M++RYvQn+K3X/f+Op/fzPB59odnR+0wyLMu0hoGdZZloT5JDOAT12US3XVNG/d837TPCeJvr/fK
Y7EeeTRKUvt88CwTMCuEMUZacidTcMUMuZMfSvwRD2+vQmP/tedCA43+GJISpB1n2wh5xZWZ6njq
mSOviW3Pxi2tePyzLKOsu8PKpc7Ee45K+a6y8+xWBUuJKoIvPJ16oyiaBJBw3aeRp5bl6C2WfXK9
ZSqPAFODj63b2J8k+qRBata93GKvLAWDe6lsmWagQ/HOkV3wKXDHHjnyvmCCs1TWYqaZOYg+KSK3
++VnQ2/G06zD6jB0Rv5TiIkunXTC/qMdrMJODLOP1uMQBIYV90ovfeJj8CmTajHC5aAww/6uq8zM
SSUau4nLwgfHuLQTfgnK8sanoLbmp5YSlzJz1Y5zbMdFljxl5dw3XLULTjgAs1Pb0PWPMCvk99rO
ZXXQG0ZJ8VS6IX5AblTVqWJQsyaKLKWNvSX0nwbsrKpENcWsTtlq0OATdRFW8cQvK6B14kn6UEXb
aH/gpUN0MCpf/bPkkW1cyTwffq2NKn5k/ai72B+zkZH+0ihyMDEEZgxCARHnYK/b0VbJZgzQnK5L
UG5pH+cehE/CSETXSYU1CoIrujdOueWunwyQMD9ny5uv3X7NspjbSH9byJfsY65xBNStMupjVHh8
gnzc0EozZtPUSFlH6ARbm4rMQ86GCq6KeVIo/2SGtZ2WqtqLB4U0czqDYfwlaruQKDdvCEv6TS2v
TUfrMQW82f3TemMxxbWvKEZ04dZP3Kt6PJjoXn3sC9/5wa4a7BSZDsNO4BdXbeI7G8WyhXY2f1ZT
hMyKMZERvX0m9oBxftIZeDCVB829axQ8PxHaXSxlRfl8GvNiSXPaJjdUU+UQZ1PWpXkttvezGAv8
Lv+HJixAPcCmFgwYPsy52NYY1LOFB9F8mtvBioG8Zok5qEvQ/1dCGex+cv09lL3sd00o5keVHapT
64jiDmrC+OjsPZCyWesUnLO6cD2+Esro4AE64MYHJ3/eNzS3cLbyqtAQKUrvfptno4mLUPR/3Vum
tQBqACAF6BAe7fl3M6psmnqn1KdtFfVpc3bYgou+89u7449m3dn22OdvTMP2+x6Q8vNlhjAYpexy
fULBfnGSCLrEPXKA7hij8BuMMYzj5RQaevxudu1I1rnYJACcgCaLjaD2v8k6EF/Ba7k6do1hhB2w
5u5nqyGlTTYPYZl4oyJpE9fsggJm/Vb+ssWYyxsXa8XvrT2UxQHXja1OZ2VQDUuxUo+0s55FXOKT
UKZCgu6mPaZHfaiDGfcIVQ6IpRtT9pC5Tfgwm5X6petN/Hb1UB3ZiIOMYRcX6zGfcIGJs6KI6jQ0
0YuNbb1hAMQVpyMcJGgHJKSQGgMNWGiXaLova9EdBwNe4Q93iazm7OViuiXr3FSnfIgkVh7akBjV
FOWNzG37gKJU87t1x/DD29/0ZSrFqqC8yW92ENW5TOE4tPUwjQ4Hwq3Ex3wN5B0+8t47mJTLhWzl
1QfcCcgMU5kInE/d8Deq/Ghb1Iky0y+PNqX9o4vI3yMa0hEtzqjbq5pL3bnXHhA+HZhj3iugvbMO
d1k5cyWEoU49bZolFmYv3m22U38yMs++evtlvpZRULDRAoT/TH3rnp/DbKwZ43LbhU7vLckSCjee
6PMn2m+MZMjatY8NR8u4NLPhyPVhvlfrUr3TZNCJXZrRUQzTcF3pwvxOO8ugF1E3DxgBLNdBZUc/
3Vpn7wbs+R4DP2/uOBvW7dC7zYUv9co7owe0i2NCREZM4CwBc/ypCPWmppOLc8yJurS6piRbbscu
y6/ffmWvbIodhbuDi0mw6Qc+3/XmiCPkbOvpZFu9/EwToq5TykG6Ayb9Or8SRtq4Ftrmby/7yj1A
uwdRWqQKAbGcg/zzyFdrqebppE1wi95IKyAUsjn5nTl9quYuvPCYL8kt7OEo+v/wDA7tvKOnmD4U
Ye1Op6yT5k+79DZindH5ZWJ1s3s3gvv/UbhKPtX9tiUzrqzTWoW/9oYDTY4O/agY28/2W+VG0yct
CpkdYEXoz6M/9fdYu+M6PYD9/dzkQveHRfjD7bxZ3YMqDOPjqKS4V1auPiNfWf8q/GC0Y2s0PvsF
nQIqXqvpjmsLnzJ5+zW/vP6IifvgbNcvpEw5i2lhsOS1u1XzqTOiAPvVNme+bF8yZHr5MXc0NwCe
HTUOrmb/+/9U1pmvlek0YXWqm+nIbL+H2DDLz5ny7JuOMcSFh3q5ZdGhYsAEqBvIEOINZ8u1de+B
ty9PWuQL18tyLE3Rg4yt67gU1ieAA5dgKK8UoaQR6M/vfUpIR+eDk6zC1arzg/rUIw5dJ77Ol3K/
dCEQwuTYqqNNTfxjyObm34GicIhdxIe/wqdC8txuZzhU2F0a+sCwRP+19xs8ITD0ML+ZxO92Ps/f
R1gBuKOBrvA4nOhpQMraW46XTuzLt/58lbO5tlVjsmSuhFYu8fBKN8ZaUoNl1cmmXgDpp6fjHOnm
6u0N/AqCgpuKWTrIAD46seL5w+FMXUyjX6iT1gjqluTsj9bob+lkdM1NyLD9znfzFuRoOd84KrCu
h7BYv5ja8pNpMtWVNLV3qqMqei/6or7w617G6f3HUZcDiPpDCXn+4yKedwmCXJ0qcEoA7m0PjWFT
H6J6/GvJfj4yX5jkeW8DYPLzfKnAWJptDXp16kiM8BlTC21efVFHeg/3zzNMlmFE/AcCux+w58u0
rWPLrCU/dyk8U7qR4kvLpPOhmJYOjYgSbVwRqQNTEZvJ2lQeDDkvn0bpV1dg3Yb/4f1i9Me3p/tD
o2B///8JLDIzFLWsRfGab8YJTtr0HkPF8bigT33hyn0ZKZmQA/6FxYCbCTnS86XGkeofLxEOkXRU
zH9LJkG3lIe3t/PLSAmTAMAog8o93zuf8thhOTbC4mKn311cU+br2KGflY6gEg+D3OSFevLSemeH
tkNOKdfUJqfVq9VniDY6dVeNfGxvvFvs9ZLIwCvgF7YOoHz6VdwIjP+fv8UJF2HZB5E+QcdBOgWP
vC4Ocru57mWffxatXGh95EtwJWe/vdNL0J5QIR8TU2l9iXb3yuEEUs1EbVdEfqnoKTNRWEHn0TVj
9BNnRr3dIaeKwqQeLxnhvGQpk0IB3/YiyJoeTK19d/1no6oxmjoVCnUSxhB8rKDTF4mUIxbtwah8
BltlsX4IGwzJE0OvzWcjCKfPyJOgPFk5tJWSpSeeHVZqHmz4aPZf8uHaw+TZuUZBDTEtOP8MmM/J
XW0TLI7eaCH6mRfc2fVaevEAB/C2cYYpsWprvMJKaUy8ydo+vL3nXzlZ+C9B08BmDpvrPxH+P+/G
RfXa4kacTkZDZZmJxrmyB3WpuHl1FUYIkDqZ10I5fP4F/K5ZK0uK6ZSjnpDW49RdeYuoLpzfV/YU
aGjGtDs2EobJ2XfGha9uxX6evBqhTScrv7nrGKQeo58LSc4rz8NKlDDoRkGUO5crFkFmzS4DtNO8
YRHVzv2UKlyrL6zy8lIPaVtQffIHJifnAXblh5thS9Qj/BGFFtdKoQ7gGOWsW8IgRV0Vm3FJI/m1
RSG18xKp0ejLnOUrihZ92ZfUoQbop6PUaw7UtOvTYlnnW2du/KexMswLuPmXXw7WDnoXYESIS9wp
z/cHILuhhMqEY7KxfFA9Qm2D3X3FG6K4sNCLQT7Bj0VgwfF06OefhcCuX9e1bmwP64dx+iZU76Ae
1aAnY9fS+FhgNF8d+6YO7kukUu5yaQzp2+ftxZNC7t0bCUAQAS68mBYMBg1UCOTDSQ5VGI+Vs6Wj
LZ2kJKG+sH1ebFKWsneYhAOmiDXPnlWYRqSNIBtOKprrJFsCK9lmnNr/+oHAIyDKg4AUhOI/Vl3/
CSAzA8s5MtriFJjKP0ItewpwVz+oPPv49kIvcSqMBvlmdA/2aSSil883ydTgCSTcMjvZFagh7FXz
oMfNakH2oFvWrk3wFa1pn29rlR1XJ1wfonVYP6PdVTwUzjTV2LN3GMe5QxM0uG3o7B+vm9adgtkF
Llx2BDKu3/7NLw7Tvq2ZWAKs4QxDX3r+kyusHgs3C43bFUTCDzSopIGLqV+cclfNDzjaFX7Sm8P0
t9ZfhHQwyjvthaWZ2T5f1o9mZEm6rDjVjteikjTqpC/a4YBfd30JF/Wiq7MjYiAT0dYh9u5Ar+eL
LSJb8tndHPKWsv5RQLV43NqFitzOPLzco9qqy+t1W7NbAa9oSsDXbs1XOW3DkyVH23h00NRx3+si
K26qwmj62LRXv009t/FmFHCMwaFVGhlRUqL3qZBVNQMVi8qU/6J8KR5mrwQNYDYQ8+LSWFcgig2C
YkAFZOkx/wkyjH2rpjTTrZ96/05FnbXjFkYqsUC4fXWrvKx6zMYgaJNq6gReK37pjEeJqi4K/t02
pUs2D94pWuX6OSKbtlJj8MVvOdnrE4bb2O9aijJHqhV/tUhYC5JHmAd+b/vJMG/yBvkTDkTpjklQ
ZF4dT5YudJLbfu0lmMJ317MwBdY52ZBybpyfjVs2u65HNd4Ju87sJKubXiRQgrwF6UXMsY4TDCYc
a7YCDEezTOEtTp3ZT0YxkXfM/LkvKGnhdyW1XD1xXW0GWI2CVtF9GxQM28g3BpkO3uY/eGLY1HXk
bmpLPBdEwcEvdPkl7KpeXoPD9s3jatU9bpBSq/bJ1WUvD4Dgss+GqUEnjvgR8EiVqc3UdJiF8c5H
WQBdyb2fIpoFBwwCMKoJtVtacSi7buBytvNfNUwCXIfwTUHPy9iw9RSNmr/VTSOxNIkkbjzr4hlf
nKYKj/Ymra8D0iLzccUS+MEcjcY41kVTf8AmTR7XwguP1dqYeTojRPueN+1+twpp3w56CG7saI4O
k7bGx2ie209Uye4xkmXz2KoFUH0QfFq3vuXnoRrzefXtSSYI77F1oNWg7L66/yJ2RKAxN/UtQHbs
ex8AQR4x76uOuKbTjOzsVn9rbT/fjkY4453e50X+pclV+YvG+RLFdkmAS9s+GCEp654+BSragITy
0FmS1R5zF//SBoT2gExFl9qtDBsMDB1fxtVsj/8Oe4sKPq363XPAqRW2qvu2hXn+hRFsx/+4gmx0
cDohitjA1P69jMYJC7dt+MZM1f7h4pj3jReWVYzmN++DUxZhe6jsbgYPWzdOk4LRKf0kHyz3NG1l
FiWFsO0ra82sDpmTcWn5WPMqYldGjLVR5VflY0+DhRS6ck0V9yF8rUGu/bUf9GZ9aJCm/9FE/f7Z
u65aYDCMOoz90hj41h0Q/KQOw3a9EbDkwPxoc/xh+EP9Zdwi1aUUfFQoq0HD88qBovi+VkU9xsMK
giYZRiEZ6W5lsySltezve1G6vGlB5NlJ2IbZr6IqLHXYMDDOEvKd6ZNFMGkwaBXTfWa47TdPD2N7
hBeVfSiKrQ2TDLRidN+DDr6PsmE92Y1jzXEOXsnGvDFa/LiNsFSPQ69cl4OH7/2JUhK5DCmy6t1M
ZrTBBp6Zi09uB6ZncKfqc76gT4lXT6GqW6pYWZQk9x7SCt7quIeeQ6gTZdX6prKlX8KgWuynMUSB
PFG1rX7hB+hpFM1yJHyykZzoKHmk6Coy1LAcqJlqlVp9kH/gIGrzemNUfS/9oiEmZggaxNiB6/fu
KtY5bXioKJZylW4yrCKMlzKfp2NPdZTH3lCGw2EpPbxLekgncVfN/XIIlLMNsZqXEjFnEWZ2HALU
9g8r0RE5bSVDF2mg3JqAPpU9x0ATfeMwGgECQlbOPs59WdlxqYHHJNtCgE3MrQm7Q9Y4oI7zEjG1
Jq8sN4kM3/uZuWX4YeAWEO+mqZx+zWyhR3czNkSQPWagiXDK8b7qV8xz3LFY7s0x6PimyvE/VP2k
hhQBkIp+tW/U65U9gppNgzUQ+l1fIzrzTpUroHJDWNy8gOD7+6i12q+z1WOZXhZ9/00ZNjB0+gBI
B4wg52Ss8IKAXQM5GgKFkLisC2ttEqcpe8U8fwxObuWI/KCIz2lmb1meaDsCEx/gt/Z1Ci0QvMbi
0Qvr9wma38DtvmrqwnzyCasnBzuyNlV0S+/B17sNOvf0Wm671TYr4o07fPXF1t0UnHYG7Pg01LGR
dyv2EjUqWwmgMc67tjPx4IYYwcSmCswrcyXtSPJ5tThocnYeu7bjs+R1n6sU49Taj8Haqaehrxx9
JM+2JYb2o/cv13f/nh7u5l5bxJ4x5tXM/wA3KsejFrRKH1wd9W7sR6XK0qgWnOcxDLYuHU0pfzN8
9/lLYwn73W8VSECht3rmugUYexfqgGm55+F5nwLG78KrsgxwPw3WxfgdiJX/2C7554hUqDWk7Ybf
O2PTusjf5yX6mcdZ4B90tbbWVu5mJvpf5PDM8jjoqPMSdA+Vdw13jOsomwYzOOB4146Hkdz+++iZ
1VOh3fm3ZQArOW4gM9bEKQwQCYGCWT9kS/9D23X3C+JFid11C98eCrxdHRub6453lzn+wfLytT3Y
TVcWaWn11HzR4BpObKK+BfK1X5YH18yK9UAfQljXDj6/VKD1MF5h0LASIplVDPGEdIUb912Ppra1
VQ+G72gmO04T/JJbGX0t0dr63s3b4KcWY6j2qKAlfMRtC9BU0yMjkZvDDBUS8fdDhHvBsXcm2hmV
kYEWrcsVG1S9NcJIMAhwVMrotnkPPbO0k60AZ2vLYXUTbBwdmcwgBvPE7x0EtWpvdDzEj/rgq2O3
7j0YnbJ8HMHHVOlAFoiyp2tsS9p4gwAQ4Jc96Fx4//dQQrjasHoiFPa9NYD1yBnlJpsYoOoXA3Hd
m8OphekxRO9NBES/KhUZn7xaekPcG9JaQAW5dhkblt//1qghfTFlWDtAYv35rvAsXu4ilXE/aBOZ
9TpajR9WZZsPltNYc+osehUJSjPbyR+36oO92khcSO2Ah41Uv9kpI8nsdzWN1sdNm9VPwyzC6OCM
2PbFKhy73z4tVSfuKAjreAwqc42B9+JClNeT828BSKcmmhVrEbdCD1mC62t/AmO6Ngf8Q0InbT0q
k2TWDhvc6aw9yasJxalsCrFAq6/poE2rXX1tJ6v7YKyjzpKg3rUqs84yfjZZDRinnoR/LUUgfzal
H3xbuWTY/1IzJ3VpAQyJHj1LcCL+j7Qza5IUOdf0X5H1PRr25diRLoDYMiL3pbLqBsva2MFxBxz4
9fNESzNHXRqbnmNz07JSVmVsBP5977pKEZNZ5WNQBPkCEQVr/1HMsm+PGgrtJyaShos3G2f7KMuI
pghvjUaECEhcn41WrzsaEPgdm1l2IgnaHCVApLsef2vrkMNuid5l2GlkeR9hOYA+03mN5qta5u0G
+wvxJUCk7WUuHOs9NFabNORt9k7mOoxBApppvHQmqrtYjbr51maaduXejNr+INmEnrxRmU4imo5D
MBsDZEK6ovfp2AxqenQne3KSSdXFuzf2eowpWxAyrokPvIEprb5101YEaUm0x+eqCOez9KoabGwD
1osDzKjeQzdreg6WTHh1nBPk+iVUTvu4IOQ14mWBSEyUnQ9GogLG82pdDRrDKAa0joTXGknl2Yub
uqGq7INPndjXPiDlYzfhk/hS0yQfJRy/2bmde79+HDKXe0ChtlElJj7BLwv4w8tatFP4pfFL9bPv
urFMrIxQRsSsCGyStSFpLA64OkvCh0rvTc5R8Nkeg2Y4FplmFUU/7207t6nVnarCNSRfl5MTLdWm
vmKJIKchGKMCuxbqsodgDQ2kXrPw+ljTCPBi52VloBKuqqdmosk0dudKzHzWpvUCyO58nwgCEfvB
DnJvFxQrtnAA8ejPIkz+DXa9LobEv1jXhDF4zl9zrGsDiN7kfLkpC10czCwf30BBrVtXyuZBt9SV
xNoNBgqFyny7do8sx6wZxUfgVnMSBpn3KGFNYQ07b/0T4dHvqMS/Iq7/eG64xjkw4Sh/rcrt23ne
Sn92boAS8iSfvYlC04UTPhtrZnnPyr29zEIKw2t3OAwjIvlGWPm+3tYoMZfKeoSmCBNVCGfnKWtj
ohv1TeWW8pCbJIqGJgtvvA1y2Q/gA/8AOv/Ht+U/8h/9wz+eqPr7f/Lnb0BSssyL8Zc//v22/CZ7
1f8c//P6z/73X/vjP/r7vfjRPY/yx4/x9kP8+jf/8A/5/f98/PRj/PjDH3ZcoeP6OP2Q69MPNTXj
7w/CM73+zf/XH/7lx++/5WUVP/7227cemOv62/Ky7377549O3//2G+ztvyAs19//zx/efbT8u9eu
HH98/8u57PLvfftv//DHhxr/9pv1Vw4b0H7sjSY1b2jmfvuL/nH9iRH+FW7ORnHGdRZxrV8pkK6X
Y/G333zzr5A/XKU4wn8vPwXLUf10/ZEb8SPSs0CVodKxD//2v96AP3xU//XR/aWb2oee1BzFK3LA
Q/7r0kMgDEV9JSTg/Uk9A5r7I17Csdy7Ydm2yb56bm9FfJccz4/n9GeUHvWfEEzQzP/2YHi7LA/F
IF/E64v75cHqkVTSiQuSgoV1IO+5l0G412uj5rgTRmQc1rqJztLIVZ/WlFUgNxvKPXcUopTNLChR
5eXhz6zurZ+L6vqbq8TyhEsl2C9tUL6EuUZPoTgpntkpF2xAg3gwjdA/+6vtvneawadnXrzaC0WW
JXRFmF/KZSy/+BatC2AcnPSMHl2Whm7H9GovC/mkQ1NLbC9lODsHXxvus6bBNUIN2/VVOm7V2BFI
sCxZmjvkWZ+ivMU1y/IavtskyndpP9oz3jPCTic6i9voh6C/Qh8pxMx7IvMMWnGi1bSWg0QthJtV
hbadSEvpbtfNgxj2+dAu3skI3Dl8sqMCOAO+allOLt6zICln1dY3QFMNb98EaqNbZzl02I6i18z1
SpUimcuPY0S70UFGS/sZsV5zT4Sl5zJehcZ8ZJ1VyWaHa5aK0LBLxrp1vm29MGPI2vKmThriJoJD
67jZ1XBGykOn8+BS9QNlwAS1BA0H3OwzK8+uAnVq3PX7uJlsXY0gMeEg5p7SgIKJeTytlUmBAdkg
ESpEY22eex3597YtlnK3dH19a68GEbJe0SzW3h4iY479kv14vlqrbmQkKBFf8QLuWR2dr9bY+uFj
E+lV7kG1eMKeUuPO3dC67KvG1KS/0kt8H2xuN71s/dJPCSAA+GMUsE+dgD3NrzhKVs6EoisZTarc
STpZBShrKxl+Ltw8qJMqy/XB3NSaH4kncF5xE5ZDUrX9+Dhr4ch0Akh9icZAWnFgGx0oi6e/My8O
7/2qzVs3aMrj4OXBeTLq1ohhWgPUx9GM44bS8u2ENt14qSPVPkXLjElRkxmcOm0xIOzKqxzXc2A/
i6aVyM7sdduNa+9VMSmW9VtvyeFB9g5rFAiXOobVHJqxyitNQu42Zx9eWy7f+sFQYRKFajtMfW9m
sRPIdk6rJfKHHb5bBoehtVBfG2v30W5VfQQZcd4Ga4q8tAnJ4ZIU/VztpQGuhaJvNxOHdfCRFx7I
Hhlk/WMpPXGQZPENO6sIgvsBKGqNzRphdTyzLvRsdXmQ77q20XkyUYn6ERqWPR2Kyuj2Ui/6Fk7Q
eaj9CWBNkxiNjQwq/zZUHj4oAGsEMZuZC+/k915za+BmMvcQXsZXHwSAvqd2tsR/j7hgQOIui1jp
d0YSS8n1DvovlEJr1aPpjr4VMz/3pkmJQf4nuPwv1Mg/HsHh3IeyIOTlV/5OqXqQE8xnPMhYbsHR
zKv/z0f45cYbiUk7reAR2iEpeQ3B+GeJsf/H18DagigJZQTioj++SxbdzlwunhVPQWp47nGo5J+8
ht+TPv/rqPq9XAvBNJUEoAqeDWX1x4fIhVkMDjVQcTP27nJbTMJ83sh7+QS2alhnUw6i45XlY0JA
aHfbuWW2IyulubW83KPCwFGVvx+Wqf20DBBVicrNdXuX1my2R3JXpHXIvNJcLqZBf0QKlCrsP7mU
/iix4BVw9TCGXsUOkIvEvPzxFQyAjoM/wO9Fm3Uxx+9ERN+4vblDVfgnj3T9QP/wXvFI1IxgEkeE
hi76lw/cQJNSmNi2gUjFSxbK6jwH22NXtNt/i3D7x0uiEYzON3z1oAi/PNDWkK5UdphL3MlP21Im
ju7fyki//8tg9c+55V/nlH9/59BmXBV1VDdcozx/+RIuftOHq7Xasek3qTOjlGu68PPS+UdD13/y
WH+kya4v6WpngqjkP5gBftU1lYTAuWyi+HnD5dSB55B7vAg0v2QQBfv/++v6RQXz+4PxohD4oETg
f3/NniPpWLmE8INatk7S+G8moF1wjgB7hvAjmJ9kfhO2Fwff7J88MPmX/3aNMPehd4GXRTaFtPyP
V6N2ce8Kcjfjwfaml8CacSyvMmoIdgqn/L7TV99AvzbBd7sxmpt87LanK062ow9yYCXFd9IfOejL
+6qHWk5qX6AZLfqsYLLzJuNdaKDF2RNmi1/L6M6VNYnXlUZwO/YgYV6ytbQ+Z5uKvmRwXGUMw8D+
ZQPnsPP7zTTERjvl3a50fL2mbs7OnVRsnJdKbOOpD5nuENLq+WsjdOfvg9zWr74ISaaSA7l6jadY
7gGA1VM+Bi56ksHdlpvWzEznnAttfh2FKB+aOoOCMpxsmBLs1tuNKQLlxqBC5ZMz5T84H3KCh4mt
jeJ8iUQY5ysgDo4f23rWYNv2eQqF7d+wsw/Pw6Zlf1qEJ/crSNJ3qh7HBw8j0am1i+7YBmBk7ohX
C6x5pY5KidmWh3nynVvH1fiqAHmFmRRB2BN+MPeGi1UrCKg27S3xtSLmvIy3aRMMnlcr973YYM7I
RRnaW/yN80dG+Oh5IEsqpRPEfIwcFT5Y0u5TSGX/Em5ZkRgz41SSt1NVpcjO+ns7Iq5tP6Nwn55z
GirLuBrQ/cd+rfrlVhkq1+fcV7MBcZGpxU8qNdbTQdnF5MVtHQRriihDP4suAG1WuMY+R1t0g0Oo
Pnr9ku2LUDqPDIbRs6ad2TkQuUKVbhEk5mTgSmPbeTN8K7sYMhpG0O4pvwiaFDUB3QuqjyFYUuT5
883U5ysGZUkVK0nkVfei+dbsjKH2l32Htsu9kMhO26RtF4F3GXPdHDag9zdhb7hOo2lSO2DCyeWq
9mXxwPAQJIOqhnDvVz4GrbHs5e00zttOGVff/ejI8mTTato/TeNqiv2SwX+cW97K+4i4ZiIPIw6P
roOHeqm5dpyD5tdh+yIkpWZWaQZyPF9Gt2x2YOLbmToRP4WU1OvRUz3XclzafbjP155cGyZEvVcj
/OXNQD5fdfAGkCM77kuCIO51navq24xEh8iHJRuN4+pB7jz7pld9KDTb/dkB8jw13daRxBZRUJ2s
beS9+HUnywudmIoKhXJtvXTwZfUFmhXGIHUnFWXpzKl+cNnJrhrpsQEltSSxh500/Qn/qCU/dXUk
3T3APPAmIO6+c9fouXDbGnTcJZQM1fH4YTdusXcNMqqMVcuHBRiH8dkVP20ESsfKbO09YFB4rKSc
PsLB1DsPjyJfrqUJ59Rym4he3XKYNDh9Nh8VWNIrpKxtYxuC142rfCq+91MUPuGsLMGTdbd9ApbR
YEai2T5wg9t94mVmtw/07N0oWwDPLtx197PKxnffKcIPOHmLqu5lcg6GP44P81TxPAzisGMbiuWm
9KVlfAQQ6dahU6Wxm3KDbLvOJbgqJYwuh5J2zUInBTe5+VBvjbq42/qp70TxAS3bXaCetm94N6ly
1m0bkf4bhMOauG1h6sNi2MR8SZGVr2spKatolSEPHvC4TJEPu+WO0OD2px6himqBofVpBjPwiTmB
MjoTzLDY9wWsubWzHFGuae3Jcbt4SMhJjzBybPytt5A8bZRyM2OfTsRHNkw93Eqraqa3dvJ01qWD
2bikCI6lcFOzKwmlmLhF77OqMJekXOzlhefdpahT9YcJzgoTxbaUTCTyuEnn68LfjzMFX2eC/zr3
SKoozlfZVvMBR6A+2Jm2hkMQVP13v3evZWcV9VW0RRhECKwGCdRNVGK3MZXxVJggvnsz6srXLWu9
125avN1adeImElaRp/2U5ymZE+tbKBx/u1iqNG+NdVuml0GaNSESZdc9jEZVHHDEBl/1ZIVQUJEo
7L1fb0BiCE1C57UJQT67JRfnBn9qcOxHN7ROtBVruav7FTNbXG6r0M/sftV205hl2e+DcbPdh2B0
Vfs+ZuQ57d3SnspHFHLtzmzJDJrYAa0vzVTQvBqW3uA+aObHy2A18yMb2JW5ogQ4O9o6L1IyGvM7
yyW6txOT7cLggeUmoZXNSA/K0eCwQ0vt5x++5HO9C9yJVnmAgyXcV9Nm5cdFwze/jXUvWLR8vZwD
OefHXokov11ny8mva7g8rbbRP7cCBJhvDjT1Ofcmb8Yo10cPTa7taIeitxU36zXYOXGv1SUx0c5T
m0yZVJjsMiOqyiRf/WZPtYsp+X6HW302vA1NUwV+8TRHfFuOc+3b/pGzQR49gJf2Tka9OpRm7n1q
EVVgYQZ00PvMmscjcq/2U27o7X3jBhDsczK99soIMQdwt51PQ+NDwdPsg9ICC7cFdimnh3Er5+DS
CnpmEneG/N/XKIOHuF8j58kdt453dtGHq2j4Ix/pGY6zNSuf0duYrASEKPqVne22KWzXeGWqOARt
BXFikfBiTbH0gOm9wuMOFmDBORQblFTcbIFzkuZsWZc68vWoYqvPEJv0biB29TSbz23hGUhsIj73
GPdTFNx5zpo/GSwp3Z7sN/d1K4onbtNWlRbmPA3HgST/6r2u80jftUZTJWShDHeDMNzwUubKBCaS
jZzOPfQesIdfARKMncOz3ky5cphiOQGWgREg/nq5oZWqoSWN0Wqpx6b9YixNw/duDjWYjtJ1Q/dD
Cb9r1Yu7cwYA0K+GMZA5ojfTB6gS5tFFmFpfoEMqeMoQ+ju1ZGVpJs88AsM3omEFsrE8fP1Z9sEm
P9DD7erqTY/w1eki6R+78yE/27NcQvS6qM9sES9Zl58q9H6kpRHl9L5FJjhEmI/9Yca9UXOvlbV1
zFVXeqd8m+ruRtVom8JBj8XOaVWdP1nZNs0pCF89JCHBDWlrdDmcnL8xQYn1JVSdmp9R5iVWWVY3
YT6Qbww2k2pCXwfTK+4oM6gPmY6KfT42Q5JZfr7P+fajgphMl094WY4LMby7Bp3elva5H15qqzHV
zwESNkZxA442lN5BNYbRcdbW1YhAS7Xz49zqod5ls11HR1K5xzu0XubndlhEzY0ER5exzeu5VWLB
fEF2eZOA5i7rXvvKbd4RIAQoVPoWjlv1q3WxRwX3ZZfufDHXsbdvo9olLn6ZouZrxeHKYEAfw6mr
fQqPUEH452XW/kOVbbCo5FSGNEUQ9fMWmR3GfwThFUcafF2WZ3JfOGLbNb3WDBOG+dlY6PdJQKLV
4wKnWseIm3x0JVYI6BBW/S6K9NX8CJNl78PMcJJiLbblJGbGxX3fi6W7Qf6QfW3tmmGwtTvjM2vU
tFFaRn3lMwkjYQDmVBJYwHu/fiAHqNfv2Hyz4asle6vcT0FrTIQslLJ99uqCW8g4CHJxZFQwawHj
pn0dWlBgpYh2ttOvU6xmNBALutQX9PDsCa0w1xt4MkLDrRK5RehmRnjhxJgJ7IvyKg7cYcCAWzNB
X7PEl6o+rXV9nqBVurVD5kKWUqHSdZPGqV5xFgd9kR+rqMrul9JsXoSC4n4eFMhQXEYzXwBzccb2
foMqnPlKRcg0mSO3LXU2Qm5IJtqCR21Xg4MMSYV3yGW6HVuGdzeZGCd6t51+NqXXvPKVCw+BqENM
HcJGmaWMn1bONwuKpl9P2owyfeMRdm6etwXyd8f9P//muwR+DtsmjNfJqZ0lJmmMMIm+spCIMaOa
tOaUWHBQJnnzm8CQwhYWkX5RL2Ozk55BRARrlkzlWNeEDNlmuIMT6KxkHHr7gJQq21B0wBGdGqNw
4QcJQDq0mPvnRDezrk6GrwP7JCtcsZew8Xsn9rho30tJy2YyNYtAYruRQHuppw0DYWE764nbYnFi
qcpgkpVjYgav9PqN06BC2Li10I1LYdo3+XDdu0pFL5zqcEb59B4dq3zUSW8KXx0F5WD6KVxcPOvS
t6sHGsiHr0Og5ltacr0D4Y1RSg4dfmF7qLP+MhmlfidVfib5pVv0ZEPm+SO3zXxcgp3emmq49KDo
wc0IK9m+jF0IPDnyeQY7Injrd4eluEYs0M5PlHQ7jwT9Kzhby1x2xeIT4FJg/J69xv1YEAHLBKu6
2d2SF4BCxi5HWTz5GZZjjkkXutOZjPWMo33Vu8E1l7s6GLujcmepr7sJLvqcXDFiaGb5TXTldG8Y
slMnUMf6q5u7wxjT4TF6HRTptlpZfesNxfbZs5jPU3uUTsWiarASrqr6VI3oUdAdFG2TzGD0TTzM
dHIjGZr4Pbjto9TwpUzR/A4cASoQF6fS2j9VEXP8qDxmhgjlx9rU/DGK5n1Zz+N+XarmSVhLvjPN
IdhNCH0pwOrM8BCRIv4FiZb3IlaBBo9IwiUZxqZ87KUy36TFytptZn3vgUXtGsKxSNcs++yzLUUA
QGcN59Au5V2BabZJF5EPYueiAfsU+aL82fSNZiZfouUQucV6588oxfig5HJA1C7J1cLrd7/2rn2o
Pd9Sr73rrTeFKsqUojl7Q47peXnSuK5PBpv/zVeEs9Zg61Xc0kLzyEjaf55mi4atkhcft5tiAHKh
xknSWnNBItDosWlCCtknx6Ov0J8XWkPKurlwRVtkh7jVnqc+PDp2b71ot3nOOsYED3QjrpzSjLg2
CI9KF3PYfnKjsW4qhJ/uPvMLfVqZ37u43rruk5KTKA78NveuLpxapDQyIrOce+dbaAb1TuP5Oukt
sDTVwEoTgSHZRTKsLZ/DoTWO/SLAqIxFTUXiKNqY4sbJNtRybiEEg12PuJb7wZth1NGeCMf83S9G
tz/ZOAoAzQe/uyltEV4FVDKK5xwlgVGGy2dD5u2TP1h54hn5cm4gay5aZj0XnRVYdz2J9ceZkNYn
iW5iZ0IoJV3QYGRWZXT062hGesfyHiv2vTb1R19/mSavTcfAVv6xWvi8Ui4Cb9oXhVkHO4FJ4ICQ
3DJivfAEknLostfBX8ID9XlG6svMgv1bmb8HuzoTkr8dc0iCk6T/M4v7CHVRR6zqTbu6ywuVbdVj
Qb464lD8Pf6O2DOkG61nYAkFh3+eGu0ftlktXbL4c9slBEvUx97OQCx6d0iGbFKkOJLRvLeoK+Qg
XnvUbfzfc522RTMlrjTXINFUo7Gmq4rX2zXW8mjYYcGaPMiLO81jig0RZUmxlgdPc19DaCqcGPiW
f6Sitn3DYWXXRN1ReR2j1cn3jlijVPNGhAlGrfnSYbdSyTyiiMtV3e846bsvk6eSsQyrJ5Snznwr
tslLr8Pza7jWwTNxdPToWH0w1d+2MBKfVmm4897YQhO5g7fw9VnEvAZE1vUiGaew4b9ba9xbm4/R
XV+xQeaAJTQPrt0H67GssPReutzyPnqk29yMwUVTFFqTR56cIXXM/GrvzLU2ozSyhqAikQf/ykCC
HtrGYf6GnAi7q+s/uFaVD4kSbFKk5Oj5Ms18dVC/2MnMd+pBdV74w19BptbW1k4y2sX2Tt6p+56p
VT8BgrFLRpXXoTmzyGTtQ4XurxtIP0+LCY8gqbyjv9PlVj5n0VbtpVMSK2t1WbkX8NJ0KDdcBDsJ
n0R4R1AMKPMxAF68GRI1CR2ZP/pybdDEwcQz/XLlxSxiy/ycbTIWb8YFIq9qD6YlzBNi58je1yQV
T+pCeFS5i1rj+7hOSM0l+/iPbPINC2FWayUdcd97tMvbWSMUvfZShmZx1J1U6Exa92AGvZsOU1+u
RzSHPLRWpKzHhjnLR9vAW0t+5Eo+HL7hOmp1ahLXxDyEHu2O+BFEZsOANyYxO7V5t4RUvfRi+ghC
Od9u4dUdMEflZVtd1DwFTdLyxjsUjzWX33HNxma89q1s0yGQ3vS+kbcc3Jhju3C37Yf+Fkx+ZTzs
WZoWOy9OmLbcjv1p8N/YDfWNDumbs2u9zMcc0cZ3wVBJLXAUtuksuDRiS5tTGoJOpVtmIXoq/Hp+
G5mDvza9z+cgfVbHXT06RZMWYR8xbpvsZLdd2HfRUcqqnOJCLNMcM3YOt4UOufsysrnYlba1e41a
q7DSEprkfikIKInl5HDjGNwRl00VDXNw5zhNvw/nMVAJYpaavElI2q/2pMvyQCjOdLLpsYwOGbP+
Rz1V/qEg4fDDcFz0o4G2rZtsqxZzz/Kw6kM5RPd8LR9rAipIcHaj2CsXj6JbObkeav6ywezCnBzt
cbU6t6Ie0aXlmYjSSuTyXZSzmxDRAwlOA232SbLyRIk9hXqJez6yNx8QNoApqpTz5PSQxdS5uCe/
5fnvTbKJqCOmbAjl72yrNS3RaiEOblyAQUf78jbL1/A7gOaP3m4fM3KNvFgtoX2/emVv7Teo+GaX
03Lz7IzudCilXf50mprMk0xlDJ6h0RKdE/QwzvG6Ru1lJZTA46tQEJo3KK+Dp/D7lcSvsDUT1p7l
zc3QW8Skr1dny+nwg0xTYzkE7wpzOkyUpKKj0kq2O7f10R9O7jTWu4Y4zmpfGfTP76TVwk+OpjFn
L0ujJAGfaLHmPQRzhj6dtMvbMI8I61alqNWBeHfngo7dRlXZ5mt0LFrw/buC3MgVbbpH8KcK1/Kb
BTg+JzUR3ZfK7QYvzVzyWo/OutIBh07F/0DigLBeMDn5aYT28SBolMGEYw3hi/Bbc0ZCXevLRKQw
UJZAgHqKEBEaifQAWXJME8KvHuwoMIIUzH4C+uctI3tVDfqjLZS2k8EZho8ZmG77PrJoNQ8zc++p
4x64HDsEA2OshG0/WjkyvjSrO+vFuE67x9x1LHWMegf9/dh1O5eo8XuZ+ep5smoP3HwwrR9b6RT7
pbMWg7DwrgWDXxwxJaZPOmbD+75HOu2DQFvmntmkvHXnMdsOjZHLR5Xb01EjJWCNkhFhrJlZPjDW
6bvOUXORBNZCXqMyA/6Wv2Tfu3UyZWJUlEIlcLW5imVXecvB7FvtnjF4GWnhq+ytc0IzbbNOhhdk
M/3KJgwK/zTZfLGTkov4rd3ItYvzDa9Fiuu3fZPTWq+7ekABvNtmQ3MB5eCn8WTk1VuJeJVdAzS/
i5smw3flqks+ZtyYgxppZ9eEMED98sGD1dkO0c/wbNAb/IpXyYNZ48T6cdUPPzRtFabkxRfjYfbD
cNf4/sgeHKqiPffAhc/jurk6aXra4ZD6TtHPZmRzjc1ssra0yJTSBwc9XbmPAuwBcbGJkKjTMWqO
S1ejfekXOsg6utgN3hqsxXVeD5/pLPZus8kQJzMa9bPpmBWnazMTLfwjEsJ4bA3C66roexnEK4Hv
VgrRCXKwMIBizenMHqtebZk/lKWjgShDSjDirssq51wXbfGJsGAhd+VEQC/8CNcznHL0Cip4PxcN
xbxe3acO0cYD0lkl+BR7FCTjMrFoiOrcFut4vGaWIFNR63ReO4CQi5nR8Ll3sS3KGzHqUZxoGu6g
DPio71xScuZdN9FnGOPkme1Y4knIzyYipX7Xdtt4cbH+dHs+cbL1YNPr5t7s0KWIDmIoRdNSZDzJ
glS/BfMH9/ZeiqMJZ/g0XA/dfAy58pCGoqYN+XZ/gei7Rg11tixjrlR3V0qLZEJOFPtFtVV3Pwcd
k2AN7shbxfa2X8BG6wOafs6FjrxydMOlXKsby5qDd/TaJSkorVrvZT9OVuwtzmBTkGXd5FGly7TV
/WDHNXzE19oaunJPVnGjPwncKMyAkS7KgxQOh60sg343G5mGqgO1eRREq5yLqFrqxw56jlcWjnnz
YI1e+FiW9tjdoInvyUrqAuN1U8K8N/McGb7ZAht59dCau85ECx1vpE8w6ET+ctuKLfjkmFconKAL
3945XeNfuJayPXOUuY/WcepultFyvzJx8g5hNhbyCNf12ivE93wAzhjEqlXBdrDxm41plaPAfxkY
xayEEDmrB1jcJh5vMpYE4ij3YQn8cI19UuJqEhBn463PluFYBRypMRr09SsfnHVbBqqqv9S87Nhu
S9t4hhRtIFfmutgA7gLnWY/UaLFxZiq9Gu+bxKukrq7c03wasQHVxy0XArGq8raXyivnhmiaZXkd
V6dMCX50MLys7SMsevWlGwd5RMfZylPQjqRdFbJDBbZ49g7tIBhlm62BRK6squfOWocwxrnYbynA
RPTcEogy3iII183T2GOcT9qw2diN8cWseyQMotk3knSPVHd5YzKNBP5PA9FLcxq1GCFrWu6PCTpg
dSpoeey/CkgccipJHimeVNbWBEhGudMkRJMC6Xuh1K84h9oS02jZvSq9RMzIeAnqGHbdMOKuBDbf
b3NkFI8o5AXUV1mrzw5t9SdhbsXRLXoH0XTVbG+lclx0j0v9XHgCXMnNNKYKhJ1kboJzmPhISfGU
BERoYV5GnVvlXe0ZhflUFCtXeMW1FZw9juxT2670hVawzOykONK4x4f29IFcdLyzaj0g6FKR/1ja
3IcTPYztA0H86tlh7b8aamZR3mSjLx6pHlimC63m3b6p+/yzzyCkiDnPwBors3RYcNT6gblcBMmU
q3JOcsnhktic28uZpgWcp5abLyrtl6l8cPLG2U4NJtD+00AW4V1T+ibbOHL/T52JAiE2LTW+jJ4v
X1afQsTY9YUB2F/2NyH65iLdIoPg1MiZaqwjGztE0g61DZgkJvK1WX4eee6GlVJGMf5Pzs5rWW5j
WdMvNIiAN7cA2i7vSd4gaOG9x9PPB544o17onkZICm5K2qSYqEJVISvzN+pPRFSrmw6Jz0dJJzGR
1XJ6L8oxuMs12XRhThSuhAH1UadsIvI66RzotlYJo78bdQ0f8FFJzApN8yQyhucIlbK9YIiV/BRl
rfxLFQsrcAPY3ts4AdT5NSQHpPY5gouwaT0ae/gYlNWgDN/SczO+SUVr3iAnoVFWr8TStTIUAHZ9
JaJea+ihspXVSHzqclhHcggzkU04qm+QwDhhOzzjdkZTtsG+5U5M1zKtpb3cqlyywsxqyg3YWWuj
0Zz4wydLArhaVKaLTn3yvW6r6g5oYfCYDzGoQpYV2vo69T9k/gSQkHYGYLZ9LuVSfqzDFgXxtIPs
ZonyF6lqpFt9kLRNifHE95LuvedkYa2lG/zzMhex+2I71vnIKlEzhMV7Ue82SidE5pHWz/BBpSjb
kjlDC0kxsbiplMC/M7TCeBdbPaLNILf3Rd9a+xCvv9FN6EFzX5F8Cvg0xjJyUhr/v9hL3qYrausx
gsxCD9XjgXxd2fqpJD4ocIgp5CSNiTuCr3yg9j53VOtxA6bRRGzdQ3jmj4dgPm+iB+t49E0Z2i9S
7HG5J0kHARv0kXhIei99iaS6/6ZkoZ/ZFEZrsnofgt1jEHpwlMHxZceoUfX9YJHn2loy5KxoUUif
R/ANtDOjMvotyt70Va41OiMinbZqT7lyfCsnsRHvAjqAzIUK6/AAsxbEbW+Fym+FbbjzRNWrXKWJ
qgZhyzh5hhRM1QEgi/TcU8Mkk6LqZtex3GXbQKDtaaXwNh0/VMy3dILlutG71ig3dRQCcuvStHXT
SJmyg2f5QuCmrVEIWzKKonISeoT7LPGn5HUMkcDroOrcyuR1lj2iDulvcz5pN+D+WmmX4EXzqJkk
OaMnKSaVV6nGgKcWPfKW+cVtvZqk+oE6p+l/g20vs1EqbW5u0UWA6tv5d21YA5ZWxqzp3vWcNGum
p6ICWQracGjlSaXqbFJIY4uXXCKFSXINjkmIM7Uu2wEt3Slpuo0+FjvOi/jRG4w4PMZ+Ez8HbUZb
nldxgyn89Ea33a/vQ1HyIuqHir+n/+m/FgJWknLfRve+pFOkBqjngyghT4+2RiZwheVSz76YmLDW
Ecie3WESSswghqD6WXVxnzp63nTftEjj0PLKIH2s88Ya3Jj+VgKrKMs3Jl2J7Lkl6rOKbdGNxzF2
zxUGLeNmqJ4kSF2Q0MWMjkWX1lvLE7ivmIi7ONgcWHNOn6jbKK9VYxPIWrpvURLS4aeI4jONMwq/
JX8WvhiailEsH5vu2Oh6+9AjHMpbKivF31aamcbw1xSwNKE3W0ZLaps/KpEq3w0ItCs3YOvy4aDo
ISUusxLzR6HJYpo7qKfbdPpD7hpl9eBXKFSQDmc7yJfJjYRfxXevivuXqgFICeVP628rq53qTZH6
nuWgvFTK28IC5GlLRdIdqFzL7zqZ9weQ85EKvabQdlBL6XubexPeFdQj88ehGOKNqsWdSYo2qmil
hJX1kQxidZuhzAhpl9eibCs1LVOnaoSitI02ouslJlgud0zQljRBgjvfZ7VOz9TUsye6EMH4ApIg
qb6Q9lQ1ULMy2GtVEP+pRXQmd6mldMEjV3mz27XkM65SJ3oKqwoFehs7QDPdzG1cpJF0c6BKDwzn
mWMgBrkk5nw/xiLdVVMjvxlSO9At7PMNMy5+BdqHXUWn8f2TXW4yJPx8uXsusZNGOYKeacKxnHaR
R3+opqdr5bRrlKHBAqJsSABiCn23USirt7AFyshJAca9wRtS31XM3dzYkINfpsyj7NGUKGoaELkZ
cVuUqEzxxENwM5r18GFNcahvQ0uvxA0nrgUQi4+h/2GZlfnLHyc5PmQ9yv13oBOrbEMCD+dLK3Lp
brQqUhvJ7McvDSKwP8IhU76XZoeaSBpn5rcAZFPjKGWRVnTzffNXQPvC4oin/0IJtTcwLgNTzdEl
VLSJgih9iJoRKoQELqO3LWMspj3sCeuJEiYwENk3w5curcTiPvbEvmcbRhoJi4rQ0UOqBtMRvvfw
U+S7+lvJywCV/1jm3MkteV7nkTl8kQtJfRlLQUrosoeht5/TM4NuIaWlLfVsfbR7OZOiW7BoGYYZ
qSmJbihbzZeK2+RNNARxdcjrDvZsy0E92lFHMxmihTyf1H5H9QCBf0t0C7X0Y0dWFS2G6u9R+459
Aa3UdlB/BBkJvqMkszVNwKe1OYZek+sHeufDEyTkNt/9n2aYsjarOo7wMFZyV+jU7o/Z1ujMBVSg
n+M2M3eS3ka3Iyog3+UIinmliOLX6+jQc/iwgQASuA8JQzYwxAtoaN5LXR20UFDl+nkM5buUjYsA
/OF6lAtAW3qREKFxlMRTUl0AusUi8oSxiejGy4EjCs+hFdhWfk8vt1gzzLqAdbWQ4kRHlu6LiB7o
Z6wr+KwiwTFVtaeAG5vovca593R9NBfmbHa8pcqjMB6c0j+H0JRCGNqYEErxVOAoMOFJsAK2PkdB
m+Ls0Qi+TIP/9ZfMdUJFiIMcLEyApiMAa7eE5x3GOxGY7BQoK/Bgk4f9jB83Reyd+JrjpyFpSyG2
rEQlzwuR8RgL1Lop6/WhyBVhrw8/U/OIOOxKvIW56IyDZspkVMygJ6PTulQDzIsprsDZqnadTKhx
BiT6x6zahdZdFN75/qaj3auvgK/P39gMewbDJs+GKOISuy77NDUtsHF23j3LebvvMnTa2s31ZfEX
Lv55Ki2RCrjO60L+iJ7c53UxGEIOkIQcunB7p97oOwR8XMEWbMkON7lDkulaDnVHp3Q7p9kMTu/i
vWCTGNqI17i0HzZw9t12hSFwviN4rFlzDPS3gR3eYrkWZtKGlc5jSdbD0L435orMvSKfLSECMLMy
rFZYj8s3KiQ+VWoT2k65mcfduZ0rO7JDLcie7H/GDX/NoUPqgI9x/2fUYC0d30VgyDWdYmUH/RUu
//Q2ZrA9jBtDF5XZR2jJU+mLxDNTLCbN8QCLXsK1EanY2tFf6q107+0FdKXtljfwFtgvv9YmXT7b
wYvw87472cGdGCHphEAMohmYitnyk2k42eHbQ+40NrQzM7PDg7ct9j+Bsti4ttj3o/0HwQpnzVxh
oVLMhmNfc1BBSAHArnPSf36SmrK7MVS6jnxO65TIvXX5R6TpTjUGoS2rwMSRT1G673L9XlNPoSR9
CCNjRRrs7JiBnAKTh2+MjACevHR1kfIUNoA1UfNUtIc8KNxWbJ7HSEcIQpAesRBw6UDdX9+QfykV
n5cAQTFe0CUROXG6AZ9HricWkN1AorcSWfdV+VH0JJG12j/VQo6gPtz6Xr+nj0tpW6uAx6rN42Aq
Tq3Et1k57Wvfvyv84XnlqWYGy/lTKciCikwGtJPPT1XVI81O2F9IEPzIC/VGJHXHSBR1jvzO1FsU
80xbyNo3S04ehFlHLVV+4GC1wn25+EIskToPepIK2rOfn8KQafL6A1DrMgWpqwmuBeX9r9moKe1j
KneAxn5eH/lZFjCvgZOQiy0hV9iHYGZIUs3C1yiUYX/T06Ntq36fBytH/tmptwi2ePeDhq1W0hMM
YRhaXdh2QjgaVz5mZ98VgrCzDE1W+ZjxMj9PIjjaMWozxbDFUdvQa9oVSA6VXCGuT9z5WQL724AA
zvmNqIG+2MG+ITSN0Cgelz3zcczEP7qpUVJL6zdkQPP368HOJg6tVDwXKaUYBvjApeaxrFVdjbKF
ZWf5V0VFbGRlMJf+fDInlj/TxomwWP4Fwnyqn4NZG6f8R0NJY+qNlSGczRdDOA0xP8LJ2StEQgee
hRAikCquoriQGI7Rug1AieuTdb4ALMwSMcPirag4rS0WQIFQrtBohmcLobiTuJD4SvfOll9ROzzf
rISxoBvLaLLCjJsHfDKgvPHlrkEA2Dak9ybapuBRMlA4MADaL0ahOdcHdb5PSdYliGozLQ6G3GJQ
vdAFjVX6lKyJigJMe+i8bhMP6RO2UJsum1binb0ug3goMMic0/x9eRSFWO+k+Gmj75b/6HTpPhlw
GByTWWlmRX/jLBJfQzYQg7KYRHxHPs+jMHeCMyRu0AMynvid+d7vKrrckWK6QSOurPT5iPl00JMR
yaitksSj7QAN9HM0sRrQkarmIkLr1OqLpP3p4VplIh12A0tIJHn6zfU3d7Yc54iqwRKZtVG15XnU
lmmKaBIR80h1tBApAu038lb/dtGjJMG9hPXOuQcfdDEuSrmjbGU6QI7hfii+apVH3WslX7jwpohh
8q6QceEutDglaBYXJnR8Lj7CrUmhTK2ORvIxtu/XJ0ySz98RA6ELS7ouY+WwuJkiiDWaUiJzl6sF
6Ra+f+OWRjkc0CCLbsZW++MpSAGVPvXcosv2MYaGdkWHdCNH3rCyOs/2ncl1VacfMZ+6JOuLY6uv
y8RCLVezI1ntAeeAaTFTVXlV1C45TI08m+C22Ur2zv46nwIYjDOVG3Q663Qx1SVoyE4poYS6rnvj
unfuzR3/tJ1/bLf29nCwbf52t91u+Sf7YO8a+7Db2c87fvrfv3ToJz/sZ3vHLx/4+zO/j9+7mX+d
n5z5h8Nf7vyT49iu8/Tk7vlxsyeWO//E/xx+zL9l/q3zv7i/bt6f3m9+3RRuwb/d3PDj1838n/Cc
Nyu79XzFofCL2ArS2rC0kGP5vFvVltIxbVUQPg2+R9VPWZy2Xnzr6a/Xl9z5W1aQrWPvwD4Gtrwk
bPsYb0545AI3ZNV1CCQ1oXYzaxeinVpYf64HuzQoNqmKN4ShEncxqFTpepRxqTzGSfEIUfwAvxqQ
cX/bycL+eqjzZYSsNNoJIgPTySDmcZ98o2JfiboJD2zch2M3997rsnQpEDrQHzZZ8xMEwvV452ed
opHnoNOg07Nm43yOF0hIKClRgN9np1aYUqYow0VTfhyw/105Vs8PckJhF4eILTkeKeznUGGt+6pW
x9ASOzM+SDQb7LAbUxerdIzI6H7qR98YuxtgOO8GKJyV8/bv1H3+kIDlm9MMDnXE5JYy9jgmoGqW
pJTF7dz+9j+3auUB0JQ9bniUXbeFh+qmzu9+C79A2XgvsNp2mPbZrf1euKL95xcao1vDHY/Cyq6Z
z6Tlo+FQplDymPeMPL+lk7c+gdCMjDo37Vap6VOgCqCs5VjnIRSNjTJ/DQxZPdswA5ZLAMJagzuq
RUcaWnC5os5+XpNCaOI0xGItFRIKkVLVsXZDKdvnnTC62pi3hwqArVOO4FwUKfsVC13p9FnyoLRi
6VxfzRc26nzwcFtFmon78eIJUKHzArXjCSRacg7iJre5npPljV8SY00L/lIsEFvIQFGP5Sq+uE7A
yEBvbuJqlDSBKwlH0bpLU7KtemVtrMWZv70na6MSOjjhEnFAGLi9dOeBIApRpimTlWTh0gpBA1xT
0Bzn8yku0jpEIWO/lUC9lLn0VBb+z8hYW+cXThuIzaQ7EiWUeal/HksfxGCKE0oJFcBfu8afS5OH
2g60cmWzS/Psf95RvJiTSIuVMCAhYAY5s9aqMBzDx4mFF/xuBBXEeOoIFTXh9nsNzl8X1kJfOMIJ
jWm7QSOAf1gMMmrROwDCyLEivYb+A1ALVdyX9WMv70SADGp4m3dHcdgVcIKr56C6BVjVWlvUDqf8
+/X98LfufD4N/zzLYhrUCH/mcF48PMuY7/zmPhe/eWjCKNothG9d24XDS+LdeFEHIGWjx9txXEmN
LiwrMkMdY0Q+a3juLT6eUqcruV4xHUUlSnTXkJ/twKtdH+iFTYL3Dx9MROAo0S0LYy2AfLQn6JfB
Nfwj59oWrsRvSMqbUg/+fahZSk7hmJk9F2fJu9P9iA9Ziey8ouP6WX104fhU1NoN2NqfXlysHdrn
+4UbApJzNHv4KmCm+DmW0MtliYYSq1gRdmVp/lRiGVUH6+u/nT3CcCHG3pFzTPqb3p8cMWMHKHPE
h9s2mu42GFLQPrA/8nFD7WGlmnjpKzzf9GlfAAniyjovl5NYlirUZdEFFOcoJ5hPBR3Wgy8rQv+B
emQZbZWIfvWGTqT5oSrNEAGumPhaCWHcjw4dj/AAKV5/R0TeMO68quh/o3RnTbfQvOAeGQAhUjdP
NS47zUTzdgtyIfkzetBIXX0KtXcZUvqjWCXWkSUzNNxH+u61CCoog4OiZ9R3iyzZqUo0AAIMwurN
0Cf/tUYs/SuN4+YQZUP72zOi5gA/bIj+9WE/tz3+SQQW+7VBUr6HSGjC/xUSN40HH98Esd9PyEds
6lwcXq+/+QsHBF1uWSIxo05l0CX7/DrQN53i1swsG9ikrSvFsYjRrU56VE9ANCETBa7qFZGNZzUa
HDOAm5RnN1hlusZs7yhHT9ef5zyt12k4IiRgQNRCk3ix4K1qipLQEDxbytRnVfVhKeMdndf7aAqw
/JNWst/zs4lxQ/KhqcW9jSX5efR+XOiC3IoCoITQu41q40+PkcLKkj/bxPR15ouKaWEQRea7GFM5
NFkbKWjicSVypfY4NaxTc/y3K2cRZXEsjUhkTV1ElG6Ea0Q/okWbZKRrhp349Xe0HA9V8vnahRsw
BSCMjRbj6dKosswSBwQve4TSG5dP7VqIs7bT3xg4Ws3XEvrPy34quDyh6MQaKPe3AbkkuyQ731Lb
3/s7w6L/NW02vQuswEndtTP3cmwOdh1xbnQ+l4UZE8KkFJoN7urgge3hJdtaTuD0m5oX6ED2dq3f
k+5Md/52mOz6Zq3ndbYl/479n/jG4p4kImSvqDCRndbxnoyDXtmqY7qTk+/6zQH/VLJN5+X6K124
81Dvmt/pSczFOw2HLmoDlfkOcjs6oEV+NL6gqfUjdsqfkMl7N9gAyvko7lb7avO6PM1QKNEAU6JK
Ss0EGTx9ceEtaCQX5ggIJA8/DM8Rw0PZ7Qd/p5m+nQtQ8xEvB7unizYUluujXiYNy9CLs69oBqkJ
lRl/YgyHQdr0iGAN3fPUrGzNs97hMtB8Mz755jWhLHnZRCAIxL+q7fQlPaoH5a5Ce3ODSBBMuP31
kcnzGrkyq8s1FDU1CGgcJBwRhZBv+X5wQe7d+c/dHhDs3eBIDtTTJ3EbvqFJbxyLlZm9sJ4+vdXl
5SiLJHDfOvGDg/BgvfjvyaF8j9z4FnVtfzPtISUBGHyV76e19Pv8dPoceXEOSglmF9gBQ0hHyUCP
P4Ks2DbCyviWpYzFC106Hlde2EezlKgDzdbOWpQp5OK5tmCiNeK7LzV2WvV23Vsr19uzVuwy7vw9
O1lIA+OKvXnFijvUL6K9ZaNP+Xu0bCSgkLxyh6N8Y24tV3m9vp4uTiruqGxTpO/MJZCm6Gs0SVUm
1Ut8nHB2Vf7uaStzenE3ggairwDMxFoeu3Lpd6C3iFFaerfvNet3PEkPjYAfjWhI2/8woH+CLfdH
ZykxiTfBAuW3Jm4mhGx9dWVAZ/WQv2/rJMjiUDUCTSMxIIgq3Hoqjgu3kQEHKAV8KR8RpJqKn7Lw
5frAVmbRWCz/IJosZA+IaYV4UVdJdIdXjWrHVi5sckXuVo62iwvjZIiLyx3agNlg5BELUnkKvEcE
MNp8pay0FmKx5iEGBZPhh7wq84dJh2FCjGxNUfbyxpp7kIhKQutbdiC1SdXUnn6to1l3Ak575R1Y
roavv4Kq/UELXw3E/HzRBg5cag8qLjK6LTcrieJZ0eLvgjl5ivnlnmxvK4PIbvQ8xVAdRMCEpNty
tTHi78HwgBAZPANXDzZWt5ZuXVw0J3GNz3GDimt1ASnJGaMXWUcOdj8VoYs+8/W1eXFDEIauGvkG
4q7zqz4ZXz21kQYHD0MdFW8ZlXFAI9l7HnZZ3jjYmBk40DNdbIKPQfV4Pfi8TJZfRLSCueLMGqXG
X631k9go4Ya6IuYsI3+8V4QS9pO3cjzP03QWgvoqd+gZlrc0gi1DTxu5EsVOXJpHleJZIuIDNyjf
9Nw4+Gvf+IurZS7n/k84cI6fZ3NAJA+boRit8QBD5d/FILn+7O71XJhw1TO4/fk2zfoDCeP1qby0
XE4DL841PRRrPEMInEUU0BT94IfV1pDROPPXii1nncV5S9DWBuAgoYx2lh4mbT20WUgsqNs+haPJ
NtsJeg2qK6hqa1hczf9/VSv3qFHtWXzuZK7URS9P9MkzLPJE9BWbLOl5BsGIvNfKEPqbVIe4S5+k
czKxQNlE8KcdiKPxCEG5ekiHateYZr9SSfv/TMbcRJEU7pHLNoGEz5uEtxCnLZdvr3G7FnLhT6HZ
xtgGqnauA7FmkjB8GdZOyIvvXBNnBJiB5tXypiyPFvoJeskchN9MxDeUXxYKNWuYiUtnPQ13C0dy
mcLpsomKeZoC3B81IYhEx1bP9wHKMP344/r6lS6dBfoMkqDkxVGwPAsMRCckMyKNkjuO2MEz36GW
prPJgeh4bSK/eYqyjZrUczyz/zEU+ZcapEOpQsqQUuXNa9Q1aMrFo1GfUTCKyEMBVPq8mbtE4MNU
4Q0T1+kGu5nn0Jj2zQT0v2/c2Auf1DbdaEO68ZOVjOFirj6XQYBWYL+snL3aOO07RYCxFRePlT6g
baD+SIA7pM3zJOFO5we/zZhrofXW9S291q9NxFeor+RDrcUkatCH1wqS845anqS8F3MutPJjCbYc
DdqeCPbHSGtGx7h7oteySzQFXb3hPs86Osr/tnM0nzOnERd5U9FZyQiUiitaBLVYIV2rxeRrqDVI
+eQr5+elVX4aa5E0SUIzDXJPrJhsGicmJBLei35/fZFf+hidBpn3wMn3DhWzoJYsgoycjxG+VqG/
E6wjTnfDv23sLudu8VnPk6YNAKPGTt2AV84wjcUU6JsX+67MPW9EHqpoV87kSxcw2iuKDJ6L00hZ
3KgjLFLjTmd0olcSKUJSTj6M6AO3unWP2oOtpQ/YOT5cn1Pl0rUaOJ8yl0rJ3ZdlKfzyqBcmnE/q
LvzA6cnmGnub3yl24twIm9FBzeR2cFWncfGGcSfbe/1SOuphOIav3pfyl7ryji+dYxiLk07pAFJo
EXx+x0IKIzCQOJSpF9miYd7jwvt6fcgXqlFsDEC2tDtoT1Ml/hwD4vikYfTGkfykPktbmJ6bDrM4
B+uSHY5KLgxsJ/kPidT8UjG/Melu/K2nnKzdHF8t6vgNCYYOuekxHXHAc2NOTc0N0S53kLvTnmuM
ACv7+mgv7UxgWdBRwAhSlFoMtipSvvViFzvp+BAr2yYDWruWJV76kkKr4TtK84NG4WLpis3Qo+TZ
x07bfhemez94C6033dz+h5GgLMcrwzuBnz6/tskYxoTPKRsEMljbdu8RmsVmP22uh7mYkoATNRAm
YoVwe/ocp7E8z0eskyTUutMCGog3fbYdqx1KtKK2yaUNjTJZv5W6lXV58U2dxF2c16jbtviSTfMZ
Sn02jg5K+ZxjKXx9eJe+Q6ejW2ywyA8nPwXujr68ilu5Yvyeg+7RYs4cGfn2bVi0kltm2bf/Elfj
pmRyygAi/TyrGlKSSt0wOpRBZ/WXm87Qkd8UHiCa25kkbHX9z/WIl44STpD/jbjklnl4JHZKJnKU
5PgjRvdWu0aRupjinIZYLBVueCpS74QwTc+hVdp7m8B/9JEI0Z1M3uOYTE67sqEvfSewr0NdD4tz
7ew74WmFhiWnxjIBfWJqX3FJRAAYTfauuQ+r4dio6a3Yj4frk7kSdTmZqCzjlNsR1RwepuIhah/l
4L0SHmt1XyGTp66slkt74WSQy4YMbiNtLMCghDH9kic3SErY7RoR4NJOOI2x2G/5UOW6LxNDjeH+
qramBraM+BvyaiMuzf+lPncabrHxxtRE/lEknBF8TzJsmYZNtQZ9u1SWx0iO7zjLni7gEkOvQHUv
UYPhJB6TJNwiBup/xTpA/4lbr7VFui17GXIzvjeGppqcsfKFhzQDneagCNnfBmWS3KBRQ1v6+uq5
8Dr5nM/NeK5ZIo2Rz5ufZmxYoH3G5i8Pnn+sIcWanbeyMS7tRuAYYDV1mvhk2IsjpkomHLA6CoV9
X2q3yD/Jj36q3SQowOI3YO3GToZgFvt3tIZwGI/yNbz6pWHSb55VGWeo47IEWxlGXQByJLEwX0z1
MTf3yHVen0npwqoFjPxPjMWRo3TFlFnUzBF+jJw4RscPJR4UvV3DqzYNoGh8O+2gQ8leKp1YsRwM
sTADluw4GvaoOrmDItuN+A2P+5VHu5AFfHqyxX4yEeHy4H3HTuVvLOW9b9lDR3+tw3XhVGdxw6WE
MQZfbFlw0zsceiWwFI5c/Ymr16B6uz7Bl/58Ba4iNwBa9hRqPi9VPecOrxv8+RPzNPaZwwf/eoSL
6xQi6IzmItE9S8kQevIaJHjoD+o3VrMf6o2JmZHxVYWYDHxpwPQkXEGQX6oPUG/6J+a8rE7yzyrQ
dKmzMj6GL5ZkjzsNDqb6Nd9Z9xM95/f61nLVldrvpd0A9wnLVVBFzOb86ychgbOkKMzO1zXhNtF3
Apc2pMOuz+WFz5J+GmNekycxKgknH0TxGFbpSiI1IndK7/DVAPgD4apdS0Ev7j5kWXWoiiSGlDY+
x0NjzZCwPuJ8dTpXfEN8rLNpgzgwirbhrfkg0sEXbpotINuV0+3ibCoAaWb3zBl28TkyRoe+3irc
00LpqAbHYvhmhit3wYtfD+UkxmKR5FkMjQB5WXpxhh3u/Y381bttt9YON6dn35VW6teXh6RzYlO3
Ms5o0WmphkEwMSRT4qvws0/vxmYlhHKpFKTP9+mZsMR1b0n7byJ0buNQiJxECMs3lAi0H5qI7Khq
psW+xTbpW1Jn1sHDleYe9bjmGKVSuokQe957uRgcfHR2vqqoWX1H7Nbbi5I/oVWp+VQf9FzZ5R1G
RgMKikccHDvEBYxs+hqPjYo58oBRUzcgAWULpYmBAZTAO5w4WCO1XjjYaMt39WgIDxXGEI0tmuO0
K6XSR9JBSu70tC2eUBMabtUobB4ToWqpSgUFLkFxag3bsK0RghPlH5hytNEmU2tPRnu8aF7bNgz5
KnThvYa+Tu2GIMcmp1BAgdhZYNQmoMyxfm/0WN0xcf0znxT/IGlYQ6A9H0yIdpr4uRSoAtOaQsE4
VJT5ybzo0IEedmWsJJC9UoPIzawcZLmO05WIV1i6w3q03dMq6A+YnIa+g3qZ8uYnk3nsdSw70NDH
kmLjYQeDXXgqqrdyIXp7H5uxyC5qsa6RjOnULeJYiosng/B1kHTErbs2CZ3W0DprG+lduMO0Wv+S
NgGYA1EUXiM+cd8mz/QesFVSN4IUIM4TUmpJUPU2RtVVEl/tNqMYSx/KhAT64A/6TZK2qMwklfwb
3VzxsTeSaJNjNcmd0pPhDKB/lXyksd6XzswY/ZV52nCMFCF9j6SuO+SZNGF+OaZ3/OftXWCamdMk
hnKHoIVEA1YJDjhXRXcyhjBulU8hRmW0hT6sUtafkJazItyoKqWwC9VMsEdJUZ7aoQEuH3K5bp7i
SCm3SAoglRkpCvD8Puu/GV0gbgwkU1IsOnN/10sqviwqtgKPZoKcUeKVUTGLnpDmYEX24sdp9oyO
qZ4jOBsg3piX5Vdf1QOa7FLVf1e7SEB7Vhon7YjubfMlig1hG01JcfRaUXnFAlvxDipyO/s2lqcn
qVcyXG1HtJI9wXjSjNI7NFKt0bpX6eFvyhYvHUTDaJ44ahSPHZK69fCUoDLdIbhsebe9JqR73RPa
vRcWeBMaQ5n/yADqvMLGBNdaBpXwgsB0nbmZ0SWv0NWGF9lvpG9WYUWOn1hig6o+vl+Z0pXftYTK
oy1nemPaAU4SH3mfWE/oWCHanRWKsmsFNb0xe4TrcRMZtgmaUq8y/jmVjfJM/mfo+mEjgXh4lfUw
rZ3EpKmMuDBq6psULRJk5bzoNg21ADVK7q+vMrY629xrFdQpchF538Ab+nfUovuDh3oa3Nhe12/6
QvbufaVhA+eiNrCLRvUQoBN70/ex+BXlJ1wZY3QIcbqD4ujCIzDu8W4LJFtileFINAv6dzgAjbuw
mKqjWgkxrgf4K9jo4JeHEtuALYJs1NW1KaioUmrDrUDu9UvGnuWtMCxkPc3EAtBGs+Aho4yR+dgt
u0WVV9990wvuOQ1bV6jS8YeRyuUWaS2BK2Q2YGZjzFLy0zj6N2EXcruzRt1DRDlKXwaO660Y1TI6
j5B1Dzgpl1s4sPGdWuTRs+CNwR79P43tEBdsJDTmN76SoRs/IuKbT3r8FcNdwVbHoN2kcCj2ELG7
wdZ9rXOrapx1gSS5LrdGS1taHQ3zoVPLfhNGmbrJu1jD5QchPsuB/qahOoowrmX3eVg2rhzUSUDd
ogK+ohUgQ+1OVbJNa4SN4hj49250KU5ezUihlJrVgzBxhGnV6Ey1OhWOJdbxn0DPLLRI87J5L3PL
24xKVXw1VK/ZI6EKjhxFSWQZhWZfapguV0LbbCqjKlwEFvq3IBOmD1VqxT+9GiN/ZsT5EzAxA4la
q76BWDYdJBbiW5sKINKup0EXU++5MCbqyozwWyYHmlh7Y82XNLU2ZWk3CJWN2J1mwkqKf+mLDZmC
2ixyKeQhi/QHfxPuljGZq+IdZeF32e3MNcrGWog5Pz/J6ERtLKMeHx2nNV9m94AWT7Q1/P5ajPnX
T2LkcdVhzkpmauZ/8PGJ84eheP4vb+SfmTpLTFFsKpAd5bvLqaZ9mPk3L3X6aq28e+m6cvpGFm8+
lOTA1zXiZO1RU96i7t8XYlCi+Gcci5QQc4je8lSmqkw3ZZA4tfYume/X52rtdSzu7VEsK11SMIam
PkbtR2W9xGvKTCvT9PdKdvLGLS8zkEUkhKx+CZKSVfXvIT0kslipUt8AEL3sKYxii5UkOqNOKh3D
YYPSOHLRa5e4eXsteoifgixeRqckvSE2BNGf0u/lvX8/7QV0g9oturutU3wX99dfzMVb4+moFm8m
ToCsyvOoekfi2/Y47R+7G6BXj8ruzXLF27VLzrxazwbIoTizUumSLpvliO7JpdVwjmHyBJv60RSe
Wu3ONx9AJ18f2l/e3DLU6b1gUa1Q1GSoEHAHr2oDYd1WX5rDQ7/xTUffRY+6azh45/RfmqNuW7vi
T+bwiXhTJXuPOu9qQWCuKVx7lsWxGoTCGCsmvvWd8jyFWxE4iGR8la0PEdQgQ8dHLUabuNten4NL
mwKIsgXyne7Q2WW2avGklWbEoFDvSrghSVWtzPLF6/lJhMVh7rcFKoQzXNBqx2+F9CsB6WbhO68r
dLzCn1aSPKrNsPIxvFhfgf0DXw1EhCYtW141dgm1FP19tbKTAKmh8LBHXrxxoK79uD6Hq8EWe7Ks
jagdMC90YpPaWnjQum3L5jexRAn2Q/jhqb+i8s9K0HlxLhfM6QgX+zKvIor/KUERalL21a/0SFnZ
UX+KbrQZdtnbSrh5DOfhuGzMijb0+RYfGVUsS98TZnDJU3WruMnhR+j4d7hzoB7qyI8IkB9oQpj3
/sNat+rSAgKX9f8iL2YX8kzgY5VETTHZFofkj38r/qzeo52xgkOSL23B00CLGc2sOPT+L2nntSM3
snTrJyJAb27JMu29k24IST2i955Pfz42sEdVLJ4iRj8Ggz0bArQqk5GRkWHWQi+LYoBmW8/Z227c
o6piwy5t65/Jrfbk/+S5dwffr35Xvpor52QxS0G7hknCcZqLU2ZZx4pHnazmfNDb7Km+Nx/U3Ea3
hDDLsRzmpb5nD8M1j2prk7z/zbc9QJ75Qc1CJ86fTKn+MDX7nrBY2usbmIuyX+gLDLvSDjbVdfAz
3LepszastFRrhRXvz7pnni8QFCElcEYJ4a3jTXZxLzF8/NZt8ithj1DgyjYvXS80WMBqOY06kkXD
zg+igKDyY1mfOokz9y4I7I5p1Ry55lt3rbS0FNEcAs38HvNKg9VODb5C+dKUH4p32Ygra1ly3ocQ
sxg2LDBXND/IUxuXfULjgqT8RUhDmZ16EiQ1pjFnqckYrFblqU/RgjBgYEhpa2krKeIpCp47loNi
xrxBHpHBSkR0nn0azZvOjK/qAAnSDHr9UN6cN/Slbw/V3b+hxeyTFDxD/dSfQgvkrPwLrzQhjn9E
ITRbo+hcvBLopVHViZQAbqaZLwnjRENLDCj3Mbw3JBSubTiYnQDJhk/36fyyliztAGse2MpS7hZp
CFYrbUz1blR3bfd4HmLJ0iBmJotPAQGyyNlyyl6XY4lJeqfObzVElepkZQ2LVvAHYE61E6dQ4Jr+
VNJpX9Nup/vXmbvXlZVgdnGnaGFmNnSaYZ/3wxtikBZVM5UKjH3n7ZCMh/1r5VAurQTaI1Oeuhys
k+4lKExNpA1oHfH9FFLgXQSrcAyrcbg9/0kW/eYh0MyaRSEs1aSegKo6vyEhHF2lJCS3Rl1VD0bJ
1FmJ4iMpJIYNReQH9VHbxcgHOI2KuPH5H7N0sr7oG7FDOrK+rtYDrxrXypiNCG86RrQTZQax/CdP
vK6ZvOullQrFkikeQs0uqzSXC4IFoKahnUB57Py1VqZlBJ1megIdhu+nxR4sRonjxAinMktdIQF1
p7Qrh2nRQihQ/+/vnwc0qWVK0H/xnk4/wybceCmZTsvYKsEaz+nSwBx1KsL6aQZa5QQfLwVDpGWj
BMps9Q2DO0Sjwk5D/jgn31yPBr3WEI97wdaLshuGku4G8vYjVKAlz8lQSUhbinbQoXAs3TWuRdJ6
ZS+WgrvDHzgz4hqZrLGZ9qIR3k39wdevEn/rZ3CcXxX5hbLWYLm49Qf7MbsxqRcQ7ARUtyL6PZh+
t/V8cGSY3kjunj8RS67mcGHTLzkwotQKNSEeWFjIxILyWgt3orjiARbtdCKnIRyfOJNndtoJKewH
Iv2EoXzjRxI199XmpuX9+gMxM9VBz1QKGOxXw/SH4yMMf5fuvC0SuRukCi6FTfo7eGmezZWYYDHp
oB8sbXbftKPhCwgXktKCwuiufpAFm8KL/SneyBuBQeHcWeOtW/RgfxBPaJzS2IJUB8Q4EFEqfqmM
XRp/xNUNjFGb86ZxAmXybiOYYjQfzojT3lPFlds+py9Mb9xd1nwrNAStmBBOG++KOZvL82jTJzqK
r2Zos09IX2ioNwVobYFQ9muI3GPnP45lt8kmBVcz2J/HW1vd7NPRWNuiZAJeXPW7xFAecpLt1Le2
cE3c9Zkcrxy0ExM9Xp85mxcyazk2jCBjfVLtuP1LiXa78dkLT+eXdTouM8OZPc9qk/JwnoJTW/L3
Kgp9uwxT4VqiZ0pO6K+R+l7fpmafOWKeJNtabn8LKE6s2M7aame3XxWYg4TaeUXlYYc2UW7IDmpv
dm+sRbCLn5HwfmJ+560073IgG5zI1sBn9HN4/3eomEl5ZOvlu+9enN/ZRQM9QJpdAZ1gWOnYg2TJ
bzWzc/0ubewxLe2GEgqR1N/YC0P59H+jNwBj4rFjVhH9qoN2+o4FSIGEAJsHqYp8q8fdSrJ28WMd
QE1/fnAHEJLnYq4AlRvSsyl330JtcKgOovVkrazq5LqZrPMAavqcB1BVKKQpmnKVo3rWI7Mnhd03
P1WzWlnR8ik4wJl5k1D1UvoD8spJva0yIrNMxzCE3Sm2UcQvtekk9cNoOtpak8/aVs68SmT4fZOV
bGVBG2gt8wSJy8aOugyJNm3NpZxOB3ztJg18cIHI08Ye72aR0KtvSaBpYf9PnEuOKHv3Zu8hUxd8
uCldTHLV/A41Ouqs9MZHztBnZpD3+CbR43dV/8851OPfo898XCsYad41X7ue2hLKm6ba2rGvb7Vs
h6RebG3zqvsLTzPlTrmfIPBX56NbQsZkUo8kMaOAWUf3oLFVs2Ez5uWGK2Vl7uX0ucwCD8FmZhW3
Qma2fVEh03atTFyJDnxiTEdkxitSa7H17q/GxqeEKDPM2UdOirFGbBpMFY2J4D6p2ch8U4fPkWLr
DfqWt56IAM22KiFjv0X1Ququ/PrJCLalfh14+V+c4IMtmHdXC8Kg+ErMz6k073sXVZ86auB5765k
dCZvOg8HdApUcEWT8Ic08ti0pdzLlCADJjSghtLTb5I5rsT0S1fHIcTM7SF8qLuNPG1sSJCtXqNz
uB2FByl6o4Pq/N2xBjVze7TGmEYtcTDKSrL9BO7+Ypcb15qQOtV/ntj/spc/Ozez0bryoRE1WRaO
yBF7FDhpDlVXktBLfhyZkIkslZIrLLDHnyfqLRP9M05dVFFjC2F79NzrXFl7di3duYcws7WUQZy5
xVhVzpje9uWLLlQfVXrHyNtOF5lYpyy3Yt2LF8ch4uy0jYqaivC3sHtpDx3PhfUPi1PuaAK7CgRn
HJwGqbq/MA6ZJBzMrDRNzufIauLQmrdlBb9afQN/IdR23Tau7yzppVb+84tlso4DsFkUk8de6mkB
64PmaNsz/UhC3SnQz3PzXevR1NNuVektsx7RLRWbN3Q447XpguU9PvgNs7PtpVDDWSUL1qlYut97
9YnccFKjFs0Nlm9d0uumel8Z387v8yru7MDTaeMbSHpzCkcUYmNHbB+z0p5U3kiwCUiH53pOKw4i
mmtFk8XjcrDi2XFBSksI0wHkvEHprb0aGfSlOfD8+hZdJsS+0MwytMuj7fhMCnTWZ4LXVI5Miz1t
Vrya6ubjPMZp3+2X/fwBkY9BOqusDauvK4rs925OiPNuWftSuEnUuzaAVOjdkvdVfWdmv+o1/p1F
Z3CwvlmSiCyoKrQW0Epco/Yh2mPwgv5fDp2po1sXuWBoK95gOuwnlxB8wDSIGXCTnAyCIf4seiOI
Qv4ytLdwahtIQzJzGSv0ZdQXZrZd2d4pQjqDOL9dW1OOKyQleSUa+1re6hTTIgZZJ2VTv7YVXhtV
bouxuYK7aJ/kmy2FmU/mImdeLyzNKNV6rXQy4YYuyMi9Tb3L80tbtM4/EPOBE69Ji6xpgChSBloM
5KXobTkPsbKK+TRkIrkdfJZAaKFol2iIe8O17/9zHmQ5BmRGgIFXKnNMdx6fANGT4kAwQYkj/xv/
vZdK86I08m3ojreppuw7/TGVJcJBP1vx3osn4AB65rzHMknGgF5LJ5bectofLToGOqQtGveb0n2v
kPs5v9ZF+z/Amzb84LVW+JIWdu20oda4V8Z+L3fiNs9kO7Hae69AlJbEPYzCm/Owa8uc+emkb3tF
nGBlS3gT3J9tXPg2Ige7TPkutcm2k/O19+Ki6ahwnMAozcjnvNwK+15i1SM7G8jDTpb7V2nMbwMp
p+t8vAul10AaoMXjZxgD3dFuDYmkJbyLKMyYlbvP9G4lJlg8LWhzkhKHyUabk9mofQC9NXrcTKH1
+1hunnpfWTmQ051z4mr+hYBH+/jjtjkP0tEHArLzTrvj8RJGe1PdKf1KKD99rnNA83up0QymAAxC
DN11AnTEmtq382i8SP1oe95ylj/j/7aNoaXjNclmTH/89Blb+mD1R7N7r6W1S+H/4wD+gMwcAB3c
ozjUrMdIPLJ5ij2JKkfxpI/phOm2NrYyvRdStdY5uwo8O/4pvei5LwHcivWWyW97VLa5etGGhVOi
66tfKMVdYay8kta2dPrzAx9gtllkhpAtMyS8MRg9deEArdbUARZBYI5GaIZ/6d05BlHSOOnN6bul
kUntJ9+rg76FmcA5bx6LJn8AM3MstO0PZkhTNi3UyOblP5FLtb3MdMRwB7fJCtii2R+AzWI+yaqN
rBwAKwZGUOK7vIWywvtRZeOKu1wDmtzpwRfSPankjQRQkD6E3V5iUYbpDGsjV2vfaBYjaDkXQBRi
CKJB/sNLnn1x2CVF9Xz+Gy3D0JY66bnRIj7zFkWe+Uk14pYkhbYXZSCP/dzL0t+ECmgL/Q9l5ijS
KC89Sh+l09fahWT5L0MR7MPUWnkmL95kBzAzV9EERuw1poWP5d0/+nvVTbdacFHznCyY/1t7va7t
3cxBmKXboY0NnJfd+bKTM/sQBmsVqLU1zc4qyRrf0nu2LqE+vCllyw/tYEx+BLE5bmsxIpmCHJ+y
VeKxeTlvG4vnF4UylYfyRFs7W19ZVHGtWy7Q2jXRcS9N4vIbBTle6W9Smcyk/ws1W2VFO7Ga5kBJ
SnOjeIMTqk99QplPbLyfbRlfKt647ZjJ+xvDPMCduShVjJj4jgRiH6yjiba97r16fbeSyFz8hgco
M9+kRFbnKtPqTHVTx0+5GjjSgKqntstLa+ut9ZgteqgDuJmHYp6psaSERcXQ15AIbvO9Un1X9TXy
6DWcmYuS4q41C5FlyUXNEBfhWhGQfI6emyxcixgnP3QS1fy7JmkePqWmkLiIvnGXQCHTXTIno0Sp
4zfO2Ll2HD2P1u9efMnU+uL8GTjtv5xe4AfAMwfZC3qsjwnAyJBsxPB3xQzZzuxFu8aVFRFa8Plz
2w621ZqbjmA1b92dzHSKzHSH3BpP8IA8DIm4Vtk5b1J0LR3fQmltqBU8aqVTh691e62Zj3XmX4Xx
G309UamvHJPFlwktI4zVU+FAm+4YTZGGPC9jnFAZ0/iRIwfb02TDtJR02ac/BqZZLf9v7nPExWAz
4e1HkHIM2UeuLAclzpUHum3426r+Vin/FPpKtLycYTnAmXkAATnOsHJZmlFc5ullguCw8CsuL5L2
cZD2knzZ559l81rEj6jCr4QSyyky3gIQTqHogQTf8SLVRvDrrsO4ynqrlddjs6UVxVayuzy7supN
iBZGQfMrErTnrXry3Ken6V/crwahgxgmhWhgaCMWPVE6x12I3PDagV1MrfxZ2rz3a2iFOo4lIMw0
2AisIjcudCJZmX74nl7LZqcPu9gL/48rm50LI01zMW4xG02g+zVv3sYy3p/fvMVr/2Bls8Og6QxY
M1WHK8puyyR1guzF4Po/D7J84v58odnda0AaKQwD66DGZ6vCZUWYWcqKXfHB9P6pjq7GNTW2NaOY
nTiUb5O0kYFMXZcSW3zlZmtUT8s3xp9VzQ6brrg0ZZgEtQVziGl5m7rZvtFvAwhyz2/fMtCfeGL2
jeBs7FzmVhk2NroHKQk9tInNbdundmaq7+exFl3xgQeZ3e4qbDK1PpmcUlzQSWm70VtFBRqKicbb
iM1/7iSdLqQDuNntrudMsEg1cF7yTxHcQdVVmMzxrrimRWM4QJl5psoK9ThXQGmj8VLTmk+pkVei
9cVv9C8EZcdj5xeLoZWnARBBQTMc0YmAPKjwEBe7899n8bwiYy5rUGQg2Tmza9Nq5TpMPBL1fXYr
qAoECuKbXhpP52GWnfkBzsy4a0ghG8hMsYPunVKWpGzDYKdINowuW7HcMNmuu7bfrPFZL99gB7gz
+5MHoaqacbpEaKkq2+LKHRWbx+MGunI7jcqtb/2oUv9XHtZ2XhgThf+NYQz+3xy5g58xs0vFHVN0
T6eIJG6ucjW/rmjqSnpYvZkcOb/V04pOrq8DqJlxJpaWd7y+SqdJPjUMpwx53OW7qntHsu/iPNai
lf7B+mLJPLgqoypyU6ScOW7lzvMDBywLbaY1WrNFJzKdbFjZzektfnwYVLXXQ6PDSIthr1b/0KmT
Z8kmEDda/VqKazJ7i7fLAdrsW1mNEdVGz7cSu+9y+aq317L11rm+kxrXSEgMdbNyBtcAZ18sqlwB
wp9pefCbeVDgCbdSiSxudpcoW03fKmvpoEX/9WeF88ZNzffh/2Xy36GkYA9kGsawfjlvGcutIgcY
s6eBW9Huk/YsSozFR4t+aLuKs9bOEpQHpLi/K7rwXqyrX6XSjY6hjq+VO14Kpkv+MLgPSsl3SjQL
tlnMMFfaqvAVDFkC9bC7Npx/OhTAr0SnFrEzaFhOpQhjV6jFxAjovlQo61feXqSmp8VZfiGHKIIX
0ZXf1nuU3pwcX4xY2WVfQwZ1fr9keeHYGrJkokmP6AUiPMc27uWJJTTTNxmcwjEMlH6MD/6HRjHj
TqvsevtN/Fk74pNwk+7rVxVinkfhZtif/xVLt8Hhj5gM5+A813AlyLnAVhQSDZIdJK8Q8jDU9t9R
UBj633G2pq04QHERndT8AtMIxfFKoG4U5+qdV0R/VYM7wJltKcJiUJ4wIuiQxb1Q3GxbGJUtMal4
fjnL3gkeJobYqaXN55ZiXc1oa2M5hv7a6ghBoURVt1RntlL/KOrpCtzyVWoxhsdIDtWYeX3I64ze
jVQshdmi2BjsrLlJqAH3/kvv33bphUWPsgC7XbrGyb7oNg6AZ9bhBZYQZzRsOBCO7IW+23drqqCL
98kBwiwaif1EI5RiK3ske9Jxl+tIoRsXmbpmgouXJIPyOkznFi3sc9MIQ6vPOkwj9Z+0YhvQcCES
larboF27+pfOFENN/0LNds3t5VZM0wmqeFSlztYrkRmncOUOWUOZ7Vzi+apkTbk6IbixaAwI6PZM
kxXTW7yoaG4WsXUF2dYZiN/RK6ZUfB5JolgR3Ayhk4kecrT3VrwNo9gulO/nz9apHMuXc2Zkkgwr
IoBzjuQ8bqMkMoCsUztinnh40F+qu2l4WtyIH6U9ENRder8J6s4DLx1qKp7/w51HNnIZoVz19UYa
L01jq9E4Gz7I3jUkv8Oa1OHpFPXxIud1hiDVo5ZAmLtyb9mMinjTALUz2vpDcpXs82trtN9FO34t
dt4mqm3VdYSV58bSeThcrjxzyXWtBLqK+Yz9rgmvh4Hc8gvka7r04/y+LhYOD5FmJ09LrFTuYJFy
5PAal9wMzUYRrzVoiVxG8vVdkehOsZb0PSUgnO3w7BCaZuvJrcAOV3Z2OxLmP4shtIc2xQ//vX51
n67ribo92PxwYV66PL9mZc2YZudGHqNAbEM8tmUjQ/qiP4Tv1cbYQjfnDCjx2upjuDEhiy8vtadi
I3xnxupyX33kWHfuVOhn29bGdMLLC+UbPFKPwnWw9k5acu2w6COrgpgjmYFZhB3rwxiFScgd1t+5
Qe8Mq9fWkoM6jLJm371MkzoWBy6P1LU1NCWEZO+uDiosPvcOUWbfuYy1QB2nKwoBbtHsbSO+zRNH
9T+Vhl6KWNhZ0rYQX0dx36GzPKyNl60tcrrfDiIblaoujYvAS9ljJxSOTvtgkq4VWRcjgMNVzr6W
WieCkkTYE+mH0txV1c3YvemC7gTxRxW+itmFBtnZ+HTejJcu50PU2btIyHv6vRMWpxbCVTQa1138
W5Di92oQPs8jrW3j7EFUtiJqtCbrM4YHTXod2ufa/f1/gpg/gcImblK0xHgCRaMjBzKMb+NujNPN
eZi1T3XCvm9avtZ006apzE5fwXYHveplKd+3GiqTn6F0nUkbUU9WXM7KDs5DbM/vW0lkatPxtI+S
FHYrPWry+/m1LXu1f99N8zhUM0Nom3O+UtDRTNpCu9EJH2gdXZea/DM0nyszuDiPuOyl/iDOTvdg
RWWsuiCWxS0Etpmd6OVajLOIAUkbsgwIHJ50X6WVWUnd5EHkxr/LrI5UkKVmza/zK1ncO0m14Euj
p02b751It1MXyxNKAZ2/YA/irRsPG1lQ0KG/90ic/9/wZjuXeOMQhShVMpL6VKr3brSLhpvQ/Ja4
jz38pufBFo3vYHHTnx94QSgDwghdKt4J7Uhj/GXJ4LAfrfQfLnqjA5CZq428tqO8D4jbFVvEidGL
tcg1mPc0tayY3drHmrlb3UtDOYK+0clov7doz9nW48+hf1bka6FeqYYv7t2fNMC8mAgRwZDHKJXD
vbjRhu5KMjdBka0saDngPECZmUOq8sqnZbRyzFv/vrwYL6i3XyJUk1KBsqmhZLDXKJepI9wmOxGG
q1tzuyb//qUUOs9THuQaxJmV1I0qqGXEEWh/3StEvG/0L35+vMgaEscF3NDa3nDg2n83t42jXI2a
U+/WqLa/HiznfsPMiMgD90nlsQ/NYKebpHO0p/662rcX4c/il/+obKN8S+F+lbls0aIO9n9mUXEq
D3pVgAtjqCnY5Fqu6wv50/1Ea4NquLiT7eInfR33OY3zxjZZqz8uHp4D/On3HZxQV1WjyArA155v
rYQQGIrZcMu3F3eDbT411+6TfOeOtvfzvGdYw51d7KFe5Zqe8s1D+ODIj6i3o7Ct1srWKyhfT5CD
1RmQwkm9wuqC8mfoXmvod4etPRYrb9Ppx54xnq+r/wBG1ipXCa1pE70E5UXjH4U3hCVBcav8Hn2R
Z41IjnqtPXjFdL6ymQeoajqWfjuA2uSfAuJkcXThwrk3mC86OdKg2p3/YnM4WvAlWaHJAEklUmPi
tNcHcFoeD0oRFKadFD8DqIRD87Pg+43FXRheGvKK95vs/nBLv9BUEz4UGek70v3HaLC9ojyjwkos
mOOForiPGSNdUtPeqsTzyrjGWjI3lAnOmDTloWW1pmmDYzgRBm54mC1IkKdRuGarKd3OGB0kuleu
37lXhxBFEhUT1URVgUpjPqLWprWbea0Fg2/7I8jEx8g3doKSvZz/Vqe7B4qO/hLUFgDOU8hRDkt4
H/ieQxX0V52nezcfXnpmxe22ZOhYqsz9ecClZSmGBMfVpNCCNOzx/o1NSieDFHmOkb2keX3nB4Yj
6Wubd5IDkkzEHlS4h2QyTySeZjdFLPdlkgmx71x/JOisefaTvf/17mydxzW/OH3wY/uj1wRVS9mg
nQdG4Nkj1aeF1tXQCXHkfbm53e32+5tqE9vOZsUevnbmHNDM8jpF7qMhoKaEuKLN/IlT8m/oUOvh
/ykscvo34Z/rj4/NrbW9vd/Zl/208P3DL9W+Ue1io23zrbb9ZT8w3Q3fXmy/77fPzsXj5+f1WkvM
6UE53pfZF5BNP/JKj30RjDZ0AnRY96mUZzSXR0+G1kn/MRvFB+czmEi96jq31Fc+5cDp9BJ59g7t
aids+iuzTHdiYVyZXXHb9zUs92ucA6dmzFSDQt4DmUkNXYzZbZg3cpoGDeXLum+uqkIk0zh017ks
PJw/LvMLY76s+a0P+XttFizLN12EJT+aMdlGVXcBm88FbZC2Di87WgVr3Qony6OeZKKgpyEhRK/q
nOV69NRKMSfxDQ/lHr2B2DPSbVNZ4ZhaQrH4bPCdoRkBYdixL5Bd3yq7mualrrrRytwm6UUueuXc
nJxPmuFpBUOOYqIiO9Gyo0SUi0qKYp7RNBeaINi4wovzH2lhHSwBAejJW+vmXAqqGb1GiUvWMbrt
m++Lu0qX7sTYWHE1JzB8Ea4EC8ozJDwYNTjeLtXVKrQEVEzcjGxNKTeNeBOtCbqeXt7HILOsbpKX
wxAXyFT1AXsmeUgZQC+m8lwfFWEfu7/9vnw+v30nCQ+MHF1gVDFxo1Qx55WVNsi7aGj6wNHk4NHv
5J1qhE5fir8kyXuEWQvuEPFdorxYeMUmUKMVCzm5A3mzo8xFH+ZULTgxw6aBHLf16SHuxBZG9874
ZaWG9qNQGsmRBC3dxMz8vZ5f88m3nDAVkRuKuu1k+8ffsqfRHSFc6BfLUC62upZFF2JWQRDWcajP
Q52wk0lgTfSIIlESpLLK9FsOXKMfmprUVlLA+MZulDzbT8VtOr65cXtRRW9N3G9C76Y1hGs/nrba
SeKXod/rSbjLI/FSaO5K9x/DuNS6y5UftnA0Jb64jsIU5B8nrMhjOXRIM+gB4/H0rG7aMCSKstJK
yWwPNZLbaMgCnSnrMqKnSdCZWM0yWXuAWlTYikHZuBdJYHr+VcnNMNjEfkiZRIX82Hl9j8hBO+Ti
ThJ64dqEkVB1ECWoBSfrkAagxb9QPlAsoPc4VIuw2Zxf2qlJTwV5C9kiWlG/DtTxnpeaK0ZDCqNn
WF6EirShN2HUL8XUacedIaeboslti06iteThgl2BC7Mt8fCUk5/5iLHwGbPKqfJ6HCEl0jZZJWw8
mDHPr+8kG4BNTXeDgsSqTBfEvKyHxIylJSUUjy20SB4CFELwaJmvarlFJ63UIrsOtoV7pXj7NntD
6a83nxlz9tsfeX6tIqaobvvmvk9Wtn3BoIjLRUWdDhXVxtmpoiRWaMEkBRBle5f+Dwm3dX7hJ7Wo
r4UfQEw/4eAwNX1BG0w1NXb8ClUHJU+qpu3V8IHS97c1gYYFxwTPo4j9IAMBg/rMF1sMTxb0lEAr
2CT20Nx01X0to9Rebapo5RW1ZDcmhJ0sjzcHdDTHy/IMXadWz4U/evlF7Y4bL9IuzWyNSvckKOSv
J2ZiwB/z5E4+CWegZBPEMnTyMVFuisIckQB2c9SLWvFCCjx95WZexINsmltzYqeYp9KjcmylSi9C
phziK7n+5gXyziM2XGPWWdg+lEcmNUTk1zCA2bqCOGqhd6xY11DccWP9qt1i7wnmy3nrW1oOgQxx
LqPbmmrMvhJ+cPQJnWnkCb9L2mfb7nTlM/c//gYFNnc03RH0mtO3BoEo+U1AX7knXtbj54jxef1D
0H6eh1naM1wV4tBkNdi16c8PTlIY1wS3rhUwdBo0eyHQKFyjU8boQxCuTZ4v+Stl4lgiWufpfnIH
hoNWZEaA1Lfsd+JbnxhWi0JXKD32g5hm9iAUqWyLgiz+rNIOTsJ6aF7jwBtvki4UjYeyj6kJtiMv
5T2k7WJhG3Ssf9K03r/Amx7/Qo9SuzDMtPLIYJvGNzXM1srgS/uloztDqAJflDFnpyoa7qlOdJHn
UoeN61Put+B3cdcY6ZZs7BBmdoOkshtBVAkM8/+7ob/watHRomgzum/nv/8i0ETcDP0X/nquHWBR
+cxHlXi/SQzRR6RVVd8lk2IDSRvl16j7BAbnERd2ECZfcin4H3Mi/jm2uFxMpMHMg5iuq+hSsNBa
H5mcrdeITE5CaF4cEJhMnpvl4fGOYZRSdtW6RsHFVUsGDBqLuFa+GqzGsrXa2uRIKDXN7/NLW8ak
+RsxVp6j83u/dkt38AwwLXKkQYvZXubSY5nxaEweorXS/8LFBG3o9Bah/RHRyfnRxdhR5ItiB6W7
a5EgMWmNjd78DmqIkI018Yylz0Zmheic8ppBm+nxfhau2SWylsSOh7qdqLk2HZFbufqPxSFuPhoM
aWQwEJzkdTVbU4OoumAJKbQ6GbokJBHCJLe7xGcoa218cWH7sHeevSKsSeaJgTALoOBQ+tBJx6jd
pmIr3OJEfkLOiOJaJKbbzuuKlfzIwmlD+JF2VYluUWoos00UXFMoZNUMHWZbb8KicxKREqKZXLhd
spKzWIOahS3mqISkDkj8RtlbjrJBRSJRzz58dXPe5hfs4mhJs3MWiGKtKTAAO5k2bLyqgpIb9bxR
/e9eg0cK/5DQlnkfzu52MRBLtUSSkZ0zN41U3rlZDmFuuTu/milwPErv0cJKYyF60vQdcS3OYJS2
zMKwgRk3C9876qua8nweYGG7kDOFEZeDayrw4h4fo9zNI1/PGiSN/I6TmkBHEtqh+5/z8dPLB99H
GkTRRGN+WkWtMn1BR8HEiLObMdDsoBKvmvRTqyI7CP6r3PX81E62eBBEBKoQEj9zapXSeonLHCHK
XBuHTakP5UrtZuED4SBwDzA88PCZFx8hMw3wH0BphXBpDsb9IK11EK5BzFYzaH7r5S4QZd5bT6NX
hqQVPe/pvCEsnM+jhcwszR+Q3B0tUMxOsEd8j0oF40kR1t5KC24OHFjqLQMdaXXOytSVhjimlKaZ
R1IZ6TXs1nIvRtnfFkN0qwjmWh5n6Q48wJtTNA2m4seem3EH5lVvVyX85mjGGrYnF99c19x5gbf3
s2jl3C6iotwxJZ6/mlyPLbCLPa3ygiJ2xiy+oi6Ux//IUm/n6kOiSEjrrcAtPUAJXv7gTTZ0YPFy
lxq01ILntTKy8oggVyhMq6LjDc+ddp+QJ9aGrfWfdRC+TtoB7sx9qFBaiiKy9ZS6IFPyd2rxOCgv
nbqvWe2Q7bMKgccg3TXVpb6Wbli0pAPs2blAxTRpvARsqkpYjq4hbys8DLF3K2mdPWrJf09MH+3x
7ISovcXFn01rlW88KbGLyt/ptET9xTk8WNVkWQdfcsxDryknyxksa9tr9feuamwsFoHeYLX/b/HQ
k2EVDYTQp87WY7C4jr22Uknl1hoaZ37D/HBh/EqnXF/gvoQXWYNU6E1aonIlXora3g9/uLrutN5H
m634n5PpGYn2eSxSM0m2GtQYZnG4aGZNGLudZnelpTyloyRO1RPtutfG0sktq7abbKQC78rcIilK
BU3jNjYaDt22UgLzbz62iYQISVLpdJanlaXaaPKaHFVQ/ZOYAcKIECLFpreSYln8Agc4MyNWzIIK
hMUXEGRp042yI9QyEeB3BGhXIpbFa8SySEaQY9FPpz0KIr28bzguwmAx/W4VMJ5lKyAL4QRvqUmn
BvUO7SRpT5anT0Q60hw02WzTy2+0GAXzek2xcmnXeNJMZHVU282vlqCDQ2LkreBTzZ/6MfT0RReH
+LJ0vebGh9/uTUui9/NncilxSz8z3R6YAkROc9v024ASSDDEiJhHm7a+JA2Std90HnPDVSMwrmDc
xt2mcnfncSeTn0V/rJEXCOkxA5WJ2fHMulRvG0/krmQYw6xzdR9Vg2iLmVY9mPWVH79NxNy2kf04
j3tCx8FZZI6NJDVE7VN1aQZcWONQB0qj2V5lkZKGrPlG8PsPoVLkbUSm3U4a810I2/G97vIB3uZB
daooePIU5XsneW+KWUZ3Ar3g+6ilP97zqCOc/4mn1szvm95m1NdU0s2zXxgLYiVAq0n5Wnmp8/cu
/Tj/959e4Md//8wNp0kFe54vkVeV9pHwZsgvffwYJ3sN3n9vTRft9NQcg81cn4q68piTDrPdeCN6
PkyciC/r8hoJx/TEOjYnDBhvRo6DTlF69I+9PbLmLQUvcsWyqtqq8aZF3xXlVWB+udBuIvm16K6r
die6tzKkL+e380RU5Mu7M2fGdBt5ZBJ7x9iIiWdxodQautXfpGgTuxyadmuovw0NfpltWdEyp3Vb
q3t1o2rnWrerdeUvnazZ8jlHtJlQnae4NjcZQUflqm8xamPIt1K+idwCKp2rWt36cuDkwn3jR3Yb
cox1py8kJ812vbyFLUQYN536IDNB4V8UROCDa0dyByfMvjVe0v65g7FJhK9JQFVI83edyTSG69pZ
+KyWFwP0ShBLIXn9Q02ZuhFu6/x7ov5Tlc+Wea9a+xBBNI/OFxKMcfLcGAhJrT3yFsLDyYX8WfrM
moPAYG48ZumFF0ECENs9TzAPylL1vmdspsmZRXrSmrW2qIVDdAQ7++hhjzBn3AHbDjsYGnp6U9Rn
cnAYm3dDim0ldDp1l0ernI9ajYi7m5UHXAaZTT2NHsVXEaPxdev8P9KubElSXFl+EWasErwCuWft
e79gXb2wg9iE4OuvU3NPV5aSk1jPGZuxWXq6AkmhUCjk4a4DTUeGn6q9pPI0s3VPhyg/v8es5UQp
uOVagnghG9GHD1HOMVwY2llX7z/7h+LChCs0dLGMr/snGIaApB3sDKPwMkAt6+ChyH451l7r7ihV
IIbgj6nPhpe+TtFttdaNnyhbgASTuHreuwoevphx1YtNo6JnRmGryxv8DIUrf6B0Awny0LRKDZNv
gSeytffJCJ83c5jDnqeApvzKBs2tMx1dabdj/K1khxR9ha0K/S3hgNmvAGD1rjMaV61u0GXl1vRa
b8jSyTa7XidZphQDUYdUh6HBPIYj1Iyo56RPcbSrANQCHilxQt+k9zaeYFFJd6oXvMd24qdZ/i01
8cdknXyFtB/1KhA0DfAVaosG7eBnBdhg0eVLQfc8TcKGmJhfbegNmKhffnUarjojKzRhuVl1l+vr
qN5BdtmN4tyFZE3nvNLyTcWE42aMv75bolypzltfAz/yuOAdk6Wz2HvyJdKAoe5kGEaDL2mA5E+q
bQc4ZpFWB1vfOwGS3trXjCkHvlGbe1Vdh+O1GJ5MJfDDZNvhATJJBlfv9jXerxt7lVsgJY0NV5it
m2evFHQwQ8k2l795JumbZs8EKxlEvw28Z3+dPSWF2jfaNiyAOl8DfUPpmwK2sboxNwK4gYCPXgs8
AcijtHZht886KZZsEv+wgVGT1i2EYFzJ49Fyu6wvwSzblH6u8J9mizfzy4Oc95BPS9K6hHYAAp8a
lvDih4tB7inRurXEjnRL5GZLlqSzADJNVhuksBQaqh/gqBzRv2dAf3qJBOMDZXfua3/GJB8DZlHZ
4F1B2ImhCWOb7qjjH7M960Y/j+86Bfh0xKZQ80blWlM3urEP44PpIA15zpxXgz1Te8S/fOuHK5Td
3bq7KZzcS6pVCY0k9jI4d5fX4Kx54CMaTBXED5J78gFbPbnNECMDYdMUJ4kSXIuo9SEgeRdqFNdy
YaxT3VwLdUQlh/q543xLgx91rQCbG8Sb0eF+2fKFWD7v+ScfJPnfGJmVAITWcgsyrsuBeZraupFz
bEDA5SgMFZ1Do972LQF1vH95MmZcHxASKHdOVQCw0klukuu50sc5AkXRRqhXKVcBz1ZtxhYePuaG
CDsUT34TBPAM4qw0KXhUKSKwsKB+rEwahMkAjox8aIGZDRpljd8bbALIjoCTBkdang54HOYQGf8X
A54AT6jBIEzLL0wB+uCdAi/RLiTadhnt1/FYrMp2CQQzl4BbKGb8sSMlEGA/GZIoh52kbr6L0PCh
L/xsQHcHfE3gWLMegrDf2Wp6dFTu5WZ0R3rtJkazocWXOq7mJ//kW6RcoUudzFItLHI3FTusDa93
Krkq0U7thDeQpq/VfE+tY5cv7LTp50qRwYIsPSwjuAILJPk1GpWIFk9202RPtNBz2oXXgPmRnViQ
4qnGzSFWC8xy7lyH9EUYuybfpv2LIe7ycg/0mqkfwVp22YXm0vsv45I2Dd7mwdpgY1wWBcf7S6AE
m0zdK8VtHf/OWqAogG1ZKifNblRjgh0QnU5PsF9PR6vFrZUMGKlJsC8Cc5srrVsWzsKldZqwsyU7
MSNNaK3W0UAnMwK9MazfgF0ddMOGuC8NAvTTQlXhrO0boRhAkM9RSTOJLFtvFYZTKi1BaLdWkiuA
xuPwVxY5qDSs8gIno1cWPzVTc/N+c3kdL08pPaNqS/JMQ287DuMmWvWOesON8opn9sIuWDKjfV25
MUtR48owRmbdN+1NQl7HJVXs2Y32ZxrRGfPVBPjqI7UTWLV0VFy1rzy+JAm5NAgpnKVlq1pANyCE
RNHGELhcinDvlM3q8pJMXiy7H1BpwNqBkmfCIn8dSFgJJQenHvLW2ljFFSg87SutagFsPChkCQf3
kddJ1pADTEgDFEnQKzUN+iQRCE2bWU2Clam0PR9+W5G+LdptVQqPJAkO4Bt17LwK9Io1zSCotAFp
+cYWD0637ayfjnmtGj9L+hOtv6Z+67SF35Slb/YHhX63waSetku8znPh7ssHT0nfyQeXCV4+2eRK
Sao3N3oCQeyqbH8YDuvAxZSlAGfn8XMYJsUhGsbYU3r1xo66Rc3AabXPJo4gb5hux8CgSstEu1IL
TAh7uK1g+SqyncrXjVo9akEZudwKHXDY9L1nOslDlOU56BRGdMzElo6jHkA2jS5tgLmQDFgZGIiA
rgY45WPmTmZGwaLVtDUsd8zeHND5WsVrCF4bWj0Re1cJtOXSB8VU/t5dv6yHNA8oseF+W2I9oomf
XyeQ9Eyqju/SHI/GgJQwN2whlnh5j0wx8WzyT7xWCtFhrttxq8BoPq6gfuH20MKpY3DCA+jcJSa6
GJ9s+tfkVYjUOHZwu52qebomox7NUhgFEdiZFqgxGnAy2wgyQHT69nVGb6BL9dsk+X1NlN3l0c69
U50aljVvQw6NcszydKl+7Po3Tf8dOqrP7Mey3rUJelXGO6jgVR0kQayFw3Am6MH0p5tLMx3pXYMC
JkwTK/dy/tajNYYX95cHOIOKnGb204p0BgKZX/FggJUERyxPm008PJfDiNPWN+zvte1qUeGiRkrL
Fj7ljWnkj+AbLIcHcF/6abwu21fdQaU0c8fx9fLHzUecDwCBPRFhyfW2BszDORuw08vuSQyHzNgZ
2Zqj7UWM23AA9vKQm15aLCz6XPkNczLhCP4xKx1o6Yg+F/AN4XHSQTExXaWIK3EWr1q0DtWNb2u2
VwbfebLRototM7wGUQ/oUXcIN5lyn+u+Tr0g8xKUIVv70Cx937TwZ1sQLWdIxSDlCcSxHIcNWkUK
ZoWYvZ8MsZuCN87pbgO6a9K3YYnA5YwF6WPzndiTHFEpQ2jSNJiOJBZb1HC0uHcjbc3YLlP2MXvi
9oNlXbX9FsqxKD1eDTR1k/BXIvxYuyNsiZ9vfk+efI/ksmQkucaTaXms16IDl002rjWEvC5+0hUv
7Z4HU0cx5bEa8EULMfe/hPo/ky8jTEyAsoUGwTVUVUH9ah0zqA6SALwiiZvj+sR+OtGPhK4vbwS5
nAI/1FUbQsq4Kk+oVanBOW2EMqY0bz2RrRNIwQe3aeP3zkI+vGRFShVtS5iRyIrWC9OtNfxunduk
8EOwiP1vg5F2l81oAWVtkGUyHY+rahP/UHhRvRRp8kvjRrSwYEuDklLHPGttJw0wdUH6mwAUE4Or
c5+FCwskp8AfCwT0KIBvIH+z6RTLTxIAizZg7BmSFvIQkbEyGUFpeYBww7+YuRMr01hPrMTCiTjy
rNaLB9vHo+xGR6cWmE3xBr4wHjnE/DMe9PADnAossZxilVkeGxqHJUKZZ6Jk23lB/r2Fazg3SrRU
BlqyJgWY0ewiSKPDI0TdHoyAQ36FNTFkH7R2bRvq4JIeRV+Uw5b0qGadAy38/xmmFEm6FCBgJ8Qw
axxnuebGwGcXI9TKlmSbph90GrKn+fzoA8MTNvpQZGSnSXnXFjG2VgFsFoG+Vlmiio0etlTDw9XY
+LnteL2RbS87zNzETgTdQE5PFMhyV2oVm2Gq1XD+VlyjqhnVD6G2C/P3iCFpS6h32dpZbPxnlJ/m
pl1y4p9l0YK0ksMcjdRVal3TKVFQt4Fxa/VPcbzOO6hjLeSjS0OUdh5naGHOMtgM2xKEwLsCLPjC
uibgB6d3dr1ZGOIUA88XkqK/A/gQgoj8dYhC4AXBtsoWIPsnS/WMdtMouxS69olx1PTcg5yvsH0a
Lj0JzhAjTx70aVje+30VEIXBMA+Ko1p/S+zvJXuqgNhUstG3K+wPQ9lN9cyOsI1Dar+0ug3PjU0D
YRfH6aD6mfhqYayJ8rfw6H/W/fPbpISkrZqwMBR491j3rh7cF+Q1WSKfnn7G2cSjcqsSA5AcVa5A
1XVNghq6onizaMHf6RSK20Q9dznJutXQFdcgIe6X6sazznVidPr1E4fmOR1VEbIW1LXlUyL6DY06
nxVgoYnLtW5ZHgepZlK9MTU+JNZvIx2vTO0pA6zeoNwvgEk3jfFYB8W/csOTD5MCl0rCToAftvUM
gfuQ8qJ3W8432fDDtGI0K6xCdkXzPe92l91/8u7zRcDbIgidIbQqPzEWSSXQMDXNhyi2FgX5kB1u
m2LxMW7KZ87toDSC6I7+Urkb3EG/Gcq62NS8HvD2BmCtxVctpZ7VoqPT1B/NqPQ5Te8GKJJdHuLc
SQ7c1x/TUgwz8QpoOVMM6wjfx1W1A+xtIU7Oz+KnCSmGFL2edizF4jmtWIvaRAhJARZe4gafDxkn
Q5FCRk8KFUUaDKWqXVzVts0G7TlbxcuP9bbYFrZ3qz/YrgMtYK/bDgsXy6VBSjGBFW3YZwEGGafC
R7vLKiPNqh+WOKlmD9aTMUo7lAZNR5vpYLXjnTWu7fLewdGTQoTcr9Vtl/5lNfUj0p2Yk/dd6xh1
OU0pFGOb/oqQIxE//ycHlHv80ADfO2xKj5XyURg3i0nkrIPreHEB7wDYKs6EKhsTyeo4DaG4aeuH
ytle/v7ZmImOPkDhoeBN5VSH5Bw6Nw1iBIT0jj04QwwtebDYIzEZiHqzAxfN+2WLs0fDiUXJB0D9
q1aODotk2JHSG5TbStla5c+gXbggzfr0iSFp9VGkD1M8kLZgYrnpGsszOzcWzcL1aHY0eLcC45MJ
Pkn5oEv7UUlMo0IA6nG85ZnYAfBaupH6qg6VB+HWhfWay4GBMDIBM0I1Ae+8X884qC0GQZnX06C2
jfkCQUTirFu+cHLMegVqKkh9pwqpLU2dUgIyZBNMXUgyv27x/grtbE5AeRtCRLd2lXL9L5zi06DM
1Bq1JYvzHgarcmPr13W9astfqv2okYWRza7XiSHp1owO7yoU1TQypUJq7w+1m6bvuuY54wJK3ZAL
31P0gby5hb5BbN4zMfecohFoiCYx98IFAnFP9sAursngxtvY5W66s6769XWyf7sNfMfrXh+aQ+dn
B2tTrQsXU+4xbyn+ntXKpG8ypdIEU/u6NkgDbpibV2UV7o1teyjvshfjih2gO/0S78bVHbpPrdvq
EPpDiOR84Tg9e+z++ARiWajYgY/tTG81rcFgljsdiEMjz9wbG+FHfs9c7rUrNE/dGq6+iRaA/GeE
KrJNqYgxZAGviQ2b7yGY347iRb0dbtXXyn8rPOoPHsBvfrQ3D5j1rbXgcR8QETk9Ap/ZnwFPfnKS
lvYOCASdgmPA+3JrbspVMHjpRvH6dX9rbXCNPWbX9tpemudpj14yK6VGIRDkaCCEWWU7+tUKVdl9
mrqO1/w4Vo/mDej3fHJFfdXXN9VCkNLnTq3TIUtRqh2qXh0MzLdxo61H95neiPX7PSSQ18TX9uqt
euN4xsb0Bzd9eejWyNCTpeHPhbDTT5DSKbDx1T0J8An6FdhcIr9d3Y+uWCvex9Yr1vkr29C9sXL8
y5FsNo9DRwDu8OAzQdOhtNwCMIMm5Jh36iZwrQbcop3LX401sENrYJkPgMsVePrx8nXgoW/lsvnZ
mT+xLq96kzkVtWE90IEj5yvdGf6FBRPMXGiXp2iAkFmNwSkbw53xSpZliTeiWTDRFw6D2SlEYzcu
7Jg+wGol98HDZZ/EKkw0tav51RZBun2H5xx+FM/M/RXuwkfgo3edlz3bSxM4d8Ce2pb8xmw0Y9QC
2HZS7oW9FxZ+hNKB0i9M438Z5IR4V9HyY38cHydhgfC6TqsRhozOHX9AOclDL+B3CLt71l3mWiBQ
8rhXvqFA0rvDZjEqzWVHIMb8Y15ylL6K45yIaY4H1/ohXtOrpHYNhiZFV3VtL/0+SSXkNz8vu+ds
0QlP9RjxJJYCmqevwTBpeRJUvYHp1Z7xUG6nvwg98vQx1Z8Ty4/SPV/SqJ49805NTpHiZKJpbPQR
T2ASrXLpHd9qLt4g/eLAdukWLW3EcLVr8B9xD7LSD+I5WQFRFj0Bvnp56DPx2MLdGL07qNHiqixl
HkHd5JGocuYJ8lQC1pXfoGcINUUbDfcdYNVLmenMAqOyTcA5gwZC+6ytW9cHuyBaBYWzKucb4YCU
3gwSjotQtqRLMxN0PqTTLRCtot5zht2KWcxNtYHch6OubTZ8H011IZuaHc3UoP7/JqRFLGKOVNuC
Ca0B4xsk7dv+hi8pY83sfTCC6ipoVbEpwbzw1VNI1SVGzGAEhAhuGaarDsNJ13nwdtkV5nYBDE0g
R9wZNJSevhpCh6rRKF1be722F0gPHSAhzI0RuKHiQlHYhqBF9HDZ5twagWQT2w5kR+h9lsYWGpDJ
SnkHNWE7XxcBXgPpEiHC2QMw0iwM69OG/nVYoxWhsT+FjZRBMl1d4foNQBZzW2Ndt/44ANjvR+06
Cv/y7f3DLqpccHIVaIOzI8kpWOzYPXQnh+sg+BWLh3KJrmXWNUwgKbBmoA+Va/OqQN/KwDm0Hdkj
CMWAlP5BswQn7PPlZZrzcxA4/bEjheWoAKtS3sIOKCtS49rsrrV2KTWalkHKDMGqpBOUxXXoi8k8
TgqNMwFlBXhfXt6NScC2AYg/6tHoPCAPwu0QjuOmVllxLLVoh47fN0DtM78Yw/z+8mg/mKnOPwUQ
LlB1TA00UrKkmYURaKmAyGomwsxtHNo892UU3tJMsB+DWQgdNOKM5q5DLLR3NoV9HQEqikNTSSsP
Aa3Y4oeXmyKlAm1ryEuOwm566tYOCcFwP463oRM2bgxlk01cttWRRWH7ZBEVjB1Zz3q0bIZWfAsy
I+tnaKfOSzvoeOcUA32OnR6taOCZ7O7iINXgwLUrdLDARK2e3JTdVLIC+7Lt6hUHsgLkh7/7SMGl
CV2x6io0HeNWKyrcnCvone31rrOXuqrO8CDwfMDRgH0AyhNEF3Lza6+042DXA3THiOLZ5ROmeFWK
fD0647axNdcYjD1yqffQ+q1W7YM96G6kJy84MPzcQrtJDhqn+htavlwTHLUMDZWZzhfq8jMuDRCQ
ioCKHkM0uknBLgMzglpZWGO9jQ99j7bNUuwFfbnsSjPH6xcrUt4Wj3bRWSqsOA3rr83IrCM3slMD
PUskHkHk2KT3qepsQhoArCr6BQqdmUFiT6H/GDUTAMvkbE5XzTJUbexbME0dM63eqEpxDMLwXxyD
WGobSvRoBj1DSVtA2hKG9i30QNAbpnJ/cLLItcxooXY2d0IBGYcXM0BdQfUqj2estJ7TfIp3zkBW
DpR0NnwglQ8QW/VQh0gax7DUPT2bxO7spljpXRE+Xl7SmZiL4hNSJZzEoIr/cP6TxK3iQ1K1bIpT
yJd497uGArhprcSSTNCSHenYqssiZwatkVvo2doh1RGUVc8Are17B1DEy2OaqT9hMDjzgeMlU/79
9YiMAsGyZHLTGoJfufGQMKBvnDXvn0Q4rC/bmhvXqS1pXBDRwV10gC3F2Tv1xoraKzU8ZnQJdjdr
B+9LSOhRLjyjMks40D9jCF+JI92+G3SkzpbSaL8d0kXuSKzi6fK4ZlIZUP9+MHnrCNQylWkh0njM
p0PDyUM8w/f3eb9UKJvZzl9MTEM+cT3empUzOIirfVV6oIOFpBha6XnzL0Kjhoc5/OkgM5MTzjC2
tXKYtrNZv9cg8hXBQ6L8ujxbZ7j5jzPixIjkBlCNBHB5coOKfry7oMdUpK+FutO0JyND1zy4b7jX
t9eds3GWfGOmDIOJxJ1HpRQsd6bk72OkZEWaYYQjaVxqbvsm9/rwOkUxNPKbRR3OuVMAdJEAhKN2
gBNx+vWTdct5pbRDPbk863dBYm40Ib4BU3GAMsPRBPmrOpo7KEA8X57jOY+cJPUIOLEJIOJSGsOC
UElJg1Emotm0enkNoq2/j/w43z5NSIlhxpPcIJOrWGp8x9X8PonQ5r5IOzPn+FgtkISgeAUOamm9
ULuC6FtXIBbWaFouxzUoH3dOPviXJ4zO+QVuQMgGLGgEG/KMVRQVWd0sIWAeaRVkTNG61qNv2up9
NU9ra80ji6xtXokHu2P8mmUZiAnQm4v/ScFHurEatwM4PaNGdxPRQtS9FXXpo/FAGbw6StJbS8mM
KwUF0FU26mzDmj5kbqCq4hhwOu7NJMhfxKgnoJZ2guqlDZx8ZUda3rotaWNQ99bjnWP27LFJnHHP
gXUDuwgbbRd1Exq55djitxqMJaBtJkaO5kkUN34YFmh70I1Yllul0Bw/FFFwa/d6hbNSRwdZZorC
s5jJN0YlHOgwNTaed6PotuYGWoG0KtgpRbBLS0XfUcVaaWw01gWjw3rsmQOYmjPcOLo6bkxLMY9W
hduWG2Vdma+MIlXvDEGK0suFaWyHsRmfh5qADamnCbs1RryPuxl6GAN3SIpsZYO8DMwZQtt0VZ6+
KWGseUMXE2COQD4YuJdXfDajsNE8MRX9IV8iX0B1R2mKjOJiqKIZ+hgHFbvu+rrdQQnAfAbmK0jc
uuiEzxRhX2t2lxSuSAa+sI3mzioHVzhce3AO42rwNUCA5TFRCwVf0SYqYNHcM/sHw14NzUI+OHfO
n9qRIgIm0BhEjuqLXUPrFZ2aDghZUYfvHzi3F6Z2aUxSaCiAMuRtivxFzWO3cwT0xL0sX1XNQlI4
awfMM+BKnSDocizvQgfa4Q3GZLSRXxZ+bV0x03aptr3sKnPR9NRTpDXK8KbGegtrhPzrKFJ6nxbd
5rKJuXPCRgM3KkqgiIA431c36HGNa0xUYIHwQ69xF6Hcw8Czb7M11K/fS7X0gsTeMbL0fDvnFhN/
KJhedHSyyZAcx+kVbkxTWGhHEJuUSujqKDcm2RZPc//CLU5tSSWzvEvAmswxjYxWndt1GXrmiPrY
ZlV93zjKkjbIvHd8ZuuSx4PtbWgyiuKZ5QTvBLdf9LMA7VRnILoo6f3l9VsyJrn8AJarqsFbJlLb
1M9BSEHSFdMfA7QKXzY0H7ZOVkzKKNAth0pdiVmMxkygr6CN3H5QjnYc/wLbEtDzaEx2VFDAqkUf
4nrU178vf8HciYwfAMkn6EqdE2GXg9BZ1uIDtArMG6gHTA+I/XugNEu95XNn8knMkvmdTVGVCRJf
5NVm8FJknHtOlbBVawAliQK5qdaVW1t0MRfAXpNqQJCW+hOSPxoaTnK2pGRlYEyF6gqEDXiyiqlv
oh0LughuuMRMPBdaTm1Jq1nUdWMlU/iPG4q+MywoWwhe88v1ZzQfT9Eno2E1U5oEdrzYviZR6/aQ
Sk3fL7vErPd/zph8MbY7kIcELWYsLH7HteLi3gXkbnjTVnyBY3kuTp5ewaU4WepDmnUmRpOis5F2
YsVpDS6Y59HAy2ac3uYQARqaaqGeu2R1Gv/JHKJgE1mBiVBSJfs+QwMXOVZJ6g6aJwxIxLF1BDLc
y1M6F5hPBzr9+qnJqKdqxmHS5LqPOpgba91DWlTIKBWvLbOF82d2BU9KG1Jsjruao3UO5jILOijB
jvC7CnScxlLD2KwdpDnQ6UEnCgQIvg6rH8pCGwZU5IlTHqIAkEyerxTUHEhR/YvKBm4of0xJQ8pJ
6nCLo1qjQf7b/k7EFlhCb0p3a7Ik9T67Wjg98XpJwGkuM5Z1ut2zvMAGsIzOBr/MdxCp7ytdj8Ai
AtyaKRY29dzLBgj3/hiUW3osqnQFVxE3UOjcqczck7g5NJBbKLrXNqpuiEXQegc3zVVsk2x32Tln
YwqujFAYxM0MTxxfV7ESWRlkFVYxU5ifVIYbjO+BFfiXrcz6yokVaQHLXC8hcQQr0JT2FXSmqlGy
7tAnnFnlwgafPVWBN4TsCy6AqApIccVGjbYOc9hS2pXOMz/VYyRBvh76rDZBTumDBcOF7MzlEc7O
I4A4uEWjeIo/v86j3pEqz3q8E1VDsBYEqCPNSHyitAtlndn49WnHklBWQ6T0AUiB8IiTOl5mfEN5
tC8AArE3SQDN2/oHWPgWhjYtztkhemJSurcLWy8sBZTk3tTYjU7b6UE795rqG9rAUQFfWL8la/rX
iRxtpjnYg4iWUwfBQ6jcE+cqMh+iAs8eC+CtpcmU8krgoolZALfmEV6tRsUfinU7Ihl5Ljj67TU/
XaT5XbIoJZcpUyZMMSxqQwLGJe6De2zVj5ofYmcHIofOiLghkGa97J2zucnJEkp7Qiu0mNslzIY1
kBdVhpcnaymbnV04pJImmhMJqvrSZOoFRXSJUdeMlWPEn+vqtW0ORuhr+hYqxXWxRVfkOGZukNzZ
kPgAjYKwDrTbARhSh39LUzIVJnGT/PMx0jzXcd7wIcOAObnPu2HF0gOqiAvH0uysnhiRZjUz+sTq
K4w4TfdGLUBl3vqX1202bk5yhSbEcSZt1q+bgWKpspajMqdgCjX+szEDF9xUdrVE0zX9oLM9fmJo
+pCTHCU1DTQFVTAEoCxopyH3YzxrZCF2nRsxVfyBpzr9g7xVCiR1hkcQaO0gkJi9p/B4U3Ymqhfa
Xy/LVzNSBMEbdGikBtYeMrdQ1LDVYDXE7RKB0/nSfLUiubsCIFLLp9d0G4yCefJcZ7FbBe+99e1v
XWCyA06sqdUG5XzJji2YlWQEuY/Zkg0kiLe1Q5lr9O2mJzpfmLrz8ARjEMYEcgTKOJb8aKDb6ciE
iRo3OLDdaHgwEs+mfqSYrpWscPfArl0IG+d76KtFabHyyCBpmKk4z8h4jSu+2zrh3eUZnHW7Sb0K
MkkTwbjk25yKktYfb1VG9l4UvfmCbk9wfE2qJJctneeOJtQVAaCfWpXwRCAlUxlTRqENJmr1abnX
oy1vAbNAFbl6wyv4ZVMz0F/YmjitLDC8QnFU2kxdU+qpnROkjcAYv67VB+HqdyUwoMR3Uqj79q+h
171rbMHuhy7S10jx1a60YBquZvZArBoY1Ed7nx3H22Y13vD1neZBSwl41GLT4T9TEGm6j3hR9fhL
swEUDXLDQN5vk2fNI64KVHp5LIGcBUfWz8szMwPK+/qF8o4py7pjxvSFN9EmemQvdBV5tu9A7Lg+
sFXvt+64B7LivnD3IBECUcyCG5yfhF8/YPL5k2A6qlXTdQIfEGv7un7RyKOW7Mz8djBwUiw490y6
+9WYdETEqh6WYGGBH2S+Zl4Z1ipUYle117xGo+dDHaxGthCSZt38xPWkDTX0HCptMVzPyrhrdLE7
0hVBbsiDLV06AefmEsS3wAPjQQd6OJKbA/gQ8FKh2FKlKxRwfzp4YuAVpAm539WH/OWy88zcxiZw
9ac9yb2LmJosobBXpE8tRLHV65x9w+0PXHlXyuAKsbY7r1lCds/FXbBzA1SJm8M5q5pgQonSLIDH
iJsg2SkxmIvClQb2sZRtdfXJNneXxzkXE6E3O9GbAtuGh5OvLurEzZgOFQy26bqvv9HyWQQL+3Dm
cdicNG3/Y0MuV1WWzvS2VqYX6PphLEYInX3nafzNnIqqg3arMfPALFCf2/2mQpt2Or4AA7qwF884
QpBqfPkKyYGSLI7wGRhp3zOPWe9VUNzlolxrkJeN9eexD3GVOSpKvKk50NIiW3gVmtssp7MgOVRa
alaOHuXpjuGsKsbc0XwZtaOV3FKx8DA050WnpqTAV+K1pqKQIfRUVDtrBrJT6hvdT6NZI9lOmy3l
/yb4nFqUIl1pGQltRlhMh8ek2ogcGuE5KMoYAA1PDQ1XkQpWx7+vtH5dUinkiRoJyThZFfSpxGOA
uZRzLU2kFODsXLOahsFAU4yRC/1zV0EHXlPER1DzraAt/FwAWTsW1v3lXTkX7E6nU8oflCZgDHBr
hAEDKuviwUxbl7bUY9GvJNnFf1+VmeYRNRLwrUJ1UU4tx7ZKGrSo41aY/+7BHJSBftXxc+3p8qjm
Y82nGclJ8LLONTrtgHZMtkEzXJng3lf1vxW1+2ejf5qRvMKK21BtDJgBl3TRT4fS9Lrt0WRJR/a/
hJRPS5J7GBU4VUMFlmq8hoqsXVnxCxnB9bQBieloracrvOWNkY/HavfyXM6eT5CEQ58mAF7oDJXC
mS0arRzNsPH6zOp/5akJce50THZ4x7fxEpcH/F5hZvMycrPyed2VexMvnqs6yZX15U+ZDWx4PNcA
wgFJojo580mWY2Ski2kdNWAkM/0oeWTp6OGWYJorGi88FXyQachJJ4Btf2xJx1UgLB6nDUZN686P
+xE2YWxMnqqUeLXzlhuDj2EeWivdVDp5oxChVtXG46I/qvy3Alw63H+XqT8ciG/jhQ/ckcomiYP7
qk4OINoGt76++9/mR4rGSsTS1E7xzYr6SxS7vl4z5VCiiKsu3QWWVkLaYBP8Cxy/sGQ7oVfSVcEe
S/U1rKLVpBd9eVSzofFkJaRdFqKAZXYMq15kazSNgw6oMgdAhJmbWyB67F60+PmyxdkM93Txpe2G
7EWhI8F2s+gmsaBBv4JkipIQL6h93t05A+pL3dI+m1bnksdJodipgrhrKebUYHcUWEPVOmTNSzZq
q0YL10UNWaqpZHgHiHbt7NMlfOVHlfrcPgGpJZIzqGNJ81wZQ0CbNkbnFnpK68jrCTS5ou2YXGOb
s/qbDeA5F/caOEL7x97ZE/UFdJgLs6DPe9bnV0hTb6ZDx3odX0Fvbsjb4EWb2k92jVurrum1yN5c
gKp2pfcDKmLubzwXquvUV9YZWh/Ht8tuMHs2ap+fIi2IVo3os+3wKUIhqav331DEgD5ZMfidWu0s
s/FFZ9GlCdBn3eDTqhTksjB0okaD1dqnbrGOIvfXN+c6doOfaPtEryVe7PF34tahF67hm1uxdOGe
PT1Pxi2FvljP0zKL8AUpeuggWNEDH8PEwjiNhXHKTfIlCuBJZsGKumnyVbfVN7FLdu+1n7+Dl/jn
4IUrBoJp1/bjXbEHBYsrvP7NuP+heWhP2GVe76f+8iZc8D+5HtU1rWHz6bNCoQHRVjNirYM00rwy
rMWTwm3tXov6ooeMTtTumy6GQm+Sx90vU0tM002DwXmHTmNy4I3mXKltbrduWDjmcDeKoH0reVod
Nd5AEYhTq7nXLbAjDVEChT+9h7JK6eBm28ZC6dyWMadzo6gKwlVuZ9U+TKx2CxCMcShphapspWh3
Qu3IA6oPMYq1FIjUIGL2S970wT6tQzRvlH3Q+dhSqHgb/XhdUCfbJIpwNk3RlKtKUXS3t7vimCcN
9VFcrv0BfAxPWTn0+4A4kSf0qvw/0r6sOW5jafYXIQI7Gq9YZzgbN5EUXxAUJWLfd/z6m03fz57p
QUyHfShZRycc4UL1Ut1dlZWJDLpJikMGmNOpVBvjA/Lw5JD3S9VbLfSPwO1UDobuBZpa3CnRlHpa
YIhOAUQr9H9A+TRWrfIz7tL+vsTSzh0TxEaoQy+Fs3R59Ax9L93Kopzcd9kwG5aiNn1r6csibbqK
aAV6LWb9U8QA7qI6pIQrRi8CLG1WogK8YwRmSBNlZ2AkDejPAGZ/15tm80KWYX7WCKnvyTRFpxYM
GndkSKVtjeSnm42D+BXX8vCA7I34c+hkczsUEf6LAWlyr5qNGoqSs9RtGxSj7sJUFR/EYASfPapT
5AfIxroDyG/1yqlrsfgdLIbgBZEOaaMQeIqNRPIqx8GbNepdn8wSxHGiziw8pLJA3dEEgZaj2JSC
vBXlIHm2SCJLj/PUhg9qIEe0YyoLji3Er+/xUI8US69J/m40YdBC7imsYgx8IxArrQ1zI6qFei8G
KYTaQMR1MPWOMhyKJHFBXDV/6a2u2uWSFJ1/O0B+Z/xuHBkm3eNnFzJ1QaYwFbFZ5EP8iLvge+Lc
p3eB81lYsS+fym3svI47Yzt7kQXZR451Wni8ZZ257kAbuzQHGimJ/6tHUm0TPUHqeXkAH/HPxSVu
8jCAEGFvnAKwwSFuppwPWL2YmFS4Baot6PZi7M8ZtjVI7uB9V6qQgaoPuroQN+jHjzwhn2nT7yEf
+W5o5by97fr6nRwM8si+A4MK1rfLgY9rxcirKUfbugQNM4XKNhPzI41q1WuUASeDLuDSCTgZlKlA
zyZISCSVZcFJNNCz+GoCzr6COauNrimJiLqXjZrUMRAmXxW2S+7Xyejc9nc1KJ8ZYk7iQTd0AcW1
1u7rHunePh2sKgn2mij87GNiDQtvba3eAAG8VyhMDcId7KNHyFITlKRJa3fjDjq6lPSyMZ4kxOYu
xNPGGaZDYrj/3kvQIqGPnN498US+nFQVvXp9NsOm2PwqAMoetVe90SzSv2o8JM26f8jE6dCaBM8m
+xAPI0PsgGZsbWAowwlUbjstO+DUcQjlDle9uAaBLk9Hd+1ioeHxBoA8pZJhixWDGYfV0BUtglFh
aX2yi7rYrfA8vz2Oq2aAUgcZmwhD3wJiZ1Ep7OccvNK4SJfLpklNiN0c5O7rtg36wGGXvnZmg3kA
4e2rmIoMG6FR1Z7UgLSoTsOAsyLWNti5FerpmSfQYlP6WoKVAdTjVVpb45Dao+w0U8h5ZK0vCAVJ
GZTMUfpj22hjvagSQYApsJy7CxXHxRlC6sWu23Kr1VDgKZBnixriqJXC225rMwZuRRMJDlrL+n6a
nPmJ1zEIXjSQC5kAQsSNG4ug7gqHze05W4vX2NF/u8iEq0Uy074e8ZBMhT02m6PM6ZsGzvhEyN6l
AJs8U62q41Xo1kcWXOYomIGeF+v/chK1FK+FSse2rhrQkVqp5A+mp8r2Itv6AkVMMDjkOedoWhtQ
gC/AaAKlAtTqmICp9rNQyHhH2BA41rBecvDYKpxDaNUGAGuUEAq/ROb4Qz/AYpYV/Mr0cFfLvjxU
m6r6c3vOVk86tMX9bYXZaElHmqwbYSWGsro0o1WlTB+handqVQIt8AYSQk3jqMPojI32bDaF8B/O
nvMPoMNwtjaDCsoAZY5bRpfOb/qE9NsC1mil2og9AMQd7wG8uuXP/GUWqQZ68XEI4G8R+d3wEk+v
Xfwy9JytcMWrTlOXgI5RcSIT5Se2tSzIo1wqe9xdlj79vYjkdy7PrgbydKUN94P6OdQNGIkBRuqV
+E6Vc4vkKdg9AVNH7zoaDKrpd0WkQxzHltrx7hVrD++zj2OFDwoDLUthgCEfF+im7hbi96AY0Vo7
EROn4SnGrq9jgxIu6OCRZbv2ZbNroeiMoSjIbEHF0GmEcqsWBQeKshp9QAL0f2aYhTyp0ojWd5hJ
hteuOvUL+JRUj0BNYi43yYKsMU9ShucYs3LnTgrqCLIK6KSBgiABIwEB6LjsJh4rPs8Qs2bDSAeD
aEtH0PgB6uUpHHE9UzghbXX8AK6krU7A/upMGFWNtIqlFpfNALCXNn0dk2M4Uw3djyX2cUBZLZ5i
t4PP6l4kaICnJDfINzMXsqzqez2QS8QezSM18cfWV83D3EvebTur4wc0LHgXgQHGAXUZYlJc/JYy
hR0NqGm0dEbI+YERwr1tZe0SDeqcv60ws5QTvNyTBQNYa9W+aOfMCzvhp9ERSMnK/UMZJjzO+BV2
PNoO+c+5zpicOjMdITCJF5rw2fVWbewjFM9IUNuChHKTAnmhJ7BFixBKjN7DerK00uCAO9fm8PwT
mJNwUiIwe0WUwKzOHTHSvFR9nNXpvuk5lcmVigEu7zpauUGbAHFr9k02awayFNMIBvInHbx40qdw
CtBnYofHCHzroyM5mRP74hbZVJDHqG+hD0zIp/gZvRAv5qzcFUQK/RiIiNDeDe2KRKaLjVBfIlB2
i77mlX7gb6FFhJuGJx1ru4VQuqs67V75g/bIDPiZxNd/6JwSyvWqvvwENuAtwdzEGrI1fXJnyq6s
b7mU6NeTCxO4rcoAetOOfWZy81aVarGkXla/++bLVAdwpDzpw9e/3TmXZpiUbAqKzUiE3BRKNpCV
/SWiGbs8lPJkzSKPV+sb/X75sKC2NCpdTpXDFTYWLOm0RAFshVPiZ/3vRdV3nfzRhRrS7oB46yPu
dAayfemfTo8dYx4OOBmdpVEPQkLQ8Hc/henzbf9XrrCXH8XsY7XNg2AA5YoNKU0XR6UL/VZz3s6x
o0DTrd4Q8aj0HKN0eVwNBKhl6DMOg8FuJ7Ex5xINmp0NWbSHNNefsoSXa7++Z8CtMxOMW0qUCtNc
g35WLhQ86u1R8kUUE6pwOwt3ETDut4dxdUOcmWNWa9ubnRC1MKfEIl5ylR1lLbAZvNP4Os5fesWs
1lGvpKkPMHB6Km3C1isT0QH9hC2gG5lHrbvqEp5tiDJ43ZhsCiwchygBBKRDm0xtabWOy6A78fIi
q8sP0iMi2MxUqMGyjGw6dBU6JLsglSF9RYrTZhlSxF4c2IIG2hEwGCG5Km9uT9ba8jOhPgQCEJzK
QKdensnGMiHjqmGyoAJld41yBLSbEyDXote5CfnShFDLBrQT4JYAwlAhOoGBqwjx8K1+3HZlbUGc
22EeanGdYlQr2ClwvyftqQB8Eg1wUQlRKc6bkGeKjurZY6mWSyltVZhKZTBNEpQNZXAT2023z+LP
217JvBliImVTpPqci9CFETb9bHWyRQ7ov3dNWz5Vu8nOnQzsk5K7+HfkFD3+SOwfoaM5tz9iLYKc
Dy0TQfKmH3sk0rAy+wKaneirKL0RQi6atBNCRxB+3za3tt3OzTERpB6meC4JzImG/CzIi00SyK3W
1cgLVatLE+hvJNFQDAZK8HIepbGGDFnfd7Zae4uyr9QDCT8W3mpZHb0zK0ykMs04y+V+AE9/7o9k
2AgCxImD3YR6YEXuQ55e9wpJKcQ7zuwxT4iiriswdcCrEvWWL+CF8zfFAc3EK2oxYAqtQlt4mR1x
Ix9rr/OCQ/j0H6YPrI/o9ENeEvnsy1EdFE2Yohn+ouBlpehAiVVb5/EarG6LMyPMkgxnPRK+BzUo
Y0eUX2OkKW67sYJGwjhSCRpktQxZYl/MS5o1qMVhHAvhVJf3RfizCX1j+ozV381w0iF5XB1CwU/F
59uGV5f/mV3q+ll0CWQJEoB0x7cLmnxaUIWhL0Hi0fhdPzQvvWNmSWgGQH0CWKmLo1r+Uee9DOVO
XbXCqrDSNnNLnYNuXt1tZ34xUzaVVQ3SR7ou2jsz+RkPh7D9qfHO6hUrlLcOrKUaJTzWmGMADZ/i
ApEknGiQ7UoAVcvG0krJCSU0zimwAiWBiTNTzERBf1QejQJPoUmyzCc89ZZNfFh84aDeN42Vb0N7
3pk/JQ4YdSWcgJ0eCS30B0MN7RsdfLY8KlAbKOEIIbSuOpBgsvCyBBmGpUolSJpc4NL+9Wq8MMc4
2Skjys0pzFXyPhcepWQjCY+3Tayk6Sjh/j8uMWtx0quR1CJsNNrjCFwX0BHDoc+coSjsIHal4atD
xY/sRPLQDDutuG/jUxs6PQJbxBndtSclvuWbm1FRNXS6Xu4+qUXz+DJCsKxywqNy6jGz5YdqPwKi
uu820WPv5YIVbNJ9cdTR5vCj5WXSVy4XFx/AbJMiEKoMUq9YVYEXTF4VOZH5czCPVcRrs+P6ypx/
TS1Cc1ODKXQT1slGBB+Spf6OvD/p/jPxktdSAiolvB+tYg8djufK/xg5QZbnLHM2ElJORm1i5vvc
GVUH+Euryd04fFeSl9uLjGeJORUzo5y7QoevQNUNwa7O7ubssZ2fgph3cNAdwTzpzieQlZdBp5Si
Jg0sNfK+Ud+7lHOhXikWgFGZlpAgLkNwd2dcadVKDlQq5jdPJy04ma0F0cpa8ZZiN08OnIN8PRJs
Gmeu1JXII4MJCrIYqgLgFPtYiEJgt7NJpapKCoot23CabDHxk84EbMzNQD8Fud7Q1Dd5tQuHgxDt
kOuatZ2uHKEjqo8PcRFb8gxIS+ingZOUg7u01iju0sUbS8dY8PJRrFndJiTY9QFENwjIK6AC0xWC
3U4vQwRik+5D7v0sh1wuqj3oPp2bk9GJ3oRGEjyYQtmKeRFwZeWgqAUQAmgS0YTOnihIyJS0EQj3
AETAEJgV8wAlZogg1cAR3V6kayN8booJtuWoLl0mU1PxPtadFugGFCdiwUF3vV5xIvuqMeR7KZMv
5fJlIl24jKAXUmAsGwBgyhdPFHSrk96EcV/2x6TqvNvOrZzM1NDf9pjA1rdzAe5E2EuFF9GoHUV+
DlvdW3r3th2eX0xUk0igVK1O/dICK29zj8ifpeYrEDIDlntL0Cr9rw2idouiCpg0sT9YKmtBjkgA
5uYe/HuuGFbbeHmfu4NQ1KdYcgP7trGVUUSSnqCkhconSBqZ+01eGChIhmZvy1pgz9WPOViQGfDG
grM66OwzUezCDrMUK0mJ1FY0oCdpnqb0kEnPMY83eyVQXphgFqCyKGas1Bi3LlBtGRB//d93YyFj
o4AWkWZOpasCsbwoelhEGCw16l87dEoNVfRYJJw7w6ofZ1bogjy7kQ0SEfRYhJUU8U3pchRvN7cn
fXUyziwwET8RIhOcjrBQ53+q2lVm5LqQJv2fjLB8KapWKiFtdgB9QGp12nYkgCLz6oOcsWIZBQkw
K4ZawhOx104ReHsUSXRu+7GWXD6f9W9M7tl8UI2OTjNgYy6WQ6zvtRlwkrIAdk1xqhgo0A7FgGjE
Y1y0OgBRawksrhEEZwbgdUbRD8anLuXVCegUXe2nf6aQzSEWaO3sTAGjm/c/SPlUz8cwBPJ9N4QH
KXUBt789CKth4swcnYezMUgCcSgSma7JePQHtD0K8WsmozebA47jzSezh/vBBC+MSfdwmtz3Tb3L
i+fbnvAsMMdGWYcmmURYGNU3yHzKncRZ92uJ14v1whwYepwtRdpgrDJNfCZJklhkGQlYGef7aRBc
MyXeBORx1z5Cyfh/Nc4EjyhcwBUP+LItis95AGJQbPL+lKP7W7+bEkgWC7sC8OXbY7q6GJH1wtGP
msNV1aFtCMj+hAioEkSsoHBjNbHG2jam3so+9Eex+3Pb3tpqVCBVCIpfkMwA9He5GsmkthWV1rZ7
c/jKG8guIhfWS4UjKtwBlVc22rktZkDHjsh5ncYDNMPa3GkgzrOvPoxD8PRDfmw+Sw6/5gpdAPj9
zlxjQjMJ1Ax0PTA3fIrH+MV4So/zn9q0qp0BbjDX0bYv2kPo3B7P1SV7ZlWjoOGz7V0Zcha2Gazi
deqOX0NuaQdU1MHAB0wCxxhn8thOcSJVpVhMsIVCpwOBWnsp7DR5JKp/26m1Q+7cJzqxZz5FoONI
uwR2csXc6pm6i8bYHmdegohnhrlA9VLUKHlHzUAiiox3CbJrvKz99y2MjfbnvtCgdubLTGZj7qkR
YYNihN+8Jc/FXoKAUfmmPiW6FXPC8OqZd26QicNQJheHlE5SW7yEH4alv3cOumvd2IdIn2YJf6qd
/Dw0lvmQvfxv08bEZ8TNrIkbWFaUz5G8yAq05cUft21w3WMCyDCnkiDStaEflM4O3iWr28V3WuH0
QGo9lG/L3XSfolMRQoSE99zmBBSNCSg4tXWIQME26uJ1bkknFYV4C415Zej+FAErMDgYqhVAiQ4p
OhlNG6oBtu1vBZaz1RPMeWxWHTj5VHRAoHE+z+5SyPsqjpy3Tpw8AYNfBJu+9+vZEepjknJ24kqG
gX6AiQyDKqMwzb5olmkJzaxQAawEIjcF11teafYsAjZnzZDjTrZzpLtL4OaVy5toOpqXO+fSNLNz
ShKSGIABwFf1XWigJpnbBtmk4zZOD4J5yss9CLBKxW+MF1OzBnDQCegcF/9I0oeON4pmiVP6YDZQ
TQxFV+nceDyQOtgsgBQb1TOyJLLwlpeNY1aJ1VaD1TXvE5rpu+4UAq4NBV1Fhr5KuB3U1muQvmj3
YHRAoeadLIIrdKo9zR5l3lrcKgdi+K4UCrcet4Xgg19CLxary7eA8ukzaA+e0ukQKCcNbMFhEjp5
8TuMdyEIn3XcKvLSMZf7LDkVsqPLHtiuqmozFack3yazJ3a4rxYvObHFYJMYaP15KasHkDiDb3KX
zQ8ZiNSl1AERuVE/kc7LUwWKAHtNv0vCB73cC8OPyHg1UfBf9mmzK5XMrtOtUT7mqV+0H8H4jLpJ
YT4Zw6bULWP2U+VUYP+I4KvV489WhWDOaVy8wZDdOLDU/E1sf5ZGbKMkYuFSlOqHiNiQYi+SJ6H8
UObWMUH0jgtLB8aJisyoqal3reCY8adcQsg3/CnOxzw5CVVs9yikyEOyyYmH5QcGkh9BvckDb+m+
utpOzL0YnJDGGtofJP01QvE+qvdDTQdkpy1uYU52Onih6rZii67Vet+FENuTT+ANs8SS+CR9A1rI
y2M3N3l1p5Xqmo6mUV0UKQc+FTu8jOy5FgaNFvUUjGNLW2PbQCOyd2Mr27dWhx7ke+Vg/GhcrLAn
9CPzhBzXzOuUnYjCA6mgDHN61eB17BsZ5pM9qBft0U7t4oSu0cB6fdL3oVPcfaJw9Nq6Neei891P
wGzMC8vMxtTLWTcaHGrf8KDAle9qa3kNayvH1dV+NFzjULntft5EW8MB46UvTGAjCh3eSbASHy4+
gxl/YNxK6J7jM2S7t0uYDhzdRzAevfLtR2HhhHOMfWq9mb9vR6brWxAqFGcDzxxzQ4WWNtFAvWwK
nSh/r2S3rSrghnn+0e+/NczMSSem+VgbGupXuZUfVVvZRR7anmxwDvidG+zaTW/zUkorhaxL35gT
DlxhgAcTjGn+UkOjs/Bq1Wpc5B+dj+5whNyIPXJWE89L5tacKU1WtHQZG+adovnBdFSEze0JWztF
z2YMdNyXOzWaK6KjOw1bRQ9/idpmEYstgPxWO36g4uSY2fTRjbJlpFFKmyHtWRqtMR4e0pT3wpRv
Lx4U7S4/xTQzuTJpSR6XwQcIB4JAY5s46TFwfqUQU14ecapBMrSwWg99XlAZ7tD3e6cl1tPtMbn6
DhOSP2CUQBcfWhl09mIxCtGciTL4TPW58WRSg757RIvlQZ4fbxu6ml8YQlMJoBU6+IVVNrdsZktW
6Wo8IvEmW4JeWJXgKlzNWRpyLvYKY4XZk/KggN+9hRWohJLGWnA/Q9uoX2yCp3Kr2KAKL1G8+tc6
Q4xVZocW1ZgbIbr/bKF86EDPoXkjj2mR/iduOcZsSGQshVbs4ZiQiOI2S+v8VRYgJeNC0rA8GH2S
fQmQCuDkMddWh4ZDTcesQe2Dfeil0EyShiUbUQ70xba0RPllbHay8nZ7bVw/mb8H8B87zENvUeUh
rmYMoIl7nSNBX90P7+SfgmmHe/JUPFY77QCldbvlISGvn2XUsqxQ9lLIORgiM3WhsZijGaejnW2x
67aGaL021uAqfrv9lpDtbY6r9Di+msgzg8xE9mHdx00Pg/qh28fIDPumrT0Y76M3+dEdOXLTETSo
3TLIBFZBm4vRiGCw1rzJgQSbJUMoHTc1r+ALV18X7i/H8ztNcfZQ6YusHGYR1iZHOhF/+EQTfTu7
MsTZu93i66cWF6PI7j6wmuYN79xaDTJ4CwDsLyK8s6X6WUKvr7zkI4BVgLQOm5FmsTQeg+v6cqUa
wKoKpDnUojDkZ07qHTEqE8OKy1b/1fuirbvCvr6rfgX3htsgHXLM70OvG//T2kFjJ0oX9KrHHho9
WfpQJ7CLwtKn+gBgvRc42S/5GQw9dn3qf3HW6tU7l07mmT1mW2qCDKGMqATngwwkS9dZwJ/asd9C
bh6Kmz1ef9Zti9f4A8Yi3T1nI2v0QabnAjwk7+Fs1chTe4UnDFZCJednqz3NjuEL2wRi91+TbbxX
d8I+4bTRrp4hOjoa0COGkWYxgE1WtaRUaDDK9qr0Rfo//8XJMwNMCACybMzDDrG8m3SgvEurVhO0
eJFHCCcVVl+ZwLuglA/N8GRWkYKOrGBCkXuMNmGV2JKiWdBZssylPkH5dJsSSF+PzRPRoMNWCTHv
gXF9zadzcva5TAAZQK1UizI93fSt/j5+LFape9FTtXmsrHZDPqFTOjrJnXI32ZLuTPbsPP1rBMzl
J7CcKYoAolxwpox2voDE4l3oH0hsmwTyJrw8+OrkI8FCaJYDjzlmayeDVsdJi/i1oNZVLNVxmkT/
9vyvhw8DcphEAvOvRphFPhUGnqc0Ii89ALO41PdHT9tBE2P+Cc6UZ+2u8xtgJD2esvPqaX5ml/p+
trmSoEkVkJFgYcfyVq2WParUYBGc3Sj6vO3i+ij+4yGN02eWhmTWli6EJWK+xvGLGru3//t0h7Bn
GlAugLwAPIBLK3N7NlrI/45hjSUZan6LpEdwb06PY+FLRXbMeXCPNW/OrTFhEFqtS9RmsDabr33o
lR0P88QzwCwI3Yi1SaIGdPKkSr87XgM4XbRXw4VOYlR3wNiBJvfL6ZDkGbzGQzPag/Gr1Zyy89vY
QzcLOMxuz8v1CwsbFZnl/7PEdrCWk4LDOYWlWBEHtPKCJEhIk0Me/g6D1AtlBeDSrHOKwXwd40Kx
xaJ7EQd0M2ikPAZZ63G+Z+0EM8H/A0lx4EwB6770fA7VWhkKfE/6JVkQ8usAKgKRzP4IkBISIp3I
ecWubTETrBI6mNchaGIy4UONMTwRmoXtkNIPGftKgVCm5Jatc9uxqw0gKTqYAKG8Af07pJwYvwZx
JGMtEMOCeImWzOBG2IfaXpFemuGx5K3/61lFiU5E/6mpIwcNJCSznXE64BUglJH95v3ytn/uP93j
E8CWvMVz7RS6B3Hu6qaBGj96wS4nKxQqpY+WPLZfNOvgeZa1t3zfst0NZ5K+acgv9gP8ARuHDjCn
LBnQ3L40JAdyVsrgErKdg3Pw3g5//XjewTtYMIvf+HH//z/4i29tLfz2vv/561+6lltY+73tbB4e
Nl8PG2f38PLw8vtlc3uer7N7ErgMgDhHjx8V5hWZrZvXnaYGZY+yl93anufF9vfPJuLdvK6eCdSQ
AvFa0BqAhI1VVRHHMk9zlBlsZ+c4nuPBadf6DzOsAO0FLlQFPecquz0axczzOq5jZD12u5edc3j3
/NdP1Xp1OVN8Xa+g7pxZomvt7AQSi1AKzAiWdocDps12ea7QgWfWEDQHRQk8MkA/Eo3Z6XFplkkb
L9SA47wdvD+Wj+Vgbzgb/TsBc8sO44g05GWUlrBzeH//9fz8HFqL9TxZj7iF2Qv+jv8H0+7etTdP
X5X99PWEnBV+fc1INYMpcLY4OJJvMOn1Fymg96fFKPm7H/hsaBvcmgvK1Gc7dLtsT1sMr2U78H1j
2xz3r5uLMY9g3f/bGA24Z8aAphcnrabGHKx+y3v0sTNhydk4HFM6DS9XfoH1SDcMxDgQ9VyaEsFB
NndmS00d6A7wtnTb00AA9+CfQ3/f3t7rY3lmk7lahGY69W3dwSYU0Sz8kVoV/nyBt6kd23/8V/9+
f7/fu5xJvE7w0nE9M8wcIH09yJGYwjAiYGl53rP/0z7ygsp1NoCxol4OqRFKctXE1D3nYEClwLPu
fazUH7xlct2ZwxhiTigAdhoJWsIw9OZ4W9868ix8o7GuVgcKkbjdSBK50mBTkrIQ0vmvmdoZ1tvg
9a7j+feflfv5HSrtDd0DHMzl+vY/M8ts/1QJ8nyRYJauDxQxevvtpXVp5mG2Uc93Bwdsmd6jhZMS
VGz4leGvrxk4I9GQamcW6IvwC+PPOZi+n1y3xoM5mAjgcous/jW19Bh1Dt9/YOPQzUNPVByjdLPS
P/Anfvb43+/NhO2EH4du49v7Sb+679F18M9wsSgYoQ7qXrz4qu9v85y/Tm/6FfRb8BsnAv3hfYFC
lzQ7LjJYozVo6Em4xzDjUpZmpqkNVGGpYdwovn8QIh+tV3h/tO9omHQePN6l5urmCS4iDXh0EyQM
4CRi++eVpo2UgcDu0M+N1euzBayfZaaaq2Th4+1h/mZku3CSMcZE5S4phCQiCg6/0jqFFhoK7RyJ
xT/422JN+DOkNzcX/lpw29/f24/bR3/runD/6+vhN4Zl6yHO7V4edpsH5+HlZfew6a2v0Bmt3zz8
19XrB/djOii4EGjkOp+jpWNeSCiNo9tdBNF8Oacl+IQlBXxsNbr5DH8xFjS1NEXGCbIrUwJ9Gg0Z
QkjkGVeUBiQQ6nlRxxTdYASyPrreO325vGmzltylRcOrKa2ag6izqoJPB9kL5vwCAbnRDMuU2oPw
rtYgnjRdGRIeEuE8vq/zFxSxbyD/iXE10A/JBNtwjEUloIYksPRJut3Lkx0XkbWE+0DxIuEtDH60
hTcVr+BpR4prlp8yyNLo/u1VeP0sYb6DXYXpZIp9gO/Qk8AicuBlpmfk9+oIqrZDTQBj3AOekEtu
XQwWifemwAEC0eDLbIOLgWDugO2CxqxZxgeoUoQeFhJaYJmzCg3Q0EJM3Ry8eI2scYZ/ZTlfGGVO
BLQy9Foywmg3RW5S3TVTjow6kqQbYfp5e4RXTVE2FSwpVO7YdHobmL1cm9g5plAi1eKjxA1klyMP
ThBwDjq6Zq6G0sTrEvgiAy91ZvGStDTUsJGxV8zT0m3z4XXp3m97s25CoTtERJcmmz1PRHUoanlJ
7Wiu0SjlzNJXFr7dtnF9EaFr0vzHCHOhi5ooWBod8HKxNcTWUgMRpCFK2L/lg5m5OvrWN2G6iE/F
lCVeVlXjvqtqY3CnXoi3KXrveA+hq/OI+SDmoldH8lLFqgivZceAREikorTtaMHOGJ6C6MGMt7Xp
xb3p6MYh1tBvxfsAauB6ZsEmAQYw3J5YYmm5S9XFyPEBIPqyO8nOUfdVt7p4AK9ZqcVWCUQQBKRQ
Mao/VW3LmY+rZ+23+/9YZ+ZDmNVZm2ss4VL0o+64GIElx7/I7IzjK5SbssZrG47H6+vsH5PMiJtj
WiPlBIeV4D1LH+fqkKtft91a3ZjmPyaYe3VZi4tUURNL/C42nyS+y9HPvPgD6pe3LfGcof/+7P2l
5qVIMpBb2EoyH8v+XTBFT44Kzr1tNZCe+cNEcjNVlLQZqBW0EkLpo1PRimEbGpB+jWuYnLBNr2C3
ViQTtkuzSDWNjt603I+jpZpHXd9PhR9XDqikQ17p/hqqyqxBJmLXgq4lvQB7hWktb8FXaymb5Vf2
K9yW2wRFlMZPn7Egf/FIOtbmDkSYMnhFCWU7ZK6iulJnTVCaKWCED/H4ESaumfDqJRwbV/VeOZXy
cYCNOgUzewe5gH4zLoV7exWuXW3OPPnO9pytQrnTplGvYSXPlGd5VNy+c8RhTC1J4WzetZUIJAzo
b1RAnMASfLnexyZVGzMSEC/Qsdp4uXSK57c+Bse3thsD/7Zbq4N3ZozZxlKm6dMgwdgYjK4ePiTq
7DTDr9tGVsfuzAj9iLOxCxABcSuEEQPHnjwcct3LQNgvBrxQu+oNACFgWIDCEdo6Lg2RrgiXucUR
XqHiXn5Ow4hW39zRJJTEZZdET5mCJrUST4QCeE9nVk7R9NH0nM9Ydfefr5DpgXDmbq1FQyxU+Ioi
2efAdWl3SvYU8MhR16wgIYv3hEyZQNjeLdPEGQ4dvgxCS0c1dUxyBMsUEe3bU7c2orhe6yKV41PB
Znfpi14NUTvmbQacxmQN5s9WyKwx4TQKXKfYEJ6gzwpRArxWaK7t0so8SoloUiuSKCR2n9WgA1ay
EhBruQZTBuI/tLHKJWvcMCX9gZClcsUEovSHSYeMqK2Ay7P+MwrIlVpDUoYmKH6TCIzaYSb/EdsM
oLUmCCfZLbVCrL12nsvKVUnedfthUFBezXJtws2kUSv0+ytFyGv/W5sssD+C7lVBau8K45YVsiT0
kKW1a0l2CmDUJWtS0c01c1D6a1ctAIFxxwGUiPJJXw5khQ7ZWjAwkHUDDh9oG35llaZyDuRVIwRs
magdE1BMMgEq6FVIskkEj56y3cUhNNOKiBMDV8fLJBCDAOUYLRhe+qEPUV8vS5zZcSenzjS9N1Jj
6ZM2OxPaC24v8TV3TBCcoSytgaCFpTgLUHeo5xnRKZ3BtVs+DNn9fzCAjB0gh4pMroCWxBwgj5HB
GQ1NL3K/TbrP/2JAAygHVG0GHi+Xo2WGyRSaapTZy2j8NjN0EDURD4PxfcCxVxbgBYDCQJ+3prP1
vrJBB1uTJJk9tYEvxa4p40WbO4IO4bOXELoDtbCH/LJlCv9huZ0bpvN3Fk6HKhwAREmhN1sXH8Ng
ALYvc7bN2nI7N8HEH6nNSC5G8C2UfwKq5yiTKxDNmzXOaUuj5dUYgmUdlA0GdAbY91+gRgYBD2xm
N4YU2FH9OUFKCM+AZkiAHgh1Wy2yvZjybmGr7qmIrRRdCzZ3Zn3kKD92wQCz86BHtlQrTpoYv7JS
gbLh79tLcX2Z4JxAglpHHY8tSolIFhd6WWf2UCm2HuyN8jTroGHdysqfst5o2oMgP6PB47ZZGteu
BhYAYhxRqOxdweHUuJxxKYCHehPdy2CsLn7Xk9+S1FdH77ap1RMRvO6U+BRpNTbE1pEql3OLUC7U
5nGMASscFTR78CiD1+YMif6/zTA39qxV+7LTEcnnQIHu7ghWPVCPxmZ4SvqMM3o8W8whr6YKkYUB
tobiJ8l2BZgVqv9H2pXtxq0r2y8ioHl4ldST2/MQO34REscWNYuSqOnr76Jx70k3W5CQc4Oz98PZ
QKpJFYvFqlVr3fLibXnjvhNx+SPhZgKMF9imSwwIZozGRsdt7OMx8snBUcQU7tkZRanY8HJa36dF
FpTsd7zKMz4b4kGYJvi3BI2ldABKo6M20+AerMXzrlGhBhAla4wba0a08ziVKHYBz4CRuE9/9KHy
bOdrJmbdHHcVhDVEfulI6yCj7Q4TwU0yEv7JovhQ9aNPDHfv9O+sXlNeFS4mfy/3xJq0IF3BI78v
ERW5OiGRVvgGJVcv6n85lLyGYH9SzdcVF5ndQ6BlBPJNaL+IDTiJ9WD5IXlMYLKk1UM/5b5axS+2
U/4olNHrwywwQRLfFhhyCfU33R0DjRsBd6qNXa+pAczv9d+fIh3AEAiyLGO4dlwTwGWCo3fbsg03
2022Jsg2s9G2okJYE9EEHNbyZ21qbWJ5CM+JBieoml1iB9TcW3YeRM47WcPwrlmTPmvMnbab8gLH
EO9la3ph0dsQaejT4MkEacFiv/xNZ4ILMO2AWgBCYiNxkIJLU9XmpIHVB7UUe4e6Hyd/zPbRmViw
bGfmbrWRxeEBYeEhASDJuesAnkniOu8yPzXfivrZ6veQDiuMvQqm31rD6/mfqYoAzVRRKwZbAVaG
e/XcoJNzxZ1C3HTZdD8wnxbDUdsceLLp2mYFDzzji7bwD0DXQPiEJZ6bAgdSHSkV7pyGO8cBeYU3
8BQ+Am3tMLXvMdTiL2/mzCUHgzZQUAJH5jrS2qaoHMKUIFQnvbbjEDtr0dLocc6Wzcz5xokZGVRb
N1pltsJMiGdR0txUkBiotO2gbZftzGUlNni90YaDACB44qXAyVyTt9XUI0OuQIvrRhCZwuCmxo5j
ZjwQjOsAzTvqHyGz2u1YlOmWJpbgL6RWwVa2du4aFCo/aAfiWwpc1fnHJBRcEK2j4rck15XTgN2l
9adQ5O6erm+JgoCGforLfi3vwdyxPzUrQu9JaKXg1Ro6qiF/H8gDK3EQqfWjpM6OYOKX2ZhSKMqV
I3k52iKOyMlSpbzaDAcIpBV6Bp7Gz6HaDN1OMw6Re227B9u4c9sXnm+ZmXlmcujDlSfkXDw4tS19
coXkqj32WG88vMfKe69twaji1fwKDAsR6OnitSLr2gZLcXWCsGRcWjBYjsTj2SubXvIw8rQS7Ob5
u0pX4upsTHDEKBtyKmCFpKuS9+1URiXcqMVIL2n2LWhFO0xmY1a6b1bK1fMfEjUFsKSAMAVA1nPn
SaMh7EiMtelWhbl0IwYApB/jTZsbucfV8MOIkmqT0l67gpbHEwlVPejt1vJRAHZxidP8sOzNc6sH
yAAwVzS18bSWApTbVywxCwOeFTob26yOBuC0GFQkkITOp92yscuZEPjxiTW5olcmetRWsYn6VHEH
hhiPsJp5vH1A8PJpaQR9ngRFrd0wuq1UTEDbBwvMlMk1gjTJHxXbS+6HgARqsvLDZtIlMSCAPjjK
Zw44HM8/C9EbgpIadmFAXzRl1R2uhpWNngvRGjAdAPqC+8G2pCPspiGtSSuiVRrbaTB2Ka290e4P
Wj2xGOrnbvu0vNtzFgG+BagReiwoyUi+1jF0zJwihMW4Tu541KBOpkzpDQNbbhBGbeMt25u76/Aa
AXQFGAkLNJLnm4jHh0mAZMajHMwAIT9M8Fj6uWxj9gI6NSJFX2OYGqWnMNIRF8SGGKIZIrLJTD1o
k94ru2E3oZJSJO7DYLuQs4//rPyAmS6kffodxa6fhH+Dt6mGfB7JvJv4JfvV8Rdr2vQqwBKvg3aT
Uzwkfi7bnPVOBCZ4IA7pxbxtrpAoTWq4Tta7Xpg3131orvTs53xFKLuhsIqyFAC956uCdFw6AVgD
ReLmWsmO9vBItJ3bPywvZDbYWILcAI0sV7WlM4BRrJpZpQg2UXGf6uSKUfY0OvEm4vyWRnWwbG52
32xklQZK4XiuSuYUUAm0uYtoo3PWHBurdK+tyfmxbGTO63Gs/2NE8ocqwROddjBimkPgQt+QJGnA
tF/LVmaTHQ2TK8A6IIRekGxlSGaLJLXg90b+UGMmOXHBRYk5MhJWCCnGHrNmx978tN3/Ks9CudVG
hITz6fKMkwWIsBvGLh4eHKcs/qmCSZTW2rajoT/wfJeb73057IDSXonK39fB2cMZNLg62O7Bu4kJ
PvBvnntlXTjMyL6zzTuF+tFj0fkMigi37ma6xVTVIXp2d85W6OYFdBPeloc1DYELD5J+gJSKZBEj
WqQi3c2BidLKCk2RFR/9vmCX1ihFTZsoORkSPLeGrbo1n+gzpUEXGFdsVx1Z4k3Ut6988Ku8CfKL
ervsVhcH8nt9gghbd4CkkXHSeQ6NM4vCuJF86RPxUJ7ASKJbvJhr/JNrlqSd1CPIBjQMlrhyBQU0
z3IhIfPQdbHfrkTLeUvgakWh8nt4+NxpWmpGemsNqDekime3txji7Zxnpd53IOBb3r6Ls4/tE2M0
GFMGVBUJ3bkpC6whsZ6L15DZbdKq3zCOPFVbiTCXQCTJjBRiYkqSUqthhuzDm/IXASX0o1Fv0us+
MKELLuRjltcl/kLZJw2MjqAQDFwgwD7n6yoVs0BMHRHT7F+J/jWMoCgJ78BZuGxm7ktBJhjpMCb2
IdEhHW/e8D6qKb5URK55dFA0CNQctfKBr4kTXGYNYgdPLEnep+Qg1qGt8Am12k21ewStdevphR64
WsUDtTO8rGQ7zUWPrGn+VObb8kpnNxQr/M5+HXSWzjeU1840ta7Y0BqUZsQIIrZpHd+MvpbtzDrk
iR3xtDpJThxCMtCTIzmJnGNiIpffkmYtYM1/tb9rkV4MuTpOfaNOma88WA/qgYKE4KH5zJnX7q2n
1g7ICx5rkx8jT1+Dq4q/+sIv/y5PJrFNweyi0xjbOHSvo1t7bNgnw+hF+tcYxlttvFX0lcfh7IcT
MyvQbETSIruo7Yxar4bY0Lz8Y4Bc3oJ60xhEwGYvf7jZTQXUEGNhtiA7kI5CPsZcS0w4aAq95+RX
FT+THhxEd+aaTuPsgkzx1EH/AC0eyVCGZwBUEvEAdTNysOovNFU/3Cz2lZqtnO41S9KZq7MwHsMa
lnrtwXW2Rv6qN7ZfrDZ4Zm9QtOP+syTpBlVAm2UqIXJXlzk3U1d6ulWjA5O8VI3xWKf8Ogab10Cf
tQrCzPQeOlngy0XK7vw0MjBXVNCKtmI0RZMD2huH5e+6tgkiwTg5kDyDoJjB8NtUFjTuBiJECoU4
6+OyFXGsL84FupKQeYdqCJAf51Yi5vaaKnJQZ3jP+FfXoSR2UNjVWPn9n2VTl9NGIpSe2JI+K81x
D+KlhxLqpnjTdgV4nrcQxwyiNkA6Bh1MP8S76PfaRKnYqMslIgVEaRr1fbnYZ4yJ2jupOCDDXane
NUAALC9s9kuhs/V/BqQvhddINaYMBpiVBYl+PbZBBkLBrg2W7cyG6BM7Us5ga2WXWxx2zPg9ziew
Bjyo6e9lG7PR5MSGWOuJ1xGDRGMmbIxQ/UnStwGyUKlK/YQ/OmsQ2dl9A3zVAIkJ+mly+ayPOpbb
I2zVlUdhqvEUxR/WhrFnPfzEinSx0brpFV1B5Kc4sqBKakPPLjdcuXfCreE8L2/f7DVzYky64ZQo
63WVw1is3IiqWLOp+62rPmMwoKn3LP65bG5lB+VBpwJPAM0cv5ODN17uhmpH9edV5NQldFUcXKTF
GJ1H8/ZSfLgaIZIATi1IKR/tbfembCJPSUCp5Y334Ca7N3fWEw9+QVZs5W6b9fi/hm0JxgeG4ZQX
AJ35DXF2E3gt0Ry4CVt7JdTORogTM1IQNOMhq8IEZgB58mJaeNrr8ne6fIOf76AthT6m63lqcFiY
tC8DlDms3vfuD8N41NgrBRMTUa+ccrNidPYsnyxLut0G2gGMksKoWeE2K5iHbDxIYyEc5gS6/YdD
2JkWj9zCC8T9OcTUJ/wVnM7P3VB5LCm9xOhfln/TrMOe/CQpVBKuRGYV4Sd1KLnZzlNVbevssSa7
ZTNzH9QEAQVakOjRa/IYe161eQfoBgrzWhCPoHSephXPnH1ZnZi4OHpmHDkltZEv36abwdPRBtzG
L9OOb9M/nSDC/v8alJzUKiMlUgoYRE37qziEV92xjbwB9HZfiqeh/7Bd3sO5T3W6QMllQWlv1Xns
YA+710EJBvtBtd/MNdKTNSuSj4YJ3EFnWNWYfQ4O1oGm4PDeul/Li5kLJMAwmlBlEyh4uQNu9WWT
DAyLycFmjweHaWynf9doxyE/MSJHK0erFKrVMMJA5ZtHTy4L3OTBqb0mOTZlElTQ4V5e1tzddmpR
8glFi9w+02DRYlsjwggezrjmjcV1/ydd7Zqu7KEcwxyXd9rYwxgpn1MeDN2LvnKdXc4Uih0E+QRG
NDHEiqN7nn20LTEElax47DbPtsWa/TBqWyjbvLmYPvFS8J3shqYegzjqtCvHyt4AHAVbJWYa4g9g
nq7NvN/qw9SuNDLnIqkFkAE4OETz+gLdCYgLVUqUoJyOeAVa/RGot0j2C4zt7Zre79w2n9qSzl0d
leibNrBVsd5Dz8Sf6g+j/1e0JTb61Ii00UiJImfkMFKM1OsjNSiz7jYnqTetsnHOxWILgBD0H1Cs
Afzr/Jsi7XMokOu4+tTAHFKPFr+WD8HsxzkxIELMScqqJE7k2jkMRGrp9SAX0jnEK7ofpbFRi9xb
Nja3GvsbGSVgQro89codY1TiAX2Icniv+g/2z9BGfJjTv19aDKPcsKMQ7XoX5dtIbwJqP0P9eSVu
zG3ZqRXx30+2rIByRZgnYhXJoQPNrrIxVPDYO3jhPi3v15w3Qx4bJQNxG19MH2V9XkLMDzfxCHY7
1mx1Hm41eyVuzH6Uv0a+s6/T5ZhhpzUKjIQgA3fsHe3Wbt+5a8oWiGuQR+GVKnNnYZAPfYoE15TO
9hPo70GnMDwmaxiZ+XX8x4rMm1XYJjoGGtahRZg5+hrCVSqOeQu4AAWxoYDjnH94zk3ElxEWAGtF
IDugtmDxu3iAWi3o0w5V/YoTmra7Koq9HucVr8xlf5jfyP/8AFkEMSEkqdEDFuVU6teYzrZeyuZt
+GcxD3GMAIH+33V+s7yceESkxGqpNlinqlIMfX+Y2ZO7lrrMHiIXA2IoKwCiKc9Fh6PegKweBZpC
+2HWT2Z8AJF02WyStdrl3C2PNuF/DMkxAZDWKBGwIVQRtf6m719GsjfatzrfG2tQwUuchdi5E2NS
aBAaXLXLYKzl3rS1n1wv9sbEs6h3f+29vk6+B5ahjeXt9bU+z6xvnliWHuqAuRbZCAEb9Cczb8pL
v4pXrvFL0XRpcZL7J3mfuJhBwjG+43nQPBKf3BKf7aIbqH0F7FD5G2/YRE99ULwYYM1fe8/OvqRP
dld2/8KpLToR+Izzrj5Ft+UPNahaL3n6JO/NvfpwxYPaq2+szfKhW3Eg+TSUGnSWRgF303LqNYDn
pNcOv2ZtYKTvmbUyajNnDEgYMaLi2ILs+zzEQCHEyLgIxkNabmMNdPy2eeBTvW9U14/VAcoa1crw
2iUHBL6ro2uqhtaTCvY4yabehnEcZkhNy9gPdQX6n8DxxV5L7kJ2MB3Iqn8iV/YSdptq14DQtMNu
eYdnH/inv0A490nAIQ4Gl+MOvyAqbzVwSEeB2W+r7IZGNzX8K3kM8eD9b2yibiYaYMARyIVN06Vt
i5l9PGrAMNEb6DTfx9U9qY/UAojTyj1Wph6mW1bMis2U66muAlQ2+FGBJZYBH5njFJgvgVm30Mmf
Kp0atFLc/sgHkh+KBkJQjj1lO2ZX4OZNEh0PEq3HI9WZFPyyFnTQvE9XTvZcmiGagYqu2ej7y00Q
nkxlWmtR7of1Y6O/ZrWOb74GR5+7u06NSJm5Vkxjm4c09w3wmNAry7lDugRG3OX9nQuDp1YkX87G
ye6IgqXgneHZTPfscL9sYW0dkq+GiporhQoLZvrQ56gawobhenQNoDB3QYJSHRyOmCtV8LA7PxOp
g+mFqk5ykIbUPxLbva9Vcqtbw9Gx+K7R2pVlzfqAQPBjaBsznjIYnKHsWrgT8F2WAuaV9o05X0Ao
rhy62a/z14icag5oIRq9C2Sc03C/NhTAH1a+/yVdGoIZZrcgUm+Ipq/82CyjPoyg9o1qZCx0pfIv
chcfh2O1LcC578fX9qbHVTFtMNJ1tcqUISoGF4cbcC5XjG9j/EP6ZioKJQ5r4Bvg+YT8Ly6oa8D+
+qf0kEK7BRiFZVecdZG/51Yu1JkpCPhAgp2j/EOhm/XBCfNS909R3bO1bsOse/w1JRfsVGN0+jjG
yoYog1jWdB0PNNCGfqV3Oesgf51evuHTPE7MKcSKOpPvBnV4mHD9LW/a7EogF64CCYd5Kpklx1JD
s8MkV+431QdIsb2Ubvro57KNOQCV7aBEIFh4NERVKQ/MrazuFMZAXOtPW/fa8KOr6LPe09foofqN
wqP+6EBV7Y+Gpt33LH9ZHNLX5d8ws86znyAyjZM7lVtNZDJS5WDRGUMDCmOKcm8bNkZzjKLI1tik
5yq6GLMHmAnPBjFRIhfT9AxjfgZWbOSJlxBcXuZ1CPAWtwHQ8asJGi2cYpblXq/bbQJNp+XVzuRN
Z+al20XpNID0UsiaNcaWoDU1oNgEMRrm68qdQlbuy7l85cyadMs0TV6mKYZ1oM732KLcMLWbuok8
m/7gOi52FOCuw1XpgpmzcWZUunjM0TWMVsMO0+quinok+WvPy7nny5kJ4VMnPhPpTpmTDOsi5CE0
t42z0WkUGOAZCt9SyB4WxKv/6DnZJnRD41eacL8bN6jq+DZmIOJjb30o0c+RPTtduFn+wPN7DsJm
RFXhY/Jcrh6noL0d8Nt49SNPv5rulwmB+8rZ5fWzMQVwvsAph2DF6swpckDEgU6IaK47MkmFHptl
Rh1s+nilfBo/GfO6PQtMP302fX5UD2zTQyZsba0zgR3PeAVvScxLIRxK34EmpIU8Lc7usIXux6/w
XdtMH66Xl9vos7i1tvkd0Kb6IXlYuz5nl2vqLkgLwIltyrenMhohU60GmeDgJfoPq7xJ1gTrZ9eG
pw0oblHStGXyhYwoOhjOOU6qpu/s4UPLtmPU+OAOGtamC2ZSNdDr/jUlnRhGUd23SpiCDHVGAoXv
3WI32ttlH5k7l6dWpI9VDax1WQMrGNYetLvGKVZi2+xHOVmGWObJqewTs9SqGAYSzbeil7jb0nht
PmYmc3HN7waMwP2aMqs0xYwE1EYzYI1jZQNhUM9RN3n6Ow2DWL3Wex8TZVmseQADrCxu7lyfWZbu
KaJnFdhwYJmyB462eA4oy28UByf0KSqhNLxa3po1CRp/4EeB2kFxVbqdVTcJM71DowRVmqx5LiEW
zgkKd9Ay516Sc4+MeD+shJKZrwgCg79G5XUqTjKmYgSymO5L615Rv6zhY9kTZy7BMxNS+gmGmEln
A0xEGKMavRqCtQeIP3mjs/LRvnGTUqJ7aklu1jVda/aqAkt61T+bnF0l4eglvRD/HLGRgKvrX3X2
ZqlPeE0w6zoHz6LqAHfjeEoKJXCTHuLO2o55HUTWixYqfq59xJrtAUTpdWZxP/TmXULild89ExDO
fracpMQdVU1BfdChnqGVkBj74QIvuUa1NfsdQPUITCH4TIAqPD+wkUHDqhkxFTpak/Ejdt38PYIb
1l5u6BTPEBORvS0sTHwrKXX//ZFlYkoZZ1i1DBCdyI+QPmN50UYxEFvZU6kci2yz7GWXjoy/38bl
BBMmpo6k1eVdFddhgr+/QaPWZRFkd9Ktq7wtW5lBF8IMgLuolKBPB1vnmygAH2ZpYnw9ix8h5dOn
W0XfQSbSiiKvCe/MKWCdZ7vXrc+ewRDU+r7mmdV2WguNc8u1DIx5uFiydgGWbmmlJqOG5bLys0yt
63Yku5Fr7yvLvbwWIRKHPxgBh4Q81CDOl9tmhcqylonhS898VnZdoPzIr0A/cmPWfuvZN/mfws+P
2ZW9EpcutYmQacAsuFUwfO6ic3xueVIUTioFAbi3rAmUt3hef6mAGx7HUutST8laYPlbNnV+XOrN
QzlkBd4suVrrgRrH5b2K0tQdsFtgfS8rtwGdTh9qm76pOyDkLZ5j2hC66qXXspQ+hzZvnvupxLfT
ldTZa2Gydh8LxziPTVgPsN4goUc9E4P75+thPM8sI6nRaTci1GYqm28yN1N9mziOBxKNa5DxIEXP
EkgAk1U44/f78cI83j+mg1aU0FA7N6+GGXDmNQ5/ctDew18QEL4mqFG7vnEIg/KtQ4l6D8bEwrvK
74xb+vnvyBMs/6/978vvJFsg6uDWigv7ZfYVWccQWuXhq5nvlv119lScWJHc1UyrLjEF44rTPKZp
oEJoC7LFyzbmjgSI4YB6NUCeiyz8fCd5A7bTSu/EEFB1r3Hzhrr6zgonXNGl55Bw5SBc5nHAMoOC
ClS9qgNqEvlRx3QSqRxLwviT79aap9FfywuatYB6M0AnglnoInKGpaZpVKQAtrV1jTBg9b/yLOAs
C8L0/7MgpYojA8KkSmFhAA1YeJz6JyU5umnjufrT8lou7zhYcnVQ0aDaBW4wyc152NVWqvVw8+kW
4wAK24d0U/QQIfLpGpXQ5fS2WNZfYzLNAkNmUxdiHKxmQa7d9OMuZxsn3ajR3jK2gx6UzV0eB2W4
d/Q16nNtZaXyMFxIcgcOCuPstnlQBo+8uP646Xd/shszuGmpR6Gn96ruvehQeSoGWip/9Arf8ftN
DmTuSgozd/BOt0I7PxRQNQTiS+y7wq5rdDTdfURXHjRzAfTUhHQQKkwdhqqY/uMZmBwOGiCPUwCO
h8TdEsdvyv2yJ830n8TXxR2PehWcSS4dDUWaGgVQpH5UbZv2XpnetGTvQKcQI3jtp6MfMuO9IiDw
KQQF8a9mbQZ37lgiWCOZAcIdDwKx5ScRE5wZUcJ1rBfC5j64B71OW4mWsxaEAizSfzGHL1lQpqpK
NUtAZPXGU/MbJV6jNJypvyFyYRfBEImZTbCsnC+iZkRhYYqBmd4ELOCYj4+quyfpTdRuSiuASIrH
GgDd8L+V9uHc8TgxLJ/N1O6itutgGMNqLtmp+u+kvVXHl6a6Uv8dw3+2SPkoJiNCUSUWWUUlSDB/
VZN2RWgcLDvk2orkIwZ5NWsUw1xU18EvdJcVR7xEQuu30u4BdF6xNnegT/dPOm0csL0mVcSagL2y
35v2Kul/Li9o7iJ1Id2A1i7IOy9eBFVl1jVrOS7r0ABkpY4/404jXl9O0C0comlTW43mL9uc20RR
pkODFaj3C72zgVA9dgUQL0+foO+eOz5RXkrVG92rPn1etjWzhaoCtmGQ2QFiqMocrwbv1JJYsNW6
KPxqhvVctda0zexVIc+Z0Kh+D2MDigcGRLnjEikhHr4OQlVcxJ46xrdReY9hpluiVleVfksVfeuY
SI+X13c5Rik4Mk4YHqT4UYJtmWSozGJgM98axc6efkbhrTHu2iba8PpBU54d/Qu04st2L8KWZFbK
Jpq61Z1cR7vOTMot0XeOtVZfvfASYQG0DmiXaTbgxXLUilSg9JoRdYS+8HV1o3YvCdkZZM8BAc/i
tWKT+MFnuTnMIZMU434geMTb+DxIorWE5h0FlENVr1W395PW8JvkvSRr7ZC5nTs1JIWQpoITQLwA
oKOqeOJT8awXa8X6C6cXa7FVkIxAxhj8BFLciA3UsJwOaBzavjngZGX3kPxd/v5zX+fUhFjlycVo
osDD8m8Gov4FRBt2XCC/Qd078lt2z9SV7Hj245wsSHJyN3UVFotxwjG9UuvOJ3bl9U7i/XtZWNo5
ya0Hkmi8SwVUKrxSnZcuu6mbR3ttAnHu+2CEG28JzRZ9Men1MiSTM1mhwLRkkCfuyM+qYvs+Kh6W
v9Gcp1nQ5cFDV8M/36Hj5BuFVDEnw0ZocNLEOGIck3tRqyYvy1YuczTsGToRriX6EQCjSh9HaRO7
4D0492JO3jnTdxrRMc2p+KOZev1Ar/vmt947ARvrrcujTYQj5WD6LeNrtcfZYOgIfgrUYizMJEiO
r1dWj2Qux2Ngag2viFFmSAfwYxulVyIH6aF4X8bMc6sYowOTX05r2uUXl8D3Xvz9AdKxsFyW5TZ6
qNDMSYMCIyv2sei2IKL3olzZ8BI46rVRhbmzcbpmafvNsE8i5DxADdXDNm5/N/Gu7PVgan+vfGcR
mOQIeWpIOhtm4Y6xDQVgfNchBky38KreDiy7voraKBFIl8Buf+tTuuv7YpNoUKLX1/odq19YOjpG
2mlOLza4yUMv00CBm3uG8zmZH8z6PdKbduB+auwavoI+mIt3jgEuMkgyCaJzaZcdHYrSIE9HSFWT
fWS7nluG11ry1DpBYv1OumB5sy/Ssm8/+mtO2mtWgtCFgDDZj+j0Woxs0xnWVcXB9ih4EdW1KZ5Z
HwIGG4R24GQArPw8mkPZL3GdpkJdmDvByIKyup2UXTJW/82yMIuMKibmJ0EBdG6HxlPJjRh2WP4k
DkXHgOQAGpTdOGu0brM76KI4gIcbkBzyfV7VObXqBEXTWlF9JdrrJECPdAx/xfq/4jLxrQQlNFqW
KCsiZzlfVDw6QwtROGQO7aY1A0t96NI7xep9W71u2pV7V/iZfAhPjQk/PYnpapxWEbVhrOiaYgeU
tOIRx2gPGtf/+UUlrUtKwNJ0YgZKuSIBu7XHj4zg+Z2uOMSc47nwBGjBq2iUylwOagNu8jKBQ1QY
EE156QNA4lV4gLj/1WpOLElpVwIyt8ktYSlqW49ADV4Nb7vu5/KxnQv/p8uR/DthnaGUBYyYgBgy
/bFheAqYO1V9zkfmNcMdY5tli7MbiGIrpo7A/Yl84twfcNlEvBhFVY/eGuW2Ug5x9gzs0P/PiuR1
I9S1OHrZ+EwFRHbUiLxP2XQVq9pdRkNv2dZluQLkoTixYKvDehCQpFBLAddXE0fUXJAs1AXIO93K
s0AyxY0vGwwZhp5quH7Mq4h3h1BTfROTgMu/YSba4yeg9ISaGV6N8pEeKogmVOIn2MaXZm+6OqjM
Q1fWnmJ/dKtqJzOhStBBQwMO8G40+6SDpjVD2UziRZCbnT/GZOs6zrNhDXvowh3zyFpTMhRJiBRD
xMZCNlEwYAPUee4zk1oPXNfxNSGysuktZwOg2fL+zUQpIXkCTk1UZkFQJnll0TTZWIvyPCXvVXSb
j4CMZCtIqzUbkk8aWaxg4BQ2pr72Cuc9tcm16gzb5ZXMnK+zlUjfpo9TU48qeEKNsW298TN2iPUn
tbVXdmzZjqlIA/kTxi5VdcJqIKPnlcodRAV4UmHybuUkfzcS5I+PmgDYTvEv15YR/RpYn5le41k9
1RAn8Xg9AtNPDdUNQhWT6tDaKWm5yTlzN4AFGgfaD/1hAK38VRTrxd4ALh5iIpYtmA9pGkwO63cT
pckW1vgndBmV2KspK+6d1g3zTVqjWnaMhymyvXxMIcTU4tTZew7mXGh5lI2+SbMK7VkyDa9hPyk/
k6iJrt24Gt+BJ7XDh5Rr+k+Dj3ZQUkJr4EzsaOdkqvUnjNPp3s60XAuI0xW7qqrQZbCGqE/8aah5
uKtBadBdu3VK2FZvQLexU6OIvtZm17+SGuQBflGW9GeFGY7YI1GYozbfat0eRM3Ftk/qxF257+YC
y3fvD10eoZkiVRmmCtdgrhoYqCvaoDV3NdLXytgP7LoyNrnzuOy8c0fk1Jp2ftBRuo7HRIM1GxOv
vEIDFy0JB8WNZTNzvntqRoonTTrBfUaYUfU/av6Qho8d/2CrhMtib2TPBbYPtIfIUd2LsbA6NNHk
oxZSf/ZR6YGW73TjLqUJgCZHkuwgxuGye8taeUTPvTjQAfhrVqz+JOPqWxpleA8AGKL/6ToTKKTH
rEk9cDuYZucpxl1DNtBpJmtKW5esPkLnGBTICJ+iKShTZTpsagnETYBqtOMPo3yfumELiZGoe+Fp
c2VFQFfiQRCl5mGA8mJqPuAqPUy0vBp1e7f8hWduqLOfIu1Bi9l78OTipxi9anl6aQbErCAm1WI0
vkwPGpBZywZnEiksHDcUqrYC6CGF3dAKi9jI+9zPSuupzMqN41Spb+bhLSflF6hJ9wDRPFWG82fZ
7pxa16lheVLUzNW0J2oHlHk5HUAyhmTHyW0f8/PtjWJ1Q48UKE2OydTY5VVKSXhU7CyGLHTV0C9M
LirEb1MLiAKed/eKNib7JHcwPm2QNMO8Dg/bnzQ1hx9dBP5u8IBQdkX7zrwaUea/VxJcyAXqxsuL
mnNhZKWYrgdpB4gl5dnqJJqalnYYdlYJeKhCqIwpTmMiKhg/Dd1NN3WdPqMic29mu4mluqcO/Gvl
J1wGPvV7dsSxFHxOsBienyI7Mu1mcAFUtEYQWSpbquY/3L4AeScGSBvIbEHdLSOdrza1p9LhPgbV
d2vGT632ZPDkJlSfB7vyib4G+Z/ZG6GoZ6HSjFlT9MekbBNkzLpRK0DxRoUbIWdvNT+2pzvUlryw
pJtqUrxk/D10+TZrwKFvPi1vzEyIhugBpH2ESAbECKR9gWjSRPRYAQ6VgIxNpzu3sX9Y6pq4ykyI
drXvqhjKMHgryPdOnwyWyeDWYz95FnhioQ7L6S6HDsDyei6HbIQSOJhh0UrBpBAgWucfulF7sIA6
Y+4z7eeAl7fx1pVBrQb5dNUpLwbfhtyjdA8wopdBdk/R77L4QKO9ovsa/r/lX3O5u6KSj7IGZjqQ
iFpSjqhkyURwsFCOM8XgzZ6PhZ8N/rKRmZiBL4fgCk1GByVdS+TbJzcEyVwkuBQt3GB7c/cs/jzu
PA9a7E+jt6fe/t+16FVwgAJ0Jvh3NXA/nNvjtLP1AdICfgTSf/CGD+Y7CE6HNUFn8bPP79tzM1LQ
R/qos6aEmXzgXm/cjmgUL+/c5bUiLODdA/CraEFKzwQzG2M1N2Gh1PlmVF6KKYBM0i6bNmFxWDY1
txgwpyK9AuoSw4zShQL4WghXQPxJ3aS9b4sYjN1tvkZicQkfhljlaTSR9iyJiNlZLSYRWsg+d0Cy
sZGMnq7S2yn8qpt4OwJ5BkpfvNfXanhzm4n+Fa5LXJoI8tIKyxK6BFMBfL6FJ3Pc3Wh5IJKjcDhO
6VqD6TKcYJl/bX3POJ14fNxDi5rGsKVPLRSUHJB2HPX46Ky9VmbXhIE5NEtAMgNG2nNPT6mF2raF
vANqlp4KvLCdbfl4m7XvxRqz1fxFcGJLOsVDZzQ8tWELj1fk5J+Kipx8b4Wlb9i/JxS4Y2Nbgnxw
eF72zJk14imGQWMcA8xVyO0TwErjxjbKAkIaXxGmaLQCNzMEZJMr2002/4UtlBngHihZ4s/5fpK+
zouEV4XvagCbGDtN2ymV6dOGe+3/kPZly23rwLZfxCrOwys4SLJkeXYcv7BiJ+Y8E+Dw9Wcx995E
gniFyj57etlVaQFsNBrdq9f694YqhK4g6gMrBoa++PS17qdGjaYGtrqNqdzOmYMCmEJmKti/lf7T
uSHuzNXa1Jr5CEO02Gfx7VxvRu2navtoxZcWJazco+ciq69VtbM7n2aCB8JyrrgwiVHxBRcI1Xso
GnNBrDScPEIyWrqhMUARAyLsiekOSz/Ueiq72lW1n5lIa3Hl/J3Z5O41DdFMLXTYnPU8cNJAKcKt
pd0YvaijJlocF1TqpjfSeoRmnaYBmm+i9mdNhGafihF6vQ7Yrxwk9vfrTrqSKp4uTudKIbjLJ9tW
sbjSQs3tpu+8WX+fOx2PfHdM292/WwOwWsZsO55YoNQ/PxLTKDMoVCp4+FeJr0HDOWsPEip9WTMG
DR0gZyEisF878KcWuY9nGDQpB0suXSBDNt34QyqgUG2bQRIXoL4SZSer1gB4NtBuUcBNwx15DHWn
cdZiff1YeVNpEcOE3hv4CtUICpmiR/rFt9MWinfwNQCZi0udb/CEgzowShUJ7VZX6lwFlI+xqWIM
4NZOH/Biu/7tLi71xdoCWsI7EbVT/nqIE6Ps8hDWJOdHV0BtVBdA7y+HdTkL3KUQxnrfVCn6EeZm
/ky2+S6Yt7+0jXRTvybuByPQCSayh80NYgFc9+LkwTJgRDL+grgy8C/nfsmqzkqa3AIrGiSQUKtl
/bGrXlMwxmQjwPPdtsZ04fXtFJnkbtu8GPAUVeEe0fSeo8splwsTaZkHtfKD2YbriDTNL9Jzbo3c
7qp07lmJui0Zx6OtBppaIZ3dXF/URajkbHDJcjhHc2HFsBEjJIdR4AyY4Rq9RhfEkTVfBMEYKjUo
dMIbuTgCZGcXqwnstPVzrhWg3hX44vpm/TXAhQ0z6ydw9ywGxidUJBTlIR4F6YFoDYuDnKR1vTFp
adbDhB1HgUFDMusiHxOY4CGhlQKqoGLZpi42iR69yo7gO6xvE5S8FsoSVM64bCAcVZMBfIg1pB2x
hqBtH1Xz8bpPXYLOF6da5kehTgaqVz63GczYBKgQq8CA2uaNedlrvhuGjbLJduWm2zZbgb1VJz6x
xy2qKQ0qqzXssUB5Ut7Ym+o+Zm7Yeer9YTiAeceTN6Lhn8s+HLdIzqP1fs5iAMywk1EGcQQDEvLe
7OwZdVMd44PWXSyB7h+UgFnnyY3g2K76CWgyAMbDeAfmdc5dUQFJama1WLEV3jbFnd0JukfrO/r3
z+dOU8QYS2mBP1+aoEytMR+DkPJ8m4vkqUXr4I5UY2qRMS0hrsIYTKFsQ1mECLjk9vz9nf4shR+4
bHUqpUMEE8uIbuS9Jw/zgW0/Ma0Sf5X7nGAmPKhfGsEGCs1yiUUSOsk8DjDrqO70+FB8yS7IWZER
7ofv3yav2L04XiFihL8c/VsWi3/AsAd6OPTEzv2CYiBNRi8JsjgOaW6MT3Uzbezb5qv3nu+hejzd
xTgLEci+0hd5L6L7unzec9a5S7lxOmAiQhyJyYAKkF+9Yi64JWPoSxv1Wyw4ApecZr+tYdQRpR4g
WHjMUVWAa29eUoD00Hw1r6qLcvje3Cmb8bF6G29aAhzNHoI6Ip9dXeaiGQdiRvx1AdCGjPs4DyOW
CaYxYhqQ7SVRemwBQp92teGl4bER9T9XF2uhta8DqIhLlH8Gd1nIaC1hsUXhU1/2S0qaTbk3HnMy
HKbADpyHYTtuUv+fsQ3Y5VPDXGw1u6ZvmAzDGUSQZTIpzzpwi40hiOFrgeDUDBfQ8C3RJ1BhRla/
W8PSP/p1/ZJYzVVPLXAhTbLCUA2B9ySoRDZEvakD/b4nJDp0mIwlNnnptuXmQdsZ96JzsRJMQd6J
zrGOTg0wKNza1LGOjbmFMmjTvSjo1TTepO9G5/X6AldudljBZbBAJUyk/edHX0sX3bgWili5jmky
FXpnGdrXsaCau/KdULQwZaQPYLxDrDm3IoetpdFyxKFzXhzrQY4FdAq/R5bO6gULYxfeYyY6MlBn
4EkumNIYXVwVsbsfQYMYbZ07jdib1AsDyPUEyT7z+33xAFogf3Qhnvt6P2yMo4mXRkmK++4OsWYf
+vrxOG9Kt9qpJPJecsEeXOw09xOXPTrJA2M76SUAemNXl47ZsM9MXxNRpV1sM0zgGy6c4TL+5qcl
WAQKpnYoYxdKonL+qItEghaX43cZ81RQRUHZ3wIM5XwJEpOjpBjAtQW2AaV9GvqbIQ5KaNIlgnN9
4fvLQk4McXsVOSHORVTHrlrNUHG/Sax3PfflVvBJVkYNMbq75EKahqz24ozlM8qSGhSz3N4zX0di
+fUh87Xje+0BWOFGm/6Q3ICPfxeT9Gg85I/OrvCQAWyk58oXNc1WPh4UkaABaABciZICd961opSL
thxiV1G/+sSjTIRQWtnUMwNcKCv6VDEnKClC7OxuDgMo7NZApIpwCys+gq4bfM9AWwBSlNxRz8IC
hF/9YqW5zcOOlOq2Z5Vr5+ioeP8YuwDyPzHFk5dh8LrSlBGmxvlerza0u2G2ICFbWw2qIRoKkYtG
PP8myatYH2iv4aPon3pN7HIfdlC+REs1E7j82uc/tbR8vZPwUGJccWGZiN3KQP+2RBf7P4wsgp7v
ZDGchzmlLctVrWO/AkslSUdUP/Rqv4s2k0ogYubOP69/oMsnHb7QqUXO5SIHGKd8hMVWCpJXySG6
27jlPjo0SLX0T8wui8DQl4VrziTnf70044rQYZLelNItiD8a95fjjq78Bgo6Y8I0KPTaps31ha7E
dlSq4e9ANQJcwjcP+2Fgmd4ZsVugQpe96KaftgK8we9mGhd8YQOTRxpcEWTRy284cRBNMmdWjiaI
Dr3mCO4zYt9Yd8XjSBJ3CNIvzJySyu1JdiiPX5o/kCNgb8Q+FuTHQKKP6+u9fDHokKc6+TGct9pt
0Rl9ZcXu5KYuhDRjT59I781g3os/ej8MSjI2buWFIAkxKxIK7vuVUHZmnvNkzGeFdh9iL3Ltl62T
qDagAPNYgRLu+jovu9DcOjkHTrNKbboZhiZfIwXpjm2g+vlz5RaP/VbZzpsX5upBTjRf9/qjs3Fu
6BbNmX/WP8BuY8R4gS4hk+epc217cCqrdqB4I0Gxy02Retp3s0jWeiUCoVsMvDPoBcChyM/50ERT
E3OmiWv0wLQ8J8XL9c28fI1gM08NLD/gxIPbCPW8pIeB/rNDkHNIvkv2kW/v4o/5KN8Zm8gtYt93
diJJ8kvUF2f54uwkjdowWO78CuPmb/oX3cx3HYmBc76V3ptDl+BeF2Xwog3lDglTaRkXCqzWWdAV
9339dX1DL08BsEfosmBxi5wAn+4l8eBoXRsBdZqCntYJ+6Otz92urwCkbcZYBB+7fAuhIbD0BNAz
RgQC3uj8++X5XGdQ4UACpIFrAWh/TMH13vBjJrbXFz5U3oOUvGbPKBlE7k8ZXR7BcVxi93kIxA/A
AAXiN2ZYwVFy/gN0e5QygAZRtwdbtrdEO/0uuh+IsEhw+eXODXErbfQ0z0FBhJGDp/wAVO5MgJSv
98mucL+pn2pgQ55ckIuu+Oi5TS6mZUU5G9AAADKE1M/yDbh6v1Ps5y/7LnEB0CXFRykwubadyDSh
EQPEC1oi3HYySy3S37NnRmOACMwvY2907gGBlFOv6gcSioC6qx6Ea9IB6zkQayZ/h8kTM1NpjjEJ
etC8dFf4g+/4uDnQHSHaJv2Knq1bZoPOw/LGT+rSXuBAK5foAtf7+wO4D5s4JuarLfyAgmiBtJ0x
SXKwv/rD2087mG5GLwJ1MaYTfGC4wcq8z5514Ald+ebYz1AGBumVqG+5eoZPfhD31fEGGmdnIfdq
Jt/sKtdqgwSpciQJvvXy5/BHB3A89CpBtQNST85Ol880pDTM3GS8U+IOcN9gqO+p2gX18ON6WFpz
K21RUAEED4xMPCoxawwgMHWYsivqPGSlPD4Mebefp6zdVgysVdBl+tC6adxniYiRb/Xg4k1ngTEN
3Cb8mMsQaaPU2thOA7EptEq/E01NLzc+v5Eg/Fge8xhlAfzyPAZFaWPmpZkCXmVQ35KQ+1j9PquT
b701uQzIHQtMBdc3dHVRJ3GXO6cpFIJiEBliFri5T8Fj3IuQyJf4wuXFuWje/x+ahQu26RFwI81A
iQsDXduqzIkzWl6UvGqTupUk86arn9so3rO480Cj5GKqH5Q8nU5SYOV660VP461OdVdXPq+vXLvc
7eWHgUZDgUAD8Ibc0tsoZZVVYorHriDwLNEou4mNSlbd3EnSV/AYzt9tJ3cwPkKHbapPmddSZOOY
duszDKXNIWnQcPlWtrV8X4ZqGnry0Bv5NuwyqpNqGPubctQweQuZGc2z1Lj+SVMWDZ4qFePPvEz1
X3HYJkGnjxi3GRJT/bBYa+zKYcr2U2TTEYTS7fxInVYBCYacfcf7MNlB7bsLoKvWFQeppM5tJjMR
/nhtZ6BpgMlZzPgBIsntTEQx01IsmjHWJCUbPA5U32wcPOnbdqdpwI4D7xGSqdKZYGj30hsNw9EW
WgfA96GawSFJRju20nkGM3lfP4eAViVCBqjlp58fsXMLXE1ywDjtlBZQLpCamoAO1aQ3oei6vYyH
sIG6D2br8cfBt86PcTEt4WMA23+vHOQR1ZbvzAq0bDcNr9ddeOVeXyyBBwbhEN1Tvq5DtdSKphCk
HtQdP3uv9gpiBVlDiPqU7Ga3fhhdUR9u5RF8bpN7ttil2jMzQggcA/0r2w++7c2b6pAfm13vogu9
E4FOL2P+ucHl/5+k9rnRt6bFYFDeRI/FS3LIdqNfu/Lj9c1ccfrTvfydX5yYMeokNocWZlhgBSCv
7QIDyxENnIqscP6XlvGkaM2ye5+zFz1gJL1CeUTbXV+LYMt4LIodqWGfD7CSHsJN5cbfOo/5SWAJ
3o6XfSdw75/438WzTtFBJDDCjv6gBGzb71sfceEt3wwP1xe0emz/Orq6BI6TjzOrVoHXAwyZ8nYO
vajFHOnLdROXeFKMjmKEFPmjhqiHhZ3boFXP5H5GJUfJv9fSDWKvV6HNbD6GFpLyTaZ+WXJQWQLY
0GWStljF4CXixW90+LlVI6ahCcZksHQ7zFWTHmot2waXQCWoNv5/locqrawCOafxuDIlp3mnFhng
sib1K60hoQ2JW8hGojYdKj5Y3qGIJEGOZCi8aM4+BLu78gUxMmuDrWchgMX0+Pk6az1MHX0Bp4Nn
fvAh4bGtDlrq1vtwG6nE2Rg1KTdQgvp23e7K9p6ZVc/N5mmv6HENs0p3A9ZTSfs5Vagdi16PK/WH
pbKBAQqg6XB3WdzyMCHJ+ibGSJ3D2lJ24zhmt0gPhi9wrHRbWad2RMysHj/sUqfHchxqjcgsq/1s
xGzYYI3tY54tRSYUGYuXNtGz+yaX6EftSLOg2rdSOQXOD78UT7NlsIef4U+KGm9wy4EI1gN9BRO9
D2Gi2JN3800VVJiQe+621z/CyrV+ZpD7CKD+Bd74t05S96BBiMYSVUPWvvLpirjEudej3paQrGGg
0QfpdCXVJASfTfrvvN/Yud+jfSiVaeDmPPcmqWGAzyx6QbbZ+JRmx1KjhLJWQMO3sl/gAELKvLB7
oAvBPajKgjXpkGGYjtqDl0hIPP8ZZIrADeFDPKAgRYn+FJeiDLGiD6zFQtTJbRVfLX1GVdKVjLSK
JngernwcgFYxlo9xG3TCeNAnk/U6xww+SjugTirf2/Gur/w0E3n1WtZ1aoa7ItgwNGM6IReaNs5T
lBPVrR6tfX4X3qMo+AUetywhKooekidC1qxIbWA3QTMD/TFou6LGee4W4DfowyzDCpUn40m/0X3J
Tz/0hw/jiKE45mY7yAjQ7VQQN9lp7rRNN4OomrziMmc/gTtimeEkqj0tm1x+N+3bVDRAsnZ9nBng
jlgqJ8xIHBgwPhc9uRBiiIzoXqISOfbphymowq89G8/scZ8zTnJol8bw0HhHbyuTlF54mDc6pBhv
gNR/AG/3N/D7u6/ac//9erRazXBPPyd3OCQp13JdxVLbt3RX7hLbY990SMgRZXEkt3/Mgn8PkGeL
XY7QSXoTTwxMAosikw2SJlnyo1FUjxP5BxdSUjnFVM6yplLNdiZLt1UtWMP6Mf97CJbM92QNTR3n
zTxhDU0J0K5Wu934zQTcSgmuf55VO+j9AqwOPSa838/tGEypY1bATgHpL2PEIOqPXjs6qQhXspKw
GEBS/bHDOaAJpuUJ0qxo1Uv3E7vtQEBARZ62BAb+NXpqg/O0zAzBJcJgY44e0xCC74VfWimJhm0/
36rtQ1LuZOfH9B+uy7Olce62UBBKib0EC92ly2BpI7t1tddEn0q0hbzTxdXUOxTLC+0no75rMT6q
iQiJRDY4t5uqOSzUHjba6HG2t9XgQqGcXHe59YgANn0b+RL02PlWPbXVJNI7bFjjYIDe8JxkC42M
hXrekl+miejJa5s/dSEA6xgdp/mzJMo8Vp9awN6ADQ/S60A7cW5fdQ2k0Cu4PQUzhvWA8WYIFwZo
hIaFQ2RI+srjIa8EZ229wKAufKw4CXincF+wN8DJNSVIrFpv9KCK/DEXGLQhjos2zJ3h1rfyI5BX
wkb7shj+XKBt8Mcs91FTSUuxC+BbNDcW3pVjEBHS7keXvjVPzV70jF2LKKfWuKzOMrN5aoH2c5Ni
W+u3YQsifK9l/nUnWn7zlTXxiJLWKey4X6wY7VsJLob51mY1oNiIk0FYvF03tpqSnKyJnx9XpGac
GxXWgATdoPeAT5beWUekQCkpNnj/qG8R6kXx45N207p56g2ty1LRuRGtmctKqpHWfRjDfea7d8DO
b+dt58ZPjv9L3XVBSNpN3RC634+CuLoWE3BawbEF6CFmCjivnWslq2wZqWDeem3boowMwYjH6zu8
9ooCpPmvEc5Hh1mxs3bC2vqAecaWHlFT/FEcBi8kbDNsqSjDW83ATg1ybkpbBUOgCgyqGyUPws34
HD0AVjy7CkaahD3D1T2E7iZIaRc+KL5cMKC66zRLvpeUSJ4PfbodRM+cdRN/qr08Z0g1tOmQjAhp
i8wg+mZjBjUY5l7/TiuJzxK3/pQ9OBdkWSZLNvTmwCM6gnXqqIiy/5XogfIrcn/8F69Y/jWdW6zr
odSAugqCcCZ9jeOjFN/GogtgZbPOzHDr6GOtT1oHZrToEKUHFm+NUBDtV7fqZCXcFTOrkt1EWQGl
OhUaAR3Eo6Pn6x9DtAgup5LaqEU9AotA34VUzlfMeuj8COau1k6mCbyliaEDtAgvGjtzZ2dSrcJK
GumkTlALiHNSaqQsjyjNwB7QgnPn19XLSF9C0cDUcgy5OH9mffGXkzw4kzSWSjIcrmDppnOsJ5k1
+8kqSaSZUJbMvXQs4Ijd5vrWLjHtmlku5iV5GuH1jUXPYDEMD7lxOyrftfZdmwUH6vIbonBg6aBe
0UGEgrLN+fqKbmjMTrZSKAjJMSggm2OBwYNc/ud5SgwRIdfCbAFModfLeaPR06YvJzODYkxHdHpb
j09DM7mDtpP7DbPAkC1oPq0tbGGUgcyPjlPAqy6MNZRe69rKXHRDJeUlix+l7p8vpkWk7o8JfpjO
oGbphBVM1JDEbfU3jZpeN3nXPWElW/0thQeYlY1m2gViMFScHk8kO3NnBZrJdu0WXw4QJp22zL5Y
79Kt+ZR5IuWPy+BxbpRz+0mqrWEYYbSxBt9MO28QRfKVnAYmAMCHSyiQ9OFLyE3fR3ECYQy38ctn
kDS7RZBuyp1zyHedCYBiudXKV2tTuw8DcQ7pxjmIcNSXsf78F3BBuNAls5QT/AKLkVraGarPNIY7
6/X6F1wxs9AwoMC4DGZfQMdxvBb+zgQLpC+Gs9eAqZWfqYirYwVoaVsaPARwahnU8L9LMCeRSu5U
pynyAhkpKR6zV4WRyE8VF2Udktwkm9AD9hCKcLfMj4LiSahtt/K4OLfPRZImn9XOWdQi6c0cQNUz
0L8rxylQSf5i3/60Nj9+Xt/WlYvhzCDf4qPy3BapDYPhu6GAl9DNXtleIY5v3NIxUL7AXEoEJi/D
MhoeEGJDIoWgCeac82iZypPUGiM8pvWkp/S+ObInqDabB7NG+WzeOO+Km3lN6GqGsKG55kUgCwWY
FUwCqPQu8e7k8xoYlFSyMIIX5WFO5iZ8zGV6HGap2ylyKG2vr3RtoafWll9zYg3YOVA3aRKmXpIm
I3r9YyzBaxt9t2d1O/Vf142thGoQogIsiAsCPAkXu5rWcdg0+JBOFbmj/GOE1qdZP103shLRgIxF
pDHBEnI5zQfFcqCQHYq8FPONwJTKvfWAFFDEYLdmBmxmuFOB+EE9nv9MiQ2knDTgiY1CP7SEaluE
R1jbLQhyoHCggnwBNerzT5M4iVSoi9IO2IY81Xp1CqBT/31gAvjb34g/FEmgvMHXwDEsVw82Gm2S
/cC6IKeeoXnXP8hlZmWDzl5FKgC9lssG7RQ7hdIsUq9WGGTzW9wOJE12Ndq0SrDQULNSTA+1nM/z
tAo2AYtfBBWxKr6vF89S4cQReN212u5msEeGk1uEcngP3WP4uRWjkobNrHXXshn1HDAykEaxgV1B
6UvCOAeKrh1YGCVU/JO5GzB1LumvRdjhNZLIrN6mtZbNHtOQUMmF2ccbOuSa4jEkV4euHegB7cb2
2ChTRPe1lej35mzi5pmnOVD7Kd6baiG/q1Nl78fE7nZgRDISV1EK5GY6aD4hEoXOBMa+I8f8AnX3
GMy6PX0k0mQ8VF1YPMVQLPpWZzbd604GvkrYeKhtiA2COVqNvWJ02I2em+Yba+Jmo2ZTrJCRDv3k
gVW6PFYJtNlnOe8id2pl9gN5d9oFaqRUO2rC30g7WMX9ULb9vAcDwBDeOxCNvktHx2YuMMZOT8Yy
rnaWEU+vNaYDoUzCwOtXKb3qoQlmbuJEA5QytKt68iI6pRBLV2PpLldL+S1r5vCh6rsEuDHLaHYF
k1LPqqehvWF62bkoR8flvqyz6gafUYt8kCdOv9QG/Jfg9MqK54SqNcpnoPcNwIGcfHVQ7VQDyWpL
FIEsi2Yot0X0TdWH/nsFzt+YsNhOP5So1fw2ovpIgGjTDnrcoarem6EkuD8uCygoDy+0cZCGQcWL
hxIlyFVjqYFWhFrMrg7Qsyr1mzmVN0lfuyErfqWSqM7wG0vBu7yBrADcGJCPBhTxPFywomniaFGY
kp5QoCoPb0COzqS41Z+foyPbJ675ZBwzv/HoffER+zbSMCjwitio1sIihg0xTwOF+IVA//xXGGFk
6WWBw65lgQntTwpZkOvhRFm5IBcCoT8muCsL0qZjZfcw4YQgzyDq7eR+oI5sEfXeKT3tAczRh5Y4
OxHSSLQ0Lh7XZW4BAg27kQbwTz6R4Z/J8xaRrpOVcbWpflKoPv2OlDhfXXIc1QfB3q3FRRC+43a0
MHbu8GCZHvMkVdlPyB0rVXq3mGV9L+MIRcTGLtH1ceYuD4rQiRCFCpPNpI/DRPX6TC1+tpGWwn+T
bl8nA2sEl8Ta5p5ep1zClUfhOESLwuNAX8ALS8xY0Jxf85pTA8sPOEl07LZfBndG9AIG9TVTyw1I
Blxjqm9K9T9YOr1SudeGA+lnM0wX/uTxPTNMD0RwHqY4AWIRjW+uZggnlze3aXJFq3qQcHl30xbE
4R2e2iINuZX8EDoii2QEiDehz8jlBwmbVIZohmw0K4PCqIJiYz7Fc+HrobK57pwiU9y+jZVcZJOE
2ndYJ1Bp2pU5YIlg75ZvwWP6vzPFbdyoWBHLFmGoagS/mplgjt7Lq1ddbrxSMt3rxtYuAwvjOCi6
QFgas7znntdEFaOdgy0cajfpEoIZZk3fOq1GjHE3pCKnWHP0U3Oco3dKpk+lBHMTlHsS5k3yV8gI
y1+vr2ql02+DHg6NLShy6xiz58Ihc4w2HmqGZyB4JKyt8/QLPeRPXDktek0JZjfk7bB3tvXb4Hgi
bOma4yPJR9lWBffhBaDHpCM1cgO2Y6knwHbbwIkoc+VfX6LACv/unMpINpMJN2oKejU7vjf1R5MG
122sfa2TlfDFkWJuwQQ9YSVGbZibQctaNAjB4oiZFbSVw/Tpf2eOO2PJpDd5l8Ocpn3m1uci8FSH
I4nTb9ftrBUJIHX55wvxfc+0ARu3tLzCkh/Os4xaI5kPKJrh8jxYPhpaDHOodpB8CMwuSHM+CbKR
diANAjrK4BufLUJIG1II2DHcoAWo1IxHqj4pE8q4iRdXQY+RVFG7fO18LwBJcH3qBvQTufPtxEo8
RJWOPYUkjVvP2r6i9IkOdeEr7ZGhySw5AtTUWqgEz7SJJS6MyLywHTJhMMMuqoDSoFNf0u6NDCxi
dlLKu9pu3iDNLuqlr1pcsP1opUOei5/gMWmvd02Gq6aacgt4ACWZt9mQKO9qFkqx2+hNmG9AYFwI
ugIreQFkPjUTyneoil4kLPjEZWYO6AmWsbGr6K0VihiwVk45dCgBHgYfDvp0Ovf5JACubZ0CPyxn
WeEbsxxDnrUbgUS0fl33zos9tDGX8bv+YYHBDv+cXwQVGydlcGjp6mDZVcetQn+2+oORfJqGIHJd
RJXFEiqtkKG3QbXJfy2a0t5SKla6bMpACtl7WrKFvI0TCi6BC9fn7HArSjuHoiKKFWkgDMaz69Ou
ZXdQ0iDLne9GqN/UmQgwKDK5fM6TPM4qB1SsZpjEI4O0oRfHj90UQUbAzYzPmFXk+jdb38kFdYnh
tUU96NzcFHV2rlpQRgXlNMnZsR5SwpIHI/vnRGvZSkO1QNaC+8zhKxZziExLLmCoy78Zxa2UBy1q
C6XjN4NoeGx1C09McZdAWY+ONS5qr5N0kKHxpBbUz/ObSMUeZgfjnzFs3Mq4A6YlWiwvHDRwxCbI
4nAfDcP2+le6TEY4G5wjFolTJDrEMZEJv5fm46SAhX4k9nTTpzftHGSDa0LGsN6iHy4Zk2smL4Pz
aPb3aFQBPf8s+DXLBp7dQtyv4XwU2qZVJev4NZBQpe1eh34JKpKEASdem3snbIkqB023j0ufipTj
L/EGi3HUJEF0bWEsgoeQSGaTRXYHAv7QVr9nSCPUZjhKECCwlWwzORWZS6CC2vfSyZGLhoXoU1yA
4xb7i6oXJiNUtAK5z43XwjQk0gyaaMXE2BmgyRLauPQFqh54VGpbCTgvVoQ/dLN902XBxXjZRIN1
SFCj8oKrSr3grQPBPTNzG6uH8tBQml6othh7A81H1LyGjrqzKjD6jBlcY/QjI3tbJDRDsz+0RSXS
0FwLHac/hTtmRmhoY95jIyDlBjFBX3Z+afGt3ET/ZcdPDXE73tuFjCc5DDWQ7sizV83eqHJNuurZ
RG1TwlOXdSSt77VYNDx9CW/7vd3L1SljjhglhfPw6Mh9xhoH273URLTaN8yfmvxQKH46Gn6W3sXT
sVD/w+UGs39sLuHt5AaYdZws2sBmk1Rz46vJpOWeCb7TTZsn43fm1MPj9QO9dnH/tQihunOLbG5p
riOJdCeonlZhg5vbui2Tp8IpXZR0vevWLglBf28qBhAhoICshydxyMGWVlEZxNVGbJN4dmX5wdBB
NmA925BAHaDVM4Ek/60K72gp8KV1n/1jmp/67UbJyOwJpnvQcg9qUFDqFRpq4CK9+HXPAUxgEapB
e4/vbljtKM2tCktF9RqHQTu5anSLSjNRtBvg2qzZnZlgcauhEQ2oPzY5z7HmOS+VCjbNDBAIK8hl
3ZXCg50GkrE3m80c+qbkJaL58MsG5vJBT+xyHdOE2RLNFdjFiIjbOru2PxomAqHbD4eCAjnee2Ee
4HmCYY7QFM0ArH5TvMXQo9LQ1OQ7VUqXTplT6FBkqdoXOqQPyTC4Q/yaS6K7Z7nX+HtvefX9P0vL
Lzk5mf3IcnkcYKkKc6+OY09jSVBL5X8IAEvKrgJMgGfBBQBNYaOUqKBazyWU2K00jUCdi5hT6vp7
plDBSMPa9qHGAapCB/9Ctfd8UXbTFookS6CRV0t3DDVIpoLUSWoeQp2610/+2v6dmuL8U0MXJtLQ
nkFZo2i9TOsNktup6dWmSNjg8n0Olzw1xbmkZZQxYwVMVeW+U99V596sj7Q5xPUn+lra/C4rr0q4
Vdm3KntURgD1N9fXuhZTT34AX1wpR8CRMP2FNKH6WRQ3sn1Q9NS11fsiEXXzl23j3fLUFB++m1Dv
nCiqXKh/fmXxawY6hspkXo0mjF3HAdNzweLWLP69MMDMde4z8ZzUBVsuDEP/mUrggiBSWJF4dDX5
Ns1FB3zNbf5aQzw9txYqDdQHa9z/VlndJBUo67sQCeev6x9szYrj/GaOBS8McCfnVqTUlLKOhXDO
0tg5HX2B0KHXsNC/bmb1uJ2Y4bImzY7zRNFhBlnkvq/0YIaJZDS2baEKZnhXvtJv2WpI4OJ5h7EU
bkVJ/n9d0HKGzs9DCKsPIFzESIJ1n/aS7BntGBMARVtBPrG8RjiHBNvwopMF9lNA8ZatPomTZU3N
uCjiCl2YRHrUwI/tFuhDC5zwou8OBggdRSKgVyyUTzTOCedGC6tCw8O4aF5N6snJYZpJF77bzgQK
awgzi4DBly1IWESdGxB/EBqj98mtq6mYZLaNXLkJKEk0DNHllBE6W+5EUYobjK2jzn6i6iQzpJ1G
FWJZkW/0yaafU9JGwxGCHV5oDv5sWs9ypRDbhkqVkwWpk3l1CUFUVTSHsuIDJr4BGKzwZoILcA/H
OUM9IZeUypUspMk5aWzfDP2Gfo+0xh1CUWp3UZ9cYCmAtqIXgMI1aJbOv3xro6CgLuasAnM1HwPm
udGOMqEpOW+VwR/oRjIEl8pKoEWqbEEhDs09zDlyrwOjAlIin/XKBSODl0Ro8ll+FR1b+9DoiWB9
K4cXDuDgmjTwIED96Xx50zjkzVhjeejKe3WIfDUlefqz6B+uB4mVr2ZgGB5dB4xtY+Z5WfPJAbJY
KSUZw5rGfmOoqNXFu2h4VjO8MPuthUj/vzO3/JwTc5XSzrK1bOEYvVROTBTnmLK7OHwpB0aK//Ko
wuowlL60NjSFZywq6iYZO9msXJDO5DZpUcpOM8Xr1NfEJh20R6vbSqQGvvblFhVunAEcBQgCnC8x
UqkxxvlQudDg7jWUW/Nf5fQ8CPl1V7wRqP6/drjwHhXOYDYKgpJhb5lzY5pQJNbRu3HzWogCWjyb
D7O4p3RQrAAEhM7b+ZqmaGxbPYEtS7kf9XtphEYUI2ri0p4Rwwksxavq4H9I+7JdSXGm2ydCYjAY
boGc9jwPdYN2TYCZzGjg6c+ipPNVphOlVf1LrW6pS6rIMHY4HLFirQbALWbtXBVP+NoLB5sTpsEn
jH9kfq3CocyBYOGfTdrpP7L6G7W3ED3mXqDbALL0u3xUnIu1i+XYpLRRky4ay9bBV3TaJphn77mw
VAM0qx/wyCspgiWONQnIOiNg1slNbTdbLa63Q5Pe2ln+PiSTAt299mY7XkUZe206ectdaCot2so/
m+Se5rqfJ/E9KopX3OqftRiU9Sj7duSjdVWZ1dpT/MS6dCy8yusm7sHbpD1k9aZmYHziT1r/M4rf
3OSm4s+Gu2msF04Ur461N+OJZemgpJpplpMLy03NQq1B/6xLbmyH3TdO9dryfDuJpwk6ploMWRT2
PFkAAueKcK5cfOnuyCxnqgTH4mf1zzx67GsRdl5QsPuhDvLhUM54rb+3KuDjaixausoIRQBRyYnL
NMX6WBJYTYyw7J5p+xCBzrZUJGFrdwgYmP6/FVn+LGNRX2k2rNgEGVKPXGU7G3sTGp8L+u3l8g2y
kouhbKSDpxckLhi/kE5NSqcSDHIIRZ77qpXZzuFvk6c9N5B+0irnhtlAT9uJgjtGYVQu5oA3x9DE
wrQNZdhqeLWja4aSQ2Kj+nxD49R3SsV+WQKqFHAx4opGqAmRMPDHSacFQ1ZebDbI/zDjzTvTN5vD
BOzd5aVc2R0nRqSDYRdOEXUWjMzjQ4c6Tu6BKBEZrSpvUjkj7f1Ug5w05Ysd9zswq+gsoMOqIthd
iaZIPzG5girGIrQi7YuyxiRihlZdgM4qyd88iDrMm8lmKNeqPs7quh1lupI/nokBiEqHKR7dz8Ov
WjzT+NnuFG+qtT0HIh18fGDZFgT76Z3rQnIBRMxIlaC84EOy3DNek+rDhZSa3f2Ygb5EzPj3/YDU
HTBmXPGAHEpLOIF8MWYCFoG49bUuCqD8emOAbcrM/xlag+z9yJRcs0DPIbPrbDGliQAMQHvNfAdH
oj9XrqqPsfa1QC4PlB6AlOgJShluCyowPsZ2FUxdk/8so7j67nJD+xBmy59bakb2Zqry+FrYSX6T
zzO9cSaz6HaG4SWHrKdV5btjSroHoKuNfpPOST2EulUMioxjJYqikW0a3jLqhXaTtPrcHse2n2iF
nAoCMubWaR9skBHlmAm1qsQXzeflr712YIB6ABTARJaKhv3p/oqdng8cmvBB0tV+VgEZ/DkigXT0
BzdNFOFs1Te0fdG0RyX+rLmhkabqrcW3uW6M99FMpo1J+W0Tc8xZzvwuy6t0D+cVkIe1ZzQo8tHC
QwcPbXz5xZbkVp2iqMkxcu5Eb26pT080JsbznI6mEVhD3n0Kx8r2Jins37Xde1/emAybdgCxoD+i
53MAiNr+wIMlnnzwh7hPLsvsbKdVRIjQqYck2TSDk73bCRT6CsdqQ6Y1xu94tlDvMIzYUKbiK+9e
uogrgpfDAGm5DIiOOHhURAbwM68+TXJrenloO4/cfDTNMUzGq5Zs0JK8vFVWPt+JzeWIHb3aCJ2b
gbhQhtVyND3zOSwmaIA2IdiiIfQIIBDa+ZctrnUfT0xKp3acRDxSsphsNjpYuciumHdLD9age26A
JI4fvPgWdaau3pb8kauke9ZdBpmZAbEUpI/SacRlC86mvAfLon7Lq7DtntwOfbl5g150ic2gcHfl
gQV3/2dOTjAyjAzxyMBXZTowjea+8u6m4dDXgYbptB7zspHzxsH8hyaP83NslOoV67vqr33psql0
F+wMMdyN5wPLApK+cxbEejClr4m1H+0PDjnpyz6vZAUnLkvxR6TIV81lhU3zMRl+6fMd6X9fNrF8
JCmLOjEhXdR8GPJ51LGqSQI+WuAzdGNro73qFftiDpvly24uW1wJqmC/AlUIeKAp6PCkddSE4YnZ
mnkwe1eTG+qD63vN9zTaUeU3WzOF9z8UQAioVtGDOD2UXlNgFCcGEnbUvlVlaM9AaUBfxyz8cVZB
albuUEz+gM0ceRW0a+WaBunApgOiHh50BbqY5Q1y0w1jPwalbOTKPsRUCd4SiG1Ie2TiCmPQnWjI
DR6Q3gZ+uaSkz32SkyQUbQe5oqnVzcQfPb28cTS3E2HBMC4U1vFYKLDna9vTAHmtCeAHir/yLxni
JHLLiWHv1BjyicHvigH6yKXBP28YalCIdgFggVjz5/F6FFoX+YHOmDOORqqfg1FZN5/ROPWy75aK
QXTtMIAgw9IxrIASvYwjHUpMGRFQHwYumC/LNw5dXr29ArFeoY27okoOuPgu+7b26F0o7xZJTB3z
NPKkvKs1Da+NCtev/lvPdkhpfSg2+JjRH8Zsm3mfVfUWW2+sVNGyrpyNY8OywCQUsDO9s2CYQE2o
7kF2AG0P78GOvsx88GuxTaMrr97Z8z71gpY8NPQjjT/n6q5VMvmQlRh0tAZyRBi7qRh6Bz9F05rA
xuYVBoBERWjrX4y2gdXszeImnsNy8sFLb2OoqRz/Q6TFS5lgXAWX2dnkAbUiKyZWjb/a9TbMvk8S
8KVUn4qPvXJ08VzBkbHwbsW0lhSPTNqZReTACrS1oGKbm19RsXOXjdxs2XTVsCFwIG6vsHp2TxOQ
TCNfpsB3ADHsSQE3EhFerl4DzoLDfGNdW2EdeHdewDfpof2h/zB9ejPtQa3qPqlYRM8+rGRZur8i
z2lEvTChJynfVyy9cUi+v+zdWQySTEj3V2uZ08jAph54Tr+rLHFf2qWf01xxTs9Oi2Rm8fQoBtVD
1hAjwhpOoLJCHYWCBbPOQjI8C6YqhKlcWv78yNbEdRM6FVg1syMh6m8F4p7jKtbtvCcveSQlrKwV
BGV/eJS9eTfkcQy9bXSwbsVndx1t86vhafJV2+EsvEoml0U+cizSjZR6Lb5VzPY6dB6b9nYStzXa
No0TlsbOs7aXN8e6QfD6eEv56Ux0wugd9HJzDGjOH+KuDrKb7GG+soL0/bKZ88Lt4hhYDdGIwvnC
6NKpYxyYF0EI7ND0Ji2uovEeSArfNN4dcDzpWwxsEzyllleqq6oSrG4WpFJoyesWpHgk0+U4Z4wz
mE7aqxJCgjooGBIVfGKFuXhx8K8VabMMjGZ2slhpMX4zP0Mnd5te8feSb2InaK6nQ/3MXjXhkyeV
dJLKP2nPYEJ30hwA/1DL3DG6g+6Xb3YPl7/fapg68m4JoEf7si7T2Z5t2BiLOCgXhdw+/L9ZkAI/
UlCeahos4DP6kYYiqaqA+Cc3OUnk/+zBBduGBrxD5P4T5ijNuezGLAAmfpc+4cm7rYN577xtUQcO
hlvnI90mV8x3t+3N6+S3e0WWtjIpu+yRvz9A2iOjnbqVE+MHjOFtFHo/0uvm8Cu7cQ7szgKhrlP6
V6qnxOr5PjIpbY7KBhVAVQjwSbjshXkMHCWFaG/mpHICak2QXs2npzxuv8Cifbj8RZXuSpsGWmVj
59Sw7dwmQFzHoXfPts4ufSzf7VsI02k74vnGQqiv2Eur0QYJMQgHTBMqMDLep85Ey9CkgpSOHT8W
rhXU3oto603K+M3Q0qAc9cdm/D53b9xlGwJA9GXXlw8p7zSkMSZBt9M0qC5duUIrhNkY8LxgRsa2
Op30PRk0+6eX8+zGdSvj9bLBtRiAfeUAVQBAgy4jWMZUGF2CdDhYuuGANznl/aysLyx75cyrIyPS
9oXtMeUERhLrRwq0ZrXPkRP1zUvbv112Z3X9jixJu3Yc6ykeeszK8BF6TqJEvJ4xu49EV8VSrFo4
aY8iHXLypoClzvuK4z3NnindXHbm/AGDuIOyIZ5mKICcA3+IE9utthz7mi7yixsnhObML/tKvPTX
Kl20tfO+iKCSP1NaZw0M06zrFthznPfoi6bbDAj0lHO/1n3hfVnatlbpTK4v4P8Mym07F7UXNrcw
aFbWxhkhKed02wJscYpFXBLh8833146UomcjEKYTpAAC8wpTHC8tC82fjRuAI9IHhsZgYbO9bHF9
D/41KGXmvLKNBi1f7EEwJ5QbQsIyf7ZUfIRrF+vR95Kn3ewSHBoAz2d4wn0UbDdwRQlU9fcvf350
cVPIRYIaUs+CaAxYF/vq+ebVHbekdag7QLVBLjoOrM1BomAg8aHPTQex0fGt0YnvQfNTO6TTuw4l
wMtfZjUOLdQMYAmyUYyQtkIMPqGIVLDoGTdpNAQl25ax8AUAbG2q2AWr63dkS9oFpptrtt1g/Raa
HM15LKy3y86c16iX6HBkQborSgzHkGaEhdoJJ3bFm+cqfmpIUNa7nt0URtCwK1AUCw1VaycoVdNg
63clJnMXljsTPI/LAT/aIZEoHKOPsAO1xMAwXUGH6ZWkWuP5DXPRqO6A/RyssX7KqVPcO3GWod+m
Y3LGsGfS+AaJVSdvNaSAcBZSpJCjPyOepGYs6jay8IvA8mVuWnHVeYqYrDKxHP4jp63Cm+o0J0gF
Gb3LehBOl+yuxKT85Y+7ejaOPJHuMVwug5vOMNOiSXRtUwGdXc24YmOK2WubXUFrA8weLL4mdaVC
Wa+mX1CJ+d8ySlebaLgxmRTL+JR7vn0PJenP1u/KvX5tPRZhszGfFoJd1Qt29XAeWV2W5GhlBcRj
7YEvLqNErpvbJnuukh0E6edakU6vHs2/luTuL2Pt4MYNLCXA5TdE9ztTcfgVu0QONNSqKG0qWMgJ
3lR8a44NRuYUHXqVG1KE8UaDO4mHzzQYb9SFjefLe3D1g4B1C8khFINAGXL6QUrGytGuGXLhPAZF
U1CMIctvteiBjfvLls4xUghleJ7hnY14hj6U5EqWGyy3nApXpjv5kXU9DL/zyK/YndaA37naCGtP
i88puuX2Ayi1FNbXHMUMCujZCCp5zhl2g2TA+Vd1FohHb0t21dO8r0Chd+g2N1NIbZ/7N03Qt4Gm
qBOv20X7BOgoQG3lkeTI0UqmRRwfkLVfTaJtnfFbwr370X6xslYRuNYiivun1Y7+PsFE6enXXOZY
bXdGTcokejDO1wX7PlquD2ACGLqGDC3GX5eXddUgaOuhd4XqL0DypwY1jhSFozwaZG51PbWfLaDk
7niXuCKYo/hlLkAnljHFt1z+UjnZQ9KAmVEgpT0MrZ4apajX0NIYYJS4vp4dzOF6QkH4smerRgBZ
hs4tehmAUJ4a8dyxZ1aDWltD2m0bzYc60XdtrFKJWE3/F+AI3EGPBojeUzuNMDMnQ7c9KNL8dmru
56lGNtHeQSBpU3Rkm9TJA3hFnybWBl7+ddnJteiCrhp6id7ShpKxy443l9CcXN4ekETRxpuh+nnZ
wOoqgtMAQ/KQEdHlokpmknrULaQPNJqhPoazr+nbOHYVO2K5kM92xJEZ6cLWrdyt6JKHQTzM703T
7wuoCz6jpXfZHZWd5bAfXV9GZYihd/HMiJDDpmiZZ8VXbXSBrWIhWj1XRw5Jt3PqRoDOQHA3qEzd
Z94X4ehQPnfkvqdhCRxL6yqQu6sfClpYGAQBXYglt9G46D29qREeIdA6zR+6A4oqBcJjzQQGAaH7
t3C9YNr7dPEgN4FKtYYaqMdYQMdNCdmh7t8Z7QDgPjIiXTJQmYB2cQkjheM+6E7/6KmQqGtn5tiC
FBgsqywq9NtwZkAUYIz3dq74FKs5NzpoUIYlKEOewU8zfUpB8oZT2brvenXn9deT+az1ryx5xBhl
cqvdogo+q97Qa3v7yKr8UkuQa+f2Ur8R2Ywu3lsHjj7ugmFrd/kMLVtXPqvHdqRtEDe6GCEpnQVG
7ZS71Jweh/G9mTHSOP8oQLDq0+z7ZYurG+/vetrynigzq8oqHKbM1gOnBbt//wR4+GUjquWTtkVh
tmbcRHBr8HZQLPZnx6+pbyWKF7vKzLI7jyJQRVthjRRmOF6c+Tj5hfO9E3uuK9DI5/MQyNaOP9Oy
qEeGyGTk1BQwZKOmH09fc4QPdhvxp2bs/RhgAtM2kcmp0OQrpwvtJvByoxsE9Jlc8fBYzFowuCCp
HvSrrqR3Q/9y+UOtHa+lowW8AG49hDspiEc2VKO9aDFB67t6KQvw2U+T3i+Y5U+iRjnsilplKOyP
Mf4wuYoBYuUTQunDcRc0OxrmprSyQPwZRWriEtEx2SqqHSMfif7NThXnbGXXn5hZfsbRB0SHIyYZ
hZmu6/dRB0FAUv/uSj28vJwrx/nEjLSaXT/XQ9rBTN6yWwJJXwoNmseRercNxp48lAcu21u5GSne
/aa3EIfh35I9hunumrW46plTvxGz2iT97ySKd5p4xpbyx+q7lwrFUq76eGRTuo01ogm77swlZIXN
/Nxkjz7oM1Kfdf8KCAIICHCcRREcshpnmpS8bYo4XQxBGWbXuxh2noureo4Vb5LVrXFkRvLHGjEz
K3SYwUBe7TyASzj/d85GeOKCiQmUfzjMVAqHXVTzMnMhLDEIzy/TjdegauUPSJk6VXN11RsPeg9Q
h8FplucYAAvCkVpMjYkIe2dvgfYjV9VL1o2A7hX5CzyToVptYZV0sF1UnQDOzM3XCXKudqy4+df2
GbCgQL/hMQXqMWnR4ng0tbgHvTthxi5K0NlgBMT1ZAq9wQu6fEThNFVpSqx5tjDMunhJISbJTzgm
nGUAPgY7Y+fqASB/dUi9AfAla1a4txb4ji1JEQmwd9BqZ3Av8UjAe3JTDt4hLpMQN83hcpRYcwqC
RIADLH2Vs4fwkGsRJpFRBOajsxE62zXM2UyNp7iNl2Aj5TIUskRYPXCF4hUnfbCa9h5Q5SgBeVnp
p9MOtIKJe+1Qf2Lbyw6trd2xJeneB8XEHE0jHCq17TyavkO/D95msJ4vm1m7fo/NLOt6dGkYmqnH
cBdm7PmeCm9XAVV22cS6JxTPdhwlG6M0pyYghUHREkVFqyh/TyOKt++03wiViMjqBnD+WpFCXJpB
AD5ZqsQ9f6j6w5RsxlFxK5hrnlg6XADhLsgdZaoWPg5FpjMbnviIOD/5Tfo0Xb1oQX497u1tc50e
6BX6ufemX97FW+36UQ+Rr71fXs41R49/xPIjj75YWhQeWGLwI7rpbrTftD4N9FbxyVQ2pE/WjKLB
jQsbLtmS+EMY4CBVkcSuxT405D0KnXaQosulqzE3s5G6uJNSNn/nRXIzWMV1ZrFtDgUKu3ZBiJao
5rnWcgnLQtMV1TmMwcmZmF1BG60Dr1iQDjw09DuGa6MuKr9t4sDhG/D7CFXtalkqOWIcm5Q+17CQ
xnAdEaMu6B0QcYEpih8DNzaF524HquJ3U3kofTkCVkIrcrCqU8WroCPjV8QhTZIP7Uc16J+6F1eb
KPXuClt3FQW0tdYVXTh4MDIHzCb+c7oz2ZCwmk9YXUDItlaaHgzHDIwBKti02+OyQTWShYtiyjBY
20TjGzf+0rX4IU8Ul8H5ObUw3+iBoQu8IRiXXxbp6IiIPCl4OqLInPeeP5BDyr8x98Oh28sncX0H
/91NUsjR9D4bcw5/Z2qMO52jXmi7+hAWVPsaq+gTFBm3ia3qqJw7hy4N8LALdA1k9DJsPp4Lc+La
cgWJa7zWLLDlzWnQRL8vO7dWp4QdBzDyBXwLPODpIpKxrkangneF6dzqmRNMuROC9XZXa+y6yD7B
a3ewRxCExNM+tvsfl82vHpulfojCtYP6lHVq3RmGocHgHd5M1Y8uK3BSUughDMgkvgpNNTWyuqRH
xqS7FoNzadS2FLUwM3rizls2YzKyBb05+I8uu7V6PI8sSYtqV3XHnAZuTRAJRp5xTUuQ2bR034/V
Pev0sAEJoDuzzWWza80/QE7+LueyAkcnosQfua6A3YTxvZk3AYM0g13X/uDlt+M0BUlmPMRgpDWZ
vo/67rngzj1NRYeRzXxXZ72PKQpFvFj9xH/DhdxpXmi1ocSyHB80DPJk68WhQ8II3btJUQ9aPahH
liTvBW28ykjgPRm/Ecsv8n2O5hdAIlFc+s6g2Lqrl+eRNSkEV9MyX7P4lVrE16ePCOVp498nnfAq
OQq2thR8EgGSHjtfdpLtp2JD7AYk8iqhlNXteuSKFEjBcNYnxhLR5777gKrMTQJpvSF6i5pkQ5x0
kyZfZamahFasn8yQ2tWaE40FjEa6GZLEhG5wuuNapziKa5kvlKHwCrIwF0tlkD8FcYXtZXjgxeD9
EMzZs1nFM7buyV8TUh1yaBoIsWqIK+0QXzGaAM2fvEXzvLt8ulfD15EnUqysrA6CKxM8IVN8aFp+
awxPRukC4+MojuxaSxdoWWLqBLM+AJVJtVzida1mJR6Sz7j3MTU+209569vWGyXQzN320b0t/JKA
VqrftCr+QqV1aT0TpOUtaeCouVDEkUcnuUpc6DZcY3Is7787+CWNz8EubwIiKBQxdDWIHLkurXJL
Rd03S0GgShu8LoPZ2cVpH8bFKwhkiabYnWvl2JOVlu6kOE54UuBJGyTznT1sODD/9rCb0wbp2xNo
Y3IzHJkCe7C6kRYs9HIgLGjAnd4SUKUQEKCBTQ7GprKBzAsa1qWr7Xq4eHnPrgb/hYcAnF5kkSI6
NTVMdjFFJkoDdjIAkmhstJ7scjxkZvKB3PJw2dqaY8s0j6eDHx8q75K1qYoJeIzARomnCOhDsvxn
V3sDKE2dFLpX9utla6sFZ6Sf4IiyKVQg5VpYXHluq9swB+Aj2bUZv+naugrtLh4PA5ucXe9YP7q0
bv3R7avQGl0wT0fzc+FwFZPk+TojFcaMPBj0MKl+Rjctqgb8dX0N+gpXbMwxPzjgakta4ufWZzwS
xa49D3in1qQDOg/mwFgDa91shLVpbnL6UI//XMxcjIAoFZCApSos7VIzycaYeikUBAvxQ4zO+ODS
4bViXaUo9qx4g82CTj1m3AgamNKusYmWjEiDoWSlfQNDpd+nG0dXrNj5DYtRW+TxS/uDorgtJQtG
D042zJrhmDvf8+gw5yGkdRqah2N2XVXv49vlrbnmEnA/oC1GxQUVR+lC1zsdZbh4yoNs2mju3naf
539HSUEO4q8JGYfFTWHrEIuD8mJ9m8eftbPRyu2/egEifgwPIXTgiKEMfBo8QKRhjUjYofySe1cE
A+2kpre5skKxEoPRu16WasEPgR9BWq2OxQNIYQa0AdInt/ziw2M1hmIaAiAvQQ7fatrS8rvs23mo
gk0UtzGvYFGAp6TdrblmklYRbLIiMNrn1G1AhnqoxD8zypFTO8vvOHoRULNnsV6iKTbRoOufp3JL
5/uGvP/fvJG2N2fCdhIX3tgYkU3c0i+MZ6ID2/Jy2c7KvsaqIeZi6gA0inLErdOk6vRu8SZ/FsNj
qd/XZHfZxPJTTws5y4L9NSFdyInNZ89bTIz0e0wPRhPGIN4iv2dVH+88McX5BE8TkE7QtcBhOf0y
XdtBZHYZ3hj5Y9x4T7rbK7pOqxZcPK1RKcftJEPjLINBNy5CS61vgo69E+uf8wh4gN4CBZUIAZ+g
5EGf8Kkd/7TP6GtrbUF06mfRfZmqqBjXzsqxHekNZI4l4K4CxWunCGPQhsT0Nc7RziUKf9bWC81j
tG9R+V04Uk6/SN/hNcJB6QJy8Huz+pUrZdz+VI6lzQWQNG4a0DxAG0JWZXA0UFmN4HwJ+A1mog7f
IP1Iw3oTfWt306bwdf/t1ryytvYGE6ez/15g2mG4ikPUCnxUQ4DT/oo2MZAi0071hlmZZEThYCGF
NCDYgCRKCkgN5iPLqcRzrLchWjC+6JAySmjhY4zFb6pbz/tNHPbYWf02Y4/60II4XXvpTSvUjSZw
4grhq1YVbFbOImp7oI3AVaMjVkoXAPj+I5As4WEVOfl1NPfXTWrsrNreTjiW06yCRqyZM9C7d5HS
4d6R8+KqyrNMUOyzpp3550SjzPWLGQIXQZVDr8tnk0FEwPra3pdagalVQgbqzyMVV3EdDxuvn0EU
moGtr/S73gVsWGdD+xqhNrzQMZF/Vw1ermDQPwCmifK63FacKmvurEX8GCpQE3nX2U2jAkWtBFwM
MaHTqnuQ3fFkAqxkMMG6SnHLD+MzmnlTdoN8+nLAXbt+T2xIx3uyjTpuW9jwmo/5G8HXBVrX/mWm
3/rhMY8b3+4Lhc11t/7QSmBm6kw2uuZdT6o/em/NIY5/p/aGWF+X3Tp/R+LjgPMZzBV/TEgXbwTm
fAg1QuOtjTZC22e/Wztk5d3sbcz2PySwx6akOOxNcZ6QHqY8F8HR2Iv0G7p8l91ZORsn7kgfKesn
0YI6EcKdKWQvwKtC3yDo4nvGtfXPhDHo9x+7I6VjBq2byFgkDUX1w9Cu8vY3HwMR7/7RIcCM0R3C
5BIaUyh/S8G+SWnFgZtH9gUqU1e8WGUXxPaTRqxgthQf6OwCgy2bLmh8Gyxm0PE8vVjSqBi8KSdF
INxnJ/qtGWExP/SqpH/NCli/obqDx8w5n/lkC9GmlQ0JtXh8ZNZ3Uo23vHTD2pkVyet5hQYOQRQc
rzI8ewHmkgJzTWKnKClMNW0djv3VYO2jbO9VuBSuDRsI9Y0DpScmPhm9VjIzr/n5R70eqGpEPzns
eb1LsD2KEjgr4N/pjroHTAf4qaZqXZ7lA/AS8G0AAEwULwBeO/1srpXm3JtgaJr7YGL93RiTx8u7
cN3EQqWHiTb7LKE1K71JiI3xLoy+HniLGx4tyx+XbaytF8aBoDWMFw7486TdFyd96pKIl8Fsf3fH
R04/QWbr60Jh5iymYrU8aN1h52Gn411zulpxzzIBXhOsFrmuau+2IDQ0WlU3QWVFikOeGARUD2Gl
4eVSJgNpK/lZlIWC+WB1zcCLgXWjyNbkUfIutZlXDTATgx6g/D5ioKVuw1bVsTjvvi2L9j87IDg8
XTTudJXNBOzkZRtq0L4Zv1nV1ZyYPvoYYMe+qxq//MPye3lPnN1Okl1pa5u1l8dDtNgl3cZF0R2Q
HZ/l7mYAFolYT3qpqnSurKinIwCCjx4JpiHPXZRjlHZjl0GMAyCheKz8tBOYFnqLVHUjlaHlyB29
eJ0UE42YTIAInZUXzzS1zAMQm5hiafi3jCaNIpVYWUmgxqEjgeQIOaOc0vdIBHvDQpBoefam11OI
kjnEhApgvPTy1iqoH5F/viGXMStcXQ7AzwbeKtLXA1Wt5qZsEXwcnUAM0BVOQg8kUFGtQHatnDZE
eFRS0ejHZ5MVLNNBNLVLETpszbtyizLxHWBEKkspbLr20Uy8hcHbgEQfkkKnH82bdD4ITGQGEyDW
qfkyeI9WvkkbS/G11m4u79jQ4vHR7hijBG+zAoaiuQwzIOItsW3pxpkC7lwZmT9CF7rWwjarIJlx
nVr/WtTEl0NdGscAtSYEfCm3Kb2qni1gJTArYW4MLduYE9kYZvV0+XgvsfbknXlqxpXCCjSRjFzL
YSZOkoBE34RVox5ThZ1p7Cuu2iWr1pYbErVN8FDIdYZ0rEdNuOCXhJp2oPPqWiff0/RXPLRhkqtG
4VZuTJTNIG8FUjIbtUFppxhaq9ftANestHzQCuuG1l+XF2910x9ZkAJIrU8NBBJggYJ2rIwHfza6
J5Ll28tmVh1BuXnhRcSOkDkYu7TEtIkO1Gnrxo86HZ+tVPWgXdbibBssmgdQOwH/kpymVSn+d1FB
SjQao6cIFIhl9ULBXompI/e5LDfm8EjJLf2lJxyiaN3usoNrZxrlVBD4LbkHWFFOj1oJqeLIniC/
xNx7oCGCUvxI+02kz4ozvRaB0SXALQokBdC10pFu7EIYZooJGmbR29nl4Vg5Pkbbfai97waM1KSF
6o45B1rggAGVjLlaLOzCE3rqWz6LsgSzFUSEbeudoN/jpEX/jebWNe/s27JvHXS4khenoU+pGIVv
Z4lxaIjQr6KiPtiksba8qwu81qzXy6u+WJa/OTgSkOuhf3ZeNG+4bYh0ipCaC8O3WszF+JCG4MWv
yE79yXtRSp2ufeZltIwuEc084xKL895OnSYGtS2qWVH/nVKQ6s5Bmik+86pjR3akzM+taaK5lVYE
0fDajWDUPug2eJNtKHncGnzLxX+4+yCjh57lcnpQGzv9xCk2rxaJBKm5ywIiCpAwCiAIDYVba9Hm
2MyyvEcXEkSoWWu4WD7HexAUChpzHLrey+VNsXZE0ODAZ1r2KwitT424abvASdMygIZclNwWgOy7
dO/p267cKMVCVj06MiZ9qERvqrbIGaIOpvPr+tpMd22uQhuf1yuXE/ina7N0l9HKPnUJrN+uqC3E
NlDf+HZi+cIBATmwGL4Y2cGsoq0tQFShQVPCZmjtlD8Ku7zNRm87TOCZrIEItX8DGqUIemu7FOkk
CArAun/eW0eYjwRL8KArOxp2vMIJ/53xdgfup3IOtOqWF+Hlb7u23AApEwxKeIDvyaxTnGpdPXc5
vm1dsH2t5yTIrGS8rSwA+f6DKaw7sndgQnDjn645wT6KSg/OVc1860GJQYz6i0PF82Uz5whT2ABS
ByxeuBjBTSIdPQtZYqEvr6K5tHc0S16HLr1th19T9NMS4uAmXYKioB7YRDwb6bixzYaHgLj7g42x
r8s/Zi25OT46ks9Zi9qkhss6mCCyQ/ugNAA6qW669NUcFBnBaiT9e3CIlLUNM9FFHsNUbHxydz9m
j435UvPDZYdUVqSD43giG1sbVjz34PH3id8Pmj+oRqvWzgHmnNFHQHHaBvhK2ipxPrC0wCsMUpqh
1//SIfgEa7StfK6lWwx3BO6kSkTXjgLqrfhcmHA8J2BLWWUWQEZDIJQnGw8tItbEG5c+Xl5Ab/kO
8hV7bGbJ7I5CdmfUrNfQLkGV2qSvfQbmk33Uph3bDDadnkk0GtEWjGCl7YPmuy9CbnjDF2KVCCfP
iHkAlcFcC5ASGNWTa2rd29gbKYM6ZeuhHaQ12GpTIqprr6no92KavafBaXKOSoDhPrOIeY8jpFID
6He3nzX+FgiVgCDjI6/dcdclVZxtY40MHchLdAjbJl2GlnYjUOkKcWhbUEKxunIhw6VnW5GMVrkR
QoANgba544t5tsK2ofyBR/Vc+CnLm9zveUcx223zbd0VQRF3WuK3pCpzf0x67vlTLeo7rwEdte84
Y/lT62n6MelZl/oprXVInMcEr6qRzEip2zruMQrFTecqG6gVmjTWn0U9AOjUk8l5MJLCGzfdwEW8
oaOZ32cmEFgmt2LHT4iTYxwHY5h+renRGyg3RnqbFCYtAiYsem80RXNI4oZuRzYgO5gIZ/qOlF7n
BN7E6KtgNajDetTLd0bTVduCuLyEtmHXVoGZEnE9xC3g9DpoPQMxAr6e2CZXUdmuHcLjLSRFuGYW
czMwHI/CxFhCdNdHTxRFH/c/CDxjGhYUFOChwPsdktL/j7Pr6o1cZ5a/SIByeFWY5DAeZ++L4E0S
laks/fpbNHC/M+IIQ3iB83CABdxDstVsdldXLX21SWQ9VliBcRqPRbmLrSCRNxN9se3UrZKb0Npr
0u7697H6FZ6ZZGs/+zxGG1yL6I+hRBfnXqVSCM3HaHFX88d1O6t7+IX+B2ydySou7TgNnfsig512
rHdDDO4XmrwkmvlYdYPg4rvsUeFGwmAxupFftr7+/XxNUzEQhZWCZxAo2D/l6dTqxJtsEDgE8xw0
6SmphfzUlwtEYekL04VCN0YuuUidyl1Uk4aiSOfcRfShHO7q8VcUf04lcN3okm0s8ozvHNSPgVq1
bqn6JH1vs5/Xt/kyki9/hbrc5kGBNF8LInuvh7CjHD7VU+pjzt8LwatfvcXEI43g3XrpQLAI5kSM
CzEBS37daEKDKituC8z1G15FpY1O7P0QisysFF9hB5kam3M2VfzPcmXh0JtVNpe4CQfzSXf6E+nj
etfGEETUSOnmajqA9BKPvJbUe3AM0QCkMrbAtS7zC7BaINFB3QtyXShNLX/EbKdORVglljTNHXLZ
eBvmdue3kwSN0HlCNdaI1efrR7rizmzlAIBibgb8fXzOGCpjlispjEKUljh/0nhytRonKX1I+Wc/
3U8qVGpFMI7VYz0zyl2bch6imavDkUZw5yeK+d7G3aasRQCe9cWxFgRq3JDc5aseskbVsNQb1AOc
DLy397XznCPbyI924+l1kDd3eVgIssTVTxVIGGwnWnAXyNMcoxNOV8Nlm/wPIxdKyvswnNxC+nP9
5Fb38MwO9zGGjlNOmYW11c2hzH62eaCItB7YMSyzG/jGmQkuc6sTpzOUHEtp69Msl+44fZuRBFCC
cwucI0ANxDLiAotIqwRblO9TYp+s7MZWO1ELbzV4nS2G7edZ3M5B9IsWCxZT2EfJ+i01UHAc9xqe
LqFyOyih27TqP7gCviiAexwwv8o8446jUYA9bVSYGUt9nB8ncl/0ZKON365PIKf7zw6vUzHEjTbJ
MezESnFjKkXQmpk/Z5H/fY87N8NdQvmY9Xonw0wHOQxnsIMY4k1V3ghWcwmmhlMgElkAw0EmG+nD
8qQGOlREtlF1rUBkiybKEOobFbSCkzumrZbfpWqHmplNpXsikz7Q6qn4YQ95f6M2hQa+jXr6B+kL
4MjRYAEGWUUHmPOdqncqh8gZBIDNMXPrPGu8iA5h0FXKP3zV52vnvmpLq3U8E7B2O+yfylD53Vi6
b5WCZ/Xat3BuhfuwlQKopinESVrDm9NWLlivvJCegHaI5RmpJyY7gn/wHYC30c8BQu+iNBFVJK1i
FSVuAuKrTUJl41ACZ4veZmYIvrq1qKWw+haKsSq69tw12jZZG5XMVNdpt3VYPpBCxN21erGgG8b8
FEwOGM5cumgcpkk7y+hzUEaVU3vatFPlXdtvtDZQnAfVjAH7EuBu1i4WbB9GKFDuQgrI2ZQkR56q
EcVtzGC6FijJsnna5zropItWcFqXRUIFbH+AImNQCtb4TMRKHVrPRC3QUYQusuTPkI5XzI9avSuG
Q1G/XPeN1YWdWeOqhFY+tHOew1qMsrFdbDW5RV2lcUsi2MHVyIIbGZm0gywPvPDLY5PmOmsKtq7J
kH3baDeak/ukAytqI3kJ5KeH6c0Bim6i412YWZswmbzvrxU/AGVkzfzynuUvyPOyisYBF16MV3aY
/wIDjJ/LdC87RHCGa984tMOQhKDfA/EkY2lJKiCy40g5lA0SrX+Xp3mo3XBQMA0jN7r9WZpTczTA
QtZ6EtqTeA4iR/yHnwDNUWRC6E6j4895LJlNu8iJxCAtx94eNnLmOu2DYd9qyX4YiWtZteDbX3Nc
tH8gRAn1XtaVWS7ahriC0mQEEt/256wgi33IMfnSKLFrjX7UxILTXMnYcZZ4lzCfQvuO8yeVllU+
tRTVgs6mN3TS7QOEG+PBHfWEQAqzbrdtazciJP/qcwUDCozoX4YiJX9DGqRnKhIWqq9F6GoaxCyU
J+q4Y/HDmI4kPVb60TS3M203172XbR+fEFoA4DIWHtTlTG57FdvCLMlgIiGUPiVdvSlQHSkiwZtv
peYLRCT6dzg+oP8AylweolmHuWrkOEQLOlf1BIKShzE5mTlqatvY3MnNrapuZqJ7A3Ip5SMX8V1d
nCroY8FoZKLZo+O658eNwrkPwfgCrPGE9rwbprIvzePBJuXtKLW/C9IJvOjyNvkyCBw44hJuRx5d
NlmxNUYow3iqVBMXmkP+oHW3QFD51jz5NXWQbeUbiQ5bsB2LdptlU4szZcYBrGZtbgP9dC7bgjhO
I3Uz5vLG3vHrQd5JsrOxILOMYvxG6rSXmQyY1wPRN7AYVfRw3aMuLmtmHTUb9gtAIcrzcxSYKZih
y4JxkejnENuuirT8uoWL2wUW0DtgFEE2iBb5EkLWRyPV+hDMJmGgx3uq3IxF0BXv162snuG5GS5x
g7SWJEs1tlF+rdQgetF+yh+TDyIFPXKn7XVjF58htyTuAxmLWGmNCLZ6a18jGSD06NjBdRuX8Jgv
I0DaO2img46B+9YbJABz3YA0qjDGTQqVBzeKHMWzWmXatk6auoUxpH5WphHGUtvxHi0pkAsog3Fo
8u7Ut/Mk+kVsCzlPBRofGlWY+mWi7dwvmlHUtc0O6PCJpgGoIlywcKDN3N9Y1PRCtd5ZTnWPKsB2
MsK72IpOMf1xfVPWIgP8FTxAAO8ygeVlZNJIOKBYnWDSTf0LjiM3t+9DWXronAFBahQ8ty6jPDsB
pjfNZpAvcXJa34Bwj80fV0qoQeyvuXVCzQpiWtKPnpjJBhNQxzaarXvU7+8SW7L8ZE4FH+jXOXO7
bsAHWAMO8Qnsscs1h4Ydj30YY/iyMpEs2H2Ohg1Av/ozGh+q36ZdHbkgGC7im5pSfGQE6E+0IAtl
3ltWUj+PWtrNbitZ+qfdR5qfStrcYWQnTw8ynYo4SGf8JTy/zea5dIjiV2EFbF5TtFMQzWb+opot
UPltqTzLrS79pegabJ1EUl+NMKS7DNKIfhLr821M9BzsSGEYu1FuZw+omY6iggXzseVuMJFUFqkV
jIjKfOIvE0vuJwWIhl6dfQkzeuP4I5xFAhciKyxqntUqQqfIjSqDFaLdxMlTN4Bw8duZKJN7xT0H
xnKokyKLWNqo6rwMZwc2qOEWM0SvMJKMlmkM+oXvfjRLQ1x6nzpFGyoWDEGwG2PzvyJ652jBXLtU
1DW9SHnBtQkwJEANDF4Pwe7lkqSwy5zZQsgCPYZRHHvit9ZTX97jU0lL38oFCL6LZBPfJ9JMBwmY
ihl6HkqRjmBMUNF38GwVIlOq9VAYv1rQTKVK7Xa2thlFVNurEQHVB2ReFniOoGO2XGDSm/oAKXlo
OU+BY5/QTy26t8J6jvvPzjkRkGfgvmkiwQ166Y1YJzzFAvMi9PP4HvyQqRNUdMGyMMTtDg1NZCjp
0ax1wXaur852HBT7QVCH1xG3OrCY1gOb2S/DAbTbP5sJ5KI3s+NGI2jJIPV+6CFtVymCpPbSa7A8
R2MPBvTHgFlfmrX11grNHEPfZvsyd09jdYiS21ZyU+lFrneKaNjz8hEKt2FvIhVD+tBb4esTXdlV
OYiEMaDfvuS9PwIomfohCdrUtZJ3LfMiWDXv7Wp7/TtcS7XO7XLfYaLGBbCZWKfdtFtijbth+jZC
gi0NQ6bYTHBIXTCs1O3QqlmBE4R6ZdXs6bCbaM6o00vh4MmaU56b4vKttIxA/Is5Pc+OWowEmTvb
yIC1FkEz2Re1jPfLFXEhJUogOVXHMBMquluND2P67uBNHU6/464UfGdr8QS9PRAdAB4PvkG25LOo
z5h3mmJocdNCJsN5dBLHdYxTHT51MuYqRaQ76po/mKyLCciQicDJBROFSj2tNZbggcq6VVynelJn
nFwg0VMTvkJMUtLvuoj1GHN7p2FsrbqPLRQLk63dA9j7u5aom1dP2bwrTJ8U+eN1f13b+vPfx/mr
SRstNSIkHgSCOQD0TJvaOmnNz5YIUpwvWgf+kBFOIc2IcV+EOC7waLWNCoGBnahxQxVkm01gqHNp
XLtteqLm5GOMwE0BkMswg9FlPyrtpgy9jP4ytEM6vhb26JqjJ5unMRLcnatZ+PlP49y8A9QB5T5s
As1vJjnH5geYra8TX3Oek3xjJn6f7krJz6LcL/6B2AESWzAPylgG6OQcklJMjWOUP/PmWPbAqIL5
BW8QjfGshd9zI+z9dub1aVM5BTSlcLsoH23rGu3Wyjda/DwYuzw8qiJ2xrXn4Lk5zuspnYyITDBn
Golnm5hwuR8hVOSInp1r3ouBZNlAP1nGvBXnU90kQW63RLTV0h4iU/t6fozxbNGVz0yEIFmJG7gu
v6jUQfALxoLlDkILLcmJDlMkeTIxJJujrBaVx0hxU82DGM/1z3LlvBbWuPMaEjXKJMaRkib7mZaQ
FcSYRgzAperm+g8NQmVQmbtuciXWL0xyZ4a5LrUwephUay2Q284fyjtZ5BgrB7YwwoWbeUiSsGZM
NtGQuzQ7IA/Gtrp27fdUkOmoqyeG7wl9EHAlgHppeWJ5keiZPrE9zJ7IuB/IfVtoEEjyjSjQi2eS
6F7c/26K38S8DecdukL+oJuuJm/sDh2UfRtt6jDzlS6AuIw3ZkB29RtkFKnulvFxcAQZ0urWnP1c
bmsQH7tCJfj7NRpTDphTlXpr0Z+DZAfW7+tHrYi2hsvGanvonJllKSH9WRp+I70R8Ek4rZvGe3kK
arKptFtHCdTyoTUP+YTisvroGO9ZHm8r0RW0Fn6Bxvj/g7oYymvkLBxkGb/GwTaDbi26M3rPSGW3
6fdmAZD78N7V49YwHorcH0ZRoXclWJ3zEfHkPRLKZs3IUtOQPozOM9SLobJ5GGPBBbj6fZ3RHslL
d5TmUHIaAjNF807qwY+qXUFFuIi1uHFeveHiRgXi1Ka3Ub3R7H0//TH7Z+AWJ+sAQdLS3hB5K3Ak
FmC5Sx0aEHgMohtgI7XnMrfemeNxUAy8lQBn6WI3Iy9WGWThAchDd3TeNJRUWqQ4glj1dSYXdlG+
RsERYHTMlS8308qlCU1HE1RgbvPafeaB9lPz49+lN1Qu2UPSPfodu+Vbe2ffTALbK+cIlnJwa0Op
C3POPH1VWrc0tEAlxVggbNvHGE8/Bte3deUUMSCPbhKqUoDX8ki7KreqkRIJ1yclXmtvTHkLwD2w
D65BfMQioF2uG1z5BM4NftVdz9IDUy1qpRpDuI2euFlSgfp2P3e3iSaog6/t3dnCvh6nZ3Z6GZJV
eu7gPSFFnm2hmDS6jegbEBnhsjmr6oC/ROT2YkgmOKGnOW9DLYBPrARriIxhIJ9RWMETuLslNaU5
11L4H/hNbpuy8zSa3LQDCUqm8tIngn1bidcLc9zdAJ1QLZJk+Fym/k4pML6q4mZSQO2Djb0UaceI
rPG3g9GBiKyANdX06+QTBNSuXgMe7xvqKe3+Xne9lWsalSuUPUAaitcsnkrcp2xkDm3bKPVuQNKz
7TfZc7mdDvW+CYCX96QX4unH6BbjvffSD5B2BdU2ufURcNwm+Db2hlXrzn4Kt82yHJpFZ0lQ1Woo
HhuHVu8xwre5vuDLbw1GVJSzANRglR4uZzXmHJ2gEetVQXGjd8CfEySTj5a0v27nMojADgMyYEQP
tDV8+pPMUSlXBHYUTMRYAcpYM31Ti8Ttoa9rAWlpCC44jX1Yy6C8tMhtH97ViRKGsKgdfxBPe2+C
p2RPtl3w/Mtx53fy+CtvAuI1HrSKq9bVfXJbudmhfIo2c6AFKO1tRQ2Wy+90+ZM4V87koQSMmG12
GNTFrncOTfvhGH7R+td3e6U1dW5J45kFwGxQDQVz41k3NRR5w5BsrDaM7hQtSTbEyQ1kTnX5W4/N
6DFW7Hhrdo4Qfr7qXP87dABLlh+TPCnRMEA92Bu8Gq+GIPacoP0JxpWHyYc+OWAYbnMj7SzB6le3
WQfXNeAOeIzxxcuwxiRyLqP63NK7BszFmXqyrY/R8GktiISrXn1miW3A2Q2SG4lcF6zOnQ6V74C4
iJquDMbcUt/Fw1uvn/T223cjDvbMIhefQOUBDS8NFjVrWw7BrFpoRxzD6h86UczQ/7oe/Fi3PsbF
OLF+hGx5xPQMpXF7QIJQC6i7v6H+KJPn0bkHvfZ1z10/u/+Z5aegwkhOIrNg61MgWQs9aunBdILC
CeRB8CK7vJgXC+Sb4EpUQzSuhCVJD4zsbpgflOn9+mLWP8P/NlHnLn9Fkiqri2NwQzNVwTLIUcxu
5yZwQgKi35ceUz/TvhepvK2sDDBkTP8aKHChvsX5SBJrUW+nBLl9cmspD5nxnn8/40D18MwEF1wJ
gCrJMKFGlRYPrfpQ9y9AxMzTUe0EYXylZLm0xMXMkQI5ihYhHqLv6afu1YWbuf1r5A2b6Fa7d+ng
6W78eUDOc2wOWuL+/Sv/yAT1jy8+Tu4uQbEUDUDckyDa5RvjE0bBmXIsEixMVXeuvrUP8ifN3PS1
3GY3BYSuD+PfsdmI0MQrX8PCLhdfaIcipdXDrh0+ZPJTQj3b9nQE9GTafd9VF6Y4pwGXHag+TOyz
nf1tpXfzTzx4ZTW5TXen0FcluYtC0YjLyvWwMMk5USZhhN5OsDqUkwblfZa3tXNbiHo97K9cOzvO
gfopbebJxsIc5feEQTzJD51HGj9mZBeqgpiyuiJINTNOPlZD5R6gcjc08TCg0qijUNCjK0eAGs5u
tU5wWqtf+JkdfXnvpEOvamkLO9F8VA0/rJ57Ua7C/gS/bXB4RBAULQFJ4PyhaO24VEPQ74aYUSvl
v5qo0rxugM3MAG4KilLuXDQb1QFrhgwQWBACM1WfZqMUvItWTYAZkXWmAOziQVYYsTQGLJpFqd9l
9WiCzv76V7N23ox68f8NcPE9bhV1nIsclOP5SUYzXU2PVvYYi9K5teM+N8O5VZ3QHjcV1hE3+7l4
tTDaGgo8ai3SnJvgPCqOmigeU6zELl8l8uGUjBcKCITUzUSi7aunAvIi8B5A+knhh4PtVB/ADIb+
mkFu9bbC0AwVHIvIAreYFMlKWbKucosrAXWgyhBkYasHcrYE9u9neV/dVqjhOYABSPEL0Z+1CVO1
g+BEVm2A/ZypMKDox7cGI1AU0XREC74cj5Lk2+Wtlv+97r4r6SuTBvyfCebeZ8vI6qhJ9Qomqum+
td3O8XXguao7Ku26ivqFJRIEWIvFKijPmPYAOI/5exToBlAkaKg6xtOGmo2vlnhyTb5k3iI+U/Df
XV/fqlOfmePW1xpObA2slGvXGPfZEesV88ZTvatEiMr1s/pvXVywHHobcqkzDHXjDzPZUlBw6gKX
W10LGnNMS4F1irlwaVMnBzAYBXmteh6qFxLv9QhQvKckEWRcAkP8ZBHthi7PKQK/PO36/BlZK+g7
euCyTAHh8uqm/bcinscsAplMqwDw5pnxm5SVLoRUAkekHL4aoR3QcYDCDMNFvMfJYN9NQKoIF9dc
HfT+te3LHaRtBBniasQ5M8N5mtImiRJHMKPKJ0l6B4fYdU9ee0kwgSwcsQ3kChL75adaJmZShAwo
gKn8gErxjZ2kvkbUnRIPN/JwPxYFsCRqQd3CaUQzFOyP87kAJnJZnZmB4Hge4AQjVpbdzghF98pN
vkXJ15clF43brTa6YQAk2Sgw+SUgcM0kiyRnoQmRooMgMEyq22JPHp+LfdS4ypvjUb/6i+rBNr5X
TsoPzZP8WnKl39e3e81rMKyhOdBpZ/9xu42JM0ebC3xso30s0wwcMrtBAuZrf93M2hcAHAbLH1CZ
tXlGlbjttbmx8QWUylYN//TTcbJE9ecViBVKPP8Z4RXg63zqoEoII13lAULjq/ZdaH3o1tYxPAX9
3OIxcUDRI/i41z6Ic6tc6SeaMNHTMatNcUNa0H58X3QAy7LwIeDbxnQ+X5+o1X6u5gofRDtKJggl
rKTZYrJTpR61UrP1wBCDQZ/r57V2X2pAToKvDSB1iK0snXLUZjbCCJthq4NwEWorSe82lUQ9i7T2
1hhU1a+aitxJbYja3pQr2+s/YNVh/ls0Xx1BA7lJbbZoWn7m1p7aH123uW5iPdKc2eBOjg49VJ5B
KeQp5j5uFMxWGgCfPGTtw4wScRP6pRTIanDd6tqloyGyMc1VPJ54XGWWSbbWZTCqI5XKtIDiowsx
wC1lr2ohSKxWP27WIUSFH1V+nhRDzrWud5wOLbOa+HNSBBE4lNw4U5EnGiKlj9UTOzPGXQzgF8jC
kYLOWq4eJt1vh5fUFpzY6t4xXknMVMjoF3CZgRTFVlZkAw6MFlDxk1wLxBRQBjNMKDLEolHL1W/g
P2tf9DhngZmatAUGBguaiP4U2x9z/R458ykv5Bu5sJErYEpAF4EML3cR5MJIHBkXL6Zz+EA5V46Z
ylCuQq+xQcvx1FlbUIsIfPAL27S8c0Djiuk59NBk0LPwr3ezA+oq13Dn2L0/Bfpd7Kt7zS9upk3m
2/7s2X7sj54Lyoih9Iut/3nw7EDwZF3pJS9/BAusZ/tLrMqodXnC/m5BQTNulJ/OTeg3d2Rf7p07
8N78Tv/cqi4Gvnz78fpHeBmzl6bZKZyZVmY7rtMa6zdMzF3LmquJ3jRfW3hti7nPQaO1DU5GrA6f
Oj5x/ccPKGF8/DIO9nHeNa55am/Jj/xUPrf380/odkW6pwTh5/V1Xn4wy3Wyfz9bpzXjqStr+BF1
7tHkAZQ4irbL89tyEj1ALufaIMJ07lJcGhNlcqGZKkxZbvZBU7Tx3Opn/nLbv0p/7Z3+2KZoNF1f
3eopYrrKsiH+gj46d4ppMRaTPcl4YymYGe4cr4p/Xbfw1U++OMUzE/wpEgKG6BkmSgCSjhQUm9vW
R9w5PieW+0t247/m8xvY9xwPhBtbCqYY147dbkN+mvfdTSISsGTm+J+DoixGZjDAzBh6lueZDolV
aZWGy0M5qBhW1oPJ/gsqfMFrcmXZ4L0zEWeRAIDhnIfmGFneTUR24LwJKTdOF/W7onfq2bUKw4x8
y4ntOyLn8X3kACns12VO74chA95r1sghy8HGug1rBVoulHYAt5th9qRKNr1Vk3GcXBUyZDskowb5
0YDMHwz6ZSJBjYyQScWrjxhPmSMltZc1qrlPmoZihzNFEoGELwM81sdmMIGgAVSdj4KgTo0AisMq
AcWVg2koQk8HCd5+aJlBigkdVR30rTF1mE3sqe1dd67LUA/zjHNfAT4fRRTu40QveABvQJR7RFXp
prXS6N2eNDDUgiVHcHGummIKfmiHYlDwIp1zEiUpEtBUZV0/Yby+IPu4ArVY3YOz9furwsnBPcEn
wYazly6aVJpUDlmTo/BRNTelbVYnNWntn3alAXRy3ZaqXnwPmIRDEoX3mqoADsVt4Uha1KErUO0M
XvHsHMvd6BuK32UucZvETW/bINykt9HW9o0gCxCI3jCAL/gRK3u7+A1c4FPSrh2igfFGJbeG8Rpb
H2nxD5u6sMFt6pTKUVfasDEXx7A71vEmIU/X9/IymC62UpOX51aPc9NKM0zo87RRlGw3xY3/fRMg
d9DB3omHPXDDSxPWoBdUD2FCSqwNMa2HoUgFq1jBNCKfObPBBey+rbOilWCDBlkcJA/5i30r79Uo
UA7ONnYVQKxEh7O2c+cmOSdsiBWDPxkmM4x9OUDV9oLBzEsOWDA6nFvgXCyCFkUpMQv1rfUUAyjs
6p7xqPumm28Gv/F7zz5aBwiFCCpxK3jVpWHO76TMIs4Ygz/LPmUPva8gYfwwbtQH4tl7KwDr1MZ5
VV77u9ATaT6xJS1vOljWUQzGVDNuIB5oaBp9C0VRWDZLDI0Xz8l7aUEoYvQxayOPP6875spFANQ8
UGUgO0G9lseYI7w42RerVakcJ8gMKGPky5E3mr4dbqfQ3GJE5brFtaCBBeIdiNqfDRWg5afQJXHp
VCUAxwVSP3k85Mln1whsXCYLsHBmg/ntWfJXa7UE8hPYkAqX/O2bNznCKKnog2NxgTsoS2byeIoJ
AZELGozGaEH3po9gQX6RD9WTydxC3VDbRV7/bQwKKOzOTHELigc1HGsJ47e5cSNBQDiPn8waWu8O
6Ftu8Han87ebnJAxRe+fcRKirMqjejKjd8ymhypXVR2phrE9oDT7aatX3xYNgagApPjA6wMRdLDk
cd9ZpJrUKtI+h4ZB5U4E40ozwTjSEDQ6fbzueSvR6tzUV1HkzCvCSi/luYWpyaTu2BTHqas+rptY
cW4cE/TcDXCHgKuZWw2Gn5HTQbkIBDuRn4faQ4o+fpyKiALWYr2MJgrmlAF+giAPF3g74khDlE25
Nw+bbn4k2Y2UvEYqaOd9yIYgg7uZIaiV3FfZA82er69xZawKDMYazgrTL2Cl5hUuMLUNwuYQWlfq
aZhc0Mfd2vsg3abbxgXL4LRxThLesYOLafAXaSuCiq6doq0zbkOm946B4OW3LUuS1ZMUwlQKcK9M
5iMn/5AygrsXnONfAgB8ADY6owxNprJFqle0q2f1JEwVV96M2EM0ePB0VEAgZ3DPGZ30k5krJt6m
xk06+I5bbHp3PJG7+dRm4L3dfKo7uhMc3EpYZI14gPVApAN1Ss7oXBlla1AsDBB2tzsALdkCe03c
jh1V7h57X90699VOuw939QQwbO6lnmW4wBdvRD9m7YJd/BiW4J59jemc11XW4McYnatAmah3Qy/y
U7d9SDZ4Tsrv0FXwIjyQiHf/W7AR7G9zkXthm7+D7IIoaQHb/Xv6dzr4ShRQV3/oPn7Zv+ftuGu8
djfcmpabnIDAK13Fq/zrP2EFbQQHODsL5uZny+8oCCdqdhZl4Dxp771LPe3O2MLpvDGQ7k7qqRJU
61eKvpAgw5MParToNUO1gzOJy36IanTMlXY7xd4UNHeoex2bJkgfRoGxlUDIXuk2SJt0MMDwjBpT
lIJAvq4QCNOdnEvuPO+IKoJsrYQC8PhgUB9REKk13y+zjZKSylbgQpPidWmg6YYgkVg7JrDMMP1m
GykLZoaXexaGRdwUJZinm/tmG7/pELS6VSH+9PSQvscBxqFRkGhcgW+sZIALo1wmr0pxXtg5jA5e
s412CsjTvHrXfIBc/U7dqUcjcesNNB5uFEQ/QaaxUpt0gMyUcSMzFNwF95XlzGMFftrca/1wS++S
vX3AhOj4U31AWngqXolv7MlH+kaekm0ruD5XApSJyR4FrAuMkJ+vO+dUqbU4hCBHUdyF8T2hd5bz
d1AFcXDFbRgHlIlKOlrteD4vzxSoyQIqZWDmHoB5099NUVtsxfdRZwDiHsU5AOH5kkPRdO2U6iDk
rjrqgktHLY6gfbruI+xb5SIY3gesuQECfg134XINahbq5tCzx56yVfLnwd6W1ptuQjDlMcTAvGSK
GNjWogdGJRA/IPQDVil+aJjk/SSZPeby2nY7BJErfTq9jxkJF8SF/xAcF7a4D0CaU7AagP7TKzCo
cJ/f2b/jjel3G3WjHr3Yje/kn7LopbniFQubXEqFmd5JHRTYLIP4Wd6Cs92NfTC1ICzH9617APLr
+hGuxZaFRRYGzq4ASVbGPukw+2fhAv4lv6aR17rTHnBM3wnCJ8XLDt3++7h5vCTOjpFznKFRAZpi
kk2l8zRLN3rlDaantblbTKLJ27Us9dwWX1gp894w2xG28AxrAhkL8yxPfypuEv/BOjVP3x+mwdoY
fx6oW8ApzteIbb0vENVkBMtu8mZcN4n+TMGjdf3cLj5vJqKNogT4p5HjI1Ytjw0jO/KMRwpai2D2
UABTgFyIJWITERnhfINWitOGI4wYYeu2kF3Xin/o32MlIEYA4RVKwXiHcYFQVobRHEcgTBMVzq75
A4Qrru/VRUD/sgAb4FIECpA/kbarKtKrADWO1PELCtmjRyVzPPnndTMru4UMAONNjM0GLKDs38++
pLCsoTRBgcxpaAss4+iC7zP69rMA0gDAyiJfZ6x6IIldGpGaMjZq1hQtYu2E9rJvFEB0RII4tLaU
cyvq0sqUDWGXhMyKlu5BFLlVSHfUrGb7/R3TITkAshoc/YX6aT+iKG/OI1S/M+O2HbU7y+pBRdb9
gxkwJeDGAKIN6Fwu2kyzpJq1gWHdptZcJDQW1VwpFVwXF+kSDgYQR9yCFuC/uHGXW6aWtEBF32TU
D8ZmAOFqOU9bUMf4TZY8QrfQjzHKen37Lq5fziQXAxK7otbYYl4RBA1eKQek+ozC1k9BfqpnG73e
GiKlP/YXFxc+qsZoYCANBbuXBRjFcpHWXJqV0aKjaoPjfkjxNBmqwEirrTnbj32YC3KkS0QRs4eM
F4Ut4CdQ3Vrai0OtC7scgIMhpNsuC6CdmTvbMvFK6yVNXxXlFMfvTiTojK+tEphhxsCGwicQU0ur
yKoGktcotmr1IYqBim3dhtw0o+OWvaDCuxKa0N1Dng22JgiCOrzXFGkGmguYQhK8z7XwtsvSDpWT
v53Tnq57y5opFQkhFJpxa+ByWq5KL8pmMHp4i2H2oBhQqu7Ojqf2tmooEHbR9A+RCuOyTBQGHPys
9bW0N6jgvQlVfBC1agZMONu20I4UFWLWzgowHmS5KMYw7fOlFcdJJ3gPeoilklp+akWWO2fFiSgZ
2CowwzoVIjLOdYtggdNA9wkqKs4iteo+g1otw24Yf7Jp3KqAMs9R3biJnW4aUwSrE9ljKePZtdKM
TVtaMexVOfkrxy1wbuOBzaw3oFIya1G+tBL6Gfvk/5bHfeIT3pk0S7GhdjFsKukZWNdNKaKPXjWC
148DTlj2xOL2sCgnxy7ZGsZU3VPt1PZGYCoiMplVjz+zwu1clHd1mjAszxirG7kO3zuMaWrzr4jU
AiTE2nrQbEVQxP1io/e6PCNtnpJkTiZE4v4xGxwvkiQ3FgXflRsG1WnGV4DrBT1XLizpiQ7uB4kl
lLLix/KbTN5CdFmLsDlRApCeIF6smgNBK7gmICJ8AZSbxhg6vBW7NefqYKW3mfa7Hmhg/oFc1r7X
nq5Hp4uHDwPpWxbTV/rCWXKLq+WhkyG3C6yO4/ySIBCuFURQDVpzB6RnUDDEGAKIcTjPxkeEAYgG
sRZlnD2UJvxumH6gp+FC5U1Qv1jzB+RPUIWxWMufb2gRheINZwG2kkD9Elwgmbxr1Exw/V+Wb7Fn
51a4y8PUSV44FAtqMz3/Lc2GeQhHrX4o1X56UaTZ2qG7Um2BWslQnLeam6RCr9wtIL1yVKFw/wTW
a3Xo998/SWyxg9oNhv0d/oneZdVcZLGOAp8TPmikehjpy3ULqwcJkQJMWrE3Fo+ZViOjcKaaWSA0
JYdezsEaN2oKFMCSygg/2xg8md83+UXMi6sThMX8eG3YalrYGAjCJMvfB/ltTrVThX66hzbL5rqp
yxoHd6xcMHEIGIZjE84j0V2YDZiXD0xQ5xkQRU/8kmqeHm8b0T269rUD1YSr2kTHCATlywimSFFt
zQaQTVXd7jF0u5/J/5F2XUty68jyixhBb15p2o930rwwNCMdem/Br78J3d0jNhq3EaMbezb0oAhV
AywUClVZmcMpzOcdQSgL2+GQ6a1gT0UmmUfGCJEA8LvDJIix3F433dn+7EOQzUH6xNqWyV/EM7wv
DRCAUlgVq8I1EjLqkYR41oOEb7Dkb6VcHyCY4KeWetOTxJcKK7j+KbmOSotwNkUcgzXnfFPjZpmN
1EHKZaEBpy8QxCvKo16hz2IbglIcN1WmZP2InzCI/5/bUq00M6oBHhqidaNlk6vjerWiTZp9zpYr
abdN+GSpG90SRCFuqIPHwGd0KgXBPK5iwGWXTKeQuM5ylbK4b/tsEw4i0mJeFoTq+n/N/J7iWGdB
NonUgfqnDKnNqH+V0LRoqk1MFlfIOsP7bAbIU4EOA3Qb1OLnWxkZkpKqOc0p5xCo+9D+6TST5Un9
HEPZOttedxLueV/HFsZLIgfqFXmHr2UO2m3SPlY25JmzatrmRrRRl/z7vBjf2gLa5rHgRuR9OyAg
0JFA4owiGeMzVjOWYZTCZ7LGgEyjof/j9MUBneUvD2IipAGThlANzkKUYJiQlvRaWS0ziJ2Aa/xe
NZjC1ogliJvcr2aAb9oB66iMDT3/aukwFyAigY3SIi5ohd0qTXHVgzjQFLwPuV8Mb32UeBBGLrni
oQ4OwZMFcD4TAhzKoXdAdHqDZLOeXV2fHHMbj2lnu+akZrd6b8SPaqwOR3toY0Gd5nLNeM4hsuCX
oIQCNZTzNRvahLFjZAEeOhnBZLokrPyoB+V2+XjdSS+PHwzZ6D5hvBmfkjWkjZMxaA4q/WF3Ks33
uYjcvNzhqQpE2ZcDyrkpuubVSTcUp9ZmKt+nkNbtnMCpkEaJUohLzz83wjjkaBhdo1AoXBEGUffh
SKObGYJEiGeDDurhPoVPIi6fLySxx1aeI8Blsrr1zXzcFVa+0SRRkYRjBtBr3GgY7sJRZpswREG6
UCuoN5ed9QMwl60VIn5EtUg5RWCHndbUJFSKJsyqeWZB3LiWNp00B6Hx5cEjKCqjvAlUMEoHoNdj
oqHkoMPTNVCByUgIblO7skGfWpVQvAq/fowxqYlElZKoQnKBHQWKIEMVF7kD2TCzhtoCFJxBO3pj
V4lvt+9mHW9spfEWEYb8Mu2h7T685LBKjH6wnClm0sVpmMCqnefPddu+qjVuaRkYFbmEwjyEN4rI
Ca4fX06cUAAQM6G0AEQfSKDPXXHUojQfFojehJa8GbWPnEzbBbkWMabNdUv0XzqvEMIR/1hivSRM
Kqgaz7DU2y+G7eAKDaTQCJb53VCRmgTNl/ucuFogx4Y9lTEzeoF3NpJ6sB30qj0QFL6gpFC7oZr6
pVZPgnSVG/WhDUKbCBT5w8JnU0OJc7tBNodKwEGz08jNoiYIu/g9HKefi6O+YqYHFJrlvYKK0P9v
W5lTkfdVCKw8tjUGQ5s1IY27TaeNqb5hXDbopG+WSISO6zGgnzEdhaKQ2BxosPTBmLuswmwe0FTx
w6wSXw7d0RLkrbzTANjnf+yglXDumW1Vy3VoYmGpAvGO+U13Fi9MoXj+rXDebEnEgn5ZZlBgygCd
MYCZoJJn9tFa4gma3QiWjXlUITiqRV9vzClUWRK5I7oANK06XxC4i1FoGBC/aox3ukSe0iDrC8dt
rLoUnGreYlA7NmXndzRhX9roqOVSrkKoK49qFyyxwpTqcjYaNz0kPIC9BJIQT0N6J6zu4qGVs6yF
YAikdEFXWYfG0SogbCeR9C6WpTvInxmHUJ1OoJ862Ha7l9TqpWmWm1qNIl8qEWu6+B49JB257Hio
1H4XQtnLjWRNpM5xKXxAfyr4qWnbFdkQC+Gc2hH0E1lcea1kbmql2MkxELCm7ENf00vmGPNXoSdD
13ox/FSJPGf8MqaYtgo0FdUlTAsjm2Z8q6tDdCAJBOkq5RCNFpQbH0G3sb0eCDi3MJ0WBwcnOH8g
gsBE8iIvmqImEQIBglDYyVsTsoa6aHD1d1OcCeOQbAZNC8gagU1hE/Yu15dUdXAs5w10um4/Zr/4
0bmtb3tN527JZ/v2SEHv5fGU3bVu/vokPceH+t3yhSDTC3wz3VW8nfHyszBiwqb1Q9qUipZhwdWc
BeXwYhE6BtXPu6Vp/bYdfBK2j0rd2q7RiUI+d7Px6qTWkcOx87tIuxstMWBbT50fZO6hUqQc81gE
c+acYyzxjxk24y1bBwpfMJNU6DTl5m0fJ9+vuw3nWqbNSQyyY3ANGlNMVLIxZ50VEr6n2T7q4e1Y
ftMAcpwf7e6bru+GUFD/5FQjoE69skfD/ipw9KS3Q5KkYGpr/Kq9zYiboAwPCczloEvv4N7AeLI0
7q4vklMQhVVaAIGmO7SH2ImubKydpm6hpOvspH5rP8gBxBO/4z1k+rpf7Mdt9vnzukmeh6wtMuvU
kFMVNWCGaM7Id0QDfXZk3CXSt69bQeMOAF1gnVGkYyKL2TiAWudQBjFykJT3ZN+0nY8hMsFdzIuh
cBDo5KEjA3FE1t97Z8pme67w1e7i07wZ9x2gt8p7ddI/U1c43KLCB9gYs7bGuD00ekJUyWGt32Cm
c2duk61ybI/LbQ4tFMCBr+8h75BpUDAA2hV4O4yZnHvklNpxg3weh4yUrtb9wtv1uoFLJBUi1doC
Xe/K5y3MUw9yAQsaSIr3/TfVw6gMJS8xFT87jYfF+4H68df7dUC04MaBHBRe6Cj8nVtVUwxTj2aH
GCU/K8ZBU4MpF/kF9WL2SwHUgBE/8F8g32aiR2i0atjOU+WV+/TOvnk2f6p753Y5yE+Z79lAimEu
zpMS//qG8s4WwIVQj0FriIau85WFGYkrAAAQs6AEXramG2mocIjKRgon06UYxn/NUMdZfTZSRlbc
1iOCxl1F3NFHRlh59jPwtdnWuqlO7au5a47OfhGEjt8F58td/WOYrn9l2KgxSlMXWJ+6fZ9heLkr
TxOi1kZ7Qv3vV30CVYQ/Rm4PsC0652/SIRgGL/9BfOIaeyEUnndFrPeBOY6mlJqRbOLn9F1g7Kwn
0BUfTb8O1Ke68rvNHICza9eckrvszct6weHhGgcIDI1NeBlekOd7EZl25aDkidNpHod8W3QY954e
stgvw1/QDChEfH0cjwbaDANTeDiCvZ/NKvKxbXUnAyWclshAPs6uOj30EPO2E9DAJxh9EFyIHF+2
MJIDiAeV10bR4Xx9EhmNBtWgCvyAI+QK7c8xQqqqqZNgHzlRjqIggEGjzwKU48/tlJpSh3ECfdXe
bqXDMqk9WtLG7F0/mZfwbFywwHSgz4ANRMbNHM0U+pdmMREczRf73Tr1vgVUZXjvJC4QsrM3+MsB
TO3Sjb2JRHAIXpg9s82c1yZtSTM0sK163T/Fa3vK77UjiP1sOKlTe4unNW79Ir9dXzJvY9crZg6r
nTVwmBxWu+I4j6+VSMeQcwCgX4FKFHh9AHxnMYrqYGUV4DiVJ7VBLaNBlAFO8qx0pzgL1GhLRMOJ
vFzpzCBzW9VZ5vR1TQ0ezW1/Uk7WcTk6gfSr84mPCTj52O2ubyF3iRRYgpoCBJ9YkAQwhcbUy/BN
q5oPgzNv0f1zTecfzfrAO9OFjONWtlQBvRf3u+mAH6EjTZlSme82jWUzZXiWIoXvd1Y03RaS7l9f
F9cjsSwQmALIiLcKc+j0QYsrA//zIpTFJf01T/aJfNOjijFA1OZFJa693IM+O0p+5MN2RHIlynx5
q1z/AuZjZsY8zk2p40yEi3TQrEG90xvj8/o6L2MmtKaAs1KhI42OkUZ/xOq+KiQjjOauqzHk8iSX
aEYf+vnY63eSfND1X9dt0Yzi/G48t8V8NkAWpKqg8ZkMPyx9CyHydD4pyY0jYgGn/9C5IaA0Vt+O
iWStlinwDny7NJMDCX92Y78Hx5YgLnOSjN9YEIxJAj2JNOp874gjk2R2aFzGK7KvbU+BrISS3DWV
SGaBtyCKOvmPpd9VzNVXMqCsnMSFUoHbatkVOvgXnDRYJvPx+gfiLQgESYAMoJ+Ohhuzb3mmNOmA
dhP0JIs7y4k+5ja5kVF6wcif4O7kZWhA7DgGuodQJgUH2/nmAWRf5FoEW2paH4chul+IubXawkX5
YpNl/U7W7hVMp+eNCq3gW1V5Ms32FHWG22gfbZYJls573K5/D7vF0MFJqm7A71mM8K0alUBvlYNR
l4c0i+87NBJyAPItlCuARYjdufzyOUQWgcEhvOKhhqmwcRSMzCSDDBqISjrHLZT9rHjgb8rVxCsk
POq/X//QHH+CwA5K2gA2KxjbY4LbAs03UtQJrC2z2xtbkv9YRkGQFtlgwpcRgvnQCePaa5PSXcJt
SSK/EVIkcVz2bCWMy0ZNPctKh5Xo2dbuv0uY8M79OA2u75fIChMl49oZen3AWkzilRFQc3vUH1X7
+boV/o7hjQ7mQwo4ZI6ErSypBTesvVwBqYa+czBAS0TKbPyl/GuE5XOM52GSl5Z+eumm1O8Ka5cS
bx4EIITLawXujAI2RsjBwwNM7fnpbkorTGcLGyZ1GjLWfl9rzWnQa5Dv5yp0G8OtOom6Drztox0A
TMchTcYk2bnNPLWy1inKGjj2FI1G5yQX5dbplZfrX4lzLdtIlDHDCMkuFBEZM03WpAqpG/iCqd6Q
BVO84cd1C5f3JC1zIaMCaR04f9hmYjx1A2QL8a6w7AQacWNcgohvKgJo0rxPJB0QFyORbt3lBzu/
m6nbrG4Y2jQd9Ap3cw92Afs2DV8gNjWlj1V5mtWv92iBSQNmBA1aB2V1nf6YlTFHxoh/htEKL07s
fRW/yZoB5UTimRY480qEo/lTjvKn0BFldZc7q8rYUlkB4AGIP7Z7D7Uio3d05Md94o/Od10LwuEw
6e+D7H31E8IQyux0iBJhnb3dklDRhq5ChloP32bze9juo+G1VQ+LiITq0hvPDLHXVldllpFPyAyU
9hu4E6Dmsr2+Ehp0znMpFcU1QKZQYAMNLNuP6vRxqfreRC41H5f+3iy3UvzWRrtmOtbqMeoEsxO8
L7Q2x/hhFZXp0A4wl9fEI/J+Ie02TN6ledenIqwt1xaoHgD6B3IYAJhzNxwXaNginuDKl197O93p
xvJQaW0gtYMLuIog47kMT5QbkuLiQSmOP+mvWTm9IfVpVNH7cIJaqGVtJvslrIPrH+syuFMbmL5y
0NeD7Dtzg1Qp5BKrKUM2X/0yyGOTnmICKKSgdMjzOQxEgVcF6S+QFsy+KUpTlJpFrSgPJqRo+unh
+jK4wQhXB152v+Mfs1WD3NRl3aS1V5W+Wb+o4Wek32npvoCeQCaqtfK8AGf0X2NMMEJtNx6GHBei
vehuku0N68EwateS953ofc5zAQv1IgxWI/G9oEnoJ3sqjRgbB51kN2+3TgZsSCxijeRa0cDggpsX
KFVWpTtuKwNdWrCuO9IDcWpXdR4lS6TBzPM0JCr/GmF2zW4mCZEWRhYczmrfJZ+LcpCVzL3uCdyP
g5Y+smLUci84Vcu67ixIEeHjZMaxAEPLDlWFztWj+d0azBs1CgvBEeJaNNCVRLiTMbbAHKHYiEtD
DnE3hcVPmkh0ltdIewkCXX21vb447h7+awrwk/OIMOpl36VVBXcguy7bN+C5hJpbnArMcP1hZYY5
rmZoNMMwwUyYB+b4fYgf6+T1+kq4m4Y+iYWGlmVdwLCdNNZbgOhrT1UfxnTTGwfZCYHV9EwR4Ju7
GAQfaL4AGQmNqvM9i8HlNGkFFjN10PUlmpcCuz/rRHB/cz/Nygz9+1WwzovJNlNqJhsKFI+9OQmI
Yrp99RehlA6X/nc5dGNXdsDXl6tKBjutEe+1wX4tl+hvPv/KBHNSUTyOSjRcIMIQPRrJXeLcLbMg
oeN//j+rYM5MpztDY1BH7pRsE0fHIds2Ecgq9codhYUD6q5sQrLaMvYBA2rRqWt0GBvKGOR1Ex3R
W7aS8W4Ott9bRTAuut+YQwq253GXLc7/bz/ZrMG0MEPdRLCP8Dqoz6O+DTtRxV/g5QbzdlZz8FDZ
NWzkreNb8Z3cO64lwuQKfJyduGnMalJkSKh4SuQ7fTDaG0M9WKLSFdc3qO4Z5vUBXmJBJ5pM4liZ
YWWqP8PSbUgw5g95GHkWCJyvRyFOzRaPmJUtxtVjZUpma4QtdatshkNyW91WL+hy7azFBdEMkof7
YWd9+dVOjWI4CpuFC4olvI11q8Mjp0Z4lZ81EGQWvyxRBKe/+8LlVyZoQraKEmmU95odYl1m+WqX
H7PyI3O80X6yJ9UFNliwi9wDtrLGhNgw7nMlb7CgGvRUiat+L4+ta91I28R3ttrP69b47vFn95hA
a42Qbpl0vKZbCYThyeDH8wySDXcyoOX+et3WJb0cnn7rT0V/zGofs37ujC6GMWjTFIHsJa+6FwXW
7Xhod9neeZFcJxiD/iBttW37mPi1KDUTfUjGQbsoGuWmwtbGrbEDqGCc3wygdhXtu1rfjOpfvDjW
y2XCMuB/WRvpsKaW+kdukcQF+GlDWmV/fV85tdOzff0NPFvtKwahagAKsa99FLThs1H6FpBIS7qb
B78yd1WCOzTehbJoTIku4Mq5YIGfizLHRg12Di9ss9fRSffO/GyE1CbG7Z0UbGSp17R/8zj5czx+
CwevFluFSxdHGYwOU7spQKYGDUnwF6jd96mo3GISFIa5V8HKHFPgxBxWk8k0vJRQIiMguoB62GMu
WYJVibaSCTGq1BvLWMCMXH0aqVf3B2sIUX2EEK1HHLcTvR9Ey2KCTJTXsTRrsBeSG6u/rapntXm6
7pb0J1/zDia0jE1eNw41sUxPM/nQiCDr4WDHz92eCSezHUZmOsKAPfevC5EeFSd1ayV+AH9mQEzj
mJR3dY5ZxMIUnbhLAOW5aSaQtLbayGkC06ZevWoF1O3z6GhZ5JDryaF1ZG+pS7dSzMCYZcH9wI9h
yPItPI8ozdl5EC3B3TFoPS6jVNK9XP6U03gbF8tGWUK/aNMb0IkIakJcX0ECgVElPJpBGXJuUcMo
4pyn9MQZU2A2U1AqOtjPRHB87lW0MsMkXfpgt05KsKd9Mm4KKKW2U3I3JqpfaL9iR0STw2mA4ROu
Oq/Mqky8/BK9QMU1fJdil8pWmPvmpt1FYMvZ4wY6pLOrfE/3oo499/ut7DLLNNteG8E4gbSvV9y+
yDxn2PaQG5AXV63eslGQlPF39U+DmYlfupEunSqhwRxCGRJ4Xvutq/yl22iiu5WXztKKPFgATAsU
FMxpNMzOGBaArzzIS+xnyTni8D+krXkzxrHIVXjRcm2LOX5QTSgrucQZmNVsG0f+VD0Myw5VncCR
3ChGrolJwevRjLePa5P0J62uHb2I6iZPsLwu/6ewj9Lwz9y/gCzXiyXNv26K5yH0cQ0RECBT0SE8
N9UOYz/n4NfylmxjheC8eFftU0iqDfSp7EhIyceLZWtzjEMWlaXVQwdzDTIiS9/nsepK9oMNlNHi
nOwqqItfg2kKFsl1l9UiWb+M896qNfoJgWiat2OF1wEAK6aIEpIXvNarYy5WrcIMd486lldN75ns
yfF9JqLw5l10tD4PLU60DUENef690CQaIrNBfKzs6nasw0fkC4ILR2SCuUvLSqrtqm+RHtThCZ2d
oOlED0XuRtFJVJA/Uw4ZxsFRVGqS0kag0DC2rMTfO3l2UxHrKvfg/mvkYjIJhbDE7mYEP4uQ96V/
Tpx4n6DgO3900lOaKA82yDuvnybu1gEQiqau5WCUhfk6JSAVdtjh62TkvXXu9a+zWKCZtvr3mU8z
yyUZJZogJqa5s53kLs6AGIggsxaSv6l9gHXXBkYBWEToSZ57mhmPyQQeFHwjUFm4kSUVbjL0hyYW
9c/4zvCvIVapbrDmXM0MGJJrPCnqt/+dFxaEVG4I+LMaNq+QkTdZCV66QOCDESB3bfDuDJBGFTzD
OMBKfCGQYuMzAVgDOofzXUPHW7VHwJE98gC+j/DBnz+rA6j2w02xL9+i7Xwot8TP9qGbH0QIYG4s
X9lmgmspdT2xNayR0GmaKI+9uEgwWDYn3uJATSrLdxNeS9ddnnNXYdwX09Gg+Acs/wJHVBppjPk2
IK7zIBl9fQR1l9tWvuS8XjfEe3kCwQ4CIMBvKUcGc7gyMIGZhekACWgMgU6KrZQvmzDDIHu77Hr9
F0ABtwYKaCkxT6khQjnw1gm4FLDGlFYCf55/WHORp3JKgRnSh2bwtVwtA2XKHHfIqt7DISp9OQZl
5PU1c+IJBtIwHQAEAqYRWfCjWg4lCRU0x/IQmjzO8jERUC9ct8EBkkJ0AqLqaFNScSO2zD4uRmcW
AzpVJtHvixGwLFjrj7ZilweJEDyvZ+kedSnrqCD/8NQl/QF2DQC4zDFzkwjiWenXCfzoTwKYHexA
IEdgG9E1UeVi1rDu0fg0mqcsynwIPWHXiRuajiBoc+LPmTEmqA5oA8u1CWNzNAO6JBnEU83WcKWY
fFzfas6NBEvopOJlg31mz0rZoFjhdMjrWjJmXh4j/c+TRPIVIu0bkhibNncUF4Rxv/q5er5um7dK
cDlBcAHdNeQOTGAq49DuAVlHALTifRmBG6hEAW4QzeeKzKjMMVFKslQWlgi0bqsWrj5E7iQa1OQE
87N9pMdmlR/3JRnA6YhOobSYHmaBLWip9lqgV8H1PeOd+fX3ootd2SEpCpVdjVZXRLpbC1kjVDO1
uvUk8JpP1e66MZ5zQDQUc7ogiAVqhTEW90ur5jMWNXTd6DWaChJQ2ZxfqxLzb7Je/kxyKIBU7Zi+
yO1QCN7dvC0FmtHG+B2GqsHOfb7Ufgad+TBLgIMudeumS9vfG33X+IlRdt6yzIPAHm9rQaBgUAow
iAiwhAbgLhgjPcNqG5BRjMOr0x2GcKdEN0kvON680g0mUP81xTIaLFWhG4mO+KbPRugqxuiRKv5m
9KaXqeFbNrR7wF4/Sa3uiSx6qP5uwDOFKWV97Jinx5I5SxTRp4dxV9zmd/3GcZPgvtyAknSB5iJt
U3Qf4w0ItAwRuywnHTgzzZyScjQbM6HNM4PcK6qnjg9996hmpwIFcUVwUkS2GPfJx0ZZ5g62onk6
lYPptmnn6WMXjGl8n44ONFhHwXflmVx/VjagdQYK7KgtAk2W3o8KGFMM5U6qWi8bMX+4WJY7GtL9
9TPKOyVU5gpsYApqVOxr2U4bu54o3AIC2YMpe1L4oiSZTyLBRcFd28oOE0XRxe/GVIMdO5z8m9Kv
Ssy7N/dStrFFcspcU7gVgAIHYy6A9OcH35KGbNAMBOwKxNcR5DlBwNr0ft8qO0M/2qJRRK45mhdj
D3ETsmC50KgL43eLcJCjZNcspgKWPKC9SFGRW6dwFD9Pwps6n75O64ApeAw9gIcYb9YLpIzWYAIy
IUiO6+KOMjpCoE9uttfdg7u4lQ3696v7Is1KLZQn2JhT66Mfs2OYJB5ehE9IoPcYUnQ1yfK/btKC
7hr4d8HDfcFRNBZTYy8UrTwpz5LkOdF3a9l303OBdqGwWMS7otbGmIhSDWoYWyhFo5+bevH4U0+h
IQb8sqz9yFHXDKdjYnwZWa5SsDwSJvyBb8e4Zx0no5xSk5KybGalPyx9shkmc3N9GzmT07Cj0sE+
GRsJqvnzT7dgIK1raBKoToNrak9RgqYr2OkwDuGr0SdaXKhMSZDBLESzeLxNhQgABY7iOBjsbG4q
pxgFqXHWZXRDJTsJiuRFtl4H8xBZj6WWAFrzfH2xvCj2mxYPg39UXof+opWbgqkgSjsJe6rE6tMA
souhUIMYQ4ZtKeJK4l6+K1ssgsOeY0CfMuyrnv2MoeFQQAvHA0DvpY2SICmrvdrPjSvXzp0tR6/X
18nLMShRNiCSoHO/6NajiTZ2g4yL38nBdRE+OkipAJZzHSnyylqA7hEZY87GsmBKM1VgbNQ+nWir
9rmfp29NE8wYZ7y+LvpPsTnFel3MZdsuHUhdKCZzVF7V/Ac4jP7i30ebHkhgDIphNujcPyK5j+za
wb/fOcWTEo8faiH5f2PCAYwIImwg4WZM1HKrORWaduCg93Mwbst1LEgPONQ3ONHQmfmPCZZwsqzl
Qs4zJO/WXZV49WneZ1ty33zTN+aT6f6o/4FaeFAFXWBvpcnV9tcXSL/BxTcCpJiKa1tg32HjSdiP
U4pasGfJvWeULumgXCGaGuTdNxS3/F8jTJoAHnPNbmkbRHNeGmtf5L662BhK1rxivis+r6+I63Ur
Y0wmCypN0hgljKmz5Crg9NNFSSR3z0AiDcg0OJ4uZp/RaEkstUV1k0TA34HuB8pt+YuSdgL/5tsB
4QKCAuik2W8DcUUcVoqSs+142sp44QQZBi98RelE1THuF3JQVEGgRdLIPnMkOc2gTofw58ht0JuH
FLpX/S+jzly5fNbCx69/Ikr3hXEHAD4uuIWcBRIVpQWXr8lbjyKnJCqC8XbujwGMQZ5HBtIsdpHb
MGBOPywsorEOsejKENlgTk6MLndXprBBzI2TPmjGLRLt6/vEuwDXy2DOTS0PMrpQMDGNpzgF8e2+
HnyhAJtoIcyBMaAipA4arLRatymabEOA7Cv6Nri+GN7Fs3phsi93S1KdfqJBgGqg227svGQAF2fm
Z+n8c90Sd0F/SkgW3dZV3pA6A0FqDUs11IRMKEEU5jbvBAkftxy5Xg9d78pKg+FIUk/YtjFZHgxb
cqcG13as+KaevYxK78dOjw9H0PsFK9DSj25ZJZs8T2/bZhb9GNHmMhl9LuddqdPn+3CQ7pwn8gAN
Z6jYuorlOlt5H+6IXwbpi/0m0rbnJk7rbWBuSKIbnUpSbPZsO68TZnSTpdrkIDy1qvgw67qL4LUF
P4QfF38BQTwrHDCnPMYbd9ApWDRKbub5owFh4hSAgI2A4kR5uu5T/8c6bdS9wH8LCSlmnW3TV6Sh
eEdMcIX7nGjFBjXDb1YR7dNmRrKWD4aXGelT5TgHuSH15voP4ERoPJ7wesIdjRk19kE62mGsVcBZ
eVEV43R+TpUN7/KMaauPh1QU3HjLhTndBGwBJX30Ms69O2+m1DFTlA/sWLrVFeTFRo+aV+L1UDfL
QENJYjMgcufKJN9dXynn+J6ZZo5vrrd91+ZYaaHcpHWQN69lKDDBOS4wAXSsRivMGEo6X11p1mEy
UwBI2jykgy/pQepswvHYawI8FnctUO3FbA2qlZARPjc0kkwxEgvbOJo7lRzi6jWdnq9vF3ctKxM0
H1rFoVwyoyxMYKJMgnS4aUAJCr7cZd45IsEFuvFMrojBvj+LYXZtaSdnzmp8GBCvF8mB1O9zhNGK
j+vroQfpwgpGrOgoOKRb2Zd0Xkhjp2YLLr3cVUbX8cofWjCcVAjmXjfEe0uDgwyvdnDyYjiXJerP
0JzOq5j69g05RI/kNgHhoLSP9gWsDaKOKycvXVu7AKRCB16OJRk9slO8TU/1Kd4kN/ZJ3kTbZWts
W6G8KNcgxvYdKoAI9BETsaysbOPFwvIcKKiO6D/2k+AY8bwbH+g/Fi6QC5maOLMywIIs3Y/Qxe72
Rej/zUda2WDSLBvqIlM4wgZ5WHxym4MP5GcbkE34Fr9Lm79476ngvQOBEoIfZRw6P0xg+1PHhbam
o0KeAZIENz/S8MK9vijeQVpZYSv9Vj1ocj3hATHo33rdK9Rjmb71y/a6Fd6NsbbC7JweFoMUJ1hL
6oBDHSpV8zFPN1L65mi35fJw3RjPFShLByrdVMqAPUv2AJoMUBcBRU5aFTU3s3OnpY4DCwOtgt3j
mbLhzgqVKQYTHhPwak1ZIDyGMFRlO7R3Sfo+iJDHvA9kO3RqDNP0GgZuz92gnqdR78oR+JX4Z6v5
drlJOswYi8haeFAB0AX9a4d1hAjzw+oEWBu4AgNlEwVQWUJR7d4IgzyQTrUI9sPduZU5xiPqLCmM
FuSVntwBCl+DdJXCxAUnVmSEebQ4vTOqSUvvo+mpmXZ595hG+68723rbmFtVqvLIToBy9hQDC4D2
mhpjTl/gZrzwiVQP0C84NHDFzGZJAx72yPpou33yu6U/ElkEXeKdUDTZUb6ywEKPOHruZoYdj4UK
JnEvhthOHc5eRaqtisptWjkPevxha4Vg53jJAiij6dwT2Cgg5HBuscdDb4poSaGZwXQ/Nq4qPRp5
5BpEchNDQLghMsZ4QqMB2pYr9MVXBhUYBcl86JZ0QxTI7myuewTdKTZpWK+L8QgKBbQzOiE7zrcy
6Lah++uGaVAUfhf2mGy5l/DkvG6S6+errWTCUDtlIxl7vP+Auz1kpfOtB/eGpsci3AvPSeAjaEJB
8w3QdsZJxgVP8UjCZTEDG61mr4316gBqbu2VZBfGgockfx//NcYWI6u+IJWlwlgdxbspLzGrP+yg
zbtP9NKVrOWXas6Da0uyaLqQG3H/rJJlMInldDJTOsFSGbY7NC9zpLpLcgPZGMFnUwT7qTJeOYQI
uiNd4qTWP2JFb125M3CXkJNVz0Eha34qx3ez/V02Q7+yX5CybdNOdXtzulPr52jW0VJNXBmSuH/h
UFTUAKzCqMNdgDI1KddqC2dzNqNd1yEvSPp/mqUVpAXcU4k+w285F6qAcR4ClA5Ae03CTW3Kz134
1Gt3bbldfkbk7S+WoyLlVSit/wUjw+Q0o9QsiJ9ZqnsE5Q/HwuS6CKrEXc0qGWBW0+RdETc6rMhm
9oDf4mVQwQ3BeVbk1aFXRLkH/8Ze2WO8Z6mWBaEMtxuKOKrbyj+X+L2aC08e9A26njeLQp5D+cXq
Ws/MRepG3EOyMs5EuWyWxjyLcO+pcn60jadCDp+yeNlY2NmvfzxIuODtj9Ajgx3k3EmiIhtCrYKl
qjlBraxtTrFIs4xbYgAgE55IKadBaHxuI6nR9rBmGbef/TmQ5yi2XKiYYUL7doDDzKmrpk82+Dav
r4x3ra+tUodaPZfxwCUOBBoR4SC71cueiemI6xY4XwkLQokI8HBop7MAqQbwBXwkHDB9Vl8yDY+v
RIs+htkAXKkX4dg4/g/Apa6gGaHg3cJe6BMxF7Pv4P+S8hM8CL5Jsr1UEt82OldLP6+vjHPlnRlj
nN+aI0WNJxgr8sMwt7iE3GkS9Ce5u7daEOPjEHVcNGVEaWYByGtRX9T8McMseyz9vL4Wzk13thbm
+p46Se5q/Ocl6vwCqoCN1QNv5DR+azs3ZNBeIKgUmKnI/URbSP9+5X7mojrjRCesJDR5TQBKigp0
7vvra+P4+NnamJNl20Ok1C3WFoEGpbAbd+pFuDjROphjNACwNecR1pHO2hGzOZgucrCQXBCHOJf1
2Uro36+2K4b+ZgXpcXiDtTX7k91v5lal58k1+sKrBD7B3zew1YIeGvkx++zrC6UwnA7BHXS1vtYd
m0RUc/o9ec8kqljQvybYF19eS1BVlmDC2Gg7jLEGuje75VF6uZXvpu/RCbjlZ+BvbuptGGStm30U
/2SiH8G7xM5+BHNpGl1r0xEQVIZid5hcRznNhgfOKQvSK2AkGBQPrVlTZJYfqv4snYkesTNKvVLB
at4Ybqc9FMX3ej6N8exGsyCICD6kxQQRbU6yrqFlVxOCWxPZ2pLo6c4PH38WQ3/ByjErCZQOnUMt
/A9p17Ekt64sv4gRdKDZgmSbmR6vsRuGZiSRoCdB//Uvqbj3qBvN14iju5jQQhFdhCsUqrIy8dJw
BjpGwZBs83QRRIPsy3aQKaXIZk9wHAxlzHHOYRBCF+hqned7NqRex/zB+LjsPdaP9p+hCd5jKNy8
yVVYgujL1CGrp9FCk2VDVxrsTrag4D9qs+BtxxBgqBPQ0b7FXpvio0UPba9+FIk/6bSXscbJNoXg
S9CmiQ4GE+MytJcu/JCmKmXzJsRMWt1D12jE77du/F2Zhh24Hl/bimwuL89a3HQ8dY5Q9mohGNfP
y+auIhNNiRuwxPEILLwg845vrMIv9Csio/Rbq3aeGBVcBmusMe8sOGJsdGfPArWi2q64Znv4D1P3
6jvlG3xI0fqXB7saDYCqHOz5BGDv8xw2Ip9Qh1lniHyWq3sDiQpb+bLRNHTZ0uru+MfSWS670Zia
dx0sTQ06LpuSVvxvztWRBWEKS9vuOnW5yxpwrtv9F0RXIxmb2+p9eWRD9LFOzZPGwN4g2bvlPs3R
LaAJYwbefAMIcsmUrbqkRbDIRpcDNLEEl6Qpg12j9R1nWH8wNFRrHH/kh47dVcr28uKsHq0jS4JL
Ut2k61Jz8Rb8USU+UQO3knmk9Q3wZzSCRzIinZXzgNEMCgKmPlCMNij0QKtaWmte2QxQboQyCOCW
L2n+Xvbe0ElOtuwLBAcFAlfE1i1GycsflvGFvpfLs7h6Zx3NouCg5sydw3xcRli8RMOjq0HQ7z7s
cHD9nEM9rpK1NEg2iCt4KjIXoVlAI92LQGRpq144e0ME3sTY62WlKJkp4XBZQ6PPnbbsRSSOlGW9
3tj01qdXRMZTLbMkHDEDfXSDzRdLgwKg9DVTYk/j1Bq/Rhm4YtX7ge4feGkwCCMBeBpk1PMECvCl
PKA6r0oLOTvrsyX3XAYHXz1dR2bE06WzjEdLpma2v6NrrR8OVijJK65u7SMTwuFqnV7r7OXlODhP
cftrMveXt7ZsCMLRIUltgbgdM6UXEJBKI1/ttkb4638zIpyfyaydoV/mSe8tCH/mIOXYGtHb/2RE
vN3zpkla5AnwLsU9lOjBrBBqMxmHpWS+xLRB0xuJyZc0lmY/x+YHi7aZjIDvdyL17KnzZ80d4aBA
s7LO0mUktkbdHQhmyd2Hfg9dp3vttvaTV5CZ+llLTZ8fnqMWAs+0vlYkLnX1sB59g/AQqB0gkJ0l
5gP5hkf6F9bXXlMeUnbQ0Gl8eeVW3euRreUMHD0JFKbHqV3DVlR9D6FiOtfZi5oYfjeoQeu6fl3n
G2Ll75etSqdZcBJxWBYarkeEnRvtoKHRmM4baHP9yr1k8K39vC0P4XUTFC/q5iH65Fcvl+2vRhxH
oxacR9tqVjYvb+Zo+DCrZwViEH1jbTJNQ4HJcmiRpkwy0ctPXtpYgjMp4z4cnCXIaSsIKMXUDQNw
E1JF1rklOySCU7GtotHGZWj6tHcgTDm8SiVdZCYEl9I2s6nizsf+dDf2+Fhkn9LWht8kMxemS7yF
JxABlu6MYSQH7pVb7ZFRwOTuEYQ2sx/dkG2hedWrvgkfk1frVaXDTr/tPNd/Nra5n8uyAJIRi+WH
unCUqYt+L963rLt3+aPJJJfNugl0jCxlTrwdhP3RZsZQq8uJmOaOxskuDZ/R4Xt52687lj82hL3R
WXo4ag5ssGx6ZnlL2Whu0jGkVVW+F6YMl7J6ygBIAZ0jaP6Rnzr1LXUDZbzcQNBho40JLJnU7TZ9
w/y6uoqTvSqr4a9niFD4NgHPRtOX2GaUWwXPx3xCpveRvwChjS3CDmjsIzS/N2+5rCi3eqKPzAlX
RROi/3SyMTymvpvTlVPv49LLnf3lNVujt4KO2J9RCbcB+DAKZygxKmXnPEyBesOujNLPXquPhmr7
ZJtcpffEC4PLZle345FV4V4gaQaUSQGrrXEAnlEdX2NFMrLFTZwdcXQNaigAgDxefIkNTaZbeYSi
Rob2ZHWnpQEHR7A++jzamvZI5/T1L8Z0ZFDw+k2nK6mhYEyZM+kHCyGxF3YEYBx1kpF1rU7fkSnh
NM9OlSbjDDxg56YPcxF7LLKvs1HS5726A4+sCOdZx9HlUQcrVrZ1DOgv3OfqLZE1wqyxwQLA+2eh
RH9vQYFmdBdw4xz56FjP1IZa8W1dBWP5AmlIh12jrY6F1z1/nBLQDm3cv3pL20sPJjjJFm7sU1cy
mCDGHqylAIbKlDEeyPRhybzj6n48siHMpgGogklQg1je67Hh5/mn3X5v50ALf9RmUMsoCVYX78ic
MKtciVq1CTEk03wj05emf7Pca2nibfUNA0VAsI+ZKLmJrMHOlJGyWNaOT6PX159xKNmDqzv9yIAw
a4MZm6yyYaBpt2l+BYo/qajh2j2C9BA4j5erC5X508UH+4ASOxEcrTGVxWMVt1cuAR5n7hJy1aKN
7jZSIVqkmzzfXXYYa0sErhQHGEFwe0BC/dSwPhYjcYsRDsN6tO0HoBBH/TqVZVDWZtCANogBOhbg
eUWsDFQolaqOjeV46X4Izr2IzJCHN7aXB7OyE4BzRHM2CjlIe4nlBQ5lAIU5JPNUdL+DPi1UKXg9
ZcIwZ4NByyHUpdGNBb4bYopTVoJVrY+NmIMutgCdTO0R47VNC//yWM52hGBF8ORZU5hqOsKKmnxx
ZIQ6v46/SBpM4LJMZCJ453GFYE1wPkQZmxziCdwDyBvMsR5p71G0Zn3nd9yPS78jFQqxLyySqZDI
JlM4W3pXqwrJMcy22+rJ9Zj9HON/TWQhDE5wQy3OlJbXsOHqAL++Dfk+n7dOWASNrW9mS1LjOvOx
p9ZEqBaZGtb1y8JBB07pAtBUq8UPJUz2MygsJvd6lF0cvzFYJ1GGYFEIQiunUhhrsHjZPoSQ7VUO
/opDCy3PjLIbvklQ1PMep81ztu2vBoq0hWSrnh07wb4QJRKkL+MqxYiVtA0i2/ZaWZlj2X7nIwR6
WYcDAe5XcI99pxDD1EEJ4pQvXby33eu2fomzwJbRWcoMLUM9yhWQUanLPIShatrU8Y9ZvSpGLxv8
Tsp7duZ4f0/anyEJjtcC2iAeTVgCiXI5UMtG+dWmpUzneH1twB/moH904QE+HdCUGKqWWSn3EpQL
cyf1HFmKb91R/bEgnOBJjdE0bGH3zVpCJ4YcPSu90DYPfanQDBSgfLBlFZtlvc/3wx+bwol2SBy7
tQqbrKhfU90Gl3ZW1IHqZvnO5pVpUDfKdUJZkk7vrDNzL+V5fW1lNlq1C6YYn3o3869uLJVDYzrj
QR3G6sNs4+yxVxLzhjGEGtRxe7bLZ976SWU1ft21zq9sUMMX9DFOn+BCib2qHk1/QsjtAkoHVvrU
iqJd1Nqg62uJgQo0+uBv7D7qb0AiGUEVFoRMSdve8JYRnU6lOfqgnmVf0GKq9k7qkt1sc/NnrNYJ
mCTSvPYshQSJMT6plZ1v05o8GUiZ7cxSJ0GjsPvSZbJHy+oZgMwVzhlqexoRbh6l0G28IxAER9o7
mpYmhVHboGZ6GP891Gw5BEemhN1poXPJUZQcnjnR9xAgp7Gzq9x3xQQfu32dxhWIq4LM8i5frWse
esGRgCzDhJKOLuzYuoO4bGHiTExjThuebaYiBR9Xt29IAYbeZDfl3OetTEF6bV5Ry0ZsDz5sDFxw
YkXf293kZNDJhk5QZj/0JEmxQfhnEro3cjmktZv12JzgysC0QhR1hLlUfRgyHnDnOWllWaO1w39s
RPBiNkBZc9nDSFT+LEpIYvlQ7KgbjWbltR7KeHjPO8MwbWj1RNeUhf4mUNieejOWzUM1uhX3LMjX
ZeH3waEVVE+MkKbDtw7nj7fULSbqTi3kpD8vb5vVCUWr4GIdjZci+16mmFUCYlsOurgf4Hby2Pza
1hLPtjqfRzaERatzYjTp2GDRYsCp5u0Q6b6dIIJ417sfJpfUVtdHZNloDDKgmCX2zjqomUVkwEkv
QGikAklqfo7kX8sWLWsGLZf/GBELJ+kAcIeSlgiXS/4CwaxN0bjB36zMHxNCAGRVs1J0CsbBKxbE
aPmup9az+h+Xrfw/QfI/t444kimc7cbiuHWKKFCqrTnONIfwLjHeahWkMIe5fLanwO1lh2xtmZYL
/D93uFgUKqZY07sSoUIRzlQDe0YIl5jK+mpkVoQoTrGzYi5TeEXI7hDSeWG/icOffzOFBs6PCpw7
iE2WjziKr6LaNdNigpEueYrmrTo8z2SbIncaRtucbRT+2cTPTNbEsHaqgPf9x6pwo5kQ+ObNCKsh
/87qF6Yl4Jm9Vvq9kT6l4B+9PMjViTyyJlxqmc0IVOpgTVHemfFlguR1lt6cy5Y+i4COjAh32DSW
SRS6MJJUD2F3p7u3o1rSrryaYiQXUbUrUdIH6akiuTvXLrHjG1tYwCp2s2xucWPbTbidwTiVs/i2
G6Lbxp6+2zzfXJ7LNXMLpRYSIHC56Ao/3S+u0bqMJfCHoCpqU/CqJnC7ie9UeMX0mX/Z2No2OTYm
bBOjNWa9TGHM7Z9C615zKh/SQk5W+sTex+2/rYbALyLIQloYoQBa2QSnFXZFZYdax8G3U4E0D6SZ
IwmKVHJpLd8s7pNjK8KpBjsYKQnHpVW6t2EK2g17m6LYm0nMrIVUx2aE2KYbxnkClwbigLnYZa25
5X1HG8PZVClatoFfLcY7Fdwblxds7aQdWxVuSzcNI3foFqv6u9v90tsr3f122YRs/oQNyCBKzHUN
JjroHEDjZopp5ejvY2Fec+3xsq3V4SD9B5HjRQ9YzAAXdpa3PUgvvQE7ATQJyHaT94b96zLtsvFc
5JiXKx+0QoJ/qtoymbQOZgiebgs9yH1Xmb+MqNzmUkXglfOrLV3b2OPwea7Yc9EkzKyLtGk84uzu
wM0Eaoxbg8nE3JZ1Fjb5iRXh4BaTCboAoKchgber5pY2srBsZXvDgKUu7aa2fqYFPVkTm9IQBkjK
/Tyx6ayZm7L7NoPmWQ2Vrxit6NwJJX2aK/4IDTi6C3oza+nlFxbKDWOAZ5q28WobUZMa0tEyH+wq
pklxaA8oEzxc3n8re/3EnningADVCRXYU/qN0dGEl7ss34MtTjKuc9Aq+BGPByY834sYBA88hiGt
3lfmnuhea21TsGi5L/aw0euCZuluTLYEdeK2c/AInOnloa4cteMvEOH+eBiRodLxBdN0k00T1Z1d
KkOGnwOCT4cpsr3mUYfX0bJ+qTIFIZrRTHT8M0AxkdBH/JYEHbxJrA1PJZ48kgH+P8ahcG8syvCO
KpyJdLbnadC7xjMQNBJwTwORnLHXwnziCnpw7T0oTqmUn2b1oLh/rApbVqnQN6/afePZ3QZSkYXu
4XG4AVFqBOBunm6kiszrC/nHoLBnh9AocmXGMBt+Uzt37ogOaklCd3UqNUhJ2YZF1IXy8jQImUw7
rKIKLOSaytrb0Y1HH0RCYQDh9twf3aKiBpi6qBvrCSXmbNHeLA1J3LU2TnRfofUPgN6Ftvj0G3Kr
nZR0mBsvwvM2jEDHPN/G5ffLp2LNWx8bEfaMkgHuOPdT4xV15I3pW6Zv1dB3bW+QNbue81rjbByb
Eua0Vd2mCTOMxxqDyPLG6oGR17h6GtstyGzoAH6h9CbOPg11O3foePZmgzLm6/b75SGv+bzj7xD2
T8vQZwn9B/i8PPIq46VQJx+xNU2kMLTVFQRvDqJYcByhyf90BdNFjCeudYzYIGAQBzmCAtXMzeXh
nEMplnk9siKERLFbxZmZwUpCcl/jPsTsHPWqV6/jehuS697ON6F+YOmNZntj907SX+H8yWPJZ6zd
XMdfIezWqVJVtLZpcD4ssCHEPpQeWvloi1ZSq0HeUgZoXp1bSwMCxzTBPCK2xQIsE0LmEPbm2a18
MCaivmPr30lLZK/k3ywmYqwBckQUS2HGwDqeLiO05SDKHmOCCZ19sLP66Jmikwci9lvgQvczrYMh
YFcdRNt/Nbtpww7J688qyO/0W+ZrW1xmr5kXH9SdTNtnfQ7++TCRxwi51LobB3xY7TylYUyNeZ8a
kjfLmoMAJZMNP2gvrzFhXWdjmLKsMBovb15qFT4i2bXTFQGAQJc1ZK7FdMemBF/EJlcbZwPDaXmg
om6R6rKyoMyC4ILyus2GdIaFEhICXKtpKqsmrd4cx4MQvEsyjjkze5hgyZ4017EZDPn3WN0lZtAp
VyE/aDJ079ouALkQCtQI8Rc0wen27JoinxJt2QXmRnWCmh1cmYnfFUzxCOi6gRc5GKdtVVRXCc0Y
L4cEu6Ck9RXf8C1AtPyLbV8nv9tUNPdDL6SoROY25bsShDmXfdyayz42L+wMpcxJNi1DZJDSUOGn
ERnb5hWb/8YOYn1HBdengf1+OpWONagJZxjmNN4tVJHJp1XeEf3p8mhWF+zIiuCwVV0ZXKLDSpKo
1FJ2VgQgiwx/oS3fKi7ZwnUHbJGlA7MgjGXQsw5i18jTu05+q6jbZhyp8xJGL91MDVJep+59Dvum
s3GzwJWdtDXzQH8gBWzaeEKdiQRkkxXFWjlxcP/ecXPwR/vBjl/J+KUX39DVE88+t64cHArjDm2b
lyd45Zgv6SOQ+YB8GAAX4URwG+9PzTW516jKD6eq/YgTGRZuzQaaFCG/AnUcMIYLuZwu7SGd5VrI
nVY9GvAmsiF2KnmdrdypOsigFw4vAAldVxiHOmhW2vQx2KBjBxQswTybtHF+dSzgaPlnjuQKXzll
J+YE12XFU66yGeaUIdmEinNjKCNtesT0ZNxdXqHfV5OwO3XIYi2kYRoSw+KdGjtmD03oDLSsVyWN
N8As+iWF/Fnqd1fltk+8mZbBp+ND5OSx92JqewmN/K/cTw+A+VD7vZEMfm2ujz5IvEsVNzOH2cQH
zZ2ns5+THftw2XGT0T66qZrpLx7EmABTJ+CUBppYjA37iJSmXcCehpYMqni56WPUX/wt3rkphVg0
LW2aTp5k3le8wolZwffoaDfBpoXZlzwYVRrVtNuWnkvDvXnPDvPO3fTXGR2hdO5+IEWf0+/u/jvf
gfvHoNGGf96Ws99uJikydy2KxYeB0xWSCtjxYsUjapmKWiU+LHxWNtUh8tuvrqaOHx6iQGtoRSeK
GGQvU9tZO8bHZvVTjx9GGVQiDJiNOAQ+jJ46r5dn/JxmYJFIORqY4IcNdSB9bcPC+NX7xs4M2G15
m7zxZ+aFTwQ5YBo9mW/g5qGAI/hXcZDSX//jJwiLnlcpibIob73J47QL2k/tYPrl831+8/Veoetg
eAUxM/2u+BDg9adrWe/cGlrpZAqEGNLVowi1VUyBsrsBy/wvxyt3BGqU+6+3cgsBpRCEVh/mk/Pk
bu2Hif64PPy1h+eJ+cXvHVWgxgY4IhONARBUunM8a9t/av5IQQ/w8IV2C68NDK8ZqaTQeo4vXtbd
Bk0w/sFtJHo4iCGwKp/T1uvCgFcbApKRBqQco+WjMKq2N0p0hdKhmnhO66kfLA5GWSFg9Q42bBNV
MF3Fn5hBmCq7suwB847WryAzWkjYmhRO2TPrrWHsSyhocBp1QAkVt7NzW8nasNYuFBDbQU0DTLW2
Kt6RyqjPpdnB/kCuncSPkn3hRsgHv1xeYJkZ4QwPoOzXuYr1DRW4sLo8QNbnS2niR60Nry6bOu/g
WVYVVEzW0gUKFjjh2o+LGExWy15y70IPxOLb8MEJsv34zfmmbY1dfz0+KjfFryfyA1HHBlfJhvsT
HT0up/teH/afTxGGDbkse4gUzG464dj2eAPjaZpscq9OYHBsPBA3bNXNfGXvL0/C2htniXk0AMlA
lYjkhXCgJk0FW1uCSWgndKqOWxDKe6DGQxUjnyEIPd0hwfq9hb6ezgfJDbbmsJEaN7Gv8BI/K2Vk
SmPU9YRjpUc3ofqzlwkirATni5YEohIcGTymxJhrIu4QLRekHk8T+FCq0o6gIhRlYEzLpbopy68J
YRBUbBHfITUNBLPIfk1sNS5sFTXdHJ09reI+1Y3jMQKxWfbRV7Is/Eqq9sTasqOOHGETao0FvS48
CSAOVmQ3eeOFoe2X1mM6cJryG1NGf7RuEYkXW8WkgsDz1CIwO5Dy4XB4UNINeIN3ovma5DntcuNp
6H5lYeT1qayotlZsAPUtTjkeWUjeirCrxEz61lpUCLXW4+RWR5OUrhfUbAJ12Ovgc50hRaKgaP4d
mh60Sfe1IYlvV9b1ZBcJoXQS1XwCFX3rZW27L9CE2XIjmJzeS5lJp/j98oFcPRPYskB7grcRkM/T
Wea2Fg3dsIjKtgzQRH4YVZkI29qc6qCHg0Y1hOyWzPipjSgpJ1U1wEtQlhNlfUnnEJDLxgnSsLzu
i+IqhP6aYrKd3ZgUXaheqWVIIoNEiRCZE17zfMC22qhnQoXurDan93lk9F3TeoXiBNXYeqYbXudT
th3Dcadl+qYoso09PGml5YFFcpt1077QNQopPtqQ5EAMx4vBx9V1A27nj6T4nqJYSdBCWKTZzcRA
IqS0GQrntsR5rXpOEMzi3WMQE5GBcB5SU4+VSMWXa/WbPaDzmerte+Vsu/ieVHQsri1VRo+0hqCD
VN8fm8Kpt0LSqCqHzQhUwwyog8JQ0CIc5IayUcu70b3RMogmdEAnbrq/SAufGBe2TZyF+phMMN4N
ynPLkyvL+ca1NkiynI5hTU0ZC+VqtHc8XPHoFeDbG9tluFCbcZDji4v3FAlpy/StyII0iG80OzVC
w5WJtEtLM3XLFHjDn8N0bbs/L5/M1RDs+GsWB3nkclEXyyJ1xNfYCffd8fAbMQx9OMgChGlgh/d1
8aZCJ71IX+sManFPEvtn5E6IV2wkby1c1FDaFjNaJNWaOtY7zD/IzBDlmvELsi+6vicQ3LQ3bgqs
oaw2v/aUPrYpPDdMpmnVaPbwvdlT3G8c6BMoFnWNTT9WtIwkObsV53fi7AVr8TQYSuTiUjPs8q3g
VbV3W72RuJwVf35iRDi3JhuUqFxgk6yP9hGU/izy0FgMbCDZpjX/ArwGayj7uRD1XY6PsGmS1s7H
Gbemy9TA1mf0Ir5qjH1rS2czJQgQtGp/eZ8s338Wh/yxKGruIWzTkr5bEJvA81Z6tkMLJvhb/yLD
j4EBv2MiDoE4ueANFMtE028CMK+CJxmtlPlDVSUFzZXNd2JCOP6hblSDvmBP1aTYITEKNpjNAjso
In+Mmacrb5dnbnVnQPMOMjCQYzwTswe/HQBkZY0hFbRXjA0P7xq2dSCAA+rPy6bW7mB30df7ry1h
q/egYGz4AFv2XKr3U1vduMx66GZo5fZARxu68qSbjFMNGWWwQGbTfYh8T1CT+KrL8uSudfL8WfJN
S/ribOccfZNwMty+GnqX4ZvCPHkxSv6Rq9VtlqVf4fCSowCYhqE/KOGWpAmdTVDChNGXbkUyn7MS
Ergu0rF47bqQyrEEfqMqQkf+WANaV4Lwr/7etb6bvuaqjKzld9uiONxjO8L7D3mMOlT5gOY1X4H4
bQDib3QKgTjSpGT7XbmZfH43B7kfPSkHK7g812uH9Ni28ODr3T6Z7HKxradbAgEJVIT2ufE3U3m8
y4R4oSxJlzgL4p4Xt71LrjRuorTzYne7y8NZWzJk6IFyclEkcMQOr5lDhGta7LDIc9StHaX7Ei1s
UkDpWkSAY/PHkHBsTNKPzOiwRXvnS427rTW1yC6H9nMUFztjYWdzdpozUmNqwb71yvX+viPua4XN
qhXpbTKpPnNl9P+rfuroo4RzUwILMaoxPkolVLcPJkIz7mxzG1BlNP2ME7082Wt753gOhEVVFKVT
Gh2T3U0oI7T+2PsloEmXjayvKFYTSEa0iIiVyEEdi2ZMgJwEeXxsVxvw4VACHFuqSa7j9cn7Y2j5
/6OoqkyssJ8Sjp6J4odJ5nubPXTOhhR+N30Z4SC5HGXDEq7jZog5A2oXB8IwkASgqgsFEq25dVWJ
g19+SHQujvvPsMRbuMxt1JtyoJFj9s5RgMhUPwe3bkte69i3nfR6HLaXV2wtS4koAyGigwezaYk3
choCBPq7j2LOx91Yj1QDMqRgFc3M8jY1IC9sVRuH/Oi6X6T4qaMTGY8vKFG6vtXlko9Z26PH3yKs
6kz0Oi1yXN18SAraAIrhD7UR+yaL093lca8t6bEpYUkrUmZOAtVILx2ifdZrNGLdPplzbx51yZtP
MiqxOXjqqlEf0Y3gEU25KWsUTwx9Z9mSUuFqbHA0ot85+KMjgV2TlXYIM6GSbcEJ/aqUAM+TNlAi
g2at7qUaQIGDtR1tlLf7JLAZSrAQBWSDE1ye3LXTCa8OtQE0zCPrLNyRjjp0Sk2wjXk0eFkJWo3W
hjAwOQztJ9PGp6GYZXfWWhTmIgIDQAFJSUNE1g8I+JoYjJsgUzCe3aZjlJdJBqNF7dcGGMCiSJMc
1jOTZFFY+sM8INwqvVvbY2eBeUAh031V5VCOQdLBYU8c9M0W8O+XJ/VsG8EcWBvwmoN275L6OHV5
cZtl6Fq1M8As46Bs+JfRjugUVSWvqVUzv6HbgB06AFmemrE1VVPzEeFrn1RvRQ8pTa25d2NZcWSZ
nBNPt4wGyVW0KBNUSERUkc2snJgxIqjQKUjg1GnyqFrx25xGSYC7+pCH1W2aWK+lUVe0n62bMMrR
r9bO9ZI1cPcpJ0RyTtfW09DBV4HJJRb0xE9HnpNKY3Md515vxHSIE5rOtwSJmvQq/9cdBhg9DGlA
DmBCz9A0BcTpY54muVcNHYQVuwjomQK8PRoQ56iEc6WVJYHW5hsKXQDkA6+ggXDkdHBamCNvrvHc
A09BT9XE4tu2KrnkWj6PtDAwdDothwJ4RyzsqRl15mFTTriyqnirA4PYBLF7U6C4DTRw5oOEcNuo
V1bVUG5+hU4Qm+9xsw+7e6ZKTst5nC58ybLPj9xhmkQsSsYOoOsXvpCrNZ9wBN7s/ezQDEOVfXwg
93HgBN3Oup0ku3ttJwFxg1ZqHXHneWm/12veLztpUfsb3HKmRWtp1AaHnReSAWB+TP9l77BqEu93
eD80XoCi+XS48WhHdaHluTeOG7e7QsoPfx8TYPaVTOr1PIe5nN0jW/qpLZNZfWKZsDUhe5/Hu6IH
3QRSIfNtO/uG8TABed4okjtFP7uxBauC/7NCZKD5mOXekKdZT/loJze6hvdmGDrTDRLfxp0WWuRn
OIxOtYnajqOlwFLDfaRq/QNAjAWI2vUlHaiM6t7V+qb3eMOhyFAZnVZ4meJqaOqIrGBgEWhrWqiu
jjRDOmEXpix6jgtzyvxaaaEVGfbk4/L6rY0OOwZd4kBZQlNWWD9SQ2mDONiuSrJIqe2q0mfRiztL
zKx5dwvMZCBo0tFPLQKK3CGrJ61kuWflGgBh2sbhcTCFhmSxVrcI3uDAruvaAtEVTl9ErJ4PDe7E
YXKzPsiHmPxS+qZL6RTqSbhxGYriIa/bxwwu0Pb6Ar3fNErzWNYv9rsWKd40qP/aCEQMeF1RSGKe
kp4YXZR7xkYxvXCv+aVn0jH40nwASzbdQxQYKMRTJUNHCE2uEkBM6iDf9RRV3espKLYdIBNP+qF+
Kry/0HpfitP//TixJ8XQykFRanzcTBitjafO3eMjY3M72DdFL4EcrS3+sTFhjw0RHJayzAQgnjpo
cZRG/akNtfPYKSx7v7yfz+4bYOgB9ocPVCGHg86zUx+hlVXF8qjEBlCNV3viDxyRy783oQM4paK+
hxl0BBPqOHSjm06IuyokYIxaB7wk4rJ75GwgcDvHkyY4OyA4bCtfVsh6aOJAu9YDx++h9UCB5t8U
t2Gg+r8uj0u2TIKjmxg65+t02bDRY2vuK20bppKpO4fzCqMS7mmTlFbFB9iwn94AK9z3fvoBqdC7
g+bdz7v7kOYxNQ9sYwTR5vLozt8pgmnBNZDZbXitw3T3y/42v/V3n3hzAiNPru7z7eillWQF16cT
vg5pZ5TzxZtRrwxIpne4jDPyayzu9e6ayYKrVROgElxwjDZCZmEndm6ZsKFBMKuSaZsOKkW7Bijc
ZZJj54W8Zeo0pDkhlAxtOkfYGQD0pnr3e2ewkk6T+RkVX3mXHXQOFzVlPxo0eACW4ZE83c1VBn/K
7iWrt5g486ZHQbKwemmmtlpjLJuzxbPRTptX1VWGDTATvVdniYKGE/NJbZyMqiq7HglT3lFfesy1
zgq0SZG1pq9dm6gBY0pwqwFjJ7g01SmG1FgC6cT42WrBADGiet5ZMnUFmRnBCYRdUg9aBTNpeRsm
fhXedAlWgEhaLdYXGE9YgJZBeGWK13M3ZOBjq9Pci9AquOmrEj1JySGZpm9u9xoDsNFknQcSpNfO
UjZFNqON8k2ywGdv92WPHX3C8v9HcbOmJXGUm/gEO/Ljb6iXJ2Bd+TUFdXCnK/R1QGJbQ+vE3t33
A00kN9RaFGtAVxMcPSCKgNzvqfE+4nlvEkSWrfnDcV6w2ehYbhv2I5dJm60O88iS4AANfeCsWmLY
piWoFLzFcUdT4GFjEGKybthX4SBZ3NWLZJFJBmjcBRhOGJsSTX1jLPEr2BLRJ4EMr9905r/mDcHy
IfuKNiX0DxP37EBMzGxVtcAMgtY9fUYNiKqzL9kjZzXlxYgJTCEiSQvobcEJQEnSNmsF0R3agYby
apxekHxt5oOjAlW50Dj5tgyVtSYVemJzOaJH+zJiYUkUFzZ1FLrK1NfgaqrvvXFrhJta92frLq69
CZ5Ieat10Ld1tFT9Nt9b5d5FFvryDKzen2gKBZEViHtsYGJOv8Yt+MLousS35XXkogP0Zzg+VAlV
QjroT1ZIZ8SWhW81dyS9Bq9x6GBnXXVdUA3vGQvKRHKrrjkoc0ElugSrDjy58D1jiTxKhucDUX/O
/A2oT2+qAPPUZL1w5qolQNVMSCSjN/YsP+SGUdwg9evxIPPLnblF+LDR/OzQA224I5u3gWob+45R
91ahfNv1tKCl9x4DY5t7Dh2vtSDdF7eOP5R0175NCDL6l3kb0ofKD2/i4P9Iu64duXVl+0UCSGW9
KnSr0+T8InhmbGUqx6+/S8Y5x2q20IJ9be/9YANTKrJYLFZY6+X6Ti1dzQosFQ2DGE68CBKbuKp6
Re4QvuHNB8sZwzudWP8iAxUziplftFtwl1AV6lkDbvfUYoPiakpx0jLqCrRacY4XxQGcOvyZEito
8YKXPt/jLk4yPzGQW+kqZoTm2FFy27Iu2pekSNHTUpP7thGbfTrURLWGNGCv1/VcftVpGnQEESmM
jLMyXLRCiTQZHqmu9yE0Zv+JZmal3Agb1L6llVBjaec0GS2DmDnUFIDVnqtLo7rRvLjF06jbGNIH
Q9kFQ+zXNVq6BeYyuCWNwaxWBON0bHx7xLSF6IpoS4qyTcEwsru7Luz3F/Ox01wad+dgTIsFkQ+N
whIvTIgrTM1s39ECn5q+qX5nW/SbFYmFjPJxtPbK9+DSlW9YuoTQbYqOU+DxIwPA7WATeRlyhPiE
csRhaNCDETXRipksbtxMxuRB5p46FXpc4pDh6SBMBhQf3YlV8Kml1VrS60ISxvQwsKT9bm7HueMW
NCCCrLZhy6zR07Yh9S1Rw3xQNW6ub9yFmOngSZNXRcu3dNFxnDIpHNUGB08odn77TjxUaf/BEOci
uKiryKUBSXKIKPDwErzjqDqozvgtAaenbpaZ8w8azdK0nMeSiliq9HIS14qWnBqnAOgzQzg+XBez
dLzm2WDuCDdFoRZ1geM1Rj+qzNZKtB4Kr2r1ZAi7fBUea/pp/PGaS+MOs+iH4ih3kIZMQ528jb5m
BukzYucgf611J8uIqf8kxS6J1nZvKWydnyouGgCOvCb4DJdM8lRlN2p9248nEt2Gj3+/nHMxnJGk
Ojp/cgIFvfjRR09GklmVbAuCO8pbRM0rJrl03Wjgm1YlVPDQ18QdY7ntmei3QDAp31KA4Qem+B7t
vYfBN/+BlGGC1UbyU0RcgSaqc4dRKrVaJxSSyDQlsk3Ee7W0ri/d9LG8bcxE/L7ZZj5JHKSy6Ipp
h7rXsfsWKxvAAekawsWid/2jyEWqIRRjCbBYCL5JZokNMAL+gZceE95AikKHE/ZG5CxNiXPUFhSK
UEM6Kj0zU9B1riGqL23877ImcI/wUvk9zzZbK6OHo63AYQFsfRQQtmMK5hG8jsTcN/t8W7PYjroV
f7QYWcxlcp5cRYeIiqQxXKw/mjKgjvzSrNsDSTcdRtb8GwCxgPTvuk0snNrp/gCeOyrGwHninKBQ
+1EJUmO8KDB/3BJ0QKc/I0x8jOWn5LnXZf3u6+YMEMLwpv89NYQY/dzGQ3DFN2HpoWZiyVb72Mkm
hiAGACe/hId6J23S/WixBwOTl4lZ3Bk7Y9swEz0WZuRgjHntnb2UhJt/Dt8tp2ZezEoBurOjvlUt
9uQ78clzTeEUHKR9+Egeruu/KpBbbL8bijyLoH+omuAsxVynf1+7GkT1Lx5AzPPt94rEyd1fWXF1
ui5mZjx2qSe1MSR24IYzBTO2+n20uRuR7WeWuI3t6/KWnoRnS8pdP0HTdXpaQF5t10fpOLYYqo0x
ZMhuZYv8yG588xWA0jfYYiCiVHCnK1HK6hJzZ4gFZaZW2e8PqE6VuIGNqZsvf/+KsoanoXZuNqaw
UulcsGtFRuCKfAYAywCRMsVOs1XGWGnDtBbtXmALwN56tqq35hA7rYaRF+Vbj1AAVd5ypIwMP8B7
dIOEvRkbv6RoPKXIYjaVK/dHQ3usyU7VH/yGOUKZ2Fq1QUP39R26PO/TpxqAxYJfw9Q15ztJaAz5
mOJTMScXdg80fUf6oiV4pfc/r0uaVvrM9PQJc0HG2D5SwpdZycoQRrUK1MRqsgxviVHG4GUy/j2N
AqQAJwLFI9ycF/4LM2W5ykJ0amhlOu4xY/XcG+K4FZj6/PfqaCj5kuktNmU8zve4lWovNkYUDUng
/0iR0R1Ff2VvLiJFrJiOzB8K1yDxuABsYJiKSJD3Q2kqfx+kxxod76BKor4P5PYX5e/7aKeiFCAX
gQ2BjD0/mSuxfIhHpUTlKCxfFOof9aB8Mfx8pZXmshsCsAaYTprm+pDShSmcL1w2UhIbAgFiybZ6
0K3OaQ/0oO4wiOZ6RxSRbGKTg7YTV5ztdObOze/3XCRBQgjtQhcoo53vtWknyQBLKfTX0EtdjEGd
9EBZ8XgLoy3ncjgPS5VML8oEcgLwJFXFc4jqpYoaeSUOaMN67UdhK7bNYxV2jo/xwrwOLRD3rBjn
RbTye40xW/wfZTnjlLWUhqgxAptpkG4bD5RUcoXhIvkoqD4IdXRH6TDqDvHXz8TaGnPOto1FpZcL
iI3LCYFcMnOqOam6uy5lTbnpK2beVQqz2m8NSCkTkDjYWf8soSYnvQ3ejyQ+eABNuy7vIkzmFpMz
WJKpcRFokzwgX8CXBxYzXsmwYp+LUjD9BtPEIAgaoc61YklAkKPCfDKCWNJvkXvpmpNE367rstDZ
CvOcieG2aBgxgZJOYuTT+KY1pvQZEVO4Cff1q7qr7/MH1TfpzzV2wAXEcIhFnh/1bzjNi/lhMKJV
mIbFGobZC4AHzHBf/tJUWxNvMTOpJWi8/jGskW5dXG3Tvs1kci9DH8Ol2pBDJu0Bt/irVxqzG16N
6KYO1mqdl54a1QWEzRN+Mdo7+RbvLMBoUlnh0Cv6qWSnJjiV8m2dv0jjfbvGurRkKHNZnFogthuH
JoMsOQFopurkni1nuSms9Xev6cQH51QOMzWYHFmTOBkSLkX2HariJmIAT2aSpTZrHbIrmvGN3mPn
N0XpT6uY32b+T619BsS1udpPvmQXQNhBSxGmgpHF4kKekiUgxtYUiNEwCpncqN1+BBCSVx+AP339
uC05xLkobq96OekzdMPCIUY7L/tBtJ3i//z/ieC2iWW5XABJubQ62gOi507Iv4re/wcXONOD78gx
KtQ+PTrZHDhknIiwEpCKCjVDT1dvqeGtFQ8WbQ+0KwZVkZQFPPO5M1TrXC/x2oe8XnwZo8i3RrW3
S8yikoSZQyW9qsZaR/qi9QG6AqEjijgXAYIhB9QvOw8ZkKy04+kiATIMpg3kx+sbtiwHiPWoi0wQ
KJxufkZLMDuh3dxg3S6JrWgA0pAAzM1hxfimH8RHPPDmBCx6E/YtX/4KQaRYVSMWsWh/VPkB84em
lG17PENKW2IO7VfkTefmmrxJ8dm9nObM78Qe8sTRBZGTJNp+/a7RE8tX+vUu21jh2dFCilcEsvUY
352+ZCapFMMOnh1L2J2Mm45Z9DV2czc8lfvkmVqVYGIa9Q6tdD+Nxo0/1yi7Fy+zuXjuVEtVUBFj
Et9uspsGqYnIZJ/JQdiGduWCF/Zv7QWdVnTqG9aBnIOqz7myYirQpA5BeoEZvkpzuvrkjfYg7v5B
yoSVgJgcE/x8BRPNDYo4jMDFKyK3V46q/1z2tmC8XJeyAPskAfAGhUcDLbmX/IdDR8c+bSUwDu0F
M3RE/L/a0oN0I+6NTe2b2RaAU2QToSEVAC2hjTTPASTCKw/0S0vFV6CTAsjyAAK86DQXZSNC7w1+
dlLagNwTAPWTb4LsLi9XLPXS/58L4o5Ep/uBqChQt5e+fMFMW7zhP1eWdE0GdxjUlui1EEMZcl8f
QZO10zfSFq3A29Cq3Wbjb0HO5cRbBrAwwY4cZUe2uiOf1t5XC5GlhAQCcJkJ/DUBnv65ncrD6GHU
TQcHwUv5hb6mxhxv1S3QL35qDnOjV+VE98PaY3KKis99zrlQ7iiGioFJ40lo/TVYuQ08erc8hqa8
qzbCR3kzuNcXe2mt5zpyvpvqMQmEFuKi4VjRX2r7la1xb6ytIx8FNbmIRvkRMl5AhHbSzPReMCkx
veOrgcRgfaKn+/+XUvxgUm80cQ3mOmBSDrtI2QFoGvgh10VcXkVn26SI57YxpBjC8hKI0B5BEWqq
dm6GT2yrrZjDZboRj6fZ/vC4Dj0Z6wjUYtifXZmZ9NjGFt0kG/kJZ8HJdsOmcZ91h5n+NjG9cLMK
6XYZt5zL515Xvup7cjWZY+d4wDaWb+pN9J4CBbkGAlbr1jiDGs4i2YW7m1/9nXiLHh0n/PRgqGvd
eatrMdny7JLMCIskr8a3ANvUkezgGGGC0WQbw4mP0SfaYV6EbXTzGJw6K9quvb0WsjznK8F5PpD2
Kko87cSwVx0Pk/+mgbZx6lLz51E09a/4XbjX3TVa+Gl9eXeANOZ0u2DGTuFhqnKhGNCKqQN1PyTb
pE4PpZ+tNJwsuYC5CM7j+FJEQPECEZ3QunnuuyFOS9Gw/fUTs3RF4XIiU8+fhM5YLh2gARewzmpE
o1mn/IgDjHlVqdafskB56Lpa3zBFXLlIls6oJmPQC7xyuozL+dxe5MHTxcKb3ntgoUr8m9EAJmDr
BOMuABFtXaI7b8XxTDZwsVt/JPLgol6hkKFpp9dR9uJngBAvAO/Fpjp/G6wEUUsHcwKmm9LxQIzl
Lyex0ePQmx4UYHk8xH79oKYx6h+F+tR33kNDMPetDs/Xt3DxDMyFcqZSkaIoU4I4UfPHOyBC2Gqq
f+nRiFGDjwFdLbEfboapKzgbhHs1q25QrN0S7Zkk4BqQ2z1TNNAG+Q/XP2vBsigAwBBNIs8rXzx/
M8Uv9TECeZsh3IftKQLAp5ajYGqperji9hciZSDGoZKIlA9FRyD/BEHthRhZjtg1iDwrGr+MXLAp
gIHzEHjweNhrUkZNgmpmmI0PTIlW5C+e1dmucyZdsLDyvBQbQOtx4zXlTQ9i8SwoVjZ60bigCYrQ
E683/xyR9bBp9B4uIe0/1FoGepMPnBU0192NvVtpgvnXGwj62umdCiwc5DG4qmFNypFEOrRK0vda
YhugOd2n4y/WSodcWbvSFnWbCeNu7sJQfa1oIcyrUkdnsRtXO2JYanCo6h3VA/u6bos7NhPHub3S
L0OlLLGUo4em0bZzIoVYfbhWoVvTirunG0ElQuvBHfQ1UIalH0FoC+QHjV5b/aAJ39d1WnRzM50m
nWcXcdsbpRFWWMIsEU2Eq3ZRf/s92yXFWnfKmiTu0q0EVoZkevGr7FcWA1lfBHzhEwOIx3WNlncJ
YyOigj4YoE6eayTqhqxF1EBmQZJNzE3dTJRgmN11r4tZvM3hq/8rhtulAqdN0XLcgXkdE9vLQuoO
nb82lrdsC3+kcNvDQplUegNl1Aq92tpG0t5atLrXW1UAg8T7dZWWdwgjx/o0F4Mq2PnKoTtlNIAh
DjIHXbCEBu9BtTKlAk1ZTFwJVBb10jEfiRACVTY+zVmoPZU8FasnhpFZqg9S8aqBMnPMHmJGLbo2
UbRwraD/FQ8/1JDR8stjWjJpRCE8mLg5QQUWlzdlg470/H5o30r55u8XUccAMeZ9cI2hHed8EZmM
ED9iyFVkPoZC29JHHC1G4Zblyl3iR/XTdXFLZqgrGEIFVg4G9/jpgZZlmZzWPlAUyshJRf9m8PvN
dRFI/OGbuVgIYKcoXU880Oho5gwjyvR0UCbSUR3Jrb0SRcG75qNlgNYdGTFwG8dPzBM6hwCZZCeE
UvoF2DMVU/le9tjmevDkgRfp3h8YyMOYUG/0KFSQyNGFYyeV7U1T046ZKE5imXIpLr56Pa3e4qSX
LKWi+ZtIFD2wegqaTE/P+k8iCMpDVejaTZkYgMFGB6ZLW7//GTZqKt30oL7Y+doUpyUjUX+pfZ1V
tpQE4i4fe8Hp/DHZjSDSTe3aiBXvIMcBACZz1BPMtE8VYiptDfyJoR9UzUbHKuvAGJ4Z4tYAQEJu
emMqB05Ec4mZGCoAyMzQBZ2TELUFOqDX/mox5VihZyQCeJkRNYZked3IdgOV+kNEhfRYJWn3pMdj
/lIJxTNmt+4gqnX7jGmBOZBxbM1aMzI0cYlpYpYASNuEbZd8NFqtg8A9Tx4a1EddvzJoaA1iG4C4
cQLO1LOwzB1ZjTHaBWIAFT2GieSooJfc0YSJTkKRo1OlXtvDkgSHtWW1E8q22Cttq+8GdO4CTD3p
A6duhab+ir2G+ns5AfQqvjrX92WthplTyKUm7bsAsCvpiCU3EbJ58BeMFFaalBgHrKUhf5TLMELw
GuP2AkXeSwpA/gku19j0LdovzUJTG1OXK/LRDxFqfU2SDaDvMPweGLCRB6QsScZgdZG3/mMzVrX+
mCR9M1itwsRX1tWpm8t9Ti11BGFZR+nwTQBHZaclzcHjI8Tt82Bgz2zKPDXbjoUMmWKpBK+gOS70
vQyS2ydE3qk7YO5cxPhk4UmnESODhgnMVlV3GW3qYy/mGttXKC+AQB5/77CCBJmZGbqnmBKrh9bM
mKGNZhPmyPBIXdZuGsbkF4zSxh7QFIGyKqQEPEJeXAKshyqWXo4YOymTXMazKRY1Zsa+96S0gM5p
e4CMN0AJ2QTwZPsqYIULqj/jKHVJKEK2H0e2RmrfBSlO9FDq3riTOhRUzbEPqZN5dbgF37FvlrnR
DqavKGCXzROt3bVlLDDEKj21p7n1XxJAEQEB0IYIL1qx90zV772jJAjJIwFe2U9jBGPFYIzx/QCQ
WhcswfQnpvDzzuwjfTzELPLs1Fek+6KighWmyIObEnTeKEUbE3MU/PLDT41QNLU099/FKEItC+jq
enfnMZbuwSomoL5F6uRe7irjsRYL/y4F/t57N1SDtiGxZGzHTvSYO2pCdQxoouECVELfSetYvW/z
hDR2pwsJPdYkyR8UoWYHUVCjX5mC4MnsRgNlQFmuOkf3WWOYaqy33WPdsQQcLkW9V0dtsNHAEjmx
QoHqft1nLnAj4GGMcWqg7yLhiDac82ugM7RU0St0RA04F7YwZoB5QCuhZtiYvHZw6z0rxU85KZkZ
wHtikm3/OfiZzbKTQvrPlY9Z8t/zj+FilYqQvPLj6U5KfFNun1KW2pH20feSPTb+r6z4KnzlGHgI
x+oaoGZrD9zFp9b8A7gwJqFCorOJ5b7A8EvEGrspmM0q0SpTGc3z1JXl2lGTwMZsrKNLxuvKAkwX
FH+BYTOQrZgmcSW+lxMD+xHGgHGBqeUn8K3tAIhZEqs+muQ1w1Q6GFMyp1Yz307A22nk/colvRBY
AVNhKvgr07uIhxBGjxvGCDVAHal1cat4zSeOyr5le4aK9YqmF4N+qA3ORU2fMovnM6EZtboBkJMA
Dp3QAFlB4SC/aZYECFIvarjtASwprsTCC9Hc1M6G1yVIGzDLyMU8MUlkD+U8hFe4B5Wxe0ELnDuO
RDcNpll5GT8Iw4/rii5EdBMIEWYaDRRL0KR7rmfgC0AEnwDeQuCYdHJh+mIAKu+dh0mCNfiUhRgL
KE46crcUUT1ArM9ltSyoZIx7IFEgfdV+Z2priBdL9jEXMK3vbNPgBsUi0yGgqYvQ8gU5vWGd95ZE
IJNRWVLY19du4YUELGuwLanIe6Bmx22XrES4wpUR29U+lt1LEL366kqGcHHJ/ojgu5WDQRhyoYOI
XurRrVnZ1Vrn/ooSfODLPEyOqCIkNOWn3rqN9vwPNWoJ64QhH1Q4UabmQQKkETBhcUwRW4dBauoY
jARorClQ+sbE/AiSp/sxANF00a11NCydJ/DpoN4JOnVR5okSYykZSE5EoF9WFIQ+nwTEP9peCEan
Sp56slJwvJxhh8/APSVjKn+aU+CPr5D2gyDWKNKpH8yuRTO5LV/pDaKoXfZd1OYa1tKStcsTgijV
qI4Ge+44saZoKmm6GmP6VGROMn4K2qFf84RLUhQCxYCINpF9cVKaAA8+IsE+InZbAT4PTHeFhBDi
7xvwAPMzk8OdXSU36i6MCbTBHBjJNLcak2OGQDVhZKVgu3SoJrg8RFvTyeUbT3qh7JQogFkg3Dgm
+ngcMP74965BRWlCwRzR7wfluScaWiIjVIApCI3mm63KNLvoQ89iIkrv10X9fjXylzI6YXCu0JMG
9mxu5fDcKAQlNRCVOP0bHj5q6hzqbeHI1njIN8DrfvQ2mqM9o/5uDuB82LOVJMSSC5l/AOcHO6OM
k0SbPiCpwPi8Z+xnvDp5v3RR/RGCjuzzFTUAh9nHI4QILsL+wjmlIHMC5OM22ai77Mt7qu661/Ij
WqkpLLT6ShS95nBfeK+jjs/ZP1CXwTIpoMZVlebH6GqpGX4E1PJ3jwUxRTeNrdXWk2VV/4jkNlTy
x7GLPahKrHZHXb+x1bu2Bi8ZtYR31ZUfor14I9wRd62CuxhtY04Av2UD5M98QUpU8iFAz3tlydv+
KD4jhRTZ4dZz0VewFU00bISP5bY7vFy34MXzOJM6/fvs2h5o0hRGJGBr+7sYmMCeuAJAMRng5Qn5
oxYXNo96i7exDwHlkQVme4h+sZdwY4C78Pu6JotXwHwBJ286U4UxtQLNCRYwLUGRW7+xY+gIaKzc
KFtjX2/j1+vylk/eH8U44/QDP2zrAeJ8NOthxsCUi85MuqfrUi7na3CxzbXiDBLv41yjLcQAJPpG
MYlVOG8tptJ33iPZgCIvXFHrciiOE8h5FFntw7bVIFD6QkNvehqJJXZm81Y9+cDZW1NvKdZHghHv
CtApgyyMe2MCEopGWgHzQAd//VZtxXe0s5z0WwWD6CsruXSbahTczUCQmPBMOUusoqowxtSvLWTW
HqRHMFcxsz5Gb/oueJDBCHrQN/WPaGus3BGLB3sul7PLkKlS7KMkatGv2AlemB32JpIK/QP6sxVL
vJE/IsEk2+CUrgVF8sLZ00AfLRvIv2HElTNRNQyLIItBFtpEpHArFiNZrdTDYAtBBCzKrIP6Y4FC
UC4pKfyqLkePY0Gq56zTqO2ltHczaWTgoczJ2jD42rdxdl2PeskAyAO/wFqQavW7DIBOKzu+aFxo
9ZyePZi34WPQgkSh1Oka4ppRRg5QeqTFeycGbpy2Vs7QXZD+zHPgVyjBSrZiWbn/CTb4CxPfUoUD
Ft6L6KbTAG1Nk+2Kcovm/Ec5g389qsj8DQmU6/b5kX6DSGuPa5I8Y2ba/3kUTuOP5BcxpbXi6JI/
RwL9v2tqTHmamZetxyyguapU1sjIS52Lru9V21FDD5wm+wCXAKh+od5Vufx+Xd8ldzuXyzmKRCrR
+UOwpKlwVySfhbDX8ufrIhZXFABDCOeAIgiEnXPVWDH0oHfHioKgTEP+UrlV0U9O3q5LWbSNmRTO
8JtQkONsmPYtBEnwrllriV+MmlDUwxA1OlpRmeIcOANqGAl9RE3SLZSwCuB93JC7wla/io2xa1yw
4fyDRnhiTqiLmDn7nTmbmcSoMoThGW6MVnwRumNMVs7x4taDHxLjniLwdPhqaIlZAq0XoVBTAnsA
5MBDcd+Oa9i9y1LAGg2u8Wk+j1u2rgvgCTtoMVQPWecUw10ZrzjkRRFo0sC7BJkL0FSfG5hP9bqt
O1x2BcZR8RYHqhsxo676FzueieEsTB9T/NzpBi/ABQ+Gh9RzZfWFpCtPj8XjMhPDLZiREKTmp/t0
GNw0P8barhHseO0RMH0sHz9OjS3/WTOZc6WdEQK23YcUUQOgx5GUH4lmG3Sn9w7Ge68b8mKwhd5s
5MgAZSaB/Pp8g4REaeWuABV180NvnKJ1+r0OjKFtsg9t3QHgsN7aAH6RVnzb8pGdyZ2WenaCKCsj
qpaT3H231W6FB7znTllj1afaqa36/e85UJC4wCAVfqFZHMML5/Jk0qi9VIW1FdFjOCqWEsW7qPyO
hXylkrwYlM8k8dunoLyj4x7G9g1WA0oH9aDkr3QArOAuZhmSDbs6uk9zs/LXOl2W464/SvLpVamk
nUYaKGl8DeiieA0e6UN6ijHc6/Zgg7ViwQpO5JDZZA2ZZdFmZ5K5O7JFbcIHYgUoUgO0Fz6kmMxv
XvrmJo2OfbHG3rHUz0w1YKMhvgMw3sUwPIkCgB4X0LPS7OpE9h6KZPvRGe60be6i5HiScjO9XW1H
X6pHaGBZQK0HnaAib0NSxopYmWjba7t9he83vUd/9x6cDHe8WzmWi+v5RxRvRFGnG743QsP8rXHU
bXGjfMY/s9NwCzr6YSNvlLt4Qz78d4AYrVw9yydzJpqLsiTQvGXNpGVrT4Tp6TY5aDfMfX/2rOyw
ajjLNjsTx1kObcc6KX8v6sYwqXvXWuGpBQu99ABcVUs7gjz1c62Rebp1LjzsTCYfWRHc6gwTlpi6
vS2FQ0zuShBRqugHcq7v4+L1N2UyMYgKtE+eFxrv4yiNPGxjaGBcW6ZmZ3y2we66kMXwaiaEc6Wx
WtaNEcHhCIpn0v4BVcrrApaWa+r6oSJ6cDA6x1kEsHDSVPdxuEdUa+ohsEY/OWW9AeLHasu0NQrA
pVt2Lo6zCL+WMKqXT3zekQd2HJA7lych36Rr49FLzbQIe//oxZmBCAolYFlh4fqNtAPObOEqZm/3
h46a5QHNdcpHcxDczmT3/dr5XlvSaU9n11/eGwky6hAtb5Uv9AiA5dWOHcORb8vcMu7lTbL1d6Pj
OWztNbMmmbvwCeDIpCbF6hr6jzTYJ9rTkKD5wW3WoDKXbH++upxZGk2ndHUNQQraEwuAU4KpoovW
4pclKQbgUfEf+jsup8CrtNHrKYYtmOMDt1BPDn7yWsq7xDOb6ECCBwEg9IBMkY+R+BQzywtW0n1L
Czr/Ai72JF4XaN2UxazT22R4RAeBiV4WFF1NIwpX1F3UVkSrF6BQ0YPHZ0xBYJ2Oeo/QEMzfovBd
pBtprWy6JoKzTKGsWlGYRAwZvWcREmCqt6nb3LruUxabC9Ca9D9Vpu+YnYC4ZWneMMipja2R/GgE
pxQdP/slKSd0INvBYKXGbd+618Uu3KswkwnWE+ws011+LnXsuwRxN6TSsjAp/WwBHgaAKJk+9h5a
xpuVy3TBlZ2J41xZm4VJgt4xPEz9EgS0zJZrwE1jWBaPu5UFXbgFzkRxzmzEa1Hv1Oml1aZOWcd7
v1qDc1nThjONshU0MPdBRJvejvR1oI/6+Mj+4ckIRQB1NIHsYqu4SL3oAJGXTQFB3z2iCUcJd6xe
2ZaljO9cBj8mQoUaNEA57uVBT2xMStuGn5qYLX2vtcwUQT5fAxVyDHu3CIf76xa49OI6k82Z4ABU
akPpIJvIb1HudPE+yd0sfBkLpwqefcWtpceh2HW5LZN7SV3xIAve6kw6Z5GxFMhy0WN1Ux/8F+S7
NAIzDoA1mJGXLG+d68quSeON0kiCJJ5eXY1xR6WfchtZOgMtUnpAR+d1UUvvLuQ8EbqBlRQw9fyg
lhTlYqt70EwZEC4XwpGgtNvV/l0RBSjzeu8ZQ8NpTR9Q7brVZUCjxW/XP2HBdZ59AXcTZKkOapsY
2kY9OpN0vaNocCuppdFiDRNocWFnynKHBEwaaUMYlG1C5QCm800uK3vJaAGtmwAm6PtfFEPzCW5Y
CePH3DYSfwwSRqGYUuzk3h4zNC1ur4tYVuiPCM63JGFbeEIPERR9ob1m5vGIfOsxbrdR/HJd1PIJ
nPjQ/qMOd/VQMQCoAHCPMUiIwpl3opvqpH+jEnPHEtBjyG5yv3ar/ibk4p4csI3JMIGKhgZD7tQb
tI9pG0Jm/dQ4kZ2ZtYs2WME3QwtlXkfapnbvpJvcDPbqDf7hCNs9SHfVWpPKAtABbr/Zh3AOoIhh
ll2CD1FuE+slPgDxJVUtsbb1I4aorMH9AV7qwhSe2LO0C1YajBav35lw3pDQ8RuWCnZ5SNyys4h0
qD3g9Dshe8jVNQ7spTTBmaqcTWV9GRtgwcaab3IbAAfbt6q3WjeyjQf6UDuBqQ3bNV6AZeMCZChm
4cCTiCzFeYSB1S06kSS4vlTVrDBuBAYY9EOPZjS0p0SpTAVTeeBldlSw8SZUNDMxthvlC5N1K+/C
xSM1+xJup4OA9tXYTu8ozJB1J9lgwLbCpHRpd8HahTr5mwvznsniNjbU8xjYg9Ba3rPjCVWZ9i66
q131CQ+p2FRNyQo3zbdg30eY3b1+nNfU5HaZiJ1RqwFECxq6FlTModSxXZaNGbU/A2AzXpe2HDrM
NOWcRx4BClDJIW4QXvtAMZtiV2pu6gHjSn4y1DvAaphhsaLjYuSlS6CiUaZyAz/0KIyi2mQlhHoT
sxfS9bqa3wNdgq4yLkyff7mRfyRNXzILyxWlAOaUDEk+Ck8hICzATEm0FTewLARIK7KCKA8AiudC
Qr2qY4WktdXVCIXBIhdV+iYglb2yV5PVnSsz0SPKmEjFgC46XDg5WSSCjT0tMhAGbHr5tlPM1mhA
XNNabWyS5mQoVqP/0gGXjXqLTZU1D3SpJ+RDQVCRYNcuOmw9gUlCV7cYCRH3XfglF/eB/72i43SK
L3T8nwyMd5+v5aApnqKiE9qqDPleFNG/0MhWT74iJT4akehKIfuo/eE9agRTbOhuSqxc/4RLpz7X
8mIADcRhtZro+IIsSywDUwlVdZMH9UGte1vBi38I14ZwF3KU6O1Ehz6KJHjKgafhXOkikeJmpHKG
fml/VLeC0pVvzYi6rEmGrn4IlDa/Lwj61DZoMsITz1M03z9SX45dLc9aadMkMtlHht6tNQVP3obf
DtRRjAlGaJpD575MReTXZ5LMUGBQtsKob/JwDWN7UQQm/YAYjWcsmN/OlW8xZz5og8asbvR3BR6S
Yrt2ci79DarBGE+beLZgvjxyIGkGNI40CrPyNHUx5GEK/bFEB4cRrGGSL0maugg1alCCJgF+vUAe
HIu+yqwwAmgEBl8yY69k977oXDfSRTkTRChEUFTWpltk5tf0BENL6NvFvqTkQMkXBundqgcYdaT8
w0sEjccgiAHiooSqNN95LgpSLgdajGOv33jdc6+MJsHTA8BcaXYrZM9qc2iUfdo+B+pK8WnpKM4l
cy+QlollGJTAqyfDSStOlO1EDPoo0o0WPNPRvb6kCykcoEigY2XCPAJ2PZ8XjmQwWA0ky6zckI9y
Jj4M7ZPR5o7vZ5s8qs1a6k6ExEdd0PcV9d6vi1/SFT2vBuAGAGlv/H4PznY0bGqlKXqWWeiDeRkU
AD1n0saIdCsoyRuM9VD7aziJyxrrmEUVgQoPeHjOWoV+kALPh8Z9rDz1IN4VBmr3CDisWPWPKu0A
yWzsSY4RSO87lddCnYXgEm4Pa42ODR2wl3zPt+QFVGtrnJYMg8WY2Kt2eoeMjz6gpu7qhqMjl+Zt
EslOI6tXNvEqBst0m/DuTcUb5v9IO68duZFg234RAXrzSrJce6ml7pZeCFl67/n1d1E4Z1TF5i1i
5gCCXgRoVzIjIyPD7E0RgIEcxnIvjxFT517dijiGnuHEtLUb5DRV4XeAb9CFYzKeVO9+6J1/v9P0
uNNuQVjNdb44u1NY+WUwXzAI5kR3cVOl9qA1xb2VWs9MvD0Ykfeti61mI0pZcxnQPoNHhRHx6MVa
JQVax1BuUDEtFVuFJt7Qx8eQuSMRJuPrK3wfwzKJI6E1zuQCjBx/XjJntuwVasUAH2IGnfbDqtsD
UZPL+KttNdXJgHboOtpKDAscVIEWUDMx27zyM7g28do2tma1iap6HlSV2cnUyUVGg83y0NdPnUUv
cOvtfWkrX7/yTS+QF1sp5Dq9OgLItffUe5HTZBWCsP6eQYet4G8lMAKKywtmOHog33U2jBOV3BT/
0EzKjcrAOjf/HakSVymqXcwEW1oE+9z8OEE8MfX6of4PQwbzfJWMe0IljkO78BbZFJZykLHYSfja
aPe1MHMzf6yj7N+fj/mdKzHDhXqvvKTzYxzWqzmThLlSe1OZ3Q5X7eil9EPImiNzItRCtogZV2pn
rG1mG5hJ72gfWaxNLQwjMwUw4/CkIeWn3Uj+oUqOKsO25hEGvNR41YS7zNrL0WchY4i4P2rGI/0y
12155Rbgd1hzGwBKWYa6CPFbxRoCYeR3RIwhxgdV+WRo92bl0YhwayXa/jraqvn+RVsSqdHYXYZR
if/P8g7xkdeyDtxhUO1iy+WtOQSmevi+qG6iJb/wPV4ij33bMn9KcO0UQuhEVvsxk4rbQIk/wv7x
4fq6VpKnBNGSIkPgQ08FCjGXHqEWBzFUVSl3JIsJZJgcinoft6KtFvdoHJKm9sKPHm3sJvLj4afr
4Cvx7AX2fJDPvFHcIbBWpTLYGaSsXnQnBc3hOsTKQww1SEi8dNhYaQteLK+riyIwYSFAfNzcmVGL
fN9IFBiersOs3c9IEciQNkMKhQ7uwhq1VqWdqoF9ta6s/BD6gWpPaup/oHxuuZ02JIegze8jQwdc
8d16VCM7gJOBbLz2WeCyOXV5Om4ckRVbYmMRseEvNnd5VJOiVtPR4LGUxzUCzjyCPIj44ylzLTkh
tjcqJb7VBC8qNoDn1S6CBXgbCdGY7RDp1Vk8TfUwJmshIfFW+Tu5euj10pUn3TFqpCEoPtdu021t
wIrTv4BcbHTYZgjkDkAa5uCWxWeLCVpxSHfQBzwZSkURuglsIptZcB46N8tyek/e6HlcGZFidGf+
I5ECVMUlb0k6EqRFLYepUkK7S+j6oAWr1H4i8HCrirOsFBee+s1CoqXQqgMjP44kZccwfapM/Rhr
DUSCKNLq4S1cyIcAOdih2FLWXDdVTYGejSceKZKFA+/qNvIZ5sKVdSgmRDdt/Ea7haG4Xu1/jtTi
pIZvEsypst5/gs9iH0UV48hbDMlrB5PjCDkczz8eE4u3LAdACuOJwCdUBKraKv33lZbSb1hXG0+j
dSTemQzi8Sz/E9qfeRnJqMuknVMGkSofTSk41l3C8Lqx4WnWbgjaGiEf0KhTviOSGURFiFC8KBDy
knGixzD+GaJNom7xMq16bJOOIp5f6twLt/hy2RhqUROhspLTxCvvghANJ02saNtqhe5zZ47Gq9RK
0jENjOKuNmrpztQr6VbNCgSkJcvfuEFW1s1TV5JJtRExv4vReYt1VTRVmZOE41uI9KolVPeNIJ7M
equEuRq+WnPOCWXMeQhxsfRcKGSFefxiHpLrwjsv/9kKv+VmZ6hvmnwos0Oy5UJXmC9J351Bzss/
s54wavPOiIEcHcmtXkmIfPyOrCRvW7u9hcjFfroJfglPrWO4WzMtK1/2Anp272fQY1BUtRXRgBFl
X0rRSWS4ZcbHXtkSHFi5Ji5wFrkDL/XEvG7BEeRkL5SCE1sDM3L1qUUKQBG2mlXXArfzL7q4Knsl
CIew54smzdtUoQZWPPfhR1Fwc29matlv3Mx/+GAXlxE5CgIN2H5m+ZuFv5toxDMyhdCNzJrRMvAw
DNWhLmuz3uEZdFhy5FLZ+VR09mPaVC9iUclPgmaNyg1KDF1o9wWiD3qsVLHdkn/z9+o0jh/kMRdp
VpwUJXnCyZaHos9U4xh68fAtlgbofbQRfrFg8vH2Pl10t8xkNb0rV+gg2KXe5cFuoEp8k4i5QB2M
06lksic41Heln1Yj1ke57uPRFVNLCN0uiOBmqAfPfNCgx9DoYTGLJ8VXxU+lLCVvZNWR3RUkc+Lx
WIu+CL2+5Ml2kDfRqUWthufQaKHqbAQVv8FsHxh8gwUmEQX/m1SFNB3IevWslAr9B2Nb9rs2asSv
5PFxaaoY6jlaz36g77WglG/8Ph9Suyn6JnHSuteCQ50K6anAvaAuJyXqLBIqHq1S7kW7SVp5mmk6
UOaKhqzEA4tjd9PHgYXWuh+ZP3MJKaexNazfsV9Ip1SxIMaxxNG1EriIbhgxQNsS8h6+W85Htv06
GiO3NNrWEeNG95xWVNNfZTG29/pk5TASxZHX7kOvRVavqiLtd2p5zTcK2aMJU2Zd/WhrKXvOYYr0
bK0cTRcKNet3ovF5Pxq54T9U0gDroj8muWL36nSnNnRpwMoTnbjTuDp7yzxALyoPTlA0p7Rpo5up
77MT+VP5JDaD+a2EfSe05SxI831VY2FCNSjZjYaKTnqfoeyzk4Uu9F0E5zMErDvvXpQLoTqOmYQw
fCyLwn3aYrvMUsv5m1yNXmZ7kNeoTjVOZen2EEXkH4ohCm71alTUudRYTjBLlWVsG11ea7uB/o59
FPT1g6BNEgxPQzjZZdlNtLwouSw9FVqXFbu2l1r/Xmgq5W7o5Xqn8Lb63lljCYGWntHUhmWkGy/X
1VuMXDnqh7M3p0X/0rlVVYP1pAW3MlLKnnwIynu5/xKHD0psZ9FRyX9XFG6VO92ctpIgK6Eij2VS
hyaymwgaLKDzrrFKmJw4EKF2V3fdg+b/jOXURvvxIAM39nDxy/1tmYZ2nVCwV/MNp7TiAmEhgG6T
ZjSVWsbCBWaCOKUBIbLTQhcvOwftrkVDSSZkDcJsA2vFu9O5wcASwqbQpy4zl1D5aLXUCGQuW1vX
Hwpq/mF9HL1PnhJubOrassiZiVRmmCfB2V7uaTH2uM3SL+D3VMmSwuF1I4kDogbhVKKeihdp3cmX
4syeWr3vN/Z15bq8CEQW11gidLIi6AQi5VAeTRpvBD5wM8SOvyWcvbJOKB5VyChhDuSRs1inMoxW
ZY5oRURdtvPQ63ZlIX8WBhhGDYhNE2E3DPlGFLvyVr7AnFd/FgwYfqQHXQRm0tKXjCSWoTxfvynn
X724J1V6I6HxNfQ/rVSXCF5hIew11pR+6CZXaYiJGTnwzA1SjNVv9xdl+TREn7vtpr5FUbq1uFSF
lzC2Hpgbpoif7A1fPXS+cPjXC4NDEhYODht6bcvtgt2uDtED4hrTIqeGhyz3vFMSShuvvxX7g23I
YmiPTAA8JguraKhAmEVQEK5Jza7SjlGgElF9MrYyRGuvTMVUeTZxxAjclt5j1IdCKfywcDIO0Vs5
xAY5+HHKNKfpEqGwe93nVwSwEU223quwq40EIV+9ru1KyLj9+C7zJeM2qDvrGPh6sPO8wr8Nwl7Y
SWrSkaus9dhz46bPn4ZEN0tbrrog3nAWazmCM3NbJp7yppD0iWZg6H9f9eTJ9H7Lwymsd1PyFKTP
evfruhGs7M65dRvzpXB2fqImlMVwhgu8e3M4Wvluql7UrSag1VN6Zt3KJUqokeJWZuuuDNJpfUSW
Jw6UDUNbewZhZ+RWZIsKKg3hlyhWF2aa2DIvUOikV4PJpkkPXp6vAQyXUvAVEWY5cVNV2sjqrDiI
C9iFgcd1lspVBGyr9bsi/aSM4yFpN0DWvuCsWQfPrCgi7rIAaRKlhtWG1y2T6ravBI/I+m7MYGxB
LFyplFfclT4QaRpzNrzgg9yEG+565VvhaObZWpqZ55Ld5RZVpWh0Sd2QDRCLj1ktfPO9ZJ96xcbj
e+0QncMsrLoNk0pvTGCKhD+POYLzQXgfWXZi7ZTuNdU3XOlKMMGyWJJF7YiWqsXupCXlllQjjccw
kJvnzWM0GbtmUG/kxnONdNxfP7SrcJAnoSJAmUNbutRo0ku9heMdHtnyIE3JTit1Vy5QrlaC+0I4
XUdbu5po2vkHbWEXZTcMAr16hVMJj1Nf27L8s47vG20fUNLOttz42tYxe8sgOScYlrqFhahxKE9B
P4Gm/1KNnWUchv53En2yes8t259oX27ER2sfU6MkRTJcMkn8LQHhkc1FPy6dMBx2zLAX9pSog90y
xjwGBiOrevv9+gddOwT06jAAThGVSH9pLcGQW7lRULTOaZIb9Eff1xgFioP/sDIePgqJN0IXhgcu
D5s5jkbIWcscCIu76bb2KtsadkHFs0f6T1D/ZLaXhAOKR+p3ggbUMaq3XBTtPPw86pDKecdxq8D1
/utRv5wD9z/VNpp+LlflFV6E04CF0jBLA5bBydxVYT/YQadtTLf/SYFehn5/SqWzZPM8Eq4vrq1U
6oWQJDlsEI1+H/o/raS9kcX2IAbxLop/G8RNgmrZhtyecnErdf/eHf9R8EKCT6cMTmL6cp2mFClK
XwJejNE+jLSPMXv4bw3xEmLxNJCjIRLzCfbJVo/3BvylYpK4ebClF71yMV/izGf+LMhQMnbpD8tl
lNwpweceusFB/1DLblze6EHkJOKb4G+l795HNjPoTBhBc8Zc2L8EzUq6Ieq6gQ6whYQt9fZZ1B6M
XLYFc2vibQtqYZKtpo+jrwIVmDpvHJpPxpmM1XqkFrRxSb93xvOqYH83kcWGWXFxpmETtzpfY8sE
MkzRS5PtMyJTz/hcpd81c6s5fn1hf9EWrr/y41qlNR4SG+leNyu7iE5WENqxttFZ8t4HX65qYeuM
xYlGMrKq0U+hdu3tsPhtifXNELx2grQRYW8tamH1eZCXcpKzKKHZhYl1HxvfG69/rLfM/v1Ndrmo
hdXLWdjEctgyHTaGllv6XgwJZvOhMfo3X+4f2rGHJHVUp9tEj+DNuX60V8GJSSgGzCMWy8dQx6Ch
SD9S7WgkF4SCovwPoT5ZpG7y+jkpfvtb060rwwUs9y/i0lnSXALpQUv3VfxN3ek38k5FAvtjsRv3
2ceSMQ489EG83Zr7WRmXv4Sd3eiZb/EhBtDMYoZ9gYQzcIWjh/Je/6L+Sg/ZcZzzp071mx50beMk
rt5DuJZZd0ea8+iXwDCChjyYATble0uiRFm6o1G517dxJR/I8s5QFq4FQtNQkWpQouqg1Y+azxio
QaNr7YqVW/j5zh8PJYEtXtTqPl0HXz0oZ9iL6y9LjS6E/hZ6u0a9HRNAxPKO3otDFerH61CrDuAM
arGLKSyjUeEDlQn9QUingzzCMpmaTq4nNjb++Trc1t4tvOhQeEWbZMBJ1pdC+pCPsb3Jfrv19Ra+
U0ussQrG+etVIf7sQ9ocfeNmM227uhTqt4aI2ieNKgvXiQJ8EyCZiOvMbhPBrYofwZYWyPr9PVP4
0g4DWfWShLNk2jk1ZUIRrXmVTAhq+oKZmenLJNT3miUTXBZvmcQwef58fZ9Wb7sz4IWrDuGry/L5
tguVfW2VTj7hSBpUi5gu0WnCiXTtXzcect7OEBdOG7Z7SNvM+X4VC8gPZGMfmV8Gr/sgUQBMVXHj
PTzb9bsI8y/cO4LpTAxIX3IXRY3gFK3/rRunduMq2MJYOKqsQl4kjViSyq4RznrMBIhbvEmr1n62
kIWfYtJJU9sakLYt3LATNYoX5m4yJGKGfOsGXxl3mHcJazfp+2WoYHF+y7qURnnks0Hnm0+HMH+K
vC9efaf6nxpFtb3xVdZObfRUBKc6+HLdJtdfBWfgi4Pd902e0WzN90wQXbhV5Xtff9Wi40gPTfIc
lHeSBknUxm2zep/PLMMqVQTCocWKp7Iw6jwENBNSxqykA+Izbi/Lu0JT7ZqWgsKIHDHdJL+ZjeOd
gZ7hLhY71IE56HOwNIV30xgyuqYzG22OuyF/MerUkcaXLGid3HzR0I/6L1/6DHzh29o6UYxpDuGb
uLMF9T7PHgztxxjBimvctMah9Fy/OnrGh+u4q7Z8BrvwOoI/+VbQASvIuzoyP5SIw2heuZeMl+tA
q777DGjhbFBC6qsmACgwgtPIC4gG0r0aWxsOYGM9f9z7WYgUNVo0FNoMM1ieXfbDa6BM6FVA+ECl
+PqS1k/H3zX9+fczsCBW/SIuAYvk31KxG1AN8k+ez20uWCgM7cV2P9R2xxnZAF5fJQ0wtHBDy7PM
4+QphFuGT8TbwF3kdzS8Dr6rRsLBVFJbqfKjnNDJ2VUnVYxof8v2wmQ8J0NMTvBlVH4VaXva+EXr
Z+fvL1r4xKJKhWmsOh4AzCaiKt49dolDnf9GG9GoVQ5Crdp6s7P8jWDqD1vD+0P7F3gRuNWI8miZ
yaeYyi+VrxwaHa5Z8kz6qDp5auwKxqyl6EOTjjedOaCjKJ60IEWV+Bl5qRtL8z6V+vfe/DJLm4it
jJkEN3T7RDbMqYcml37VScVQC+pHuSTaXZ1FNlUmpy+Nj9c/4WpYOLN//8+eLsJCeqtiRG5ZSNI9
dc3Jj37Q1EHB1PWHcWO31h3sX6iFg628orO8+cFUMigjP9d0iIvFB6l5VHlTCIYtG5+ur2398P8F
nO357KD4lZjoao91FCp1xdii+4Mm9WHYXYf5/xzIvzhLJ5qpudJB6zLT8ZjGrjQdP09tGmH66hTT
aNu2bjfZzMAfNoBnK7u0QoZEyIrPvI3GLBV8ucDCqpNGFgmAi/Cu9uAxV290LJ7nSxt9j8nFDJHT
ZXdD6lZoUnj9hnNdeZCCP5M900+5IpYu6J1SK/PL0C+Zg65Jyuxj8VZFHNIrTTfVRsfIn+gtqBKq
rjXMFIqbBI/i+O87DS5/x+I6kekgaYOS3xE0U7EnI9DT7hOIrppVjx5icXYmG1sVgvfGBaZG2RUy
U3q7lgQV/STDN60phGPWQ6Ie/fLT5ujT/LPfbe/McEh6mS02F3bVTbVkovdGbkinC7DzDxDA7loT
ZTkpkF3Lu6sDKE6v29TasiQa8xmvmysEyyqYQN+I2KssaxgfaGmwqaygl3cd4324jLc5w1icy0G3
fNmftSPgdTOZUImi5P+4isWXC8eS+ZN5c9LA6Ugsjw9l8nZ9Ee8vw8tFLGyuJTNgCQIQRvYoIEuX
eDvm8Zp6g+prC2YRwPTshzQfM2co75XhZ96/eukHU9nIw6/vCG20ZFlULvcFSjrqPR1n7Egr93bj
7+NmY8vXl/EPwLL5wgtHcxRjAIrxuaoOqfESeM9y523s+/srhk2RdZRCYNlDnHRxLftGqKvW/LW8
zldym2YGHO9UeNpPPWqzV18T4p+TWjSfmPmASKFOYm/jFbHCusJPsCR68NEfNyBrvvTJU8QMJ10P
jVPt84fy4J38r5pv15qTnnbJi+bQdvBwO/1Ung23fzNtMtmINqBoet06V3rt55+hmkyFzPfDsshH
N+VEMwa0J2riyjeDG37Vv7T74oh+4V2c29nO+kTDxnXQVSs6w5Qvl24KnRqUFgxBXEd690n+9537
l2ta7G7VCBGCj/z/gXJXFUfd+mxF7vUlrLq/syXMSzwLGdLQ6gXVBEI3qeGdfDO21XqjJrR6FiwK
9DJztSR8FoetM0PERiMw0rJC1+Ibz8shR2PR3F9fyxrOPOJJZZnJSw7F5VrEuB2w8pmMpdOTg0nL
y3PimUEPAUUrf6dFM9+a8pxte3lhkapVSJQxTMQL4RKRF32sNBVsbRbNi1L729dh3s6xeqOzNXV4
vb6+NXObO56oPYmazmTlJRpFnLJXWnyKOuSH1NR59WyNrKwuiBFfykA0uzBedQlhIFGupDo3sCQP
bqbvELe1K8lOlR9q83x9NX+2ffnx9Lk9VGP4jmaA5XbVRZTQuDErZ1jH5k2+V9wht4e3/iGGQdKW
f5infj896Pbn7F5/HJ/Gxy+oVR2to2ErdoM20vXfs/Z1z3/O4jCX/SROdBjPrCyiPdAgL44v1xFW
2smY0Tpb8eI8h3mqyF4DhLLXHrz7/CA+Na5xNB7Sm/aL4HY3xb1uJwckao/pXbZrvOP1H7B2QM7x
F+bayHVJDQf8WfI1Se7M8MHLmQbgofXvgZjgx1g5FnQELswoi9RezFUsVfYDB/aeVLRrOIpS9XQd
Z9V7aQDQjkAeednZNhhlOtaTQRY5+Gp2SPR6iT3qG7mbtTNBsfwfkIVh6IEhlM0MouJUwqepf066
F14idgvryfX1rNngOdTCQHLfk5JJBcr07nQr2WXtVjf4/OWXh+4cYWECtNHrhdCB0KtvaXgcwkdi
Ran4XKNCFb3l/YbrX4voccgzVzthFp0pl/6kGeoqjzSEr5L8U0a/uSArdhX8DIofqvE1zDbMYfXz
naEtF+dZSU9OiPr8eETNQyg2MvmrH48eepwjxRH4ii5XE6O40/sd7l7rXhv/ThEf4oJ8i/WFqaho
dMr+x3VzWDXvs9Bq/vezyznrxDE159Aq6tRdSeIbl7lDC3jj3tyCmd3GGUxlpFbaF8Ak2gmZaRt3
bddb76y1vTm/nBenaCoVX/BTiOKy/rUrGDT5fP1brfm28/9/YWlTLBVpNxNNS/Wx6H73jIVa46GD
P+M6zpo3gKOba4s8wCywevmxRklijELEBsTBlfrA1uRjxwQeTWzJlrte25dzqIU5C0GGemzJvhQK
6c0pdpXgtTRD9/qCtlDmfz/bfaHTGz9qQDHFm1TqHCt+1SF5/i8gSIbqsG8wJb04OVMrW3pjzUuR
f3qlY6iy0wT/nviCuXAo4P8XZPFCrXw6qxBQY8a1SexJCV1dprEkluyg/XR9OavGZhgwgc0lUuav
L7+ZXJDtjiQiTQOyP9V7jIajJ+5oeb4Os1IlnQU04aDmfQdhwHKgbojHUA6pVzidwdSRZrxEjGSp
ykTXnV7TVJghZq8dKF3u9Vp4uw6+dmDPsRfWZ46NkvceVWA5m+hDrp4mS9p4ha/5UxhuIBZnypRL
Yv73M9PzgynIsJe5R8fH5bRZ56q1L7sRXPuOkGvGqam82JXN6jVT+3ajULpm+LwWMRiFmBrDuUTv
DNkzppDbwoiIHPzc6QvzzjObjQfymq3MkqTzELhEn9VikW0ioLw9EFLr3k5OEFzomO/zncIq99c3
bHU9f4FM8XI95Zj3QTHH7opYw5IkVV7zDAF4L5LkSDkR19HWbfMMbhG+k6LPxzQnktBRnotD0U4i
9CsHLnkEve0ozGAdD1xjeGwLBiWvg6+FFSQiYRv8wwJmLLZOySRPGqA4dDzysKr1EeqJvdKWd0Es
u6r0s0HS9jrgmtc/f+gtAA2rHdQmm70+NHi22AS+42thBm+b/BR1VE/LjdO30qUzvxVM0TAoR88v
pMvdjOBNEOu+g8JaoZWRkx6PmavT/x3qKKSmhGttE9lyKO7K5Bc9Ia6Yt1v9jqt7DOkNv4EsGXmV
hZ9LPGkq1T+KPnF740ETnuqmHVXtvpVHe0jQwR2foiB1peDn9e+9ZsvnwAtXTjG+JMVDNmfwM7sN
j5lQ2s1wug6ydjIR9GU6kPQvue3FJxYLZG51nZBBMA6TdxCjg6l/16atnZxtYxly01Wg8IPhYIAQ
/3InYwYO1XYWK5L8Jx3K5XwUnTBOjp1Un6COhddnfNaLL7FUIfqROVIp3TDLutEOubpWxgjmIVBa
xJcJT0GQ5VkXfqYDTRxaSiP6xNNqh/Du9W+6djKNvzjLvOeQibVJhw0haxZ9VGClLKXi6+SJbif7
dlH+hFLBvY64donAFSvCAsI4nbXka1OnNOmkoYC3NVQil8sxPVY578Bo8J4UJYcqrQscORc8B5LL
fOOzrvkFurhVsp9Qa1BEuNzbcUjrqBpzXvTa96h/6tJfU+8M9R4Gs+urXPuucERasyrF3Gi5uEVC
aRD8WObprpuvRX2Koi91+CMuvrTiD+/jdaiV8h6N8DNdiUabLqHYYlGMPrYjbo4vSkq57fYjNa1+
LwWPkrY3pb2JQk0hv0JntoG7FnGc4y4ijiGOFUHs6pm1f/9zcD4Ix7ram18/Ci9mtWNerXrZ8DKr
uwcZHAaLpjcFvcvd06eEaozcEvomk2NqdyrKltI3MfocDBt2snb8zDOkhT9LtD43wxmJOM+2YC0R
v/WxA5Hfxidc8zXnOAsz8QdDGcwZJ2volJWOnZ3Y2Y3yoSEj75ZPpedon65DbqzszxVyFsN5ffQ/
3zAkI9J4j1X+mseibaVbVrm6WTy5JA1CWga9FvHGVBt5p+bDLOejO9JR+rSHNVCxzUfpq/88OdGh
fGJOs7enL9cXuHYVkZ38B1e+NJIm8YQmh8TWEevvfnfq/Ht/izlDnv+P5RVxjrE4cZ2YKHkMjbHT
7RPZll/KG88dTuapdr3n/JPUu7D1OKKtuf63xLmlad75L8/a81+wOHtJZAiKkPB1J1l+gi1oX6ST
o9PQMZlPXVmdrn/T93vJ6BcCb4xHzVlmY3EcqOKrYqeISAYFw4d6+pGHb83UHccYloxpiyLrvYUC
ZsESS51PhStwYTi8rvwKqihYUKY6Z65BUBHWzt5yyyCuMrZEd1bQLBklW8q9kJPB4HlpLmIIWaGZ
R6UzmOmrWTTdUQ5xX8FUxB86b9z6ku+tU6LIyEQK70RxTkxdwgV+F5qlxaiZGE3w5JQxY/KSHNtD
owYb/nltZYyLzg8mqJesZfYrTPzOCsSqdCSlOARVtsu67jSExrFp641E22xtl+eBl5LGuxrKCCgV
lvTLbd8bXV0DZUbNMTWGQ2Bs0S+vfTjaDBh6EeEWeMfG5wWCWOpKVtImC3tY59c/jUBoIU8zfl23
9ZUg+o+aId+MEAXx3IVPLmmmKIqqL52JBAEimbddIu6szjsVonEQm+ohlssbKS72kmduXHDzf335
HWV4n1kmD2zylsvYqLSU0Z9ypLnEVnkQEnMn5V8sJMLlF3lqoeFov4cesmEbC54P1CUqo9IipMWE
mtjLsrFU6vI2CoypdGRvpIgx7fImgcm22+tldd/rlHt8FKHojUlJXmRjsFXTXPEus+VQaIGIA3ro
xQev2qyhHCyWTtHrNNAOI+RBfffgD1Wwo3sPmXujlXbXF71mTmeY2uLxDR8YJ6GTSicIXKs1voo6
5CoJMe91mLUzaLAiprQs0hbqwnEyPpEIhifPk6XWQeyHH6WkHbWpOlL22V+HWgkDsR1YFpkPpwcG
+rNL1xJWVqJOmkKLfC87WWbZaqe6fqa7vMvcWITjry3dtHuJafzqaNb5P8IvlmoOqeL7JfB1Oxi7
NM1paQv7fV+ovPNDYXS4QR4HXxjtMvK/MzhJ7qb6vvEj5m1bmjJsjvQLUl0l67u4Oxj6ngyr10oH
No0nXYt6u6+GveWV3+gWv4k85dDG8V0bkDXHZ329jr622ZRgqWup0KnDQnC5AZlZjWZlGaWjqvp9
Xw8fIeL/KPjiWzlZX65DrZnvGdQyihvHwowR3QCqKWDtGLP0Mer0wNEr1XOvQ635dnMeiCCpAa/C
Muimx95U/BooWvx2Sll86VXtx3WIPy+U5bZZiNYaSELQJbisC6ZQZk9jLCPzaJ5K1RXL22n82cbH
JFHsrH4LGv1W9z+PxckbnkvpZ2QhH5P8EcBEKCg7qKOjTbvCP2jFvldO13/c+11FFY9UCildhhve
CVbUg+arOVNQPPRdWZrsNvWdUf4RWR//A45OsAxh8UyMvDBdhjqVriojyAuRadRGD/pymragaYYB
5j8gsSScPlSJJGwv7TQQisrrw4SWvSmzm+kj1bDRexzSb9dh3hsOdB+QSKEujSQxr9NLGGvQ1N70
YhgR+kR3SqGBzcrztshS1raHk0APxB+1hHfDT62g1Whmw4pRDMmtJWbCfV7JcCH0wYtPnm3jxfb+
4HFDM/80D9PPr/vFLkkeDGaTB0NGZXgEbe1Baw1Hz7coM9e+HfnSmVBeIRW9nG6hr0GJkww2iWHW
0fkpbzUHzs748sCxDAg4WMtMbvxONDMOulFPIXRINbi/GUqFgyq4hb/VjtST2v7695Zwjjav9uzN
KUmkepIYtLDXdpOIKgDq7dchZt/6bkH/RE7EiJcQSmKWutb0hdOThWj3gXYgaycM6SHUQwaSQhsO
hOuIK5YAW7zINcMsNizCC29vDkFkdYMCwUhd2tbELIHoxurWrbqCAsc//YKMmCIwYC3szRv6fPRb
wt5ES109H6A8EBx/ilBSj17HSP/U5S+akLix90GUGYwRi1vmGSpLcZlw3ghmVnLcrPjsx8iXH7nu
A8/05hjcsj4IEx63YQQgdGNuI7sxX7M2v+3icmdNwi7p75mC3/AoKx+DByESD9xDZNuX3QnygLxG
lA8l1NDmJ95tviO3HWO/dbIVTL0PSWUVUT9KhoijIMGy+Ox5IYWhoPoVyV81dDqhwYAm8ak0/B+a
3j7GZWxsdF6s5BR4F6pMVpJSY4h6eeQlq8rM3mgqJ7uTv0626Ya7H18it7HDXewE+2on0xTZHj/3
tmZ/2OIJkVYcAq+OmTWJtxV/LYJH1RQCTe5hXa5Hu65s/yF7moB1tZ1/D/3mi5LYvOoe0k9HmkK2
ItfZbhaHl0owDCUQrOGUllefT9gvKHldOfJ9cUeK6MY8xc5r/paf4v2WuM6aEVOkJa/OeeCJt8yW
DorXqmHDdxaemY45Wg50A/S+TjvIWI7RxnWxibZwfUFiIMZksbSSgXj/RrCDx8QNQ1t//KLeZlsv
qZW3KwfjbHHzCTrztIaVlJLUsbjxA7PhnV3ag20krnGI7C1Cr5UJzEus+WY+w9KliKPagtXftLvv
w218aN/KN90WMZDhcSsMW5nluIRbWKikthA5zktr3trd+M247ezuJueFbhe2/9wcqs8ftmiGVyiO
LzEXb5pMVdAuzME0P6THwK3tyh2d4M6y9wyUlW6zU/fD4UuwE/fZ4eX69bL+ealTkACb6T7ezW8k
llCPFdjSD+tn/G3v3dODYTM6VzjTTX7a3M4Vl0dZ/S/ewlIhiRDjYt5O9Z4n92PvJA5aJG+l4x8m
35Yfe5eGo3vTyQ7XF7pyc1/gLky26UcrpWGvclqn2JuR/f2jdoA+6D+uj9YBRIIUpmgX9oOsZBFI
VoeHu5EP7a+U9lXGuuzUsZxq130LT9+Cm/Z2c15lpdEdG4KB6X9xFzZkZYoC2V1fOdVb/I0sA7Oz
d/+PuS9bkhtHtvyVtnpnXZAEt7Hb94EMxpb7IqWkF1oqleIC7iAJAl8/h+qarggmJzjqp7GqMitZ
psIDgANwuB8/p/3ehnowhqCS/PSw1n85LdSH0xR0piBRBQ26MQehWJ1pQfMKEyo0dQ069quuXNNe
/MWwdMnGzFkG5Ro2OqBxzgQ08K55eKcfZHD3+CXaRNtxAwGFW+Nwk356B4vcV7EBX912l1ylG3rr
PX9ak/leCAtAFQbIogmCecubJ+xEaqVuZhjYKdVzLR/zcifXvGfhlYG0H6I98OKizj1PzCnLZU3E
rDYAL9hmBJcgqmmoBsXD2lW4aAgcC8jZIj0F1Pj5oapVmV6xkrZTY5A8pnvlG1+pbz2ASasSU03o
mvjORt33ZCWcXbw6EGLipYvKtwnb55YT2vQNl6QNxu3g7uv7GGFHaN9pu5SsDHJxjCeWpp+fXBxg
5U/1YoQl8EajGzVw/dJbGc2iCUhjIac4dZjM90Da50MMWXuYgKIcFO0iE7LlB3ctclk0A+I4vATR
YwfUxflI2hIJ60HC82Lt2i4fjWavUrBw7C+fkIvX0CTQh5IIuMCwtc7NMLegPHJsXH1v40YEjs92
Tgj6i4N7nQA5F3bHxL8VfrWPbpyDsRLCLO0uvDsMIL6QnYFm07lxD2T7Y+PAIx23vwcxxr7vvG0q
6MqKLQ/ybztz/flC6UUD1A6OlKNRbAYTNWtfC/QdzshHsfNCZfmJFmKUYWKgJ8mTobEZ1uAQC5B/
RIWgS5qUF0GzMH9i9GWa6KyC49g3/NV9jPHouk5DdyPfnG27T17RNW9+Q+fzM9mDV/It3XrDykQs
+hReHMB8oKkSxG/n881iWhiJxDco1EGMDw569G0rhBrZymtuzc7sCJcFJPKqBHaiwtwmgMbDwz6B
Vr30K7lSHlq64pGb/veQZkdLijbUzAUkEfrA7Y2tR1theZsKGrSGPnxu7be8rbf1GunwYgB1anW2
a7SuNNXQwqoCgg8KBZ7xLnWQvOO9WPkOPUBlAGWFrjNA33QAufvlTbtwC4Mq2kOTESRAwCs5e0G2
iPnLrIzgSGDlKKLO52u9hAsLOLXvTWq++AdkU+eOUqD8hHeThgejnqCLwlfO1yx/StXm8kCW5hGZ
KHT9TBcDCGhnq1cbMRTW+hS9qrmvb+s7eoi21g350YVDCDLlG8Nbs/gxi49K0InF2co5huw9XsIi
D0FGGBj34h7N24DL8X1rrmyDpXU6tTULCwcDCiYgcwG/EKCJDAwGyOtdnsCFA/RsNLMA0Bi4gj4E
LNTewQLoQuObck1id6H4cz5ls1O6qEe7b70EgMed/ZBs+jDbaHkoNk9y5/y4PJ6lSMEBxBn4KVCe
Td1g546nCp4TtImg6ewNq6L5EE3ARTT67c6+WUNzLD2gEdUBSgVTBJIAM+8bU7upYysHrHnn3ZFQ
XUVbL6hbP3vN/GyHIOLy4Bbd4cTczPUaszYFxJYmuglzw7Mh0N01757WexY7n41o5nEsoqUyjQI4
ZkhVPNBdAl2rbev4IPTZ9J7fhebD9CSp/eo6/bkG/1l6jpxZn3njGIvGViWsg7FnSi3dfh+2JIju
3Q15qn60QfJ+eUKn0Vwa7cwxtbEnY1NjQoV3n+ahVkJgw89Y5JfmCj58ydIk4Dk1iYMle879bY4j
Tnvo9QBjf9V2KGQjBfqjSjerbXm/GjfnYzq1NPNJQzMapRmwZN9kmi+O9s4K7+7vCCQC96Mf73L/
aPik96OwXysoL270U9szB1Vt6xjdJORSPQy+7ntBdMd2Q/izd/xmJe5cctRTUzNHbVhs5ICoo5Hu
W3md3EE380Z74CtG1lZt5o9dXyRpW2E8Hm4xgdbVAkXGDe9ALrcGCl8K7gBicn61BuK5OEfEdE5n
pDoDbzD9prZgQ4mRq6I+C8dDu/8K4dMv3o3xnDzKK4ghHNl3JlcOl6Uc1tkXmA02aUreegJfwI1A
UNR+aapbW4OMzZslN9CU7MQbpW+K36KIa1qtz43PvbtyGxnLq/r3JMw2ZFuofvTINAk32UE+2Dv9
yt2NV/aB/CgOgw/o03bwxzDa6sfWT7fODsIAu/HO8z87hzXx5qXT9mRB5tx3TdH2REp8F+V1/mA/
0GqFneJXVufDVjUJEKNIhZjQxT6/q1ibNiol4C0ckJZACLMr/P42QQwTo9dhR/fppt+re7Jb2zuL
95Z9Yni21KUGZT8+wrDKA3UgeOuSAFJPQTOd8Sk4DHeXz9mlaPDU3mxZNVKVrC1gr9MNMFki3RT5
ht7iaR1eNjR90IUZnSPGXU3ynrlYMwL2HB2ixeDTOU61atSpLbo1k7fL9hZvrJORzUuugHpl2VBh
ZN/iI2/8d9wg2LUqQNC7IX7vu2vnxNoIjXOfqSpNH2IbI+yzfVlvWoq6z7awAl3z6+Kns2Zuui0u
TegsnAJLCLOsbvIUaIeTzdh+j9d6mhZDttM5nDbiScrFGpuit3TYyK7RXvQePedX2rfMt2/N/6As
6pxamt2NICPltNMxeR0UZcfPhX6bDyseuED4i86Bv/eWM7sDQZrVxf+asW1yQLPAsdwUO0B6OngE
O/Bt64u98UIfLzvir2zOx4UCvt4AgEeHivZsEpscimoOhuY92UfnynzxkD3m/v2AXAz1AcENXnBy
BjlSu2RPNvrX/yDdhHH//QVmqyiajKVlilXUoY3VXPdxmJi7MVuZ3sVDGSVAJK0Bt4Q44PkweVc5
mkIuMAA1vI+ni+/RlTto8UmJAxmpVPQpWXhCnJtIvDEnvYuB2DvUxYLsB+jg9dv0XtvkYb4Th3hz
eemWo6YTg7OZ6zMXvCweDFoIMCBj5r98NXz+JPfVfq3zY9lNTmzNd0CDVF4bwVYVEnAuhX3IfBKM
Pj10qNj7tl8k/n10/1Y/xmGH4hW7BlZ8LU5cWERIg7igc0DaxQTc+HyGGWshkGDIJrBRvAZznTNJ
LfPg8rQuhBITGBwoImBVcMfOlpE6THWZR1EiatqNZu9a9gWQXDUUft3fJeXKIi4NCeAoFORdIHPx
lc+H1OTUVm0CIJqdE/Vkd80niSVdyXYueQrQgygloHhJHfQKn1sRXdIoPKBwf8abaNzkvNjEts/J
Z6P70uWhO16X9YPyfl6eycknZkfLqdX5pVqA+8bgvYlCY/Wjzq0XozVCl5dfftsKoFJ/z+AsJum7
oawqdHsGIm190MweO5viLbbG5L3gFpA1AXgJMJwJQz2bwiaL9KwcEkwhMpnbZnCgrsu82i/L6q5p
Pfcxok3znOaNtb88voWLG8A5BHlAbQC6MW8Q7IYk6l2taIOUgBkp7L37FuFtdtOwb+hSYuzhsrmF
p8uZudlBSWMM36Ew10rschIyDXTUoExifKPDTS8bW/B+DzyGwJ3BM4E4mp0qMfXqvpjKl6o5DAUL
crQmX7Ywfd25D55amA3HyXOrTroRw6l1Xy9ZwLNHWtxUfFzZyEvzdmpotpETgTuBZTBkkwcuwPUV
16FqrnRwUnb5f5DmPpu3mc/XUAAdK5DsBr3SmrsiYWPYa038UCvvgZSdsTK2pY2M+jIyViC4mW7Q
8+NDFj2tp2a8YPAeyuLQpj9WCwRL0zdRSlHghUDxOCczGBo2FtJQKGRX96nli34v2KaQT0O5EvAs
xVlTKeTflmZzN0YJ6G1qWJK7aFf8VNvu6jtYgwMHvWr0Kb6vdzRG1u+yGy6dHqdGZzMYoct/ulhw
FGb7AscTuXdAM9BvZPKYDCvPw6VN9bctJBjPV8vth6xMKtjqxqdUHN21OvnSgx/n+hTiAARLwIl8
biAuHRXpDOe6uqvcgITFjdiNCFQtvJZw8Qs8YLwNHjDNCppsyQ1P7RrndmWcgOx3uk/SGO3vzksW
5Rui/UdG/n1Vzh9mosq9uhC4KvHc3LEaQXheHU13Te1pySEs6BogXwNwOMTOzscSeZC3iSnG4pCf
Vb4XxaMCHdbQ+goFcfL9svct+vyptdkpaCRU71gKa2jqsL+52cgOtqeoDqRspALwrZoQD1btfafH
VmCVvLp2xk4e0CvEQ6LlaTBCJ/KQZIW9EW3nhh2rf1z+ikuVUoDl0Yk3KQFaqG6fT0hamaUsbAmn
YhBe6F56PL57EK5mmbcVzZvheH4z9MFYo/WLDDedKakvGmS8+q/oDsyT9qDp9Iiq0Z1Fog266lcu
ksU5PP2CM+8b2wrMGtC+QH503Gb3Yhfvobq4o+hQ3tOn4lAeE2zsHTqaLs/M0nY+tTuLR0XiGE2U
oSZQsZeO3hRrSZ0lTzz9/Mn+ySu6ohlllOK4MLCrTGAGu2HjJMcsu48GdNCuVE2X9vCptZnfQ/Zc
ywz0CgWN/CbBdGuYny3v8+UZW7rzT23MvN3uXSWaGjOm5duMPZvI34C/RT5etrKUfkCzga0jL48m
QZRXzicuhp71WOQYijI+i9gJ2ubQ6p1fIaNo7Wx+pIATNGtJj6WxnRqdrRYH/aIbWfBCMXzK2bOV
47V8Y6+9ShaPeBztFjgsgfJC19752KAlX6RSgQwCyhqerzZ3fJc6IVYrrG+iEGIvnvDp41rZcsk5
wM/poCCGtrkPTbKp0w8FFLkxuJqFaYMKHB8+q9JeqaksefypmdlOdgs3IqyBfyTdTlUb7GkQW6mg
caRPCKhHzZULedlTTsY18xSttbkgvxxSgkwEOghQJr7GY+K6AFmEqIgT5FA+rUDf6TXDSuSxNqcz
hzGSyIxNgjmNyEPafwU/ebvGK7AUu53O58xZwF5dKTIxh6Rj/ji4hi/dcsed9rlNhhBIopXlW8qd
gmnxbzeZ7W8ABDpwLMKe+bShR8hIfzE99KjzrQrkAfXFLZeby3t9mqT5KwJEW1PDgote0vltjcKY
lfIIFu1ce5eZ+A5StBUTS+sEmPzU4YdnOiAy5zvOTHPaCQ9wKFrcC3abO8+ErJ1YSwt1amPaGCdH
vYkgmw8lbDhGMF6h3/dRC9LQPojMVw/9YTgW23w3ftV/RCtLtjg4F7gR8CYAbDUf3ODm4PQtEH9Y
im+jgU1qbbVfRH9RT/zX2/i/4vfq/l9Lwv/nv/Hnt6qWbRpDReT8j/9zV7+X/7jPX9/e+X9Pf/Hf
vzj7vd17dftafPyls7+DD//L+Oa1ez37Q1h2aScf+vdWPr7zPu9+fT6+5vSb/68//Mf7r095lvX7
P/94q9AUPH1anFblH3/96PDjn3/oU/fwf51+/l8/nAbwzz9uXn+8xq/87bX98JfeX3n3zz8s8ucv
lB1I8wHbAcoBJ554n35CzT/BSwBaAkiLo7cTWNM//lFWEGf55x+arv+J34UgEXJG4NU2pz5fDv6m
6WeG9SdaqqHWOLkqKOuRL/w/X+9slf5etX+AJvS+SsuOw+r59gK/i4euM3wFwADBNejN/NKtkeHQ
E0iOD0k+HpQLimQad2uX2sz7AScyMBi0BkJiEgq8dLbDQItE9JFnZTBYzRUk3z5BIP2lt8aw8vLa
bylfq4zOhwVTExXQ1AMOv8fhcb7dRrOQ0HRFZ08H6pe7RNbRznOE5p+s9V+TeWnyKBiDAGKy0fmB
1QUg+9xKxuJCyAwRQUMSvpGEGzvKTXp/2crszkTeDBk2UEyjwdLGA/1X8vvk6Mg05uLEBeKBFSMN
ULD3Af/ZMppegwHtecyyt37M12LuWbADo+jdQTsifAPEuiadJvjEKAjd405wEJ5Ru4k3em93W6eW
WmhphrzGtblG0jE7pmAP3cAQggPbwyRCOm2GU3uOlATwswZcXKbzxYkqZwNzIHiJ2Rq06YNrgMsM
XF+gwkc3JMSuZyMDBUdlZBmYTkoLND9SURYYkO7bXF60JStAfsIWRMmBbZrtq4GJzE5dEPEkTdKw
YyabSIMzNr+b/JomzkITsUEmyhELz9nzictA/x+rxEMvRd7HQS8Y23lDZQERAIG7WquMn6DYLvaX
R7ewWsDF4zYBiBeH0bwVlziRrao+74POoGVo03LctpRq27Kp15Sm5hPpEbCo4z/oYSIBjF7m8/FN
gXIvGtMMMhFnu6pyzUMkorWX3uyAgvPhhIKvI/2FNzCYNs+ttBbI4V1QrIJlL3pE9ZTuoni4rkUa
gtHs4DFvrYI021+TQRAi4+2CkpXtgsvw3KClSFmPI7TkSS+vzMSzsGqec8xrozo0LMlXFmzJnGFb
kMPEsiGUmjl9wwV1m17PA+DBLSQW3LJM/SFpcpCRTHK4Pc2dNR6Q2cphiODgh3sAMo/mR4BXz4do
lnbGXZaywBG2dqip98Qaaw3u83FgIO6E61NMIlop5guX6HHDLV7ByCj4ISagGEe8kIVJ1OjhKMw1
9dSlQU3HE2oCoJzDBX0+KOpOh36hoV/W1NNt79QoMHqx9tvLhft4MgJRchTc5lK7pZmnstbdDC+W
Cs0GJRpy0YQug6oD0I50bI29ZGFUuMfgilgvFN/mo3Ko1itsaRaoqMgCHJ0szPV6DC6fGh+tYIkQ
ZODfKRqYcxV5ssoHS9osaOrU3nQDbzes59X2spXZ2QS3g68h4IBGAjpsUNw4X6EO3ZGpq6DS67YJ
+szwvyFHg7PfmeZaF8+SKQscMyCXQk0Aje8zU4YeO0o4eTAqMBIkPR2fuI7nuYdm6tffHxVmzkH1
FdQHZL6BezX0OUoMOaSR4ue6j8arAXxyfi1FH162tLBK6EgyCTgQpmLvPFaLiN6lfZwUuB9jcPYP
dq8FY1o5/8GAcLZPXG5AgmNY53OXmJUjOp4XIBmD5KvSiNJvjb6J4ltSevUK/d7SmCb+ll+sRKhy
zI4ikZWN2zqsCEjOwfGXp8MNqWL38NszBwYENO+Augp0qfM6ZaERYYELsoAMWt2GGVdfqcydFfde
GAo6mkHNaCJWAnh+dlOlg54lkQ4jWl/mYVq29C7uGrFStl7w7DMrs9Ux6hjIkKItgjQSyd6twZui
uqYPc0M4T5dn7aMpiiACoqtoB4LH0VnNxBLaKJvBZIElDMV8XIVswwwre8ndXltZoQVbANog0w7y
djy65tU0jzFmCEoYyB4zesUcp7zuRJy+4i2x1n/0cZ2AGZ7uJlAnIXQhsxkUkaFVsoKpCudqaLVS
85mhryEmPl5/6HtD2gIUL2CX9Oad7mXmiNwtHXTWx3U83Bh9VX3JY+Z2V4Mbg0uCGWD9WvHAjzbx
CEHuFeEEgA04Kc53rsDjyhBVjHYl3TT9iEE1XAPiDNAGY2JkhFzMZQf5AI+Gt08nEYgE0POD98jM
YIXV0ZOqyYO49yLA3M3ai3e2V3MUvjzpftYERB13Ns7D1pdDx2Uos5p8NXjNv3S6O4AnJutjI6hL
I+KQa0j6O9qjSdjXbTbmO1qnXNv2VLOvFDXjFRKnjy6HYh2C5enpCxKteUmwzXiMfhdcR0IVdQl6
wwEsLMCERN+1PMqtlSt2yZqNN7YO+e6Jrmpau5NnG2/zekS5HdYyp5PbglnGp5ZO3dAtiKZ+lxEQ
CwNUF3T6fsn1IZo9t2ZEaZb2Be4/ajLujzSxM5AC5iwOxrGU6Kevq/bhsjNMH3maDvxlEtqAKIgb
qIjPu9lIbKtEY3YecI9s095+l4oUAdjINmlTI4FMxcrxtODtgK7BloGABRVX83yMPaGcaw2uw1RA
tKyPgdIb05smT6EGm1vpiq8vrB8mE5kisHagwmFOp8rJ+pnoEnG0lhZBjLdK6msdr5812bBDRtO1
3PiSLURKEy3gpNUzt+XWViukALO45fIxTOxKuyqGODvmBVfhb68aGLCnlzCI6xCsz2rwZVLGthtx
iGJ6db1pwHbyyXA5CSt0iIZ4QmZhLmW8cod9XDmkPaHbi9PDAs/YnOqmAg+uSlOCvWBzfsNVEYVQ
R9YPXpqhz0GndPu7g0QJdQrap4cxalKzY0oztLhJXIRovRjFzh2qNAN1edtf54kg4Ipj4z0aPazN
ZasfV3Hi3Zp6VCa+THQHnnsMp5JWTg+rrVD5TjW4yBrWFEHe5WvOOeUszvcezi9QFNGpPxksErPQ
w8w8Jx/KuoAOcwl5VSWRL2+8lpS+Waryc65Y/sR4oxI/lX1frRxtH3c+0g3w16lra8oSzQaap4iG
0pqVgdO23U2VA0DdUGQuwZUkMmjX5dlzZKGovmL2wz0OWnEoG4KpDQcdcnCzVWVDI2VZZbjtvMI7
jG6cX3tmstZFsWQF3bnA90AiDyiv2SmjBmVI0qR4nxdWvXFY2wZe7PYrHvrBV5D4wkaYZhA8XbhL
z32lAxgLKtmIHfVWJuEUkPm67LBciVD/iSnkVPBWBOAHkp3npnLVt11hQb7KKIS9N+xu3FCoGYUk
08bd5R2wMHcIsMAzgLMMx8tchK/QU9dJjbEAQAGiygXBabOJ2rz6zZzyr7ShAemayf2R85qHIQKA
SnQzKzyMONSSfBIl+Tfb1fq1itcHR59WCakTvPNwKiPKOp+6WEOXhxVbIBJpDDR2cDcatMAFrALy
47p2GCvN4NvOkGvMxYvziHMPlA02anxzpCozMyuzgQQJWstrjm2kZa8WM4309zcUXsxowMSjD011
czmEuFVZ69iiCPAA6S2kedOhCjSkw1bc4gPydkrzToVDoBuB8AW/3vk8ModVVa+wXhT8U64M7SR+
Blil8gsrP1TE3NfoH8xLYfhu40I72iuNlU2wNKMn32COwvXykTu9reNB2EM6OnB7u3zpwan6+Psb
4NTM7Fy2eTpKjs0VDOhZvCk895NZVMNKSmp5LNPxgY6zKfo/n01jGJQGOSDEWjJmoOUncR1oheaR
lWVb8n4kH2wQl8H9kVc5t1O26cD6BnQoVtbYvqCj/sipIZCVQsRHAfFoomsdskErgdfi8EC7h0MR
0R4yzudmZW9VHqkmFhaVln2QqEy95HFvroSvSycwBBHxMEKqHhTFxrkZe5AaMpaI7yJieX4NNrit
dDqkWagwI/nbY5oo/rCRpww6dsPsUoEsOB2EhTFpteh8VSV1Gphojvz9HQ07CCLxiEcrC+7J80FZ
Zq33tMKBZSqXQdd1oGBOHdt0JZ77OHd4uYMrB5TEcENU3M7NONVIa4PGYI/jsvczBajBkAAi4wLo
u3JGTc58FulMjOroypkqiMgi0tnM5XIcNBtPySARRbTNKq3Z1a0s7hJbr/YM3c4r+akPMBXgDmAL
0DtEcFOKb3ZWZVZtSUPrxyDLDJbd1cBOV685cp0AJZhe2z0kVk1eSgeduiGrndz47GSydw6IGbT6
6fJx8mGe0YGBOB0FTaRKJsT9+Ty3pZEldTWMAXMabZs6pNgRJDMeEtNZiyjhJrOZBg8uaBFRE0YP
BOrc86AZ7ONl1EUpYDgVWhwLkN1og3fnSEr5l9KsSQYqSlc0PegoqEYjEeDlq9RdOyRut6O4OrIg
Rxr2GfgKlr5mEiwZm7SIK+5zVVm3OV5ajxYqi9aRjWQE4Vot9DGUrWN+oRnar67QyeZVftOa9hgY
7djEnzTcT7+qI6nokP9UCPfM0OjogP5eKO+C998v7JJgabzR6MVtWiHd9xh5UIgCwRk0iKPPBcm9
PS8SCu7MGE1W0Xfq5b1dhLilXFH7RDmpC4nbSppZ5qe6U5vfI0MWjgykjSDjQSZMQ19FFWt6zn3d
bQtk4LzW4cVVxWI4Qd/pdoa+tDw2zRueZhEk+5TNkz5sTKk518XAojgPPa8txtTPLKtUMRDQqs9+
jJYWjUfw+eYRVHpMOb6ZblykyPAljQBhazkOqe7HXIzppiSqyF7M0QSdkz+mMrIfnaHyvAMakkrr
vuqF52wbaZv80GGBwSgnK08P7ZpC/dyPaWkmQFl5WbOjsre9W6Zy6QWCD2N9HbGmkXdCtbn2CdKQ
Br+KQMc3PINGxrRAMq6T4xAnpeVro1LlewM2+fes6jXj2uxFUQZuktrOsXHMXN3YlGXtwWhL0R/i
uIqgF5NR6nwBUzezAhyDths4cRT/oAiq3NRXMaOQam5oGV+ZYozTeINkYJK+aDSJDD/GoVz5A6Wt
fCuliZo+hGGiJPuG3cZASdZYZfQURblrH3Wrdp0tZ8ZofC1GHYpHZlm29ivI5kleIgWSFhA6lJ3R
gACr5G7hs6QdySPgNT0YzbWW23clFABEWKiGYDyi9H62EEB5b6ucC4Ct7SLemz1JcgSEtZOEgjkR
3cYV0e44HqTMr7lIx2ezbyM9yDkFsashB6t9b9KIfDXNhDt+buO7+cqAvrGvmrRsti0rxTUBaS9k
eQ1B1EurDWAscdq0zxDbCgd6VQWCF19vWfrFaA10Uui8sqjPrQjE7+jZRUfmmMRVHOa0JPBtxRxw
4JHRfNOHArw/FohbS3C7xlqCtuExg3SYVWV3vMv0N2Jwlm6qQSpzJ5g2PnsR+M4PFukFByGTQ8Yg
obyiaH4pLRtI8LqxtmVNjPc4M7ts48aGM+wUHuIQDtTVKLaRYN1XJytMehNLF4alssFgDiAINMtK
8MRXYcsq/bkWNBk2Fa08cXRqC2+uNmE1O7qRJHJLRRm/AReYaaFRGOhmLXW7++aozOo+pQiGe/Rx
aQIvXmYjCkICuHmCEB6RNw7YDTpIwCZjgtyr6jzLb4fGYbd1RSK+LS1mST8v3ARSWNpQRDdJHblm
EEedy49Z08c0iNPMfFZMU8mLSu0Si5FlmfSLtER9Pet0+gkHf/JSe2P0iLPbYGHJoV/2SSvrEseN
2xC1Fzgzf7aEdl+toWjHKyQNsq/ewNPiShLRMz/ijT1uEINH2ob0rHgnRqR/SgYUqqGTCSCcb8XG
oO2QRG/iQEAI2/42gK+cPIxVofOXopbkkbRad6crHckjAXlDdYVzqLwblNXnB62ovWpvRS2kzpAL
ap7qbmB5UBWa+3OQkVcdZDf2zc7LeiO9Boci+aolxIp3tcxybQdkUPxuCl2v/d7lnjgUXmP1m67M
apCdImJ0t3raZNl1XApPB9KXWC92Qrjtaz01vmQED3YX8X6iNdjso5seZUzcK13KQl3XfVKWG25B
bCd0RWxWEGVMBDRPI5nY4PavuHlfRFqib8DqUAw+YYq6YeEK0X+PUM5vbjgkDzvf7JPBDHGWOAI0
V4UcA65l6iFXSKl9awkn31w7itknQJ6YfpVzzaZ7SRMc+U1smWj47XXQROk909gOZ8lgbAuXgxjJ
l5Gy9U2spdIKuDkW8ZdcH9n3emiMFzuv3GhLda0AGMLMdZwNKe6ANhx7MTTIx5hx8xhp6DB8ztEi
4r3ErE7jnZNju/pjhaeIX1Sm8WgaitDAyCKaXekRUM0+XkXoOiNERNnGaaw22bQu66NNCVae8i4u
hzp/scvcNHbMy1117cSAjX0CSTo0GURd45YE/3debBjKhC4cMYN2mJe0UMfthkwju1bCy79qeZ+g
N7cb+iPV4lEcqMLihZ6bEh4ClgMOF8+rJNuXxaiqn1A+0CXeTEPxCiC+896gh6F9G5kACQE8qrHC
VKsg7lqjDwtBQl3Y1mccG7nZ+n2UE+8BpxXne2iux+Oxxh41g1R2WYSk3NiR0TfivI1ejMZu0ifN
7YkOZ3dtuUnJ6La7qc4/PDKd1slTUUcdPeiVXsOlC7enRegOTlk8u0RVXuLzxO3hJSpLq5s2EYId
eQ3xjH0cUw/AOuVSsO+neM9AxlTrso4FXqfQe+czZerDt85DVf/V6mIeP6ZDXfA3aHiN2EJplFi3
Dbip32kVoT9FEK+zjilgG6lfZrpUB4lu3DSMKhzLu8juGANiwHYxw0FZjWnzGZFRAzeutXJw9qOd
6/SZMkn0u7ZALvHF7hmPn0bMdL+TQyPyu5aqRt+ivJgMuyyWZhK4Zp+/CNug8lEOZqltMPys+Y5q
K0RMPSZpf7BSoyEHogH7H1RlD0IDXTrm0eKp5F/qRCEnZ+hZ0UIr2VVXGVHC3ZdOhuT5qHuTAg8f
9MLHIUGGfSsHw9zobqrXd6CrFTiCaoE1D8ACgI3pJ6QvtW9FAbWsnZ40sdhqBBauqZEKZ4t3Za7f
MD0tx2DsxsJG4wrJjC1gKFnpF7EyxvuYa8z4PNimdtu0feVcDyjndm+1RwZxS2NZIdviMKrzp8QA
fsQvuDC6bac5tX7vlFnmQrOHeq9aRwj/7ERCgDLYrj2wo4+91lshridkRDUtq6gWsMiWpPI7kbjk
tYZ+gAaOljjFVSoL+elX3P5bCNyb9K2tePWzu4i/nXC6T137/t7dvNbz3/z/EoSLd/L/HYR7nX5/
b9PXcwQu/sa/ELia8ycAQg7AQQQiSKB1NZHX/hcEd8LZ4h6DyuqEdwRaZMK7/4XBdf/EaxPcr8Dt
mmjAdCfem78guPRPtAJPwKZJM9QCVZ73Owjcf6Ff/35tWihRQE0L9PPWJJ4BbP2UEjkp+rgyp7gP
VNBy06m2jgYEC2pLrq1B3jYdO78zSF/5hsAm9if1nxiKNwa7B7VsbUFmoensrWuKdlvYUVRso16R
we/KGEq8QkUcKgKqTsYNwjNyXcYJAkboS/SPiVGAPViWPIm3Xh8rDdDLtN0NUZUmWw6ETuTnGqu8
zeAOre1Hsau9423jgC2tj/EMQSYNJ22uxBFxxQhURePgIuhzXat9hw81CCcNzbtCAsJ8yc1Oeym6
JtH3tI6zZ/QQFO92iX4dBGrTvaShlVHU2X40IdcUeiV1A7vrVLoBcjd7akldPou05hoe+6742rHc
OA643SLfzvo696vIGb7F6f9m78ua40TaNf/L3NPBvtwCVaXSvsvyTYbctoAkN0ggM/n158GnzxdW
dY81PXcTMREddthuqRCQme/7bG8MBWRsHYwWpMMoOBwqAj4npWXxTnS0PNnMS5ILOZh4P5vRraVc
0y6tOhnqsRwT13TlhPmlD5mWXVO2wpKwxmk73rvej96ELtRRFyn1zxPn5FtvQw/nQc+8S2GcmlGd
FOGLZXMnDhiGmMvKdejcyihr4qycabRcINcgR8z3HM6vNGzMRT+MSLnxgjZfoYfK1O1qFJoGyVcz
V2s20wNVmckrpYMa8Ky5J+uUXzRrNr0OQaSwdS55wAARd11YYnR1PpRDt6YoT1USXiV9E1wPRZdF
VeIKp0rIUcabNFrbpDbYpi6iPui/ZKEYWZ2wKZPnC364hynmFkOVpgi5ErNTDTarlgV5GcYK6tXF
aHvD8C3SMk90/CO1xRtaJFBqTU8nsDNpYho0kSy9MaBMuhreDaiU82L9vvjO3kFvHs8HLpOCX3SN
mtQhNLzZpXkzVJEa0XnGvGPRPaYNix9CO/m99SZDjgu8IQdFFkwbnlJHb7xUNvNuRFhuC2N5bMMz
1rPojAhGW7x/JL2KVjWLo1Mesg9m1qQRcjoS91J0S6LKXHVOVH7AxYtDL4FQyMHDNh+2YfOkp3Yc
9w200Y98srncK6BZyI+1nnsNoHtdEa/RoxqF8kFdR6HsECLLJZ63LwJ5k3ACIroRA9e7pF3zrw71
YFHhPe/NDjqJdLlywRKxSnTZGJZzHzhdLghLzut07Fm7h6RMnAuUnAviy/GNd9lQIPQJs70pIAqM
VOyrLlzaonR0JciJmbOO1UOve3ASPCOPNvL5e4BjL9ojgtMNpd/M3pdpguIBJY5E6uagpywopzkJ
5d55pvgiwx7W6NYJ4Cx+YAK8h4O+l6MLrkZRZK8knBaLHq4gEKz2ozfvCVH2fWwGX9d8ZeuEs517
t3rwO8TUBZsyOG4w2F0JMehSejKA4G8NgEEEk+e90TaKKzGEk8G3gyS3WhOWXgGGt21NCFSEZ6rv
txYO8w6ScoiRqQWKiiM6KZVq75lVPhYAHZKdiyHyOIfmhL6neiQ3FFBoXPGBEIfGE6kw90XYtG85
wQT0oUxWSEVLHMVrVm9jSVipYIjR98vUz90eUz7VfDu1YXw9OOzTd3nadwB5RpcjmQr7Sr5bkJu8
n9ZYUkR7joOP0o/B1TDkevzCeTOew23msHakMDduHvzrbhQo0LdhGKJcUel+I7OaXhdbaKzXGY8f
T02auk9tgsWWGv/PHBBxtjPWFcN9F4b9WNPWX58ZW/wvHA2SKhcyFxJjq/qhm7DQekVvjIEp94Z7
E3N7ZiBOqNEec3RNNAvg02Urz1EPseIGXR8KryqSjdI70eSiu4s82cD95nTX1qvOwHQyvVB3ibLN
YY6kHtWV0gL4SYNF9lVL3KsaVWwizzPPV8/KtSjhmiFRyz7yIo07I0GntFW0wNJcunUEqhcmoApq
rjNg3IG2mX/MGjPHezkyXevMTf1RFb18ReKof0eY6/wL0VkR1K3uRixWkoePji4pP6PYt66cg6Lz
Vqy5GQ+FXPpDgzHhQBeUwJnn835s9qPs7X1qLSA/4S8hPPKtMAR9IFBse5NNE0HFmtkOaQqzFuom
WVfMOG6ZiP16znt96+FBsipdsKU5RSmp207P88EL/odZ+f912/+Cmvh3dduZFN/n8U1/KNy2L/mr
cMvhkNqUtYDE8Rv0lKjO/irc8gI1GGZuQ3QLgD7BjLf/FG5B9geU9dAJIMUYfPBPSfhfhVsQ/gHi
Ean7OCsKUDD4hv/COnViS0fpB2POlugTbteX/o2QgARkZi0myO+tM24XbQdsIpKLyadYVDoG6Gbr
maSY2wvEUQwvBFGp5yuQzuNiPQxsIE2N5NRoDwb7/pf7+A/GpJNQRlwa5nzFKHox+yeFVP1UmdVl
W9MSYyjjagLyyoggmF7Fe4yXV1HUH5TRjd1liebHzUDKLpUtBOrCpGuPPvHcwwr9OZDkWT967aIB
sUkd1zFe/jMVmPUWg8iDS5DgbXdL5TqBpB5JvFSr5OE3YBL+VM+SkB/bJBIIYYEuEOgESXDpAVE9
/v5HPUlk/PmjQvGGYHw8AQgOTucc6XZEodJYsm99L320Yp6ABRLbongOsrO0m7uHLvBWVJq9d8DR
1b1CYuEtpXZo20susu7Km0J605EEibmkyL9DDAJHBEJkPrnSj8TKzytFcPPm+/j526lYE1FT4eIX
XXugyCK9pTzjTxjzuRtbvBZJGpmbBUfNk23tuF/HJb6BWCo/0jWTdS+nZq7IHNrjhPr8Il2d2X9y
dRut80sXgkYGlhSovkH4QKWP1uZjF4JZYCnLLU32SunpQU6DrdPczysTMH7Gu3559l1/E7OBnGto
Sy4TbYJPEgr+e/LAyUVsgbtQGeE60HWdcE+IvwBLNjbRPtOpx66EbZrovOE5gpDi/ktDY1W7iLlK
MzrWLerPKvcR3pE1TxCcYHLYKAIU1Wu405nxL71kPviDMTiLVlnqZpH3Bpt9goLEnaWS9ftUJOFt
1CVIUYmDrlL0KxikoBoBAD/LxKG0VqJ/BhDRVZi9emAmjKvRM49t2qqrwQA8jxGds5QpAs0f28i0
XpkCPhWHBYJ5mjRBW7M+ZHsCWyfAxmURdUrm9on7A0PYtH/Zhf2al2aJ1z26ngCVu8OQcTkWvQcW
YvIBjiT5y0w6xLpSMkW4jCTuSraoAqMCMEc4oI9Z1iOL1MOQmrL34j9NytnXHOXBWTeQDuj4lNZR
2vhDOa4W5ZQemNlhmAVKIQV+84fnsaBCOZFUMEKr2kxI+swU9WAQKobu2aeTQ/eXmrPV8uErfNLx
tceZu2hU7g5TOJOdImN3bBNgVl486DeSIxcSqPVlDhwc7NDCz+c+RCr1Vh3IhI1HruW1FT2vtR2S
SwGU8CBTlt4HCeUYM4XcKyBb7aF1gbiEILj9UUys34X5sBzRXj5EyYT8j3H5IsIIUgSAMAfYqNYv
GZNqx6EXvmHQpdWdWbq2XHVRfEUH8Zrn5nZ1wIerZU6iR2mgU83z5RHCTsXqNnfFIzUAqRumaHth
vQJplhG3VaERj4guqdkt3gpaw/W49yiX7HUTtppV6C/4Q+rUUjuQBYcEBPvB2unBcSX34FAJSp4G
xWcas6lsivmxxaS/umGBmyuXo65mXHq7osNDtKFEwFlgA3jcdPcj0ICBMYKS7aTJX92KspNJ88ra
wvvhtdpU3Or2NonkV9sGAmMjcZPR5ZtdSlNyiOPiT89Nu4FYCNeYGW+Im74FQwgHOpCDCuZkr5JL
WEnaLDB2tsmOIQVvt1Kha0yr+5NrG15A9nHXDvSOkUTf9jqv4zGdjwzQZYXVCDx6JtN3KGFvk4Cs
BzNgppsCKteyLv/hrdmf3jJh4J1pMOOG5Mmedsgam4sOTyxEcR1KTMIjMDSADNXhhV1I+x6NTl9j
r/ELQPpt+GpWEK8y6FMMyEbx1a2smyqELKE6BFx3HM2Y7DxV/MBRDdY3aSZM8SPmRrl+3fe0mx7R
9RZlIwfkrqJlEAjX2BWULbUaE47M8sBFl8kw9piHLTp/h1PDfuXCFt8iPsRHurTpFw/U9VdUl3Hp
CvhuCddAk2fWc1N2TdGeJXq9l2GxXtsg5wcGxf5NPog/nXIvjcYEPOx3yaVWQXMGaxnZe0rGz2O0
AmJsyflKGAZwcU7ueputlxM3USWL9CxYl66ixKWsHIOQnvUFrMBlQvNuU46083uPNfoV4kUvLwkL
+Q1DGXwGQ3m2Z3A1VJFDHrM0rA5gfzpMY1SQUlOrXmZBoyPlBsuNxeczc/O7n6zmWsboVRAQIzCx
G0U4LZu0p5iUoAGIpqBWlLvEoNfs2CLJoM4jDBKBHHU4bzH4c8f7qL9wgFav87VJXzrI9dAXGSsu
JMnjfR53r7qgFXrH9t5T+QCktWFn6wJOoOTod4MMc3qz3BSPRqxJj30Xup9wkjWIQr0HkYcSyrek
KMrAtqpOmu6maedoL7PuRUIF09WBB2U95lHP6x2NNaLfmsVDsK8IxgNdh/QA3mY89yPd1X6Xiwrv
BK+yIpRN6TUsLTEG/m7okM44ZLw98mCgXwwNuie/F/47Bi+bqyLk3/q16C6ANapjTLwE5mvGatEU
4TEw9L0AGTgz+L+CYv6y/qyoYMsQ+5bzAZwkFcdepFkpI5VdDVmAhONxQcua8ju+Ts80ljlY5vQB
x1R7HkU22JlxtkdWFHs/lOo8Hc0lTTXEEUm0My66Vl0RYPoDzL7oU8djptDx2XgIzvpuzS7iZj0n
i38n4NMtu011IFMzYarCOHl3S9LnZZ9irlVkO1v7IzA/Qsk34UiGpovguBtSMBiugad4US/j0Mi3
YBjUUxdS2I5iAJJFtGwGvjhBPk0I+omBTxJpbKsobqOzdPPMtqjQd5hE3B4BU2Z38ZS3dbsObM+Z
cGXIkdjEcjiYZlAKDHJevN84+ZYz8BX9hUTF9+QK8UBbnn0H2HY1Th0mygS2Chy5HZZFgdFl9B06
5PlKxCm/oiTrznKbAIaaCGAoDGVPACJ17D1roNQYFnjZRzXRUoCzK5dA+LeWwkiCqEWPyzoc/GYt
M0/R7KgXAvEGbSZsX8g1CJEL3dglv1waOY97mK90fgGtmvB2Im+AuA2L8+NdD61mcABYIn0Eg2uw
UQ8OMA+MiB1hgkCfPUAQ4XUiLJN5GpuSYXoQO8wq4n8KHE7salioyS5SHg0gCHOx6u88yqiqu2Tw
fSBMaSbPYJAb44OyfOoflMj4ZUDYjP2pEEAH0mSarqcskukZvLEYj84he2uOvm+HdL8xGuZuFm5Q
pQdsGSVPpqOLFfNmroLYNO/z6IoO5F1rHkKJ+uoar/mMBmZUB21bcZkU2l5nHMKXMnQOd8jNJDIo
wOhyibwKTFqCklm/xAELnuZR9Yd4Wdi1Ejk2XZd4ddbx4s3vp+hszGS0EzTPdNkuAB6wYFULSjuZ
MeRg8RvQ3z1m7YJqjXcz/Jxhidg2iF7HKLMHgoFf0B/6i43qMZQrhjgBE0CEG1yFyL2fJvoEDod5
tzyeke09p83t3Hb9fnEG5J0p/It19qOrzVl1yYwkrxnG3Y+7Kcx6VSNgVLpd23bYmwoYeK4aq2LY
cCdFzj3uk/M+zAa/TmMtjkqk5iFa4uE8nOcxKUMfIH3bBeHZGM/uG+4A6rRZEIUalKb3GFJEzttu
QW22coPqyQZ7sorlm9Jhd45ISQTdjKTrbsOQRC9S+dFX1NrRDv/L+g3RCOuOZI0oNkQt+xGJqc2q
rNPxQ8bNw0gKjb5LPPNhlDUpupcO960iiANMQ3rde8mLXltgbXGEgnVZ2go6ZLsLewBgMOBdSuGm
S9hZ12ruBgMGwYeYDwIHcY84ho6e0XDNFZrYQIozALGkCoaG1dRjCBEVCemSapIJPeftROguzkDc
XqqfyCAh7XQW9HPgXbVk0uFdtxbQxKzd2H83RTxDbtKk36GrGC78fJlrgWl4x1FhSHVbYIhqCtjf
QjBVdUkKN4zEhIOONcO5Wgrs7/Ds3HgL7Y6oW7OKOmVWaAPdDBJytMshjYYEQh8VtxC+rE7EZRiK
N2OM/pYX2n1pY5Ye42zQl7of3XdG6avtF30ugzUcylYqWXWYB/417SQa4HXsm9pfp/ANAYj86MKh
uZoglj3ryPIEcD95ivS47s3cXGlh1ZdgQXEgLKqFOlWzBGnYpgR9NPOfRI5trdJpa6aqG1O6IsGx
tbSMQka/c8VvfebRa6xffqUsAiuQN7q6plTANWoI5SLcvyZBbZPm77wvoJAx0/milgPve//ct35L
d8Voo6seJfKuTYbpZggwCwN3ImF1DLACcyMFcHwgfLn63sFbgjD6uIYCAgLpSHpF2efCfC0Y92s/
n+4iAodhKfp8qX3MoXpBcB20d56ADC+JsWgyO/MbJ9WZCFeUIxmO1DYbxhLWCVLmC0jVpkOkXT5g
IGCBTMchagL4EAqvjJX3gy2zvek1PeLcxS5HxPTe2QDcl8qWvDibkdCe1RCdpFD5i0meTbFuYBpi
kIBUmeuHQwMCTSNkQOkr3PN34W/wfuGSM8wB9isRebvRi2WZc9iBdNQevaSY7gqf35kJ6Hnf5y/N
MKxVrKEr8KLxDWS8KT2K9ZUsijwSy+562gdXlmfiKQ9XJKTFSe++NB1WZcmKmJTzUPB9ypj9hh1l
PSy6r2dn/BL9Ij4PfvqKKujrihQ9qp7z9thgA67hInBzHTU5gCOI2PDyRwkKL8j5igKphgzVTtXR
jD5jdAqtkgElJ4rv5VJK3p6hpOsv4rHxQddY8whv/5HZ6XIMBvbg0gAvO+NuR1SKZo6OUjypVdq6
tdmylLTV4HBY7EUPE7STL4bPmAkH/BNEvR3D8aKFZA+x8NjNCxck1xiWHVYNs9FOh1HzihOnrQu6
hIdR2Wkvu8WvY5lmb/48PiuWZtdpT+g33nN9wU1hdgliLVCyIqSB0YfYy/tX0i4DZrMy2hyLMaJ/
QgGhX1qbm32XmuYZha13ISGVuVR8MW/zqsebFcM9aj+COmq7sr49qqmL4p1GYkI1rDL80zfNgux3
p/I9H1MkRfs4DI5ItwguMQEgRKReIC86GtIfP+GTfwXiPkqO/0759A85WP9n/Pz/Q/lYW0b7/56Z
P0BjINib+P4rxLt9yV8I78a/b8ErCF0pMNcOISz/QXiz8A/EvvnIfMFgE9hhNhvM/1Dz0R8wB2Q+
4M0trjTeIOO/EN6k+AO2kiBHVFIMph8xQv8C4P2oTd7QXViXYIKCNRLIYpBunoFfeHmZTg5GIGqu
BujV5hC8gO1ZGU9zh/ijUDeRl1863km4jqDUzMnR8Cgdnkm+cPVJittJ8N52LRkcEQEuA97rHDL7
j9eSJQndxJ7B1RA2OM13LPLb6RwFsfGeJp4p0J291E0H+IZmMzs08NTTl47Z/BGVKogiiIx6efTy
wnOImumi/E57ols/QWP/dsuAhIfwvW9ZshBJ5JuF8JdbtlhEA9kkYlde6LNma4Q8e4VOKDLo0kTn
amDdiPEx45Z4ugRpO9Zaj7l8+eUt+wf8+58uI4MSHHry7R06fXIgPaWzOWNXfMsx+DZGqHb2YcRp
j5hVqB9A/082HesRUeEFFEkLm86bycr82++v40TXj7lhCDtB4g7SpiA+wbWc3A9CJwrI2hTnvM+R
fn2egj6byhRTqlCCQp23ho9T1xu40geHblUISFGPNExJZYnwP5ub+U+XA5scWoowhXcAbuaPj8cW
SUPA/GfnioeZuIObuXWlXHjrMA4YpKSArngFLmbLwgM6a+tkiT2NuWBQ9vV3UtPInf3+Dm034BfA
F6bVAE8pxVRdhBdsJpWPV8QiB/iNRNlxTjUse7VEFdUcKOax8AaILc2ULX3GnA4hmkw4fU8mCJX7
8vdXcTJjA97ZzN9idhColyFLAQj0x8uYIm8dQz9Yj8QVrSBfsxFAwXiZ+LpIhqolXofiJ/SHuO+u
IctYJYE8uVA4oF2aqYmUPUKq6Lsf2wTVhpPQ7UIZ60kZVovXtA2Gy0I9AMx0grznDWHaud6NOZgt
Vy5TNvRvHPKQ7WcsoGl8I0uMX6dZNVNe//4nPX0FwPhHsHXAZ7oN4IWt/eQn9RJa8LEzZA8sBQ19
mXG2OHmMEjDRbsd1gLCham3QKuPf2MIigcJmGpBjEqNFEh5MEiPY008ewMlrgMQe+ML9EI6vDFsc
zoSP918lESzDMlz2fNNH7iHFGNS5B70Aq6a2Sa9ti9WLZMLWyw9gl0XzCfNwkrqLBJot9QikB2Rg
IXKrTvN1EgNgS+L82QfeEExXNl/RcHLnku8wn6EtbyOqp9uxC/HXgNun5xYSEPD/kJskx4kHs7ls
NO8UYE0f0FnNfLu+rprZtfr9A8TZ9uuCQYwEgGLI1WIsYDA2pyEzWc7AxQHI3TfKS6GF1n0I7HRo
YXEXfGIPIlOL/WSR/u2lgSEUpjjk5SHuEA7lU0vqxCLrZaad9zPYwvx68aFPfyIULeVNDBx6BYU5
y+ZhgTZ2OMtGQYBjjEmsIV3jJA4/eVlOAkGwmYJ4gpVoMzFvlvBsu0e/nDIkpJCERgypsyCNb3I5
L8FuhvUCCdqwOeDws+1ylypEJZ7xdggqaODnO05htajaPFtfwduQ9Efh0fQq1OizdjFko4gBTHsg
vK1Rka2WIAOKFDUdhGu/f4AnZ9N28ZvPEPmKcFelkCV+vPjADbHBvMVx30MKtdz1xtKMVFNno0Oy
2il8Xl262ptFrZ18N8sopzLu8+S/69UPaa2/Rlf+XFG/bLzbZWD1443P8WSx05xcRjzFvjdgne87
C+TB9lFwNxvYwiqQAQM0X11jsmDH4DNQlwDcaXORoNEYa5gPrD3wwSPxO4MW1cjPdqgTmnS7ssRH
ZYerS2JsVyd7QQtEgCJhQe3bMIFWHO4Wk6HxGOhcB1mreO0lk4sObGhh1OxJCzPKlCRds2cUdf4j
+lJim4oDK3pg4PiSG4sYqv4Gb/anvr2f13JyF7FhIaoD5SYw8NMDFWgZg1UIRn2lweZO2Qx/DugG
iLXbQMNUwoNgrgmqVaC9KzFQ3qRuYwHUPAQvmYv4VHMSAQdouTEglRLIv0ww210DhKuK42EV6NCR
kAXed83eepd29txytdybzB+K3YCMSYjNkiU97xAAiw53gUyNAqvOmk3TaJvhIYvM3JWwZOETMiHx
VQGN1gl62v8U9v9Qcm3vy8mdgPcecWsZfsGi3Hb4X9Zkg/plVHmi9zZYXXfna4ZoYzaNQ3Ib4eEN
x25NusvM9/jT/8UHg5LfcpC2jBF0F79+8JTLhi9LNO8nwXtTF4keDkmRNu3e52KA16DzCUOBHkzT
J+Hi/7CS4SvHqwr5bhIjDenjJ2cinEi4YlfkUKDbB06TDOEwI/8BlnAqXjOXNWE9WdUHNcdRjIhs
xBL0nyyXf7jvKFcC/PAY4rOlV368CBmxBs20mfas8we9H2YbzJWXBFRWKgkac6fgm6jBzgDJ/9c3
HrJl7GJbKYl7f1JJBINVJs/VtN/Geaf7YSGcvGusaSBmJoWmbMphwdipvBg/O482E/jJy4YGD1Nx
EKgMFVB0cgDIvp8FFHJ6nyFiwsdALW23/icozkdMNToUvkcDANEh9I1NkBF20PDzigqHJdEX0vdx
c/79vUD0S4HGDIIbDGT7+BSoloqL1mjsA1Ikl31eqB8s58XlEHqe+rGMFsofqBvnT57+ad2Ubx1q
4W9pLIhhwhb08XNXJXywmDgJk5iZvHZW5I9ATvWjUYOHyfQYxgB/G/Sta9nMqffZaL/TthR7dYFA
YtQFWAAIQf6pQ/pl1Xdr0I3hqvS+d5AXzpvsFbnzfdZldUyRJxls8k5W0lAlDjLJxLuRVoPaMRN0
4xH2oZtlUmDM4AUd4XN1ekn3//bJbLcH8v44z3P8drIvzWM+K4+0uMKucxZIX5o7kHMI0oCaNdBf
PNNHXQ0dwGdJof90b9CqB9CxYH8AgnHyTsS8RS4P9I97jAAfHudmal0NDA0plGnAU/CGiM196Ysp
0jD6sfRiBjJ4mQZNeOfzdAUJ4gKZtJcwq7Vv4byQ/N+ZzrcyCmLhaLsy1LvoT08OWgXaZY0NGfZT
t/Z/LlELQ3HiBGTKLuQ+dPFJSF87PPj7yAX0iCB5AfN9AJ/qJ2/x3zdSbCSYOoHsxACXc3qKhlO/
KKU4NNdF2np4l3mOgXJMht5RhBLcLoTbvoVLm2qjzpuQtJAD+U10//tX5WeW8MdtBRXlNqkSedd4
W063lUJRlwyFN+znVEJtPPRztO7owuAZMwVf8hq68uUb/AMcRgx/Ia+iRx20d4yJq427h1x/7cWT
4UE2f7blbQ/j5NqQPIMcvGRLM0Gn9HGlt5LPA0/WYY9qJI12LYL9Lz3fjdegBZsLlBb8aZ6oePJk
7sCPexPExQ1NxCGQ0PhgbLH7LPbhZ4b1h0tCw4TosATB3YCeYET+eEnWX6RCUMKwzwGpw56m5fgE
DiqGmyCIGjj2bR4fZpZ233LD7BWsjUDfMeMB7bvgEkYqNky4fQs2Z1jdLahB0PXUYcQRzCXVyrm/
n+ew+CzRKfjb6YGDEknq25OGZhDt1MfrDt2qKc4Dto9NqjAGBOQZB7EcYHQ4fBDaZfcTopnt9ylq
RP82Gpq3t8gisONr0kO+Dt468txnYz7/4apQhyMAAk4gLMroFDqLlVBelHKM0PClzEB5aTajz0Zk
WN7dhD+95vOsPQ+nu0Nd+Mzkmi33MIqQNNllXK502ts4FvLh96viZDwUtgkAqjhpfezvBQSbpxAN
aKl1QRod0tM8MaqojNDRAfmMGoScQyCeLUl8JkPXYnzWklnevwk/NEAPXMNTvZ9Vgr+ivgKiQXu/
v8bX2QQy0imZLlVnTHzukAsP6pR4ltqzuNDU/56m+YCPGnRuPb77/Q/0t4oJhCkwBhyYESRBWE0f
H7+DhAPgrV/s1hzfHszF7MsLbxIIDUDUxNjJEhYEYqs5W6X4ZMTZT0fZr+s4xj1EuBKcXthmUDCc
ppgQZExE2EzowakB2oMb22uIAjDUx7P4jaLHksjb9Qqz2K8diOVsOfY4DgYJKT3MuOlg0unV/MSM
oKcD5tTGi8F7EsxgwENQt0zaHMy4bXx65qupsdBAwlbvqbOwx979bIWV9D3KlMceG1+uySsdcB6T
Eihp+qDjJqUwC3g+bNRbAgANyQNfF0KmyleNWJ+RZSktRvf0oI74Tq+0IMWOUzkiaS/tJ3zbqo9H
6oHWzAqH/8Vw6Q9q77N5YAWEerTHlzv4fQFuYb/cPpoka4c/5WIgUJjxrNhepgB91VzsuoJtr07L
BfAp1eYbJgYuqgFYCE5S6+7QUE/hZQGCL1J7z5csNbZW2l/c15lrN70EsoGS8DxOAS5hE8fUUnwr
66cDiQ4QbHjw1TSIQ4ZdFDt5HFemhRuIQQIjoq25ROAkhItJT3Dn6hmiSPyb6lOdXo8QTG9/h/Yu
SM5yzgu9Hvt4WrNmn+FmW3bj8TQ10Z1XRE3oH+gwwTp2VGlMCB1KL07UplFNOnR2FwYRgmK89YMF
1fP1X1fbDXiRgv0K6SYwOGrnBE6RFH136GHAd9qtz7BOo4+u8rUNvC2+I9FYnWSUAX5kvEYgIy+Q
fAKMMYHbAVoukoRoTfcNlDTNfB7IOcKL1wIVxa23EfVxz30vprixbWjXGR0/FEMMA0Imuj4DMtBY
4X2qoHdqKMVzUn+tfQn1K6aias5xS4iAWCgq//qTdCuC586yDq5XeUzDoZDPYROy5D7XiO94XpQY
p+sCnvn3FNSAfoLL3Kg3yGt8e6kCy2evRCs5E78egrWFZKAzRYtnCQf99qG2RSZzBDO/yN7iIRm8
u8BBZAHb++C2pzXOPXZyxBX4yVMaAnjdw/61mHoWrZufU1DuuGQY57crb2Pgt2+ZJAIKuJH2KDnu
VGi8vjhMnh9oUtJ5xYScOrBZjlUxSX/bpzFCHMBRmcPHll4XxdoV0TE0kC/BBIykgbA492MBGetV
KAuC2NwuGSEM5JwxeeGmIJWQ25LM6NslgdFF7JBcOeU+9KLLai+HxcPcpU2Fvw60HorEWw7NmETY
FVqkFxUQcwqcLI/mv9g7s+a4jSVt/yKcwFLYbrF0N3dKlChbNwjRkoHCWtiB+vXzQOTMWLLDivmu
v3NxFLLIRgOoyszKfJe9Gbpna7BAlcqpIwJFo5yqbQO/qjvns+6M4yuX7CWK3u2QJtZMpRdmv9cc
lrjHk9/Ljq2FFam7vDdrsJxka2a3+lkFE/R1dGxr1oFtiuPHRM/ioVMjXNjxj4ElsWuKajCJ/EdL
wO9zUgkv3TNwVQo7+V4DFeYpSWBM4lJm+cRi8110UeTZzbA8lOdqYcDPrRphVf75usucaTl+SXB4
Zt/amqmzfNLOagFSoNmoqi/gxwq+p1tIyO0nQszx0qXIhiOsIc9T/lkOpVP+ZhnZ0F9CLcSCqIV2
sQcoDtvJCwRCmb1HiKGhZViR8ZiyqyCwv5nbUrqsozw/9sXmKmJnziABqqusJg/07DGcZqWt8GOD
eC7pIb4L+3KQz8qezeps9TSNgyiEQlntkXC6vXwiAi7he3Cnmn/xK0cjAlRQ7na3cBb2sYdI8f09
afcAHkb8tElob7aFhP96w7KofAQEXGmt4d28Tz3zP8Db8x/+tOXzJ2Aq0rcS11kZDI713sLPDfpO
6Ta1VjWrVOSsoa8dQAHjzhqGtmpPjA2D4d00hnV58dSGpkZUGHOHtAWwpJtqmhmsJ0FdOs1lyRmb
3Q+0XZllZVmF3wIiPgb+Oi6c3PxZ5ANoXlSXGxq1b1vCyVxe1NtMg+fX2ugvt3a+fQSs2HkN6kMD
pK3EhvTPy14nsEs3fdhP/CVDB4micUZtnycdwHndbyYQW9UXyD7HMoT10btXeTW6+wL5w2jC91MP
NdCJGL1svFO69MdcY12zigfauCCVkNJvaRnPBBYNg1p7ft+hLLRIecuCbXEU3AaA35ZV07kZWSZB
cO2HRsCGFitSD0ZceGgOOxF0CZs055CLDCNpQwH3N35LbBQXLiikQjljPtKmHKzise63bH3R6Jfx
jN5qJWFlR7h+y+WAGjMKzBZh62Nz7bvD57P3jwnRW/otC1h7fJPXlGZnbs7WHCxxlEuvhZc7eUe+
Wlqn59f8yTuCeDPjQJWhPwVCJCQbySOptut45M82yyWvqwa+dTwqAUWPLfWa9dANkdkcM9/NpP3f
szrPKI646XsoSEBPQEnRj5FLVnqL3NchEeqK3z95so8dFXbbsR5ydz8GT20QGDzLsjYpYgA953yU
29a8pxg4FFvW9YoCSQyMgXQ9fCyNrDe8eDWhF54Kq4P2GGEctbIr+8DIibbitS5lPr5xw0O+hu2e
jOzBwEF9l793N9PUDwSIDSgQv+AzMiCHmJPL0AvQ0XjUFNZr6qvAOB6xoOyOrSdBlxpbutjV91He
6xX8ymwFApb7oW2fQlo+EqibHwCsc+hsKudk6HVHemp61+unj5U9GKp+Hob5CFYhnA6z/Fygos3f
MIkfCJcxVk5Zd0hlwPAZrPsZU8aB2LhMxzJ3OutIy0DL6OucsG1t+JF9qSxeulmFx11QUdc8SMWS
FhdlLo62Hu2+bobyi257Z7CQc3ErHgWAHdc0rGhZDT4ddupkUvtJ4PDL9yfVFv5x/eLgjiF75cEa
eX4rCyxZyelFjXswf9wNx2EzCiB+R6O65kgai2Y6wrAsfHl8aUBZrCfnQEhMsVegFS7vZVmQ9uXc
TTzkCU8QXsdb7SHtoePne+Co3GRThFTET+vQe8v7IehzXuYSNm0GWL8+PjAbmpnbATXasYlAExiI
FJQRqHXbY6JOwOiEAGvshMeqcLHoZv3L3jm+2ttH+LBxKEsABnd8NdcZwShCPR4btgjS3+itRlYn
hR8knVP2w3LXva5n2ErHq8thaBx56RUQogpkGKbYAcALf0Qu3y8HGoKPrGh9MC5xoQeXfw4Q13o7
ocKHzn+skOM2y3qYRg05H77MTV3ncHKxW5YV6lqGY/g5uN6+k8/+Ygztb2GRBf03P+R68QyUWUzn
0Iev9JtQtclcvy+rIEfLC0CXWi4WJBfuuIH307BxqDzx9+UI9wl6cY9m/9ZIDcYFmLbrQYoYx3B+
7Cowh5/6tnOaNpmHAlYamPXKpgxbet6Mc1dMFceOqArdTlagb3djmVMWdFDUH7d8t/mj0QNY8his
cD2jQlFlG5qNPejQLe03hkzw2AGM7H1S1SyoRz7XpXVRTLXdfpVTsaBd3xe2hm3As6nAcU1L0JXq
fQAox6xPoYmpzPSA0s6GiKtaOkTQ/Enm7jvLomE1QZsYj+ujHA+7Le2N7vibAI4nLlm1V42RNrYN
dlGNiFwFl61HkEtfB5CSW4d5vC4cKwV6hogfAHUtkMdhNpjBH1Nt2aFYMaLvRf3ctyATZBRu2mL6
0zhFawx3w9YegW9leR8Rr+xI4Nlr1fwWspW0Q2Ax1DZGTST2vCPGM84JrTWdghIfmXFUboF4TTb2
uZVOHIeap7LZlVkQnOvcjQp3dMNPKIIEvNl1rn1viuZQW81+N1n16kWu4Zs1os+GcpUJ7Qddw+AT
gGzWjSezASq6yC3p3tnufJSrDbz/I5+9JrlyI8+gS13uO7fgvP5Ia+YigKTRaCjnCaPY41DGAWQk
ZLyeTV10A/gsMZqgHpAKZPciLOjAe4SbKcZDqyQkpbNQKCb19+NJGZbf8wIWLfsNiPgj14NTbUlN
ryddxD+P7O0R1maJd6yddduJxm9Wyvu3cAEIoyUjzEodUZ/CLxugC3RMMYvhdmxglMj3nBOzxYq8
SpQtmsqWPKr+wV+O0H4wWPijDJojAftBzk4lXvlE9mJ17Wz6DB/Hq6fE66rvNWnWHI/lDS9heh3H
LLCcR8AL1tknZ4wIEOnnUM0Lz9Ru1QEWKRtDtcupmkU5VBfPU8UenNHpUBgizmbbv3Mmp7d51zOP
jajBqsFZu7LJq5bamFS/pXEctjZi5O5635/L6zHGGMfc6iMPNlSbDGMAzpsJER7k9yb+QXwx3OI0
v+VAtRQX+zUsS+pWDkivhfOUh7RsBsM5ADltaB7xrHkNeVNRh9Qzb8k1U4bkhVQBFEIYznlDRwUt
lkCzhtVr5SOn7Ih5zm4epYKN0CRBdXot1/OsOY6DCBl+P1DsNkfEpnCOVoO1bUemC2Y5kyCC0ToK
LbO39dCltTTC4mZVe7bbn3cj3FZ9hpEzb2vCCgnCJ1P0U5cnrR+a+bc5H6fsKVwwUbhoWRiYrqNJ
tgCBD1k/qF7ATBF7DD1SWcOFFl0VfKNNYH4Aqd9vn4vVOXBQRc5rPItmkerKXvJsf1YZ7K9Ye9rR
Z2RMHP2B0kr3xhkKq7vJ6532Yy8TJAd19bz1yKD9bmeN1aZId9gS/HMVrvkY5dY8onDQr9XcvZdN
rz30QGtHBhf63gYOAqHe9yqduk18geWx2VdGO/XlSznZFtME3fnn1tnCvr2esBbxDgtxY3lqmMhl
DwuyluzLsc1LHvrWU+D9memlzMPEG4O2SgSQFY8zS10p97IjwDpMydgos3US0qTIJBIy7ZidTZDY
bUuPjCdH8YjEy3jCRMm06lu36Ef98nbiequyKQOOque1SfB6XjGc7Ei4Yi44VeahooD3HQ7vbeJ3
MwA61E1an0U5vh7Uc+63S17X//ZaQ9mvu2rbNe3Gle4Ry0MCvqy+vB65q0wfpeZbnfu2JXx3Ocrq
3myOKtxwpt78nbaBeoGtI30mLOJ47yftBGrdUSucG2UjtJStC0HbDlhhSTEtb+XIUVrLsj+ixVjp
obydaJGVD50dFDOOuobZNdf+or3KS/Z8O0IGPd3jHGRwQODyoQAoDVKsa7DhRaPO5Cip+spC+MWc
LaTUgALwhrsE5ELGnqnkbOV/EpdqQpdWuxWmVQ9bS8acytb6A1vKK1A46/bBXCE+ghS5ysTerDho
OWq9z6su0F4kTUebtE+8Xpsp6Mtt/Ab7eh6/UUvM5Qus9L58lmWImA00fhTyXqbSsNY6mnywPVgl
+TB+Z+gH5nGekvt64J40hg/7Z7U2R/trazvlfSuBkMjynI3Nws+J3TyCoJlvR/zu1GIi6PjaPPKZ
5XcD0CkQjqiFGHBJaDH0m0kgHagYqI166fKXZQwG735ysiMTbJbd8qreYhg7LqA9ARMRIoQpLejL
yV65WVhGljsYNcYUjCJ5Yd5rHppNp+Hr1K/l/GCiCUiPaveP8BVaCNg8u4bNpkgUW0Lo5L+T9NF0
4rF31bEGKsulDeKt9uwN5901gS7SNA2Ufdu63bH4ZG92vO9mpqLOInt0joZG76lx5GJM9ro+3nxn
mcvEc7eMhbm9gQdpAtchPY9mZ/F06GrCc7TnEKJxsr/2ALA1oGOChBmHaKPf2D9Za+GYHYfWtE9X
aP4t5ieNatd4AmipvHtfKpvHFtTUWB9yYc3Lh7ecitT+9+YpQoWkuszP1P6Siby35hSt2PV4aDni
Neq0Mhfhtim5j8eUFZtBZDbA67tdxK/iY0QKPLIm9NR9Ims6gmZw7Bt2w8Mw5WCNEwI3KGK16RY6
GW6yjOdbvd68tQEYxh6VBg2IiuAwvPXy6MNSOUyTfwSRt8NiviBkZp0QpEVmMeJYCckPx59lYwFP
y+7tZ793loAyed8Ri4mH0UWYFFraSEfsIm0EL6DTTTAKp4jWKIpPUbWUxx9t0PGdaOb1rmhZQ0XD
qxsAcHALueEdBT5Udt677JzjLwaKxBwBpC8XJIXi/bVTgzyC79zy3Dt1f5BvnW8ajpJJ7WVt+l4U
9rqgYI/282Z/+j7N+P/Eg18Zcx8gxf8BKB3G3z8Yc1/98e1n3gF98v8lHjgI/7kW2BEbyT3bOdQu
3qRlbPEfF3MPdGeoD5hJH0imN+KB5//Hcul8Qjk4hPqgGfwP8cBz/gMmzUbF3XxlK9j/F+bBTyMq
YQGh538AtNHjwBb5p8n8PhBdsrlbUr8rHoYOieW97DeQr9tI3YsYWG2qMfrL83l8ndv+FRF4TGv/
Ms3lmswdCb3g4CxgRD8DAmfPLSDqwYUd/FF+WaBun1ACe0ebZnlcVjrJ/365Axz18+XEMc0GbYsz
mn0Maf+CHJlMhEwqWlMpZZo4j0LhA27rGnKZ8n4BL/jHS4FTsVADAsH6s6B9hnMmCbYa09xiLhYx
XUI2cUaKODI7nE7//b5+wjJ8f4yI0bgACMAyIyL2432NNOCtxurGtHOG6r5whvksEab7zGm8eZro
6CVDTTiKbG8e7vDmEr+4/j+9RtCcHtpI+NRwvz9efzHNzNtq5IU47zY3ah51FFTDcDsh/Z6sveH8
4j3+4/VA4ZqQPuDL/Hy/YbYqm4H4kOos698HpOo7b0Pq0AQbdsN54//pcoxVwYsAeju0PP+6bPpm
Dlc3F0OqfMNPQqNmPqdA2Y8stcsaBvXl31/nP93e4XIN7BlRKcc7/v0vy3TclWwl5Wa6B5t3mnLP
ejTXOrxr7Lx/WG1H/eL+fl6rqDMgvwMI4ohAB6Dxx+vVbjDjSL4NMKO1QG+jKE+jXaMio1r5+7/f
2s+IAzA/P17rJ+RkaK8e+v/9kM5tO15V3twCsx0RgoYzgyhCPt/nuf24Wd32LsiM+V6tm7jNVAbt
9t+/yT/dNAsWcItpO1bws+fLWu6oR9d8kZ3OXrL7xgr7sZA3y9yvL/9+qWN9/DXscM+gJUFsEvRd
wuxP9wwQWuUuRgdIM4Z7JGV4tFqt7QnfgjqMx2n9I+cXm7TI++z075f+OTIw+ndJOQHMKApsL/wJ
D6asKmQamTdp8yxT4x425fybccY+Sv8CsfG3CxHpSG4HfQQOFqf4H9dQDkPNyIygSMFnBDjmWDCz
M78vYt83nLQJc2RXKzwtYG6jzzzV8/nfb/Rvz/jAixAOQAViJOX+7NS2SM9BmnvIU1EvEnNzz7xo
d95uAzgTMU2sr2shpqtct/4vYt8/3DjJ0iNHmyg927D/ftisMz4EVo8kY7rU7XDhIgPBPiiv9343
ExngP8hZbjn3S4siUp71v4gVf788fC9EhG1SGknUP/79L7GixybeKrOxABTh6pOdOxqsTC9iR8ER
T+3as1DT3imevWk6zvdB0P1iI/39yUOGcCwwWeCxHMDJP36DsUbApoA6k26j6mOE2L9K0Tlx7xXg
wIalY3TchqfVModfrO1/vnCAW4wA/IqU8Y8XptmTM8JWCuUhqzkh486hyajbszad9j4vZ/Fx25f3
mB/IX+T2nyslqDDY1YB9PioyILA/7WdzZ24m9wCR1DIYE6yEOSIGh0l6Y9ccTFn/qtPz//0xBwCI
wgNERtILfqpdVoC0jKQxlODUmt+uWBafRs9erhSq6jFjBuv9CrToqQ1d+YsV/vfnTP2JhCm5llYU
m/vH5+xAhUBNAA0Lp3H3JKuM7vfcrJ7VLpwL5BvnSlvjHQcP9xf805/TIJp16EzwXl2H9g4meD9e
dz3wMB0pARb3obKwYttpMj6/CXbnnZWHv/Jp/llaEXgUyRbS65EQxN9JMkxXbYboo4HqsaW/MJO1
Et8uEBqkeW2i8JINtyiZMq5SS1nc5kC67nzDcF4mZtiQImp8ezDGvFKrQsFQDKhG2VDQ/z3M/W3p
sceFbR4GUYyZOTL8+EyqXQ5FmblrQv+2iA1AO4mg13lB56u8GFCQYmLRdP73ix4+9nzuDykM6hA6
5t9rLqpM1Md/CDOATvoJ9TAvyfytxdLcXQb92XJgAvwpqqnp70FatNstvj+GCeFQlk6K64H2zotb
OPVZ6dUuz9u6bfXTKNHRcmlfAw+mCZXZ8vOczaZ5j+O9sJ7g1jQh9nmjQtSn71wHE6W2GC+ZYNrx
ebFpGV6QQtb0XpDIM1Cj7cycUSiWE0xQCqepLzMA/jXebYbkJwO1pObeWZ3gCy6hjfcJMZAiv1MC
eEeSdVBBY3ALC3BxY5pezM3b7WuDziuMqNE2Y4ScVRe1LHUZm3av3+fONuN8vcHSihq7qkSKfDhs
s2zskAdyihoWEAIe9qkNrd38MAer+Fapbru0brv/Ro+O9n+wM5yIAXXlHzkgmTL2G1qm3QK1ASGW
0GgfGQCt85VR9KGZqLrxFsK7Mm57gkB+MiasG0KxOIzp3WE9NyFlxVUPbxXLG+b181n7xf7b3Ajz
3dCDrUGDz80+7+vaL9f5YGz4HmyDf4/hg5EnK2ehJtoDoBI4bWQKY+2t8FXEzNToki6okQ0yF342
3dANPA/2Lp14BM34pR0YBafCN6bnYGaiEw+MiJwYFHC+XZWofn3ZAG/fY3fgrafVmLLlYVm2HiXp
WUFgkbKxjHi31LyiPREYV/Uk3VtL9xNqyfPQx3ZQ+vetLro/kWWd2jMYqtDFfsLAA4j7lirWa6Hz
SxYAD/CzQaPbZzGETObCVEiE5aaRIswbosDp4nRxsrQBuqq1ZSNi2FyeSAY0YO79OuQ/eMNE51x5
llWmIcD8hdkLdGXGgEVgn1Zv86trKUr0QwpjH08kfSdLS4q6/OwA4VoTay+6KjXHfb3ZRD4XqdEj
5HTljQ0A9tnqDwFFytr5CjEIT56w0sy+wbxd773RNIFHhdWwpoEDqgAPNL18QJf8cPBQikK8We2i
jyqAyw09vaX7VFd4T6RimKw2gaUq2pMYneqD0+aS1wDaIo/3MZtODhDH7r09A65IcH/Jy3fm6oyp
7VZbc2PuWjbnxgaP8DB1OliuHM6Q9+BVnPymp9x62jzHwACnCzs/NcFEBE9qaodbwBa9k4aF33GF
Yd0DNJ+XGWWVZkdyD0crZzgPu4XcXjuX3Xl2RfYo6mFsLlQQZQfKCTBVDHMIqRaX1j8DXtJew64q
JxJMbZYfrTHMnslnZQ5GxwSGhupI+DhDUB+oZDykOACxOaDvDsATill79+LlIzmKCtUQkb+GuzzR
6u2Xx8LKSvMdPd6mx4Ntr98J0BrG2elMdYKr2DYMd2hj8zhAWz3uyuvDRw4+YR+rUTrqbvX97alT
tlVdh40539JiLIbU3qsWYxh49DHOQkuWuEGXXSEgbel4o2Qr41Aysk3cysY7YYHTSNvZ7WegkJlD
H7gNmxnqc1e7K1zndTGilmD+lRGLqdNcB/adUQMYSQ7ZosuCJkQYTTowH6ahBOM0yseCUT7uMpmL
cU6Lbn1UNAL/LPy/3DAGm2YNn7D08bDDQUl7OeFcAFgi6P2peJiVJSUd0EIV1wyU1HTVdSvbvOgw
zTvt7dKNMUBJqHvuriwzqZvQvZ+hbu8fq6USCyVIznstJ5SK3wu3d5dE1CZGdFCXg28NJAWwkh5H
ZHB4wF0jbwAKxmxtQSXLUfppqlBiiZCk2U66QhEi2lZ/tk/9sJoIxKGu3NKoD3WGEE+hzCuEiMqH
lqFsndR1mDsPsynmZ98cfPMCQm59h9tX8SELdu+3pm04YYHpG82IU1F2qawa1TBv+W7jstHbRo1w
FihW+I7oU8/f6K5CYNJesjQGU9uMYZsm76woenm7bD9Weebuqcza8tEbykMFqwe+iabP5NMP6IPm
CQWHnQCK9M2T32LkNYYQS2IKRPpm3rCrbxVjOf8KSaluv6rY5/kJ9b69Out5WsYrQATBae0Kn5w+
IhwcV4HMv6Eh0Q9xF5iYKfWT5X/EAL6YEnu1KofAuGfIpTLSwQrC1fMcAbM4b+PUXntz1mpaTNn0
pIBco8RaGOuNHoWtDi1XlM8twHr6vGeo9GDY4xu/DaPWfyIJDVDBQgXCusw6C+JxnG3EWdsCDYJm
H7Chp4EEUYAlRVjKbV3e6XBARILJlfHNKtzpHQJSu7ral0ylB/edlGopFOlEWVpARg3TvhbaEUsi
qzGrE8cBSXLo/7ExoHK4W0x1Riaa225f8AyAdpuAjHcXLC4coDfMQQ24XpKig/2x2y9rUY+3TGPC
F7dwK/BZWxsiSrnU/WlXw1YCNW2EAiYi9Utuoe8aI22G3mnuIeWfYHXoPfTo+WggYt4CmwHMVsE/
7gp4bYaJSdwU43XRdV+BHXBwxSbFR5vVHz/g8QP6M6+La6izrZnotRN5THXSvrhLjVW5Ab7mjiw4
Lkm17P5Lh0CtHYW9pQC5Y0CWx1NYC42oK1YPyIwFmKTIqXfHtNyH8Q5RYP0h97f+9xoxXiw+NDOp
p91fs/AMPtTrcRW08q/GnAfe2ZgDC2nfQVcPKNLVaxwKW48R1uQ29ahRV3/snUCw1IOKl2YevN/z
0uXhh51lLZK6xG0mAuJC/NAVuv+Dt1R/HDDxJlKg+5HDwJBgvcaZ86hzmZ7ylrz+MHkZ3Jvdn+f6
qhGwRk6rDqtrc7K23xmS2xfFSNuCWbBRLNS8cBR29xbdwsUK8o8MKhcoRQSXdEWG9Vs2mUxCO2NS
a0JzLXzcpHSLC1STQ8q4NhGTG7Fr82PmtXudUDEF1wyOESrWg5m/QyePtzUG1sAastBovcOgFgHP
elYBtzU4YZ4ClyvnA4HT5mcLDKGPaKXjqBvDGltJkF3sLx3Ilh7A60b0qhnhiUsPo6NNQza0GSG4
vCPngkL3fo0EXfi8dgo4XfBCNSmcO/Qv4HCAcrAjbGccPtEsYhfd08Xa5HMrpM6jfOjyis6hD7B/
mcT20cBiJxWLRC5Hg/FKwh4ACHjMIPi6UojSEPIK+wPmpPmHfQX4RYFfNwzculV9xeDUYro7aeeE
OuLW3LWZV9aoJ6+5jNGR2Cqq27yfmOIW5e08ja56wJ+xB5UYLOqk/FYRxQxogldYGpR+FDZ7c9Ew
B3C2qegZIffsoIW2gwtqrwfddUXM4JDOgrH2Yx5Xm6yHU5FNRnM/LCZSN4ExFjpevXGZL2rtN0av
Y10Vlz0vVwdQvBDNFfhmvLHzZkX9mQYcssK5m/kRIo9DgCfmPMlLOYRoWyNsHugYqPL0JcSilO0P
UhuBgKGub1C+McdzlQ8NlU2Q5Zdunhw/0aPa8c7d0AE1Vqcjra9jNUeVZY2oGM7WH/BSFuqiPPNi
DRLeSVbmgiEcA9HkMV0l64NZwteMPG0YRlxPBVtUM+fNY/ZzjbkXo3rIv/16b/QhutfbwAQfca9+
DSNXoKofFXYR8oEmXK9kq6hyY2iGwZJuzAdn2qmqfAcZg5ho91YLDIbEeFGIrS0wrkKu2e528HUC
9Qe6WOCRasA6GKl1eyKfL9ZJJgWGhVsExBkDD6uQvbxMOTK+EWB9jKqRIlinZG1sk3GiXzqfHdDG
X5aKZtAZ5C+KTDVoqztZZ+hObsrHf7XDFeZTSYelTSaUzI0Ucr9f0alabcCJgBcibMmgj+6jJWAM
+R7SltPQ4LcmGOKHJ2MMMCOzS2aYVHHgPSiE26G8Aurln03kd8PIERVguT3QQRkLtNPUBaNdgypk
XamyXckZlrGGAgi1G6abgKOpPuGxi0RsMViYGAnQGPgVKbSdtrCUM+Nd6sxrjFYWkdqUetBBqF6j
xan6x6KZ/Q/5Zo7XoNIH41StgP8JGZh1dsLF8ok5OjWkjUa/SXFmTAJph61NMTyuL60xIiqLo9r8
XNET8SPfV7MNWQEn9XNnCZcXymNlYfp7h+PPppWXKrTXv5Yr3UcsBtvRvCllPzpfg2DaL2IJuzkt
a/Sggr7usYDKtuYPeANItKxinskVre+oBGURz8eYlUyX9J2FLcIo/FpElTPpsx9Ok51iGpUb57bI
0WiATlWeWnuujUStEwpb6DXry+I3xh8800VHLqZxKDFg6cxbqZfweu82vPQEigWgp0qKI+GxyyzD
3soHQ4fL1WA3IXLZfa5vejfYJUWpY6wXY/H1mh5UlffwZYFFBquL+6A78z6YUY/rAJNR6IduqMRI
9DXXj2jJNsev72HJV1rmR4vC4xnqozvEC6MiM+osO3s3w+7z8eMhY6ZS945G01hT+hZb1tzONA+c
+HDa+Fg1pmSZ5ILwR393jjjHSBuRwZrT2ca2HS4hVl9jpNeJkg5MD9IWi9lSsVgBJiyU50jWjBMp
B59Ee07wM61lfLContymp2TAyMqE/NPkAEzzLkhnGOH6LLIRDViYPOP1KF3chwOIRJcuALcLQABI
zGlSxXCa0Wk1IhMNFTe1nC2AsyUdWs5M4tCiQAYDR2VRVPpSQkzs2VeiBtYXttaLN2/FegJm6j8F
iFvfSjHtDTTsIkDnCZA7FV63h3hGWsEEZteXZD2Htkj+wDzK+yDgKqzowOfOnRhnXxDY7CmErxA0
fuoZNC5uDBTzO7BmwH7AdxnFmnb7BJxWLZO6L0J/3q8ULCNoY6bg0cnRa1nyLYC5G8R98Gck6Osl
xgm2E+cG4E8Y1bClU55olj0Fbol7plSdCziobMBXukqr4WH2DGTka1nmSGq7M7E6mbkr5jxY2zbp
DHiRhYZ1VHjVl36+RwPOqvvF1UBZ4wmOdZ/WoPJAuOHp09B3U8EHb8AB6wNqD/gldMG8Pwdmtdon
5N/Xq6xriwK/Zgq6eMOU+LO2lXHZrIKI5OUlOcmUav4m4Dze5sasCSPCleut1F6BxWNhty3qlh1u
Z5KyY7vtbBiIMYOCeUqhXjH47gLCcAJSPzOuVGCXYFaqpX+XwXCb447sMT60Bhk8cp3ZkffYNhYh
NloHQUGViKJcWgCBOuorI+xPCLX7C1DO0JeJNobdjLOxaijNBA4UywwZPDGcrfkTIWH/DotHbZ9g
8fFKzAGLe9o+vZdAZ84QnMzpUCMXRJMyYhmMv/u0w4I0qCwSIVtzwb8tnFb7GoPX/nOgfSq0TRSG
93HTwIU4etvW9TbrHOYIM+p3SMPkxdNWiAFYGnL5fgKccKoPtAod59Db7D9gCQhonwonDEj50MOB
SOEGji7ZMGy3kytLK946kvnBLQ3tE9kKSTWASdA7x0nlH00qMBC67YLfazuN8CkQBZ8YwmlQuWfI
q8UYyQamTpT3xnoQsk1jSPSeFX5a1ZwhOVpA1rusqKfmqUXpeVU5/Cq48nW+o5cAb4YIsuIiLlx3
S6yD5Eeqshs7NmckByImffLLZo/zfUFRy0ZF8hvVVtppCN1O5EsO0kOtI6xO82erkQdmC2To7VDn
lReDgPZv9QFtjUtPZX9KIu9LM3nBx8EYt+8uYJI7EAsTF5SLhycu6e7XOuy7ZweG+RY5XpF9Lfah
0xcFVdW+FJwkySg4XGPPpnr/gQpRA/VewAg/ouyLMB6zSaVAXjaYgsGNGYg9Ohh84vI03pdjXuDK
ABL0BXIJksWwQoZvxl77L+bUdw9CjzNdiw3IIsdqb2ooqem6oIexM65zCte9LXNmzJfJs7W8glpn
Pg+knE9iaXDT3ae1+jj60vza+9Zm36u+pUW2FHJyIOzxi1e6XvNzp/rcw4GhLy8CM2fG1vTKMC3W
4g9GhmdFukGWLscTJC6hAJ3nEcxt1A0U9tGG6Nqjt5biai/36quDZWNIZjCsF8LH3L+nhi68CwJk
fhB5PgUEALWgYr1zHCtSCIdUI7SGdjqLDKK+YrYKk5pTc9XGdMjM1EV8d0hHH5PCWGjP+DxyNOTA
HAb8v78PAnVWXeOsJsxldpJwpYjCpE2NCYlcwwuD4CEuu1mYqZqlKhMTx0jaic6wn1yJLwMN1nYZ
00PgkKMrSrkTCtn+9FvjVMYSI9bblqfFWsyXORRkCFqYjMVckChPJSbywU02bOvhdTipIbLKemXF
hhwkbzyEtE55P2NK5k95xsE+96clwcWBPYv20XJNYmqqE2uB2V6n6g19Zad6qB29Ucd004ABSj7a
2dmG9+Sc8ACB1FoKj1PUQrv4M6Guao/1kN9XaOd/89ENxLLdHEuV/hd759HkNpLm/e+yd0wASCQS
OOyFoCeL5UslXRAlU/Am4YFPvz92T+wr09t6+7gRe5mJmW6JJEzmk38LDp1yy7TqR7qbYt+ky5bX
IeidZYZ6IHupgr8veGEGJox+A6NebTJuY1D1RqH3lhacp0RdhPlGDx21AVnTWzlHbE1xdJGrJiAv
tPqI4JgiGuTx4wOx8gOGBG4UUs3Io15ExdN0sDDsgDlotyj2iBYLghv6lnUIf239EuFysQ7+wKJP
7H3Z4AtfiOVf0bwmnO2w9DQCNuSggFT7SCq3mRXPyQ4khJM7K4VFVyauUkVcTEeLB0U5moMLakUM
AAYx8jseuu7WrDgQ01xB2kyO8HPrq4UGHSesh3Y9Y0EAufWWyg8SIyo6jDtucYnp/QaKiuXyApYD
eUZpUM5ZPgTXMFU6vrYoxoPOduMPvd8PMpAp9TNBxzlEryJh0B08kwvB3QY1vqZZz5TI1FEtvqYs
WIBKypl34ZISnU1mrd6NWaOfuTpEPgsjj081VBVixGHpToqaJW/V2qXcsSBwkhnoguoxkeZetfaq
xchXnPjqeJPXPq+jUbtNCN9ik/rPZEFv97zoHgebVYO8027acKLxUm8K4mhBUWAtZI8EMKBDj4sx
mW+NJAxpq8ktJNss9EN1NisW9R3KYN/fYywtmGpQiWfrSSYNBZhWrT+C52acgBZX2utoKPV+Vjwu
wQhNhYpa2/lTl85xsZcyUvsY+Y+Fv7j3PmaguU4QGmZ774pGVifMfdEN176b1ikSkttQVoIoWjaF
EAd9bDK/RGkJ/tyGzjmZQ/SYrkw4fdmOTrLNVV+8oEMW3AYP0h3f0DVPcJubFc3USRRlD35UxJxC
cm98i5OqkFiLQ8Iz8lEML1PiGcsao+XCLgsbtEY03LwaEYLP1QzuEG4ieEiqTIj6a9fpTMD2qnZl
3u87no9PzdxYHIeGtixvsL7zFFb+Yn+xhzqm2tUuvS9upu0nZ/FdWgfBemm+tGnW4TW3sdfPsfim
2iYfAmo19QcXpfDO1R5Qoh8aBvwGvfEpG6QbJljlhDA3cNkkD7ZifEXbMHyeRnxgQZiE1dpoKXUk
dG+ZYUdoxHUOIRAI7lYeSwo6/Dx3N6RXUp/QGTBcu8ookmPmKjqd/GjR3p4YBPngczLCPd4StXoX
c1K2gIPa6B6Ae3mg1yGNN8TkU140kzBj3zD9cWLJAeTCE7blIXxI4CfadV7G5viu8YrnDbdSteoZ
usWX63yGitxVmvf1ZMxTGt/bVJyJSz9Nw3zrpWntP1R2k6mzQ7FD90niiqI53qLFdAVL2d4hry5Q
jjvIaH8nq/qFv4ahRRPhWoJQYAeF+Y+cqVPUWDEZUYiMSMbDhBD41pxsvOfFILb2wkP5B037j1S5
/39Z3//buriRpX7HWP+iu32kCu3t+7TvP/79P+O+HftfYM0Ed5IPSGqeqVA3/Cm6FZKwbxh0tJlI
Z1hW4bT/rbkV1Hcjo0TLwo0nMPPa9NiCIsX/+R+Cvw+BJfsq4Yvimgj6TzS3FpT9D8w6UiXPoSnc
pLBB+hyzrt/iewFP20uw6s7A74vhOgoWkbH6xKEpCDmfR6gxwRuAs6m1izerAF/A35b2W4HNsuIw
YUU1BnhmtCB08V6APnqYHItq6onFQMBfBFXEFziNGQA822ntfSFRvAy3U5ONS73q+84zjowFxG0G
GGUSeRBmGD7bjsr89TRg88CVcR1lGzidGIq56k13KtZ+p/EabWaro3TKLTg1uqu68WL6CKzOx7pz
sQrl9I/MQZOTrjzW425jQ93laoXVJireRdGMA3ZHNEwb3Ytu2jMU9O3DhNYgB+OKpVjrprHhq33y
JOQ7BqPBi8DU+im76YkIMe88wwo/p8qUrNZyhgm9ToJl2r1gP6aIGTe6tndzp5aEwSq07CD3Bxy9
AbA5LAcGmjn9FEXT/JSntBxpwC26xazAHmm1UqUVf2kN96UKxQXscDVEkzzbebebATHSSXzrk/ie
YjtmbjJ5KaroycYotWUyNFP0RJEykeTF+Hz1KK601zZnODSxkayZq8I3znytD2HmcE2TWt+0mXPE
J4V6onubxgtlGVuiuU8E8awzhjA22HA+MH1y2HNi9eB28uxHFLDZ3tnBxrl0zl5V2Va3rggWBiM2
7ZuaKwyTWFT6ODYtTQYx/MtM5Q8MaXxPQVq6jXJmiFXV9cdpai9LaKMrUk5JPE7fb67F5q9UD08X
N5bOpR+ss0l8RsmDEap5H2fyceRLEgQUveCcp2CH3Jr7wh7EinmFMDA/3Edj0+yKaY4YGjwureM8
d6gqcMSpFAlFHO6Gmg4m3YVHmlBIaEd4QbJZ7vo0nAjzTPfMI1Lutd0UL3XWRWsf59l1lgR3AENB
c+bRNf88UMlzdF1a16xZe/FKR/HJ9L+RxYQrD10LRBRDPrkozXkk+ivCAC1Mw96M4REC7xLha5To
p4XzBD1iRJsakUmztvBQrEBroE6Leg9q/JBQyAIuGJaMNtMloS8I33cJ2bVUl0GYdcC9XzNoB1UT
V3vpzg+DrvaqTgBmF1QMRAw/45DdFhHalSIsxrsGHJkyb8sJLAB/9KGcHQ2OuQeZ1QOW6mLub3LP
Nfk/52Oc9ws2HFdgW+M/2AklxyjXvUN+mRoHU1sX2LKSbuWIhCErqT9bJbxhqZPPzZQ5NTVL6VdQ
zawOOmfB6CvFuRtrNil03cfEz6gac2vnBhMK56EMfDoUOl/5vW4DL1vsmEBRWLWlHpttW1K5vBTi
JkX1unLx6d20veMHdjHLNb/Kv4Prgi7GY+tWKBSmN+jYr6Owym1NfPWFY3le7h2KMc+IX6xdmpcY
zeaYP80ErtbjiIKDRPPIPpJq2lEs68ZJYBSOXI1lR2R9N27K3rairU1SNnh+qXdzAcvBAN9TxtN7
5JitF3/GeGlnEePpKNK0uC208W4Z/W0b1+9u6NptgHbUFXdz1T21E5F7cTw9ZerK4vbLKu66Z5Ox
OfBYa8+mDNHQOK+zKnPjM4Z7wBeGa+oEDinoJ6VnZgG8yjEMIrirVuZYehead/0bsq4vScVSmGGn
HsgXMe4cNz42SX1JytY5sZ6v+jp3bvOBaBb8rVRgzeRYmnBFJP9d86Lcnp1AWO+YurFT5pDoYtDf
mpEM1CZWn3Lf2IiBiBZmHLJNTPpI5in8wNh2Y2WmwQhSLM92CTFohr6mZVBcKuS8yJmqq2KzreE1
wbhK4hrGaG3JAiupU+4zuG9hDJcZysWGHPK67aAMiz4yiyerr7wA5gDNYyKJq/cl86xs1nU2npiy
blqAFY6SEf/IncwPmK2TgLi1mLSkSMsTkjxKrviDfZ1Wj6oLcXSb/I92n0mZBb7Rr2mtGYOxNXfC
qeUlY7M81GEHt04/37ivib1ZuaPxPpGZz5oj4YHYMKKqLYJkVo+hiD/KcHxVslLn2X/pOFlUEM/T
wDmvhUHGQhBQan8AU+0pOwcqVX5/QOUil8Pkk22c61tOR+ymIyE5QvLsV/olaszuFIWknlmu529i
uz6RMcrhOPnCStdTdBNJOihs50GgBvoqhm95nW/Ii+IKYpbO7hIWhznL7wHorn6tXRdmZwWSt0a6
dJssxJgj+zI/ESz8QJ7TOY/Fg+u91Z0czoSsrae22TdLeKt1e2NyGt7T2YSzvqLmzrHi6rMf9be1
kscxtm6KzjrOKV1C9sE0pu2EbZo+XYvT7iRK5gDip8zxxkj6M4llHPAs4xkhx8WtjVvd0RcVlZSn
2tE3Ft8xQmgFimLL+DZJnHzb+OnZM95r677ndKsgghkOPgz+AsxAoApaZH+DfZCDaEItG8gU0gud
falZJ6v6yRakNIIfUGnQpF97lHZYJG+ZDbbwNYHZ3ITQx5PDYFFGT4nDzgep7Pdo/owIhYIVGHGy
d7tLYzwWRvNB9weaAveEBrEkh+to+ea5BLuQRusqY91PgK/puC/K/uLij/M+LS3INSuKctnbXVrN
vIutnBte2TvmyYAAEwhHb68XkpYQqRHtstIcZrK23iEZPLb2tO8svXPVl7yRt14iYJ+AQLQXFDb5
qpzKCuOjNM6FcJbA0iZSbPLElwEnR39dFT9kuVq7hbXO/Y3tfG1MyCfbTu562oRUEh2nqk6DZnE3
TSgCabQbz9BngCFQngiah03br+6XtoJgcI50DGxjulgpEb2toRDarKDC6g45aEq3E1Wmqzi1b8oK
4JdjGM+Kadf3qFGYRZiRqVxGUhcQw9esUX+KvRkSbE86/Iw6ZxA7tBZXLJWHZ/5SV9FwJPMhW9O7
skNwdQvpSiiTtsKOm12zDUdLe48v3T5Ih57NypDJPpqZSwkthz1ub6q0490vu9cWTuqQ1nS9gewt
1zrwMGnu7TF5KJpbFafVfigsve71cmt77Qk9+cnuNhxr5zXwBMqxDOEnepfsQYqifpmEP+zdiDuQ
qaH2A3QM68p5p63rzvenQ8QfWY2OD0VaPEZMIsEsZb8fSlSg9P5ui6w5NWQPrNAwnD0zfgTCgiVk
v+P9O+T5rupS0QXOSJjVWAcY1V+dcoyPI0zzznHIMlohoLBXqQkU7NnxW2y7B6XSDxV1HCBS4jGc
402c+DuBKnNWqH9k/mTzyWVD+KzhEtZney9OQgDejFxrsS9Od6/t6xMv8nVN92hSqoC9eF0YSTBW
89lKzJn7y4XB5J0eYmXgTR6Covb2Ce737RJ1m5DheKYqzx95WJNpn7tAXwi2VhMj3oj7JQ6LbW2Y
r3RcrbPJwqRcPxZOdUkpmV9RyvLcms2H659yGwJ5puwxSY1Pvsxu1NA9GJb53hnD84h4etUwEiCL
GIJOZxDFTFK3y1g+kpuw1Xm6LSZ9AwVwNAS29cRirzcjyDP70XLa58ksSRv63Oa8XsrhcqRoFHOX
J8D9ZLXTR78fP4J03kS9uXGXEuvzBP9sR7syqZ+nKrw4vdxTCeFu0x4hUY0sbhN1pngelVwC1zVI
E/UQcxFsyZqLKc8Y0N7KOMsPduJs1JUpovwX9K128cVHkhsJyieXaMuhIAn0NO0Q6H/qhoSiMnvS
e4I+1jUTvR7nTT4nm77Tm07k91F4pH7ooxdOp4xnBcXVpgixzZNvxpeFy6UIdptW3jFCNGAUQOeA
GnvZc5xK44+L584kDc3tvqzNN8Tg68lOVhXCVo/VMQ0HgEd3HbfvceccKwVSo/031RpPfgj1DVoG
6kDYbS6DwZ0+y+wUoi6g8a6hswNBTRn7t246TOvCR00qlhM2/FW0SHkkljo9uXD4EGT1HqsNq5Bg
UoaiyCgmFPLVHImZgqkHftuqsVboo8atUvMDvMPBorlzoa4zbDg9MKmwymx0W33KM0hydvbRTKHr
W7Iwh8CT+bkO5TGGOjZR2DuvpmNuRPdO8AvNm+U9UYkBtN2qqhqGv249cY2c8taEcsInDXrOZByS
Q2dH5v1iu8CCw95hd8sib2Vk3dos0k9V3twYrvHSdreqnB61jG/gSlZW9DZeU/IJc99GrnuTxcM6
7caXahDU7uTsHktmZE/17LE/iGaBJIxgWeIIXMx4dwX1lV4Dx0zpIvFd88m1JuoNcyLTTA4vOv+S
Rb7Tn0MlGfOIDuOEQ+DNzGlIeOkH1WeKhdCZmMXJdAy/5HECABt5/bQ8gGkBz5ZljT1ViZBTz1LM
JpBean+xxi56aOKSYCloUAp96qb45JtEBwQi74r3JixZ1uFS2V4K4c+PDhQQlviIEJ2bePTTg+jq
GXl3RNx2MPhSI94jBsXgaJNZtwNnOALVpEVhSQqSSpR/2DVvJmdEprzYy0WgQkJdVlkYtsYKVHa+
HrUiKgt5GuJPYMkFhxKnMY+CRDzCj/reZbdGhzatvLQ1TAKnemTYZHCgJqYvY0vIg1kGmSxlvLFj
6+K6U/VBLLO46e3Y/CS0D5FO1j5n/twmoACiiAhXEpzKTdwwJK8FdquEry8rIid6Ilv5N4ypXBHr
HW5K0vfrU8nFZboaaEeBV5XuM0ysYumWfXSRyeCRMSUsRsBRzs2rg9e/DqD/wnhti751t9mQRGcE
UtfSRE3kD1+MZAOjr8+jbYAkpnpRj4VSPDQEh2ZPVF1nT5n25fOCS/WdToSxXi9m4+cc7soM1Nky
r22K7fVkMU4m26vMZVputZMzwNmVszC5O3A9a62v9rlokDQsKxYMFSAVU9eDcuM+hHktn7x0GVhZ
5gHhl1XL0TinrV/QXjSRp4U7qESdMZpLkW3EUk7kxLkJamPMXOLWIa+Lt7/v1S3CFMiisq76E5Ml
OQYod/oKgRebZeB4MzIUYkbJMEB7mT4Soew7jAS+XJj4q2VBIThEbwmZVmSA5nO0y1WWmI/jSDsK
q55jfkTsghuwtdNmXo/G8qVKZM4DmBUJlmjLhA+ex9lqgv9DQ7v58PU//4MTxd+hoTfV8lZ8TnT/
7XtI9I8/9G9I1PwXKdS2IPPbppoLHdN/Q6LmvxgTsVy5juK/UHv/NyTKLv4v1PmeyfAHBUMNFF/i
35goKSX/okCHhiELjw4uNecfVSACrn7nNeKvEeCh6PuES6Uf6QA/2+tUKg20I+NqMi2DPIxKnove
S++1S4DQn5j5/1hJ9CNG/+dnXbOxeWjxuP0SQECCBvHEOdZ4zx+YWsLGGywOIQLgrwqHk/Ay8NXv
7sbdn6ap7zMPrk7Y/2el+uMjyTwgNcVzBJVMP7vJ0TsUaWozghguPPMgZtq8mzg5/P2n/MUPo9HI
t4mVoD+LBscfYWVWfkcj8R0JI/XL+ICp0GXk92TPIaH0AFBkWZZ/vnL/48X8ixtHdASOY4fRmYqi
nz4zznOOnJ0itqVnb4iIBQqDPF7SATqtj35jSvurH0juBe07ls9FvD7E3+PmKbCUZZOdTmJPWYN5
+bSmVaPea2Oojz21cf5v7tuPNkjy2yUGbrzFvuQx4f35CajngaR7IKuocB9BFtv58xSH9anv5Uub
Sv9clO6JXKrN39/Gnx+W64d6VB6Ag/CZRAL8+CuptZ4ql4h67BPWvDILF66OgqnfPCy/fgrMCDZa
aglsXnzvp58GFFIYi4l6AIn6AKZZJze6VZ///qf8/HQISaOb57qCZFLiSn4ua5pm+tjrpp6Bh6zm
2R+z+Y6YuerAVljs//FHQazwQlM5JX/9PWSKpnHKjg4rmpkLB/lqhKQV8/gqKJRbfnOPrk/a9y80
PwxjJFIMW8IXsUL+eI/GBHFA1WK7MOCb96k/hx+Q9BKIjAHspsAXVoONTuZvXrafn/8/PpXMD4LK
uKgwXD9+atQho6g9qGpcmd19Ei7TKfVAikRdI6yYSR3/zfP/Fw8JJ3+s9SyTEFXy+s+/c5pPqafB
Nin1SULtbfxEhHsCK6ffvNZ//SmkURBMhL7z59c6kQzxSVHjYreJRetS2PBrjNM/v3hkswiLXUwK
9jr7x98S5jgkUbkwgjW23lWZNC6hTtTRTpR+j/tS3/39A/nr2kHAhI15m60VB6/307XD1eHiCtUI
c8Wy5yoPKw9J2JV1ea0L6xbUpVt3jfWbsp2/eONAGIWQTFEmG8H1W313x0gUsoumnAhj6Wa1gTCp
tngx/X1oLP3z3//AX27bdY0iegEihYRy8+cUBPLGjJ5eVZx3nmhvxoW+3bIED/iHn+LRoAGfDjGL
TZsKmB9/0GJoM3Us+Hp80HiujMKgc6HrrMd/+jGsUhRD85SzQ/s/BwuklJ9cw9YFQi0gSZeEF3Zo
EL1/+CmkNdgKo8B1g3ZhgH/8McQwdQpC5moMSo21jaIzoMdLrf/+U355BnhjTd+lZJSVEEHCT5/C
ec4ePI/ISeXA8zaE697R1jtxxGvT7d9/1C/PwB8fBS9OVRB2/T+iX7573Gj/IKgvLcFy8Xzjbip6
E0VfnSj7NwvudUH9YcGlt5uBhbgjE1KKUfTHK9dQ+Uka8oI1oHZDizUdgnefOAU9E7aaxwVV1ZzN
gatV3lF3gRNjBcxM7co//b0uwwfPPQEr3EL106XlfRUpkfdIx6ZhilDZ1r65s4Ehq9/83l/vIdob
WnDIrHJRB1/H/+/fY4i9Imoo9VwR1FhuY1+r1dIv/T4Stf30j38TH3At3rmqHMTPmQsuJzXdFBNq
sWGpb5UB/QPhE/9m+f31SXFpb+KQofgU1vrrD/7uSZlLPHjEL3ur1CujDZFcLdz5GP/msvk/Fex6
1/QIRZQZv4gEHFt5P2VmIEfmhKxGJKdR3E2bnP2r3ZhjrL8i6gubjwjVUydbKc18SvJnHWLC0A25
hLuozeLy0W1aVWxB+jTLJ6agaoUawYCKDourZS8rlq+kfYq6XKFbbb6RpFlhcQkdMpHnBMz0EVX2
oLYhuzFZVaSpAfdZkZU1R3MKl9DBnQm5mhxxmEF9rWZrmKVaYQbNHP/CIh3N3kHbqZ/cp/HkDNux
9SJXkEph6+GeNMd5QLaYEue1lGVv3StF7wZIQNoPKwXp4oMGyVntZpE28alP2/pFxhVEWsXhm4AW
zAS3oUPr9scYF3d+A5aklpUDEwx0OLihGZhQov4ewtIik4C87fkwtfOS3VPEmuitRe75dGbennEg
oZefJBh3Wvu7oRwLYBgql0P21AzqDQzUTuRD1U5hvI3bzgO0WnBq32eFbJI18d76ntQNC5wyWVgT
ZU3DL00uDFerPvNquUXHaZevdhRG5rHqEM8+0zGH/T+gIyvJ3/IYMnWD4U8IoiUEjgB0wX2x7kpP
d/vGwRzDdHsVejbuGH3KiBOJgqSZ7GxNfW/ybILCLQcqFA177cypEwcNmfDJnZpj99mL7XzeY5HP
x8PQKPG+tMOELxozsx+tclU13LVhbiiWT4q4pke9j+8jgL4qKFQMwUNyc14yh/K338cG0SLsXShl
V6KQOYL13J2ImO6LvLtcBYr+sazt/K5HFOM+zY7Xzoe2dUqIfsMp6HHaNENEGdEaHUfU9etxgk79
jN+ALBb0Q7gSLg1a8eaEJ0mKTW2kQ/M1Kebl0AhyHpDk5i2qfrfgYOawVqNUtxPXFtsJ4X2DxV/3
yee5kTX++rI0PSS1EgeZgJN1ffD2dRtWpo3Rv9CRGjYRrQ6jWts6MoevPrb67ow1LG+/9VCzNdL6
rPOvEPosrItZeGV8xMMSU2zQuJam7GBov2SmhzY1xBJxd/XXvBut2wIdVhQhn6LRVxM4cEt92522
DAs2fGiFGL4smIS4q31jkAVDBro7fDbxvpW7CHEimKWvM8jWTFKxVEI4jWs/beDCGvOqnm5K15gO
zZDkinDqREf3U47HBneRDz83dYQS7uKoqL4SXd5RptHxDn8pEJJD7Bi6PHVLZM7nfAoNvK9ePXgH
EWdozWdenhEwWA6XbhRRdJp6r8sfPDSNzrYpUtvexIYmaNsScTStKSCB9g8xks6IBrBYbTIk4dRL
wOB7O6JeChQbjssONvU1l8GY/YWRpApdSrxG64VeLHPYkVqqnQ2mOh77VsVIMsGXh2qPU0pgNhb4
TFGN1TqEgByijLASlX1baDNhAI5zFAx1QZEBBMRYjvTNObo9xJx4EOAYTSFOdVtEzl3vR6P7oar6
PnkYTb+sD65HZdLOrkZ6Ixc7yuXWp4P2g5ZdcmMiJcZ2S/jtN5O46egmrvXMq9k5ZbLJwrrC+4ux
On/UjYfbwjAr63qD+vENz1ynVgW4+VM1EiKN4lj5KR1Pdgn7D6YZ9BZerL2KaEYIIB1sCqhcDvyY
QmJLrss2HlCM8Ta+Ym9vr9csL+7bvilNQM3cuBDAr2GwOBYEufAMAjzQK1FFUrZkd8UFAG6dEcwd
kP48NfR6h8iYF89L61tc8yb8ndGReNsmjURiIAzP29QyrfEulVPjQb/XV+f+lDbha8RUw9GdyADr
jBXHaC7W6CekLTTk6iK9SIlMUHZSfuwIDEnRsiz+Rzdn4wwIYhrdd60hyFZU5ZWIuOluQDUy42Fb
694rjLOribulvwwh7nEZrRYacDR7P2ATh4kwUTog4II7nLfmMFgLLB8mOEItBA0clj9XsO1m1S3H
mLfF2jZGaiLx6cupO+oholZgcmtC6by5FelBE/GIqiLPU/u56xrcO5Oiz+dICwVk1QSJuKwmQCFm
FHfG5SRKgJtNZtfqM8uaNm/cinqyPpIOIvbBq03KsEIEHrGqHPUJAHvwA7Kuzew49xEcDXeyAu+I
e0CJ+io/52npKzpGnDlJAzlUctn4GKJe0S8Dpc3kOGCksoYxQZqkRI5LeSTvOZpsdwbQrhkK6SRu
vlVGQ+Wek8w45XmgXGZ8X4xo0tuGVJw5huaqxkxG24494FNCL9BjauHMCwrD5VXM88a4pdpVWcQh
pANAfq6iem2ng58e88zGqzT7RjKxdlFHt1XxQN3GoBFekQSg0ne7QMWG+9+iXbzFCffZq3U7BKmD
h2mDgL9nbXcpdVqNOM+8NZnlbb+xTRyLe7OoUScm9sB5dSDSI+jtMbfJkB98GkjCwf2AayouD0lR
Gv2mjS3UCxUmCDdQVTLfg/rNiAXbGu1fYxtIgyr84qculzRIEdvvvBA6QwZI0VocTNuIEJY1qdHY
0+itH5e1qqvuPl6WTPF9YmmtZJZKhCTKLWBBysyfA5UvGD/bMePEiZOrerXZ+njly0WUq0E3ygZ1
1OIrJS8lGyBaLHz9ZHXQ1sROQDhyMWjkGgubwbrx0pI2LZpN367+HKxZorKeBg9dC9STrY+N2aQx
9RLpmG/cMlUbKJiWgIbWWrwt2MLkMSDhPwEkiQhd7aVt2uR1qCz9I3pH30WhqaPbOcbzEHSYJjuB
BmUYxpMmBZOcQtZ3lCEmAvebDOeZvcr1mE6P9oLA7OoIlOnFwbgy7KjeS6f9QlapXhUxMSCnsMv8
7FQzS3RPZerbBW8axWDJ0RXkB1DjGuPuJSRRhpO5bGHyPedQ6aXqorNNIJX80oyMCuyvtlbIHRs2
UpeaS1CgLKgNZFCfGFts+iOWtqW+UY9huHaMokcvmap2R46MK/dJdE07guUhPzvicIjUt+xbZBZV
OUyBw0nwVRtIlY5N7qHeuNb6gApXar6nAEETPNP7MG74QZJs24TuNTLSixI6GEn3qdcMXYjqYp3a
XH6ofoQfUS+PXSvadtc7XX5vGhVGZLeRy4cqllHFDK4pNoyaxnloihHrUksJMnJQG90RVp00iObG
7fAzuqhBw6ptms1IkcPw2ke2eJ052/K42T5GFDPsMKr6ZDuhREvmLtrw7y2omx0MZ9jQvoL1u+4K
yzPu+dkUuMKJ6KS9h29eswCyNa6MvjQuZkPwHI98GfL1qhmInMIMtq2WUPnX0IxZQQwyl+ZVLxgS
V6JNBjQ9Vtq/NWzqI0IMw0a+ZBfYASENxw869QgNwDs/QkJatfvUpkueb0rL6hMsy5S3YW4oEjNg
cMVFg92fmLi5sHLyxRddPknDFpCwgyG7LWOfunOpkDFXIidRHZFinL6iDyIByJN4F1ce4Vx7SM5w
5tMhZ1a6n7wHa0yNYu0UKTG1ixkVGBpjjf4MqxEZFHPNa5gSc9es+7SnjiASqntp+zn+QrsIkOni
Ufu95sw2vpe0+n5wqenY0xzJLGVmFqclzgLXfCD6Kc9YdHhXJZFi1/0Gv/2qSAFBV0Ovasy3HIfe
yP1Sp6V0JopIqIRwN1Mu47uJla5+9hMaluhRVC2PUj9niqhIBxUOSn5j28SUGmzNjF77QJVyRFNX
lXYXDLZm18uQ7N33JQlbK5/N9KwIyYiOcVoaz9qNlPmMTzckKb/JhttFO+JuopRLBF7sGA/0DsTG
xjWp/fZjrJGaHAEa2SSyYVa1uvrslFF1N/QcGRmxs/xqnaLIIHD6OKQ90SqhwtkOQlx1Tp8SdeZy
0LgH8xi/Rbos3/N6kBKBTsvumZD/RLCHNZVvk0PGIluu00xtUCLKtEKi52THMVjN5YIGEsUKyzSP
T5W2J8Vq43805qVo7hFvRgRKdnHWz1uFxDR7xkpddohcbGzfzNjoCrvbmLo53kqjNltNSnzT8E8U
LvuXopkWVDC8XhvKRuWw7WuBoGvspHyN6CV+usbt4e3nFCrW1lLiI6CmAc1j1aHZ3s6GNZymhaE9
wPfGMYS3NeGhM3s3nlFDOF38jYyK1iH30lveJtw+X8m5IIywQjNX8pwaghnT0H3LiYfGPLRiWXmS
bhjH28InKYFaPMp5NmSEMQEvhS1eqkSYL0PK6s1im5vFzld4pNISe+MGwtq8lI4gwajArIZYjkn9
a9SHlb9TXpy91jIX8brrynyb1Q4aFpyt/quceqO+szN3pKtLuEg5P/cJB7mnvIAk+8S1nS0SREc9
b+KJ0ZsOxN59RmbhZ4TzQYKuDOKzEjQzxTBsI4ci81OhevnkuHY/7SZGQXTgA2iCf28AZ6SnUhke
Cj+VGQRVDEhYAWT1F2umenhDDjLDiur68MqCU7e4AWxiIK86h0q2RtecFIaW1mJJ+SWNG8ybxPqQ
7P+0LEb/KXL9Ftl+ZlqvHsUjN0QU0tGjcXEghRjd4WVMGrPl5TC13PDEMTsAn+LI9/oalaCvwNBW
wMN1h8cijfKdbmvEBW4+lF8K+j9Z+WBpp5Ur09EK+k61R4F4cNrMBAegXPEKDHhjX/Vvxhg3yXmU
FXbfdPZUs4P+xNvLqNE/EPqWVGzT3nQprbZA51hpw2eT19PD0iUWKVjlkKGvpBGXyjkAI35q76ma
x3B090qNcgCLAHheSYpQ9aUiPpmx28tddUYaGL1iNv8v9s5sOXIkvdKvIutroYXNsZhJuoh9Yyxk
cL2BkUwSgGNfHcDTzxdVNTOVqbHuKdOtyrrTujozyWAE4HA//znfKYJF7JRlO3OJtF810pdkJ3s2
u7NmcG57N+Lq+zgjE7ZwJ00+seUb2YBGPEPhLQpu/kq5STivbVxTM9EaOLgTz+/ced/Z9adbhHCu
4HH26DyukaTrgWd1ueC6ZDksBp+KLHKffrhIQ6kn84Q+5LeK2BuwsZFsKU7sKX3UKm86BTIcvmoy
ddzlA9HHnSr7/gfXZQhgyuGo+T3BlavWOntjbYfNpzVmXTtFzKf72kg3Xt0RIfBcnydnZXj4ATn1
6vpbBoODPhNLJtWy1tvpY6iotFtQLm6cU9JnJHW1qX4Fe1qzacK/5hF7nZIRx74GZNzMHoCa2dxf
VTfKtaJiyeuO+MdHk+zJhA0Jo0dUfyIcyOyNCpjemIe10UCVCUtkKmrfOKtfE7ZxmMdKRQveS2rr
EDYYKrpY3oNyouCU1jA9be5TKwVRJ5yBgUuVwHG88wJHfash0UZyiwOEMxZvTssuJs557DrxIZm8
4EtUffbN5rZ7LXs/Mp8BjXXptxzYfa+odrVob3YKssAjWIHiIYrCslqbqddGV6dlWI0KUMlnQr73
eTJ6NYeIlliH4NKwcjLdlgREZ/jg9IJSmBve57cmMw5VXp9yLKScdxPoO+6PHLbSq/S9Zpl5oY/5
V+2a25ZTI8BA9AqfuKFM+zP07DHa/2vJrRQk1JLNolqDsdM3sXbGmASEUQCS4CFZ2miGUmvaV2QJ
7Dkj6Gxed6PE6V8BLwR1zfGPA3oOByAspN4zKJLdyce29MDJzMD/1EVsT0fwv+fSp7OJpHSXPP5j
XfhXCdpzweIi1to6jRbgNn+Ztud+TzkklbocQCQ2CSTK+QCUfdHgKP+L4jAHQ+YuN88x0wqgs7+K
tgPYKeIlYCa0OLkLeQwuIKMMf3HkzXdhJKIz8mYsgjnmF/G+cYTdFhHmt8526x2HoPyAscX6J9/l
N5vFn0cVfBvf54DO5pxBo/lf0n1hW9tmi18OHkYarOqEpw6MOjuvli4Yo2Pc2t5RuTpnigTixaPH
A+9bdyy2Pn/9AzR0B8H9NvC0f+WE9yKwDQ0zJN1eZjdXrevTqgO5AMzCH+OK/8mh/o2h45/e9f+S
Qz1+le/pT6ar25//3XTleX/nhImzycIjxdT+Zvv5PYfq6X/nAwXPb95+wRTE7/zvHCqeK2Qohhdc
qAxxb8jqPzxXWK6wWjGeFBgqLE5Jf6n7hZfys4tBM2FQ4u9yf6Ni/2kWw1lhDFsl640LoOnS4NE8
RfjBtzUVVfilNe2imwWREb/lcTtDUfb9tQm2Yy1Dt7svYNrMaaCqlkGdBZsYtsIS43D3nWU3L7kY
kw9ldf3Go0QTk6uUHESiWCz1Fp8iwqG5QMYjDMecdK07No574KbHiAEF3KIcVjDwsWJudmq4ox4x
fJjS/IZHNfQv+mR9kCjsclF0E3djUQZ64UwYAytU+nXiGQCAMA68e5RUY+v4rffSMybdSkgDH5MY
5GuT0Hy7qJBjVw4UGPbDmQcR0ICPBeDcuzMrzs6iobTOq7V8pwbX3dpwmLZVRgAzyMLxaEWqeq7M
AjZHq0B7zkn4MsNFpEZOpwb2K6aBEgd/ZBfzrou0V1c18LP6OiiPVYwxl2OIWMo4E+fWc+ceLOt9
EyfGsaU9blMFivigLNOXzBThY5xUjpgx8FGbytcJ8tvMWekUb9t9Br00Qo3K4pfApbFtyQnYWyep
3R662EQwEArP++g03xaH1iPjge5HMrX6zTHKcYTqUmzTQ4Q41CW9sa0wvj8PTmIsoINau5FiYc6v
8CBTnk/StBcVxJ9nBmVeQxbIg61XjdlnYWY5ZYBN+SNheEBElsrD2dQz52CMQC2ycUstWux96755
MHIvW1vttaRGGZd3aMNHKp6H1Ng4Y5QvwSH5tJ0H9JKXnbwP9fxS2v7WEFce1s5CCuXCi1PZ2iUg
S3EIebiE8GsY2ZvIaI8WVNGOjfICOhIEgHg0NgEYwoVWfIeWZaxjK07nnRVWM9CAt96TDwe/veFn
a43x3MIVNef6hPJI0s9sAu8bEI4kMaGswb9fRhAlVey/Kyn1ufTO5uiIb86etMAaPL5mBgDgH8rs
gkXuGd9l2asnzJjNssLfMK9uDnOb/3qD8W5BrIJfFj0z1lGnhvqefe15xLs+HBPSgV2TpNA41SiX
muWhmenmmzB4WUkyLYNI28aJXLuan7+Z4yBWXnZv2NAdcy2B1AutS792llwUWXRXdp6zTQF2USxK
WtmrAH31Fxi5EWRVdVZWkNB12zH4TDdmlH9WeezNDMrNMiN4Jka9tQR6WwQ0C0qhjaPP07ecLU52
pcW7CJZVWIhXyLU/XEOeupoYzMwUX2zezpTY0n6uABgZbisZrgFasIeIUy8J7IVKtb2G8JVNt9lF
Ao7FV2f4WUuAuHMMLGKGq1jjNcb3U+RessCtHytfK2PwDdDIO7luwBMeBUDpgf1V5rCVa9leU/jL
GKZLZ8rCCdW6ntyUKCMz9h6QDuPsWdczsBdZtSqgN4OkFjYk0/TBrPLvLn1UxBDnAbzmWW3hZWRO
d6ZLAwBla9hQwdpiNyQZ06XR2vpGCwCIu+7q9qZ3VhQfcn78cqYxptE3eKStNj93g8aPDsgUO4S3
8hFoWtZY9rcrgIV0wnTWA09iMsPhxXPbchUjqVzGOnS/8xZURTQGy67PBrSWxDq6BHdp0IMxHZSZ
926DrIU9Wfjw0wjNw+gf7Ozi1HWH5nATSQf2sAoq0xrCqjyS+/JjMi6AYUr2e4u+NIJdUuhynGnT
ZDwWvV4uIpbYvR/x+QpVfuKpsN61QsWfEE7zLyvTrXNYN/Y2riq1CvwCEIdncyJS6km0WrMunICD
q2Y8pSQSUYxKLjepiRn+Uwadvqp3JNSJpI3MRuaU4jrf3mDt67Cw53UT2nNI18Wy6VpSBfWC0VuJ
vonBzUA9YDaqQ74aONcZ0K88i9Nym/X2Fb21u5j2sM9ztzzHQ//eSSM555ZXzN1eb5AJiuAUIFh/
BkVAZo/w9Tizutw+MncKFkmALI7GgqRFbhpdw9NkccG2iLs+lDCfA2odmPLOh9C4ZKHxOdlTC4E/
NlYicswrhOF+kRXGLdGUTngpk2Q4pKYX7YNocl/aoXqoMl0Zs4JZ/zsWKqRISRIdXuJ6COVBFhGb
Xh4fLKlhRgp/8njmIMJusmRgxpKptRf46DNhY6tFPDTCWIwRTv850aL6owTetxFpQdFhb09bisrV
0S1gOM14uNtcfIyIyiXLWLogXwbIOlGdBQeZ66yu7zhptnyhfmubqb7qqCZgGFeJGRgZnPr2wcpa
59i1Lymhk48CMOhcwgVd6tUQLMltiWXrQP50gR9Rop2s+CgyHsa54mTjEkmV2oYPkY8+GZdFZGqn
euAHnekWKQjDlcARrPwtMJIpX5ADmhJAfj4l4YkFnXFyeTT41F7mnsaxrfYbVKScfIrd9v4CS+ky
RFEMBRg6xgN3uR2g51MDEzWEh/tW0I4i4fgzsoOZ9lKTDVKD/e3pgzvj5RtAdsmKIuQ/wlTlIT1V
7l2skavmtAo4MmXLHGT1rrRQpWM2Y3uc8D3mpsRkmjKhvAoeHNPtq2rZa1LQ4FSYPzS37ZdZ6L8T
opjbTi62BdAtZrjqI0uqg1e41K+DaVoMqfrqB1U2s1q7eVRJtJuwtpY9p+fZlPbmxtLAAUDbJcM6
7jxw8z4Q2841tIWNeNo4YH8UzqO5ZYVoNkLfTSn8gTjd5mX/pI/a2+BU+ZFMBzRv9gz7kZY9MFTW
NwmB0xR26SK31M4CcOYn8k4m+awd8K+UMP7xCOiflKfTDjxOqCu+PY8F/8NQFscXq/kedec4DCdH
1K99hsZqh+O6sLRq1yNGB54/i9wq+2pJMlYhzbSSrC1M4jc2Oe2+a31+jjKJ175XknOy1B0UrATb
xJ6CHW2WVRxqZVTu3fHKCTqYOczC8HTdwbfoX2Igw9Zwb5AOmnfBZ1QF5iE0bmhKygjSlqO6Buut
aY+5Fq160NHk4lZNmz9HOWCUOM+eiLfPJ1ffjuaZEpu7lOyF3jj6TlaYUPhYFiKK3mMMC0e8twih
4EETa7oIJzyMcXFsUvfctyhCYPc3PWv0Rpjp8wShaOUNLeiG5s6LHYMSmDZ0dzZp3Qr9eNszIRvY
AezcPHpqUs1+yCfv22TWmdYPkRdV87xFvxzglYRR8HnjjNFhcUjUIOdD2n84U3yxVIDiknGxaoQk
Ojt78xCbDlXFGVInTDcZ0yUKBMUWiTHrY3qV9eFlzLz4xASxXtzeJrSHdOVkorqzbc0+Js4D6cwn
b8i3QlNLMvrpvdUN33CijBkKFrm2BneM8uz6hxaLfROCDIE0/0h7/VW5Nup/1hy4ZqkYnrIXz48l
S4CCUYdBgLssWdkJwOI2AP7sCByIsP9nokDyblM4Z76WYMjI0lc3pVO4rwEd2M3KEMokYMadRuJP
C9Yiw3tBJSUWiVweVV4cspJNLbiX+y50NtQbMEH2rlZH4sownOiB+sWNVNHAHiPHmFNwRxcjCf0f
0hNnuKRrFRKj5DxuQPtnJjL6lKkCfrWrhWN0ZydM94kv7qKpBFHQhxhS4rzfkIKHmhZyvY0TLJYw
xP0VmhUfBlnzESfAolfIvWJI3JXff5KwlivhYmg2qbFZC6fbgvuIONeMXyz8IH/2I3vRLeLzzgwN
9lTThpj8POax0pj+MMd8WD6IMdTmbqI7j1pi7QAeioNeFnvfxVKcynuTr7Yw7HST+lU0U95eavqV
EerGrKyPqmdgZLfihPYEKRnijjkZUNESdriyOPBMOuhB8aQNUzXXTTKpLOKeB89LNzZEOiI8IwDw
jFPsmdvGGS85YhWfiBM0s87kZqUKgK1cuQeB9mDrrb9smuhNa7I7OQmyEiHrRot4G7NO1+XVoaSj
mhGIy489w+nXYIBfJHWOYb364ILlOTzW0frWpqRFHRB30/sWQlGQUkQHOYKwDs3wqA3AmT39hc0U
IFRKqxZwodn4+LpaMl1+gL54ZFpksKwWyVPvoHt3tnFbk1CT0NNtxqDmNu/HFRz5auvXP2onUIsR
suksjqYHJomoXMETg4+diyMDMtHVGko2rqmGnE1MmAKmZh4kN5BHArVBUfA3x/PgfRLyG946xz/G
2i7WGCGBvGSkYR0Y0DWztmWCyNhP49xLf/SstVNgMR4h2rZe+0nxqA3ORjnmj6TTEtaCftpaCcz1
yl7DJHzMm9s2BH+F37QUMBdC4u4JuLrr9iFTt5kH3nzeT9o0pONc8oSmajNuT0UTf7qtdgGPD5NZ
ZGvsXqA9/Z0BTHVddTrcdo/NsqYM7HkxkrvFG5H1R1MaL3XFJs0yiwMmqq8BlNKxBNw2s838A9rK
saVKYtH3Qb1KNHOt+cYLYct8wcXc3BthPGwHsrgzu+GMEKc0zbNEvsXA3pZQZftz5mXTxYu4pEiy
zxkX41SWTB/cMj8XVXsfkzab05UC+ARGsgWacNuXHSnWHPpKF/2YqujdtZMGwwewS73AWm859Ytb
lPVLrtxT5g3xgnNEuQhbKl2sMlk7VMjrjNdYiiQInsz27oWvXWkbGzcS8XcGAHuv/PKrjjCNSb0e
9pZFPU1gNfQ8BQbu0BTaVDnsLKXf88lnS8xS8ZLA4zxt2hFCFnVOiGsCokSQ3WFQB7BowqqpEAja
CH3Aic1titsov/lDEDYeGntYqRoJWfsNLdv2+yrINo4Mr0adlWvkfLR2M9OBM7gX6OM72duf1IVA
WDpJ7Gxh530CkKmQaeRXLj1oorW9JOsXEQDON8o3z5nPwHpkS33rV2EuwZcq2MsWj31RGvj2jXUY
xftKArIiZcyRTRrefEDpV0rBPSeHN1MjE/ZW6tyoprss5TiXNWiByJ8WsStAW+i1QYcARaKVy7Gz
SmkrgkAd9zfCr2YDhepj4wBN/btz9T3VJf2Sue3J1ovVhN9zztBkiW0czkf1XLNKb5VBt0zkOHIR
lsErS+3R9oOH1AStgfVg4SY8MMxatfwSnYrAfMnNAd+kSpaOUs0hCrxdWeofsfK+OhCUs2k05LzT
tWzF5vxi5ADBXIndhpGzPeO5utL6trvQT/ps9Ba2T566ztCuq6BbRp1Y65SkU+CQzNuUwsHBvmYt
9pwSdptqaCmvoq0Wx2fbbD7aLHlkGDO3ZXFGLevmYeI1WGHia0oDEaGT7yAAfV10tzEq5QosspCN
Qk1baSI/VFHynbhQ7+GA3oMCPevlxJWeGfMKeBhOUR48E88+UJALOwq4byftQ2mstRNzcVbjVCDk
qOazMVSwyIS9Cs2I/ajw6bK37wogFFVYrwI7+maAsGIOPNONoX/Ek7BONDajhIlx1xecTsqxerJi
8yP1eBLgO+JPNqlcSt08ZcJx12Wl61tskGY3020tugCi7/BAsX/g4ATIc3rhFc+tPrvP6F9q6UvT
KtAelD7nO6uNq+feEoDoG+/GIItfwbKdx5Em49pyHqjLeJSTyRQ+ZhNgRuKpHEgugD5dpArRp8PH
J2nejIL4BXzXsM5q51ob7h1173cSavxUZnepeITN6C2SLH+Oa5NB2PjVkNdrtPoE12DZ8RCFpqdN
nC8gfmua/ZrllAK4plzGvB+ObEjCJ+ky5VJ0s3JZ9MXWFNrGl+Azc4qwMgEYNEwJiirAD05JPQpq
D00fri6f69viwtw/EOI5TouZ0SfRytXKLYGxQ+NMq9qL7zHE5XC1oqekYyBu6HLV2cm+qvqjgd1F
GdWlCzvs2VFxTEJ1YsjOieOGM7XD5IAuwPua72s7bVb+zUQxqZWe+uc+Zd3h2Tl38aXNhhK7ldCL
Y6d5Jx9XOfvnBPu3Ha/lSIlanq9SG7GW51OiR/fplD/bw6CvmPWVC+FSJdSCKhoTpsxerl9CzgjY
ygEdqwA+sMbS0/eh/jA0z52Tb2IIl55DEZUIa2AkEJt9PCIq+0QQWzZSb5ddZLhnJRIcJ4VYG2EA
+iTwQBmzUeFS3/bWyZ/kXrO9A92CJw6eu6wVP5j5zTDaXoc+xcqfak9RgYTVFC6b+vG5C+MNCTb2
AOWD42rVwi2eQdw8NTqY4qYerY0aHnSfnU99c/UE8XqKjXEl9a55Sw3jjZHIHhPt0tKCeod62swL
5oZDDRWafzm3voDQGI3XVI2nvm133FIH5qiPfe8DjXHVEygS+M6YJ5Ox2AvQX5jG144DzzyYgCSN
RUeobYCv3rd7bopFTCeWYVhPAWcC+h+0jSXLs1T1iyzZtRkgcNdMmIDHWGRNzbraJxEyn7BPsbAe
dDPdep13qrQBTx80XZl+uR0iF3JkMjfQyPCs7Sx87HO7fitLzEcdbiJp0hkY4kUYj+B9WAWafGfK
DOKAyRG6Ntnah6JeuhRWLHQ2+rbD5nNS8dEFWUrHGy6fpplHWEykSnbeb0AKK9320vjUI+3JajHa
ViWMDgquv+IIn0Htc33DrB/REtLxvmsgnWhFWz6jLVqS8X2kOMmE7M4jK1xUo3gFLPOaclhapLpK
DgHQL5bJOjx6fr0hibvDjyNXsZktAKmzzaIIi/iPtSnqB1u0OyNOv1XRRY+O7tQrW7j1Zpr4UPrE
7y85EDviGSN6Z0P9s9N6au1nHFaBM+1JbBEZSpODFRib3H1JOH4sx6ZhiJ9+xpD/JxvxLIv6GYDZ
NbUgc3okHz0RvFKSZizQX2ax/u6n4VXvKR/ug1U23dO9PrMrsdB77ztkp24zmQAu+mam9WdOC100
xcuB9idiiM+idrcO1tlJMe0f+qcpibZTLn8A8PoagTBkbfRAiEDjnNfa7l530gv+0GHWOtah88JD
ALm7dJuN1Jm3t/gjlz4hW1rPkFNjpx/3NIrZdzF4vzmh86XmI0yNT+TRzTmCNY4p6peKSV6nOj0z
H2F76zEUCJCOao53q152ErtveHVqZGjPZ01BMWK9E8miss11l0fvLfYkbQhWLr0cK8eyH50AtJRo
jHMyALXT7JJRfdSoVaxwfhdNV6yAWU/LarwzY+9zKO/rDsIloiiwijH/5OnNkRBoM0hzLl0zCo9t
C4dEuO+tMmBoK7GivWupDMQRt2Ff0s5NLYvWmDSpJij0I81rKCXDAwe4E1V5I7/tOAca+7a+WRFl
Ze9Kpj08UN/lLupBe+vq5I5K6XmuxT/YUj55DKSWSck1k7B/o2/FIEcymAEOZ30XZTcNtMZ3Y8Hl
CXNURIMBQex/mR5rExSrzRDFFwfa0tzscagXmr4xUb+RievvFq1D48m56O043+eMXIa0W8RZYV6K
KQZvNsXl3o/ZoiFEs8PleTnTCr9c9iY+Go7a84a575qZHUmZHky+F60KXTuXHf7VognQVwd9EwUg
+fFkzevYfLM6bpzJ0vAzyL2ohJgPOmUDZB+4+1KT+qc5iHr9Dhtbs8lsiZ5Dles1rwAa4sn1yvNg
FTRxovC8EScf70DPFO+iQURjcQthLzUYHledk7VsSJvIXoDGA01byD0S0UWNCodhJ1wHn7QanGta
6n27wGhZ3qmOvlYW3aBvVzmNQ1vWHcQDs1uZcfwBC6ea+6I5+10RLQxHfupjeigMdzVIIkhDMt0Z
Gui8nn45isvKI5mr8qMqg/w8pDLk9pTeJbQhdGndiJSWepWN7TtM5bpsscFytqzfsVhgT87YA1MZ
UWfNChuOuaCUZ9plmiux74JGWaSlU6370I5oJux03CaWDWkbW1E+FQZOeWn5P0pDaoxuEK7rVnr7
gs5Yqk2saBm4HQRCU8a3bYaxnNoOiwux4SNVlx6VPh1hMFtUI7a4sv4aY0ago6jbpdvxGpO80wta
41S7Aehi7hTFFEeiX/q9K3s3mSsPcmEAH4unXFHCrUo6/Is4kLt2209O9xE6VbrFlMah2cfWqIfN
kvJXDv945meElLlsslEdeEcxofI8NinRhR8zH/hsNy37HHMemPB3WLDtjApH1wnDeZ7Ww1oXcXYa
acG5FSXj6gtLo/4ewirKOM9xy5ATko9Tjydsbnc9ahGAD/e5w8G8bDBebmqTUgHgtb61pZmn3zc1
e6uVJGNTIcflMW1ujY0nJ1Tsm/qsZc8Upiuz8+I3fKLaD80YEVqiunNWVm2E28DIypXg2+XstLG1
Uznov4fDwFdL5HQUZTStmNS6ZJkgXL0OmTFcbOJni6D361XLLYK3HdzRenTach8iBG0oTn31KjVd
DUMr1pbPKYPnVXCYxmo4Uo6UnNEwxq0shmxlGfTRG6mNyiBKe+tYXXQPXd4+RQCMl3qCBNWDTSI1
B4BTnTjrMJbDxV+zecfuN20NeEko6tz9H9Q+u8dm7IazKDT/3rM4sM91Qkx3FtrOshwAZgEg8OPX
1o/qOxtg00kZhb0ncVK/+n5Qj7ukEbokxlZmBzT2Jpjpbqw1r9is2vlExe+0gcWVfYe0wq3LkBKN
VZgzB9x4YXirxiTwgChC1So42X2aY16K0h6oPDbsG7RIdTQnCnMQZxYQB40mqeApOlUcbdKM7hci
BEyzVV845spEv1hToxLc66V2HzC/z2eax7IYGHm2m1p/eJq0viHSkLbYPaFSpm4fbqsyGe7w+1lr
03vLvEqsyYnRSoSTy6dpxcogpVkYSDEX0UHZxtGlSfqKNQhTJYjdOkvWHUv8faAiaK9t7FBiyrYk
PNi94ihIeRBau6eUU86GvPe3qRVQh2VFDjJjV1fG3PFQZFZe055NJw3mueyiO2oqmFrqmjYu+6yC
KhxIP/3B/1dan1JHyrP7qKAQN4PodnswUPlIaAGDg67aa0gElzh7rMRTx+HqucJPhrhBinmHH284
oLK127YQ+qEA5frWYSpGEkE/nxf5BBCOctu7GjvgLUSrdijV7CJ0Gb5ndkdPAWWWNxRg6e1DCidf
KI6njMfO6KsiL3qBL2VvLG8SqyQfhqemih7AhEQXSU3eyohrFE/WT/cVw0BIgTOxJCaCubuyaQTU
z1o9dTRu1Mo9usp9tQn5fHU3t2PcKCZ9wmaCghWA81pt+2Ku3MzfJgNFAmcjzZ3rZEXTY8ZDyWmG
m+Y2PjKv9B/62Iat3d/aL0qYBelAkok8DasCVG9iKM2AGcLH4nQ/toX2HFO4vlRp0cyE195UKul3
i8xyxmfe7uygbB9BDwt/stc5+M7TERknd8hn9W0SHcZmIo3a2bb1qkee/0zaBJnZzuhJQZ4Ke8IX
OWoZ/RyZe8GiobtbP+I9xQjfG8t4aNWVJj6x63G80HxScJbpxISX37fl1So6lO2KmW1sGZwcI95U
KRkPNVkrsR0Qaly4VZItcLzwDPc965TiEd4DhQ0ujama6xiFqKGg3e6CaNSZ45kJZ9qhnAq0I6wx
QI1AjVM3My2l0XvHMjFTynTyAi5ZmU9QICfq/nANcr3c1ZRF1xta6yi8dfSsP08j9utZ4MJ6Hicr
YNebj2qRUaBkLPOy5LQBNL/hsDDYB855LTnP/IK0DZE49VFf/Q6OcGEFKIHNCCDdU0xQ3LpSH4HG
1tCNhv5UjKCaISyXJ1H0OV13AlAeKzON0bFRute+IDq6oFQw1vGuhOW7oya3WIJLDZZF1qC3amEK
4a0xsJUqneeRRXaW8mxQb894OAnfRvhV7sa6799FYpgXmRrMrRIIHCtSQepF/jZqg6USLkMv4cTP
6Dc7mTZ1FBsTc/TC4hJbTyUeAVPzoyMYRWuBSJzvxlbV3w4DqlsoZjqbQm8ONrXvW53d6RKSrxh+
B0L8Jd/ctcj4z7/f/s5nUXJQJJj+n//+07+tv4rje/bV/PqHfvo7zX/+9tvhV3Fzqf30L8u8jdvx
0n3V4/1X06W/f/0//uT/72/+y9dvX+VKffF//O2TS7m9fTXyP/lP/jcPsMq//fb6//j6f/y92w/w
H387xp/v9XvY/dTdYNz+zu+eOc0zbxUNLnkPg24E06ds4Q/THL75v+OHxkfj6DrUzt/8dH+45gzx
d5x2xFRw1LFa4Ib+P645IGZ43ITlC+Hhp3Ps/waoTPAPbGe8exBCuMNpcfgZY+CmOgCztGpWdT6R
mWMjzeAATwCKfHL40xvz/4CG/ezO++1b3cpEDBZZqG1C/8UUWzgWk6WYTYlyC+xn7UUiZEeeSXIj
2Leutvmr3463HJcSVlyAb5yTfv7JklL3RgXtfuV01tUOvKVlTKzSdFPNckABEyLxX/Kn3n5AviOf
MGUbro8f95fv2NeNqEe6MFYRSFxw39Vy6DEVphgV/vGPZt4oZP/Xkvv7d6I40nEMrgR+/YUeIsqC
Hm9vrDGLBc0Gx1WyjG8nn1lfhuOuMKJkL9ymvYpR4qTK+200qge+0ltvly/Z6KxzqrxBoyofxolT
n3RqoJaOSfm7qMAQd1m1/8ev+BcTMa/YgfwB6oSPw3V5h7ie/4zLkKZuIjyz05VaS5C2OoxZc6bd
aTzcelj7CE94zyNxlvVGjnBAG9U/eQE3M/RPb9ntBfgmHnmdGh5f5w798wsYwqjDA+olK2nUkrHU
UCT7wg5MNPAW5R/jPI44jFAa+WGkosw9mIG/G0LxrutqX4SDNm/16dMk4/1PPs3bj/7LKwOQhpFb
GFhr4cL8/MpiL8Lx5GbZKgAzgToTOGRFQ0s027ZDhnKKclpmVkl9mDKFshdZSRbsH787v3vF//wi
WIgsEy4ci4r1uxX3p7dH8syyiaXEq4wk/LcmR/E2QVCPmFthMNDMCVUooqH7nMdp9oq0eCVROy0g
7YecPEzVL/ty4n0zPXHPXysZ8E76yvZ8e2W5/bULumDe9fQ6e9whhIKLK1Xf21GEyQsyi9lb3tVu
cAMuwarYSEn0b6h1qknAO3KUMZK1D0zkQPQG81pg00PnlKRj7kMrNT7ILMkjAUh8Wsao+a81o6bn
hn+etSLQP8aJtuljM9WTi1HEBT4wcNI5U6CF/a30g3FF2gLiR4egyvdvwIQXOtmuLMvZF46EkKOi
6b/YnDPWUdTT017e1Ml7o7XBU53k45ZlKLGAug7TOm/Tkc1opa312C2GZ2KJhqSrXh+dnXB6f42f
LdmCjUVAcjE8Hb0G4HrPyOIr45tdLZESFMrJRR6iimlrmejtN85I9ltsCYIj07nieQwpYmGvdOtL
ZrohZulYcT/H/dQX6xSM/cGq3fY7MtW4cVBansHqBiS1iKe/5K4THCmNVnd4GYGkGOltjocvl9Ad
zSp5aUlBGwLwKHxBPnjjqEUn7+1i3OQp9TNQA/peo3mzEwNVNFWgzyrscGto0n23bjBYmEsvZNNu
Gq5z8KcmoVgkZZ5UxpF2CjtRjlsmJxCYcV/zYXoNEQfiXc40MZ6UUYtWYqlikdm6RJ2u9Hrrh5TL
sB/3kt5ZdKqtxm1VCyPZljxOFkHcRsSZo9jFyYZo3FclDoKGfal3QnFhMGCOtEkv6Fa29lPn/C/2
zms5bmRL168yL4AOeHN5yrGK3kviDUISxYRLuIRJ4OnnA3tPjFjsTY4mzs2JODfTvUPTygKQuXKZ
31RMuVufesd1ugdXMLmHDoexh+02Gda8WT00p3lrYRKL8dwkLmYlAD6aWYZmbJ5nNzGKV0wFJmnc
iwojIvqNjMipMlHRJpMz0h/eHHZgOf2C2YgM4Krt4jbwbpD+jZNDKPrxkmF28dIGk/sLER9mXqrB
KDCPgxQSdl5eML3tMNMpsheyQsrAKbzGVl0jkiweoJsg9yyD5zlClNzxvYeglPmZgbEfIwv8NGJz
sQuQYetexbVezJMR/ceeGJGPgfE68zr/ZoqG5GDNk73FTUxsXFDYezJIDdrFzc6SwB7os7seNLih
3SQu/W9EephSzVH1oHAY/h5n5ReDWmxtOxOYjdrHs3OKg00/YNkpQuxMsBfeIKQQI10AF5PpvoGm
eKioHMOR2jRh8GtN7k016NPQqXF3chtrz+ACk/G0bek+ICFReYtbB6Ir1cIuM+z+arL6c8uu6lMZ
oXydSairDGy3c9IxT7LCOyPImRsvzW5o0CAjCgPjQ3r+mEwlW6066zD2gaQcDeuLQqflzhkBx6/g
ZH+1GRPBJbGv7TFjpmjaBysVxcaLDe8e3l59yOYoPdNZ/gOH6fHCLJ35RTN7fJDEza9tIJNDmyoJ
Xq+8EejhrBi4E8llC9nPSkFkKt4J9nVde+rgRHyCS10L+QxW5ip1OWLl0M83CCIt1HQXHiUK/8UX
ZK5oQIv0ysZjfaPqCk1QHGbDlAKOvh6UWTj0tXU7YrkDMTIco3ubmnhT4llAIxbYmidEwa6S7SXC
DwlMggySefqNhiT1RV+VOHTSulibQF2+NIzGLuOsz89SXw5bywvomybo81TMKUBWVMEBBcrzehR6
V8KouCxlejOmlgaUPJNBbmsXynuo6vFyKKb+JTFC51R3qWJSM4aM3XX9pW+dKMY7cc5O/BovzVYU
B4krx9pDM2UnavWcuTU0AiZFV+DY65JZg2mcNFXSv3S4dwIJjzKaWvPUFvtgJK1Y1cgnYWL8CDpJ
bM1Qz1Q5fnRTymg6RVmy2ZRUs6f0PZ3HhGBxIkQFyqOt7XOr03hm4P6Ve1jbjYDFMYyecdZQ8+3i
+LJfLGzavvL7le3oGW2iyE0h1JGpCORpn+RcT1+x7i5P8f2Jfvhtp58KAGNbJHQyoNZGhTVRh+zP
Kkm5V8K6mE5q6XjXTUVWmGUwDqspn3dWH49XYVF06yZwsKZtGguTRTEdAFICerTNSq/tuBr2Ioi8
XadVtcWZxlkt1jBtIpyTXCG8ghTSpC65kt2fOqXR7iHHcW5Kpoxhivy+r+GCNEkyn6QMo9eu0/wY
6AgPiDHndUALL86Kdc0j0ECKfyjC0zaU5S0k3fnELJxreu5o4Sbtd8mA7kQ0NsSBulKHemkRQsi8
nhP/qk7Gu1Jp+6yp7Z/CAfs82DOe5mXG8CjO6cdZiNEbk7FuBnQkvAwdbWk0P1Azaa/aWEeHGCQV
du6nbhr8ZLIZn5R5P+Idz71d+GOJRo18klOSUP4DzoUza/zC0f5WlIjHRHO3RlG02NaIfIOnwcXb
RwfngC93skujJLrpWyZNbhpiHkpnIQTzT/eU7lpO/wvq9wrpmn63QKX9OLJ+THbTf0/sRBV0r5W+
BPId7RLNXl/67FgoGZF/OXO6ABbYHJm9pvn/AGYK3EgUDvf1uHByQ+Xc0yXtsfmK+uu4oyTfoo/W
blBUiq5aAWWarnhxV1Tp8BS1RnpF6y0HtVxBFT6bIYSejyBUvs35zBjeit3CXGG3Zz5yEtIDvh5t
uyqMsvmVeyFbKEq87iswkeTGMkZ9giacCCBQlATFuqe1u2b7xuU6ZQyDwfzcgfSZNGMEXotDTpfW
mI0DVQgDa0OFmrdrjKcaCYyita+8xKuuwbH30O5kWz3GPij/Te1pu9nPOiqB0jRpel+lqNYBiRiz
aq1qP3t0ACSoVRK26kX1OJ6tRkPTNXbyEHW01lP1fQFJd5slbfFUYX21oQlFFKoNC+uZxr1M0RZx
T3OcwvE6k5lWJ75svYswTLNnH2AHvZEIfxPld845c49wXwu3u42AjHIKuZ+/ZMSAtXK78k73tGck
IPs6cbHo8FEZImSZ8bcp13jEy3g8UxgY70ecai+Q5nB/5MmSYa6gUUVPE5jQF/x79Qm7fL7BhSHe
lwIS66ZWDU1d7VsrCLKVtUOMe4pWLQY5OO6WM+YlfTELxIhQDc5wfB1u0yickk0PQpcr0Pcg+nQO
fy1qBmvd472z9iMJ8I4sB7a6TZDBuyU/zyGCMKeoS/3VGmV0YTa9l0SbuOvMRf8lIalNnDKRD0VQ
6J8BpdUvmDPTnZUPCugPKIRDaCHvv/G0yBH+aU3QRUoTw0mTqrtGlEVyDbuLYFBFmLkzfIu5hacK
rBUG1tVtgx+COJmayrjsGsgFazqExZaRfLkFrKW+GokdfVX83YuxtS83fldA06FGOE2rBOpyOhsn
QIi68wAjnS8K4VhUatSM1KrJxPmxniYQt23T4xKCZoT2IOdFVXXATFW45J2zM69lrAf/sUghYfft
7F3gMGICOEU5YBtGihknnxarlimz4ssB25GYEabX1r+I8G2H/K9jIU3m1OiA3oMFSorHzjOywzQk
ZASRjjCzKLTXPeaoVl7LALVzLAd0ftsA1MJSbsq6/dg49KXNquRFtNBOxABWJ8MCa6VTOzkZbIM7
sK3BbDhF5J0JlLlSpOiG5m62RvUt6zraqtaYBi92lI/7fOr3jTlRhWhTPWjJhYNi2PwFRUfgIGjp
gBsvOpTKEJ/bDCKqDv6oYmYmGvd1ePEwvObkIm+ZoMSIH64wvGp2NApnXHOD5hm1xw7Y5SBKjkwP
tTAJ+pvXGvL/duvvf+bu+v9Qg9A26fP8+wbh3ff+Of2P/9N+/3Hk77r8Z3/3CD3vL5oTWBU4SOnT
sFoY1v/yd3X/YrBg0RpYmnPWG39X+y8L2jeU9hDxXdqBtNP+xau14NWSBqDV7Dkm/TvnT+xd/dfO
yH+3BhjeQn60XbjfoQN5GBz22/6EmAKB1weuKQXik8ZJLIT8lbrRGG5QtfNOtUeqardcgkASbOwD
LaebHucZSSDwNPj6rIkBFDuoiN8JBuugqlCb2mNsmIGDoDxEOC+JVykgLLFKI9HsgYRla5URYCCK
tuLZK0VzCJXxAM/A4zalNgfC05nwReL2S8p8h2leajzHcJBvAd0CN4Mau+ZFfwMPmdHM6ZhnhD1w
lITUbUlYcvFd24X/bcIgk9QsQN3QAuy3QvYqP+TCBdEIvo7fHaE/Qicezk5tey+iK5fZQTuMmwbS
1bUX+3LtoBoDvM4Zb2iow1XLe4GbqkO2dqLcoQcxGiXuyQTamR6T7vIRau0ss0Pd4PJ+FiuNaSXy
XJBlQpQU72in28OJM+qp3gQqzruLBOoMnBSFt7RRY62bloH31UT6UD/YHpqAh5lYfRaQYP6CRlWc
uBhjYYgF9JO0wG6KB407NSbvFjfknUTDSox7lK3j/GfeVPD3aLrlfSEfSwV/YNhgMi4BBuAG78b3
wxxOgquirhsr2cIB6ZvhBUIC7Txg2WZYq5bMXWI4a/yyosror216yNKP+GACo+gyjfuqNTayhTJg
XmhJEY8d35ylAnQ5fjfAcu0AXp6zEbbf5wDFbauMrAvwvyQTM02ZdGP2+JKt7dLsn8fRIMRJdtBF
kXmqPYxNH6F55WFFdR7OioFO4IPk3iIz43+JGZoYK+WHzQCkUAu1GkfG5xgezBbaZXl0FrSD153X
Redik6Xbsu13cdJJczdogHhseZw1+96xiwtg7u5w67tyYGsxn3O/eV4ybb15oeBVfTtEX6IoD+9D
OMAYD2ZJvzMBZ95wcYTDLTAKGFSwnFr1OBqh/xjPUfacUES6Vw1ieE8a0RSgfAE4OBxEC4FVVwTa
WePNfh2SQeEiVONOvvEbmScPCrGXiY5V2EnGkuX4E9Q5mSYiS+m0qYog/MkoFHAuzYcO8p4N1AIw
HUJmay46FZ0WjNy+do7nXaDrqMTZbI/LlBH0Pg6IXGDpti3ptwFRB6vJhHbQ+6HG92Cmzx7R0Zva
m1r29oPnTbZBB6aZvpU9OmaboQxxeQd1Bc6K5IT2QthZp1aI1VU56xBfdsSG7xs869V6ILt8yJIZ
lGoDnvfQVtNowkFD7W7tiREG+CyAKXw3w7EdQdOiyA4baxI1Ill5o/aAIpBz6gqHwWIpuvoqtBDE
22gYTPN9mdTJkrWwF1egTy33SlbAR1bm5ATPrS4Lf23g/ySgR0Pp6IHW4MkJ3Wlet0jOTJukCVKY
w7k/7FLLNlIYdBGytV3L+HFVw835XufQpmgHJ1dBYA3uDoZP/i2GrMyMnGTTUGsG8nyUmPv+TNSk
nkjvpO6v2a+d69rW9mnkIa+6gk6WvQShNjEWxBcDFn5kTz0yVYmZwgEr0gryOgDWSZitv9EqkHtp
YjS5mSpRPobGZH+dZ1/IxeK6+mIHtvdNg7owV+C5UjxQmYk2q9qLQXCPQZAPqzpNVbfiv6Yl4mgf
5G+Zuvlugt0lznKnjjezEM0VrbLoi0FgJVmPOEM7vNrkoQqg3u7CxuritRzAfMKLjkCjNthI0SNG
4rmUO6Y7qQ9rg9YT+BZ6N0BUhopJNJKz6ZmjKhEc7CaqILQaWHB2FIQkNt1qKGO2z4nTIwfob1JD
evGuG1pc7UBWmXQd08VlCd5VSLthRP0DAbTzGhXICvK2ja2PXOVCjU+o+kbbFOYQbaneNpURQmvN
sKKEi90IJIPqazoHsFKgtHmyGWidjA3vVHFIxtn1L2PXLEpLAzKgmXbftLaqGOQCcQOzx8sNt6nT
ZwFYjcClNCxdADmrxvGaNj9kntFkazAklnVemqW2zW3aW/y920QM5ghQELDqirDTY9DlyWBCNy8X
UgP1Q3wSQEvbx8GwEVh6Y23YJ4EzQjNI4gYnTzRVdH5tMFsOvRVaAsDRM2UZPxFuk/QpaMs0527G
BzXK0nryRnoLdxOzDbXxQvxsNiKEWIQyIoxOP+lxTxwlggprdFG79oY5s8DyDemVcY8bzDztPa3U
S+GV6t7QEeLjnQNOih9Yy1+JTJifxZYPaYC5GjivytH2U01/YIZijJgqDLgARCztrdw7kcqNgysb
tUQwSK7d5mvcRGIwHTXEi1WYxhIPz7Fg4rUODWVDV1D8eLLuVCp/o2Q4eF8H6dUGsNfWn7urbu5p
/PRSgOysMzmqHeIcEpm0sUGrE+wa4dixk84/YMbmy/PE7MVhSgkk56PsTQ9eCX8nfQ3mGe5l5sPU
vJ6xmsertWgTVBh0CfkogyftbOx0sJ+EcgI8NK154anCS1OXox/l+3CcwquOJ4oesb/DR9jglvAu
iyIe3NPCHLih8jY3cEN1GOaWVx3SShP4HNO7MktULtZz30FWo4+CK6myYgGNgvbKtwLACqjzXmPx
NhjTnVfHoFETl7DZTmmCj6wL3hlpLcvu7SeQLji0EHTc6qkK+vRrYXUweeoyp5KaMj37BzQhm/Qm
qpGER1rX9h6NTAdIoxrAme1TIgcS7EXjj12xFlbUvrgVD/VY0QCKtlUmh2Sjwq5BOI/dr+Kztghc
nD5r4K9giXIFnyRWI0jwlBORMhho3MY5Fa6Zobg1+PU2HARGa1Ba1XQ9SJ2IJ0TBiqfM1wBc58zn
h2Ywz/mmqPsx7iHlTQ+TMyjvHjiqhxaj9LxO7sgNY/wTda8x4AY6dN5HsT/fWuEsrPsUreFsOzcV
MtwrPNbtp9KGgXeNmXd53dU6eMrQ9GIuq3LbOek7RjorCDTwrxms1cNqhCOOPincC3pg1Ii0Y/rM
9Byig0IaeqJ9M+xRwUI9ccjB5gPoEGgfFjibfo3Z2+aFTGhLgKmL5+TQhTW+pmA4uQr8OcgkysLA
vIqV0xg9YnAqQj/TER4Ep9SYXDjQiFxYerS/lIXOrmzLkPchxu5A7WOsnbZdMzoLCHggC+8srmCz
Ih9WAGv4+xFXg1Fb0NTbTHnUfjGjDqFQF3FIuCyjFxjbAv2y/ApZky6/wtKAmr5H1Ws/p5OhTqG7
ZGtpa53ij2v2p7Eyw+8xGr3D2vCa8IlBcw+0hk3j34FqkznNPDhrkCmmHpQhCT7wQigYyMCxm3tX
vVSmpx/qfrBOhtgMANDZsr6dOarTzpkUWzTFapnpJhQpYQ/FdohT8yYGkXWFyph6DpKUUtsyU5qO
S+64hh8EwsUFL7EAx1z2C6p97HrsBExCRJXSGVfRiESub5SzCFaoluGjiv+GezYnLgw+eLlO8ixz
2Xg77Psgf9pu4nHTSqmiQzM4/tfKwD606gZHrRDXhbKZz1U4rMfc1N+9tsEcxsHRcOGRuDPy/Ao9
DfJqpjvnoY/KrmHFVgVimeHUCulMWhLoDQbXZOnRd4kc+C7THVsCvmOq6LZAewHu5epxQ5Y73Cfz
GPT7uUuma3/oCTyTcOG/sunY/EnsR1tmB/oH4DjKfzkgRLdShuHApAQ+DKwagdHqtNO9JbdjHaCJ
j7IBseW36vX677rvd+u3t9NquAMoP3kgOCLClUn5eVQNVi23PM725VrrgvCeI/p5l5XwN6HZFjDJ
EQqAY2XIayftqv3Mxf7ZvPyt88brLwjAV1B3AyXxbXf589/UnrgsmzlPCZS1NONLZUgXD9NJvXz8
nK9WL7+XvcuDOhizISflAsE5diwBd0YxMhpy7em5xvG1UYhn934andt6rBAhM1BdgRKjeQvkUhxr
q/FpTSWB796jk5rUfyQqtzy3GywFeAiWAuzHKyjkt+fuMobZhYsUJe6i7o65RrYv40n83cb5twZ4
798uLm0ekCPX4dyYx6vkOK8PQUIOj1kYEhyOiyIq3eJP8CALFObtywUIFFlo80D9weAEvbDfv6Gn
Q4q3jJmY6VM9E0ZtO6R2aKYHiFyiOvn4W75/pgDtRI/XR6cEW5+j1TDQin3GrAt6L+LQoF2KuFRc
D5/ZIb3FmCxfKATi5QZAfyzHd8KjdYba7Ll0OBtxXA7ZDs9wskYGevAKMVjZ5pAF48PHj7b8lW9f
JNZ6OD0h0eejwOYfHYbICtD/VVKu0SNQL23qO9eIPgxnyM779+YMW42gr8HFs08/2Y9v8Vw87RJr
LZseFP7oy3Z5+w3RTtG2ZyGHgNMLt2ZOUfGCRhcvmPYA0asDDqQXWjcC4x8/9Lvdw0sGGRfwmgGs
ckDfrlz5ODP4k0sfAfIskVp7EHttJRGobkVmP3282hF26fVBPVBDfE83cjCmOfKEtOu0limjwWVi
wrUDsnvh8hfT9OBB7xJr1g9uYiYjj2ETxuWJ1wbxZYosyNePf8i77eXaeHxacOkiOwowlnv72JMy
MxspFbnOunDJScqZEsJqyaXW6FPgAwB05NM9/Q9f2SfOOzZunwGtwKM9naIUPGNRSRhEaflRVgHm
P+s0izy5KUpzECeRCBcRiRwkq7z8+IHffWeG22aIScdynji4Ry/eytqlBk7kuhiC+AxEUVJRFIbq
BYk0SpiPFzt6u47tIUPBWbJs32e56GhTTcrvTRR9Egw1VHXWA2TApzj0vxUqzzZtSGfwkwWPotKy
IJcXoZaGL094vGAdZV1iQ+lGmCWgH5rBzS0+j+fvHgswYsAZXdrBqJ++i7RhWiT4mCRAeiD+thGD
qtlVSYByIfxZH6edl4/f49GGoU/NgstybFa8Mo+DrS/FUCFrm65b4dhP2ALlXzTBj46Jt+kFfaBk
mDioHy96tFNY1HFDKg7L9SAIAL58ezQU9MgxmxDadozxGRTRtI6q/rmw8Rr944XQXI3ockG5dMHm
vl0IbUirthGbXk8ciwXwPWGogWNVZuPW9sdLAe30KS9YMHKjI8TiaI6TmVIErDS0FSBKPFRBerqJ
ln/7eClr+bt+u0aW9xdGqD7x3ZY84/XPf8stihgdCeX4ybp2eCKrBl1Kw3PshgsUtObsNJ4DceNA
xbucJaXWyvLmTqxDLef4ZHALv7ioLV18Btp8/1XdBb7rsW0BSfv+0csuO0jlmUppEc+UdeCakNEJ
e+igy799/Ab+aSmko3nPPHzw7mWnc5Es6BGU5prhAQLywyD7B5N///NlSF65u5DvscLjJ8qw7KnL
hJZ5Z2HjVFoYK7j4LSB50RbbP18K3DiYZAx4eYdH2yftzSAcchzCRiUhJadzfBmS+KDKw799vNT7
I488/IJIB3sGqu94KRosRd7alliTZWV7us2cb8CA8wGFMYijgSMuPKMcfn686lElwp4l/edy8EMG
UzzM0c2EVT2ugo7CAq1IGE2b1JqXo9ejK6069mmSjF/mtO0PyPpN6y5s5CeZ8j9smYD9GVIaMFEl
V34bCiiWx7AxMKcSeqjt6wCLm6eqWHID6Ut+0MdP+341HtX0QHyD1Wfdo8tfyqJeZB4MzP2mh8U1
dN353cP/IBa8X4hR36s1JZNDPDKO9o21uMoNyUSjc9avJ4HB2f/qJPg4Nfuv6Xho2sdvr6srnfpe
z5zDn4dNyjd6bHSPUsryb3/66nzycmxX2StkjMcbZQTgIhyr5tUpUGA8jTTT0//N2WYjIHVMPsoV
SIL2dj8U6OeormFOGrpJdUa/9Vk6bnkGovX54+d5lzj4iH2QB5L1U6dRh71dyEsQoso62h2Za2V7
1C2HzedP8w+LgErHtYhcG/Gp40W6QCIRhxn0qnDKEkWCRL1wotzdHz8KkuSEdrgxTEePsxME4Bom
QRpJ18ERN9wv5VnT9Z/VtO+3dLC8Lxt/HYdAcUwFIb9NUzeBkGxD3HQ2Ls824PAD83ET5YoM/uOH
+sfl3CVtDUhFPHv5898u03jCjCeAUMty4/RQjHo+wKoGuu0HevvnS0HgIZOkmF504N8u5TQLzCsm
KsALjcHbRml1ZuIXfqiaNAxWHy/2bkvQfkAG3qXWg5z0rtYEORpNNL0N+MSmuzOo/7Zmwub7w1XI
Gl3AENTp7AcMct8+kjHn7eCyDIRKtpui47qp8Xf40xfHKrw0un/Ldcyd9XaVHiKw4bdoCQuK9nHf
m6E1UKXL4JZc0v2M/rKkn2/SK1YDxEEQIuEndTw6sbp3oPKLBhRSmqePjlOBXTCd5ha3VObtmS8u
/vwdRnYInoSbgrzuaD2w6mHDSD1avbaUDd+GcxmhpffHq/BcWFizG0znXc4UU9pUWVMh7VsYMaoc
UlMOhrFuJvGnO48PRasoJD+jb4QZ9NuvNXVziwcO0rJ4z/Q5wzVgz+DIZdR+stAr2ebtlwrNJTPD
lBl0Df/37UpKjCNym5zdYondQwRZO41j+wemn815rRz4puNYV1d1xLDTgHZbIGaLz97J1Jq4Rs0J
3pcrBiQmwmiOaaADKnucnSpsCqxOplsrmHpEaAfvyYMQZ6zzpFCXgSXnxySa6B3Q+JweMHypatTT
egZRQZNReSJQmd4w0qbj2AmP4j/J/UYccsWkYc/88gsy6052KmNPfFNepxMoNVRZD3ps40t66vjs
MLyphrVnluphnOtQXKpOxi7kU4SQG2GHEJMBNJxH2oJeG7oizrYuivL0lUM7+gW3HuloYjnWjaL1
MYuDRB9eAu22njLUuxlbBT1Nnz/dYfhORJTk9O6WPszRPlYFfIEMJCRqPuSwKjeQiCo+3cfvT2f4
epcyXaTR6x0XjxCZaih9i15FWNFOgk4LQSbqySFHI75c9Bg+adodB1LHRKoW03R3IXbC8Fx+0G8X
RIU3Hi0iwLdVn6sXHUn3pCgHcfpnL49VCKT0V+mQ0S0/bmCjCZfOHnCPVasdUvGUNGv2DHn38SrH
lx2rQKaLXt0fXFpyR+E6LlK7V4kZM7vvqzP8mdEQU0VMBSD9TwuNf3hxVGgcUFJ/EuHjdCHP6j7F
vRXHE/RJVxXCiFvB4PLvIPD/kYyfUJ1fRyn/Hsn4UKbdr+f/uOu+d7/U7xTp1//uX3Rn3/+LoOn4
HhcDyQ9l+39hGa3A/suDHmuGERMkKMDslH+xnQPrr6U7T8vcBmrIDvsvIGP4F7hHj/YYNTntRww/
/ouIff130IYj/m8nG84Su/87ti8rcgyIJvRT/AVrebRVC/qJJcHN+wVOqOvx8ard2igoHId0fvQ8
ePLfXaPFKZc5BK5Xm87WHgCjVw4heFq3RNzeRhP3FID91G/yCMj9fozgV6DQJ2sDGFiuvfqHl0N0
qTboMzEYXgtmE9avQFdTf0uTISi+k27X8U8HXLt/Kfy0qZ2VtFLFT3Frr5VXiWV2Y7kRmJnkSH6M
EBHPuTcAum0FlmXTmS2dMnsxFIPgYv3xcX5bytMAMSN66wz4GCcsM7blBP4WmriJ0j6BX/QLf6Qy
a/YdhgLuHkwDdBCmeaJDdAs1pyJ9Kcw4tePdx8sfNaJYHwosDQSa7dSeFj/m7fpz5oSKuRQCx1bu
5BgSV0zpEmb5NqiaXYtsV9ttEDVFtWjB48xIrI4u82R7bbmzPzqnnZ8sdqxV1SDScBl5IcTIT97R
2/vCpaHi0G1kC1EcRcu2fPsboa4ZdtI6xrNvtIPJfUhzDAFG+gwdjiFl2/n+U+7h8PnJtXH0bZZ1
XWQplryYzJVJxNt1636qgspwwmcxseewUzXrQn0FE2KXAoX8tIc3AnixQ24nqWz0kj7+Nm/7Lctj
k/pbLre96y2Y46NbS3hDapg6cZ6Rww8aZ82ox/e+c5CM7oDMV1AA6LQq68LJm6m/yxVyJdAwkxR8
3ie/5O2dwy/x6P0wFwhf2wfvWlsdWhsZcMn4J5appdeeVE0t42kLRkxF0wmiGsBTP8lE3j98SDMb
FDQVAx2Y40wkCZAozSazfXb9kVO+myx/tvKd1469crdpGLv+Ezwx20ZEYWHAIxA/DbjODyl6ROMn
G+GV3/9bJOMFUC9zSjio9G2ZOr7dCdCcAGhBfPqRpPAOjT1e78uBkLpKFPr/I6a+6NxLNaHap0lA
+FVeykjwToIknZCEs8CBRQtWpdyQFrb2rRzSUv34eMMs8fT3X7l0KBiduwDYieHv6kVAfGFrArv9
odFtYROYfW7yskw9LsQjjfuucVfbebMcmm6sln+ktej/9GXRaQ3c1xEphatLaHv7skIgvB3TnepH
iVE0MTwjes0A0yYTLMaZg24YVG6BXN53mXnYjwL1lq3lQf3D/IcZUEK0XSL/BD6DX4ijwZmrkfqS
n4SVVyO1t++LlxQgkPAqBsCQ/+0P1c5Y1hHotR8KpTtDbrNO1UV/3WAyyUx5bCbknddGIGG2bqup
kRXiSfk8GXcY08QH0ESAWNcSIP50JgG6k9Ay7vbh/PWeaRS3NCUF01qqHk1ItOH4W+WpOUcFf+ti
cIPI1Mff/whCQaRaCinm+0x76U2wWd8+EDuzbIYScHOAUD6s8pp6n60Yx4zJW2CDweKpGsMvWKIn
fGP+rH8NJ9i5hPwRvVTHb3b96Hx+oN3jKM7Ig2QEfSH6QksgOdoWuc6VjJOqfqoRkWybraPy0L2A
wORMIFT7adHciodifpSJniakhJN2bKD5wWT1b4GgxMa+RVhwfmyNXvmXQIeXBAH8K6SBk7z3ls9T
UZ+xhSYUmIZb1FDz+REj1JwCyyyK5dJKeft8oKqMFlEjBzGd+REHRs23g0sw8Q+F/zEEvdrDlnrn
B/3y7XItUhKM5nX5CIj7hLlmpZEyXVUkD/zy1CiX3KCrPZl/18ovmxol/9Ya7mBRzd15S+sDckAh
W1ui2RxLvRfgkMS3Mixj93EwB8Bn2yAU5BlDU1akKB/vjeMQzttHxQbkAB1T+s3HNZcTTyUww7p4
mi0JhWAFTDaogedXWVUcHOSvCRQfr3gcjZZWCKNW7m0ajtG7FVWL9vAonfGbM/fLZhx7dwl/tkI7
DvO0oUEehXnCzCYc7b5T4oJGb8A+/fhnvHb/fj/lYGRpD9P3Xuzasb87OhQzjvTYx/ryUWLV2lGX
V71n/KqaBA2+syRXpbXFialKrwcVwjNf1TAuF+WnzsbyOwwCdNdWnS2asyIO/TvtUBBPKzVa8Ak7
5OcwVfVmXZ2xicxklaHsApnTjX0cOE/NxGQfVkNCdnGIs7xbTv5AY/bK5r4H3u/kraM/Q2scxzUE
RWjwM1WnOiTFpyZ4GwZyRLpKAJTBw4CeCUms17Y2SewwL/uWQs9d/M5GrObQV4gc/iG618zWgEWx
nIo+G+34Ltb+sqWxzsZOep/WQCEIkc2sTGvXFEOtYE94U86pi7FnYMMi0UVbpQ2shmP0yUdcUG6/
fURayOHC1SKq8QUXGNPbR2qwrp6rrLQfsGZ1OFtgH5cf0OHEthzd13Nsm+bEb4sTvRxxYuUSUtoa
jPh3I7FI4y2NX3ezqhrgs9+h8gbuHjnZ5T0001gBQsfaZzpLE2d5xElI7H9yI2idXR22IBTXE/cF
j/vJox1lmQuBw3LgRnFUXtWajh6t07mFTXU1PThiWCJV1zZsrbmY0+pnZ4Y57t7o1jXzY2CXy/0o
4bryQWgPMQzHJcK3OrGLHGOZsxSgf5CtCTKH3ecMiAC/wCeI2GLuWNRLdOsJm/vUrkfCWkdGwoJp
F5v8L2osrHhXUri8iq4LEgNpxqLPOBJJZCMjtP77/SyhMP/+8Us4ik60TRYRHJgScJzpbhynutbC
AZj8xrgfZFARHf5Ob6FE6yFfU1kmovwsLBxdR8uSQNTA23EtmfShjq4jEwlp1wehfK96ix3STV3H
huLu5/24We1W3jYejUpjPF44aNLsiwGJLkQSwTMTsVpddNeBr8I428WdC+OIKsQebtui4v9LS4OD
3+mSi+pfnw1mDTBnXIJCFF/QJDWXzyFyvXwII0st/hFNWTTcmpVEreTEy3PuptzHCPazmhMU1fFx
8pdLgCBhWcxp3lVUpIPKEKae7pOEWXK86npoKFj0mnF2ie85sgbbJmn9Olyh8BSBNmqR+GlOzaJ3
NEQIsh0D5zVpuBdAqAMHEwaMOX4iXGnux7h3cfEMkKt4drNibm8l5trt93G2ivHKHSxTz6jllRFe
Zg35o4KFM3rhcNk2SQwK3JcmFsqO2VrRpixxFIW50PWIMVVQ5rGNScqhZaoudD5wGAZoKVOx0oaX
wT9mWN67d/B2JxeIFryRsT+poxHUOvlbDOGoSwIyM6g+xSKm1CZsxfqg8wmEe4Mmkb8bokA4G49x
73w/+pWdPvZugaQiIGjbWk/Up9gu+aKD2B2l9pivhVeIPXggLNErc5zP4qg0zRMLTxR7JwyElc1t
nVfSfZi8QeTGQ1SZWt8ji+t0Fxg4l8YtN0bQP3ut77cPM4qlJaoBFZJi6ibScPJPkNvJUMyt3BBV
CwhjsCzWQTurJvxhSSCdz4ldI+qyYatMza+o78bRXC84PWaVXVw2+BhQBwBVO4mlkfuXDGeMPD+B
I2DDxP4F1d7peMvaQjvCvZgdwETZbrZaVSc3QFY7H8eC0q3r4ADyP03+k70zW44bSdrsq/QLoAz7
YjY2F5nITCZ3iaJK4g2MlFjYgUAAASDw9HPAVE+LVLX411xPW3fTJJHEkrF4uH9+vuqywaeoS3fF
iAfsiIl7koJXTHCEVN7HpLGd7ugXbpbibz1znIIrOS4m23rVh/kUbVLD9bshzlCeF/o4pb2R5YcJ
lDTWFWU0gT2KR5ErD2m48mFyMTjICm/pFOjJLyhB1BVtBu2Esw/8Mgj4QqPB+pf4aFR8MSNO9XK7
tL3bPS2qi+zxvPClSO0zazZwqMcQyitVcIAOaq3e7S79HhNqbiPnceCAsak8goXxzWhb0OjvpTd6
Egi8b4EKQ2HdB6Vj2OJYKg1x4sYvHA9GShdFa1QdyMHLys9AChJjuXCxV+BNGXTWWvUVq3aXeRcG
TbRBdWnlXW5Vt0UxUfTd4Vg99emuzRHKyS1L1npLejTABe7MFBUUWH1RFpIe4MHE7uOLndoN16uL
KoruVRpC1pecg3mzdqhydpAtArD1l3D/hCybrsNMYXX+6Hn6rcisxgHunU3rG3MQVPGF7rDBuGtq
vHQIE8YhxVw2mgbUn7ulId44DJGk9wyC18ujZoNHGwJ9aKjTAvYSUAXTpsosDpkN+B0+F0u4me39
aVXz+p4bNyrIJRnKkHwUBq0ymfvcdRxour3MqZ4GYKgtHXRbCG3eyoRrXdWpz0PRqLzhfRnZ0h4y
tVAHvQoLep0oWfJJi+XOZ2RxBYd/6kCJzusA86WxfvKeNvi7CqoafzeOUARzttiwm7iHsem57PbH
80jpAGgh4QaIAw06XW53pefinrh1J7gWtD0FGeqx3Y/Rkyx4Kg0xFpXrwyWDfnkZilEDv+MU40be
4q1/cnqvvHLMXBp3P161cfr2f7/k0/eRKbDLq8AWNTdgURUbn8rcF7k85I2jeejOXmauldpAwc07
1Ark4jfe6YNql3FgqHHyVjI9NhbFLWxQS7R//g1WSDDt7ka7rvgWW5Bjk1vSHBCr8e3Qa9CLeSRo
U4jJqdk9Rac32ApmEOva6ZkyO+eMthVt40/WmYafwo/hIrA+/Wl4+Die8H58rCL54gXV+vAzzryM
0xSsNd9PH5XPX+q2o0PlfqEXUQ3nPKmzvt7TQFqUVtwlD7n+Fhqten4OxRUcpE1PAxI/fnqhxjIt
/KGtnNYNdvSqNGVxXGwvmMUhXTNaJn67qmVOR9CJyXz0E59vPgZ292T5acPw6T0iVh5ejgS7Nz25
7PUX2uP6xR1TjCO2aG7X6VDTdsGXRvlpNt2rCuuWfN+kIb836xwrdc7KXgcWBh2nsZIXPXSlw49X
HhWj5HZm+gn5JewALRcvRI4W4jBa3eKb90RuBU2TojOGJt+afYo7wJbu9pYjEwgRcpsVCQNSNnxM
mToGABKZzgBO1kQPPUF+Ee5LgsVZnztRX83t2QDGCZ064N2qpm8CqNpwpEUAE7tNNnQ9Xwgaveqa
Ci//r+uJJJpnThapoo5cfnU9lgO4I0KdgqtbWdqOn/0mAWm3S/Syjv0pYikv9rMDpqPahDKraNSs
4BfyLbPRJFF/RLIql/mr6c8F601atW1Znv1IJxdDRf/9XmUV591vdGm6jnNGHzev4+C8zJmuDSte
WJ9MZbJ8djLKhcN950zZ5AOVf3n0OQLN18QO9oclT4TVTe/t/MVE7rcdpLu+PmsW66hB0r8O8VP+
lBY6TH7prbPX5x3yHHceuFOgRUjQ5aRCaX2tFvLKkWvTtIW7VU5X45UDnJ7v8LW1nmFpKe0ZV6ck
y2J5lUz2qulkYh/TpKP2t1lOqbeEYzlZw85zS/KleJZy9K1rzk7AlSoSE94Ffc/rfEICimBhNX4a
WCodn14GC4I7K02x56y3vjwFS4X3C8C+JBdfVE3Kj0sNw1h8nQjPEuN8Snop82u0amuSskXpzLJS
Jo4/fHBJY+ELPCeFobO9Pwmv6mNSF/TkbAKSQP6Di3SLIzmbYcSHv9D7ylP5DWgXb0t78DrcpC0t
Bt/pTRZDSybayc3cGc+nxcNt+UO5UC+8kwTTZBUW0UX+A+st48uYxMIbKCg5rsNINAaLP8fLNUtV
5cSrRNZRDT3ywY80OMYnd0breu3DlNLJ3rXbfjD+gn9WYCHLjuZUHrVP8t9ARCsrkJ/B0k7l8Mmk
wxtUXuJpJ5s/TgGxTfc9GvOxs7/2MPGkeQD3NNbRFtBmX35eXGW7WGGwO8wc9i2rJaZEcx0pSzHK
0eHY25G/NGA3BBOVqTn+8SSnz7ITBQniLToBvT7Wy3JTVeO6/kU6XVcTov918oKrW78DOBHvLClo
mDY3qOQNvkOnev3GxCE7Ue84ua+1jbyCKNiepUSLVMcHjaUKDX3BOiujev2XH0OWmJKVCG3q+k+n
fPi6nBqwsGYtnYCuVWmGtzQ3pxOWbGZD9tzVSxLZR/p311meGsuaDuypE/HFJSwbjt1iMr5dk/rD
NXnL9c7LnErjw48LeRJ21l3HUDHuTie2BgxVgDi7Ecr9UJ4WrPKUaOxCa01GY8uwJiF76UsXtGpa
v+hZOh8uvMo9wTMPE1U80EV2uoZxNBJyjWCs1ttSLxPOaEv2Edyx1DrJBWAMpmQzzeuYDJIF4vkG
9VxT17usqJiN+9MLIQ+8LnplCJyZ5Z02bsCLtgO74Z3E15sDPbkc1gdG8KrHR0/+Nq1MDzTBaSns
u6xF/tZtAjrLmQ1TyzLbGe46g0D5r7NrzLv13n9/ll4Prj+lStbLr+V6RDs0WHD9NwdbqeYWDltA
quq0NOKJt84rzgHMpN9f6k2RhtlEA4fJtUhZ8f/+eqz/qXg5hdg1JISS/x4jZjljS4d3iuveINhc
R3dEXx5fFD5IDBIXV2lv+2Nx/P29vE4hIH1i/IQW0Byfcjjj3H59L8no2KRvi/QOMS/LWA6AkiW6
78PA2S0tofN77/nXC9LhQeIAOSAtGL+0k5SZNOmAN5OPL63rD2nJjn8MNB58pDVfZvbvH/BNW9T6
hORuTY+mutBGoP82kYkbjZtCu/U//lgxpmxZk/bad7Tn7We3D8d9IZJFflCTo4u4Vs26njuSpcHo
F5f96J07ej3SuSOOUiE4npV+hNDubVlMR9i/BBpdXXWaVKhL1zk+qzJhXc/DMecjgGaqmZmRw+ZA
aGFk640UwunUsh07TvZ7r3Zaz9zMLC16y1Lf8e3Mj8S6zrXDeXI7nepZ4rTM/v4h3n6MfHAuyhbE
sKRkLRSkr8cN+2432LMxXmfInXidy0sgJHoPtwtthMp9h8r+d9fzTD7I9T+/9lgEM9EIGndFY8fL
tgcoewWxtaysgPkQx/6j1BrtelZohWQWWbiZqr8sBwCZyESPecF2s0bBBMnrp4ELJvMCANG6Yfz+
hb5ef8jPRpSfkI8hSqFs+4uedNLLjA+NV54FjSFL/EzrGt8ytJ/Zu1Pw10vx0YWUvWAcc8h8u9TV
iV1rfJzTs1MoAlZkLWqCRqz58vunelNb47evFHOK8bxFzgG/iNYac8gScKrRN5oCCd9O08r2yzVU
lE69HienEBbL1qxdaQebQFacAjfVYlo9hrvNHNwXk8ki+M59nSQi/1nwPXKYvIII4c6LYICmotcj
2DSpFwV51h8kJjZZv7O9eVVJKFpnVftXvzQU2rdtn5LzjTY1oATL3wxeOlg1jrU10qB025aCjNSl
7ZITMW9XVWPanmliFq+9Tua8tLAfpM2kJ3zqOmAvO1nYbtPt6kotNjZ7OB4C4g2lRwrw0pktdIy3
0anOWEJKMJybpKmtbr4q02zEboXgy8/xTDcLJCRnHIDgjsTQxwVD5EfgFBj8GG2Op3CHk0PIJua/
LK+nI1D58jYn8ItsKRxZ1/BkAgNIoN1iolZdN7bidRP6+Sq4duBJ8AuM08osKNryuZkitHBNL1Fm
Wnh59jhMA3wSQQWX+t+pmI7tHEPcU4D1MoWo+NE/HS9duAYXQTeS8eLMU+L/IkLEcnd1yWlnPDep
oqz2vjPWh/mBOkMFqtQhHI+ca18PkQvh2DeNNUnRj5L8L6Zd6/kwmnQPVSIrVU06mMxQQPUDW3s8
xJOtodoUV5NNR/esZ99GXSSCCZ8Vuro67AeicWk/UQdZK23EpvSBXLcDaBf/E7AM38VQiS5jF6Sq
7Cxsbekt6+VfmiNxH557PiiMB8ub9RBek85LxIcG0lAJJbTpjZX7woI2Ywc3ZNT4dw2wGz+Mp9le
4DGaBhmTcUvISEPIVrs6mbAn64cesmRVTDmn/CiU1GvzzOwP0H6G6QlPmRIeZ4IZQtNsarDa+C+T
EQIBHJ5KgT/WSPgHUepfhjX7SbFvYD3bK9jqJf4jIb/Gr7oZ1s3wNDTgVBKlNpjZc5SkBTNXYjNK
sHgWK2zaBtyGXZY2PjjGGH1ic2nDO9FAodzXuZd6myxNJ/zTc4zZQdgkh9wdnbPcXFWdch7PyLC0
HwPp29s58rLrIB8q3CvdEUY/g/oMxDnmQsy+7KmADP4lNfMWObiF524IuvjAIZxUl914FxDaHtqS
6dhMwr/0pxwCnZvhfNaZhtwXwezuIC2pG7wzBnNHTDHsQm1is132fv0NdfKdbbkCF1cjvajHfth5
PalxBDLp2diqKM6ABn4IRNahNxD597zvkpju1BQr56YBtB115+Fi13uE0FSnG+G5/OoQwKhb4Nk0
8SuP4K6yJzm3eIrqLPneRWV1gMgENUtHhYfrEQRTgSoWT3lSR/3GABp6TwdG+Agg1yPFoOpPUwjf
zLQH8xznEGAeLRCNS5f04V4OffOMz2TygaQmPu3ZgAWeRQmKc5YlrI+jXWT5XujG2Fl9PXzsR5dE
CEtB3OtZnTu9BD3q1VO4TYIoycIvkIMifUQZob71tltYu1aJgeNXDmJsMzpe+BwOHhwpIzHwho2Q
ScSuNRQfZmD1nN9qDFj7weq2Kxbr0Sx6cQlxyrzofWsdoYm31nbTcTqfCbOvTOBeR7LymLaXToYp
N6vfd2uaHDznlhDKzIDe8eskuum5M2ggs3NreYQ229ooHQSyxmXpGblZJUDBWa1UsVimcj73FcjA
jYkZ67UGNHKmOeptx8mpnHMXZ01xLudO7m2h7AuvwoORDPRnb9LfTJUk167F9Bl7NcSkPGEcpnM9
BrGnW2fnBkNzDYRXftViJlY0KbunPVQatBnlNshTD+aWctxHKubgeOyqObQkMMAOYh4zW035AfbN
Sh4YhvS+y3T3Rc4C+i19ZFi9WRIb24L7oxIckgtk4s2AxNw5nG4ju89gsyxj8VjU2O1RfAJ/2OZw
0sRofYgobhxp8w2By5oJIOrGfaSBY74sqEPATyMRzEXxm0oU9tI6VemlHxotuECrjB6lQbAVh8SN
IIOLvrv1Jx/bEbsDbhXlS3A2WG12i34IzcmUyXu7bQQov9kCpzT6j9JJ7ifO7/cLfMjw0AlXb4qu
TvFQTL1DNgRQwQhP9d0gI/oUpNtRSS6h7pjZOB5hUolDR3xsASjvo/uoGaInZxbOp0Im7dO4jMsz
5DLcEILWvnIRPBxMdoq4m7vhjrgXY4epGS8N2ZcPy0q3xV8Dz9uGNPc1oCGAdzaeKGyUOZbjg1f6
Z7g34OLcN8UB9xJ5j+bM4f5H+9wyG4wPfaf/Sr6wu43oez2zdBXd1bVcLtK+gMMUsORyPK8hybvm
cC6VO902Pe4iEhjDN6fEz2Zjd3q8dsGJ7tB0YjHoDOpilsF0zCc8PMknhc0BDqcLss9H+Uk6Jjou
hkwukySTH3Akye5DYtuv3RIOn9jwoRQZMrhaLGNAW+Xn+ypKvEsq75azHeqoikPA4g7jXTb7JTXa
25LSwG06twLjTlGZezkV3VcxKDfl0L8slzJy1QUCqpKsRd3ih7dgH5qBdNs5QRmeWdQiQeIs7g0M
LIeKgcTlMbHRxl1qz13yiF7ymRg8DhSp9vASFP0YDDuzBR09ALsXyeXKRMQw1KquDVc3n6tBPvIz
2EYMufW5r4lg6JIorueoQBbqCSs/j1phPygDaBPI9sm8QoKk7nN7HDuMOuhtARJuBRdu0spwH5lA
vs7rLBQx9WV32YzU4eMwWgBWFcsQwdvEDgoPBnQIF9roAt61DxxJXmJwSQHKmqU1HRu3q2+c2TU+
BA1uj1t/llm7yyIhPxYpHtE7StE6u6jzElifIRsPpWYCNvQQjD20fR3C3swOa+hhxlE3t/ij8dba
KS3PwZr7stpaAZHLC2x0vCKLg6m5o6z004SjC/g5s/IvkREmVjxZhIgXAwmC4bOXcyqVrCNSDPgm
bExgYhC7x8EPzj17Nhtsgh2d4Heh586M1LnNYmceaeEc9aGrdIP9xdh76g43gHL1r0srmo6kgWln
uTXcaL7LHdQ84NLd6kOrLWM5TByAi60ZdLZ5OeEu3GxtSX3hKqhYTmOEe0uM8WF+XtgQoYH+lueD
oee+uKm04UcQyca6Mec6Jn9Ul6t6TIAJvBkGGsWHWPuFX9kk/vuW+QDwtNsqS9v1zrVUlV2WGVXj
Td2Qft4uw4zlnFNrClKBKsozKI9eu0snb7oqc9K3cYFHx5mTulYY00GbBaTqCmnBv5VYxgnlBXpj
T1Tl/cEerg0vmoNtXeC1vYH85ZAiJJf4mb5a+X2MCE0cKbSNfQKsMowHMxtwFyFchu8hmgEkcvjd
ZP5HbbhtQGCmQo2vJCvpwDdg8JDP+TcWoS70d5moBLYVnTVHu7KmKTHbCRtavIcz7uire4rMdXJW
dKH7mI7jw7Jk6X2aiYc0wmAM/vxU301oTnZJmMiDyeZhskj4krJcsFxU2q6upZOr/ZjJaCs6sYhN
gHxUbOraq+8kZNBYSh8fxDB3WV/Hof42pMmyD9qK8mI6J1dUPkNza8391MWg8Gf3Fodg5y5A2CSx
QycHxXhgwGzQ6U3frVaUH0TX9OGuD4L0sm+b9k51/ZDuwPuNyZFsNrgyo56jY01DHTBjvFrKLvE4
HZvWLhpoJy5pF7qyy9m9sAXF1DbtKapHHIti207Gx0YF6rDM9upjHbAJx2Y0dthIW357ja5xgm0q
aZ+L+gmPl66Er+z6/ShgG9cJ2laEmurY01E27zTJ97slkfn3hHp8dyio+8WSSTnhuFHKa3Z5Nv/c
L6s4L4gvuIXkI7tOvqdPy9+qRmSfgftaD2QE5z1ioujQmlG9D0RQ3BqYtWzH2s++gFq8rwoUaikH
t31gJ8VXgCR09XlO2351TLzrle0k8yaRcxHS4q/c80TgOFGmJpn3fB63HMKdm4Jjyfk4Wfm3MnOC
hzJJrS+l5UyX+IghnBBde3RIZX+mKIC7PGsa1gNOYXZXfpJgWoriYFoHofvNLddDum7qddeesStq
RxqodpWfU6Alyd36mKM10Ld6meMYRrmnJYkZTIWFKw/ryMY38sK7qkRvP2V4JuEpU3EPWB8FWbgt
+b24dvqMiUwL7wjf3Q5ijvBjJYm1yvS8Fu3wp+DUBkBaOI75wMY7SShj4TSeGUPpx4MojLO88+z7
Vc+wtxaozRvgfeLGA3f9pIBlsD1w8txj8YNKq00855KSorwQGrELaCRCmsu5V+KptIcZw07SnyOm
UbgEDINmrjApOacpQXb1+0g1bdxQKRx3TTE65yTPU6Rc+bwQzCNnfXaRtmINH2TDhas5v0EP9pIB
hE1neDujgzON3f3ofR76qvoaiHHe0q3Yx5VpdOa1mgLrjqpfGKFWIobb+MOUVYeJoOqc1a+ZdjNG
JVBl54jQE3WJ0V472YQ7m0pWhaCuTSCRUox0PqCUYRCBOqyzwi3HfTr6lHgwOClKgjS5W4+xmP7i
S2ETUztNsnxpetWUN6uXWx9zqkhKlrQIYyixlZZK8WgxTLto3BtfYbeM71aXO48Vclaj2Y5GOBfJ
nkJeOZsYMbV+C+EcP23ceUHw11B2AzZcD4IwdbUQniUqc1fDvtUJNk06TEjpbHvFAUzcViNZK2cz
Iz+P1F4q0eVf0rR02zSemCqUd+gSchro/nPX+sM+JVZrjipTRv1X3/Xz6OEjUuZ1s/M6aoB3iWlT
EzoIBFxDE0vtGmZxWyhR8jm4NKHmqkBhTW1iRH7P4z/XRhSYvMe+aDSubNnsffGkZ2d3pySyIdZC
yFBFa8rWtpIZG3cwQ9Qr0DGs9Rnm4RJ8T93EnP0Dem/Qm0dcy6L8qxJTBq21AZC6GJxsk2Ly2SJY
jofPKiOhEF4COjTna2iGpna3Ku1VVx4Wqm58Wmx5RVs8OaFqxhrP80Hp5sJRPB748xb1B8RLr3fq
5M4ZPJH7OywFs9w5N5XqdIs+Kh+IcTg7pN1eiBBUOfLBNi5RR13ZiMwI3UXEiqkjnFmH0D3kQ1Br
LcgOj2R4V6cGqarJ3aXN7ObYyUwogSDVygbM+ELoF+4So/JxqBjGJBJYWbkdANVAL3ioU4+sP4tQ
VfcGqp8BDABNcRtXMXd2qGDq72ZTEmWhys9kuWv9PsLSQaKfmTeL3VEUXXyFOxrq//MoT8dbD9Xu
Gfnp/BJTeWdb2r66Kiyt651wakRkY0SBWhjVXQGZLDh2hHDBxsFhDcOyZiqbgxxM1JVzKKaGpqGx
/C4WrHhYWl14wz77qIoHZ9Ef8S2Z6KicDGicwcAJMSmE5x2k7w51nNBt+WQsCVz6jQWd2/oYlnnp
xVPeNN8kffZyg3EJR4NmMUZOI7IAGE84IfszlXnl+D015jXjQkRtNxikZ+me/rExMfa1skJEQ3YX
Qc4z8V/eudrsz6y+Db5WY+WSsAwSG+AjCcXc44Qa4HJU0/WuYiCRaviCJAM5x0YK1H9btCbdSIBk
2eidSG5dp5y8642LecF8NVMInMG8lsEuKP3q3EgxxekRhNP0geZP1EhKgG/j1NR4mK0HBm5R9FPw
wQQzJHls4buzTlQAnhUJs6cFIQVjI8FWyDBbnnMRe98S8y2913PsRni17wo0H88GoiqSh4VILw2W
4f6Bw+WUfYAJK9eoy7HzMyIY/1y6gZc/sUQ6+uCMbvGRLv4Ear6Rfk8lnciQg5cZGV2iyIwsSz4D
8zan+3D21O0kq4xHoL2OqjXWY6ymeJKhqfaijxbpwyCOinY6WiQt8BZDs/Pn5Lj0N3pl7541blEg
m5TeXQeDeD8A2//iy97awPBbYlx5FjoH+kXTI+3pa3o9bUwfVD/SbFY1CPejfIzGY+pLVHM9pPeV
nzrN3G6En/MkOQ2D1Q00tulYXQSQFmh4jNPRGVl6DfowQKqKANmjkwKux71E91eOEuoyta0xjE0v
FcEegYb4NM3BgBp6aHhKVArBg4vbDy5rBOA3nbFGvH3ohs2GmFpjeVUmETKZEgf3mA29QBFGuuR2
qckAbBZfCH9Xjgj/YsekOX/BzYYMhYfMDzlLLeLREX9NfYavDZCS7TR4+mvAajFezDjci7jqxhBe
hMRaZTA8r+NAkJMFqu32yqkS+wJPpzJAvpToeiOtJLowsMbB6Sovz2dD9LdoCIvVGs5+pFtHNdQ/
gkhvc8iYchtgg6ljNemix3AiHBJQ4HlYsf5Kp7ooLFvjA+ZPcJyTTMzXZK5K3H/cFjOCStTW1zxC
ibGpEYhctyhfzF0weZpDQWSvnODE9IDbW0X2qfRmSOrsm0R1xOdx5sguXN8bdmjORBrasVvIUVXt
fOlQf2Axq6qvDp6VX+SAUzqGOeQeUXoi4EpHhnwlv6YGWGRiKyxTDSKPK6loO+rJuzw0qTKOsmBS
xzIvg5tBDRBrPcylOJGXGDeRHTESM/xMxjhfTWxS/0nYi7ObXbP/OEptgzxoB3tbjCC0idbMGklP
Q4on6PvwrHeyxsc7zCBwwigOiyYPsvBHunjzGIOSPpYMdXfbOdisEr5YFw1m4mgWJ+tLluj5S5QA
1Ba9Mmnp9MpdHVbJXz2axxjq3HAfEu4fLDexnlqU8V8wLdHexph5cbQifKEXKLyaER8cxDgw60L1
iHB6uBXKxH0IZ3fTYh4st1FqlEQ0llsf2A/wEQOnjV13gGiGn76cOlv+WZDsiEMMSq67Nm+WzZxZ
7WcjrNy7InPAXrpk9Y8CoxNKdChAS8f5phXZf7krBfkg+cQGVdYjDmT02QRfONG2sJel27eudzMU
Wccq34fhqpmSHX3ZiBdmXdQdtQYKoe2Nq5H46MMEDprCArSSeciOpsrqYjkiMNfDfZLPk/fNa9y2
PMN5ox7cbeJKczDicPTcSbJ4lahsqLWh2ygiK/fNGEGgtRA2hqYGDlj60pyPSs9kMTe+PXt7122m
8MFvmoFFpRNlNVesY15mejFxHvqJ2NB+miK0cdF+IZMmjEfthdss1aAceb3rIVHNRPtsdoYO+phC
KwLCXS8mXWZUUnPMXoYYd4lV3M4Y7CiDpEW6mN2H0QkHjjC5M/typZ5PyVjEFIhDzn20MuVzcV0U
ba/auJ8w17V2pnBU3z2pchktDW4+FbneTq1LSLZZRMbKcJbQvllE8Oz1+iSun5pRdciAhQXdn2Cy
F7wI8iQs+Tc0+riEXBhDz4H5Av+IBHeK2YzCYNz/vjz3ukJO1RAFiEnpcO3kpQD7liJGqiwcTLoX
nutWrL1N40nj4niNpFDeA5hXSNJGczZowMjBu/fv3MDrcvN6AwgFaN7FmogqIUWh18XBHL+QwEvz
4Ht5ugGsZ1blSV1GFSMOu8S+OlVK/z/N4R2ag8Wr/e8wh82jfHr83vY/cxzWn/iBcfCiP1wbyZBJ
NygS1XDt0z9ZUpHm+YOjO13gjuVZq7KIMfZv13rnD6DZFk38KwbQ41v+g3Jw/oCsAh/QQ3VG81T4
j1AONpf/SVQEQokwYaX/2ihtkRREqxLoJ6VPU0R9YwuXZl7PukR5lA4xahR28NJL1A7bPFfSDr6e
FiKdLxx1e8M2EG+xV8MlseV5RkvwX94ykqSyaU54Ho1l3C6yddNd5gWdtRkci9TN6rNB54F/33pN
cSX9anEOL6/9Hw3P/5kn2s34TCQhn/919Sj6f6Hc/P44cNb5X+ulvrWCnrI0G/736z/Cx/hxJ/Hj
8PjqD7tmyAf9QT1L/fG5VxU/ekJprN/5P/3Hfz2//JZ3hqK99sf997F496y/Zc9V9YYqsv7QD4M0
/w/GEqqRFWfjsnogvDiNRpd/MaGGRASMeKi760D5MRgN548Ae8HINNHMgi1AFfV/R6Nhmfycy8Dx
XFrCQRtY/4Qs8npRQ/0UeiZaHWrAAUyf4G0za4PGHbN4O8G7wjX2ug3lGv1CwNZztP3pzdyeZBQ/
4/dfS0x+XIpmKWYY/6U38s3Ad6e6hklJRJFQqg6MSNAHUP0z0tt6lQBQHrg83lrA7H/TsdlB5UML
WKGLQihM6wJ7A2nz8DT0/yuQ5ddnCVgJLBOoFyRkHun1syiTZ0iqFYaq5+WsThyMYWl6e2fHWVex
n9aKl4eh5RajPMBrgWc5bx6GpmBvWqomg1Clv3cK917JudjdqEJtkY1swHecixofJl1deiqJVW3G
HonVFoaXyVFyaW9tnD3wY3pHK/N6M15vDJr3yshxqe7QAbcucj8tYkOGRURo2um2qDFl7Yb6rk29
Aac6qi+MJBpZ+/w9UPLLAPmPOud0UejhEUAG/Ndt780AGmnFRZaInVrUFOERbWZ7JDtAM+kc9Af6
D0Q8+d20C8tiOnKkM8mI+ddN5s8HH1PRY+ZjRJ966Xsi1Tdt0S/35QVwR6FRsEXwUl6/DDnZOqL6
ntPhwMktbiO9dyXGW3S0qNZHCz1OHM0sbdGKOt/5s90S0EXtnyHK8S3qxOkyLEhhLkFGVS4M0mcj
T7G9rTjnYnQi2vRBofe7IGm8UMYf54aaOwnwgp6PXcLuUG8pCmBy/U+n66o9pleYD9mGUvvmqSY/
GKaeRuytDhbs2528OnSpO8W/vwoL2ZsRzlVAsoADtXw24DcTaSkd7Xv5avvkmcsOU+EZB6/aj0WL
WNEui+CdRejX9Q5uzirz8gCD8om9GbiuC7Mo4FS15YCLdKTDmMustR9rGtP+H14ggSpZUJZ9Fgsi
ip/niKx0aQqsB7eBvzQbVM4j89Zudr9/gfZr5fDL6PNdJMD0qIOadt03b9BClYF0hDe4uFFzjfPM
fBPQ84C+nNwgmQlzb1q5s1cqKOF9h8FNwgl8D3CI5MYVboPZSD1alHdDRq2R9GJ9m9URrOXe8M46
u3gInSiP29RQe9dKlh2K2v7Ca2Zzt2rLN2NKesRGtHoMo6R6Z/37dfkD5bRuSy9+Hr+E/KT72lll
MwB4OhOwZwp7cNpUb4KossmQhn5suOqqpPfnnVHy6/K+MqT4HxR/uqnf6oNt6fh92gXZNqPt4Szq
JnQWqmjfGft/s4iy7QJZRVEG2stZ//2nRZR0UCUbOwHMgVaS/UrPh2V2EvLtVKNIPmf7hAXtnYv+
3TsNCDpM2Np0/1tvLiq8wRzZHrNtnXEcX2ZcmZGTlXfViA22zK38T+Xoah8GTX78/Uj9m5fKvkyI
sbIz0Jevd/bT45bMkWXSeb7V9KXhZ4JdZB906p358DcTPGJbxH+RTYIg6s0ED/G6JEsHS6JC0EvC
2Z7PEO/omApU+s7wfAmOft6QiN8shgjUOGiZq7HN6ydCxkUAMggXBwnrQeRVnKk59g2jOEzkxDd+
29/hi93vjVDkt1o2n7K6opTsh/ahISF2EJ2jjuRKom0bNsU/fN2nm1uRwaSDHFaH1zcXJW4H/4Gb
I0WcfaBJu77Ca8h8Z6bYbz/Vt5d586m2NG34y2C6mwYK6M7Sytpmo8DAftELfk9Jduzxb7w021F/
6qp0baLCfwNSm/qQkwCJB5l8wy7U2cA5do40qau9oeuvbBkhEJcp/TBGpD5t0s1Ijshz1AXdKJaK
nn8/ONeI+tVGRExNHGyvazVTn3Pg69fFwqwr2qzczRCGGHHn3ffZr6LPTNzcjPNAPdEAjgQVswQT
4U6AUJa2cE07hibOEmiykNUY+Iu4TF4ETBbZmxIFgN50rWPdVavsE68lD0GcigakhWU+TWpruWOe
btIRJ7/YdvtkA1Z8BCy+INj4/QO+bDevB6uLsQWCa3YK1uxgnTg/TT+oP+h/e/J+HfUFNLnt9JXH
qmilzP4PdWeyXDeSZdtfeVZzpKFxdIOaALgNycu+kzSBkRKJHnDA0X99LSgiX0qMrFBp8MzqWcRM
EnF5AbgfP2fvtf1zqo4GXwF5YczIuh2noukuszNCjWtnh9k9rJQtfrES/Ztv3DVteHBAtOmcfCcr
/PCBlEnSZSHAE8UAgJ5K23rXWpTEiEwSnK/lr+ggH2TnPDCcmkCeoKSHuk/i0Ie3lXg8oWpeZii4
cziPxqlwnCEc5oLJ7FB1h4KCMlhV7IT0/BlukZEaAJz6xWv5Pfnl5/vAK8GiT/3K6gsW4ef7sHhF
t50oPLrTpJpMepE89INDFCWP/mlI6zWajZVY+JIoF20l03DyWxpbVePt5KwqqM+58SIxIB+krIpz
+E/MMRieP4zF2Ea9Ld6AR/2W04KvzmCVg6zCK0KUjeV/eMlp1lpyjXstcLrF2fu19rVMDBLU6qb4
xUPxcfn+fiWbSQxCQ4aDH7sjfdvKbmwnLdC0+r2qqvYg7XpC8qVrv7jS9j3/dB+Ajm9HRUha8FLI
J/pwHxAnGtjuyGBoIaZ9OZuxKuybapqiOUP88Pdv31+edQNWN94KgEJU0nR1fr6YsaZD608kRqPi
Ng8otNLQL8WhIVyy7H91UPrrbwb8nsAjxE/cL8P8UHj6sp29YmKxIl0SpYg3Nt3OaOIWj7nd3RYY
gS8MYM+/2Ak+mKp4SHjBeMU4D7sWR1Xrw0Myi1Xve2AEIawWBLwDBJr5shlFkHf+RZ5N54UrDnAS
TtR1v3ip/vLU8DptWHfOpTQ03I/QcGy/ECSmNQ2tdLR2VizjMFceQlyHsfHf38m/fLlcCq8RzUMu
Setkwyv9sGrlsexb16SKKZPaZPbtF0E6S3fHJFGLitxmRCvbfv/3F916lj8/rCDAeAX5gulr2vhn
fr7qyFie7iCC4YxDGWKXMo9yo07O22lKDk1hhmvth7CK5LVMenHCTdFfGygzzrqkePzFZ/kZILXd
Zz4LPj0gUAjYIEn9/Fk8vL/rzD0MQa9okekqJqZ+O+iBM0wyLGNXHmQ86tfS2ZMrnYYECQe9PvyC
E//X/cyzwD1xPDBIcTO4Iz9/DH0CH6RKgg01qusblhJ56YBv2XcctyLLT74VdhcfIN8x7c1n49oh
EvTQT8YS0Tmwv87V/8N2qHyr0Ti/vfX0Q3/uev7vbILyCPz3PdDgDULDUP3Yjjf5B3/0P51/bL4y
Cqqt0UnP5p/dT4DKAgsd1QQOPZqc2+Hnz+6nbfwDV59Dg3Mz4LKS8TJgnerT//wPQW+f6p2CGwO7
AAAifqf3+fOrzAbDoZkuqm9vuZQwabfS9odXWRf5XLaVYweFveggquqoaoZn2lcX8dj1e/zshx++
l5s/NpcfO6Db1/DDa/znFSFLAs/b1sqPHaysSRoYNQz7htZ8FEbxkuGlyLX8QcUYUPzh1pP4a+i/
PvuD/VW30B9n8nWpWoVu10JlZb+ltn0q+hpzp/rUcFLbqdFJdjhWf2FI5vZ8+LAAr2nHiu2IQ6nC
tOLnr2dYktjRCRBAfTetIVwRzmtOW1ylmZ92Afe03jsihYzk9eZDJ4r1FlHNoeONO+Tr+riAN0Gy
sCnAyIylLu7g089EcLCyqKvSSj/bWU0XizlviKbK+uIN/m0nrMhyViwTQ7pFO18nmdfv2sLaq2kW
QddjtRwpkR/rmiY19hPabXF2pOzNx12cLK8zct95FJsmdU0QwRhdBMBNCwk+C3Diz3dmJ1FXdVZ7
WH2VA2CYk9OEwz/S0dmGndt8wbowRONa0q9RqVFGNWiyKLVz47btR+022aJ5fbPOqIOkdRxWJBzt
6oqwHPQdQGEiEQicj6sW8WmdL9ZbXGjFG/Nr+BzoiKLeXGfKfG2nezgwPDe7V15X7tOqfial3j8j
juPTKuS9rbqAbFYC5kmrPS9Elh/yQS8Obotun+63f5ZP8ZOBDBdLnU+G+8wXpPtJF2G91A7E8sq9
3qCkxat6jqT2EfSyfreOpLlX60iqHa7Ay2IqzVc8APkhXqwD988/tlDqrxMdXmg51vZlVokz1Inf
pkyrbrAbZCcbEqIR1cw+D1mWN/gK0wL/B/yVBXVS1Le6jbIh9jJklbG48BZ6/BBAEOaZtblrIGqE
bZrvCIUVATIqaqLRC3gDxWNWVAfoyP6Zv5ovNYikCCjzGi41/ajVrDn3ldaNTTLWjgBuQAWKeNIs
7ZorG5NBQLeo3TUST8xY2GCxykFelgsah9qL33MnRYc02y9qoaQex7LKGbyn/VE6VXPL2QiTd2JA
TP8eEuMZIErBFZInLkhQHBF82Z77tXbX7MX0tCcEn9a1pbLihAVUHUypWRepkbwg5y8/YeXQ74ul
m8OUDRRnBeffiHA6gZrE0nYMR4jfg0czhbUr6/Mullc+ka5fiDx2jzmScZSHSUVyvFucaeBz0Q4Y
xU504Ms76VynuWE99Jmb8+XYFTa6Gu5S2+BKjnu5L0rffnUh/aJjXexQH+ZuL+b0BmJCv3PtmuWm
8v0ja1/y2OrzXaMDgiPAqNx3/XIsm/hIdg1gKqebos7oVRTju9slSXrsOlwh0J7iuxKQyxXMeftg
oqK40nR//cxsfPo8rLG4LRej201dWmWbpCE+mESQIlG9VShXLxCno2+xl+lS+IsYAoxmEeix+NAj
kLQCSxtey9m+djCwhLLsdliFmyA2l8tsch/FYn1DySVOfj25B9V4w84mMIgs7Lzvb0emMGQoyr3V
0fjUncnjoOciuAXConYqQzlWDHP7bZw1P0w64XyOY/VULX12XFLMqkkmN4wRiswwmeLmSdTDC44+
eWUA1z26nfOcW2b+2CaOulUWERuNMgiHcytSMEdl7IrEq3eKue81viUEf81i3njr7H1ZNAxGGc8q
SnopTzKryxszRynqNtgJY8dedmaGawyMtRGasXzJp0odoMn27zHgFnTSbnJtC6kHggN7OCE1/9TK
9As2Gr7Lob/rYXUemMiIi8oeof1q+nWfTA+aKZ5nW3+C0FY5IR7UBOtJmx4LTNVOaOajcacsfT63
S9M4s70cgTML5Jsx1+6FwQt8BGU80K5Ch+XiaKx8FJh5YpxhhuNJHIfswkUFvkSu0ZVHy5W816pC
oBeo1jrqVo0JBaIXnrYYQz4jqpbitEU4yi7QYtdp5YAirTMwMcE5XIFVp+Tj1HGvPzQLekdyMet3
IYeKWHHT2ulG7OYnNzEOPRYwL0a/b/aLGWWt11wIOTXH2Uc5hOgvdl9tAyGgpWV4xXw/NUFFGtmu
6q3uPLE7I8Qn0UcxE6tLz8olye1lcS2AB0GHERrAIQ43QTKYX9csa+ed7Q3xg3JpbNG1Gg1sMHLa
AKfpeb+q+jbJB2PHY33GzCzH0ackBiy7W/bIKteI9jX0Qscam11lu3ZU+au261Pbv2m6mHO9qspz
ILERtlybpHTboeXQeBg8zPyykH783jZivOliZ/L3Rm1iZBDDHu/7OvLUTzTGxIImqykG4uTNtfRP
Q5y+T5ryn5pO+TuNPf6lxzB3YQ6CCUerrcMFKuJC4oZw5AFATBW5IPXKaK3G6lrikXnVFqUHMZCJ
4yzGexOqzXm6uMNFgrh+J+HS7BAgv6VVUl6puWp2jjsZe1VO552ril1uFf0NulV/z4zwueuaIgBI
CKGXpJ30uGS1HiZlKaOaIO3LUteTaKlHh2UCJiwxwL5+22hmvytmbUaJ52EcsmS73UNt/gxOOKCv
u4ZD6e/9qr1O1ZpdFRMmkbGITx470CWVQR7I2a5q2DBskkOeF1HZldO9dCu514iBwE0xruoq9os7
QiLmkBciPmm9bz1b1B2hXOv62vZaAZvNPiLz6VJyi+nH73pNT4/N5HqntrRwGzEReR/cGYQ1O8aF
pjaboJAdTsP8PVOQijPbaS5ag0ZipnhIWbK1eUqjjdHdneuYJue7TO9KO/QSPIRQS7zj0s9gBDBi
l8wTldjjEcqjVTnzpWi1NjCdd7PshBGkzerv8azeLLaqYT4ZCleGnlx2qYHWtjT9SDnjuNeqHOVr
MWygEFuwJTn2FVrZNioHTX5ChksI09o0RyWm+CKd4+6UjHP+nJDAs1fSw+/M9nfRjTNOh9Yf5j1i
vfy8RgT6KsosvpgKR71pcxxXwVQlzc6EOXU5QWA6WHba3ZE5cNtPpNXVdXJPx7Q+G02PHA4Ougff
qrEDxcyv7cnWIwtrx9Fj+dkNSd8yPG3yi8YAeOBNUBc8VPEnglLUee0v/WG13ZssNnyYAE2YC694
s0UL/0Qr9KOb1sfCs7D1DBqDVzwAYd0tvIDG0kSDNaF2Awx+HEHFXhH9+lyMdnYii+JurTv3Yaps
FbK81OdiNL/VzdScK9EHDmiVJzmO/W0yrkfSUDbrV/etQ77TrJ0RxCMmykIvKN/T/BbkAtEKchxu
B29QbGyr512xk+ZPyHaKK2URFN/mbXtBfjKk6yk51X7uvMWWkpcKf8NTliX+M9JZOsL54odrMnkz
M4zauUnNerqZrAU205jMaQTxwaerPpGvBTNKXtg4KWnv5p9cmgChMqcysrw2C+AzdSRCJRSEWpmz
djc3sVE9CKUxVTNqYB9tbh9gZp1DzMzuC+lctqUqQ9vsdr2rAaOwlk+5SiFeOH55lhvDuG86UKO+
Pu5t6d6z0mVh5WZQsl12sjHN3yX62U3K+a0YnJcq7h+WRt6unMUuy8L7Kh3rhVS+9KHx0xhhvnlZ
eNWDpMg+r7L0Uynm3gn5ZFHmG0WkT14GnKKkmqx4+CalEpxm43SWZ3Eb2oak91DawzGLe3tfYTGI
Gpr1odvO8nqt1vuuqb09MqQ8KNXshHpi8H2JG+5kGeRLd4k9Vt5JEyTsUrGDikFiUG/ibxo2Khr8
uBJHyk0SOrjsAhvE1rGitWxgQd4vZZRYsQZRV8kHRxS4GZ1YO9iYpxOYBBgCxzNdqYqwnbI6SyRQ
A3CqOBxVJShGPfMGvzuNMpGK/dSPoMLX/sgMYYJCNHn7Eqbk3TTLb3BiTFIHesWxCVConmOGsf0+
xLd5PgI2uDJ8gWa8QnZMMsEXV2rqOGP6uhYVps2pxIaTe+tFLcVQBTBl0tNS2gC/ILYBALBh3WpR
AnzxFgdr5DWOAKKgiZOEynJDGkoVGODbgxyGwrma3cHba0XZPOOR1EPSJU7FPHvf/L55RrPySnzG
FFktB5zAcrHWT6Y+vibFVvu6Vnlv9snQBKVn8qDOdnesZecNZ8vQCCIFzCFayp7A7V5YQ1DbyXCk
f3r0B+24AA5HM60P9RAgf5Y8ehwxaU6/J6B5d4ZvshxnjZNhIsWEb47aEnVK/9yq9ymZ57MRnzL8
jWz+PE2jfz2npv9Vw4/AIKrBT0eFhNWwhGdoJJsHsEHrbIs7VdGhF9K67Qr/te70+5LYknPR8DZk
K8fIfnHvszTvj6ZtGZ/m2skOOMSu5sp57H0PTpydfQEZulzp20rH/LoM0jyeD+TlDjtkUR7KaJ/T
bECp35z8yjjzFlkybXLryDebbwod+n2RmEWgals/iKS4Lnn5InaWNWg6uzibqgHHJzDTkrClcz7T
Z2d5KvEP7mujueawbt517ozDt0SVXc3Lnd241R74q/rcmAWnZC9xDkNcpAcdOF4g8u2oOWNKhWi8
2dg4L/H5xr0+bV+TxwsrSYWIzKynBVfyC+y6JEeMVMDAcCmI0rw4+DMlsD6fJrPM94pzOGaYO38p
isupph1d+sj8kc094nAE9dFz0+lYnxA9yj2c4x4LRnJaR03cW02qPVFzD6fRcpazChPtV3DF4H29
EtcCMutVFuoZEuG5W3Q4S5p0CV2/saKG83mk2ZMEXJxLMxSW1B9VNspDjJ3vcqW/gQvJUOCGGzso
Ocu+YaqWX1cLnmaXt8sf7ePf0kw+NBX/f+z7/SSF/J/JKg9vzdVL9aY+/qifZJX/O3SUW3v2v28h
Rk2V1dnXl/r/3L1JjnjZ1x+7idu//VPc63j/oOEMaZ1morvloNFh+1PcS0YbXDfD/h7wxMx7i2/7
p7jXJ4yN+S6dSDqNqMf5oz87iob7D2D5VKO+xxDIMOnn/1NM+mdD7+9y2uiE/9Q0sxkHA0RiXI2K
mCgcVI4/N82wspn0fIiTt3s6Bhc5FI5l3/TOvO6LoswfzMLNkagJRd9+jXGd7RWHIHiMqi0vlKE3
mBZwWVBz2OXCX2RzPQzG3Dfb4SN7WQcTqPpaNtY3cqNkFRWClYFXUQyPdc6cFfMN+p6A1VXLiWfI
uvpMzEvjRKXbeY+cMBtS40ADLOHYW/0SZLUnWFRcMB20IxZNBdRzXnFZl5XitR8nfwj8wY3pluRi
STh1E5kZAly1rijX7CfDyXsZGgNAocCoZtr9OF5duYtxykNQt91A2lo9P3R65lZUZZ5FGYNOdrwi
nGhIonhUEvMR873X1PfjbzlIoiEg8dgU0WhO/b3isOBc1oaSfsjofbicfLBX53m/mqyWUnmooru5
qhAdr6ZLm3CCsV8laqlCI+nNbt8bXlZdJVnTTxGRvMk9uwbSJgMC/8FwZ8DNVj10N6NNjRVN/Zq/
UIIWNTIN/nVIdN6sGEfbDWZp9nQznPSshoUw90P6Je1r/VqjTSrZBrxGhdtKTpT7wmHroLKpe1Yc
ydUcwDIxxp2WeexiNAGKB9OfC7b+zK9OVpaOmMWzGYGGO+ovHC/ya7ew3deiTiAWwF4t9BBuEKY0
IyE4O0BAA3JB+P0TbuHCCy0JLyeoZ3LnocFr1utm+VsCAkjXx8S3OSZObjyzpzndkO3bNm0oWrRV
Q4rTKHOkrWTKdZ9Yre3e5iybWqCgrdiHVQNbci7gKJnRVGAsCRvUBTCVbEPdadjDWxqhNlAByNkA
0WXnvnmQIsor5tvmXT+SgnnKqaKdoxwsPOyrWDlQ+HNcQDir5jLh6O+61QUUIgcKh0Y0QjiaizlF
mDVVH6l+llC/+gRrW04WShYaI17Vvd4uqYbY1S6LSBb41Q4aTtBL4VR5HyaMWLlvmmdbh3kDUeyL
bGnWMMUDc6eM1B2gILvTV6PavMSOxtQ2SPQ0HUFw+O1n0BYLxLBhjucQfAFFoIvhET0LZruzQSj8
N4Mz6W7Ucag3ot6oaW4Pc936QNuK5p5IVuySLZpjP+Q8xFmM/qfpfR5sLfbw0C45p1w0B1RNUJ5p
OM3aU5eNjJ2zyrWfvGnSn0GT4G5lrFeDm6X2E7xauMGNzMUc683tV79pcY+zR+tUR3m24Cfsxle3
LsYbbZ7nrfOGcC0A9FS9d1UzwmkpzJyzEAlD91NfvWGZ74bD7KwLndWsiI1gJGT5YGSGoBIgyZFa
erbpZqSJ+oqpxqPGLFfvJBN/AW+ft7w2bprND/Rs7CtBDx/Gfu23BgnlNsSEqrJyDi2L2+5UI5Oz
LU4ljYy+N7Gac8ClOJeF1kZVrkk4EMzhrb1m9IUMKxbqhHzEjmxUeNs4/vxhVcuumUv3stNHg4Gf
ayt4RAzsxxAe44zF1akm68JMqK3aSte/VmY8vAAXdtadPaU+tDCiIAV8z3UwDjO900c8ozXnnto2
7u1tZHmFHjKrCQiwh2fdWS1MoD2Q67Azl1kP4evYEjwGj24wMfMw+YHEOQLNz3UDxXWSvCZxKi71
vrBBuQ+mBckQe1BFuIajtyRcaU2yRxpkNntvsIr8F4Olv+46TNxJsRa0F5EYfNT2OFbSrwTmTrt4
lcYuRtEfGF21/kIx8WHCv21ulkEIuGujLmBv+zgwMzty+DidQjhAfo8Pves0DlI9L8MwrPklMlQq
MjOPv0wF6QzGWjNIET3G4h9qg38zRtsmu/9SbmwfY5v2O8ygmWQgP/+gTN4c+FPrWC3O+co494Z8
/GzLXD22wK4oLP5vGfJvLuX/5VIeVFrH8rDsoNqwP1yqhrxuqDKTKJOHrApHMdtqVxgTd9nvQR6e
upbUiAhyItbfQee/EChZpu++f4zfqhr/ZyXh/79OG4wbP9ybzcnzp0NnK3H/8z9u3rrhx6Lw+1//
V1UIRnRzVbFY/2GJ+WdV6JHPu8ndfOIvN6niNoH+p8tG/weSYow0HLJc1E2IjPnDP+tCzaDSBMvL
2BqRARmtKNN/ozD8+QXFwInY1GHgTTg7P9T7qEollT3Rki7HAboli8rGXg+OUcS/0ERsCpt/vRh/
XgVNu29ZzG35lX4uPjs5mSRy4TNdOsn+7B2kn72ks3vJQdWPsm13sJr3H+7Cv3lDtinwx2u6LAmo
VjfR0Xd5+g9D9NoDONmlaF8mPMU7HRrgXULD/GSr9WUeR+tyBnnxC6kRt+Uv19yUVM4WYGaQ4/Lz
7zn1BQnuatQiqWXPhp/256UCooBx8/cU6H98o5tYEAuExxnB4eDwo0SACVvmJh7eYChX01NTo0Kz
Er28mpKRMqyOjaOlT/1+qerytyRNXJnroQPczhAWwp+PoVrEpFp2AadkN+beqEeN6I37CpCUHhWx
mQ6/+Eb/8nzy7mz+IsPGroCw58Pvaau2S5SB8xAXLCD4TI37iknk8e+flX97Fa7kck6zUGl9WE1p
kixlmTuMb8mpv/TqMo2gCsjd712FDYpzGSKRzZqFNujDVaCHMCPMqJfKvl5ufDi2e9NwfpV69vEZ
3K6CxYztR5iYfj5uQtJIUZOWdFMZRVvkuRvTfWPFzjmOj/i3dndcMZsPxxEYi9h4afF9ENYV5CjZ
WlWr3bJgDPATyIEARX/POPf9Kh7WVExzHKFJPP3wtXXLTOZIJiFvTfA2NH3oA/g3ye/fHPy3qNgM
C1MRCs+fX6iyU5S1ElXCpHlOoKqcAPHBa37zKiwMrPUsgbjFcFfqHxaIhQizturyeUu2yI9o9iBU
Il9txS8qke21+HHx+14aIOXB9KIL9P8fTvvcBOagfguhQlfzrtJndTQ1vficCAaUgVeI+ubvn+3v
8sKfrriBwJExb9ZQ9E/eJhT8YblNq6YeaBjru4w6IyjJBYgGQyv2yHbzc+HIl0RU/mEl3We3pLa6
MBnSnFzmMb/4zemdbA/Ejx8FQyLPC7ujjjyIycuHL1kJdx3dsRp3BJIIFyx2MwIEA6pUn0nQpLKA
YYZLI0K5Isz9VHR+9RTLMvFu+3hIcMyXE2RQXajy3CzbWV228zStn2yTte6mYS+tzn0izSS96Wpj
5AyM87Mwn8zuToOggKyvcyZSgxtyVY6AkeWNMopp3EMA7ja/QaWCmdCSLXiPA7fF+1UdU0e55iGj
15iFAFM86EV4qnuIRYODBEimNPZbTuUGsIRp+QbOk2nn2Mer+JQYUKtwSDlVdkEqiijuJrL/lgtV
JPMFwTCoJnS3r8YwqdMJ9OIiV2gzBYEJ2oXJTNQ7ucxq7SjBSnVCfg9aqvRrzsPK1ptHmkqZCjNd
yZ1fb0ZwQviyC9BW9FiLpCgeJuxPQBzROJ1i8kzkt9qDBh+QUMYr6xScadDrxJ0ecsRp1N4ugfAH
TdkDle1nRzNxTwzus3I7IeHu9Z2305wZ2wbxeBbyG6Hsm0KUjHPcThMXgp0Ohfo6FHmk273YQ9BM
k7BOiMxjht0mzC4y0+YoDZuLCYKBqGlnMhO404FP97Qetp9CiIWHmZ3f+11bO1BROjxaF6RurL7m
Pa4qgr7TIWGUMidfENL4d54lrS9aOrl1YOTLyHhDgMtkMDLpE7RXk+N0lhvTfKuknD4DYp/fV1Gz
M0M0/TS0onvJdB2IVgVr2goZ8Q8qVCRSfRL5sum0Yl8w3xXKPTmdj3TX1DztGp2g/AqvFatXrrv6
CpymWwA8Sofjq5nn6jzp0qQNetfhYYwbHuvALVK1t5Yms+lYwDLRElcnd9HpnmjQW8zRUOUxkEOE
Resmj/3DKFMHYYAJTxbpAdHdzKjHrAAtklYHDaPjlx4FyicNM+LzZMm5rG68kSiq5hZxkFovB99o
wOf2ZGAesjibUCMwurjjltEps+wJ4F9BWcT0h4Pxk1MMm85Lo48TZHDF8wtPY6502MSx9b6gUc7g
guw2AJ+Fzak9HlTthVNiu9eiiIUVMGLOtACairme4M7mxuXYGTDpPhfe2l0TwzIN3JvE+baakI1A
3gO3UmA79cDzp1kjoq4dySii64Ey2nBvlwYuMCdGNxPbqLS+T0m4YAgSx/K6aUywM7I3QO9s+aSA
hYx0fAD86WRB5+X+Q0G6nn02WwPqQ2g1IPEqYW3B23VLHNzkic8IIlpmiD0dnwtfS+ccLI+DbCTW
+hy0I+MEK0rrFF9FVRlvbiYZCwzCjc8nB/Ik/gJ3Wfa20fUafosGholWdHgAL9vcgNznZeuwBka8
TeTMxosjLTNJKgT4MpZBDyxOhXpmWxduwXoFn8b1252fajUpxpqH5abSazBDQ6317xMUZ/puLDL5
TofUNZ4DbRhP49i1yznZBMglzEljhtFAO/pGLiJkq53R6eLSljJ9bdjKFjLnvXQOFnu23wYxVk9W
J1Ry6AZTfF7gv34pSA94Wo3e+lyuc+se4kTaZG5irM0jCcflHiwe/g30OeUZAqrGOHhLTm0BXr0E
yLckGjwaeCifSwbNrxOhi3cejgFAqXrctwybZ3cMknS1iWxWYM52VmPGDxhHMvPUaP4CBS8tfKAC
wtW/NoKkA2b6YCKDkrdiCmI4VVXgZMp554CG+qHG81FCnVlSgL124rZn9jhYx7F0KXNA+rbPJEDQ
13XdqZrDRYrmrcsG7QIzqGcE1uIbn+3VXT9VXQG2AM4+bbtCM+HcDmBMIQ3RuoaDbhUiPfPkCOeO
1DHar8B6X1YdWUJYmn2tUCEOo7oYLH2580hVfPcJHwccL2gQwCLOVqajYylfbdaAb1pe0C23hObc
mm1vJ+EEWRb+l+/TeR/Zg3amZaphlxFafeMbJrykeHZXRJ1Fk/vBNFrp68DoFGmsl/kZ78YwTDsN
4lCHSHIjIvLMYwjPTW08ZF2Z0DmzmqG6kIYorovRzOxDT5AZEQG0zMsdxOj23YAkOEY2lKG927tZ
HBRz1jJddj37lhbWdEUIH0zYeZQ3udZ5BequxVtQFXXEytZ6lwXTkGuQytbl05wOfR+2scmjX5nS
+pawBy1nJdHQsEHjSuJ7WypYXotAIhbWls5I1hh61ssiWUUXIA/Lb8YSEizs3cG41aELyQD3ndbu
me30U8g3Ie+aOUXfbOop8pS4nst3vyUhiyl9I+owhUF0UgNY6b3Joe/W7MeiDGhwwYQnu26xj2iQ
5bNHkjKJwB0jCDROffYEl4jhv08EsruZeJd3oTrLjpgaN92J9PKY3Ez8fUkgV2ZJEUSnjGZw4xbt
heLkcucBpCuDhSDQc6JOHbrA6VJf06HsgdcTYXkLjt92wgpn8qaTsFwtiFc9jzFFGONFNSAE5r6k
8e3MFtez1g76ZYcxVgRtEatH1hyYZ2zs/lU+UXqFujs6b61uTodSdurNAcRNyP1S5ssBSu1wD7oM
MmLK2JkAOj/FcoF+jMzKRU3aF2CI66dBd4GAIg9Td7GViWvRgs/brXPHzoLZ/Wyho98ENQMsjXfM
6L4szgKG0JkF6ckmwcvPjtmgedNjaIClGBBg4p59ahaG2eHaZdq1bBYH2ihu/TdBCX9NGaC/CmQ7
tJ/52Qj7CJGBeBUL/dVQwriRWd++Udshn0nAQzxqcVtCDSMj+9JM0Avu8FrGa9SOPTMsvJfWrdHH
2oNWGQzAfXOSp6EjYDgcpnR8XSsPZvFgTrxkCvnLWdz2Xh7B1KPwQ6LJpLr3ESmVrTGc1ckI00Q3
4+KOA+a6Bgx/xb1WbjPjOF6bFYWqXlA+OWDeAsHMsY6kHMnOJBymnQLkdvkZLWvIZ5mivxFATuV5
dWPPuylBlywhVZYjd3jui4fcsPmQhSHK18o0qj6YY2XcpFO7amGxbhhWNPE4S708z8B5WrDfohX9
ymPfVt5lh9WxPSDtisudqJTRPiCjhWqRE4g1HDXqhmzHrVKouKp4dCKIryhlYwJt0V8nsp539JWZ
vhElkurEYKsM6mij/HUnhDbYuw6dXxrYdZPSSu87QVDArNHPn1M1PyXoNslsCpy4raD3mqDXgsaf
nCRYrdr+jLQfLena+IpZfE4hBi6GF4BvX3vVgRsIIHJT9Th0lX9b9oZRISIycH/hBBlvXATV8c6m
7QQmoC5w5izD2u06tFVb8sicNnu9WBPAiW0hNU6chaEHTPeaSxLHZ+agntF9bbvUYs0ghyinUF7A
suZA08n57nxkOZ70q2+tO275V1KIb02WrE7YYujzAkhoFnuxMzE0cdBjNYEgqsTYi94a9GhZFcRm
K8nlgoqode+o5wadXPY6exw5HaAkB253JpoKkLOZzEsd1GsBLVSN3QlWhd9EOQpVMo+dJn1zprm+
xmanPuHZmB/51qq3NpOtGSY5LflAuKl8JaGiu0v8GINpnKbUwWjM/C8N7Gg4nkun7KBeLP+K04/e
hyB96xRAac54DjAAPmIShSrk2FbPxCHXVf04jkv1oDPvXQJfb90nKKflt5kgJ5AjTdKe/Rd757Ed
N5K26XuZPfrARQBYzCYdmTQSU5SoqtrgSKoSvA8AAVz9/0Rmdv8idY40vZ9etIouYcJ95jXRFLIJ
F6jMlsdEYE6OrPPMc2TsTY8ujWlBn7UInkFXpmgHItw5bYQFUn/rZXH9l9P78wpKELAuAEkhw80A
2uQriE1vhLw4IT/T5KP+xPqykZmmyfs9RRRY3BTROnyR9MBpTJK9scUWU2najnP+4PUo7W7iQi9o
oVr58qUdsXrazGs+/rl2Yf9HgK5sgeeHu4DWt1u1TevQof1b2Lg9u8tHASAKmoMo3OYetmEO8Q53
2b+xz6vuPH9dB04jd/xrFAuWKW6cgOscivI9zp7eRz9q5/cppF9QZTS8n9IEub6t51oecTV56G3q
i+o7Kod62FrT0IC96xv9OW2iGHp6vQKt6hGSGTftNHjfRmYC2UgGvwk4kpt8QaPPem815fR3Tysb
i4mxJqCdKtMiGpJcAEDOQPjUcz9/XFA9/zjlZmXSAku/h6Srz7isl+ndgClHSig++6QuUaiy3aKa
yt0tTgXQCYWZ+pT7dhXDjjfuDDqh471F5Ds61l1cf8V0Bm0YOO4gx3OBsRCgxAVXIadtILQUdVwv
29QK6m/Awgvw5rIPiZikQlydfjxxCLyT5UscNHm+scIk+gMYdT9wcII83veiCkAbFK7PIIKXv1to
VjP4Wbbey5Be3MaL4/DbXMYIEHWl05OvO6V9J9peAXuKl+YPUc7pcp+3GCJuOCVHFxXTaKpplzlM
BNmqGvQucNpP9JHlCQwo/qE591Tsmt6z/myDefgn6oDpbgJQz+85UXR7YKOu3qddv/y5DlH1KfAa
ZEvdSmff477r2z2aOeqbh9fKP+OkkW0t6rVWuxCQa4Gt4tx9X3ilmEhOMmg4v5BmVb3rP88Oac0W
4eTk1q08lFzCYJn+CmSUfsYSrIRRBOYpvBlqHCm2dMQkvHpkULKDHIcAbAP2VA+q9qlaSMJtB0nR
DhnawfOi+U61TqtRoUlggqdIAyOeVEtKFkiT+u1ecrgv+0JWKakYFvZGkn0M+p074H6GOvYwPVPn
xFurc8AnbnHsJInzuhZJ4CkeBAuZyYA9cFgl8yHQQ7m+FFaSDKBFK7uE4FAEigwjDP4JyHBOdpDp
fyyLJhqyGRq1orJw4FVkdQKywQWICacmq7py203Sz7cCw/m/YowhvviYxHgbX44OEspumMudTeAP
b6atpnLfeCk0opEMhtsKFNr+Xt4lS/uQRYP3KKs2pg8L7w4+i9PF0v0UJMped0BZI4AKm1GHafgR
GF/Wn6hBpB4qwLXK96g/jp+hQdnHlP50wsnRY09f+NoBK4ff88OEOSyHA4A7gfx+pm5tfHD1Di1S
tGSmJaS02aKXp+/8vJXZXkplqU2dpC6rMdD5N3qYJeC7Soaoc645psVZWvP/0RToehNlqKdb8Ble
LLuzOdDbpXmx9YrE6VCBFFDSLFRbx9lnjVNfRF2wWR6mvNff3chy/8aFnYPOBXmJtHOooXmBYpkk
gMAcPIMOxAhy3cGHBo4GWL5tJYv5SXnpk7Icn5i7SvuncvEkzKJxjNKbKnT8P/RoIftqIykDQr6h
WrxNOG5AtPVL6u/ZBsDx4BxR1sckKGX3h5OPof0QrbXI9o2P999eDXSv9mD3GKkNLtS17M35ahzJ
fNfO7ANVk5mtpZRW7pETxmH+UOU1VMndCuglPE64+ICQRYgr9m9CiA9omw4CghmI1ST8Xpecetum
8RokUvM0vJvbOeo/Ij8xNu/y2mvCnUBtlKqmjbS1uovXUIwf+xTca00hT0NUWAsqgJsW/YzxVOto
je9bHaTqIV2qqc92SKaO4l1UrkzKTdNO+CRsohbjqJdeBetw8lRbz3+Fg5Tlu6SdkT8/4CvnBTfG
Sp2QwE5c+64NRDt2qKzB58G52qia9BsDmsxOLXLr9o1TqiA6jHDgSSzVEiEwv1NxqjkgLUg6XfXg
tOsEwMqWUaynHdrgQwPOcVLIlm3dgYIW+NNxCcJkC5VhXL/pERkC+0Crqedl2ek8eIfQX9uSBNrT
CFaIAqjuISoDpEcCGzVC5MiHRwwEhtoh4wLO9C11c3+9AT5LtKibGAMaEBEUI0XmB2TcPEBNhSbr
skXZ26khNfjEHpgHCUItPi4GNwoKyeQBBWIDdXjfhaj+xr8hCyh2LjUVQiWa6p9qWs0uQu0MzzWn
Bsh6b7tdrqqNMYOjfjbwDr5lwYAhUW1PmeMyoTPdPegw6eaPYmqEhPXVUPd/GmuUnyiUuaWItw14
W88BKJFbI0ZIll8DQa/joXhBChJYW5HKNd35tejyT4sFjuIGM4Wwuy96IbIPOtdgVh2pPdBc/hiH
97pZVk0SOY4DdgpLTO0fCgLwugXKp99IbzcSw9XxpuuUE9x6jbQ83GOoY2xFFVXuHwBu4g+0eBrP
3evBi0oEd0WfF/q4OAMKHXs1SY2uYDY6yprwM8oSj1ox5jJjTA2ZLCkot549KOAfgNzZYTe6hdL2
MAe9x0k8WaKTxT5h+g/rXgYVXehLU+//owauwIDj3//3/5je738AHT+BBrZf6i9/f/kRNmB+/4oa
EO6/JI1y04uEaU7bk77aFUsKwPQ/MIHQ+xedNzy76CaZHpzp3V9BAr7zL/BuHvhiiSCzBFvw30AE
XvdTjKox/rk0dow4MlCTt+iaEGcDq6FV84yK1rouXweShBQU5FBPnfrEyTKSlkFnwGqRLX50jGd9
khol7BIN52E+TLYg7N0od6Jmva3Wapj9ow/wILBvFJim/EupCpw0cKqYVdu8jya/x2yVZoITDce5
z0RePXpJXIT1NlyhfLgn3AjD7Nle8IhQO7YhmhrPcT36w4Fylds7VC+gd5CU4bXMV3gn6YKY73Jb
A1LcyFz7udN7JZ6keLP3z+FiuVRmdIcxXrkjWcxtlmQdUS+gQIZqLSF9voYrlRILrlj/O4zEuSf3
v20rH0Gsi2CE0cWSRr/idQetQoy2rf0w+ezIpDZU13WYpL1HqAfNM9xuuoTmhjXOcffV0mLVvim0
l7U+FG07Zi/4B824DgLoD3kluJ1ix7oblRvX+FMxOPlynCyVGKctbxVICIVqDJGrLsLY42XLqjAW
pqjFdgHHQMku3W5Re0SoHLL8iFPNHmZwyX0lNgAoG7LO7KbRDQkEtT50NqhcTXeVjtui2YeBawcn
D95ViNTZwsn9N3Q7p0FaIDZ3VxOg8IE4G3C03eo0MQWORSpUAI1DI/DYW7KjOHi2cJUYhl3Qwb50
7ldvJT25KWIL0fUDSmuirR4Tws3275626zgfVjU3xKE5Wy31tS7GHc697brMmqaHUJfQ3o84G8Z8
5RPBc7VO+DWP3bWOzS30XQfREh/XzIECL0fb3H82jhmPDbhOdF9/WPRPl8H9UXfBdCJfD3ng0AYB
OQhADkjAmyHvCyUkDcL+BVS/ToKjJ/x4neHfzZMUO+CwUqV7N1mLZT42Y7MyybEtmlV+C+4SEs9v
YBCmX//qdoDLIFPjevTZpQBE8HoGmmAf+K+OPw2odTE1dG4bIpcjZ2O820r0c7KbCTveNj1RxG7l
9KCzsU5+p3J41vp7fSPsfgjxIkwMehA0/esbWUPqC2M7BJ9IpeCSv0OioZ7ym74vMumfIgYklgSZ
zEdMSt0ChxwavN0EEneX0WeYl0O8juafaUZ+h8YgnHDlvA9y0KfWewC+U/i1wfMwKR6JSbziMayw
aD39enBf9+BZz7TBQZSwnIFYeWjlvn4IcGHsTaJdPmkCkRRB/mn1eI3+SEq83KQeCcp0F1n10Ohm
8+tL0wR/O5TAx8AHuUwtFMe9t3t2hRkCzile8klii7XEH8epKkBFqwF5jowQhQb9dBdkYHgCrA/6
Kne3Nk25qHusV2ib3jssIjQrIs0Ss1KnyUnXGTJA45h5kVgpqv8QOoM8ek/p33XFjcSKnp/NU9rw
mZKuUeBuXGcN2IUbUNvRn3g15RoqG4xCVrGPAQqex5EY0Qg7eJwALLIBni+28ovbCLNwh6HkNhe9
kFltIw9msL1fiOW5o2oIzaq0sszsSbGlJYNvtML4TUihhaJpHYRpbzQIRrO2PTdY+BmNXPMpUyfN
R9sqz3guTTzFLek2rfhmCCXUPJ6uzTPnWcS6183Q8Wc+4aCffqNSiIvI/eDpGO5yI2u7+8omWvOG
a8y4ub3VHqg/7eISJsYOl1ebKv0GoAEk5A3A/6DNjksyI0l5QqCC0uhN3Qb41p3aYqyl9aW5bJBY
LXQMnu4UxYQ/J0eVfDRlWt73Z7sIVe48lLnbFBhGxG6TQ7tfoYyZDXadFL86Y6vDXYe4L/Nc0dna
2p+U2dWqy31irjHjGN8O5hxtRJCkpAKL21f4wZSzjVlNNspSRJuaoi+OJxznXvcVboXFMF0/KjGi
6PK9cZfig7VKGv2hquxh3ndUfafkRmSlVu7HsSGX7g5Qj528/KymOaREU8DRzuO7IsUVmhvG5V1C
BLeXgT2mxqGIV/q7tfF6aUCnCdhYAuyhWZ/Qb96sS5ISaToXyUeYtZnnbTF3yCcMbTHosHBdBZE4
fZn9AKC7GhR0emJ1h2IOJI+1x5ApbZkq/W8W7FmK+Ycdj5tCZdQDrOJi0W0Hb08CpFTU0jRV+jGJ
kopZt3iFR4hSsHqZHMQeFEpmpqc+tdYYq2OlbYdjdw1oKh3Jf/3iUaTLDAlAijTATVbSPioecZ/y
+F5qN7J4rBKvWl+CfHDzFlFnhN8/oJrBwbdFrsps9EzmQp+6OXBZKANG7Pp0XVEZmiLclTx7j5Rw
GXPcWIdp4eCvJFsEgul2HOBdWit7wY4qaMVuMJA+GAdBNrKWa2DKzNNp7gQf3mIcTDwG8sX4hoQj
VU2ctlkDzMJfD/ebXRiwIvYJJhRA2hVRJSOA/yMuaVTIZEbp6D5f3sGCOZSCH5zZJNmIMS9UE0Xb
/P664qezHVwtWzyRDiQc9uA3mNdU0k3CIloZCEi2Ftt4XSNgDdej1ep6APh7ORUre9Nc5ygdbJoa
/DjmKpfT18sy+tNUpiplnSI3NDEhaWDPfFDkavPz1Mc2lfexBDUR3CAnYZZf20tH3gisAqk1aLI+
QfmHcmGWZIjwDCB8n1UjXLV+sHU+JLB3c6HlQxesiHWsGwEGDkUF7xKnud4gisfGDhIucPkCrKbZ
RpvLpupMiKoQbIeQFrIb4UNqnTciqya2m34R3WA9tTC77Bb/82FqVPr5GlQ52qVZCTqFWmG07azI
nmFbtZBo0xNRGNH7BkhGAlE8QRHGtg91ziAGDwl2isM3W1hgu24dhRfR9OA562j6NKXqBnkHODWJ
qW1VwPz1DQ3F2pOHAsUQXrdordX9rYDp2/yIegmxG9BBz/MkB/6bkW6BfHD0ieIZDIvf2Ae6YZDg
4XCwB2KrdMlAYt+v8myrdITT2SbEJsoR997izRz+2F7amf8b5OzbICrEA4DYCYg4Sqbuz/kEZFVX
ZEvWfxLKJc/fr1Nj/imHLh6iR9VOov3AGR82hAUKmOD8Db8Y2u43GiGE1Pq2QKAg74ocPXrIYMzN
1IXIoJQTQUxF3Tqno93HuR88WtRXfRT9cPPJ7n+9fF+juMk9XUGJKwAoD0IdYO6bd6vBD42t27nP
ztJ3ibXNJswyaVbihOSwP9ZxLjrv6FqzmtubfkFR0/346zt4ExRzB6xjpMaY2GhyQrp4vYGsfe/g
ddDNz0lTF4H4jI65FoioRE7FlC/AbkAHT2WvGGsHOg+jC3XMW/RvoKM/3weUNSG5AeTZ/J/eRNG5
fiVRIX2+HMGuALBa3LLyiS4PKsZeqNpT04zMgmDVE/UC4DLp1a9fx9v9lNcABNz1Ybmgvua+nex5
MaoewNjAgGAgWoEacSL6VBtogLUbfpcqr4biPvc1trz/FYuAucCFCagD3+jj8RbepCfrgnt3U6zt
c2plkiIDm4XZtzGLtPjnuvkYzuSCQW1KF/IFL2xRNr95A2RobyIIRIZACOP44DI9GdM3k3IuYVQW
VdQ+N9Dx2P68ywJL85rRuy0VrSKASwU8eHt/jZWraqnn6SFt8Oy0afMIqh4Hp0jNll1YNkd1NmZE
VqkS5kDwIaeaZ7p8sEe+klIIKZd4AM6Do2hPb6ZrLaU/ZpbVjPl7FVeqQboNB8bIPQK18gt572L0
yUY8x77svgorNPFpH+BG3KNthbWP6fqGZha3dj/myx2JeEmrrIUQKO1DnsJRLOkwnLN+heqZibfl
PJuT6rL95xOz7+vQryaWHqK5y4eHSWjatDf0zM2h4biUHyX+G8i7RAd3GtbmU60JpEaqtKtPKHk5
AZEsWVSARXVXKH5WQPPlZn34KGq+RyKcasQBpSUrdj7jClgW7+q4UY5+jEssk1AhzhOe8SA8Rer8
0LcVuBBq4HFsZwcsq2NYgYRILTrE+Bhq1Cmg58tFbddcWu0n3kvDSbtmZrAPlC0KbmEVBFLdobmE
xnNfuWhAZ6sKYPCz4Wf8bEXxireHRZk5r9oJMF9PuWD1ubEyFHggHmXYQ+y8F/SV+RX3UhGxWF0m
CLr8gcOyZqLUnLnULEgNzAuOcVjmo0kyM1KRKnVwi52Ub+pViGvQcb/loDeJRj0TLpDytBoXQ0CT
5xk11NLE8+BrS87TsuWEt/eOoOeY0Co9VzwAD1lcDgk2t+8Pa8a7Sg9eVS+JKBDqoBkw/aEDt1iS
+3FsgAlhppAHcbfPxoZ4xFaRWIvDMGEP/72Lg3OS6GDLi0By3jQ5ykN5Eds03Gp84f2TldTMcVzf
crwSgsvSWKn9sT8pvDZahbBTSrPGekAesccKG1HEpbOnXQZdKP1ekXa6KEtF0ouGk1+qVQd3FPtN
eoCp8BoktxW0DeMMG00Ze8eL5dsgL++snGPJwU/Tzolfewrm9niIhyqhL9wkRda+q3ApjJZnVgzo
G4ifsR/Tu8L5PjNZkut3a4atCRWT6uhc1hNoasX7rOglimlH7tDwnIRphuVsjJG5UJD0Jh+9JtHX
8can1oRH9SWcgi9mPuV6KlujZXbuCKY7r+SSqf164/7p/CC1MOwGTlPb0CnebFod8KPZB2zz4XJ+
UJgitEPoiJRCQDjm9PKhmnLvvoWzH7powcTa/vU9/HR4EFFzbEBswzsKbKK5xx9IAl1G937qrelk
uzBtTteQvCZnfbFqj5T6QMe65Fj79WXPz/ZjduVwMcdIuVMr57/P0uc/XDeHhSsyMEYf0iyOwuTG
qaIsyqmsuUCO9iBf53R4dLp0iLCgd9IuaPasxWIR91ERw2D9BGa2H5PbmQaah15TVwZhe3CSmcD1
dkBahbFO19wxKU2N5AsgXwe7wg+gO3pq4x2m7PmMGqPfg/NJ0qAdybKpKDglJsnUyL1d6SGsZf8m
1fUNaeXH54YwBTWMuj3bqxf4bw8qR3bznMhy/BDVq3T6L7n2e+I8cBMj4+01DhfdOOFscsw6W1xT
Ioe1gDZpxnoLPyqd+HyPYqEpiDj2wEC1pPb8AnjfGalHjDg7o/4coCBZYU18/mDfomXc3yn0Ifx5
H1k9dXzsT5Gd6+5xUYKosE9VQvxylHG0EL5U04Ao5L2qLXMaOQhNZP4/XQARwLB1QbJ8TNpWp/1u
yKjkzXe6xX6yhNRX9H64cUhYOzL31HU0ko4YsUZjdtKtR334lkISjdBDwOlrJP8QWnDA2wvOmxEt
Bb0sZpRbiBTnZ1eZYx9Yu5X87+S5iZgME4VwKXTw+RM/VffzQWdRvKAk6/nZNLV/XHLtNfUS1pqJ
Wdi903yijXjQIKq4m1+vgbdLj4K7zRQgFzVh9E/hY9Ox1y5FFZ4utQRxWesoggRMAReAFFckgGdP
+K+v6wlIqobK6gM/exO0Ae2V2eyv/sn2LWoYfjuYdgHQMrM/DtqjYwPQ2tQyfn1d500FFP8hKHaY
ckoqAKaa/GavARVdwwhf19OEFD1ASRdQo4ck5iVcZYNK3eauqeAVWntE73QrnrqSnA1kf07ffiDF
9fOgPzYp0EFQbgNx0B9UskLsMX4T2r8xEGNyuOg9MCzkGkjBsE2/3hcjbVdj5nvpScewxrNtCE2d
ieD3cgj/IgbIkwitcDq/n/IJTasOvssCHIT8byTWvaYiMbAFgLZppsq83nm4l3fzrm8D86J//W7f
lDbOivoSByJjeYp+9ttAfABcEuq6Ek9igX5KySlLzSzSvrfwVXs+OLIZhttOuCPQ2xvw2wknS+F6
MXnJr2/mp4ntuobhS5Zo/vdT5cyECaqhpXOq5ZixluzRN8GVJ6iKIWgYrhxwQz1n68uvr3t2AHu1
uUIe88mG4CWytH5K+6NEJySHPjvNuQgHVcBU+etaA3DaIkFjqtQIGI6ICBN7pk1xusZcCUArxkRF
g1GnmMPFBNbCyUBWb6+F36rt5DJSJtCm3u5OQO+ydw7EBrXuAqQtCRz8Zi5E9v3XD3UW+n71UF5I
IdyMLTJBpnDwZibCdFjFlE+na+E/aptIvqcAuoTpPgtW2bZGn3A1KscFotvJbVa7A0o70i5NxzcZ
5o6nAaXmEApCCEzLhnlMuerD2kJrsbYU/6Vnoc4wkLoCitCRWxw6KF9YI+KtDvrvGChfFt6Nr0D4
qU+T59i2tb8EC+4sTC8gM8gYol6KOud/SIaHP9M1lIISeDDkid4Hi92W3o3EjE4sm7iWNtrSZZG6
YXQ3guy2ntdGlb76eh2OFWkSAu91XMzADQZgQfriO03CwyWlU/YHoJdmOKiwmRLttWVR6pQjcDfS
i2xCcqeWM+WhBLfBb3aw/5f5hjwvrFawXaDBa3RcKxvMI1GwJhreBpODVPRvdr+3ZROXrj/eT/QP
jCLFT3OTGjBEh6BQp6n2zApdGwr8X8s0Rhwbvc3MvMPAKSkkoxUNUvi/vrxZFPBbIW9znodvYk1i
rSynm9SerqVM361tzpdiDE1FGOwwHRVfFB53USY5g/6b65+9al5NY8Guj/UCTXUCip+eH73yPHfW
bnpKZGKyqrwkfqNG6iXGoVLM8aojVJcBE4z3HSUHBtCFr8eysqKOavDhmptZ7mzqhiMbMt+MofUz
8PWl9XQN55cmYi6BbeztYKPA94/gU8X5qteZVfmlaaX1yagqcbsEUw2YPbIVNLKdcpbAQpozjI0a
8aYE11X9zlDmp+1aUgv0PAomBg0Cv/n1mtalLFxoiePTdYsiHfEZ8ismwiNd7b6iHEkjQcratAsW
mdb6NFf9bxOAtwGpj2co84HOJCR1GgxvDuUYVVORLKX+WNWYUokNexnXmAvwxWhghczHX+9nZqL9
7zwQpv7u006yuSyr4KfDwW2h0gIZRosWMXCN+0VMWbx8oWpdFcBz/gPgebp86I+9fAphry9GbRAH
EojwPKDhQL+NOACjumHDXveUNg0wCtwbfJSmNqlAkLDeidSfdHNbucoUEiDC8bBJ0joYdsViNP+A
q2v4RTiUZpV6dq+t50smODneYn7v3MATMWAOgbCoDW6FXosv5V/SHT2+B1jYIQynTmQC+1H5UZze
+0QJuXenZk/jPA+E1XwUexbWncCxIRY+OwMV834L9HKcXmYHIWWNusPaIlpVIXjkxRv4HOYOrXQ0
DxZo1/xxnNhB+S5FbJeSUzX3lMx2UFoozm8KEkkol1p7Q8Q1L42/mopzjxRuDxWt/FRfXsRMuKqX
z5UGfOSj9wofyXtP53bKlrsqBxI5HlSkhd/dS0ymhvWUUIfiVuBxdljoyh4ka70DV2sgCmlEJAtD
t5vQD75d7NzsMBOBlaxuhR5aP6UFIGl7bH3OlDLbe0JP3HXqxt1YPIAE7Biw1VRdDIZXZ2v8VPoy
c/IDfkFlvG4V8QS1rrScqdacYrqh8q+4DM2tZBBTKKwX5K/sFdcxQFaUksOGsw+16g/Xblpk4/BF
q7iYB1iZneetnvdutFUI8BqIXwLoyQPnbMzb+8Tc30r5BByOE5Xobx3rXpkht7R5ZOopc95tBpti
EkzSobAYeWOrzJM3oqG5e5lCFkcYA+PWDmKl+1gtvhGipWvRp/u28Tteou+0AzMUX2uvsm4LwLF8
81pZ1r3t2PEdJGYv0Lc08im175LRCqCi2pNLx3zTxwnFuJtiyaYxeAfgVOv0YwrtY+hfXFkIrt5S
P+NttMBh5+VIe4eZeYSOYuZ7GUKAsTcTpEl/qzJYtw/X04OOP2fZo1Z5J27hIepkD7F/kNn7vEsL
7nHMRMuf/mY9nxvBP2weZEw0DlnVnu+QRlA3fb1vcnUR2rpsnia2aB80McgZy9vgeJQgkdvVjeZM
95Sk7Lm9oASucILwAhxa0tGBl4AQgGsAD65sE9gwIGbJQP+YY6ZOs8Eg0YoI0y+lLFALNO9whSyr
eIvlINiQHaGnBSen9NG5xZSxHWze7kSnwBSeh84cSFdgVmSndHm1iGkGZxwIFJLWC5RM8BH8XjoN
oUSzDUk/p9unfm9ZkCZooSU3yYy4o7Wl9BsRkxLQeRQv8ZIu+bMKGKmZ0Qo572R/bfl1OSIjMVj9
noILRbisbuNgT1trbtV9iTZOFf37DxeYdla4jRUztoIENQUI2YUKeG+3E56vwmqzQmCuP1/P18Rr
JwTRtScq9Aeh7Z4RHpezN3WhcM6bS+34igjButugPsTax/179FZBUWHlXbQgJzC171Lu0rvURZsh
zZrqvjc7MXLKcjGn+vVwH9YktjK1tWCbUOxg76ya5L2UquqZnW00Kaq614P9ilbIxeCv3RMAZ+F0
t8UymLK22y2mdE/06fXxTsA/tLMbcreFP7+CLuJLVNEhjMggXkv+V+iL21LBovtuU1Rt4SkBA0co
we5k/ufgUCqq9+4Aq685wl4ld91eK40RU27xwAxadDrvfr0SXgeTJO80NpGqQvCH4xTXNpOB/VA9
QwWeykESre8SGB8U5y4JHjKV4ANCHp5pfC1gBKn9+8rF6/CFy7tUS5iuAbVL4f50hk+TpRvkK/U7
TD1MioGagsk2r1EM23mmT0lW2dwGTBWzqOoqMNXe/5eszzWL/sdNgQVJP5BuINxLm9D6TQRDjSwo
KNnkDJs/Lghno6yh4X9m7AY2ho3V4KGjOrVNw1qJZkV4k2atmcFEoAaYep2t1ObxjXgicab+v0n5
O5ZrFBemaZCfG0JJcG61jChXZV/GBuuV6UNR1OZIu/ZkMg5gWe0TNu7lt5GTb57kxyflMKJYxX5O
n4s64lucDFKnEtiLSt7XCX4g7Z5wJKybA6EI034/UBtgFOg9mZMG/3C4C9ctHDuFtgphAHOCVUcX
z0rUmlt7HMcHFSO6esBaJOdvWS4aSK2Hf/rGS/t0fRlo2lP3oDxKHWosM4OCnJfeXME0mfQp8IEj
AZuIKvO9yI9NwdqJczPcbQONzd+izBJNy34aqf8B9xp78yFybEkZNwW+SWQergIHU/lVwUd1HB7U
CeoQMhLNerJQOotAHA2WEJyWR9oCP9CUEiwsMclUrlA40h7uMbfZ4t+zPdKORVpCFsuDG0TAc5G1
gAm63JRTeQbc6cTDW3hIIN+McN9hTaeH0W1N1c0WA+mQPaek3iePnl3x3M5AdY8XBI6u4DHnB6wf
L1MbSMd6GPukaqr9FShdKABvxr7YGmguaoahvb+U+VrfNo+PlqfplodVL7PmbkJHyW92/VQR5TdW
EUJl2dgr1QWsNNbK1OKGPDJFFFmgGf/o2+3C92RpEzvS1zzXpq6Vw76bCrYEGJiJDI657AyOSGnX
JjQJdAdVlIJyGd3WUexEy13uIJhDIehyw0HnhNwWmi8GFDyA3OSatl0M5sW5iKH6G/TLyh70UNos
sb8VKX4RcNlyL0nG98KuQQ7fhLOdl+4BoUOfUu5c+KYSnSE0y30tl5c31tFEuIaNlE7GbQAiMkN7
KysXU/duUNhojordjBWYJ+McJSd0T9ukP7p5I9NjCk6awK5dx5ELMCk1r9S2oJhlaJLnBkm5RBYt
1qllLdsoItsJkrEvvWxNPewaxYTehCjI/RLENTfmNByq7u31ZYJf8GEgh2DnV3VgSw/Z4PvVMiHg
9c9dexxgq3n80MfNgL5c8z4OejrAeI6bxoOHCAz3pcPKtJWUNhVfwHgyaD8sWaWl3F3wY0EdG6gA
hyRT7PpFU64Df0vyaUZd+Zot9Yr0uLY1CgfOpX2LyDRaKngLO22bHqaQYuZzS2mrIIYWbm9A+BIb
iAmxDZRgvXuROHWqtuyYZue+LkZ0igPkM9oucSz8dhbbrJfkMmAaBWYe+pIXRi1dGsiCY2mqiNj3
nOfaOK3+cV4Mpw0VqVVOCV5rRXKORq4RRDnNpp7vKLCsh6m02ZAOlF0zgahRirHbM+0EZ7bvMP5C
1mZvtXS1m931icXctygF6VGDxXzXNLXZksDhFcpFZngc66/leRuZWZbsB5z9rdZPBGIBrsWoAyUr
NJ+yJWrRN0GawCvYZDZWZHeta/kYDJWA3qfoHS4CJoVQkzDjlYcS66QTlEOzDcHHNCibSDAXSZJD
4PsgTmaG6cVWq1PIdHvtnEyTbUrAV5CRu0InptRNsdlsX2woNH1QvzU79UKXhzG+IqKLfjR7j1VA
7ADhzTNyE9e3typr4JGTtrPH4woH8ImGPToiqOOY23Fy39RZ53Ocida3+UsrmEd0W9Kg7lx73zgl
iFPQwjEGXkSBfVYj5Y1YWd4+BwlDZiNV6oJj3RfjmATj3b/ryNTquO8YaQ2eqcDhyyzoS6ugi1Oz
MXl16SyHrJI6+uJjWMzu5BYYOW+UXDqkVPJhwGeJSms6yQm9nssym60Z9WmxQfh6pfiz0TmG8uVT
y6+BBtw4l7U8hZkE8JQ1hZnBHrV3ERwzHZoHNGRyILi9S+pm/xuhF6y0WrE+EGXa8912ijIz9XOb
k+gQZCANEzSJ7Swdj50YwQiHhTb1ymLpKraChKdlC7mAKpFajtriXhKHd/VTHK1mw+qcNuaONAkz
P7uG49cWiiXtYqq2zQQnNHxZgiBUx5T4nRG63k91OdNgntK20zEEOO/DdbzGEigGeKUx98mLKQNY
ZsNO6Q8aEkcOeF4d5grrP/V4xRSVqHCbbfICNJra1EzQGccJPrSJus4Sh6wD4/hPMtvEPHFmWkkQ
94gR9bmQlPaJaSvP8xkAOoDUZk6zPZ9fMls/X4V50kzzQ1Uhx5Dftpo8F6R2IMHhbsUAUWK+kWll
Fl07ZS6zITH8n68l9YDu6xKtCCABKTwvk+sDqpDuD7PGRhgeRB5sSf4Z6I53X69bDOVkFoAX5aYc
dT0u43I2VwZZ4vP2rzt2Nc6SR750rotLCbVrQ7OK3Myyuf0JFWeCh8mvcw7BqanMsoNqbk68soRb
ne5aXZukfbwckBC4zSiAiTmHq5c+ctZDIKSQvqYGPXitGCBEYQo7op5MywDJEvNVIwkcWOZ5ZU7/
MURlzvRqz0384rIDrudKXn+G8i6XXuPqj+dZFwQLePFu9CibH5AbU2wOYpwNjO0azedukjI/C+3T
QnEvGIFKa3OVvFNmiZZl2nLsB7KcWKmVL8xfS3rt60uG1kgsjgO7JlZu2MrFwBuuz32dRNeXcV3Z
wsfug8G5NKxCHSCX+e+CyXUTjgKWobdRBGLoRSUzVXXCGAdsK1o6Lnijo4ugAyWm+RL81aOAdv+4
CHpnzf3/cHZeS3Ijybb9IphBi9eUpamre/gCI3s40Frj6+/yjOCx6aIZ+57zMm3kFCsTQCDCffsW
69gaQfmEh3iBRxik/nj5ATbKZnkqiSikprWHLvC/uvwltazC0Lo5dhyclZHqxAH2Vp6gWwmVP//K
4/AAicITQPALGA0h/yye5NHYCRDo10GGLd1hr3qP/8whFgHumVXdA1aQ4IOt+/OSdbngV7VDsuyp
90r5T+RmcJ0OfKV4/eZg1+1/FQYiF4bJuryovRfyFZkb8XVxDaHBPsGqKDsbOxm7aL+UUyY4HYGD
gtMN+yorV8FGFBADf9BAUaJgwLZv5eCfMI3g50c3Fpj+903k226CASeYPOgvTRPd3K3b+K8mMi37
vq7HxnlZMo4ZDLdKBO1EqBXcmu9oYmTlkAm1N3j65HPu5I9q3f3+W/zSSzJ/xxsVIJyxABOCN4OJ
wEwN3zUGm3y9iuWiX50iZTXQdtwGl/k6SwVSqxe2UiPLVFVGv/8yf59c0tgyPYUUYPqmhTroFzA8
h8HWDV48P6dYG7DfrDNVFjvMrR/Yl+z2KtaLqEN+/8G/PAvP9H3LocoHFieZ/A2wZY8h2qnInZ5x
VZEDN0B5DGlTz9Ym8sr6L7oWmDOU/O6PRNXtv/8ab69fht7s7nhLiS3qL2PkabHmIamW8hlZjEIt
U5/HAISdcTrS9kNDPule/vef/MatlJmYTNohAzMjYyoQvO1tMblLYAHGxlNaDdJClkFM33MO8w5D
kMPYsQUTCZWJOGFV/ecUdrIfA0XIru7GQRJ/tto8hwH7++/2dolC1eZeeAAVkYV04a0SxB925rNB
bD7pDpvkODk3RzxJxnu1RJc64VjVmozK9+UQ8f5/oJfbSvhvDMAWj1r8ni2LKRokqrfQD+68ISzg
/qmYC3eHzafuCSSt2fy4JWPnTqfJGgPzW1n4crJZTl9b37oJrnRyjDqo88DQSRD5+Z03lyma9d/f
rTcsd0ZaEmmDH7VDLjdZOcGbb2jGJoR0LLqeFvKz9vQPx+vHtrhnmuYan0L2cza0AKVx9afNHQKT
Wec8osgZcYo0opc1cKtlOdeAK+RvaOXBUjZysELyCsOv1GrOcL/ztCgkEHpg3Hj5/TW8fR1xNnM9
kkSw1OZm/sL+YNecoSlHpEisSnGmXrbWoBIAYQlzyv4w86h1UYDCl7H2Ctvlf7iR3t/5MtxIWwyJ
w4DtCLrNL3wZTrZZEOntOe+bkqNm7giy7Z+jOSrjVwLKDD89jMaGRu7DrmR2Wjmc+TBmy0OBlsh9
GQNva4tru3dm8582HpPiW2pYaDicgz9YM3P8cKLiRGhM+ix7XpOEMFsXy05AyIBnmUa58IFYNboY
7SrQNURvZiBUW434Nsk6j7CFa3Dq7jtDdthHP8kAGm1jSTT8ymlBBrlgGDR7S8FRTdgOCcphZ5Ny
XJionXfWdBhSVOkNzy+BUT4l6DkyDFmx9+vnMzi5M4T46xW56B7nYhPBjTl3pDtzBek0VdfCwUGC
ijQc5G0siTJNcV/2KM1ajGqdYRwf+i6FCnWmqU/N198vIeuXNYRAgn0DIT3AjEUr9XeMNgjZpRem
nc8a6W7V5VPJ0N89ABOacYjIcsHZ9+T1DLaQ6SgCqoYUO6X3LPJJYDNzx9k0OuwuPiLwT24yIH3Z
FaO15ou52om5nLou9ON/GqS+naNiXQB3gB0Q3QUMlLdsKAc9NyC22T/R27Re/RfC99SpL8gfKPa1
wFG/qXttCPUanSTdldq2U0JlWVi/v79/n1uDOkMh8BGC+MhKAgDgN3XDvEEsCRi1PQW7MfbI84a4
cjD4WYFA8Hv8v1QHgQlL0JMwgUB0xNabjY2ZSUd75lVPeqCoi7lOlWoI3InQOnU+DFT7H4bmb/F+
tgCPXZXIMqhAzi+lWjF3Ip/E5JDgwICNpqIP87/+/PwygMH3PogGmbzFFpYt/ySw+OXz4eqGDtQR
QHbXdbw3V16XWzpuoZU+ajL1woYg7dXfdB6V5SE/vO9sJKv/RB/55QvwmGGiwCVH+2GyPf/9ZfJB
En209iS6grTI7uHe+i19+CXGKCALR0TVoXnrsyH44/erTS7wv0/d0KI0E+YCm3L064FQrIuLeC3B
jYzNZf8chtMQXtLBj+n3+dK9MVx8G3nhPyxyGy+RN5/LQCOIoIhITAFJOn+/7sJzZmevmv4RLULa
TS+Bi7Pma4Rh/X6vh+k1Lg7OH6PVy1Sb90Y6H4jMMpDJYjsXKLTLJ3qYIYBBtR8h14P+XHq7EuBD
T+uZb9zQ5aQmJP6EdMOk4J4djpYeR1yRiDBVFb7B72/r28oK3iILG/YfpCiq/7ejm9jDbr+xrfxx
jGbndmIRb453KcdcgQ8wIVVe/lMtgqMjk4IJ2c1sSrsF0+wfHvLbLSXkXvOYQ/lWjLbetiJknhKY
MG4E3t5EtVkCSwj8Tyo7hQj9/uJ//Th2LgY5SKdgK1LS/f3Z5pnnMcPcvQf8MgIwk9wW4M8tZwrY
USxZ/4lwTHrGm+XEoUtzwyaGp4SJicybjxzwN+8iasQHzczMbwqnFb/l/XUaFhm7iMB7Lh9Twu7x
ge5rf3DbF5vkira8IKuMzf7RbeFJzE8auNISDC+BTkybHfVga2sZAzhoMUETL5igug1akPfePo14
Vfn8VqndNngZaGniTaYZ7TJIz8EpL2u39CuZk5BRJ8CpVkjcRNelElp70yyTjSCrZJBOxmrPj4dK
t9zUi0yjcqhcoHRNTPb1h0zVcHXRNYy15kqEHxWOUuivrUzKOhaUvBFpP2c7OV5xx7QHMymG1feZ
msHMtSGSHmIL5IsiORCEqkdNw4fopqBJag+Eam4nuSSxL/gpqhhyX7BaDarE3i4vXBOHO8VJH5eC
IqmOopQW8PuGA/dwCXuDtNPD0hs9MdkDiWcJOeXdjkRV9emmuSxcdw5cvjsXD0f09L26WbpZ0dtx
rlSJGkPRuHGzOvX+qmfIQFzS3dm39l/BhOAsAhneyIEYkJtbfiW5x9gs4upEuK47wRCvOr590M0i
btRjscZdxHwiu+GNaiWof6RLard2M/dDGbKSIJ8DdrlUNSBa7X+oLokv6HesKb6N7pKjRPESrPkO
CbcbxUeVcpXAZNltuZInwA00JlvkzvAD+vrS8lpF/gNG1Ev0mE3BMH3OMS9APATU7O3RSZUl6DRq
ihgzroaK0RiC4sQ55r3rghl1aIO/QXzKiE4Ge/fJ1jFJfPAOGO9z4dM2pgwvAcCNBJYzjDn8KC0P
jOvclAVaiQN/BZg1FrnpXfukFsCxBlIgXw4+yer9uSuAG4e80XmXFD5KwpPGY/UA31YzVI1IxhPc
ve9V6c7SPQFBuC+92RGeduxIXti/LP3G93I6w1p+VHgp4OOQ5nvqva78HhwdB0rivwAzLPeV+eg8
vcO3pWrtC06OxvYauPtqjO/Q+4gRire7MkEkn24fMBXId3LNToMaCWqwGD2yKFTQetwGD2EmnWYA
dMlipVf2LTq3Nm8A9gNGUPtFz4XZDdkLrnsV+f38IQiL0WAMocBWdl7BWnq1C+gCLtp8N/ujCl0r
/6CW9eSvvLJ4mvO/swncmpz2ObSH5jyPpixDNbfGxS3e71rDNubiOCtmj2rVC2RkLEyl9shtO/dM
HBFQwu+ntouJiH6Pk5RA2Vpq4+fFkvRn3Pq8CTSvTJMUaVkfzy9B4SQLRC86YdkO6jXlsNVXqpZY
uPkA/djwydTRXZ0dUxIFrKlXvSBMzvhj9vrZOUdq69JjIJJ+atn+bjYR481NwrwptPRt0irjPi+F
v19wVPHZCkAH9QOX0BhuSdzn/qoNJFxonZwq+Kwk5utKAKHDGEXrpJOkGz+1lR2k58bxsKL9iXer
YYWPqzVreFr2kgcIWiN3aF8hwDOo5s5EyUkNVHYbC0vv0VWgd9VhRk4AHlg2Py80we67dqAZF4Z8
3qmH58QGv92WaQDqyuA9tQRv76zUS589Arp3jFDURpnVccgmWq2Nx8tYNKlZ5Mc6MhDrHyLDhbBA
3oi8bLg1suyDG/DdO9sWfsG8iqd7iPMNS/4DIkuLCELdYqpH83Nt33a9gbvAUw0gLXPL1E4Jg56v
Z5HrTs/JISunQI5zPV9FTXL1fFmxJdy6F4AiWWVIOE+4BnK4KehIj12dW/+ktwcFMk65Ja+gi7ic
5+orlkAPo4V1WXdDXJbJsW0x0X2NOiPIUbLVNMDTkURUEStYzGO5erWJo550qdLRRkv7lao++Kco
7jaI/Z/FdlNmkOE08N6LATc/jymhnFB6QlOrijIhCXu81w/INFcBDOy9TPfsYz5sObQRfcy5wUhN
s4S7nGsaNyma8TZVUWyhbXdkacxuwizg2aHMYG5RKO+cUe0rrVXC5LtMMow0znASib9h4D3K2Is6
ndnOn208yRy7tGGwUSaoP1mKlrSqT1e1G9QSaRw0LalASs46KthQebrxVLNYEAsKtwTXTPmNdJyV
9SyZHOZT59+mLi0xjl97ZC/pHwlzRuzpgRiMH8SUhVqbWZaz3DM9n2phYnEgakh7cRPKSRGAM8nP
J9ESz/bMitW6mIhhjYE+B4UUQF2cRHVB0KkPB7A5uspIhgQdOeXcdpElDmbsliEmtVWc1CcfAHAi
Ysw0se84Y6ArxZFatpFSLutKQB/3OPmwA9xnnT3BBMTAbK+jY9I16FGZnlWOsV/KvpHnyxPii+sN
WReOeqGD1wlmX2zCh9Gjurrn4P6gO0SMazcZIyqGSmQgg0Yn0yJQsSE13Gpcok6kqNJ0H7QTwjyJ
iKHiRxCDyYpheMJ759W2R6GFuZzss04uOUz3sCTS9dPIKHJsTplSU/TKrSW26eYI9LCYgSGod5Iq
PWkaAnwgqSpd/RupD/mNnOiCjZLBIHQ/TRNqu5muI1SEDpOjgG81MK7kXVbnEcmvcHYMOMHQytTu
pIqnXpWHEAVkt9BDwESNXDF7gQahhoB6ee7ZjePYLSLKVgWpAnkGVdnCO/axdZtTq7IhWEFO4U6y
yYMZ3ecV18UM3gjFR0St5imBFgoNQb1zuRCcuwOjDQduZz9AIwruw7HumuySmbHvfq/Uw258uOav
Y46OGu1zCt3sg+ObMnt1Zuxc589xMtdegzOQSIRxBxRmEC2AzJ4VucPIbyC9p6aTIDRVCaeMe2pj
S+BSTR/1OHYbvHKGRhUjzMH6eXBl4qNVCLmiI5HHLS9tN5Re17w3l4wkt0OFVSzP1S9g1DLku+3W
+h2DNr/30ykkhKf07zVYYSTLiH15gpQ99Q9dPt/AZk7Joj6OM5vRctxMZnoMbBW/zSk91qt8DtLx
Q7ARKz6yT91myLp6LVZD1qLFkczK0TdZa8M4oREqHoV5lK4vg2KToBQkiedME7I2LTlnxAHm//p9
P/kWo8CVD99JJimhhwWp+xak2z1/JdSgLh+qsoWcDRFb1fO7VCebmmTNatb/v/pgXFho4YFngMw9
hldvoTjiScYubPb0IS/TLvy+0SkEkPxbPBvQrnfGWtXnmqOCbf73H/x2GAI8TkMbuszNmHq4vxAi
DSPEpbGq07t62bCJvweUHP3kIcKVAgo30+4pCK+77fYWlIp9SoeyPrrZ5uB/4XOm9vZTcdtaCGEg
xOcd5LBpad///ku+5adCSiWRjYTBABKD+atJygbxIQja2blq3phipq3aYKrPBS41w7UtjQtGFW0a
EH61hkH4aR3ntm2vTYktVIZHfQ8M3jcZ+dBH+FNwjQ8Vy8DBwFAZyHVpVWIYzeIy6vIweX1Jol1K
peqk5woDCEB79bZ4N0T995eJAc/fwQVmyBbexIgOMM5EZ/YWPjFhebA2Z/syeulOJBzVSe3iskUu
YIfx1YjWvMObJqP2P+5LtMakuUVh2ryzlfOU71Bx0z8GvWV8tyY2FaxsbsMIbaSl+djgm7AxsV+H
B05OHN63BOik6d70zz0M3Y0IoSBN8Z43R3JbEHUs+OHjg4s/Bp3dMo0p3nl0Lvj+a8waJo3Qgd25
nVF+RSgYbA53OSO+ayeRpmzrjryvOtqt+dpiwjFkzEMGr31uKAMLctkizrRvOF/CyD5vXuUEr8Ue
e6gfA7JVhuIczzvk0MfOjuGRXPcJ8fkLxJytooGBtNGWh9orsia/lltUx8+WdN1QML3IICIQrkYb
bS9Ef4ROi041E9TAM8I9gVE548S53ZsDDnTryVnizCjOutbyhiFcjT+2DcOR5jg4PZahhwYFqPHZ
XUzTw+isiUiwuxQ4ZtjBNQu9kr1+2RADoIDdx61Mztk8DEzubsxp0plkGhGjdAr+wqAjza8JLUgH
aFeQSVKc+m5cWHY4agsCoydRC3TXHAmusfEOn+Z1CLrkODobnfyRnREC4H2F0cnUf4ZCQpztg9lF
uAx8oDPMsw5/lSYwB3xop7b4hlv8Yn6n+rXD+6ntMQM/FmtcEoTRQuRm6qRtJVXTRG7jxAPpi3ja
iqc5bMVwRWkVtNemrgUMHillgurb5p1UCOLailaq6Rkh0DRQxS7eRFYEFd78b/UiJXnNrCwNSI6Z
Hv0Nn6T+tDjNjPFVHhr56z+8Yujz//6OgQEDArO1Y0PtQhl4O1TCOK+GR9B69zPu7YSwQGpMmvyz
BcMOw0Z2wvguwBPaYzJIrFUZ9S2GCnYc3C0lHp2n1Voz8LARj8FTi6HK07KMLdjcZCWfy3LCCjpy
iYF4toNqGI7p6voPJvdg4mXmvEyKB3iP4HjFsYzGgTjRnv8vvVZ2YTTvckLfhgejxSfnOiGLyE5p
k83f4qHY8ovjZQsqONvqP6JPz5pz146ES/QY92/QxH17ufeh85UX4g6j9tTFSTAes3GFm3giSWu1
HrGRb1+MYCNNzkTtExymKl1OC93gfqjTsD2BzjTRQ+KhqMFHug6eUHPXEYmjbRtysaTXlPVkPU+9
Oy8oUxz7q+VH2UO5egMBh1OQvxBNNJ36MbNe12pNoET33/w0JbvBsouX0jVW67CPLiQQUn5AjWYM
glIcM5+Aq5gjn1bP3bPomDt9NZhPaHCMf0dz4lxxRKtOG7z4MxTX5Bh4Q3jHtVpn00jZgxrwj88+
bheHAQII1j7R/jTusUsEUxlsX8zSJWUSPKo5zlY5vJuzrn0fO23/nKC7uRTb6H0cQ8O5xpHZnAlJ
E+8zwINH5u311aRzOFlgt+L5ETzjtp3ckWc4fjZbz/vXZofpl3gY+w8bk+2nBMOi+3LoScaCkOae
SB61qJcWPOfX3EXLsefrvemM02ODwuNdYw/WeV/6/FyQ2orR0dwmxBdZ27/bcCk+dZO7vK9cc3zA
1ih9WQKzKlBc5N25rPr9EUVV9AmfnvLBSmLvfQhR1j3k2IwSdVaGjyY8yC+lN/VfSPDIrzBujCM4
SXzn9VMrmQt+dQQuMlxA09C9c2e//tSOS00oKXRs4jZn41tiZ81T1LQgHjSNnyDp2jCue+e6BI39
bDsJSeT7vP8oSFD5nvgZpim4/5+auSChZI+t76TnlXcBiRh3TuZt73abNCQ/GdormZPzfbrkyJji
fYNanIX5MSMn5D0WuuF6xoC35lPItDLoXR/b1t0OeRj2wSUsi/g/kE5fSW2avlscb1coa9GhQIGP
yMtjP8wK87PLBnwmujZ8R8QhmQN71mBoNHABwMLe55BiHk3zgs721IRN/W2qco9EnS5vnliatAnk
F/Ge2DXiLmyMqC8K6ynB+ePbmrkGLOse9Rftzr3HdvKhaTIkpHjIv2L+sR+afc6/pXWRlcfFriFS
e0sNUhJbWItiHgVhdHbQoS5l/Z0NtXIONv+RwFnuIM60tnPYbKP7czOC6eKhWb0nYXRiz0j34gOm
ZuOHhcOGSfZQXyes3QlMc+pPPrw74j8qAmyKo5HNhL0Sykvw6aVMquFfVjDWLynF2tlYIIac4jkw
MyLMluSM/vN1yXEQW6fmj3S3x3us1v8id+nVB/fHlLpYL8YUFMc9srsLjU9r3FtjV0RPYHXVHRdW
OkfKo/aFiiKNLow245k5us2RnBrgO0jXWrbXGjrkgWGV+Q32wUr2p0dEAJEh/zKSkTiYts/cmsyN
rPw3waneXZ4Sa9vsW/cV2ZrxUNDS8HK563PiOsvDRCgzbAnfq05YDnT/Wjg7Hq3N879gbNV9qIjM
IYUiLcaLTyTEq20NVX+KY6N/CEYvwEaegviHkVYpKVFTO2KBYGOef069ISMc2ZlwG4mH9tQWHvm4
UYDqOPwTXk1IqkhP0FPNHX6YZrKiyLuBpbz7w0fi+4zzZOdpdgHFMD8mTALIpSWjhQtq2EvgdX7E
FNf4YOEa9aNxNrafKHOeMKDMswM33nxYyAA4h85UfUaeCcq27uG32GmSLwV0AIIIhd5BXKPbfrKi
3Lvkq4VdOAHsJdGFYfbV9afhLjC29Ls7QPFx4zHAqmKhO/QJjyUsr455NZHcXrAE6x5IViWLr6pA
wYiiPeVZm/07bNPuSOEbfuhB0ohEcJO7MtxXGvphRGNhJ4/VPrePxJu88MX/yge/+qvbrRpLCXzF
msJh7+6c8QxTM+NfMaN7KNwxekG/4p63zOsvTrck1cFbspZgN8N7ctvVJx3T/Irpifu4FisawNIZ
r0tkCfuZd/eU9W355+7aKabUJO7BWxmju9ad+88+5jBYXBVF9mIkhn3kEG4+1v063xF+ud+b7GbX
ZdviO5fPzk/B7Bof03CesQMD9ywva15k9ZUEmjT/oYjWoIRCLt0zgilPxW6JmUO2dwLEKfVQu1Oo
ZccM62uqSDtKMqQ7ul1Ukn+Femg/CM1qGxbh9nzUpOaCDYV+TsGe4VikAIdItLBUPI/4hZXRcS2T
Zc9eA4Sz1LE54QT8iKfMhiiupCkNbvO8HSMPcozMdkJDcwBEYD63ZmPS/RF7UbUSY4SmG07RXkPt
oOxHoHRPpkztEgx9w14ZXWAeeBwqfDBP2zTP+zPMlKS/62PGG9gGJe3WHnjr/Polr6Zxng5J5JEO
NRFgkZ6NoXf6k2HUABoGmWfhDxOTxvgBL3WrQs9SUOIZGO8vl47xe/3BXbo4/5MY12Zs8ZUYmuwj
9n+xZQHMFqVtPjL0XT3/iv1B0hFNhQkl9qgLzu4bSTCxEeJF0hXNAfvlBMlOvOQcXAfPT0QZM6xM
3PSEM49K1FqTRaVzUohRpOyg973dJM8zq8YfWJQWhFSNcNO9f/90B7PbsHhemC8nD5vp84qFQdNe
4yJmyA7uVuz+NwqyIDtP+TIZV3gtRf1e28VXO6NxkpXahNmgmpJEkMdCehCCyjkmZmv4Dz2r0GzM
bZF2YSUHhz9BwUd7/KJK48w0BEbT4wUI3igDDwiWuuGD9vbS4p4oJpjaP5NW6NX9C7UUaPmidS1q
cOJM9k6m4x4aBN5dsV5q+Uw1WDR2vN3uFT4oQxCMhW6zEs0Vhiko/FXWudCrsPRiRqZHEqn6Oz2O
0RocAhbFxTg1iQTn6m56WtVHaGa80jzOShPUZbVAbHRBAl2bC8IFPFyUHELPkNS3KZyQZ1sr4rJG
D/VkZ7ZkcoZ2MK5L2XzC1bpPg9mbjXtmfQ5Js1HArWmudN9bb7+LiY5s/jNGftDnj/TFqJIOMxNg
s33YE7IhSAJDE9giaMC5mpdchSnUmDsPsPOIuBfpTNgwFkfxZroyuogDGCiA1rFlYCDc2zOMDDyS
C9SBVy0gaLpQhHldugD36hGowut8M+SmazXZaFdkdZ4Sm+5gPIcZ3no/sHxOGkaWcVh7AavHF3jx
xpwVJkIa3tOsY054aIiywJZgX3bsz69W008b1twKae1ce10hfRDNaeNXdkOPZ5V/MNv2DhvaaArg
20PtUBMh3VJaCA0iO2oOUxPSzrr+yeFVj+knLMuwGgC1ipudkdScRvJAYwqW0nvKC7cF/9OoY3Bj
qWtVJZ2FwIa+pMXl12pBekvtExf9RjWYRYLQujbSHxRaNaNA5twDUU7fkRnKcuyE/fB9U9Zy087A
pEFcsqRJJbbvnfsFjzYx9Bvhz5jpMcvpHBAeeWtIlp/SXuk5tNZ/+d0806OsbpSSxUdMtbe+rhg2
Dd+1oq+JMsSjmlkxgEplfItl6LYBw5MbHyHKtmg7Ycm3rV9ztgXzs4nnJ6lqOLbn1QWV4Tx/pWvL
vtXiS7owL4+s4qNJrDQmpavTs1EPfZe7r+me5OVT5mMHfenpx/wPai8ZfSb7DNRuuPqYVCipDQ/9
IJGKo/k/SLp66fSYUcvLZ6WQquZM7qhdjmwUWvOq1avkuvP5JDSxJOt2knk9Ng5AnpAlKh9rfMXZ
7Xlrva9LgJPXX01KKf298EZp9HtFXdMv7U3yrVCgITaF1YH6WgZBY4te+WO1NXH1rbXxjpqIX57W
zTxsLhas2VHtRzoQQHFsMD2Vr4OWeSZ7rQphxMRB7bb0gzfDnTZaIH2oW0SsaVsJWB9uMWuB9nH9
U01GraFJuFOucpPeb/59an6gTuwCohUbV726ctqT2SjnvAOgwl8usXkbjN74TGqP1sf8FjCwaaNi
c34MHryNCsUvXuIftIwVkYjwXNQYyN4CsSAvscy011MCMdn7rLYyrExFZKWn4WruPCgAxcS3DnrB
onj71TjID5L1yKgjJk0GVpfSXYN7yVe01k3e1HbG9ovYTmW+01fYADQgozd+J8CPyMfUMgE2k+On
6Vq5eKpYDnI80uX40ZoNEr7XhmHIbFcrURxqI/ahC/C2oxYV2g98e9H7ZzNWHOkpghHM41LrZVRj
tzxbhLzgkAq1v/rzhvv1PWG/JOBAWAYArqjnmyL3g7OeenVrjtjifvZL2QmABqXmURPUrY3EHaGG
DNB0B6tsMnZ6rRtQBnk/DTC3WOa6M4JKDrJFES3Uc9PWDvphK41Xgz02v7frE9lu/CWW4zlTioqg
CW4DgdsEEiH9xI5X475mYGCNtjGi+L2p/Pubrt/di3nq7+KsHsi8xTSmKcsH4M+w66/WQAwT8+jI
J7jxavoVi//q4nRtImCE6wuZv6hSEaDNeD5CT59gJGAnRMJwiaDzTs/ENIPfcXuZ58ApltWKWpso
4GNZl+3411BazWR/cnq3crOTZ85bsFwsa5MgDhPPPu6MmqE3cyRakJ8cOgp4mZ6XlI8f/NuRY5SD
HLRKwJ/QgIo67sZR1vI2SmL5rdjEyQ1EJy8VAJGfHFcxNETulalsDNXhxd/7KGkdkVYySFRuanOz
1wE+GHg4NO0dfA5cvh4aLFf5avuNEucSWiqy14rBc3maDVrKE7QDwoFecNGnNT0lTroGxUk7qWuH
iijEwsD+kuN1VEbQbm9vsl7GiqBYp/PoxM9JZqw7nCAMLpvu62DBpTo3xEfM24nxuctV6ErHUc8/
q4zAGb+TkXBbXje6WpI0DUu7iKAaVWc/GDLulen2sutqOavWhCunj0xV4dijCCFL38Ciz2WqS6an
EISaqZc3NI9TGaxlayDHbNvf7BkHpifcwt7IscrBInDI4QfigcRySW/up5MbLShvNU1Cz6E1TYjB
pwzcbTXw10YAOnbFGDCERK6kTCg1L6eFdc9jdlyT1uVDQZ734Lw0FH2kttU5qgL0oRzB/LukqXbs
tgqyzIHoV1zMpTQw44SB3whhkltU+xgyEXkwUh2RmbKiOjWOewGpC8QZVmJF/tGtjNbUQvR+5I/c
z4ZD7OXpZ64MKU08F0vlHnUULXwxJTFRJyKZxyLHN5As8A20ftYbKhlWb6SHMIfMN7ew+29F4d2k
56q0BYTpeYCKkdn028Ai02umb20ZxEPmEbubMe7x274SR8yM4Zohz7rphGvKMaoyeW0UiSwk0Jvr
1PcVT2Z5UyAXyGu4xqO8vebCduIdogFHB/O09u1SVUd1tgGlC9diA4xczoFj7jW56L6TY1ip14zu
PLAHvzUgA/Z893rbz5RPoabP4EQvmkvdJm34qw7WqUZnyvxDdaRJMwg/bcxTEdGqQ16/0wSVqWun
J84vnYq92ayAwArOuBgDkIsSiOsN21DSYy5epOQ61qpSJATN1gkUvSHcHNl19YzV3QgC6VFQ8hvl
EBZPP+SWcuToLRsmkuztk4mHGxROpQ8ucxwuvJMy/IPQ4LZXSFfOYt23t+pbswON1iFr5THNLHa+
84RjGRejbrRachEMRe6R+itb0YKU/YetpNc/n6ZiTib9IA/fdFfwpgMEcEqofcBEACX2JPY6BC9y
VG+geJPhH7Y9grl5MPFxq9tDwmQLGB/IiRRzvdbVc3DGUB664jb1YSLORIpdnaiSWx/kEb0THxUp
Nb7+E/CBPCLN0YI8Kwe0NXhpiEl76CYeLgfqpegGVEf55ad3s2Jw4Okiy7VW+uhU0X97bK6poOBt
GnzeTxadYv6O7UrloAmXikaY4pHCI9JcL0XhwRddlro6B3wFaIBR3lKA9l0IS4PTyb03t1WcA+Rm
CmFFCYXhEcpWGyFz4H4ndiOdmE5Xm61AcBT8vsRmYe/R1+N7CbyBt+s8rfIwNrZoflkDgs1v0S7R
2lZAN727B1uCL6HE65MSXk9EE/A7pV2T73KrYXS1OEcLZL2TuK1CjBvjJRmg3CiSNf0XvBYiKGTz
H28VmwJtEicEwTx6oIMBUaMcNzwbmlGRomule2WwbBHY39KxltUWJo8qdvXRTWgkVaartE9dSuIM
ZZgilsIlp7rvQDVYMP4NGlE8RO2noaqo4cYOrlSln7itUCFztVMU+TS3YKOUN7HxYKngH4zv6H80
M0afC4zabmiZWuv63hmps8redoNb9Bunas0VSgjXoZX7mg0C40Ooq6p8inGM4k0vOlr+gI1MHq+C
u8ysvcFkyhJCG7SbbTHXFHjFYOwDsV/pVLzgWmLuy7Ez18ii6pF2psl7IaypUpuZgtButGrM2cN2
E4cmEzcaqL9ymmJUJWWsBUtWTiaFz3lOLjVxEVssc8VR5CDfxHA3IcXlVVsuaIMDeKGyv6tWIFS7
vL7V6CjkOE9BsXjqgX8j8wdrnNrrcwic6LtHX0UrWja1vHfSfimaEakponoDwoNe6hKFf6kGyFgh
DjyTimF5YMSTszShPkSqwRYl8k+Dgv92wYe0dnvpFCkRnpHcosEpEC/WzPegrdZn/J1Fwv1Tp6uI
RPRiUuvrBl9U0fzIT56P4iPymtIlquWgIUxyBjcchfBvR/9Z3ThvGnJpk3wMbDzjV/OS+oach5q/
pxaycvkl+mnk5uHFI89EKemoEz1m5o4xDNpvp0dxPTxXbN8NGpS52t6VHZbb4UExVve+F/Kslvvo
01ElSGjneu3flXW0KdYZHuPezw9WW1GrXFC79TMZGmSos0j1vhcsjXAMtWlRp9yqNN2vvdVoCVpF
3nKNpzQ0dVJW9rO8qrpVcvxFyoZGRUfozUo7G2mtQ60qt8YLxRwqhdxCQWWbo1ghkOTjhAMHKfqy
9gplQb4RnlsiL7C8MB1XTDXiAoxJf9shytBiv9N0WSbLckGJv61mf8V0PbS2ExidGB6XUIl4LxWr
15fmn9unvJYI6mHVgY3xqB1c+7gqXmIJQ1DkegULaLameomCHOifprRzpczoTV+8XtDYy28Nqprx
zknTnLuOrYyDeriJbLRuDbx053K9vZeloAuTWbmG7KqSgoQrJGJxipDfaYYT/2BQZY2WXxhEWgZM
xMac5MCjkoXEOyZM9t3ijQGlo+4lNadc1QfWrcWfJuiEyTntLHcsPrHdSWFO8qHc8NB05ZFaG4MR
wFDSLcMYlkeAwlTv42mJOIcfHG8m0q6yLtC6aNeVIrotyK1qDtDdZHPXNHT9UgQJlm7fIzBd3j5N
eMYUXGq/QVFD+zrdAt7MwhnAyzUAoQyVNL88WodkOlfhiOaPudOtFNWQs2bdi7CVR5iqqi9UJiaL
Ag9rRbrUDgIL6gXXPDZLPWzzq5EC8tJRhrVlrQ+7Rd4GKQB+VU77cwvtf/VekIvhQiZY6R63Zfpj
7U1qqEtQ1Hb+cSxg1/jX1PZnL0TiZCWTeR2DtgkOHijyNB1zf9y6H4ndNvN6QsG4Fy+02lZ58luy
b6c/BkwY3fBkI3jBTtbbdyc4tzHg0HWfg9Y/CRplPQ85Dk+PcwcpKr1GJZ34+y2dJ+e+3uqmfK1Z
Rv/xDMa6r6U/RfMFr92duWZebT5wPNSph2bppj/NtuubF1RxcXWNZ74fLCoHRnfDe4f5k3fGBMG9
gvml0/u1Z21dKjvezGvbmMv+aGMQciqa3IYZ1NgBdUHC9gvdxI2a7TCikJ5O5rLC/3KGdHnovdlv
QGro76yneq/rBYFXm/sXfE4ijGDsfWkew6zczf7iDtE4MiwJSUzKLm65GMRuZY0xPRtBsZbbEW4u
jP5DxghwNQ5eHS+FA2vdrJ2Aaa2BXdxx2vtlg+oU5sNMjBHEMnc9NhkRLPkhI0sd/nbK/uCfTF4D
BzG6a3pPMTRjuzkYaTEH0QOmQdnoH5zZMtf9NDOzWt6VjV/13xqvhtUSzam3PKIinZoLRr52TXZV
ad5l2FHg7Iza5V1Lxmt734F4us9ROTTGo9dgifhXyKbc/tWavp+DgSJs3b5WO3yn4pxO6+zOhwGa
eQsyjFPAd7/8f5Sd127dWrZtf+Viv7Mu02S4OFUPDCspWsmSXghbgTlnfv1tlHzqSMsF62zAwMZ2
WBS5ONMYvbc+0nMiBvQ7NhTaV474RV96UzfziqySesHCHXXUGo0ldsbe1MpHsbC9Wi1uE9W2X2km
74VDUwlD6RRljGpcIpLhyTiNbs+lRnBASi8KBjtNqHjOhb4LV9rp7OS4SSEfvE/LEiIW5tVf4u9f
G+X3Lf67CyHGujF8t6i0czh43yKV4WoJ3L5DNdX3zJv3dNR3NfUEYCI9e5cTv39I8t6/ZPYbWJzf
P0VRFpN7IuyGrs6vXkaSa6PFCGMcBLP3LlL+teC8lzzfW6QBEKC3uRnUEi+riZJedvuSUjb6f9An
JHioyyJug6FuZOti0pdCsvy0U6gGxbG5HpEWBaXfS0t8T4mM+G0j+u8z27o5mpSa2a3Fe1HedJUV
FD/jLjWC55HocgyS8iDn37qs02EyvLU33+92/lV3evutd3V9PI8xFWaRyZ1KM6jN7kxWstkvqS72
FsQ/KZw0DyztWp9I3xk58duuJOQmVTQcICzi4lT0SWVt56lDmhnIKhldF7XShxk+X7rRxJT0guNE
S6CpMrZsKXDfXhhaESz3PRsPFWkHQsrBxRlGvcDXuhRnyA81UxNF2pZtFgMKuzJbPt6sd0h9FHs4
iZqe6U/CSzlHpQ0MO45DYu7cuhqgU0+5LCq/b+qmdhBNqRJWNgIMz6vJrhE/zWOYsAUQVrqBgdRs
RDdG2dbuZuRJ8ABMG+F6pF6nslTL5y0OK28Q9UTLKMseUsyrd8C7012pWv0Ti09XeeYiz35giwDv
zhxx0cyMuhOKiOTONkM1vgwxNbgd57ryKqKKeZ4ng3awkmHw+9FmIHbUl/XnirzTwmuJsmu20ZBN
T42OpMyxFnWM3bHtq591WMFnmdEAebi6zesGs/IJSEz9FACGVjjLmETzRhV5fW6IKfmJXLy+YHbL
+JYTPYKll2u3UdVIOzNgnscxOg87NVNGvNgcsuVHZNHMallVdt/Zy4eHli8/a5yg7DXTC9F67lWq
3884L6YDXM4I1Udj41ehBcHDS6tW/UkLIhVnKse8Avj3mChuREO7dpompkKuGIOxDU12ek5MW8vY
C7HEKSYXK0wQg6ntz6XIUSCFqqEBzqJ/h44iA+Axqxix1ESuzwgwpltcmJmaegkHJPp2dbk381jz
EkUbT5MgVO4tuTQfoQ7FT3GU9geUj9rFOCm8ZbYRbOxKldEvZfpBHdvUcjvq9pOjykFzAFNRPrC2
sTIMmJYeJEUvNlHIuOOod9ujvL8POA+RXzsml4Vs55tO7eytEPK00aDuP6q5Gt0FsTBcYafxZpSW
4CpK0O6Yo5rRie3VyQWHUp8XusaUGkvR4KGwy+utlpvx81RKynVrtdHkp4PcPKF9nUwPZSMFQD2S
hsqp0pCZJQBo6NYNPkhCcSACZ1JanVvd1LS+3Kt57g12oSE0leNhi018/JHYnMW8ImxlV9WDAWHI
pJ8kMHrPBGv8yRL26AajWVwrRZ1t+iQg0RxS/x7yWYgmshvHYI92sw995qXy2urn8BTuZ2v5FTu4
b2MYj89q1YWc3gaLjryWVG3jcSPatbbmJF7KE3kxdKITS3Yr4LhnXBbTahgsm3ro8qdMgjZ8k1gD
GcH8i4219gdeY9bMH4UkF8FOlgajv7VnxEzizBonE0chx+/FNm6ExTc0peTaD0RUbwGoI+hFsE4D
FZOT1EdqT72mDBTNX2ZKwfgsu3y6wA+VdmfqiIVkjzynUvbU0VLl5zyTQ5C4lj1a4i7EZ5H0jqkw
2phbVErGnTcRuJtfyLKaQ0tCMQqyP/fSWTLsRcMCSLZZchETCICSqONEw37wADiH9T1r5tHLi6A3
zyY5kelEl7Isn45zSGu3GPCxbtU5Xi5L0COmI6eivYwTG487MQZqZDcIFJGkOYlMg303Y6cryZKg
V+RZ0NUxzPRhLe95DTLtMukzsXyZM/dZJwz0CEqHRnnBRKQim79FCxr1rAiUXDvtzbL464DYscL9
ChD8v0/T/wtfyst3CEb7r//i/5/KirpQGHVH//uvmzLn13+t/+bff+fzv/jXWfzUlC3KhD/+re1L
ef4jf2mP/9KnT+bqv34670f349P/+MUabP+tf2nmqxdSEbq3n4L7WP/m//YP/8/L26fczNXLP/96
IiS3Wz8tjMvir19/tH/+518CVMe/w0jWj//1Z+vP/8+/XFTQ+c8Yzs77h/33v3j50Xb//EsyjH/A
lRJE1lIjB6yy6rwRC65/ZCn/QCwMZAS6u8BQs/5RUTZd9M+/FPEPYrU02waxxX7mLTGuLfEr8M/0
f6gw/GwoKXQrFdhtxl//fe+fvsP/+U4/JqeIIzaFECA56A7LQG6gj0A84f36wAYUg0r8XVTmm9bX
u9P8rrzqTsV9eKVslk2wnbzZRft3rsTOdNrsrW21xzy96c/rx+aq4eD+mt4g5szdw+CP3uDP3u3o
XZ9WLiDFLWETDqTxPQI0D+6rI+MLXjaLw2n7+cMj/3VXH+/iGMH06y5YYt/uwrTXu/xwF+M6PsqR
u8jue7/ymn27jSyHFBT1Uu3d6c7YJH7oRfv8RL/64tJHZpj3S1uKoWtAijBlrUL+D5duY3sOIaHm
G3W7bKaHRHOze+ssv7OUbXqSuvl+sdzM9JbivPgiG+A/XJmIJa7LwAfaIq9UsQ9Xjq2JNOS+zTec
GDaFlZ4yBSNYns6zQfniLn+7FJxEooNA6pJlyVt59HwDOrA9cx9kXXADVSShWPdDOdmVjeX/+Xmu
j+sDfwf43ucrrT/Jh5vi7BDjeORKg3Y16tfZdPvnzz8mo3ABDjjQ/diqaOSaH7Od1ow/7ERNSsBx
EtXf53YwMDIVvD3frVRipwacqRQbwT6hfs0razKuYb3a1T5ts3a6o6dVG8ib8I20J1UudcOunHrM
KPrc6cNdziqvYdNqgv4Ld9n6iD8/GIUZhBoQswGSAfOIMiazEanEnGOjHG7n/NJILKeoTv/8cH5/
+IwfTdFs+CeCF2ul+Hx4+Bnp0cSBco1+YNSIwypg/fMVlCPA2Pr4mQcNqIaEUOm6enSJ3uwSdVoC
oqFF91wpha8pJMp3AUnZw60t6046Y0XQA08qvniHjxBEv64MW2m9smYdD1S5McyQrm68Mc7Cq/ks
uOwO8eW0Hb9gCx27435dx+ZgokIWJKTw80PEiFUkpWrHG815rJ3qVHNkd3QHr3Rtf9mGN/YWD/QX
eKVjf+T7RVdsGTVHgrCUowFaoB3EA5ORW7nN9uW52HW7YLMcknNjhwZ+/+cv8RhW9XY1G2YEQRy2
jtHx6BYlKRUUXTR2066x1Q/SRXne7HV3cl46f9wM/uCDv/cDR3MbJ/KzL25WWz/+aCgYoPYYBRqq
Ooby5ydsBqkZqEjCN9HeONTc7HQS7I295XW7YSf5iAuuxJUInR4njbO4uN6TFzTTz9qldW6cm3t7
H3q2h3x3L754Mm/P+Q8/2vFySnIBVbKWJ0NQUhT5Ie93u+tIpM/YFjr4HHOKyKsE2smvsX/SWPvz
V3MchPb+1TBPwyE0dFk75qeZJCMB2R/jTe6EO21je9LGOqjuuKOqcS7dS/fxSXcBIJ5f+mVwoW/U
E2kve+NpeVNeNgd9Nzv9F2P+91nFpOjDtCVU0I009z5/XX1VVibJk9Gma8siOpM5JF8lClK0kz/f
++/XYQ1U2GyB9GVmkY/GQCll9KWMlBmy7KfMmzO1p4DAazr5f77Q71MxE5EQmsXKqwLXOrohyAA1
4FJqzYDDntBEgWZgrFB8XMwvvs7f1l14YST2gYPTDVADYsV8fZiQcc1KBT0/yQ9raWvnBhqPQ4H5
Riu+WuHfTOOf3tz1Uiscmv9gHHwbdB8uBW1gbZmRTwYs42o+7y6kn921OGku0oPtWxfpZeHXF8vt
NDnFo/zT+uJGj2J42UWZMmd+UGzKmnnDnubznaKSQ/c0ZpLfbap9s0eU76ISYPukbsiJ9yr3+c/f
4fHLQtdd5RdOdvYbTCVH+17FIEd1XsdJETc+Bf9FfBX9ePzdcQUYwpBKEObDdz1O6o045BZ9NMeb
2S1d6zLbfcVq/O0WyEJS2Y2QtEi5mpfx8yMLAUjW5owFOJwyXLnwrhy9G6svXvbjq5gCHyrLJe/6
SuG01sn4w3shpUaTEbakeLO0hDhi6ugkteJu9/e+DpPjj2JyDmFzAHLwDRr94SowqIGIaeSKq4Bd
zxIMdVdhnpXbv3kVbHIyqxYcdDJKSdb6fC/EgrQDzAbSPdpFcXpIp25tkRT296+iWiubgQRW3Tx+
tap6GaamKxBTBaYEJL9lfBNKTDf3i0FzPA+xzoOdlQUaP8GOyly/ug8PrRtJrgvUBrz8QLNJUevC
XbB+4feR9S8uhXr0+GoGiXwMFDaGCplUv2Nu0yFuMztO0SmH2bkWFqYaXRhtAS809uq8anIScnCs
ESOg8z4KTKstVlmsm47UJeNNhoV98bCEyvImFfJiOmiL24GsPS2cXUqTxms3V9oFW1SFKlfWydtw
aJWfWlRSWJLnUL5ERVaVXkQ/0fIIRV6DZUxyAAnSGDCk1hxlMUPrUBO6HsOrE0cahploHsSNQfJf
7ySNpexCAoSzk3qRbOgzHURk3+jnJGcTSmgKEP9YXuBCrlkARUSgjEeHqZ7ukloLDLJ/NHu61uiT
KrYTKVHf4QKOtMSxsi4yXZHnU88Pkg7fWtDLhEcmdXIJnruftsqi2xfAAEY8nTM/aGVRZMSnofMj
TkOTAe4OG9lprawBjxwE7ZXRh+KsDuiU+5mZ6yagDVMZPKPPWmXLw4xyJzay4AIEcpw5fHsFATf0
rcAGSAMJ1lhFhmctrGiP2fJonhtVTwzzMJLPC1guNr4NVbLoIP8XOd+ISBnoFi5DeV7wQ1UuVkL1
e1BrTcpzDLWOorOMyYlU6GrcxBPWZ/42rH+SfkTM/InFAO1SMqanJQ2VSwtrcOECl1wIYWAsTigG
VIkSYF4X1WHOKq42LiEUOZpMleYalVEojoHy4rHW5jym/48AvXFCOTNfVUHnzDUX0l2c3uw72R0w
z8EJtJEaubmiS/Abk0YKmc2l4DJduqDzI7MJ4nifmYMdJtsGo8WPRJ3z3CmUvIt9U7LnmjK2VtmO
sszTmQ1zu/WITsf23VtDEnqIpEvTb/XEljxQANNDlNIechLyshsvsTW2cFZS0mfU+nLyIyKm16K1
hN63KsZuJpiymANwHnlzG5KaUjmq3mvL6TATX0W7LqhiJDXEzvtiHKbMjwreQKcmb2QjlFLFPFCM
loNIgNzITMf8iRO1CGtG06J9N5WiuEOKnj2rVi5+mKWMpLjs+lxzO1FypjKZe3ajFivXjOlF7BoU
mIqf8Ld/5EaeUDGHuPIEnMKEXNaawyvv1lJTpwh03O+gyUAbph34jVZt5dYhBzYy912hW9km1DQJ
GeOE6hpOnJ7M3my2Cs9rlOsHW5QTr7dd2RINUau1bmsVSwXdO5GHNIRSudipdUXa49gzu+EsC0qL
FNjBPiGEdw6dwRjk3kUW3Sxn5HZVFwQsoYORxy6btqE0NdEebwyd3IITylOb5HEIsy+TrmWMZdSb
IgxpnlqaYnKMJcGXaa8tURdcM02tzk6ybBsjRq1oYM+pSo+VEHA/oQr+kKqliurVnMxbWjzDQyWS
KvRI+UV+KFFYduFaZttCyvpzi6K1YLDm4lTkglzrUnTdba+pwxWwpUHhORo0uOucKvu21pPupJUq
7Hm0ieQXdcIS4Y5ma54nFYd9T5PstidOuJ6m62jqpdDwFAQm0b6OVIvElzlOXlO2vau3QB8DhJol
q1atIsb0lEHJG1/0YlahgKG0cJoYQ7AzY1JPPFvuib0K8vwwdep0TQdb+qa2w0g/Iu4k1R9KSbyE
EqrqfZXqUbOz7M7QHABQMbB1th3ktnc0jzyjiFvdCZpcpayHi/ZcbRG5uXZh4xNHtjPiCtRA1Dlo
dqoWaYxZCK/PGt50iYTtZhOWTb1gSKvycEvFLFS9DraiIDNwzSBsooCtpx5VCRH0URBs27BKFa9b
g+JI4rRjvEixnfq2Li35eWim+TVaxQr25VjPi2uNTY9Faag7JtMyjwkfJBCOWWlpp9Al2qj9Efao
+v2JQHDtpKdLqe70mgwqN4IX+jKqss5QS1qYUklC4KdrzaR0uVAAm3AzxMby3UY2q5AORqgp8fFV
dZqhrVYInbQyrmwRlYcdAP7k2YixJPXrSami8z606HHpeT9IXg/QJXBmjNQtt67q92HRq8LV6BO/
1gnEKp+RHli0dpQw3et4YEMvsRqm9nHppcyd4dtjOkPq+lLN9bQ4tbTgtxPzpF1mUQLPhhAARqQC
CNJwEna3z72Vx4bLWWbAn6nTYQUeF1qqo04WU2sR97ibU70QC4PZ7JmfyINbmdJZpbtUn2tAMrld
Phhm0mlOpClYdOcgxAIu0UKuHHxa5gkTysCLUeUAM2D9p0qdhqwS9vAQ9tpU+klu4e8jtbProfbV
RkqHpYnvyy5l4kGCWj4H/bJi7fq8Ug7RZFiLi+JVNneKaagJqNhM/1ZSkLpBe9xN0ASE8pzYRX9i
o3YENJHwRjnULbFU50o+XqykghURM2rPBNIu1XbkcFq7STDbg6cQUUTLPu/jm3qQV7RCA4WdZk07
png8Qv1HLgrzZcZHP3HpqDfZzoST5thDwwbCjPC/lPX622Mvyp+2uViGU8nrtqRVZllxtG4kbHIm
fpBXK28VxYeioii7CQmKBE+ULvlDZypLgNkZDOEGB2LxKJVmXzvoGlViZ+sGzzFeeFgORs2eQ5+a
5JHQXOaful7YWXEn1ctgVBUPYySTbtdleknzcSB3wSckSX41BuKUHPyxDQw7iqBkbstL94DEPu/x
P7eQHDhA93eZujrfcwvNuicSpblOWGgRD8rJcB1MPXrzQCda3TVIvThF0ZT90NGuMTiwiugMhiye
nxN5Qu7RSnJl0Mu3MuAt5KlN1pbVt2w3PXWaH6C7lMVFi9zv+ybpCVBPKvE9S0kUdbOui87qLp9t
12zs5Wo2IZu55qgYz0UXjU/AfxEbCRgtqC8SEVxByQp4v4PRvIkNMXvyqlAmoxNrHxqiuCB5OUC3
tDhRTK33tLaj/nGoeSDfil42XxcqApHfagZIBAT/eb9tcZgq6GlHrd0uzBWgfUdNPyVYjf2g2sgC
Y0NErhaN3Cm7tVEbLFsNsec9dmyOw3IJmGpTNkYgnJ4IC8C04WLNjt6a02U26FbhprleP8E5BG9a
SfC/PDFp6msdIbJypqa0Cx8DFwApGbjFaU8/z3YqdDgHTDWYLaMaVcMJIB7rhJd9iGnaJ3VDO7yy
tc1Ix9T2ya5KXgOraoxN1BeBX8bQfjaQbIJLeQjYxNCkze8MzeqVy3hOyJve4Rts6teujqX5lio2
IfcuGyP5gCjCJncALWW7ibVKpFeL1g2jt7D5H7eSStDaDg1aazxwzqmMc9Lsq/FsKGSrOtdyfPbf
BniN3Y48EXXcwjseNKcFkXwfxZTk/RY2HzFXZVMAl20sDWBAygh0E+Su7BfGhK4xWaFm/M0CdFo7
c1bIMu0GBR88Sc5p7oFziZ4o5VovQCdYmcCuRspWqvNUv+uQnlZQwXT5geTTMdwXEKDkM63mvHeg
fB/rrTvbYSa5GLZQBnh9F9TTaRykky3cnEX7FM2yYGOeJflg++YQk3WMjgGTdMPMGli2D1Z4/jmo
k03vuuuXx64JddCeulZtUw46RBrGaS2dQXsT1s6GwNTguuuFgiZKYbWf0Eh3KkWWWOrjrQ5rMT6t
qlkZ91LLNJI6ID+Ta1ZYgMkY+rNwq1ZLHl4Mw6CNOwnQKFM8HHm85L0wlo2Y4mE8mJEFmToNi7o4
6C2J8luzCuAXR+js0Bn2gX3TWf0S3xdhMd9jTFPtbTAW5nJAOiU/2TP0LScHfTDuiDrQQ/TpsIpb
VGfRKLYJjvN4j6FcITkX807pt900K9+oeg0m2dBpbfuDKjGXyF2j4wG3hjDzTPIi9asklyu0G4R2
mDlYGb19UcO0mLZNw27nAJw0yIimXZTYKwqW6AvEfbm6rROhiutamM35JIB8fJOUqtc9u5UEbhSc
FKnYW+wTjYdY5rvxlhHTKJ5RRslZK/dMxLXWa7LXjFMfe+YkyenWrgGb+VQHbKQxuCSMTYadLLxs
CL2YOEot/ehnCepXx+6zKfXlsQhqLwEGFPpFX2qhS29jZkRpLe1/xVCalic7pQGnv6ogND6Z58Hv
eFThoyZDT4POW1TtFQ6WBVWW1cXWQW4AzLtGLpW6h+bKvC74navB7gn67Fut3OYGIhOS65f+ICCq
Z/gBtPE79lhb2jJJ2NBgbby4MCHyDsaVXA7AQc0JqJQkunB8UMcZDko6qCXJSjm+WhLzIFagUo2L
x7xUY2ULPM1+VWLsWQe8n0lz3sp8d57J9ysfzFTNDXTQTahcEMCTLntSCko227LVpugs0THNuSdV
EQ+rA+TQOUbRW6U3slObXLYu2auSQS481FUQgbbql7EaoeNIseR1MdBDnA0Dq29IOEV3bmhNlznI
4Hn7ujIKIbaNViQuyixWwhPUz8vkZDE1WMhlcaygZ6O+zc5HDpR8gHWS98FBUwldvivx+a2UtGD4
SYQee5NYs+4CCTKoF9fGcAs0wxyupaQscledR+mlCjhIbxa7bp9UyZI4ihfzcsgsmHpbLeyX67Ia
qtoFnBC+dLIOmg/TQaY95205BHfNmOT3cx1FsbcscXUGp08NXVGmFPXTZuQAo1NVeLbmbkr2uVzE
r2q7wBUsokqU9ypYpN5DvmIWJ2XeABZii2XvJ6C8FfrfKh84opC2fVL0E+gvofTprU5koeWmcCua
SwpC0W0msrA8KKmZpfsi7xLJyeXB+l6TJ/t9IP5p2HByrYkyFBg2IaXq6LoweqpkKGL+AhEzjOxH
DYMs4N06ZeUXHWytDAVZNcL9bwYOFzPehtMsZz5BSJwJetssOtxbi1SWvX+p3EY5U4Qr8eEI9ADX
ohsXbXemKxOcrqntivgS03WhHpJl6drTQeKM0jiaARPitMIV+1PImkmRpasGwycUu8AuiecSg4Fq
LsWmVI3oW84xokNhVs7aRo+XNfeR5TFZMWEStOh6tGoqQcPMQlNCkDhLUZMrJ3HIGfaJbVtq7+ba
skIX7d/QnaKXKS7JALcGZE+pwQFvMXod0dDcFE9YEY1Lw1DzYJt0MDTYk6jKK+WYuXZYEbtmq1tJ
hMEVPYDsLb0tmFFYfcFI9+TjOlWnCZr+tTZFZ2XdD5UfaUEt7Tp2omvUBdsYklPHIfEscuZi4KR2
cokprFlOARvKkJTg6xrRgxmF1Q3eIynZDcCCVuDAkgpnnoXcHswQ75YzS6jTgT/MBt5VjgsoEyv4
zS4Wzqr2YHKOGKroXD+2OElTp0G+i1wq7bW7EdL/gwHD834kuDLcW7gkdMpFMwNMChNpJIo7AkFc
wUrILmc8OowAre3RXRJtRS0iMhZ0/Elow6TW5swjumOlPVHGkPchhyskV4Bin0pbY/yGdR6eqXEP
YbcNCmXGw6h2CTDLVFwGjWQ+gskMrowkCIITFHXpBBSjTrZLJKGA1vt0hWJqWBIcjjiAxBqO9LD3
1ak7EHAaXcYDQCNHDMVyiEK7kjyMinxBnD04RVc8azjCWUuVb0IcfhMPKTp1vS5kjA5G2z6GRSuu
9cEkPTtPV62YMlktqCQc1ZwHx+FHBfTpJ1QJ0XgRpcvBGfK43SuIFTN3QT45+kpQ1reVKckPaOoN
9paqaFFJDBMr8mBKfFA8Ex2yaTQe0KnVZLjuporsUbgNs3KpIeu3PIn4Q+wQc11dj3UJ0yqM8oup
oLTvNNBN7+1Zkyfe76moqShHbevIUWBeVlpSTOA4zPCqqU0YImUkzc9FZrRQRsfQOEsJ81JBES5U
+kyQkudxFnRiOxh5JG3apJdap80RXLjAWpvLUQws7lMt05okKOI1DnOOWBbptZJfWrOqeoapZ2gv
U9mi7mrR4NgHCKeFLyKsJI4CNYNciCikYNNWhHO7HK/s8cDwWWa+JIWZpS10kxR1I9dRKrdm6KVy
VuWO3MxVQxpybKo4UO2I40UdJtZWZRuRME3ZEfqMaHxUcgKS3Loow52+rJr/FiDadRkY6EsHVEAY
uHW+XMsY61czlJj0EowHZM+QEwDPsevCl2TQ2ycbOXLl530UvxoaEFBHU8b8tqvs6QEHT35hQ8Su
CP4W3cUEy50AvjJqX4pGkx6GfqzT1QWB1SALDYGJ21JuRdWRViIp+RpmqPZLxUpNWomPRUognc3G
aD4xgrm87yjEyh4h2PIhToMahl9G2I6jBoH1VI/6QJEV7P+Jgf0mdewYLFmmtUJyarYFudMV8BN9
Fmx2H4vW2/cU8CjoWnabPRqtDoBKIgZyYn/SWLarkwOhuBn4jqd2RrvqshlTmCmmoJ6dWFABc0zD
qBW+yxktqzkNRKxDit3buk6Gt2ExXbtaRswPQs2i+DbHMqFFIH7ZOzccwGNvCEc21Wx34LKOCvPq
wS6H/Fo1KWv0icGCX8uReYM3drzpUcLODrZv4cMxlBVvWjQOj1qX2xL15Wx4jiIL6UdtjuwGy/BH
FKuUCNn1JddKHqg+PC39YDRhuKm1IuqdGIc9qP/SDjQnC4zxOyrkgigSJJkXZFLaDx2FCbIQx3an
qhJ4CwrOXQc5yZTc9cjpq9EmNIzecDU4ihclB7WbBa33BeW34LQTcyGcGt7+I2H3C24yVknoS5P5
LKD/mT5aJa080ZOKSWbNNrlprE4+CQtLOZNGuepcCXPrsxRZDCIqt+19uEz9Q9mPFjUzKZl/YIOe
IZs3Jk2SWBfJKaf8DJUVhefQEbCKkS7YS/tDoeHNoDW16dWmmsGnJf10S2ithmCGjldPaqBs/9S7
gYHHuGsqlzhx/CtL1ZaP+LWyxVVAXQ2wU6JIYQIczWut52zLqlb1Z7kULQXvKJsJRyb1O2NzbekN
taiy3mcTMH8Hr1D+bMm1ebfmTaESII7gJpbb4lbFlK94ij7lrUewtTmz+UrUAVJAC8+sgIRBlySN
g/NubloMYFWslU6UFfajDYnSpGgUUObQFqW+0syo+hmyf6ocyiBr9UJKipcF9vetOdvNvRingpGp
R0j4iQJwArqvJdJqvTlN4Aw85bR1C0eUOfJxTKXaPlEGOKR2XcS3SdTidZJxLV3pYcLxOIYoRroS
Ic6yF+K9VfBJSkPpNMYIcRtWg1b5VY0NkUoZewS3r3T9eQ4BtLlmZefPC1UQxupoLqqbVknIam5F
ReI2TaQxlLAtPpkonlV+vqE8W/196BGp7kvekiLvhqOoxOWmDmJkO1LKw/ET3SZrMU5ZyyXSpBlz
EFYux1phV4QnRWH0g679ZnJCv10wcsFRJaz659TTbnQsNsI93S7iAR1kivLFrBXiQVfXTRnLWW+g
NlFGAkxov7bq5IwRcrZyIpAJ23Cj45Io9QjAYr+OWQ2UtfAVpQ8Wf1RLuLZTjzsFonRfcM/o6XMv
4yF2TlxA+nTttIUGquV4UzzAAu3M+1JFMUQaOeh3UG7V1rV0jiNnzP6G+oXCRD3uTa76TpNWOAoo
UiIt9bgVTtNLKHmd+ZVp+VO6TRKxX+oLXUkOrX5Lnh0i7g4AX+yXGO1C23YlQYSGckKd7lzBw1Xr
53AF2BJYngiBmQ57KCv4o6Z9bp2Re/lFO/W3pjqdW5vGuqYoVBNsNLyfOrcDOQNlI9GIjmB/30p0
wM4z0mz+9lU0mYa3rkBsJ+1OP9Kp1FY3KHbfZf5S1sE9YhLzXDclafPndvexzgG3gmbQg6YcK1Qq
K+t386ELncBZI+hHJL6A03Ujj81wRnWC0Ak2mD7ek/FvynzerreqCFEpyojfj4SQJuw5lX1W4lda
Q9FgTti6Ioj74pX6j3eF3pJ/iSQGufXnu+rp96IA0hO/IGzKT1Wp2un4DnYkmGu7Cj3sF6KB9Q39
KL+hj69A2reQdfNi6MdM/bmCQEfMFAbSdV6bdP1cHvHHGhwcOHRLF0WUhV/c4vGg4ZL2+l5gJ+R6
unx0i0mswiCgr+dBBQ52pZRT3+5a4WlyUXxxd79fivdwzf1mmSI+wjhS20jtAuhr6oUnEaLi6tjC
3AYSAY3v7Ksv7nhokeZOZjZSFVXFNcs78vmLY/Iy5o7b9aQAZzypCJbhNbXCIenPr/1/ug6AOYPX
kQFgvoVBfHjtsxnYrR3EupeOmrYjz7cjO8pUv9DF/P5aaDr6HhsRGHIltNef76aaW/ri6Iw8Gg/a
FdO6yeZNUvMNcYXpY58VdEu0fpK/eDV+vznN0pmi8CdgMbPe1Fofbi7JLAXqATWqwiirDTUaZV8L
EKZ/9xEioUNNbiLTQElqqJ9vLk5Yaswl1b3IglUgVqoy08ffnS/eBG3rFEikLO1VbU1e/XAvYoJ8
ltmJ7g1odjjPywP0sGb6Qlp0PF9wFdSH5Ijj9sCZoWqfrxJ3HJ36rtI8qIcTDZNA2eAMKByq1cLL
5bi+/NvPzuap4dvQDVM1jwW/YqzFSOVT8/4/e2fWW7mRbem/UujnZoJDMEg+Nskz6mie84WQUhLn
eeav749pFypTWdd5fYF+KKABP9hOyxTPISN27L3Wt7RM67cN6O8bq5ym97++yq+PH+aTVQ3oICxl
h12fkx8+u6VEDE6H06CXK/XLGI7Erjfr9i4oLOVqSZlARbZNcfjXV/11tViVqywVFhJqFvhPn6XT
L064BtazFmqL66zJc4HoYrdYQS/fL/W3TE3/PcfS5fBOvFrz/o/zl6r9x7Yv3l46nEL/AQYmLAM/
fP6/OJjOX/om7uK+/dHC9P1n/vAwSeOLqbJHWAbPOPryf1mYTPkF39K6LmEV0NhAeIH/dDBBvvti
GBaPjENZgVTI4dH6p4VJV7/QvWfEYEvkuiob3t+xMH3XBv5r67SxQzHUZJHShc6F0Nx9ekiTOivS
1Jq8IrW0I4fH6R7wEoRouqe5t3Rjv23bmikO6gAq6HJJXkb0UB9IGefDD5/c1R8X/dGItNYen34V
orPXuwKdzAh1fbJ/eF8KZ24V24pnD0pSuzcZlvmWEvd7qyIm3ctF1F2ndhh8qzGa/+al+XkBws5A
9iROLujA66JA+/HnS8sazlVrLKXvKNGDvb44QTG9J5O9bcLa+M3Fft4fvl8MlANfHGHGYtVS/nwx
3IMSBg1ZHJki6BJH/YtR0Tf/6w/z31+EkGbJbaFK/nSRaCiaMDOVytch9hxASA3+YhnG7V9fZX06
fvzKsGlIm2+KTZZygZ7Ap1tBEVoWWt/56VBe4/rB6RbWdwz230NteUY/wFE4v8oaZ/PX1xW8HJ8v
TGFpoIlHvss2uP75D88KWWgNeQKy9zOzVByvBzKNM45e9mNgw6HfBvoyqV5cqi9ETyznk1I6d4zz
UsOtB4C0qNOI7gzMGoEInHr7fp4Vx/Cq3JkeCYyp6NDqCo0wJdeUxc1rfWB8RsCmZ7eTcdchC7iL
mmjFRpCB4zWpTINDzQjkYp5MSz/QwMp0V2dKCmqqUXTLHRCz0BdqG2txjUYwxXfyWHkoEuOh4SPD
bQAQLgXr3lvaxgSVQmOHhi34cmmi2/jNp/fLh2fgbUC4vXpeUfx/2tRhIZZKOoQ91t02PVc4ZCLi
dqzfXOWXd8rCsbmaeKBZfDeM/fwVdfHU5lqndT4yixqxaKO7i4owREyDuh0WQjf++q5+3m55rThJ
8VIhFofvg1Z2/fMfHgnwZJXZR4QI4nDgm+sLwx1lLfywSoiuhcrna0wy/v5N4qNBeY1dCdyG+alg
dpyIqknCSrDS/qptQCl0UUsSteFcFTPJIH99i7+81Os2YlK50DfR2DrWj/yHW1x4OBjJ2L1vRajm
8mbUfM4gzW/uSVvXhp/eagp/LEImazD+Wk2uf/7DZTqt0mNEHI4/mmnxFbOtDowRTITjEoRo36EO
Oyl9w/CH3M409+baytGOiqZ3daqtO4lm+DJu8Wb8cfv/L+qN6r247Zr3946C4z+gyoBi+MOT8EuV
cbval//xfz6a+NtPXunvP/ZHoWHYX2hVUjXYCAl4QtYV8Q+vtCa/CE78vO6Mei021X9WGbr+ReML
0VXM7ZxjWcT/VWUI+YXSA4Ikkv8VoMT/7m8YpXFsc/kfnilTrrsDpT1iew5Gaxbiz8+UiFuqoUHX
kQrA0qJlSCS0qWcrbp8Q3P5ZJ0WL3ifJrdYpAnua1oi5JjDBSDlbxDHaIsUJu1Cd+01FOqRnCDEr
Ce31aLkQAp7h9YjUJ/wexxYGN6kQzXAqEjWrN8AQnGa/0PbYpeRzhYAyKo3RucYExvHh8I3DrVxU
GiNgsQuj9Sy4Nr0fdiDfXzKko6PuZgDANNKrgjXKvGe+40PUneVXlTla5XjIhPVwR6SrbZruSuGZ
LjkYTEyllgJAxWZs0APfjwCpLK9mK2XSaM9LdpmXzGd3KUOs5BYhAYIhoPdV/toqrXVNTr1Ur80e
Y8lRlnVLbN1UWoWva1M+bPMBVMg+G5rBvutnqzRbPx7sMvUdcuuz1zzsqmTfgX1An6Z3QZkfEhkP
zjkZ3o3uG8NiWfM5diYzWfwux11CEA1cpPBCs+se4Sy3V87PJnOY5QiUqqveDTtisON2Q9nGL1lU
pizrS87EzRVI+jHF0fJv9X0KJy29rrQoab5GphW3F7FEJMDcuhqVQ87Uzf6w+7br91pfLu07gH+N
jv0ELlSg4R9G1Ih+ptpaFvqZ7Mi69iLol9HkdyTsLMxX+Uo+0JFD8okLtD7boNRKvraaoMdVK68R
93ZZjBhzpDcbiaSQXBNFJgZb/LIxHwRzvH797xknXmb9UBoXEEac5UnpnS42vGmKISMdhkxq7Vcx
aW3wtOjRVD/U3ViWV1ZdbEbij3dLG99x+hNntDHSB0S33SEcV5VJaj0Btq3etDJlx1OG4Um1Q6TE
QFW/P7jXEC7JK5YTvvpyHNcSI1TwN4YhiWrTNGXgUEvLeAS1FvTPtZ5m45mpNx1zZiMeVb9Fps3Y
iqZ6b/twqwsTpA+K8rtsKpmjJSIpt8mwLNeB0lVbvlSFpniE2NC1FJPH2AA56LYmomVvQr4Qek6c
oEkL8BMfHBMBKgFbDi3ri3RKG/UKxBIjHS+0pdL4qozjtVQhras/xXMcq7tYYVzyij0t6IINPQNT
v0gTp1wuMx203SOpFv1zms36BuArqsWym3NjVzrZsOUNC575T/VdUvU0/jtBk9+rqYhq8F9RQ7Ie
fX4H1H4zdDdKtZBPjUqapgT95jLlxe3SUmDMHPCig+shx+DNBoZmH+CtK+Ye3fhI1BMAaP2DAXRa
bjWUY8GRAWeSbCJ17hklTAaMjMumhRS0XxB43lC1k8MIdy4A+NPUkNKWGbep6NtG3TDigYtGLylP
vX5Wymc02DVEVfBjiRv1LB0XVcA7Q8sXys/CdE2DqabYE9ze1N5bxWJaW6xPKLbLvJZ4RQCObEK7
NJmc91ntNb2SnNKZOEdGxW1qnAVLlyNU1RgxuGGADdQFTmjrGx1ow9OQ92OLYN1JzxRAlVdMY5XM
N5JEYmLBTNS6mWEWTwwPl/eAZKmz1b3noSIa36A+DZuwHOVNTu4VMZzzTdCixTvE3LTmplGgbEe9
TXd5qhA9oy6D7k0A6I/8IuCxFksFVVQjilpKJvmxjPnNcqVtnydnkgDMSa34BsNMeSxQ6l12/D/9
VLbxhvbffGMWdraD52bsakInT4We5Xdhko/XLYne+jGw2g+pShQfsPXFtlaW6rlanPI+sUabSWyn
6R+DrmWV25jSwIgAzwyVuzVuwBxqd6EBQhzM3RB+qJ1hPTHalJk39YK8xHmSG7Lik+zYy8byAtI8
H4Qcp2VH46l2iYedEhc3Q3rqBmJX/EEP6svIUaxVaGqnG43UGgQCrTG9981w3zWSAbc1DsWTKNSa
bE5HR+6IfLTZ5LmSHnrkQ292NhCORcyWb5tF6BuFPp9nTRt8Hclk1U4ZaZObAck/HUp9TC6tOrGu
+Zing8yd9Gtb9RrCgdLuIZlxUwxEVdH4YREOhNeoBjygWtOqfaXL5nFksw/9aoKvubMGIW4yBZ11
BzX5qVCt4Rz1p7JDBCbuYOo1z43KGV+zJcK1yYpvKmG0G8b36h75xRGjWIx4vbpT06m+GFfG/CXH
dDioyax5RpWPgzc25nzW0Z3nn7s9jCCSt6FP1XuyadSjQaftvtHiVxrXxVGbwlMacTp2M8QBDxqZ
fzz1qji3RH+ZznZ2Vy3L4hOgAvG7WSKfQAqisGPmyaiZPLPvmus+68szYu0pBYxKz59xbFhHnT7/
zciY3gdHUV6qRFb5eqqEz048NLs6t4ZNrZrKR4ZEdfJgXfbojRASXk9qWaeHai4nZEJ8Cl47DeFW
UVE/Z0v/EcbJpWPFh6Kug+dA06+sMW1vBXmBmyRuxGOtxIVnxKTiZd15o9X9IYmqGNdemasfRCKQ
nttEZ6KBVKUxen1QFFV3uxBzX5GLA606yoW2PdaOoq4SNBYWNJalV08NYXnOMgZ3kwNRg53vDa5X
PHioNPC/obx20qQ8q8ZiWxTERfoDotPqUOkNqKi6QmrTx91l0YrpjCLH3rOgOidQ/cqOIDjzgTJI
kV/rEq33GyNHDHlqVtQ3aQar3K2yevGdWCkKN0iC7jGJS8M4Nl053Zk2XU0SGYK+AhUXNk7n2iA5
630eUpTcaAu9oefM0YbXyM5l5bdzNIN37At/7KSK9FH7qMI+nrcscvk70qT4wu7lI0m7yTM5xSzP
Zb14sYWcuQ/asD4z0Gzvgw7C86AC1HVxUrG+9ImOpA1+WjYxXjRlXG0tAJikuE7pKa9mG6nuoMwb
rLHmjl++19c433BbUmo+TJhfyI0iAW+NDQsthtNa3Hdbq5nnb+CuSK91hrjsLoUI6l3YVPU3cyp0
dOENQB9tzL4OhM2QEKZKaGdywDbCGd/ZMsxrN2QMVJugqi51XFHhRqBUA3VWhugyshn5Bq6zU9DF
/D7wj6GoLicTxVa4zauiOM0BvisHJOmu1Iey8qRiaVsQu8MmSBVFd6mcsxptPOupK8dw3E6L3m9a
tM0nI7Abr4qnSiARScc3J0mLW8Ipi2emiCkpk4N4Aj3d3aDVJq80tJZ6O6iz/Wg3LeSHIS22BEO+
LWQG7On/ZX6YqPY5jJEchOWIeoNMjbd81Olhp0LdR+lISLzTNyyURn7ZDGrkmzLp/Rbz0w02SVhg
mDiZGuf5PWfn5UhTU3uMrOo+i9WMEtlWd4g+hndmuOgtMuudWK90N8D89DibKoByIKYP6XBDmdCy
mcYix8KB0Fy2tX2FUCU6JIsVnjcOlgQ0OSF7rRqcp2X7Hmdmong8/w5UQFHfNHybxrFtZe63+D0f
hZGTX1qo2W4os+h1pJLcRzOyULfVtfS+xT+7E21ekHjRi6+QnrM7nHIgPzmJIClTJsXaYdSiPLWK
ObpE3kq0kZYA34WmhoKx6FITjTwpxNRm05qjm+gfRWz2h2yhvnDbSbU2o5VjzUhjyKLYfTs2/5QE
7o1ejRI32ULRUDQFNYOii0Nj5OTHFrmtYXEMyes72vaSYMIj5GrXdoF+nydR6vBwVnCa7bCHGBVg
klL0xvww5Zy96nU/nse4IOA7iuYr5FX8tUALaF4lqkzcri2qF9ptORB4UtQZwfQTIRSY90IDeF6t
NPWAlNSKIn+US0hJ115l+iguhnwi6UZNnU2e5d0NzAeIv6rGs90Ws0mOTzmgjSGdyO31vkbniATi
iOARzVYGiR3PT2MVMAGh0qXndQJwqq/y1iOShSjSRiG3zY7y1PTFyhsMrGg5rZMP9bxcg1cZYBPR
im5GQz+h1gYnQZ7Y8cIhx/Ruwt+DHGqOgupsMhNrH9W2cVMr6owFIxXJcWhiK/A7U7T3YwVIzMU/
oXlzK2bTo9MS6dghU2167Nv5nKjzMiAPIc3QzGVqtJ8BH28oYcwrIxjIBgyF/GbqI4mtWVr2VzbL
8EHMaXKa8iV8tdrcbg8kz+kWmeNlsxmFiXYpRX7aYWYoga07mDfcMskI/TVLE0k38STD1rF6sI2J
TRGYSXK/p5ZXsaRudCMLr5KwO7JnyL6iw2sYj2Fvxq9DgiWzxEvxBGquuCQXBs+DBOQJOAIDLww1
5bJf+vBy7CD64PWCfxwYCCoHNpjZa+o5uhCpQ5oRUWobTE0I2DtYahcw/a0Lh+SrF42ScjPXUnwb
GH+XXpGYaoDrI2guMxbFQxPU4mQLWdwVtlM8rzzM1KtEB79lqrrqpoJYsa2LLDub1U79KtOw3RRJ
IA84ILDisf0Eb6Kia4hubby1jWa8XoreiZHwgl3clVFi+6oJGQY7yTdHncIH+s+JN5NLc97RiUCG
lAeJP9dGe4MLc9kPMfHIHO6t5FTHtn0EpjLuKmUWCHoK81jjm5t9UxWPkaYFh6Yb5lsyjpN32SV4
Bx2jP6tLHsVe7YJvZihbdOFtdCHzKb3BNaez8cT96CJIS68j3cm+e3xeSqdyruNADbb4XdoN0psD
8rP+lMk8JCMK54Vrc/sAFbP61hZ58LXr6vxcx7t7HDE2nqI8Zh8HrTxfmDzFim7uM7JdWUDw4E6Q
CkzjqxkE+ZlU2uqUGKG2qY3ytl0oWtDiauXWMZJYblm/Z9utccLuRvKViJLusWD0hLRS0TbZg1gA
6XqotNTVdlLCZOdMyPqda9dOqLePRW210pPlTL8x7cMUfyMJZPzEKJ3rMGTKzUZbwSRAVsjhmu4J
RTWkQBenpNx3VE0FinTGIb5FYusLCG3x1E/teF9peONoCDPuAtKi2Q9r5PzA4wSqE7hA5ZzNSx0n
r4CeHWef1NT4owNG4CAAoU9blTMeEQB18pa1a9ix2o5XQyFMsuhr+0OFSfvcgpduz8jX7ZPLks7x
2gKYFtXtMuSnSZO+tmYzTXcJYkDCPAjKddN6DB+dYJb7dhLtLY2PYFfHk1S8kTxz82CYdWp5KtFh
+3FqTOGquUnqds6IG3sVgWIbO0EMf1QA0hbuSFIR2OhCTchigaG6axYDsFDQ2n5c1uabDNWaxFFy
lTdZRDW+io1T3M0EbKdKpr7LZaYJUqr6ZnIs6BStRsjBluPpMm54xjVxqOQ4gPC09flEY2fNWkUz
fleyXWZeQUBm6OKsFO6A4u1+akSMIK8r6Ho54ZoxE+ffsMyasHGHDjqAvI2DfvDxAyvfVASInHsN
WgGLgbU6icWJAtVAFplbHj4j9UJJ4uSabOJip6PjcCH+Wue9IqZbYqjTC+6Ugxjeb+TyKoJb9OQE
MLc5AeeortKLGTfbhpDzasO+moQu46Vws5DagaOxhsnh0GYMiJyOyWAom+RGlgH5jm2ROZtoBmHk
ceTKriQq5Ra5ZGmq55oV0BlMtRw3w6Ii7D72S7SoN03mYLmo627Ozuh2hKS0xnpE+iSqGkDqlqEY
tw1iz/BKCaqecxtP1pjHWJAiId9FvvTFK3ZfMhpTs6m7zO/sporROtZL+RATFmrv+zSlJ08GdjoF
T53Z243KUygDZafnpHQ7fsW5HZhrYqHcxz23iENgJSnizmHkINM5oxOcYeSfsXmjjJXvUWdaJ3Oq
7I8x6RLnK8r6wERg2rE4bUosmM1pwBZ2xclBJPcp6TSdK3CitQdBLJaNlRGi+Dmy3im4NgMjKLcI
xfvxsIwsldulQ43ro1A33wrOyqALbHTQJdIggqaNAqazR5Z4Iye3SkTo+LOpB9omQHOwuAPYHuMa
onqV7ZGIKv2Ga5PAbS2Otgn7oTsTY9TF2zFnm7lBLDss2xhnVLBTeZvM86G1u+UMQv8s9iZhu9Ge
/lBunSGh1PqdMSGHW9ylX8DYKLbJxfHHKrZvc6MhkafhPBxIFMi7q1lBhuwaKNuhpMNfVBD2qEW+
J7xEUa7IuXZyUB8G8mZElXq5d8Qkg1NG9AlFMsco9Z5eumTZRRBsUG4lYnRTVJLKlbNMXHfpFhq1
/7u1ZrtWJytwoarOJ2UkZyhMxAsy++rYqoGzeHPkADuxg7Y8Qd/B9Lvm+tlbqXO28pRRU6Ubmrm8
aqd8PAW9pMUc6PT+al5PTifZfhEBDjVMm27WycxN2yXfMYHRvS51qDvyXL7GbRduhkYN7mlj5K6u
Ntahp3t4yFMdLea8AH7qAwgzOqf4FLMS+sjmm4QC4Nl9/4TOG2l9rNfn9F+tOzO3m8sho7xwh8Aa
8MJwdLucuuKtDhBH23nHteynZiYbPlmcY1y1R/T/gTvIlM49olxssYSNwx9gLKTCglhSDOdRR0cr
yqLHZqHiGJIKx3WttN7YKQ25BUu+qUHy76KpBds9MBIky4ATe+e4aTruWsOSm86u8Qyby7gNcpWk
azAzBFil2pWJE9Yb9NDIiTWuouBgtgMWvVhXU5oqLOCzENC2Ci1+aY3I3poTq2yaYi3HHR0Nhnq+
NEuyjzLrDD5+uE8MNKQCZ8+21rOb1jZfIMKQA5+zxF+HdqDtBhWYgESifyDTWb/rUll9zCQRXLQc
yhqXhTC7yhabvauGmGdXZX+u9X39zMy689RWzw7U+NhBKi73dUQttI9g//nEoomzMK6nD7twSC0x
W15siXJ5BwhbvqK8Ow3LlD1kQxfiRlOkz2nD+mYEifWq5jEtSz7YJ6ul7hggdtzOM/JpkjyHC03L
5g2iPdWjX1ZsyMCi1TQAoQZ/32zV0hZbtYoeJYSSZNdpNSaqph6pnIg3v1FQlO1bGb+LtJCHuJ4v
DRqKLm61ew3rna+lCkt1Has0QhFZO1PwIYYxOWhRbr+SUJN4Oc3xWs/fIBFJesyiwt9nPvbAU1zU
ZZofjVTrSlcHZ4PVVFdWPr1Q0mPsywZaHrx4bgn56Cq2Z2ALGu1Y37L6a2qwV1AgENgDh91nAgrE
+MalSCHlcomKp6VMG1AbQus2VVzVt3DtR8KMYKzcQBq91nqAAcrUE4eGK+qQ96HiiwznTxngophx
S3qFkd4mET6CoHaaBkvWSG0JNudlSNWbpTNu5m6+n0nLgbPDtKMrnxSrKc+SXO5jTQ33dcpzlRjj
M+aR5Tzu5yMJrMuG0XFAqlEldoFWdGeQrcrzvLCno2bS7hmpaw+1rnDuqVBpabGp7YhvDy/isduG
ta29g9OhnLNsfW0B240rawnhw2i+ARKiy0OT62jVVk2mYrkvsXd4eudkW7Wm3kINv+PYKPw2DWd/
kOHo6a18Yg0dnvtqPIpsCA5x2gyegdEEdn8NXIWo+XbfOSWIIV3xzajK6C7mJEO7gUaKcacPxiWC
pVV0aHRmzglKFEdObkRfYO/Wxh02kvjMwJFwYUge2wpCwh7UD7lCQ/ZYEYnL8xZo92qGGp/+TO4z
XirwXwOhmHP8e7VZ3GMifAobnsw07iaYTMzxgVo95jomLL6s9cSWTC1hOTPdsLi14c+o8hEl3zcM
TbVPhDFHNCEJaAFmshniwjzB/1HegFIoLkB8rHkjGdJLVN6vVug9PBkghBp9PLfOWv0oh4TgqLYO
H8mopPbDWryNSQdhgUtqL45k/oz5U9s0yox/fsgJ3UoYtnFwTMxro23HXRevCznwqHUjmMM3DqLU
GkQT4CBkbWQdROq4lGF1HOn9umR+n3q8TA9aU2meBf8AQAPEdnadYm9pccgeYSnTRg1Nue/Dfsdp
JuZY3HWrxJRw+U0xxido/v2R5iBreAR/tsja6xklP1yguHgXsHxoMBCk66pxdC/6vj2NSZbeRYQ4
ClfJcMYRnZ0zX6A5/AHSwFqzLcp7oCaxj8HTpmnC6MjP1/iCBc8M96spozhvKh7ZgyXMrxM95IPi
VCXJFQIRxGbCUuc6UbFQGPb6rWR46Ofa9BrpirP4vdIEySYYRkzGfapgWsFPLsvdCODwOCUNoQ10
Us9Igmy9GFzZNdNtYBBKbFGi00rzCJp0XCOKlRcaGBTRSKg48mjnutFl90uQzFtjKXho6xgnsRn6
NKWutcK57tBesRwFE3QQvCQo25YQAw7K1jEVUABJjRrcZkxJoOhr3Vcr+1ucdBiEGUcEmzZGLEa1
1KS4bEQGsVqvqs5tZkx+iTQjz2SSRlWb67BUnJEGEMFnQ9zTFZpwEHWllEyZcQlvZyQw7K3EdW+r
eZ63kUoSDogoJnmOlr33S3FMrCmj867OZ3GrKZes13I3z2zNFKuK39iBeoeWDc8gptjzHwQGV3+o
PX4U432SkX53IwC0xJEoVKGhrfl5Xo/tdFSMgvSjVB/2nNC26dxrDHjn38mEPmlaNNtAHwnRWFOF
xHlqfdK0BKM5QqTFkNwYhaiPmJD06Ww2F031//qOPskLuQ3I1Sh+UQiheJTyk/WBmPAxqfIi3gAG
GK1NOUBTdpmuBM8AAKFeOXyoC2WaE91p+BKH3wjyPqtq1uvrDpI1A5nz6vpYP4gfVDVjTXIsujVs
PQWUM9xXJccyk8jWaxFZRrG1FcupntBPJMO52mfalUrYUuuK2oRWxd4bnXDoqg6BP31r/g+UNWQT
8NdnscxPYQX/PbHvf1I8ASKxv4gneKne//Hw3ry9/6juXTmyfwYUoKDhOUKhC6959dQI3qI/Awp0
84uBikrYwCUlGht+6J/5BNYXDYEValtgkJyUHOR3f4p7NfEFmfDqGsD6rnPS0P6O6kasOr5/6bjQ
7pirpBV5lgQLa6IJ+vmJC3Opj3Q3URSoinlIRc7fBq0jnxEAiuNAk/krK09IfFtj6BvmIQxHHYAy
2yIEdAcH7whYTNbw20qMaQmbI25wNbuUVSdehF3qZ72tkuduxyNm22DR6e/qBcOXwGG1oqE7xsSI
lDntlLE/KVPANA8EU83c1tg3mqM89ri1Sy8p510EYOw1UYXyIji9A3jSxo1Q04XhDsbyLBvmA7K/
kQGyHt//8KX+m6Xuu1j0p88JaRLUB85T6IA1Bmw/f07lDD8nLYwPk4SCeww89L6yehp3Zt8wvAmh
bq7Yw2gfmgUQx0j238wZoQFefoQr9FvC6VaJEwyKiaUPD6pMV58uxZ4HtOqcCIwqoz9GlJXbQQbh
NNf38aZIxfIbAP2/vQ+MfII4A2amjvy0lBqcMixzLD8oJ6ObPAjeIyOddxlYOOAJCpJTeGFNNa1e
9tCADxrJG6LfZ4QOreLOVpV4QRdqr0EWDEcI8wLijHqCSqkfiMBrztJiEFe0+JJDqJXx38tj4Luz
EV/bmGZ4bVCAf1qdG0PFp+2EH0Ue5Cd4KfSPsRt7czfoJ1Bf5W82g88ofa7nIDVH5MiLgfNO+6RH
g2Iaz45uvfdG9qSk5n2ULQhvq6Tbo2jOzoJxVEGgM9sdoZNNyZRv//qh++6c+fmhw1Ej1VU/bUmA
sJ++rDxpp6abyvd4yQDuKImZMyJpk/qtDAr9Y8mCWvWCdjhIMg/jDby1+TUXelR5S2zOL6NWR8Na
Ztgn2paXYNdU2tNLVjObHPAspjPCBaF2FedyZBhnA0LxYlNqlvJQxspmwAZtgqLsCMALG+NmcRSl
3yNFCx+LouAoGNghUI/Mrn7jP9R/3oVZkxxWJURwJqYHfDGfJayClNo1X+ubgW6tdpnpz8eZ/Oyn
ZqqhIC4qpt7SiNUPxEr6wOBo4gRVaUF7kdmZvI1kBJ6CipyPLB3L+aKnd2NTfVX9o1TU7iKSeM23
k2lfS7s1H6ZoGi/4VxD8ohrQ3tgTR19FzblmlvHdZNvXFvrdw19/tes399M36+CmwJ/6h5cO4O/P
ywkvRxkOjfla1RYbfJAtm4zd29VCjSNsEgj3ry9n/LvrcUlmXOwnPM6f5Nwr7k835vq1J+fpyUQv
uSFqMCXpHY3Loc8d/cUgw3o/KMtZhKUf2mvQ3ujAQRneDqxHOjywU1k1Su5bTkHfWyvS0G+EUHZZ
7lgHRbVrg3ag3TGcg8BIU1hvr2l7DnervBS2AuykO20CnWvJ7kwLVOuMxDKDiVLRkRGsGINBx6g5
OmB5EPUI7dKUg+EpSeP8zv306+OFxlUA71+x5JLp+s+ffS5iMTFx+0Y3lahNjpHQVU3L5TwRnYH1
dFt2l998/p8qZZ5oLkmj0GQJw1T7C/udpMPOrKZvcG3tg0NGINBjwBx0Np3fLVq/bOi8MyySfM14
gnh5Pt0dW3XOSLf9BozxSTYlza8Kw+uzBj+LHl1J+GA4LvsUGDVZbLaVfY2bJD2fV3HTb36V74Ef
Pz/k3x841Vzhnr/y01MnR2WvO6+lmGC/zkvO+ACSwJWeNMWINZW8bg/bpXUPa5ChKK1b5SmCdPqk
J1AsC4JgLpHdlZmvqf3CUzoV76YdgAvIzJhRhDXgfB/qqmldq2mKMz0Ap4eSjSnEyvqQXDK3fid8
X8u1T28uvggcsPiuDIde9qc3F4GJDQtXvmTAbEMAcpN8U0mh9Rpe9cth7iAeFHaxTrFxIm8q3h7S
bG2HeZzAGW+FNEDrFZnkVnE6Xizl1G20OIqxxYPSexnjcP6YJfJBV1cWQgOjRb8VBONc0KIRT8gQ
h4e6DPRL1uJBdxNtvwJOrtOog1RKDxotUUxrP2YGEFqQalEC7vW5n58zRoNiUynKbZYu1lFZdPNM
0Iw8aaCvGf4OzNNcx0ywRIeaYGIjja71nXwwi9+8C/qvTygJOMzfBR8A5iD1UyllDF07tqH+gnoJ
iiAmgcLTgKeuwB3m4C6agMbyNWdiZkkyKrTaCZrgghQvySGb+NhJ1NplSOllefZo6Z15U8NquVlh
RWBJK6Nl1BpK8KVT2Ieuwhz3+vtq+v89Bv9LU/my/uvDzq6fX4qXHw8633/gz5MObkUgBeiqdU40
GHpMNqE/TzpS+0LCwZqgZ+gmCQSrhfDPo479BUMvbxMs6XUzdNZMpH8edb7wAxxxMLav1QDHlL9z
1KGE+PnVBQnBucmieAQBYFHCrw/mD6drc62wKFCBNk4DGOeYIxsSJLTBFSH1MnBQTCbLVxKJxf1S
RRr6TdtJYs9cakqgceqG2zGeJpCZFJtf28iGvKY3jNrrqFDuZo5Kb+NSOTr6puJI47W6GTNEDW6n
TJDzSuDTKNW0QgVnPoQ3ZUCjg2DMJb3u+848aSKw0MozLn6YUiC6brWQmbWSD0dM1WKmHZClWssv
DCvydgxVh25YkIRPrdp3F6wg9MjaMdC6La8+d7TiUZ5wgQSjLwojrzc6iqIXbGXhNeRAevMRwLD3
sI3ApjUl8z3uMG36TTJ2JoSjtn1p1GhC2dDk4QAAorXFDrWfdVbrAZ2yXFc6BKRZzkixEVxsQ9vU
1nw5auFzR5T4OYOJjBMfKBsmy/+XvXPbjVtJs/SrNPqeG8EzedEDTDLPOqUsyZZ8Q8iWzeCZDDIY
JJ9+vvTee2pXobvRhUFfNDA3haqyZMmZTDL+9a/1raxeHqVNAOgQSDOcaxFZRMvqyXrAkOtV+wGh
Bchwf4Vdl6EmXFnr2J+2VHrO6fV9qf0T9dLOEStB2N2bTJLvzPw5fLP9MQW/G2ZgX9KhjOXJMo0P
Nz2cCp/X3tCPm+VTDgi7h+t1GHGOHYlYwLd0jf9UAhv8ZLG/1AfSnRq4TzXan6xawtfswyi88/j9
MpyJoQ9AHJLeC94q7s6BkL/84ym4+pBkxkZaKd49y5Pc4HkNu4Y4iBV/C9TsclcioffNnv153Lil
3dFBiyPgyR+xxkMbqKZnU4LRxxA8LHu8j0AFZ/wriaP9c96UEGJMni5UPsfd3VQb399WgOPx5eP9
+xlZrlVv0iVk+6F7G3AZbNC03AgT4/8nZOj1cH1VsGxDCKdd0i6WYPD2lg8wm+2PCUvHz7ldxUOg
cFIcmCyuHnuRTmzYTCX7XVlWMdx9zwIwXfdL/k0GZjQb5awLT7lomIAnp91XmpFklizah6DfQNM7
VsiYGO58c8ee3cp3oIwUDgkWz+PGWZX6WhhOS5gUwcHhZcz3tleO3g4HR3AG9l5hBVlSspBrJnl0
1SQxmk3gcAj9tlhpdZ+uMV64VYbDSedZyAs5VbW3Ywvt+weGbGDwItAOR63Bv7EL0Dm7rOu6Z0/U
bpQ0OQmBTYH/uUkAvDYC/Dft1wdMBNOjiqEfIliLeKGruXJtdmNr9K0jSBIk+CNs6qPhuAX3s+Ww
actxWjzYdk9hgsA28zHa0aBuMB3K2y6oSJt4Yp7FwYaFk+9Gd6U8pFt5L2CNt91PUTfyBxXQ6Ws+
tOs7/EZcB44VBG9NpQXvnfC6t0paHZuvrIBzLgwUcVDGfl1s+jXOSdelcn6OnMkv0Ked6Z7NJ5Zs
OjT0V1qR3XdE6wVuXyGhPNaGNuoGj+F7qAGwbJHk449wyKwQwlY6PMP8DMeTy+1P7lDo+6emx+PD
NeYOvPpd5xP4ptN2lw7Q4KG4xxbWTDfIP6M0MwqPNRfuRvXCyfb6urTZNa3T6Rv2GbF91qIz8/3k
5XO4GU1IgogdmB5JLsW8HF6v+iqpfZvnuKbLogaAvargGaRWiX9z7ACo4vIrCm5yYBMAGcL4NTdG
kPK497shD3dKDiwjJsI1y11hZOY92HUmvlmoLmKTVjKNDlUF9IkJGQMidlQA0w89juXi2LudoFvD
p+13Sy7HB2FpLeMj6SOxAuRs2Crh+PHCT55tSees5NIKwvD5nJ6Vrv0g3azk1nARe1O/YIoI0ZHp
ccTWPuyGRYuXcDWB2i7rQrMxkCYjEsmrDkZbuo2+dyKsL58x7I3Vj7IqCSLFHKDMPuB97ZKoj6Ll
UGa64y6xVN4XHI/RZeBapDnC4fu39ezY3zKSzt9gveHTUBiMgSD/igLZrOqfDa8N9TCgGbEh90M4
7y0vD+ar/Vre+6I05+FaUc6Gh9aeYI2LO/T12D7QOQ+zq8CJ0yfGtN33bMzW7xAY1QOu+OJrRwTv
RsrAZhljou92x8KKXX4M052bTqi2hgPnR2iMfnEpxhb44KZ6pGErxW6nJyAy8N2LSG1JOkQABEsv
+uJOONpvAuCVQzIyN8y7fqTo2Yn6FVdDzy1HmxUKZhq03G2uEXp2NMva2smE1Q98mBcUt3mY6yck
DQ8X1tD5nwlRXZsEZr28OB0c2mQqK/ZmbPGwSruGcnfMG1Bi9iWaybptRcQL2Ks1688s2HBe4ngt
5d6e4MgTfJlDg/+814h5s8ekypYk3fhY5gp8EpHdbbRxixfSJkOUwAzrAfBCOAHqCDk02xRxWt6u
cc2/h/txgHshW7nMsHl+dTQEN3w2NnjLqCpJQBV17H8NcIcAXIzThsrcoFN7S7vFG0GG+bPvFL5m
9S2Cb8DTx+frgoEnqDdXcLadIeYpPo/A0ojBg92Kh48oX8pL3GsMkcabwHMpfwBKDoW9elyavGjn
A0/buBE3Td2lnynH7pdkIOxIEmq04p9lWy8/cT6AOfY6wd2p9rB+rgwPdakGpCarPnagGO+Geh5f
GyYmuXXtsX0m4tmXm3Wh13yjkUVOQIe78BhZGIaSBn/6bTW6OBVU3rjjLhSNo7f2WlG2mIbQBe3V
oX9FRouFW1C64oOpFVfm3EmvPS5+mCpSTVl1EvMUUzdQOM5z5GrvuWlhqe6dpWgL3JxFivch6zhz
zUVEUj9tgquordxN2DXUZ7umFq+iCaZXqt5Hd5cFqgSOApMKC4Xrr/fM3jY2djakJxJNkbfJu6q4
18jA031dF1ggKWTJXniiiPJUxKX9OQx7xyTuPKR7OVzZoQCzWc0uMnKynRtqwLsO+1hrR1AjeBnd
RoDK5+T0qkIJgt11ZflMO09HQxMjYjIJSwxMOWV1y01dvo+xN33Uusw+OM0u3ypdtF8jFpfcheCv
U/CRrw6/ZchbnfCZZyomVUMjSkAs/YLDWb4McxWR3iNPA7GA7hWERassn01xtQtBCQjeFl2sN02W
+/3ed00cn7twtAO2oOlon4Y8JccqiF1+7uupvYAGbusjqvb8gSolhy1knw7ZRxuJatTQ2aEyjEkb
4PaU3uiCWXa0C/tsVga9rTsUwRmXQ73i0HdZicJjBe/BNXx18DgTYoHOuvQQ4VtB7HQ4HqzC97M9
63RAfVk726QZUlbVuuWQuI36ePgix8CakgHvIuzYTMHaHkak7Y2b50CAsVvmBZhlnFHbRq3xpwUM
KJ1XUWievaKXX1oAll1i0WSuNm3jyC+NtZgfkH2x+DclRyf0f1/HSdkipbJHkY+6H6x+kxkTPuPm
YQvAMx7jhooUQp/o6AOIm3mmIKea+e6ok/H9yirf3RV8zBpXW69uY4XukYDKaidALTGMmpJ2lMlf
WNVgrX4pMPlwgyWUsmKLGdKHyXX4HeCqU5w+LZTA4CAhd5rEsI//wJv9d4zB/2PRPmgT//E4/L+r
7If6+2Zyvv73adi2f4P9BnuXYTiA5+Ggw/0xDEe/FoJYzMl7B3Avgr/t/dzwN9YWkFIgvsA+c67d
tn8Ow9Fv10pyDyWRzYcI2A3/E2l7P7qqLH8T50InZPeDO5YlIg+mCNHk74dhyunpGirzc2vAAJfP
SgyedzeJ2S8nPCiLY+Z8G3WpTeuccNMGYHQWr+V8DfhC8US+io01uvdOvIi3ejHsCTT2h06DKJ0G
N6tf22zEj7yLvXzhZi+wntfqvZDaFgjqmSCrWOslNw5H1LifmjeJA1cS3iInbChekb70XsKcNfy2
Ino1P7kDY90WwyhjIbkNf9pFaxxiPkVtuyHtC7G7sKtJ7jmXrU/LNRWLv0xm9zDBuzxhuKhJVGFn
INnaTvIjc6OKnEBRCHnC0GF1t6ReRZBMntNi5MGpY21xall0iEVNylGbxNp4tzQgZ63Eo9SnL948
THdUHLH5WoNj6Oig+Oy1Ti8olJtCYz9Z3TJHh6H03Oyu1zUdffj9hyOjVBlfeswpYgfWeSZMhjFG
7A3FHs2xjjpB6IdD7B73B79LJbmzsDXtUMf6kQzNlrIEXOUejsPj3HEX4ZxAt8amowLKPtiLd812
4heYDp47EFe05tEK6n1E17ae9qMqB2Vz7iHRrHc16m22nskoTqTzi7HzxBl9dT5FrANhYzu2+laW
NpYeApID3sy8llrEmPXzVfZ7twoyAOWLZdPWcM4cj3QK+1CvmZ+WToTZpVb82T6l5IuHEemHxgHA
jxKwjSYmi3sR58ioY6ccs2dexpQNkbwEV+3aWlhHeKfQH5qpnqIEySHALW9FUXesbRcHqBOIvtyX
PNDWXQy+qMTr1VNCRBK7N2fCCsM9Z/uBJKuePYJj/D3zkZAhqx+7jtdlV1UVhX9pNvV9MrD/8hOM
1r6dxM7SvATBEjxyoi7ewJqMUSI5ir/AgJgdaLthd1mtKqLTI2vHW3K86g4sOxD1ME+vfYAkhDjd
+h34odUJ8AzZVdl8BhQvvZOQXfYzlEHRHBY7nBmXCP2L27RwcKlXxTy3WyEHAmdBtPDaypTI+nZo
gVQGFoEAMkgGP6KlKGk6+10lX2cAyc5uzKl+3OEqiTRDaptjxWkMBw5Rz8P3cvUzO1mpByi5XGvr
AtB1bJLMyTiFUwETD/u5oFGRhoku+GrH9bUpL8hiAbfcEPLMLHcpkyhKOZTCHuI9C7Nci01Us2/D
gJ95/F4yBFCwenbwzrlveJ3m2vpZRsUYcBSzs3zLEqoyhKc5iCfZOBq1UQOu032fNcWnuK213lJ9
2rq3gPbkWwVw3d7EPYCxRMw5LXRup+N3C88YFr5Guv3eom/Sw6PZqoMvmrTdheSjP19bIuykbJjZ
fgGibxrygO9F1DsZmh5DDZeU4vXNzE5IwiTnMl97sSsbz2aaINEW9FdbdqEPK+icdIPUNkbv9BnU
8RnSZk2zYiugfFO2yGfNAO6ohuAZREQhaH42Q/WImczHIYZpqak5PU2kmrDcVjp9N5NBLUmydLSw
VedU7ciPuecuwQdrJdaKobRBXosD/G/+A8nqcqY6qlLCPaJmO+WXgWKF5kjkj10lUONBPc3Wovyd
TKlFuwlX3ZZfZUkajAQwQSqcrtINq62aiup6y2U4rbMTn0/u3twvyDTB842dFv4wJujFnGt+yDXf
o4Yc4Hg4cP/epY1nhecuDtLuc1pMgXcgP89xJcexStIXCb4Edi67dnlFnXKbxyglTbGxx7g0+lpP
53UnxtMx/BJeo9/H660XOUZHWCIYhSbCXx+1xUdLUcW2oFotKIMBqSZnpsBLNdiUOWUTqSk68jhb
zudegL7Vtx2FiU30PoJaxXCJo/9pokKBfKytvUdqSrShXaG23yWE4YgOm67Md3qaJxuDl+3IV7u2
xbBfTKpp8KYIjWHcElpupaYZ6j4i/WUOWJOZIOJIqwgaQ8BkbzyTPQWOtp9Zyy/486KFGW/WM8AM
fkJYJGFEOBtbHMWrkChCAgXpbHLSb1adbT27uyo3nYMqTLKs6/lAtqiXil7Tx479PbZ+tZqXqfWl
2sez1+ensqhkvCGXwQdMR32e7hyNQZ7II9ZrQpAqDOut7VMnekqrNva4kJRAK2CXa7+lCozpEenI
tw5Zz6cnqfKqV4eBylcmkbEEVUDmMl2ReVmNb0xXEwXRqRU7lLZU0VWiaKtPssoLn7RsjkvcM3NG
UIxHB00B4OKPjSTvfgrL1n6Gvmt7W7u33ODOHjztsV3qIvfgutX6s450H7DxVvZXrmPUi2jISTk0
NYUYD5r+ArIlIcG8c2z67s7gVX/hfNyW+4rXkTzQBPyKjEkUI8ljU7UHWuApcNsIePHxea1VhC2a
mpeDkxe0ZBLTxQ4xZy4HJKLODtbxTSGFemiC0RMJAiVCWSWm6akICgizpvfsnzoqGJxzqzLuli3W
sNBOhCWGLFgWXqpiQu3tmMjLfT9n0/OCZcpFY8+bpwmZ9StkG9T73g8kdT0FYXN2eA3vUTjjUdiR
AXXxW0j+eAdcXnzqGlWOTOlE7ndupOZvq5M20d6xUveRfbl2z7pronZnc6oKdpNDgPyGc9WsHhAP
eJBvnXWyPeAA/QxwJ+6HoSQeYVMJuYHvUZuXuTAKqJHdpt+pM/RbTLFD9jzaMRUuRLzz5n6EEqS/
A9c1P6ky4i2d5JWEUV0tCdtK43NkVgfusxEcZOKk8Hv/iLvc7w5DrUYs3AX2b8Ss2q4eUwKt1rGk
sTbcRxONtsCNgqB9sIlkUJhTwY/Y0GnMDDla/bBNqeQj28FrwNTdwJ4h9497t26rjoRLbXSftFGQ
vdv1JNrrnKXUka4Fi6Ex9sq3Dg16fIDwEXafaD4Y1RPlZwNhY7dVP4mJr/3Oa9gFb3KjF3EG/pdX
+652mjCRuTLBjgQi6ZuFbofinBPKi9/zZiYMO7qL3V7Wwi2dXW5Zyn/F/j9UF9oSCv3kU99C9e3G
1GoqKY8HK8dRgMgKka921oeg5Z8x8Nm1XJ3TBjEKdtKEvieSRsNtqmTxM7N8gisE6EN5cBabCOlK
1GXdWKjI950SGNr6imQ0rp+QVJEdzYui76LlSwzZ1/EsXeW4nNDhFB3VEHh3PGER3jj5VCQZ1kB+
WauyfOR0lbIqp0EXE3mWRuLkcmWRyx+WpUumwPEI/0dwAWa/ddKkFAE87BnaPAY33UXvlEy58Bva
0WsTOwPBwOGqhhTEA87csVBQDxqABJ7B1J7eObUs8z6XskIlXrz+awjI8jns1xI5ATb9I65aZ962
QYrhG8YX/dWqaNc37og9OZVYinpXhCrdE5fmSVy7vK57N5fha24qobkxeR528cFYNAG6ovjpzt7U
HbqpHmpy0Z76PEOIGhH0EdFpQCD1tI8ylf+UMSeFvQb+BRThSiE74pKhenZFFv7GItNgUNR0qKBK
NMtTW7c4u6tCux8wYagEEZkRbNQQ3fKkQnFkVR3mPN8zVbV06tHWQ+n1lCmWBd5UHUph0bYmdale
l9ZpmkQ4LS5dakNof9KYjADfzuIHhTwVe8E81BQTVAXHVM+aWCdUbTAFIB4sDEH/f3E9LqePf/tX
htj/bFJ/ev/2d2vrX1/+x9oa/K5z9SHELr6z68jNWvjPtTV/dLUTwA5l6Malixnkbw7dAILd1cXA
t+Aa/8ukHv4WYCGHiuf5YRhc5/t/YlL/5Wr826Dug3OnOMAGeO34YQRq7R+21nbBsnJNI1gMYNYO
gNCOLhI+16v56fCwHsxz0GUDNenm+5DZp9jOxYlk1z0JzWjbriiqzeTcucLdV5br3fnj23/bRfU/
Vgby/9OrK2mH8f1fPv0DePH6PX9cYpHzGycnoPnXdEFw5Y/+30ssQvH5UwbCI/aXC8zmsiQDIDBU
YM2OfASaP6Qg/zfEIzeKuTkhvFIw8E9dX1eh56/XF3Rz3Bo+CFZxdZNfret/dUVYJJdFtcTl3rQB
i81ITOPOtJU6W2NNUjqul3ZLRY9zr/iU4PMOOBOAU9u4ddF+Q+3vfr+eCAlkP9rL7z/5r6mSX2jZ
v/5CsNZtwkAxID5M8WhTf/8LrVkceOUU0ak6R/azHCL3pIIh3kpWS5dGTznlWnl82zp+lfSLSL80
fEwfm1ytz3+5R/w7vwmf2n98bYBr+wEvzS+TPDeIv/9VACpWA5Z3ZusYBWaNSP/584Q/lILtGzz6
H4hWczIrRYlTFCz2gdl9uInkFDJmpOJ2xdR14VTewElx3VcntXxKWTEKr0zni26qvSaiVW3zuo7v
xjCb90OwCCBl4lPvj98pdcl2tDbpW8rgCGqrWt63AwcZLMvAU1y3jmAH5+oy6Nn6FMq2uXfq0L+J
dTcSx0Ni3lS0AlwfkwGANp3eUHfb3HlkT9CTq5vWjMPBCPDEOeUUB3iu3+sxrdDHwIkFi3u0fLl8
TOPKjnyw1qQbWHRlVKF5YDnmOPM+k0TuabElpFnantzP8r6q6Lvphfs9tAj1F+LeyO4F/EC4J61I
EqrJ4e/I6jVCuU4IacpHDihyE868wLTo+LeKvuGNsPtlZwY13K097dmuSWeC2/7w0rC+TgCGDCeM
OxTEV3QQxQsjXz57iEcNMEGIeO5DbFrvezRO+Q7fJZi7pfhe99GMvzPC/pBqyzwau4BQ17qpJJIg
lh/Nyl6O1Q9TXDuVKCG5z4oEnUZ573gR8+rsh/atZUvKPFSMwACYiaPtcZgs9knT584XrwGrE7YL
fbyp2fNQMlR/Yzo/u4P8SQTjK5vscVdiUdzExSiO2VhBAEC1uynEEBwXHTXbOai+xxFkEsRbVptk
t9EQF8wN/ki1jzse4LfQvrlwEOIIdiOKWL44eUSprzdalKlW1MqzLpCt+40d436YbXGSDsopdfTY
5ugweg5j+sshcN4SNOzAH9IxXWfBrjOTt5mNpQ4O5VqJCuQPHj7HdmleyZrbGwfO17HrSrMZSjzw
aek/UQ2sN17VHynnA1IWRnWCYPsAJZ3YN0JdD61FoKzM3adUI/EhJYuEs7m4dMTz5r2mKRWLeeBd
shRYxoLe8mL7Dm9pb0W3ayesnJMqOJKUdf1DG5TzJXdHGkYjogg3KI7BpeHxdtugJV2vZGXwOGLt
Ac7jdCAONaICy4/BSEKCMzwNh3hI01DjuHHwuuXQHh+tPjhY/vUapCnDCu8GCqpt0EtlkN4EMVaK
h3YKyD/nNXHVfIM+wxmc8g48MTM1C9FGsgG3H0Xrz+tRtRBR96E/8+t4hq0g03r5YFLs5ln52qzt
ic3gs8g7fztONECOxPEJMHBkL1d8MKu/Cr5UdmfXM/6npQAnnq1ts3fIANcMB/SOITC/V2Fsv3PD
Ky/KlwwJQB7EaRIhrM6sXPyvtZdaP2iF04/oFuLZmrLmju5EJHr2qP2H1aZrArwQAQ2P66ZSC2lG
Qt934zWyTm2wc2Rtne6KCHpjmuZyC7mOTm5T1TrxZ5kfMcatXxbipLjGxPCy5EF8iGJ8TfZgjo7J
w58lXQDzVthmeGubqX/C2DvmiZrq4MYAxsCZRHznPi4mCdALYZg0cjdtc79ZqMJlfp97d0r8hQtN
OYqgRRQA0mm4wrincble6tkfP8tysACFTTJv9tq3ihOpvrT8vEK6iJ4L166jA/4WNbJek77qfuDd
vdrJlsJO7/HjFvs4BgeI6k0ekxOSoJy16fy7Dj00qetmDD6HrbCf07C5dZbUe6BkrblEvlEol9k1
Alx6bBqddZf3MI8S1Sj93dAXknhUU50Yi83WFGgsxM6nQ9vFncsTqzDbYvbNrtADxiKytSe3C3MA
vwDnudpnKsvIIZ91SjZ1Y9qrzASZF0lhGhamiDDzl42ASHPJfHqQ5xQQq1qilftEk94Cnqleoggt
kNWpdtyE1XfxHYP7U46THo+PieZL46v5wiUzX8JRxrdN20mSqo201G4YOhuxiwcvBYjzhb55/2RS
oDM9BNNbkeEg8rJSPzHqmqMv4vopW+oKm4V14fNuTpLX/057YB03K6WLd5kfZrscFgLUD8skBIqr
Y16Dz6uKJnv3GZQPs5q4wKe1/hQE07R1e5eemqIKo9u4cE+dccl5u+XUPau1d98WgmFwzefYHp9y
q/cQrBcWv+2E01L3I8ZxYFSAVVzldXchbJYvHfeheRNgdribeIlZ/WPL3DShPzyzTcmmbQ/t9RP/
rT/gkakTHHfxLUaX8tFtyPSGjYA4FhsVPDaBtJnP4FSwIuubK9ShW5GS+nAjJ8/F4WW51S4o3eqT
1WTYVbryha48Pzv6S8ttYJrH53oJb5la3T0XoTgtOSCqcp3qHQ3sKZ+XybQTNBCtnxd8+ZesUOtj
M7UunEdXHGoKy29ru7M+D3AlEssRB4vmFj7BqX9GOzPoS2X/Vq19tF3S1n1zxhbxXBfxsU3x72Sl
bJ4HUJBvGTnhO1njKACoOd0Xlor3QeZpssNzzGvK5y7DnbdfeGxgpw9duK7kIsLNYus71mEud628
eFVBXH7SrACwyxi1y1aV3qxlNAKqLivqLbWgIaFj8DjJVrtU0xbaJDGevR5JA19bPMzRLXDDZ9EU
3Xvuaa7DOYT0Qef1e7k4POqolJaXqeSQuk2J3O9nlL7jgrfrJbCbaeVLneDRVcDrMDsu9Zdinekv
DaraP/vSsrYTYBvElbDl2R9ASNgGSPhUik9Snf0hp7nUHdzhY5wzmlLHgLJvVe49q0gvavWivel8
UHM2onZMjeodI6HzAUfPEttfn0FnrbhYZAPtePDwyi+jhD7N4+qmwN+0xdQljk6Frc3t7Rm/x1Sd
5zzukDy4QWR5rm+LmHjxShMlps44ve/svnY5wQk+aWnZ5Ccy9NJLuLJa8LozlJhi8kR2Xg2y9J1o
K+dZjUx6w5Q7z5UePHQpXtk53sYsAcantK/Gj3wC3Ibbw3Cbicb5QkvmkL/IjuA8JxH6CUj+BHzW
2NHKLdQXLvh5TGf0vZRTXdA48+XXY7l3BpTRiSXbT0hF8W3cRsNHM4hY0/OYefZzWQheW9u0QMmg
ZNjt1g3tKWWLM+JbWpHZ5j0E6+WiBjiDXWSbVzKwUSIIGV1kTdR6o6+He98duzcX790dOdFpTLze
my+//k9OGlyQhe/yn+wjXJxXxnRv8GLVtG21j6+LoBz/AIww3N9opkShmbvgu/Trkiba0jvNVcO3
gX/wTlENTXtnKCW+CCvo0MKW7hV9ieszDouV1s0x4I+CqXtb1kmADluyQzezLQUuQXv1qFkL0/vI
c+ipxpp7o9ppHUilcmPKFs3/G+G4vsSFGn5/+bN4ih88v/99VPmnvBj/L+Hs6w/63qLGsfcfh//1
K+HNuHZtGfi7/0EbXz4uj/qHWj79GFgQ/6lsXL/yv/qH//Lj19/yvHQ//u1fv7e6Ga9/G1Jr89do
gcOw9R97LzY/qnelh3/8ht8Hbtf5LUSsEde6DfoOiLv+OW87LpkCqt7wToZh6HouGYE/FB3iC0QX
mH8dxvCYrkXiC38O3MziHM8xHkdXMAAQgn9m4iZVcJ0b/zbiIhr5hBH4KUhHfsSIeU0q/CWJACEt
4yhBZYad4nfc5Vgf9vbch4dKr+ExGzrI2UF48CNtA1qzgAJW2cPEDOLimFqrm77Kw0PjNV97sQYb
O16hsLU+oLDFOsVggRKnc9gM8A/ZkIN8bDK9YCtoqyfassNdZTDPy0mde1q3KeG29GYQKtzRmAsJ
fNBgXZZsOEeNOgT1Or+k2PNYYvBMTQOgxFYBkNzkEIdSCINxVax7ngUdYLORUpw65BEpQ79+nNfM
HKcaJrc3MOQVULL1AHsqGx6aav3sl8bbqlSKW9sBLtZbHMSEieROhOM+6rvuELgdHs/FDDesXPuk
i2PovLxDNJ5n5qbOlw9uvNGuDZtnetk5sVXmzhHNcGHV1R8ocQj3ja3ac5M1Lo5mTWh9cOHzxHV7
wzVCflEQoK2Jc5GiGvIj3BecuULqm2uLO/sHUKb7CDDMoTUp5FflrhYPLxjTk+qLz+Bs+o1Yzfpc
9W1wk1sdp3iQaluCLPNpclfGlOnKIiXROOoIaE6+foI5fPaCkbqCGlAr6+tb2CJ+MrfOLSrjQsaJ
3MaGv1/uMhMC2CqjH6wKaxbXIV433VIJBy9lfulL7yMmKHIzhgMQRwUGf+3S7ogt/p2WJbDOGdwe
DwV8auBlWgCYH2SDQcBC6d9A1ECBX1t3N9rqQqqMjp+QImMRH2dvZi1XuVV8WlhGbOVQgPJLw/iY
r/rk0oqwSQmfbaY2N1voOABc2dYk/Zjf5Gz1YoBl5MzyLak/bIYrO8TF1NuVxczzwvHxUkSx+moL
CpPzrK+O0oB6ynpi1RRMS8N8Ph3EGLwX7BA9Dc7Ttm6zyobGxNK/vHZA8D5i9uahy+7RDm5l65+z
pibbSxF998Z7gfWN+EGh7BeKlYuN51ORTRv7Zumv9Qk862CAPeDOXhJb2esxdUnHCL9qHhoQnS4x
C0VBB+2oMR9Pb/g8zhWZQ1rAMcbkpr/JZ0u94FpPOGYlKR+tQznCMubVv2E9VUDPtZN+pey20M5h
UoZXEGZP1HvREUdC9IA7yv1eWBgVLZewCFmZ6wNDd3tPmMLeyH4B+ky85tYGT3jGMEt1MGXq4Ehs
ztJQrqjtgxcsyhBIYoNp0hv4TAzulN8VrHYeK/J15PJl8GGggsagYHQxHFpKocn7WjZPXWcCjVqI
rQMwdlcFa/3i0Y7B1i1Tr2OXFZe663og8/5yNiXeqZSzUsJ5Yz6UqwbYozWggtXnIMHFfQtkTD+h
nTiboLXaYRcPBUrXMCQDh0jIT+cqgsllt0t68HpGz6QnqbHBqOEz49iwGFezoYnbHGTG1qYSRPrl
VIxnN3wPOVrfTFMvjmFe5omzqPlOKT1yTbEC3ode14DnVrS4B6v1mDuD3ozTFbEoMbpKsIY7lQcv
gVze1oFQOPDiQ1zW6SlDoCubSG8AdsCMxI5apDSWs9RFgPHrcL9EghtsAYme2aXYlegU5z5N8SUF
me3ft7Q3fHLgCiWy8NML89M91EOLN6VNojyw7gsZ/+ymhQuSIX/Ky6++Cty7dQIgz/3jToTGPw4A
5/i5k39LQTeNIlbNlQvDjAZv1kAPTMrtbeE341HOBCvwbdwXI/EPRtb+XkZ+9WKHuKIsG67GnI4E
mC2YXaROul2v3I51+2DfEvMMD4LnTXdVN8odznsdss0NM9Zj3s4r3Bh0/kLR9gYnObOdmqp9lQ4Y
eDDam3pXSvuhjuu3ZdEnua7PJc+JTIXnuRO7At+0HU87T4c8whaa1IOkGBeGMxmxWhw4yg3f0K83
xHj4tfPbNMO94Dn31RzhEM7Pvo+8MwEIr9vHtLD67ejgb/DtAvuancE6gHyPr/CNGrSHcfpiPPnk
VzEWqeWR3Oj4vV2QmaqIbWDKP3COq0sWtpw+IeRbVypDWZJH8j5E0Z0K+xvMrjtmdQpS5Ihg+H+Y
O5MdW5kziz4RFgT99ACnb7K92UxQ5r156Qkg6J++1rEsS65BSVWjmtry/6czIYhvf3uvnbZZ+uhi
Ir/5EssR/cAq0Eu54P8WtNXhG2FSAUZyWJzJf6FM44+sZiicVBXEzZ38gdOMH3aqxk3NVnO32O14
Gg2KF8B1JhE73788Yd6eUG0hQrttsitg/4oc3pRv4p7b6YY3SHuj3T6mGaSL2WMjwCVE/CY122w/
W+O01P1FpDHtFQgryb7si+wi2oVgHRurapcyB4Xu1HpPWHmSL83Bau54cEsh+br9zuqgA9/Foewy
m0Zx9Ou4vTBHGu99bu7nfjG/U3dJggS/9Xd3z9ioIeXJ8SfuDOZMm4WCybvXnIHTudAn/9BANNtD
ZW5fMIX518XVm5tSOadFSiaA19Cpd7j3Wp65+3/mCC6Z3YSZwncO3eDDcOu91HkocvtdaGo5VI5d
bDgPjqljiw/J+BLKZM5AZ6e8nGU3PHZds0aKUE/Ra+vvdZ3dkpOpq4I5HaozBpDsc+Lo30rTe5bx
kgax13/HddJjPEgVMBqsSYgLxiHxmhYutt9FZKuq73FM/QsP1idQWKwShWDhDI1CPyD0lgQQbO8p
rQb3WlKZxVYdfyflAtfYSz+qWPSHuVk/8KPuy7ln7O1wwnUdTPBpKXRM87N+wOFZ3tst6F6wZ/lW
VXS3lHyc+aOn7UWbRsIEZbbGh3WYvPOc6n6kNXzSGrfTttky9XfXQBI1db+eE1l1OwIvBPyc5obt
D4NCkegBxwSIfctPePcym6Go6fZYzco3dlCbwkaENnHuuQidYyw/ah/njtWAFox7pylDD+kLgrOf
hLkJ6pK8ZRkJ03ssejfdwuAtkJpVGnHtWg+irLPdYEzVr8oQ6HI9X69xqjwom10cqrapdj6FAJl+
5IrXoaGiNbdcLMPJsi9azyJi7dNXV6foVtjPraw+YZMQRdc3me5u4dU+lKw65tSJHxIjzg78Ee0N
DbZAA40Kk6y+vKxrASdytoNqyZadX8r8t9cmTljZQ010KaXWRnk3Z5EkMgsbQbzK+u98jQnZKzB0
waQbJcsAAHFlmjz0ODfeXM2yX81KGuCKKsZmw5y5OZPRYUySLyW/xTNw6x5VUm/ZCbhFOIzIMhyM
gkYJf+R6mWoIufH8p8BacWo9DaCcZZBNweeYx9Xv5N41Jeh+sX3qJwj8d+SD755CZvFAZM5eejyk
dtM8ufN6sIoF23RycAYz5TZgRcrxkKOso8i9d6LHbxOem85mp+LaXO6wYDGZmryZRJe85d78M/i7
JZUjvtn0F6i5iEQnDQnt8DjB2eUkULRA+0dj0QHRTnE4jdm4W9fhyWucqLDJ4U5a1Na/9cENVaqD
8wGBzQ/TfVaa9wkt+JCWJFtHT76OXvXXW8Q2zmlbqnlb68m7Um8E+k9pl3qcd6ZHsM8XEc0WEVnm
51zDhc1Ck/CjgWdTPCVTUv2MU+mEeI/mYzsM9rlB6CHU6eQnpaXyqqYFpINnhTkBE5CmJZemO9gg
dVN10RL0+FR3btjJPzBmaoAoBTKVJfhrcdbxIyEVycR6YznYbpTBKUaohm9pJo8YonbV2uqgVZeH
cm5ZIJUHt4G6pLNdB+yJGpQv5cXtPXM/Npnx0BCM2tduUzzMa7odkumqTfbZTHzjg/oN+UlLwDWh
FmyTT7PYkT4p7jEmgJeGmTxV1aR/TUtXbkFE+lGuDz9mqrVRfWcGq5SiTQMAIh8Gd7othb9Efs7W
EA+oeasIV5ne8DgDa9lIkiRf2OKbLReo9AfwtbvhuMm/61Vd53rk/AI1shnHNxS1+tU3mu1k5aFT
pzsArbhX+KGq7F4nYUyBWzTztWIhALK0iSC59td65UuK4lpsaoppos6GMm1I7lvjvWGrsbc06LmX
RYL92VhNa5+APpuElOUPbWku5qBFXHwzeVWiO2UxpqFsUN95vvTHaijNiJ1kt8uM4iLIe3+hUDXk
OieVs46wAGnFhB+ofnKqL0+HyW5Tv7AdvRWnXDZFXD3FPbOX3mblbunGcGgAkV61Xzprr2x5wScx
Abrt4PrgHnPr9hEH5TMs4fd78Y4DSgkLVPZtp9CJkySLqCzboy4e+bxRBqoP2bHjC3zxCNUcOI6y
U2omNQZFLG56hfAG3uwcK25uiErrzhoNjj80tre4m/Wwwhv6Vbdm/9FBsTX7IlxN9nHsNpjg+0iS
wkoJIVYVuBvGoL01mfsSFmQ9dD5NSYXYlTYv9USSi52RhI+dvGJL146ztzyKMqM6La4jvfKKHWrU
1yjxcw32D1Djr35iddSAMn8Boa1vbZtrtGo4imDhYqeXfNiyaj4DHcP3VZQPGudkDIFnI3pzb2hf
I2ttPF1be7Jg1YrmiG/7wa6d8qufcSJ1Ii8PnjVxm9V4/xIQo1j4x2Kf4fV9wQKD4Gdjr3LM/oSs
x8PlQolrGwN/pSl+D1l3MN22Ogldz6/WWs6RTxNqkCPxnibRPfsFY40dK38j3ebTm2J/742esy/8
umTU8aHY5gZnq78+kHR/tY3ajUbE/Wxx0e6L8mhm7a8BwzsYobHbo27gcc8Y6k5r4jBaccev2YkS
gzd4PTe+2bG5AUrHZbmyXjH+lK+uMhTXL6EdYOWoNwvE81lz7ZZM6khS2a36x35Y2ibEHhtH1phi
pc5KJtTSQB2uK5E+ZA3b45YiunCijGHT0yt2lnzmf+5Z8v3Sg3h29Gw5kxR+bd262bOJrb5pJexe
aE4TUYsT86erTOc4Wku9dQkshAt1kwEuuDT044EmK8o3OHPMYiudunhvy9z/aMxq+BKuN26yzP7J
xaAfCq/skYNctns523DdQzYhLazB4dbZVlts+t2Zr45kM3/UPfaVcWkW0Vqt63eRNhSVaM7M6q2Z
YiLTGqtbRaZCEV3Btp6lgU66eQyGoSWEXo/uszXk7SZ3rPRxyqX51JtuRphXm4GsjzOj1DCzoGIL
HgACGR5MiD0PTOPeWdY6C2G/d08zgO2gXIoyKMCQB0s+G6wBKJUbpFxDjbhEVK/dsi1dJzt4maa/
jJ6RXeJSxGGlucUlF1m40CQcsDhXxzxOvJR/ZTW+Eywaz/3sLwcas1i36OzBSP1kYNuCZOxH7IFO
w7szcbTWszWdhlrcBKHLjT1OsxX1bs5eSV96xuZ2nb4tt22ACyD0kyNI925n5Kw/1ndTry4JbtUr
OwIvMmXBk5m4826SvQEtvSOcRPkPnDHbqjCG13HNjD+r8nku5++mwFvhU+/4XCqTViXSwkboJ/GH
oQkCq4RLplAwW99n+nbXpFoVVbWkroNuyYm60cm9LpY06TJLPrACxFy3SXpCjs8uNNJBb7Np/dtI
mYuPeCjVPnF61mx9w+/Nyj6sCrMIFSTfdPuRUeTXc+K+mUJKX7Ovvimf03j50Kbu7OPxRDgaq7DF
hrxJwLJpNcFrXbkmV9GRJEbaEiVaKg+SmJvrb17BfnljsYIlSEQA6NBCRPFpOpw8WsMIhBjKSMJ5
QbnoR93b45st33Cqpvs6A9BCIJQOAB7uE9v57FYk1vyU5an55pX6rWsbbKfqHnqGggD7wlM6kmQC
vFWzG6gsTSzOeFtGnsKVchRcAcx0dfooZVsd8ddC3SbUsk0JPxRcz3JyJFP/g0oThyu5ryPUd7HH
KNKFOZABJzeJEbXCuAGVunpcQ9n/bU2zABE+z/FLU8u/kmtaGGPXziCAFOum81ObMg+RRwPoX8DO
rKgKXWmHzmDw/ac6jRf6juTWkrvDJm6ihcD9ApQeJVTeV8J2NgVZ79Hd5fvbuHPiAGUQrx//n3VS
HVlRQlKGmcZr0MzPrBCTs6LWaTtocXJYRTltyS6V+HBIpEGe2Hc1kMZqYjvL1ffB0Y1rkboU6tmK
eanJkE+ayTs4NvCqYHZNuiFa8ySsmM/nrPRj3y/zJQOLeJMLF0mGULETDRmQXCSIn1a3H7S1X9ha
u1s7dvkDV7iChfsnXlDm0owbLvybSm8/qAfS9iRKeJvmiu5tFqsEcmPl7PIR0zexd0JDVvo5k8kS
8cvdUBuvx2SS4Ui+gOwzy5lHa5aHuVXrVhakqOrW93emwUJVGe2jn/XI0v2tdeqLvja3yecmvOhJ
hJOdKxFSCx4TCFpEFiOnGn7xSDM7pvYj0RM2b77+zmB29DGUKNcOOW5Y4JNN+ouGESpfe64rAG5y
bpM/scMfAvLglgwEGY2VxoKJI/yNoNGxH60n3W4wJlnF3zTl5ofmXv+q0sbdWHrdhs6KP7w152+D
ciOq0PA4EEeLujKe3pxOFNdetNgSAKtSEE94xDHSjwY5BSv0k+bVuPCOmLJPusYv0i/9v62QW7SR
QCtWweLXuWcN1AmXasdY34xXh8x2iBOwOppdF9A3c/bSTrIEHLSgHZbnZYWQvyTLu4WzJGSy+IvL
ZitLPd5ljVueaWglIzN5uwk5mtY+spczofkIn8xxcZfhsqhq2pvY2jbZkNQnqIIfLp2YfwQq5xSv
r7Q2ti+JU2b3L6hpnKZKfTOaU/aYoxOowuVbsmTGtrWXQHL/rQNrzKyHLvb5r7uMlFFoarhEzmrQ
iw7xNm9+MwZrLCDdPrvBZ+PI6RbDVJd+0eVWjd3Czt4t3DvwYTDaaGnGtPp2vJq0ncTEeE+JD9Rj
LibZVv7lq3sXpMeE9qQxW3exaQOvqafYZo3cls0fh+jBlcSbVhxjGlGGKPYy78MYTdXcbfDy9+x3
vhe2osu++7yej7j4pmDEOLYgXpP3b4q6/7XYSwVcfP7sk/yeB/ffdBevx4YhIz3C9Hmy5brhnpSe
OTLQ2nSLah1Gk+fabeEdzbgBCq3QeVd7/5okqnrGGZee1ooGt43m22mkpbHO9nscAlOz2N7URW5s
B7m4D77BmOfpSXrSmz7fNU7uHHwTagHsFohpmfU4rNrJdq3POxECRWU9QoMg82u6u8X901u8SjO7
3R7XHLyL6m1AUr65CgAGWQmLP3/tbpv+zutZ6nbnL4K1z6pRPtdxnvlpAxGjoeJDV9Pn5NuPPfi5
w9oQkktIEj/5bO1tNlwbW+MYuiOyXqkv4zLS4CIEGLAT3MA4Xad8t9oqKtz62BVWeRwLJj0QmvhA
8hH/HH4DIy7z3Uz/YFRWKNx5HwPay9sno3XQ3FISNrr/exzV/KXInV3BJGR0Pq0kXpY1l5FDLikU
U796cCrj4ZHE8kNl5xwbAMKDonCuZE6AEMuJtxjT7MRdTuygLaQHleSvzDevPKTwLYGJSVP/IKUc
EXZ7GbDrdHDm63Qy/yJ6kX7QbGjmessblNZFGQ0adX0AwLsXb5ndg6nrf5IJWlQ5gpXfQBbZSwtU
QBlTFTpDxMJRBMGfr3ELFuTWseKxnMxBA9URoGNaD+GM8EQPNHF+orrXkTHXC892MdByGNe0Gmp1
6AwpK5vCsPdDJ4lpqDmAs0X3ZSafOq0/xCpmV+QzNHPcmxs4LmNE/hk40+rmO0pvAKNAa3YeepI7
AZTeYeuMSfKBCo5pc777Kmb3XjAhHc4YPf47FCXtNqrS3vVuAcAm+JwvG4oc66eCePI7a7c6xE9C
EXVaX9Sc/V1xjbKwAzMjbfJSdfahl/kn0vywoz0Jir/7wGcdr6K2WVvnUIqM7UlRy3aPh8q69mvr
37NQLwSucS52XH1k5v3h81dGWRMHlQGJ1YvrS25SWIv6Pkck47tnyynE5f4XxKQLv78zrU3flk9k
ADKetpWOOHxoHlBCQVK2lIHGspuip/VGA1K9a5S6x+KdLFqT8aAc+IyyKn6PlvvqzPURYM6mpC+X
lBpydlqg7kGy3QK8+uWxHYoKftlcmXPS1n7MbrbVHlxLVoIXwqpugqJ3Ru1sb1eKRJFF8HPtvOlT
Tbr7bJi9/msiCLZJ+tYNBQPCU11Bn5yLwrpL53lE4DA9s2pMn7CmdQHRbO+RNMJwVr2k4WH0aaqT
/raeyQ/Ty0kopV6b8oXWNKoaWgCmM8Chg9f7+XPv5WrLczeAOSP5FnjCWraVWzUh5x5ZuskpTonT
9iEX2998LcWuzaHbCeqzLQAYyB++jHe0MTybnuaczMrearBXzk0KB3hqUu6zpfqVrHf1TVAc67Q/
wugPtIvxra+y5rVLvUuvK3JRkvuL3YeCXKWMu41pi6/BccyowwVagSm5UtQmf9f2QJLINYkjD3RH
1i6zYN9geuRhrK+ek9mneOGD35BMtarkKeYHPybKD5bivsNSqqT8gd0x42VtnfwSssdITQEizVvf
1vdkIYRBTLsXOWtk9Jx22hOSDcnj1+QGcxVYk3jR7g6rxpYPtaFkBCg939BdBfSPaWozLGyr0hUL
YTfziTNjtN1qiBiRKFQBxceMpM2/4Zxl/aau+/iRBjSYCFqt74B/fhSO9kejloz/a1SFywFTUZ63
/kXUHYhSD3IKO+J2vhA9tTmsp1/9MPz0U0/NZM2MrkpGAinfvQQLMnOHHgkQ3A/peje9p0eY7RH4
nGhUBrYhJONAtuKlxUNX9/mpbWky4BI/rY/JmjtXPvoyWkVnBoBsQtphz60y8NEYnKdxpygYJZks
yGGFrsNTVvTsIzqs1aNmqkM/lsxm+FnpljoCSjtnY3tNWie7ZDCz2IpWRLaaFtVjIh2MC8F6BaCQ
7amoyG8Y8DUSzTnSrVaQlV5qk37HGU2ZYnV4VMtHxcoi4Q098Bu6eZNFxwpebIYSM8gEpiT/vvqz
WNLs8cVaOyPNhz94Uxmn56R/KvyVFG8JlyUCnYRiKuI+smsJ3AuTOd701aWEsUpPhhoRrHtnSz3v
ZuaRQdiGZ5Rx+/BkZz17Mr2XbM7Nnv4gZzMldU2aYMivNKjj8stJ5a3UTiOB18ZGb9F+e2NN9k1l
PJAJ6k7DwvcqteeSauaSJmSpdI++Rqv/to3C2vu58zHdjzoSv7Br3YGFhcO+sapFRSVc2UXwOJNT
7HZHY621XQ39ry68D9XgoB3nlC9rPkbkhQfS6pyyZB/Ny7SWnP+Q79PujxIuvxFo8XO7y/vyycUg
XIwnBLYgFcuL2fKKZ6x7QeGFcfNu8AfKAA75eXmxvVIEjfFeNujJXvtMnReZ8oXnU1PMZ6i/9Fuj
vOfbSaCutmLXSxqxRuPaz2DSJJCyQPjTG6/rcdL7Z+ocyfI34lDgwx8osdeXMazGOsp5j+q2AM3b
7+Y7wd01WQZDu6OSd4H9ZaIk8B2jbjCj3UViHRAHGBtEJIxvNzeoyGHT4rEcTLA2doqX0rAjyjc4
FvnJ077drVPGWElHJckVxgHkBe2YkvJh/1yh7bMgjMudwUXzsFJndxPVQFPTUMnsVbrEhQetzyBT
SD1AKH0YGZZ3IBjnK2DuSEzNsM9ttkPISvwOdf11nbRdKuf6IdGynspOHI6N5aU3MbQyhDZibvDe
LKHoB33vUKKyL5AVLwbgFde92yulURx4N6ziTNVf+0B+Ek9tlscHaF/c/OkmCHSlvmeH9DhH422t
MxFqLEX5bluvvcfipMnS8p2vBSaBWq50c8b+Lu2KD6nYCTaEh6JSb9bQVfqPB47tlrkNbbazGhge
s4VA/JAgWbvO21oNvMAlez20dLI9JGlBNeQuI7j5AREpkDjDfQGUnPmi9hAgzKkJhxYMDMJzUHAs
RrY09neUquU4/Dq87A9zS9S1cueai79PMnWEONZGXjGvYZINOEgV5A2kSpiZJrrYO8Hog5kJNtMY
teXABOU1fliOjI5d8SCz+7mY/yytv00tejhHJ+WozdZ75dHFnWo0KC5ESqXPuFDsHc59wq7QVS4g
fbaEfiGVCDqQNeNRMdUx3XhUqnvvmlVMQTmjysZwF2yDdU1uc2XtMv+Bv4R2axgUPkxDMWj3ceft
BiLnp8wiPn/Fb89PgYDV6ANtQkpv/pqMdawQq9nbj6OuAm1ZLCgCejDYKcr/DHblvgB+ZRN+UpgS
I2HwWcvNhU7f0kvOvlY++xO9sUNstxRseMxKA8XiWFs1bjEEdsyS+Dg2H1qj9Nx5cObs5mbt06pl
vxpt3M0q2Xmd85BBTASYR9kmoh8+T5WFieE/J6JlXdWPTmTklKJmdgpczGrxORGOwMtgp/pf1/By
KBKa270ZMq0i3UiJn9uml79SsTbkuzFNk5xue3/wr5WH6o1B/Kqz6EOkdh+lSoJ4UdSmDwgyBl89
H5tpNOX2KiOuoH6+SW0dEdptZQqkQPjpjsg66v29pcR58bulDmWq0kM3JvrrnM05ht6SuCY+U1LZ
G5v2zCe7hGJeE5ve2v0qHwscpRQhxljPfPOuYemcS6NhJD8447HrxR7NTsAF+1IcGErLcGytKnLv
wqaBxwA6KxcizRqvtnLLQOnGzZUdh2jDq1pjOpZ+/Fw0ZNb72SQCZokEQHbSXVLcjpGbASydVf6G
N46UntO/YR9jJDDBp0s4vo8LTM3aY+uQu3WEuetHV9R6TiLbWJq3RKZqEflJqhGSHpvIc3ItEKrB
d27YLws2bJ1jaO6nx5wHLgAgdWxKedUplwD88HrXP7fKNeQBTLRPnl+nZ85kO+APPTsumfmvyzx3
oTtr1w7gKc4jJAYgoYoFeveEzYx15hrNyO0bWSZbK1lvXpEEYHxYDY+rGUrDfDK0JUIWdfHalC9Q
YJqdbstnqcUrW2LXj1yyPBthtkhcjOwd33AEs6pV2rVRfbrTUn/QNgkPS5hK6jK0OQeVRPtjaw9J
YKYoa3nfnkeX+yoU9yKCkGzeiXjyifukc3IHfeDrU2tn4uv2rhT/fKXGZNtYrdjKOk8CmDHPRExY
bOkozd48R26stwS/R4x9AqW+0RJ24KPl80pRaEFeRA9cM2vCcjUFjvv5yL2kPTWN1HZdIfszvxEX
VkxZfQDNE4G7Nt65zrjxtc303jjmtM8tAuoa3aIhWXVsgrRY7tjWeddMtT8jy4RN3YC7GcHoPGij
gsHE+UznhB4pP/5d1QN3uhQMB7atvTb6sJjG+83V4laGQBOffX36ZPGq9ng6+Xy6mhlS2eCTpaLZ
cFodtPl1Sh4G9NgwJ7kWFgP7llha+hUzHcF40cwvilvLkX/Xa2Zmdrimi3YrFo8UHypSDE7J6iI7
53wg8KNTFTuCPBQQxxakY4DBpv/QAW14bGVZ8mHnKsT0YX0nnT6dSGqvF7+Zk5XIQZlFBOjsg0Uu
GolxKHc5dTqs/qv80SxtcSKQO10aXJom8BPBNoupsQ89p+2AAC/LYwVK/s9UAW8irxJ7L/YoHrhG
rl5Y92NBZTWYUGAYCbuR9yXtIPgXGNvKkL5oPdRYCrOuYAcaavz04djZ8GzMrv4rG5G2nw0lY1pQ
Ygr+K8bW5lDDyrVJIV8ZDAEWTt40nY0TkQTJ/ahRF8rYYSP3y931UfKQehD+zeSB+oH1sRE1soxn
OVzGJHW0xL/atFGb2ndw05oi4yID0FfHYJ/TTo2LMGoIG215n7tw8Nffjb30O3tNyX9VLp4NK+PW
ZqVUPNpOEg6r9yAIqaYu80o2rP7j4BgqxPiqn6yO/VhkZfVoUhs1GT7TJH4QDX0vBPN1ik3x0ki/
vKXAq7fLWJwny28ejVEM27wcvmRr3Swa6cl9sSWuPEGvW1Fp+zlmTV3dORciQTZLLf7JDiJiL1eD
XrPskGgg0WLPeDDzedlTLh+ZtXurPaR3d3yH3BPEFNObPlnafjzp/HWyvKVoPXnLO1bYKTBKlIBz
7PiHeSgjXaDrcTeMmnyGZW6MWrGlRl4q4LJmcmwpKw4Ip2YMOYt2WlXShnmfWjtuQV7kgIg5JTl5
Q4okeanGafwUd4a31KHprJO7NdKZm3bCFchnB3gc58R+alMWoBuZxsaXcnMiLyNA9l9rTvgQcmP+
1Rc589HS+07YmXEZdaY+BD2X2xTLSBdT2dD071zAHk2vHZCA58Tba4kayXZg/MwrEl8bhoYfp8qK
CIH7CeodnEt7uaVC/5G2YBOtHeiQO+u53PKQXtsGMib5nayzzprsnuPa/qaTiE90bTE3dtAKt6kX
a3dGWPPqCHbDGzzc14Iu6UC0RYdVt8p3eWVHzTjz0cZk74hw8KCKfpWdy2LA7E2avdfa/Oq0rvqY
e252aZJZUILFaDHklfDYazsSop4fZG3chqkbptBHgTw7E9LzhuE++YDkxFMKIuNXMdmEf4CmHlBM
JHdQk/sw30R36m9VqovXCqY6/sUMs087pCc39S2WC0a8NTVNfCCzPunsgo5uyevBgKABULU1nM+Z
9F+rhsekkEt1FI2X72e79oO4Mtf3lHZkLEeUL+KgkBciUflLhl2WtYSmHWrR8vtojK/RFr8biGb0
ntX5DaLPx1AS12FcWd50IeI9FuruccH8s1O4WL4dZoTD0LTtTdcb6wF3vTgJJ8/Pil/ujVOZ3UVX
kswu+EvSZDsdKAYvvvuOOvQKZ4Y/Q7O2BlQ+c+mGMxHV9FpRnhoBXYRmneQRYRxCYL2vv+Wz+53T
5X4aJ/RmEmXDYeYXfs1pLAvt2Xqs+qSY9kVbmp9JrebQzWT6zPsasCWtmSwd/YA7+gye529t0xbe
J/1p0ccYV8mYL/tyaLoxsq35Z6pxgFHCWiMyLVtJBDi0h+WP5oIYUFkjHwmqY+kvCIZS5V0+uuOC
tqh78AJl6aNYA9J+ziX/4AnTQVDqUoXCLSDbKPuzt2gHDxuVh6r3hj8uBxywIQzIjNK8Xoj8iFTk
lptd5gpxbSYuroaZf0vq5qHWWt7RSdWPoi223yNAVVupDe4zE5iIDCcZtzLnt5NlzWc+smKctIzX
xvP0sKmWVwmSFbNjRl+abR+E5skrepB1Mpl8sBbw7hPd/aC2mFiYDl0IpaV+do2CTwHcuWWvJjhR
g++fq/uaw5vr+rUqHWD5CaGBdeSPSr1SvYGTyfmdjT/SMRdqratfSKeIwCuRxC3KHlasYcE5YsZ9
RlWCtm4npeO6r+iv3vfSRn6ZwWZGuMWqPaxcm4U6iIfJXd0PZg82xr1zIE556luBz6qJrWHv6HZ8
MorW2rm0oB4yBlnUDyM+LJWVB4MBQLL18xMIB+8qZO+hTzQVWXh3p2rPDRodWcemM3fj5Kn3QCcx
wfHe1Xa8ESSI/TV+ESVXDqo1+qOXYqvkukC3Od3yweRiuta5cH3hAcQJKdB6XVR17n3Gcm7xS0U2
Ac1NmRhvY+wkO1P4uHknVEbObT35RDPhYuR0+nPF8j5ItMQPlOOop1L5NEuZEuz/fJFu+jtbG0K6
RZ2fWYb6gVFMYHdxSzQb9JA2MN3O2XsZ9cwNtohgnIvfdjn9ajLm4CEpsMm1w0HZ/rzvNWuIqKM3
toAZXhzDW37NqXbDgY0g7fqvQ3YvWpb6x+ivfLa4GwSZfjcPt/7BqetrXVrP4JUVfiZVh3wBVTAS
AkJbt18dLhG7uo71aGzlk+Az/TipQu0qMMWRker53tQcgOoeVig6jcvplfTyI24DOwB3DXUeSlFo
LKixOmSrTWIWV1YI0dSW1kv7z4ejru0nE9fGJlPLGkky0oGgnQlBBqVx03ueBsdJTUQdIRzojK9Z
54T+AODSMPT+gIcz23PX5thxVu8XSSyqPpoWOU9q7b6dMg96ZFHjNczIkWiavbe73D6TQKsjLyFe
gOO2H5glO7P+jX/G3WeF9ZFUipFJFheCfvp1GDRoBq1FrXsplh3sLmfr60QspM2NBlsIY3k/cN5g
wZ3NtgiTlVjVMDLjOkrfpLnRPEyiNW8KhAJuvYXVvdbPwy9s49O+G5v5zNULZums/SZIfteGwFTw
UN8aBaDMWHI4o/79rpVUM93b5nR2VL5c/xle+1/l927NT/3cdz8//eWr+b91rP5/jPEBKv4fcnyf
WfX99T39/EeQ7/4/+VeSz/yHTujOoj71X3Smfyf57H8I0yWQBGudDAHYv38n+TTD/odDt6UPfBm2
jgs36d9RPk2If1jCMnTPppfMogXT/N9k+cDu/EeUD1KKS5mQTk8jnzxdeP+9lLL1kKH8ER3RkI49
7Bc5xH39nDT1qOLLDM4cda7LcoNsjnK2PFv0GviYvuZaUgoWExMCGWRsszbnFhxnkzz4s453shls
xo1mHjgvjCfiLm+wnE9kbUjlNtm0az2bTBK2sI3ntSjC1ImfyOSO+4kQHj5g+7dVW3A8G/Xiygn4
2TD/0vXJDbpYT7VHL0+44v4Xc+ex3LiaZd1X6RdAB7wZNj0JGcorNUFIykx47/H0vZD3jyolSiCj
OfqjKmpwbxQEAvjcOXuvXRt5x3kUtcIne0ysDqoo7YqxXKsCLdwH3P4OukXzQEWRRlSrpKYtp4K+
lR1UzgBX5WUCIZcNLlIuYJjYwNXsVZWqD8pMtqLHd9C1RLw+ZsHxIHToQGTxzlSdxuaPHmsa0uhx
74zCvMmVIIBTj/kORwIVv74PaR0PdEx9+DUix/kREYnLOnWkrZqisAfzXFaHQgz1K7+WtHfqdSVa
WMJiOxHYYy4Je+T47bbSXCSXrWmtk3g8zBChDaOTdPlaq41NIaG2K5h9Vy0r5ELgzLTphuYzNqlz
ZCyLt3nv1gsxDixSIlt9ZeKBWosmkuuwdJ4wt5IRk2UB9WlmJMqpHsFkXnkcrCrbV4LS7RGKIS7M
MdV1ZZPaTIN0VLsQOaJSuXuMYPUqT1wJTZuTsI8lEPGzaCXWcgK9X6HNqnave8pbVID/ioMi3nk8
PxpudcwL9CtxTRw2rZKsSkhXBHrKcq3SljK0q7oCbMfuGLdL6xQbKM4+jsW27TkWg/tYVEGmFsuQ
VIqlljXDY+vHxdKs0vLQBwZKGNMTdgbQu1Wn1OzsvSy0QZ2yQ0PqvHWjmmeoy1251MrI+EzNjkZR
EMe70ETaMGSdvEemEDwG1B828YAMNdQbeltxmB48F32w5ehUWnFjUsdoaLf5Jmdbopgcen2g+dcd
idYAkiQVGoMoIMFinVzFLpunRdRrJJOA33vv27ZBMiWI25yqBwI2UlYgpIGxWioBrqjWKlSO2wij
kDdjZPDylu/aDG3WaxwSng/MZZQTKEKjfHqN8CH11tZIeqCRAWr4ZyuSqAISZ7J16tR6T5MyfxJU
T33gwyFFdMAUUGphd6dKqbbpSpZjTsvlpzuowoE8hOa+CEdjWOG/JLGKpZeWI/Rgyqljuha424bm
K2gAggliZZMJJMwSPFhsNFcU1jg1afughGbTgzvH+J23OXIKi8aRgQfKxUkPFjzx77CYbJuOMK3a
s7ZFTFtK0OKbDk8o4iyUe6q4q9qcLeggZ7S/catpbKyt5D2VSU/082LX6lWwKhJKr63VvPWyJVwP
qXuvNuoH5GiapNAVtx7OI4hgSvggCfghiU6QbsxCeqW+pD+ziwk2SiLWOxkJSGPE76GDGllOUumm
iyK6fvh3FCS6H20T3ZJ8+Zim6TbrpZjSi8oewb3FYPYUW+WWHK9RavHeyu5r3xhPDoeYkkyRjVnR
raIgijGiXOuGuNX04reqaq6ditor/qlPQ+a0kOSts+4i98OR81tTHLw3n7T3RTqQLD3InffL4VAM
heKG/kRuR5iwoGVvhhL3HrxY+sq+HXf+XveEV6FpjSPZV/3a9/OXhgqt7qsIYRCL4fo7ekZ+oKAi
UIQWD0KdYOKUpSvd1LZNSbmPOtFG8Dl95bCpwtIwlnmZqQ96JZdbXGxMjYY0+I9drmm/KSBGG+gu
D4rqYNDVe5uOmLjxWtQZGV4rtwK61ieIaQ0wQRggW22tSp1OVITVIY4312b8U1XCbKOQh7hkzrg2
e/pXYHyjQ6+n8oFs4BvL9QwKkNBhm8xCDxhpV4bQDYtqiD4DqyNqWNhqgtwv0PNe40E4+EGQADrC
QmxoHtk/wQFLySPwdk4KJKYA34XN7FwraV6svJY1pSqMX6Rv0q5M9DuKP49xZNkdI2OBKFV+ZTuH
Z9MPbqkwljt6itQzPfmulZW1aLXHSNKJl3FpNWrAODZeZVEpKTBU+qyexIK6SyzsyWbI446WDU0d
n3OiyyljXakDlgSSQWncJHhbB8MOuoagEW94EmNj7CNlsM7BIrJoVeWDlxdIjRXkMKXUrJ3AjH6Z
URmhPuKloRFH4yynoPXLoKq2khznn2YB8wkqDiHBUVj8HMqGQj6/lI6UQJKAIZjGym1aL7BbFPAU
ywydD3wYKpKe1IqiqmwA+EihlaHsaXw483nURh81lLKHLOd/MaST+cXmk+0r3rE02OSGfld7gM0F
st/ol3iQrSwQ8Ljxk4MclQ5wq5yQ5wY+FSzoq7hCNqUOjrAKAXcvdS1PNrxs7Qb6OVgvBpxAVXsp
UbPZ6D1eTokArPdcjHWfspYirkVsbMzROLpG8VYmdwdSUgwoKn7ZdI8AOgLrAFM2JE+Q6D9iEfSu
FrJjB4F7QVr8OqYHv2xbKd4ERJisR12KS+AKgut3rfZwpqKnstIVK8sSJ80PMcd56nF2Q1GhvoBc
r/Y8mKM4yh/yemWlVL486owtlSyndm8cVPEQBwrmbVYAOquNuCSPzRaj/iNr+iuaM9XK6cS7LMDI
6WX6UZKQnKUiKys5gZiTGrzeBRHtqRNiYBJ7Ov209KDRJoBpgYsgrhqsblX35OHmUfQe6OQX1g5C
NBrkNDM7GsgFop8E7gqiQJ6S8ic6LcI+IXz0aRfc6mlZbGNLeU1h/yxqIsuXKMbdJc1KVFip/uTn
/bUXUXewcgV9heG6ywgAz8IR42ztkN6D1GDUSZOZu0KV3SDp95UdXs7GWHI871eh6rbXoYCATzLb
cBdZBekGfc+/LZMfkCPBexm4IvF+pr4P2K1yrlKEzTcqNaSVCSjrmZyDAWe1VT00hvZmeHm+QdAs
XPVN9TuPQVvn3IrIJynEbbNnG6a/BSXsCHTSVYnAqMVR7gGtKNJtSfqCBM1F1buXsHfyTdSG7rqg
Er30+8q2BP0V1Xu5Fl1qZXHMgC8oj/IJpOYCbCaLoJb7H4Qe+kjHczyJulHCEwiL5j0PaOAYss7m
pgrXLGxZ0q91zN0RgjycKrgpDV6qUA24FSkF17hGXN7HOhAEVPJyi8yJ5cDthfxOgmDdUR8jshKy
gJoNhZ1WJNetQD13Bf6JPo/Iva56H2WMEqaduWk7L+43RCS8ungOaxSVglKsYs8U4mtTwCC1QCAi
0YEj4uRODCTEKpDpAT/H4uDjs3E5Wb6VitjtOW4rJRR+v4/TZ8rrdI2UKg69GylDQoa1SO2NX1ni
QqIZm1BOdrAiCpnbPCzbnylZvhi/dRnDh4pjIulexEJ3f3dAtYkE6XysDrQQGmwYkStH/kGpsWxg
O6J3dygdnS2hYIi6nQBjyj8yqmW4BgQopbsBpSJ5xKkw+E8Zm9tDptfdEg0jpTQO04DeID2BpRNL
9VA4UU/ce9fVdlk0jrZOqAw4bzp/wPZFs0M5GrUAoW9aNQ5Luwg9D5FYBqMeGsy6VNuktnuk/pDN
/Aj6ZQHtfCd7EMn3Lg5zfnGt+iz7aYL4Z+BPvJtGH+YNYhfQ0Qs911EMSUMGowTgsyPfaHrfcDLB
Mt7sFQSOjxbgvw8LOBxhjlRislU26MhzyT0P6bJRyEhq7OeUK1nchkEGEwLHe980AV9Z22UmaxeU
urekF3QN9aOJvT8A2q4CZvQz+bV1S1IQyOfSmY8S2a9XimSp0DraMiiyndsVQDhDomBaHPC5Wd4n
vp5bLxKwK2zsRu+LGzGyhGrLGBMr6EV1W0Mw9ekFj6j2kDwG2fWFVYJCGu0NUgfEP1Hl6teGFPvK
oSOxIFq7Ei2alSyEOrtgZo7iJ4HKLasPqmy0A1GnXYWKM7DuOZb7rFaJ9F6ZTL8IupziCf55TyKF
6iPSxpVyL1YSromhN6iLUU8vdz5RoNJPU2nMcit2VHXdZSVJHFkWSFN7e2iC9AZ9StFtGWJ6e0gr
xwBagJBwq3qF2TwLJXXJVUCKSXIU8xahR0I8EOyYgH5lVGWlgTm/hPMB63MNJPU1jU393hfDeO/D
7FpW45pD+ETMabYZgYFdiHtxtEyiKNyVyni8k+V6bw6KeDRyMTzKYtEso9bivRYZZvdFJcr5D8QL
0pHwBPWH43lPnJv4Pmm05qRKJA6NFAYf1UwrfkXAEdwi70d1IVaoOPukwB5jSkSjLby+E98tKrP9
SjRJHSszo0IPyV78hRMfvM0CWllJF9w0xJU39LWddwlaSxlOGQw/rH56LjkgLpyisg6NZeJoy3Qa
m3rn0uaBBEGzodjkDv3y2lRvBrmp1xEvAGLPtRwYmIi94K50VUrPQRYcYqMG7uMSi3ALf/B3nwfo
St00tDb96B1vQcis85wWAbwvqnpUM+p3QVXr5f+9WnXtfxbod35XJytVJ2ta/x9WqyTxZLVqlybu
f9nj/zz8z/3XktWf/98/JStJUv9bVXX+gxIFjbwMcPkfnrgkKf9tUkFRTZhmhil9wYlTldI0S1Sp
IeGJVGT137Rn/pWkUeIicP6fWpb0fylYjfDkf5OnBBnSOf8hbpt//oU4hdY/br2iEW0Xw2I4gIIA
EiWsvpTuvgEmz12cZ/j14g2ejySXW9FuSYDU65JCubtvsH6fvvx4me/uHdT6X5c3qt4Iw1K0SdRd
4DokaHZx+sp/F/H+/VR46l+vbIoZgmivxrnvovuWGTdYr4Ih3fbdtawJGEB+nf5Dcz9hAnFPFAmt
7sAfKsxrqbgyEKWfvvDcoxf//gXI07AsyKpo1zIOM+S8MjYLYn0Opy8/c9/mBIDtK/RF6XXwgLqV
nj0Z2fvp646D4bt3+ier/cv3KODn78Usk2xJHTbEox0sN0U7jfrPSHdk0N3WOOu0rhspBzvCjo5G
QdpwhRJXy646S7ulRbQmgMs28+o6gIwhiwdgzKBw2mx3+h5HAPo3n505AaOnyGegRoqi3WnBa+/A
dQZhNoS/LTU+SFqzPf1X5p4w1LmvnyA1C6lyUp6wlLxx6sTYdmbUzHwZ5vjPvzxhNyHEPSoZ8Yb4
3I/9OIpw5vXpm54ZNyNf769rd2lX6SI3HdcKipK1AUI8kD4N71YsME2mZ36CMfeVTEa+W6WykUaD
aGvKLwyINty7pVD66z5qydp14m0kmAcFm4KURgdKQBtXqun7J2sQCiQV4jiDdOEKLZw5ZztWZ8hb
xhFIBqkfopN2YVEKa1/F7uG0KxOxGR26YocniGZrhKdN2Mh4TyjlbQtaiUpDGFvx3PUvWV1tvA5z
QHYNEJKiMYaExrvpxeS2xolGTPEGAvYyrLsbjiDcCRtA7ZCm8iZCeSy5RNuGlNNqESK1vh/rTiXm
YKF+a3Ba68XPlLTqxu8RnOoQIX52Q7AynGA5GFT71ftgQPetFHen3+XcdzKZAxP0kJ5JtqzdJw95
8aYGVxJW49PXpqny/RiazHtB0BRwHxhDOrG/Y9ixWgHXiWlDELC46/p9X6H+U1GJshuTvU2GAkTp
zVXre3aGFlrDzWJGwqNSuDsq3geYAIeetWwluAFsp+bMh/Y3l/Ff64A5mUVh5eWIFvieG2SPrfwa
cgQp+jcJRFxavNKcxttqnHkmf4I7vplXjMmcyrDsBkmoRFsxnRcowJvSPHJoXDpsMAesNH0Ed91g
aGm3lY4vvRKllasbtkIT1aHi21SUC2rxxY0Q8XvYF10+eCzFdqYDbVOwl0fZzoAcAAUT1MlI+jaX
AYlaSr4w1B/kPaIOQr9YylT9f0tcpKBbKukm3Bxq9MibkzjdysRoV1Q9XPGhlZ7T9Nqhx6A7j2b4
K4VcOCLoTn8jMxPg2Kv7Opc4AsfROubZyziAAxHXpXPmyvLcpaczOMagLhYkXqurIasjfIf0SbFb
e9BgQgnepQABkHWfhB7pzex3BrD4HqqDXPeUDdGdDS8dttFe0lheIDVSaNfRd0r6OpHhxV/2+ycL
gJ4GClU+q7cBr+5cldVM+Dx95ZkFzJisAJYf1A60epYW74r6w1pQwWL8jPOdFEtn9gczk4cxWQiy
1g18q2WRqQRW7OemfVeEX6fvfu7ljVPKl/ULilgTlj3fBQrHvCHd+8yCO/dUJvNdBsAoyDgJ2jrT
iFPXC6nsiHmnoebt1OLh9M3PPZfJvKdHSdlIOJTtFjqgfhPknxwyT1967rlM5qpUb+F2gpW2vQLN
z67SVmeuO97bN/PSH2jtlwdOghyn2KYT7Qx+NgfmbYKLSSeAFBr+QgtMylw/ijJbyMWTH+xLyVkG
qfrYVhVNZlQtAmIJFSa5T/uuCHEd+BtcbAdfjVeaXGzwMG6aId9ST6S2B8Gp0Pd+fSz97q4xbmQY
nWX8XqrJWuj3lbbM6J6S+GmJm8x9Ud3gzJ5u5uHpk8lGoBUZQyNkUwRljQBReqoXXnky1+gZgW/I
bcdDyn3QXykUi0+/l5nvVZ/MD5nnRLEq6YMdw2ho23AjNt7a0+86rARoF8+9/ZmXP5kr8moYBNyE
TJVo5OU9XrTL7n58EV8+qjr2A0YcG4CQBsHgXg3By9D/HjvqIe6I039j7qVOZgr0w5WGYWmwI/ez
lmzU+cvLLjydKijrtXLMSl14a7iOeXbmhmdmB30yO1BWxg3myIOtl9lGl9pVn3i3gntmTp57HJMJ
gqynolR8HgfNIOwPGwV96OnnMXPf2mTn4oaik4qYHe3UeShLYaHSJNfwA5y++syHPoViE6fmqkVf
sNkH+WSEj5149OhhBazZcvvz9N+Y+wWTUer34JKMbvwbkBLVJ4PqrU888emLzzx4bTJSfQyUdV8z
UtOExKy1d+6MP3fdydj0iIfAZsd163cyFVDCXXa745/7MjTpAwh+bmmD3Yo7r187w+qy606GI/QL
SuFQhe0KImErPZT6mZVv7uVNhqMgZ5lWjxd2gaGLdxJnMOUfHd5s+NjcI56MyKjufZKZeRZJthca
rEH3lz2LyViUYSELwfjqLM41ww6jwEXXVacjMR4st8rG+/W2xn1ary+77GR5lC3OITmBW8zW1xCJ
m2F72XUnwy7M2SQWJdfFg9Ypb/moB/wX+//4z+bka2bczGtTJyOuwhaHj4MJKTLeu/Aa8/SFz3cy
5MSuzTEZMIea3UrFUh1e+CAmYy7Cyk/opzrYqv4gDw/VuQPs+CC/2bupkzHn+SCdaE0MdpDd0Um6
qwlE7VoX4a6570i7vexxTwYg8gPHD4DyYFuHDyYcsBxdNnWqk/GXNagYBpyG9uCtq37fdZethepk
/MXkp/NfhQ8aECiyaOuygaJMxh+Sh6DOVa7bc2jAnONetov8ozb9Micrg0Rsdsh80caHRAWuembq
nBkoymQAtlUs1aBPOthfKy3Z4UA7/UWMv/eb706ZDEDTS1IzT3kOpA60SLEw25F6slRAYljFo+oS
DlgdT/+puZ8wGZIhrH6nKYyBczKlpPpRSj5OX3i8wHe/YTImY5qURpUxJsWMpCNRJI+ZZUDbnL76
3G1PRia0eSsSXfZ6HbkRErg27+2yC08GY0BeWZYYPPqmQAoHqe7CG54MxYo4q8TpTDanBoRB+da/
9IYnY7FXZF1iI8Pclx2VeF/X9kUPYsyN+bqPwWkRBwacItZCO8JN4PXBma975suQJ8thobqlYo2z
h6UWC4ODbS0fE/fcbDpJ+P1X1VGeDErRkFvXHDdgUvBW9ogJrWjp1XglE+wVSG20p1QCow2mzBVI
ljL8hSvdRwACVSxs2RKK88733TO/VRpfwzfDQJ4MZR/IE+oW7gbkKV43siWIdOmkQ10RJsHIqAJc
WsZ915iXzfljN/TreyM/hL8QR73tRN4xz9Lb4sykP/faJgO6w3LrZRG/xKix/qIfdG69oDpz13MX
n4znijgIvx6/tkoZ9XvhxhTJoZPPvAV5HGXfvYXJqIZwqhRlIXe2XFBLIS8C7csm0VHBpW9k1KwE
CwKvLBxktAY6Xq5Yw78O/7EFhlmh3tVkXOiSf4OKZhWBfQoNqI19c+b2ZiazP3f9ZXkacP/qccsQ
9hBSaMG+Aw902SCeTA7oqPOIzQqzDqksBOwaZ2azmdclTSYHdUidsgaCYPvSoUOCruqEJ0KbPX3X
f4bqN6/rP9wfAYwIfZzT2jJCux5twn4p4jAKQY2TCLLtAuW3FbyIDfqV5iMxHmFeaeh0oCuDF/gJ
q9huVMQbL+oQk72I1AUhWyYDpyMUyIqUfVY+a8L96bsdR/J3NzuZbwoxKK2yjXsbKNwi9O9K3AEj
NFeVlMveojSZQ2j31Dl6t95OVWB70W/kf6dvfebDkyZzBWhs6F9i0tsivT0OJhcerf8EQH/9oKU0
dPuMql1LnwTkHhGBxfayW55MFCDaSZULeNp9amvhMmnOvMW5RyH/PW1CGxqIwIGMWxk6ncV2aaKm
u+yWJ0t/HsWmpOZpb2PvHohqebnsspOxbTUIvvQInt6AfffoFuuLLjsN5xbo+faESPZ2m6y0m4sv
O1n0rSAE8pA7nd08Dn7zkUXl5+n7nZmKxMnwy7TMrYqKRiuQ8kD40Zn+2lGiyw4O4mTk1UEGQqft
eluIlvQMi8s2maPJ7q81umdrjAi+t4k1GJFIF97tdIV2KpfXx2WVK+0eQNrpBzwzMsTJiGvxi2aF
ygeReEew9G+RgEnr9KW1md2ROBl1pDf9v1EHY2UpNT8slmYC9/LU2ejDXhggL5YuGuBiIRQaZCBC
jypr7Zm/SnIvYR2AXHsQhAyelm2Zd3y4EFD3vkye0osOZqGvGowGPerwBGBHvu8AWSXBZ1sIe03q
d6az0+r7qj3oJtatPWaFakGlcR1JGdFg6rLPiUzX1/EozYb0GoMrtDxpKXhPhfh6+gnMPdzJ3FBp
Roy8s+1t1cBTvXSK1enrSuPb+WZVEiezg2FhrAEG2tkuuhrdeMDltwwlcRO3r45wJ/o/o+iXED/k
7YvWvLlsf07/3e9/j2lNNgZeJ5JImnPSNoV1kuzU/uqy606mj9BvxUS1BCoOZDQQTXHRamJak8nD
sDoooOT62eFvLT1gwj99t99vCbCw/j2+WfGkPhrfqhO8EJ2DSvpe1z+d9rLmPoeZv6+vxEQwmIAJ
6Bg8g1by1TP1jPFn/+dHY1rjW/2ybusEv+lyAbtMQvrVEOCEEH+hBvda8qPB33P64cx9IpP5xIKY
zg6cIqDUbN0G2uqZT/77hQAx6N83nxsiUGp1fJfxVscDFgAXUd1zzaW5u54MVIhKdayH3DUkvird
t9n+9NNQvh+opjUZqE6UoSkjBoN3eYXz4E7u4bGrK6d/FL0nDzHWoEIKaLQN0UxHX5IWgnQjWYRZ
kbwXlPkO5NROU/tDQuOS/NN1ntUrMTXuUJdDTeKUkqFR/1Vnu8J/HK3E4FCXLQ2gAQBrBAfq9M8g
t/X7b2eqaSS3pTFlhVN9XCJ9h4pVZ9gP6Tm3+c/AASxAfcl1FdrDJAeL5jrW4IrACwsJ9cR3gml4
T3LDoixumqxFkgbfQK0B1UY7eORBoa9lcUDM46JSU1cK0i0oTVd6ctVpKvxCJmzwzpb01Kk/iX9E
c/NqZMKDKpG/Ise3afghVs9GLa8JggeQA5VV0LFVFuukIQxT/cz8K88TULTomyo9et5LFJBRCtAR
M1qHv8XU9iQYLZrhroGTBcOXKKSAODMJn/iTksWronuPMJk14o8okSHMoXIvsNDJMONxOiFnX4J9
wKX7NGhHA4O3E+JaDQlMJxihjdaD+OT05pIczXUoaje6+WwqVyFe9h56jNUDYGvJJDcJRhSPZqBD
YRDWhSwBPP4tEkjlBW9KFR5LMtyVvLxszv0jH/wyGwyq46a5NnZZFMIBYUec+1a+P42bxmQs0VQ2
seGw186yx9S8IgLwqnBh+iz9YZNJOzfcO+mZ4TXzVRqT0eVrLtwvjZOkA8i8HjOhtlhezi12M/Pl
VNvRSALmZZMfIgogf4p3g21G/zsi9jB6jEAO1HtHuasid2kZn6X7kJIkGZUPoLBirV3knkGcI/kt
OUGk6vUgpTszyh/Eut555DK0hrc0M9j35n3h4m4qNhGkIh2/ZiyDS0VRLVj4AsMtGrQWeV29lhMy
L6x2pcoHL3j2DQKKt5WxFbJzusOZOXAq86hUo3N6QeSDwM+HGbJq7k7PHnMXnizDTlT4RSvwHGML
c9uxaB5PX3fm7U/l0ASeSX4+FlbM8iooDl2wE7ozWt1xQ/PNUjmVMSMPhzEEAsCGHYVU8GdOvmpS
QW/wgk3DjN3r+aE1/dXpHzKzoTAnGwqA8hAsnb6zQ+eolY9FeI0hjlDWMz9m7vLj8/sy0onhyIYm
ZQ1y/A44NN7G/q20MLoCzT79A2ZGylTaXNaNSPgzi7OY2CrIPcsEe3/g09XDM79h5hsyJ9sKOakE
gtVZoDmqKTVuyfXpO5+77mRbIUXkaYQZ1w0BEXibuDozC85ddzIJtsShagqOOVsP9524dLUzh8C5
dzmZ8ZIsK6SkcMHsY6UzigT5dAzR9Ig5/Jx2aubbn0ptC3KqVXNst7b5c5S/qSN4lLBhsaTP40Lm
GgXH5zYWM49pqmNN9bAWiNzjqFwlS7k2twjNLpt1jMmsQ/JYmqheCRGgXxJLF5zrNs5868ZksEph
pPTe2BX0qxIidL9PicXKwZ7JYnQQBXV1+sNUxi/wmyloKkTVUx98u8zsZihXiYBPRbmyjBxb6XFI
qyVMiW1mfVT9UUBLb/q7kVYolrfQFBctXtyAmJuqJ/1IIm09X0Fi2wJFXpLA+pjlT8DNt4MfLMzk
VxhfC4QhC8ScgvI0dXNz+v5nqrzmVOXaEdKAWZWRlVSvUV+STUZwM7HFFvkXifcRxCHbHHmR0mTI
s7vMuY30O8P8KMasCpa6gKgGcQjJ5yKSjrqaYFmrJthA2WOVv5PC57hfkdF75mnPLCXGZHrpOgFO
QUXDEat8W62arRJcVIQ1p0pE05NIdB0XKbf4qLt6FQAmPv2EZ8aOPpnWHVCXWJPHD8T8TNKj0P44
fV1pRgIOSOTvBQP2gge3lANuQbNEhg/jFvdh+xZLt0VCnax331w6AlH2dqctCpBLhnqIsmfJfYMg
jCMBczTFDmMQt6pMYlz/uyW2WQxeozZf4hpApvZDIpMqitYlxHuQfaoAMRc4slxp68ZQISNJi87F
WNL1vxzhKipsL7gS43spu9ZiOxuzqa4jza76X1Wxy9SNJPzQwwd/IKSx9DdR9QgCWluIQn9tSu49
oCS+9EJ6CVUANsOh0H/07a0bBivNfKuKK+hsbvNCPDOZL561HrISNP9vo7pXqwJz8/UAtZ24FllU
UbwTYaYYK4XMKo+wJK8ii7d6NPpHPzvK7WPe3g91vardo5g8DMlV7uxF4SZMdm58leW3ff4QqLau
HAbfxPnqrgzPDoBZWe0tUcpUj59C1c6UnyX+fl06+IS/+4TymOXPqGrXomrcmnn50mN68vQXrwU/
Ktxx62r98/Sbn/uiJqOgcZU2T0U2ahhLgurGFy4cA5NFVo2J30g7rtvKmFGuCV84fb9/esrfzJFT
TWiOGYSk0o4Li86GtugC4sfKc4D8CGDKnyIyRcPX4OWHs9EGsil/CNqnQ8bcYO4t80X3f2ldfJ8V
0Z0m7DSyOT3jQQrACHE6TUFpw149fZ9zz3WyaDsiSClfQoUxBmJohi26Z4bqWB/75vdPtaXEXwIA
wxljDxGIH5/0QohGT0p3aMRVx/x+0e1PNaZ+TuARGaXs38FvEYogXfZYtMkKbYJyVI1sVAqEV8DL
omZ1+n5n6s7mVFNKDF7yj8CmwZ1aBAnZqe9es5FZUhKBPGrpvnM/FeMz7w8Z0VVDSeR2CmS73xTF
zgA0k5c1cHGakw0xrcNH0d9Q0ojMjvwiEVcTdIYbobxRdBxE64rgeBHgsC//li2yjuNfgpntazCV
WeEsIukQdsKYBrZxoewM2VNZ3EbOuqqvDfdWU240bQMO9cI3NVkSLF2ADOVwps/z+1C6MihgnH6k
M1+wNv7zL0eIoAErprp8wZK81kmnPbNJmLvsZMJRNDgw8ViDEAXoNPqrQ+XqshueTDm9GWUCeY40
Sz4Fgos6ozgjep3ZKfwxqH15Ekndge0D/GmXJthLTsqe/tjAAzx929LM7vLPJ/3l8l7iKaIHBtgO
oYkUnkGkMWaqiMCysqo2rvLLpIHpJCM/DpAUtGa2KyK82zy4AQLB0iy8GYn/yxLEy+buqWh2QLoe
Y3LobchFP5UXT1F/nv6pM+9endT83dYJVU1qB5TrC8NZEUZ72XUns4pryn6mFFyXQEeTwIJfl112
su33BdpVQYg+RtZfCvFwoSjZVCdDNlViPRdSbjcGaANx8mzvY1xcvlkb1PG5f/mSGhFIOmB3Wt4A
pwxSlSz9ySRSJEuuQqNZuM1v8iCpTa+CXIBceUchcxkABTa7+8T89AINW2+P31e+JQN3MUSvWd88
tNgoq8hZsco4MY4+aduZEmhD4HmI3prXQb4Z0qObb6NoV0vboeG0Xt225aviivvLXsRkzgjkSFSI
cGCT8qZkh7y9bCoaWRJfH1fZE47qw4izhfDWbbYEqZ++3ZkBPRXpeo0SSBWpivag3rYaAQNhSn3E
I9JJNYFJeheOpskWw20JocGMx7RE+F9jVGSKPJ7+AeP38s13NFXtpuWgiZkxjqduV0NOubDLNVXt
ChDKh9TkupJ4Vb+25/wOM897KtrtFKV2B6NB3V48Ah1aJCk90qfaXaflw2UPZDITKKmc6aJbUxus
4uu6pARbn9nOzawtymQu0PJesjSZe9eVHzkBSLJyVZjWmaVl7j2O//zLfKBoiWqW48UHEEL9BiLp
6ccxd9OT8SiTKF3lPntQLfgBhjCinUIU+Pr0xeduejIqfSfVulbmI8lxYztL9dxNz113Up4zRPbN
RorqoSJdc5dk28tudzIKiUyPRAhVHMkdcOxXqntZr2aq1h2EorByuWbOiyjErev8svudanVNIsDV
SgyZ9KSVXC606IyYdObxTkW6vYGxU4G2ajtb59g8XfRw/1NrqxUibLLebq6K9Tngx9ydToZca6nW
EKn/3Clln9N3+qfu/c2c+aew8mWsOXBXzUzqOrvVsmUQAkkbYv2jleplqpaHCF594tgVBOsAxGsI
hMYHmO9AOzTNYwYMaVECwUw5YQR3AmK1JLnOyb/OXiOV4KDEJflrWPlu+4lYDnRViKUV9IJTL7Wq
HJaRIh9KkAeaD7nsGOA4KfZac6PIlFBuU7nZ1hmgyOIlavJ9rFCeDn6gECGOayCUxgNaFuqRtBSx
xsCENhaCm+3BPu4bCMeeB12i67Prsrpp5eRgVtvKue86Ciq25+5I9tzKZV0upE5G6qqRjUQqceb4
x6FNbaIkyF/Zyawoi7JvyQYd9lba7kHzblVX2tI83ySt9UhWhraAzKXvUjJGT7+Rmdc8Aqu+Tn6p
O/iG06a0ighVhhetXjb5TdVTOVFdJINwGvCrq1J+1cnQgOR25uJzNz2Z/CwXgl6iMDoz7WctP/Tx
4+mHMTNji5PJr8xCkZzJAXdFv2lMaa3WrwUf1emLz930ZAos46LtNdllmcHHGKx89Uyt5/ubBuz1
9xss4r7ICIJBRd1s2Ykv4ngz7qJO3/Qfre1/DljDmhxGCj8qKgBKrDMdGcikeleJxUz7XJBtMCRw
AWuYtpK7iuMxoOc3dE6CsUaW+VZtmjtVPcc5+f7pGVPFEkniUhXoTPQi4Ybpc3zZnsWYSpZ80Zcs
F7WDLWfPpXmr1Je9bXmy+Et12cVBy/SpbNyn/uP02/j+IZCn+/erTgk1UDzLpym0ca/7M9/PuDv7
zzdsTlX4aplZed14vW0M/8vZeSy3jXVb+F3u+KIKOQzuBIFgJiUqWJqgZNlCzhlPfz/2qH/+llWl
rurgshuEQJxzdlh7fZarUtNeOhQygo7274td3/jkE27efK0LFKzGGc1QAn1VYIMkapObEe3H7UM2
//jWs7mV5sfISlWQivMu29SHb/YobgX5qRToanrVgGL08Fjzd/i9UPmfKse/zkGhFfGqpQ6/wwDX
y5X7iuGKvz+HP28HGEv+5ztSA7qaRCaQd12z6SeVFhKy/OSrEYVP3sBb5Tz6PnmSeu67aBHlXESm
0L5329cP/NcDkY1ljkKIe7vEeK2F5c7MMLaXs/yLp/LZfd8sxzyo27GIeTvq5dTOx+orTc91k/3D
4pFuVqSAQ3MKKJF4zgzgDdPrbPDnZIomD1IYNyL0wdhrvpr//kTdako3B1TYl4s+tHSFlchfwMh2
5etEpU0TJ3/MWl/NBwcrSa+CzJeZdGX6cxq4f/+CPnuCN4tY0ctxbGP2nvSels0XO8M/k51/eH63
qnt80eG9V2w+hRnuoh4adGn3pnYqqKgHWezWc7MuVGgRxE6YHXuiKFCp3lQqqpOi8GcYD7n0whWc
sQBY95SLp6XcpoCupuEpMfsN/Epsq5NzIF1JAW9pe0nbtbhs+npYTYbpNBYAsa+sJf8Z9PjTj3Nz
Wia5Agxcg52iSNR6tiqK8bLKvRELNLEvdqhw1HQzpyemF/JWclrpLpbv//79fLLJ3s4DJJHGyHNC
tplHhz6M7WDZtPIzZvmj+c2+6u1UwKyZesd7gCTkablPv1deup0JaJqkBedgTrss5bs0vGH+as3L
/PXH5WncCobVEc1NVhZEt9pgdz0W/D/1cR+KP8z2HVIXOy9+8qe0spzCeBuikKb7Fg0JnqCN06cG
xrfrKNyb1YRX2fNoPJv6dpR+8MZCcBF8UyrdVmCWEbs1SzxL7d5QNgr/S38uAhT1uOsrjb+UvQ9L
rSr1Nf6u6xYztA7YPX9n+v2kBtvKqnZS826ARosr/MpBdwYTXisqcMV2IxsPAkCbskNFqR4psXum
ZvqTWPlyjAtEGbtDOd8vk+ym1bYLzqNUUHrU3aAIXFEInEaAX01qBVIYob/dK8WhtGo3HFuPlrPD
qLzbJPc5hYl8qTBDLpwhHO+jSlxpwlNR/a4MiYY2v7L80TKczMw8ObgU4TbI5F0AjHNSzsuyR9js
FLWLXattCIey3A5Q76NRcbrhYxb2chQ7pbRWk3DVqHBegtGG1+HVwW9xfBsn04bZZM9S8lHxiPSh
d8J+9ATxaOVrcQQ3WJfrVAoZqGomG2y4PcziZlpafxaxNBR+j/l0ntl16+KjFrdp164V83W8Km/j
khLuSqOXlsjPebWzxt+xuGnjJ7lMHAzyKTRG7iwcJ3Pw20R7aoP7FA1/0+T3Ws7wLwsYJAQp5Qo/
BHdMdVfrP8ayutKUmFmU4QWfraS3Y+VYZ5C52ZbscV5JobXKQtHVoJgr7EZC0DgdeLlhfk+Tg1pJ
vmwqTsX0gzRVrhkvrmpcqJpRMbLbyfSDuXMwNncs+nSyvGuaFB7Cb6OOj+qCfRbTnKNyXHBANGEb
oMW0Festm3z0x+7Y6ICOJNvoc4+DFDVIK7q15aleol40+dxaD+H0MCT7ITsP82ril931vzXhaifp
1DXOko9VeuSfBf8cHiy/95Z6Ree0sTwnjdyEunkONN6A0nelp5NnD8NxQIcS0b/Tj3mzq+Uf3Vyj
qmEjLj5M+aVN35X21TT9IXiZgxep/8j4PUPyU6zvYiN3skw4ZImXZIdgeQ3kdaKhE86dcDhP2anK
jnK2IZx2wHc7khUwu4wa0w3GQ54fGih04r0Vi7bOJEstHAO0FEkEcWA+UcdZhVd8nBm6bf5jAD8C
2yRQiC6a1zzZFH1zCLCiT9NpJcrFqsMcfmLoJRKstVlM61w9IQh2OuGoDQewNk7XeWPOSHX+ZmoP
xQwTCyd+KJkPE9ZlMjUJXPIOxEleJ53ykBtutw3InhzOZLnRumk1hLu+lF09rO1Y2zbFACa3dITU
siF1OYIE4framK0hBcxQUlLo2narpkiyeeRjkl4REJRGEJgsk2PKrVubIBuBYrCmoqw/WPFZU0+G
eM5NdNkugnR6YlIf4Z3wZjR3kjztQ1W+nzJUKIpqC+lTQl11QelU0NslTzeLCwzNtdUILvYRoDW9
QqA/jAo36+/z6lczpWeYNNskAwejJL6i3AcmHMW0sUsBkxAaJFML9FsYbRliRZ5D3hgfLGu2q1b1
jPpFb1ImW9GfV6HbhdNjRjGlLxs3kS748tqaOsKIfezhSl/XnhmqrhVNDoTIlCdg5W8xjLCwNpwE
+hc9fkfA6aNnmFmB7XqFhjWPqoQur43XU7bRmDs3Bpd5A4RWqdsoT5Z+CeSnPm6OMtaTIfOOFrIO
GU4L0nqval/DgbpL0f5oxOknIA/HAF80tRwCxZJdvTOdUs/toOnXiYh9utJtGjKmIWUGQaxeSiTw
2VTbIiKJPtPcyrx6N6UrtX2Y6wJ6ebCa5t5tltg1Cm2VzJs263YVJLFw1V1ZorpfTJdlYCw18YAc
ZO2PUT319ZMuM8B/JxTPlFCFaqsR8PAnJgsIhfBaAHPkDaoBhi6I9M06h4Tspalyknhj5P4SlvTk
5XClDwDkPLM8JSOFqqckvqgslqgADBVsA9na0RxzCitx9fR1Kqstm7XFzJmgQChSRfTXkleJ94Mk
49gf24PyqBj3S4vYEmA19PG5fi4DZj0tgDDDZgwPZVF6KrBXA9MzQ54eYuW1aLYSzvhKVLm5QDWO
8TJUWjjQCuNrW/3S5I3SEvRVm1IDk/guLS0rYo+Jzjqp1132U+q2CbdUhlvEUht96IgIdwBB7SB5
GGdfGHp3Dp5QEEmlBJxAtqtqJRpor+J3oOuONd5prRu2F6v+0ZirfDoJw7aX403X3VPs4QjN5vF9
USV7aBJPFgQ/W3iLXvTirSWXiqSGIp2xHdhikwpDhWQjJ0xVH4oCDIVREnw167Cc7bxcZfOxBL9S
F+xegKCks5SW/hVIUbfLKjASWwpDL9bODANusvAIg8DL2vUo/NbxMES0I5asfonCZ+NQJiQz0nDo
g4RiF8XsVLllX/ebBUZt0HYPPYd8ewdsZQ5PquJO6T5izNKIfVHxOYzRjjlpXNlx5orSmyiuJ3mn
qY9Lf5LUJyk7K1lPe+yuFhBwMcDcgyWST4NpriR6UPhgJByHY/TchXC91rSSMHW4j4dHgbOvMXFS
72Dv5lBQOp3PYPTDKsJTGKKlToRd072FIEfKRrXHodnIPVh3hGUlKFKLgGxYG2V/AJdkN13uqCZx
wVKfZBAhvNDHLKcPQdSSp6mLvbATdhu256NR7Xp2p7KqnBjiTQToC1a6IxsjoRa2qsUAsIV9pbpY
QrhKh0MCZMYqBBzyetuKV8yRnSOKV1FLeZa2bxx9iPMhlXd5+RurSEE6Z9G26y9B3tta/dItgRe2
57hmD54OVfy0xFjiLo1rKl5H2VqNX9r8OZFX6YjdXL/qma8xU3awkOO9T1YGXi0l4Iox+WiSNYNK
TlzEvESG25LDLOwA07NlPUDaXbpjrZVuHWt+1u9KK4fqMh7TEJ0WxkCTEO9rPMU69PawwKAFTgaZ
0W8ml/2pbO+BPjtVELjxkvnRUL13U72ees/ghw6sximDGkYtIAgIM0LAVmCuUNvo2ZsMNy+OY3cG
Q9GW7UqSH1D/ALtJncXcD9pPWdrkYHT7Qjm3AXQm1lDbpbuOR6CTYcSCr0PqNkGZi9WqSN8Xzrec
6GUhpldMahC8xAoRNuDd1Zhqrjz/hGiDmu+p7JvjHL6VBNMiDhVGtF54ygXs60hbTr0meoUKLZpR
16hfh6116Bh0UrRfRtOuUsP0QoGpsKDYdDNcEKDsNe9NUpXrTHqdgBjqWUcg4Fxx74odaLLXdPFK
inUQ7Oumqd0pY5hQuHphbNP+kOr9JdE/dPUc6PdpfiYA7drWb8rRW9KdFSIvkWqnTNaYxDg6xBUZ
fiPqsiTJD5mkuWoS2bmuHdQSkl9NbFjK67ya7XbJ/TLjYKszv60ZB4M3pQPplNmeO5Wn1suMVamA
jX+NFl5/M42HwaieFeOoTI/V/IOYYT2I4yswCD4eTryUQpIP2NwggeXvc+WLoeYllGIX/TgNMHVl
wvmel5GwvKqHc5xnTivfFWMLs6liYXSOQEDV6xMi7ZGEYPIl4zmCG7j0xX4AjTdHE/ZO9V2DW2XU
SGdV48gZe7ut052sFOQChhcmu7h2A2oRVgYeeTCdOsckTFepCJe2tRDdNKbTxoZjiJu6IVpMuUDO
Q2laV0tXizHhKl2d5/4EJGxVpe0hNgoHWOQaGbkj4H5hclEDfUZSYRStLzT5zLVSpfsBw2+Fx7wI
y94q0I+p2kvGhtpgryMRFC3yR8egnw5SBnb6ph03GriTmgmiySLCx4hG1jJPyaf7dBn9gsVplgMm
LL09EMlPaXQ2pemwdJhvKJrodMUv3ShPcrxryrdWCTzdlDm8Rlef2zW4ZUeOIAAy42TuqlSwMaH2
cNIjt2XOrfSxNraDjyGI3aB76nVrLcJSw758p1hbfo5Meo60yI/mFfQ9RZm8ANuhQfHn3PydAK7p
rcJLjcmNQre6Tkzv+7FblfOqM06Gwo0z1VeMCNX7/lhXhqeP9zJ4444aEHRIGye+1RTLd02V7+sO
QWSDhNUkcaxcWY9ojj12pIih/hRGpVMjjidyTMIAqnLpxYvBuOq4Gcz6w8Ab3B5By7HDtYeqAoxt
wuy868v4Z65G55mdhilISKvxEjvIF/IcX+RpX0gDwR124BK7dtxOxSbHWKZTyqNl7jTmxDDYgVFY
MLNVok4210F13zaHMdTZHX/E1k+M+QCKY+SZxvCdYzKguEPCzy6OJ7DSS8fRpM4DvdmR6mkliaWb
NsphxGPAkBSXtQU477FgWjLk4NXGCzaKXmViVR6UD6M2PYj4d/dZ6tD0YbDRbyU/U/nARbDTad5b
wugBblzBikAo4PTgIOuoB0n+IIWZa8iWM8/kEySSY7I4I0twCgqvX56MlpAgV51c19dWInGgA10t
EEHmbJVph/d+M50thdNVkjq31oKnpUmdXIuOi2q5srgR0/Rs1R9mrdoqA5ytMrkL48kLWvMJJHlH
sjCb7VGdHxblBD9ut3SyJ1esRw0e6t1CUh5FnR9YZMFhDaBddeDM+EUEtTEZ9lWpfqi40uPSX5fn
TlkZxTGUtnhC25b0IsdPQ3Q3WJFtdXv2LdTsTXyoE8oadY8SGuSf6eri/CBA/QoC2UnL7Eybi/ih
smnz+vps3SlJtA5ma9Ol4UHNR0ik8q+UCFW/kkqNp3kAbRQRMVg5JRhA5Y2ysvIYcKZpX4loqi74
ihVtRaRY7TCTkFNgwLcNc2jZVhQcePLQrsglaPKu9EDYBfpRIdNoDZrJ40NvLPBpSPuNRfFD5TDo
DOBevezLyc70xgMeaGtm5aTsdmCeT7EQHUZaxqPoqoyCCUQ6eciMkuxC8rXzWX+dzA8ri3Z1m9pS
/LMr4ke6MieqIpg3SNsi4oTLeuNoqs1D2wU+cjuyhbNZlqcqukum+2ti6uQEw3EHw3Q8ZAUNZkM+
6OPsmGpHeAaMs9qFenOsAo6B5Q1bRMcoFNCsgreYrwk1xZFVRN0IPW4W0SIfFmjJMENfy4yx9Wsl
J7rvmreEco2uqkRmmVuHH9AvqGuFTstaazGqn5W3CWGkTNdXt94DI7qYA2/w7Gu9udZ7UpVa2Uep
AmIKoM11lKbxolwDReg13JkxfpQGKLjWWGvVkYqjI/HVYyXuh+Y6KgxbzwbHEuKVTukN8CsJPmsC
LEBnMqM9XTeejRK2a9yKtO450Bs22Y+FjbNj5DMJwmMuDOuQoDWDQdBLKQrkxJHj7GOqWgdpOvCB
u2tZROIcG9Xukshrsz7SdGMKBmuz4ndcv1ltAEwO3mbNuSPN5zrKPSP7EBZfy7WVHGwyU/GnyHKi
pfFF3tpEIf6cAMsTPZAbS8riRfPCnicqm9owyWtLFyLcOs+Gc2G9FlJ/LKlGaZpi9wOxeigeF26t
Y7y1BcUQGz/yZSsazwMSnVD4Xc5nyhqzedHcFAjlr0Y29xZVodQ4zq21SompijFlyvtV1t7yYDtS
aQem2xV+q65aZpGF9JASyQ3tj6TYlBQx1N7TxEMADK1DFjtGPwuMlJMIxCGLqYnV1bJ8TAQsC9nl
hBm30u5TafRqCsQJpkoa407U15Btj6d8FJ4bjC37tDgm7NN1BjwhzzZgeu3MWmwpQY5W3RXD5Kax
Ypfkpcvk5mTaaL/34WDujQisJCFcroe2Nb3mXb8Tg1MVg8csTmVougIQzs56U1u4g1F8SGhdiNxv
KOo8/WHTqelJ0Goi44/cHJwuGLyhJvorWzcdBncIY7g+AeXKx2AJ1pbpm/S4dKg+sZHt8uapKgCY
LsRWpbbrTUZqRCq53TWP1A51NG8t2IP40DYG2nQ9d4QMaUmbOzM6dStV99DRKTg0th61XllOlJok
hh/A7xEVTLVKxQ4hKsCVeuAFrCXmXphUJnJqyt9tXzwZ4dWaPjmFs+GJGruGbrlaHbh5NfJHezdK
aieSx/1o8qLk6T6cj5Oc3Sf1dG6mgkl7NrFEWKlSDHsyoA7AbH8xrkFHIht7NfTUrtG/qLwuskgY
IsRcjX1Df+6Yy5IE6a5WrScNVxeqEzBBMb2PgkO9WI9pMW7UVjp06nCYA4DvSGlFKtuysMkzbPcp
QF7/eAIQGG6pZ0yJnQ3ChuNQnpuIHJNwLBwO3fxzujc7Zdd13Ys8IkWRyUL7YFyFckBJt9SYBxYu
UU+JrUGPJlEc0SL5LDYm0W+zXCHEYH+HeD3OzbtoVX4uL24tMrKXq9tcEjyQ54I/5q9LoO405Aaz
Brok9eQYTq/cMfwvhu5cvkwtouh6PsqBBN1wX2LSMb0oxmSnwYMW/ggba9vDFsfb7iVa2Lmt0W+W
2dESFoj+bA7gbqSPeniu4XOokeEtAhCdLvCitPJyeTy1TTbZhh7dk5SgDnCHgkTd+hF15naMirdp
RLqrl4e51jZS2uAoIQqpnRgdLSn6UCRCIxtRmqCDH3m/Zm9UodPWe0EagYbzjOdLOO9N4TQlfGXr
NspBBYaPieGVOmG+1YEpAOg9yqXuqloDzGURnbq50/Bw64UE7qChOUtwvK/jBcyzXzWw13WB6ltL
nmE1HaBRKLjWo9jcG0l5J9S1Z6Xytmhn6tf1qsXWB9Knk00Xi3C1ra1tA1dRiXjDzMHCMKiy9fh1
bC85hYvAkrdiZ1DZrGHeNhox01K6gnpM0k2IaPtarVuFTbmW5Tt1OUZo8c1xdEsgDZ6S1Rly6nst
ZIxlKN7M62Rj2q8iS6YJ1q+uvwYWswIwuan5d0eT4Prr66xoUC7eQjA4SqZdMabWxcU178EtiQvn
vUSImOEpqV712BsRuxal3ncEDO0S3RlybwtaRC1V+5jgJQaIGrI2B7YNG3PRz4wzuiltnXQ35hRh
GkLpSWkubWn409jYI11noL+rsKf+ZJ3CWHFFRC/QHp1u7i+gXN4qi/mDpnD6/DWg5Tp9aM2DEbwv
PcekYKw6rfJrlXIwXh9D9cuoHmpjm1sDZ27rNeNhiopV28ee0p90U1gZ/PFq+U127A1ate3b3m8t
1cXslRkKyyYA2HU9HKlD3SR+OIMU3UTaLpdzOy/2lv5Uiy1UXglwtegKVA0S0TNFZjUl2Yl1g9H8
t5Z3v6LEK9Fjky3icHjF9swshYTqS4r8WGh+xIP8VI1axnIcfUpf97m5Fap1aoTe2G1mbXkTCTub
qcNoigHIcBMA/azrdS9g7FmAFgcTPvb9KpC0lchCmHnYffRrSou3uM1ZYZkL4pOj9pc5Tw5A3KdY
wWbSMtKLmUiOlCKmF9CfLYl8wBBmFaYSsfV2GHccGxtecL9rxE0jsQ+kw4fOLlW21XqRHkLQJTr3
X/P057inxBgY7myqb103oJSL76xQt5WBM1orcNMqKSAtS7EuBjN3DVF1p+UOUJDkWJT7pmn2CiXe
49pyBzNmP7bp3tSXdRTLm0AQ12JhktWp+ygu7iSEXF135cvLzpCrqzod1uoAeYS2hZQdQuUxnZ/L
5N1K3pPxLeQIkPA2Sfed8laOlNq7U6gdR/1uIGcr8AoOqURSMBGEzEuX96R9tubntP+YGLcq5qM6
rKnhIxMUzRUVVCXSPD1lTOFwbV83UsgI5pmGotQUXOEcyncmVRlL3Ajddhrv0uYQVkc1O0jRIZYO
4vw+yVc/7wuvoTtU6aoXhDtMQYEb7xcxcbKAweR0nH9EDHa2xnHQTtn1BHyoo/R+1klI69zLwOny
MH6V5XujraDY21LLiTt5U2B5U+ywE5k4uEQXnXhXowhfRHh8hm6tVM6CNAWDwK2hkoAxK6tslex4
TS9n65wKp6anelQchEC5X5Rmr3GkhSqtwDW25LTe/FZjbJjofzlr4ybIPzApRW6x78V3SQjXisKC
Gg9J4rXC0xQ/NpMjS1tKBQWuUel49alpd7LmV4rl5uW8Jf3PzOv3vesN5SjEx7Y7aSrWJXR7aaaF
VC93Y7otelN5SRbZZ7pol5Wv8mTtlf5ebSe8mAsRNxrrrS/7kwZp0LWGN0186iJpRaa1Cq0Y4iG4
q84rup/s+XdLaK1VQTlc7XGy/s6MnvMeYXv/KMRPOf2i7mICvq3MrRptTULztWr8EsaL9lIkG6Fp
vXZW/VY8SvmJUX7aGk7rmwNy09ALwYgPrfIw55KTsR+PQc17e1Sy4S5Oj0YbeRik+5kcvOjRXcSO
IGoY/BAj0jAg8TNjuzD8ZkM6A9sakOylF7KNoJD/iHxQBZnpAaWkJ/ZUJYVLFf7Kw/zdqktvGay9
qIQ7XV72ckXruW0VpzbQ9mLAmhGHW7HpaWzfcb3SaT5CQompAlxSUlK1SFZjB0IHnrTXROiWIsWV
h0e4gPgEt/Scd2L3LjfjCt2ULVP6yChkaLnodpJwmapfjF/VLbWMit8pksd+LC9mf5FEwfu7vuLP
+hfj1iNMjcK26UeEglnrCgX9+y+8xz677o0yKZny8gpYvnq1rGrrUBnfUsYbt7ZgYhyLJbB3+t40
Mvu1+F3B5I0EqQBhJlcmCrC5wUyar+gLAdgnA37GrSFYmNfK1OUCh5Kib5L4dRAGT9Ilzlg6srLq
T2nthJm8yq3fZjBdsghyN/XX0GrckJH34qeepl/cyyffya2nF1P+WpZcf8ZaozXlpt/7qm9teYZ0
1M205CsR8+NMK4sG+LfeTfOqCXp/u4+LsP2//5H+11x0a4jznIkhye0TL/5K8PNnaahxa78TK42Z
BjLzzRw2hZb7inkkbQcLvnwh/vlHZPrfginDvKoY/3XnsRh2whALIy6mlOtqp186P6yIsWmOD9LG
SER7EmAQKsqGjHEXa5qnys/BnBGGngqL3srAPkxlBC72UWyGU5d/Manx6a1dX45/3Vo2pIsYhSiO
c6re4GKZVV/jPRBW1T7tf9GD3tT9uugeUfuo+qHCQl3HxUKoDWwcUjsjhyATggq4hyUva98b3zVu
7X74OkqKCRY2tblLzRlS6vdeoRshY23mfduKKF3/gZbLv/vv+bLDqf7PxziWTWk0CxdWfaGzYfh8
735v5IjGmEqqYOlYNsqOqJCGut+67q3Hj9GoaT3GDbc7y26I+lCjDPK9S9+IAyHiycXSM4lYdDsx
W8XT93b6Wz+fCJxAEQ7zvJPel+fy199vVvmzntD4LzefWBYMbTbYjlXUWcg8Bu3qRkv5ZFpiGtfZ
Kc4VQsDgzhKuPWuMQRr6i2O2r9QXWhCCsFeTbUw0USVgsWR1QydilULKrZdfxYCt7Dgdr935WLT8
QfohBm9DfW/Joq8LD1E4IIjaSouO/TCLKZfu//5jXZ/1H/Yb42a/MeQkkmQq/rtsvMx4lYzNAIuh
HV+Uqn6LK37EKJi+94re+vzMqZbrWc2rZCSnpVkZ5tPff4ZPTqdbSx6lUPtCUmN2+3BfJtdc4e/X
/WS3N262AF3tK7w2eTaDULIRQ2EUAgpLJgTwrwxi/3kn//T8b3aDIREVsdZYA4kcOUtxV5R7UX0o
h9cus6gyBjSQN4Oyb8u9kb0W7YljvSyea0FA6JbaVDEpXWdOWb/nw6slXALjOZZfwKvrMwVbiBqQ
0Ntr11LAZiektFNmq7L+rdAnhYStyxXH+WOcPmmxi5bZNmnZJJYvYb5k1JHTGQe5943xLFJHFH/G
yZ0mvVvLC9VnZ4hO0nRe9CuL7Zw31lFodlNyjEtkB2VNk/G1or6j1805LBR0kSh4wnvsDM1mgbFb
XiZVdKv8aQi2Nfpsaxv2X0x9f6IJN4ybnVBnKKxLejyJrt4cJIMIn2jV4K05TxT6dcSPlqOFEsSN
0q3IhFWK71YYfct+DrLsf27v7WSVwsig126qD2GwHr+SUn/ykt96LsplqEYC+oFd/2E+VF+c6Z9t
avpNoDTHQmkONXL9YnjWwIsiBaU85uC6pYZM/raU4/pmNYWSK826LYoLhGk6EqHhVu0mSjdk+2Pn
a9lM0ZCHTVfD0ORDWC4/xLg9WWqB2kC/M4vIxVnQlyguT7G+CZd1HipOlMf7mXpyquxz2Cyx8tVk
92fP6rqg/xWpdGo2FksqERNscSAYv+dCY9zaaA0t3ewm4rLxkW5c/JVjyp8HVIxbD60rbCDNc96Y
QKMt94vBibXefPMs1JX/fBRxO/ZNjffcLl7wYPDy5ItA9bObvtkbJSFn4rriulGYO9ZApQMxyfg9
dqJx69YkguvIxR7Tcumd7uj3sg39Zl9oBblos4lZEeNH8KD//PsZ8cmrduurlOphKwzIdK7eJG3i
tt/MuG6dlPSxLYPx+gSWH8vxK6ePTw407Wa15z0+7WqQE8tZtd9Y6NHRIBkiMgmzc7/3PG6Wnpqw
oYyZMu3K194tfn/vojdBSoIbsxibvGzNj9rwqOJ877LX7/Rf20TexCTdJXEiKkbaXNbL3y/72VO+
WXKyFjbCKMukcEq/NhAA52HlGK3iK9lXBryffcTN6ktlvDVNlLj4ytOU+D3odwmgeiv9wrnok1D3
1rmoF5NIEaSO/XMe91M42FY27kzKmbN8Zpjne2H6rYFRkqmjPqU458o5MvO11YWrv38Bn6zJWyMi
uVaHfm4lZuqfwgfhey/2rQmRrpY0bEVaBJoUbCjqM9P+97v9ZCdVbxalHoRYb16zlThdp4iciK/K
qPD+fvHPHsXNcpQtkMI5047Xau04bGblm0/jZkVWc6JRGecRt+1qvurF7b/f7ydv3q0VERYGtYx/
2AwSDlFwh3F9imburp4TL1CXLz7kk9Wj3i5QPTXDLuFDKItedR30F1RUX0r7vYPm1iBI0eCFhC2e
DnrdxrauSm6J3PDvD+izL/QmXwg1U0p7ky9UC3CDw/nhi6j5s+veHI4mfuL5PHPPsuaO70Li//12
/8mO/5Df3HoCqd2oWak1TjuRmbAZT8AETdoU7hPcWYXp1xIOKB6ZK2qZ1ZhrV5hERrg2OppLUbZ1
2llZiZrrpMsmAmDGPOrITyqFpmfuj8ujWszXTv8uMmUHseTVHVSpokcrVz1z1v1yoSqr+JI+uBTM
HBULjaD4eZ2OEFIRqcLrQpIFzWGvY9g3LdlOFTukmpcWaXes0z/HTTY33mjRexJZVkipT6flEmWF
v2TTRu4ar8PfzyxcYdH3WThvrITf7n9rNFO7x0UKVxGTSUN+bvHzD9R7U0aZkMvMoz5iYIe64Iso
RDOu3/+fnvNNLYVRYUkiNh1x7u6YtX0KpkcNvZGAgLI0L+XM8wlex0TwZUvZzFa36tJmO7c6PYyt
0c305cd1bhyKAOdy9KkqzuWTRau8sof/p+7clutU0mz9KivqntVAQgI7uupinqemzrJkyTeEJMuc
zwkkPP3+cHl326ple3dH9EXfOMKWNYEJ5GH8Y3y//3lRJbLqrPUIE9nVfkGQaLHNsAFE5hlWwX3k
ENjhp9N81WSfU/uZ6AMJhw8lhcPSOczUnnW/0w4+ljkCb7gZm2KT4PNOxteK3BcIo7XTdascs7Cn
NTmgg2Olu4zqxowpKadQ736ma7QcT6J/GvJgX/jj3o0RSXBoTy+V/ZLSqUSPxxRfhnWl8p0R4Luh
ZttY67Y+avsLMv16lP191pVXtaFOU0ZRaaBSSUi5E9W6xVIW4jHJBAzY8WHqcEoP1xOW+ajgm0gv
PWpyBNTwSEFBS8DuG/1tFzd4wJxDHjtrPRm3lcLz+WxZ06pns1nH1S6bswdN/+88eahmva3ak5C7
yqRWD8+xt9qNxw/H4mGmFfLojjcGCfLG4ZftZMAha5gbgWG8n+wVr0EtL+FgrXR9kLVatd0NDTTW
ZdJvhfOaN+fu5G5SWa7FaH0su4aYIp50zmpIxIsE406rqUMSQF0fh35nznS2JpNSxN2tburF/SXc
7nYa1MYnSdHbxgbfxl4n1/imvaLc5gDKPcNaj8lwHHDhR16+pq3kXNN2Ip6PBgEr55IGe5scO3rg
ZjTK8NcWp+By6AYnyxBhxVoKjFvbCTdO2B6tsNsNo4R0GpxZRD2DUJOpKraxpw49tTaVxNscs0LW
6n0jv6gh3CVJcChha9qxeC0jrNMEtCIKtH5hbmVib8r8bmrFgohZSwO0b5tf5vbnxLueiDIgkq6R
Q7CmBvTPK9a+1x9V7K6nJXc4h5iJHvOgvvFnmExUUNyVQR7BMC6CVF3UFH4bvS2cx4n2u3Ny7oG/
6w9shK7Ry678eTy3glsrftMRaU0LS0KNs92t1tr5YI7jWZDtUZSoi4Z7F78Fh17paEeVDgbHOsCD
ji0o6GjhcDFaJnaxEhNmsx3z+UPvEwhqsI2azqrkjjnlx1Z/NHkSsUZpigThEK6LsMIqVay6yFi3
EwwS2r7MgbcS40e4x10SrzNNxKTAmToXu1GcmdgcpIqxs1G1rHH75oQAnqtMECs8NqlYxZ6gTyKY
v4JkY3ueTHoHBQr04DbN7rLCxzjwNgh/RYcaqzszSsLp6ER64IYPci3gBQnz1iV1TXAHfLgNPqtz
P3VVsYupZvjph2K67UwM5lGw5mbgsTrZJIaDEr99wHOMGKmyj0bRQiYSZDHsQz76N5Eb3A3eCftW
ge25Ts5GiOa13slWXvQM0F73aORkAjOyokm3MWtgzSlLK4hblE1wz+Zxts3Vo3Z5P3tsOnQcGcQb
xMa1bRLAmpxN7T43uFuVflC63JuJR+31JvPBZvoHzEGWytZ9TO/IJfw4ZGfVfGUxhVnJx67HFZ8+
B9I51LXEbtgeAs9EnRtWFVHO3B1WhslLR+DnShY3VcZjrN2Vj6/fDA5TcBF6tGvrPIjR1XpQ976F
exOP/abK4jczzc+i+K6gvs67tEyIo4sByvvojCVDZLmdVfQxpNqlsAUXQXEho09+hBWeB07hnxvp
D7OaMA3VvKKm/5Di9ChpoVNl87VszPsCT/xUEC/WJeNyGnwqDEbEWGftPtdyI5Vety7as9tWT+0g
j4N5jik1hhYD44HoMARSWe5EclLDi9VeJPmFbT75o96lFbOypijZLcjc8WQ7TPufJ9Ucu1rss/QW
r+F2CssLdgBrh/tGN5g2u3NrmMzEAFWAv1ZRPAqLg+UFF619MbQvDRX5aFwr4PVSwTGM6u3kH91W
rxrvXvmf0JY2aTJsGvngFl+EvBvSJ/qGbRyiJBGLjr588cgxzHTesTvvpk2v6452KdFd2j4UyY43
aj+GfJqbJxdRNl2P9ARLjLNs9PDSMQLjwYWtuqbiQhDPbVZZ2pEJ9s+60lyPBeaBoku3fXobVuo0
lOQ08OJIbN4N3k3JyoTNlAyCp3C6NbMSHy4Glij+EM13nMbGxHRk+sOLGMLz1rwxnPsx2Ss0YaJU
OhmPuXHmhWjCwUVGCanGxL7gUorJe+0rZpzhrSKbl0z5ruj1ufKIugW8v81jGFhHHVNl7XB2Gjys
uWmSlwlXLkW6paWtkWiWwiMLtVu3/x1B7ydMC+894y2meWJIIGY8BdOl6qxNwtjctSTDmy/OmO5L
llYKo0vSljSBIs5OfoDuv9tIGusxJvuWfJnt4jYLmdzCu7YoNoUbsc6zNxWvZ1qhO/pH1Q+Yrgi8
J2rdxsah7Stc4QFZzbsgxxlaVjupMFVhDP71ytb5SjT+qyXXu41bpeI+q+MBpXfAr5iTegde09zE
dn/ojGaTMBiTND6MYt/U87lvPbX+ZzywKzuXG68aVvFM9pIgVo3LQ6cuiewrOoysZmIR40yA1Ng2
Tn/CVpjom7TOtzXIeZld9yWh1dQ+dYuXsGaBSqlPOaTivXqdlx8y60YBPpjVuPErsTXDacNe9XNB
CDXI5l0SQaWiaDDd0DB9VxHkTI4jObFEXbu4mMREDyLzfgDN6BEmScOLPH7FSuvWw9kob1PmqXQs
txF7Sb/3LtIMRxpqfsjKigAbdYYqo03iSHS6O4MUZK2KJiFSvmuJ3I9Up1tMQQwHc/tpbk4wf1gJ
EVf2qo+mAfoaKXHB0PbGudtEt4qBayIJoLtd0FwE7mXbblRyY1fzwUyPE/e9I80VRriKjeog7GiN
OY11wVlY78P8aI/dWsp4MzOcuR5+TsIWvoM526q3jn9VMiibTb+yVcUojuWTIJF4dvrbsbiNyZ+h
wlaLVJ3c1BjlIGYEbbBLMhag/t6Q5NSEeZ7kl7PxiSkDR+a4Eayc6uF2SqmTRjszvJiZPNvmzp/9
TWTvDb0ab73uotHzKlxqLeYpmm/s8oNnXbtZu23SduVQJE/6i9577Mhl5kfNsCZZLrsWT/Lii4cn
kHHf5+STD2wiI/bf3YXjg2nexNHL0J6S9GNItjrhWSh4/oR7WUcvQUuWig9OP1RtsnS8Zq3BgOsT
3aekRX+FMPKvY1I42sO3TCO0bU8QsS3MDzq/qaire3QewGi79Qv7GNjWzpfhLU25t1lwohGGn7W7
usZ+b9vnqoqPJbufEIt4lUucU9yeYKJc0DxU3acivOuSe6sIzggJAQQUH0LdPxpmfcp5pSvvdZb6
ZqD3J50XaPO2KWl81qE/9dUHRzFCmAQZ4uosxP0pEr4A0tKJEd1h8Fp3xEQHk0lguqmKkFZlejWE
lxPdO2ucbs1zaN0OdrVqCWIEHvwC594FUFskpGXN7Nyp74d83+vHNJs2VX8GrmxpFMqyFReWw8Bo
iYuSV1HUN3QdXvGSkYEnx0zrBl72Zyu97VlemNz94J58F31H1PjchidBVdi+Ri5hub+1MRKr+cJ1
zpNB730/2EAAUeZpYv4onE8pSQcdPDj+m0VLP5lU22iobj0nui8JaydgRmCgKDDwmz7EGh8zA2Xs
PyPY3nv+0cqBOkzxvrBeQzVtfc0yAFf4unUOTryfxoYk+8miiJlL9r7dxyytCERn+OZ6Qu1gGIbu
3je6k1nRNKaJFXtmGR5mltdV3z3GALJl0JPBivdOAMiAKpEkgzgofJ6F2kakDjqn+SD74AhT/3Ik
1e9NuFrzTSHBp1kE76xgPdJiJ1224iNLIdL/vbx2Cf/H4eWSogGeEvo7pQNqcwzjEWllwALFHO8I
NDXsAcZlMUdbvcDQuxi7bxnpjU9owuvOEvPcrh40AprIJ4Ii8zoLWZGT5bCkf1vP9AlZ7mcw7cvh
0A3HZRKy8+ZL4uSHNBRrIudrvyUQ4dxNSAgFapNBJGvOow2BD5AVx6THBi0PWp91qX/lOQXB2uRC
CCC5OabCRm3jaJ8CXfG74ja0nL0iCRO1/WXoiDO4afspxjo10uyt1YfZ8Y9eb566nOeREckHxDy6
Twaxn7BkgOpuIwz+bftpaMOdV+Bv/kDPnnoKz6fSu8uz8WD5OA8B4fxmOvuJfvBOKCS5xJdBZvo0
ESwkFx23b7/+4K+8ub+aJt9JhaM1yNGxG33ye3XPYHYZgunRknWoAAxBj6iJ9b9fYPr038A1sAaR
a8Jlp9mwrjLtH81ufoj9L2kQXQbhl1+f1HLsvzqnRQX7Tvlv56DBPy/BhuXOKmMRtFiUx7r6jTr6
lf72V5//TmF0Mn8YmpySXm2KjZrN+zE6K21aFY1fEuMu6i0K80drxGmszkbmxH5KL3Pvsvlt+92v
QL6/OgP7xysEUF5JnkGuEB1lJmFvTwV5kGaLk+wsHANSF3SZrK40fRQSks4dc1VhM8uU56o+YXXV
UBV82/zvaf3inWwZEwRLMgrjp9jYW+P9nPxGX2R2/cmtfCdcerIkv8F8dSJ8v2rosYsaRy7xgDXi
js0z4ZDyxAKIVh75uqTqXyavTQ6o3tqYc3dXMaPMsbNpCKkxF2wdotKa3EJesv29GeonETk7V/Y7
Z3bO4nrYxsaTg0O8Ev5VUD2O9bCeomRbFA/N7K3HjDRcfey683B6KFWzgW4UkIi11FWbpusCqEiL
0NyE18I/8xlNGdPWtTwn+dc0HzOzR16DbaM4BwJljO5dRSAom9de/QQqJA9Js52pASK3ucEF0hce
i0di8ob6GDNQahJHuioWJWEdGt1qoQw0fc2q4jmLWSxmGHUBaOSKZGjsXyipj4aDo38hdWz9/Dww
t4RYnZm4YnMZV8duCtcuEqGNDqFFcUgBcWVsCypFmN46OnW2AuhGRrWa7lNVbdo+PgJMhbT15AmW
7ckxa85qJDZaLSXR86y/lFV0qgn6NDH+aVKMEFpssXfH8wBcdUVfA0pk5/OcXLZJwmzMup1ZdbRS
3pViE2kS4CNxxmgf7iLXgjblcauJvuqn1LEvyuqLqJpD7k+bvF/S/Wd1/CFp56dsZPEjyQ1Ka8uW
c10nzDjE9Lryw5Bd2NkFRlHgTmG6C6YXUVjbyUxvPfUWxK+OHW/qEXhc4SF8pOy1slVrm2tdHoz6
Vnn1Zhb1l7ErD8qY2bM9ec4JIzlxV3VeCLGFZ8JG3llDVVoNsrieCZOP5I3aQe/GKkRAys8JvH3t
MB7F+ZOPsSDOq21fP2YIxP0SrwSk6M0pMpJ3KqzLeL5QrB7bKbp3jY9T2p6C8s2LSdW6xUaLZjuR
K+jH4NKJxZmKxEsiUCAwbgTmmzEIsse01epcsLU1jdY/puS2oIv19S6Ar1EWznXqmb+pg/ykmGO/
m1OaLB14ZMKRVceAanino3hj+FhIYtJx8+8cDj8Zy+138wu01tIGIjSeVHZf0GbY7c4DYq2/nih+
UhZ5j+cO5pJNCiupU2Ue0oiGeXr63f7xr8ct+90U4UVW4qDsjifdXfTDHTPAbz74J9Wt90xcGYhq
LD2U8h48xBDOkMGAyNHsuDR/N739pNjw1SH83fTpemXeZbPLjSXJUWeKHoISuewsBVmSpPexuZ9K
n3EmWQeOv/71nfjZbX43zpezZXrTcllt/Cy8ZWVIpg8EwK8//Sdf2ntYrp/FcTH33OfINelEftK2
IoAKhG78/OsDfH3o/2JCfk/OTUOFk9YVzIByWkbqY9Iml1ntvFgRIj2teRNGVmW9eoNme5tfFuGj
37IlWTrhEbiDsrTpa8Bh0XTIana0ZvUSyOKoyFtSvNu1g7VN0/xUspr+zRn/7C6/c7KZcorMsNaU
GkkYypiygqzOx/wui5/G+jHSCspa9DSD5HKAfgQZTB/PAGmmVsaIq6sm2tkRRvIrk5LSc2m8pkDg
f31uP3st31W7ujC1oMv5aIn4DplEJvTBX3+yu7x/f3Wf3qk6Dftgq3d4ElSZXhfutG+KaBuo8WjL
aV8RSzOsetVV+QZwPZQfaBxl9RAQELIQtaPy4KfjOpWfrBQnZSXOqDatwhhParquvJcoZeTO7poF
VIKsaVksM+gJapIQHmFBRR04LROkW5gdOl9tRfyUhc+ZW2/Jxx3qKXuoJn3IsBvnybWgmF/SZrUP
PoWhs+6CfZmAfpj1i6OdW7pGoxKI33wrP3s93o3kUxbEUQOS/2TlFSJIvtYAg2n2RiX3m3/93171
/4nequt/fsXdP/6dv79W9dQmUaze/fUfF8lrW3XVF/Xvy6/9x3/78Zf+cfk8EHyv3v+fH36FT/52
5M2zev7hL+TKEjXd9G/tdEsePVdfP55zXP7n/+8P/3j7+ikfpvrt7397rfpSLZ8GRLP827cfHT//
/W9L/uTfvv/4bz+7fC74tf0zlt33//3tuVNEVZw/XTwaViBc1/NEsIwm49vyE/9Pz7RthyYvMvA8
VwS8tWXVqvjvf7P/FFZgOqYpTdMR7D//9kdX9ctPDPFn4ErIoZ7v+bZ0BeGD/3daP9yZ/7xTf5R9
cV0lpSI48+NQDEbHkZ40RSCRdG2QDu/eQgfcUdOxMIrbJr3BH9Nt6kTWW93Z4je70h+P5JueECbf
guWayEtIQ++eP1V7E7Y1sfKtOiE6DkxWDzNl9Dhst9999d+u8ftr+nFE+XYkEXiSS3M8533zAD+J
m0Ij+NkxpAI7BUDSanTNXx/kLy5H+txOy/dsaTn/kuxy/bZp4bu6idccoqCKQHATU/ftRRv9zaG+
BmD+cyDjihwppWX7ruPbge+9T0OEGCL6yM22IoSwipKmmvAiaIoEboPOiVSGbgrRJpo7uc0jLGtY
b/yQJrzJLBDeQlkQqhm0sjc16SrqdpFqyPuPrV4EZVXNd0GfmAI+kwC2nValbV9GcZddZXS2btFA
RPTaWGEQbV2313BwKtTewA0nUKajLq1Loxn5oR1R303KOXVXnRkXA8yKwf0CNcnwiLNETnozFQ0H
thLD+oxjGyKdI+wKE8m4lMGyOg/8szD1ZE1bWZq6XVJWkfc9ym60FXQHRtSwimFYta3yIAuX1K4H
eAkpWKuF05Vl3gRHwRwe485BbQvSENJDmw8p64Cy1OBEPFGAp3NpIxZ6ZvdWZmMRbnNTTy9DGOqP
eiyKL0WeQNaoMnYMACJ7+p34MzaGyEbDNCoM3BR6E/fRLyqHxG9ZGS9dT70qdIrsPlQuNLDECQn4
270VqaWIl/aPPtO6bW6suFCPuB76q9mv+KZLP6s/OZ5d3lLBzKnBqTE9LwwLmMboeEwRqgvUY+vm
GZvGJHnhremf4ylw01WKNoAThu5USODC7p49q5vz9Wx91eGjBONAVBSoxGKinbetmvHJ5r2EdONP
EwqZJ/ynSJTi0hZdAHMmGtiY2UJxEs2QfdS2TxVBZBprAPWb9dyr7I4NEPpHmRWwFQdtGCuLttsv
CaL2Rx3m40MDNZ6yo5ySV1cAJe98BKmdPanxomX/xpJJy5yOmnOkz/1Ay2hjDXTHWcW1NkEmj+nr
EFFjXdvSpEemObTRjR0xQ296wKUGJDl/yPZhmVpnDYO3gOCU0C7YzkMTCGRZW2sdqLDajIVb3igz
6Pt1Prci3PTtxJbcqiKwtD584flGz2N0XRbW8AktL36JWh15tz7z3CNLUmbdRsUgjNrG94n809AZ
z0wPtYF/p3IBvwXLMKppSz1Gp1b92jWg01Zj4vWPVl1UFCS8UbxmlSrHdSNjFAwZLlqM8irQDGZq
ZJfGbA4Ou3DZgXHQc3FL++z4nCaJMcpo4IKxEUiQJavybPo0pIkzrPLG4uXXws2oeoc5b1nOEXNS
gm392YrZ5BBlcnHflL0xOpu466v7Nh3me5as6NStKePPPbZ6WJhd7D0VopE3disWVTf3oB9zMnTL
LdugvTF7mILIiC55VAVPod7mcEp40moJw6GehR7xCxbuUwcq/NXHd3Y91T1ZjInlAtUnDAwAbFIT
4dkNREHhRoZo3XOlaRpYjBW8Sd4/Ghr1061I7ccqCLlbmSJ9jedzevOHhCepb8IM2gh1v5ylaehv
s6gq+41fmyXQtCrtYfmG2nloGTI/tSHGw5Xb09R4w4DTFsdAhlRQiwnHSidFyBNF9C3dRVUXVWsR
CtaBcVynCMIscZxVl4vpoioaxWU6xnjF7xX3woCBCPWFRPMypmkUjCgWX2aLR0UHGptRUElo4zoJ
8TeUeQBmJ8mn/MaeXTpe20413kZcQLYbMqpkfo2NTba5nWGdiRpv10lnpADkV6mGnpjQP6qc/Ayg
dOemMARTW4xUEQaJ4cgan6zSrTVIqoRzcn082pTZlc1gllfZtRtahnOwwatug6Q2/Q2FqAjYiNsW
ZyrP0bGTymrB4iQxrhWwwQoKFeOzB1hzEM1xwqIitgNaG6rKqM1gZUGDuW6HokI7mdvk1eFphZJn
9+T+89jPi02a9YIiUTQiq8d9ED/ldZRMZ5ry0VtiTa6zjdx0uHZy2HCbKM1BsgDx0Hf4guAsu77T
TMQZfLwWWRlg9hK6wmeUiElhdbGG7pUafh+vY7MXxUbkNYNvZyjrAIcVnTOh+wUYSK91PpZOGREM
8tBN4sQw3/qwAi83WY5ZrAZPHoQ/wY9iEVSY8BWUOBiz3RwzpyQI1lgyPh/a2F31AkgPiPscdl4e
vBiN236yfJ135Is6tnhjqyJ6kgOnU8LE9xBYUTVsKz9pBFSgGNJo0ebJveHV5stYJfoWZHNbrJnd
AX1UnUquizJc4O2T3b7WGQ6viNqzXqnRCPH0DE0KVzcdwOX10mteTMa2bQ6fAeUTotlLOebjTdUi
RztFS8ExB7HV1a05QpS0d0QbvdeRz58gVsQodoC9+/aQ+aN/NY1yec6jlkkG1l1Z8/6V3QdAUfFt
UNDja9fawvucOSHONavOJZSS1p6Zdj3Gr5Vj1e2ZkQjXwz/pgVubMKIQmrSVr+H1xe1R8fC9NHwb
lMOlVeXYcbz54NkJO/wiapNNGXTulbZKKmJx35kHt7R4I4c4aO6iwfOek6bpPGxNw3hRO5JWyoaz
9IcXKi2OzL3dvoBMWa7NJJ0/8mxaz/D+YTvN2mICSfspYydrDTxOJs0R6pVfp+ppnrIow1qYMAIk
7QDGowwcTdVHOcV5BfyFOcWeUqqLxFifXB6+bOeRrruhA4f/JTYFCDgmCp4j3r6IhEyUfLLV8n6k
jujlxjKjFgSoFOCrfSv5JNMuZmAf6C/u1JG7S0SBy4x46YixMPFh+5jBwOwAQETeR2PnqKXvWg8z
ZHKQY4tWI+F5U09RjJ4/XNfIapI62hy15/jhhmpVQKyoGImkafGdKsWsvB3UHIBtjkZzuClzivc3
VuPgw+osesVBeItc58b2Gvi4pt1x7yAPdh0LuSif1ozwzcuQgfczKNVAiWxxPWKiHShyDXGi16Np
QxQqBzHKYxszbvHgVBZ0YAyE12lk4yTt/U4YNBcL6BanR89Qa7+J5hHRHvNonbDuXKX8CnJHVqtr
BWc+pgjtt4e6tCld6kJiGqXPwULY6h3uvGNl+qUkfiEB3tjmWUqaLQUDl4FQdDJcW1ci5Y1jIjHs
G7uzyRwQH0dk7rSX2oCQJGuijjJqtzJnYHRtbXoYf5RM5YYahnQuY6/GjjrpjoVdry2JUtNI/dym
VQP9lHkx32SG8Nj9p/4A0M4JWUHGaunooARifewUKV1xvOWc+yny6TsaDBQFolkNZzAtu8/9PFDu
dGVVYliLDAt4Tusw4eCf6kb6s5hDDURfym6tFWMwCRbzONItoN0Uo4d+bMRu3dzMWnfdhaKpbLAF
+ycWmp45HPKhoJQLzb8eMGoOCzvEsqR48Uar86hQt3ixwjyw6bzXul0qrhIFYqIPDHs+FtOQ8WLA
xdo4c6LKMxGkwAi21ARUAXE4TCyGHHtwDqGMVFhvuihYEPoimotNxZpCPlsxy/9VGLIJYV42o1K+
dLUnsLvGRPsHWm1kgXNBIdLgvEDUP1phGi2CfJeaD7Tl0/Vzgjetuc6crvGua9uh7ZpZR8zBrOtk
9vZ19/Q/IEZc1W/lnWrf3tTFc/2/QJKwF53855rEhxba9ufnz388l5//+FC9PEfV9wrF19/+p0Rh
SPNPB0dj4CPABpZpuf+hURjS+jNAJfA84KMIEcHS9fKbSGFZfwrHsSQjusToZi+K6zeVwjL/NB0X
AcMSprRcWzj/FZHixw296wb2spdfPojNvIsu8mMh1PS8SDOOgbQcx36PyUFsR61/F3d7t8t2kUGE
BQ/EtF2kCsQK+8fDYF2wDKmzkIh4GkLc6mMNun5wW7zkLTJe7LDnIW7byI05pTQNmIcE+6eltL6a
3DKZMLq7CQ07anPotpIdGsGapGdFLiQ6ehebtKmohdNfFcxUOeBTH6GvCKkfG4IVQqQL9TB34Pt2
dilMdzM09lSvu9zqnma3bq/byYmiUydn6M+hO4mbPOntZtXnfcuoKxd3rEuqswAFFUGQC3O4Q8fU
I7iSkp8GLzLU+hLmcSBpxZGB7dVyalpqmU55XkBFb1ZpSTVrVc0hq6XA4fLW5hjMX0ZvbMAVplF1
lRlx8pCYlsM+rZP9Q2OTAcOgUiZYnwyajPe5lxJP6FqHHgLZfDaxL2IDVNCMeFvP7L3xk8EhAb1q
+tDvsnjQazer6Ec+cDWrwXLKD8Xsz6D1XUdexqJflIzRjW9qluV01J7zcCfKkp4mLP5xQAGcpiCV
NBk7asfI7EtjyOyXLPLRNgup/c/fvUS/VZd4Shziz66FthRYtuku0tz3voOsQEfxJqyPYu6CA606
7FWATrD79VGsH2vh3w4jfd+VrB1sy36nYU9l6Kug74z11IG6zBLvtoN9t6mU0xHjAxfLWB1SvMFC
x2ub0qsoTX5zDosi95+q0z9PAb3SddlXol6+L3dEaR3SiaMG9Mg+8CLXrTgkXUJ3eIc2NH0i7c2v
r/lHSe2fx2OQ4fv9qki+P55yhM4cdse4m3W9dmZXbXJFGrcsaanz60N9Lfq9uzbPQV0VtstjJt/3
WG6QHZMObyREvxK6JV5xPOfTIG0A8YZSYJhLSkcG6IhsJd3uuopM822skNx2Ik/FuZ6z2KeEXA1X
zcB578M5UAFMEbjmsEtpyRGKqEkoPAezv55k6uPamKtTbXfZTVwG+C5l1f5TYv2fmOqGt5bV/9sf
zHTdHzilPz8rNJP/BZOeFTAs/3zSu34un4vn7+e5r7/wbZ7zvD8tT8C0dQQmBt9ewD3/1OINXzBj
4eR3Xd5pzzIXFtq3eS74ExnZRYwPbIddhlzoXt/mOT4v8Owlci1k4JqS2fG/IMa/wzK5LkPKUiLg
DxnYQrrvZqCSDE3nBNrZIkDFZAMd646xZjzMswR07mvGtmJQx2Ge7CUGZwe3QS3lhWvm6bkwTMhl
feesU2UOWzRld485tMG3rul/sSi8exnzOZF06T3gAaz/7ov+i4Hxa63gu3dqOXuGKs9xbE8wZ3/1
jn9XUrZyww2CMACgY0j/uuANOwVBYWOaiSZ2K6X7VKU0op+mpcuOl5Xx2ZTOqIykciBYOngXUh+I
6GAmuznlS9BOjx0IVg6O/Jq6vew/dQTIKKc0jzAuKbUm8KrD3ENZTUU6bmydsp1H69/TkGM4xTiz
N+FMC6siQBlXZQxOayiSQ1UZ3S71jGFHDtPeNbpKT3jS9eHXX8hSO/nx+7AFD9IyY7A68t9/HzQw
RwvMM7H12wLnT53Qe2TGunsKA8SwKRHZY8MOhVhEO7z8+tDWjwXf5UliUWZKBm8qB0Tg39V1yrws
Ir/v6AAw8secBsE9TaDxxfqJxukb7nKvhajSL2T7YXgwdJadTUiZvz6NZZL68RvgcfY96QsWbrYl
3hkkqhivzaCpgo4DviPUyQV+C6scbJBjLw3BY8zMvz7ku0mECwe4RjnGoTaGTry8q99PzwMDe68a
T219NAqkZP+xaNrbzmfz9esD/evd5UDSZsHIBMm6+F1pvayHiClCqq2TIvitZneu9mHlql3Z2PBX
PTDuXevbZxho3NOvD/1+cfD1IgMGA1u4XKd432GUVhYdyLZebbNQVfuibjCfyjLDtQofKDfZd5ch
9TWojp01P5Rhmv83Ln75olkX8CX8y7fcGZHMwqFV28oNCXBWz7qRj6lA3W9G0PXKgtwvP/z6qhmA
3z9MQYDewFaW7QjT9o93FqDeaJZ9orb12GG9SGhbQwq8vv/1Uf71+fEp1S5rO98NLMbgH4/SazKs
pRe0W4+2HJspcKC3Tri9Srxcv7HB/MVt5FjSWcq87L0YK348Fk4Y2NUd8NAM3XEpIjWW+2bEJU7x
Bdw/pyQKzCmHB5xvbNV9/PWVfn0Vfnw76bZN+ZnpkFIyHTZ/PHyHS9DjCSMALezPbQa1SrefPFN9
ElF/sMJiV9VRuEoIjqWxd2caAeHjAOb4DHIq+b/Mncdy3ErWdZ8IHUgkEmZankVTJEWKkiYIWXjv
Enj6b0HtxJJE/s3RH9GD21dXVSgA6c7Ze22t9pj+YOZ6abxO3Y8vX9sfnsKzSzsbXB2FySEIuTRX
+Uer8G99u/vCozm8/DV/mCa5BXThTUsyPTFfPr8FjpF7OqFiQoykfudCQsJv855wBo58PbEvRrKL
zOjaGyXI+BRDBame3itD6ffXmktggmbtZFtiuctM/suqGScdEKte8xJAI9+6NqlDYyXrV37p2V6e
GWP5FrYVpuDUwgv3/FvMEncmFUK+JXEfofk/dFn3vmC1bXS7ffmm/j7pe6z9FApYeyxF2//5VyV2
5oND60GlzwQ9zKH7AXFpSz80WpKgANzGnvWaAu9PP08uOzuhJDCG86O731AA00nbbO2qfwh9n017
1HzpwO0Nkfz28u/707ClGu64MOn5JvscTlYbzmwFU9NssynBGmGg/VT0c9chwdmk/iTjvuriAeer
94HWyNqsK+uVp/nH91Z6FGqk7dkmx7Pn95i0HsOsu7rZNo597bPEX8b1kOy6YN4QxPh94rFcCZHE
NKbKPfvW+3hAyvXKffh9j+FZ9s/5HwEJi9DZg079kHppVDRbpcsPlFTuJ2FdT6J7qET1nq3dLWvX
vKrVD5sqNtX1z698/zI/nc9ftu0xSbHHohJ8Nn0OeYIjsw0bQs+GaZsMxpWfmuU+DZJo2ylo9Ha7
HYAz7pwao8/SHDZw5SoErBa5DB1ZKMUk1ilagVVQG+nBNUlfbcpXNZa/v5y+Z5qSfaniIoU8m2RM
r0Dbq0xCJkf7Me7RjSfkfLjeNK7mwRhfWVV+nzpZSpzlGEFfiard2V1pqZv3XZKJra/a4Vuaxu+U
LOWPwXhte2v9fv8Z5HyZ6fysiJxrg5MkoFLPiX0rauvCoNA7y9ReT0V7q0P2lWS3IlhvpgJzUXHU
dOygCIDeqPJs05spzh9XluS6aG9TpO6nzoEH3o3Q86uCKLVOsZnAREVQG8+HDiINBAsHctVNtCt7
IHWm/hpSwH75pTp/Vi5lPw5gPKqfO/fz2Xjsi8ipoppANg5QdEly744uKv5uAnM3NBxfm5fPZ/9/
fp8nJCdPDpLnpU0EIclgVs28bdidX5aJqe7aMHA2L/+q8yl5+RZbCM8zF7EZe9bn00VmY2SNzXyG
OE7a61xFX2Ydf+rs6qoFueB31PZf/sLzV4MvpDRsOS6bGskB5GwXrhGNeEqkE5ogN/xQ1alF26/+
bDXiq1gydfMB/XtSwhZ8+XvFH57fsieWyybR9pkdn/9ShT416airbrOa1kvFKmSVOBQ7lAjp2Mqj
NVRb/F2P3vwjcrx3hRmTVlFcBeyA5jL/QCEuWZEO9pom+XxQcj84KDBHUXSiaumcLfK6CLu2YCxQ
d20xV+jQvqhwva79aqouXrkFf3ilPIVskHfYFxQ6zqabFMFKly0u8I4e37qZC2J7ZAV61kJHzilh
O7tokZxZfFY4/KYWORAnP3gopb3j9fBW2Rh/efma/vA6eMqitcBywT7rvLLX13bEd6V6m7ROt2sX
bIes24r8hPmzJacPyRK1FcZZtHv5e39bql3zZzeDIwpT8HJoeP46ULNhPtfJuJ3a9EdGIPSSzZGn
+QY2R7y1vGS+Gou+vHQySeEhSRs4EUhAvr18GT/xj7+uVMtlWMKzhUT96P32SPqslkPYw35HfiO/
qSr4mA7xieZqvw8wqaRj7zwQ04d/toXFcN8kFejXbN7g5oruDK+5SDPXu+qHtDzoxg3JQwvDYlUY
kGjgzDRAk+byzjWa6ES8n0LXMIsLv5jHLZCa4qPKa0VmyGx+6iqCHgK7JP086nvqDkW9q12SXlsN
u3iq8g39jvwG88G+rgu5tqY6XztjYV1oO6En64IvphSG7lXo+y4nUCzrCbJOrHKHZvB9PUp9P2Uz
wU8juSGW06qbukStFg9Zecrbbt5HPiScqBbJhs0oYM9wJHk2S2v7pvMSqiIOyUqXehTpY+pSfN1X
bidfY4b94a3gSbB9WgSVvvvbJGFMNeyz3h+3YG1JV7IfualfSrf61LdQzuMx5IzTHmoMUOFkfH3l
XTjbtFCYctCkLtpRRqh/Drab68SDj9EM8IJ69c2DNf1oiaA45LP5XjUEZb78dUtL8Nkm6ef3efTO
BL09i8n/+QjIY7zzEbF128oNg/e9IB0vj121yV0z+Eo8joOWRxNEaGWGhs0UjE+ZIZOHKGvcy9At
nR8DErJNTpP4kkjgaiGt0RlDG1fGeOCX2SyFqHdvTj7CtQJvb+fyQaZqTZJISnFjE8ayf/k3/T6b
2AxcyzZ96mqmcw4BzdQ0+c04MpqasMBX18S3DSkcJ6/SvDtOFFx4gw63tGkya/XyV7MRWLbWz8cy
6wp9Gbqa/AOL9vMbGomgC2mTd9sgSop4lyYFEUTKyy+s0usiUBwOeelxiuduCLV70VSxwiqVG/kp
UHnxTXtx/ETPfIlcxl1XtAoCc6CI953T3r4k43f64DmgaVB2/shQJ9wkkUewSyoyuFGCk1MdFMpG
OuP5h67P9UBk8lTe6poUFSFuTDcTB3QZ9mXlET8fjfnjTLw8DbOQcdeV5JC31lPj5u6nqfQr6E9l
dl1oqS+yoHEPlbLqW+QC7podi38/THZ1g/W3xY1Y93m+rXJbXhh+1hwiL7EeStPFLzSQWT2z3h4K
1Vcfo84U+ySAYZXpHnhRUdUkUbPMfIjycnykbuNvUzvFkBJMGCeqOgkR65bUF7aVNLkRed6UV3Gb
tSdtTPx/QAQllMxxHlZuO8yfjbQ3PrPPFg/tKNVnpeu+huKSsmqL1sq3SSeqjzoj732uR32XJn22
85Y8LrMz4lMWgBcQAxFaQ2WgM2otlzp5gpk0shAigf7AVmjIwQSKg31IbauiK+WmrYv6pkHh0e1S
xOu4GhN9rSqj3KjIDOtdUkUwSgID9td+wih0KOC/PuRd16BdCc3q4zxkFcFki5pOSMO/EbGortse
ijd5a8UnT9bRJSKybpeVoJmJd7JILgMSMDhul2ybMgVzU1HW/cheRqFBaWJwe65KDtlM3lvhhT1J
XGV9nNIEpzDt0G8oNvvbafKcNeaPHCjJGC3B48lxsq147yYx4krU2kjyEpJ2TIyJySSTbVSJ6ygw
DfAydGc3yK8d1KitZxxFFqnvupswpUFzxTYyc+IFKdFR5trHiniqtWM1NZiboKYF3HAo3oEno1dh
CTtl7y6zMFlFnkd2j699GFQI+kKigPdgCuSFB2hkb3txf2OSxnTEcOwdsqad703Dipp1PBAIgs4J
NMDsTuEdOnFjTV/cv0plG1Djjt+RrCeualUV+w5dHMJQWVxiZ1B4b6Zg1zamyLdmXPRH3aT1pi4c
/32a+MNOk/b+Ke6d+jAXtq7pPabQ7tIpf4r7YmZ5LabrwKBRbVlGR7ZQToDcqAJSHWd3Kyav38za
MRhkIr5PLF0d7dL1yYEdllhRpe8bg/0F8levvm4m2tflgHRzWJAashM38B8IKqIedh0401bXLXGH
qXBvyhITsA49AbWhi/dtnPdYGaoSo54tlXHsAELcKCdp3jFMPvZuIzcOKrONwZli3zWWe+F3qX80
vdgA39fFm1kZ7kOcdu5Wh4H/QQuyW3VkzV+rjIc5hKO3q5g071Pqy9e9WXXApWBmTXnmXLtuMFw3
/ex+sVgFvhI6z6ML8uRDpVJr//OZgm7Bf6BbGzyALjnHdVOJb9SP9MHtCLonRpej3xQP3XVgj3Sr
yEoTD4IOwT1ew+4gaNOuifipL70qnE5Gmm992erbHmT6fanBUgU6KYHNmc7OcoNpa1iesUXQvKQo
Ku+y5jR8TPPk8+hov191Aa1k00DsmTnqzslbFqOq8UFwOMltzBH1FskD2gJqjeawskjcPmGFkNdj
5xJIWIiSzWKSKp8oWZHGKG57ee3ECk62k42PhVFvnXKe38VjIm5c8BMXfEVD3XQgajBJUWk2TQMm
4+cq2HUF7a6hHzC7WLFF8HrAWvsRqYS4KVoPa3jfEK5IXuE3DBXFGr1+eSndKl4gif42R6seo2FM
0e+N3IgPpWkvoYl6KG5U2R8aYkWPddZeVJEXngbfa3ZFpeoj7pjqBq+XB/sQ5TTGwvq+97z509y0
8ZMz2dNd4UfvirE0vjuzazP3xGpNDU3cyMnM1xkJh+tkmvtbN2gjcWGEKLavqyJOiFonDHbBNVXu
qUqSRhzmofDuKaYALspTawecgL/M9sR9HDBExltkmyNsvz7EHVkUiPvjzNb+zkXmsOEOjyAIe1Hg
6XesBCSIxE85Ylgb9r0Turso1SHdQNq7GoLoMF+AA6l2QVUUd1XqDDWqQ4g+TdI8IlUnka9pnFM5
BuX3hGDepyyCG1b0LUGMg9DBkzTsqEZBV0a7sR3KDwnVcYKFB6hA20grsPl+k5JJHHX+Zeea3+a+
BOA4LMhNNZO7h7QSNom6bhOdPPno0fdx4MLvyiwPJI8Rj7cUx4dPbmqkn1Mzjx/KClBgXiDeX/t6
tLqdpS3E1FFjzB8NeyDO3k67JbRZzflBhTPzjZldjL7M7uiPlj/mAjWLwLVL5oHfj4+OltNtZQxU
RbDgrAtboQu1kkoeBZmsiNyxdA4OPZm02s9YlLea48nn0bcg7KB0fQwCv5p3WhjRTVDa8rtpxl8q
d3BPIRaWb0aFVBtd0aAeNflOFd3ZSd9WQrOrSSvPfZxni+5hqcybqgKp4ye9ReGx0w+cg9wVSWrZ
JUtq9rGfTX89IK5edcUSHAAdqinDd2Y6XHLeaddSA6PELnCZNcmdowYCmofavzI0g3UICSim6ujJ
LSHYdNdEZ9Dmrkb2oEoX9xP66L0pCIqN6EB+0smcx6STzx+n2I7MHYs0XJ2+WTYXNmCguC0ZnVHk
HydtHUO2/YdcN4QoO5x59s2sbrPRwJXmqo4DTGTVrHKylQtIVaLqJq6aPgL3xNO34xhEuKCWXZDf
h9F+iCp1UQ74qYE+5PVB6PjocY3XbFfaWyZSgp07932uln1Mk/mXjnQQAyfD3ShCEF1hn1xqEqlM
YsE2nVN7Dwm7aXLg2r3bs6U2skHshogY47HLmUCNcsUxr131lvtUBPl2jOhN9UT7siBbPwLeqYNS
xbyqzFxtPXJrcqN3dhU8vZUXgNLyy/GDg33ikCFfQrRb8YUqjd5zh9IveQ2FNS1Md5d6bgjPpGZ3
7fkXqRr0Qo9qT53tORf9UjRq6kg/OU4eH1t8Z8e6gZlhmll3WYLC6UoooWMWVysxEl7ft4AnQ12i
mNZeeoEYb1/3yQCyeSy3VXmIsSlv7DB5YDBn6zSccVbjQPdNYvnaSd52zojPpxb2nRcITS1RmyXJ
i3G/gzBaYFWrplvoTG1OqHYV3UyCGVTRMIQLGJX72RHEWE/JibWth09n5uxgJ/YbecN2dHR8fBsu
+clwpdo7pXt6qVmurpI2ru9HGfqw33LcCCQPZBkFrI1D6veVXv7AbLoE5qEZZ4vFSEAXIZ48Qly0
beEuHjgD9QQE1/oYjRp+VBj2j3zO5cDoOg5025aqveg+h/nnyY1JGe1SkmZ5a499OrEjk0FE7Gq2
iNSD5MrqlcOMhXmc0Oh6Gwf5jVaLAc/m3UzYYxi9VRyCNoCt1EKiCSzf5q+PX6VjkNuloukmCuS8
UWwGL8wxlY8GTomrDBA4hFkRX8guNW/DPqj3g2VyyCn71FiU7iPWFxqmIKaEmK7cGXZz3djTozNW
oAP8Mrm3EwdZR53b7dqF0oXPqSzUtQyLFAJl7i5wEIO3fubgtsLdWl/SI0Ez6E+TdJdUbwZPP4tk
WlIn050fDdE2lG2IFQ5N6AZ86PwdBXc1wqLycUDNYTCwT68753YKIsmr4zXlp8TNwneDkVYXXaJ1
uQuD0Qs3lCyGu7binLtOzHm8qbtgvBlKS+9qy4CAEk4B01TZzPlDnyV4yuSSAdzPuLyQrgMo86lh
oq/Z9Db4r0Dx6M3c1vdtlajPesh/GEmt7B2VLMlDN5uNFZuuATF1rFpUKRMQ2dFWHhxlbRzDWSY7
AXj5Ps6cfiVq4X+Mcqd4ygdAkPSE4z3xCxjLo4LtSxZzU+dmYuLFPeZtBoudoM0qeGG0VXgynaJj
iz3Hh7a0Ciq5+Mx1ZiyZ8f66GAi0mDrCyynEePvE8OL1QC9o6mZsNxO8YOEbkEmg7gQkt0v3MERh
t3WmrPo68XptzNBV0LwI/1XsGuntd1MC3yaYjFuVh+2eM0J19VNM09mNwCCPuhzJd2l+LjVBz07j
CfycXUVnDLFcRZ0bx1Xn7doZBwqetnUCYGnTjopNndTRxkyC8bOZhs0us3g45egcgX3d0NoT7+fK
+OYWSfh+GGX8ZehME8RsmH/tgcvet2YKFAe83P2Y9eERYm90NRkDczsi5U1UYTtW9miFq7HwxTvf
DrE2oEVdTcZySbjDwLRl4L4buABKLhnIPjjexhjqq8Gz9qNkT9d1lXGoq7TeFpbbH02q13ut/IBA
L5ntQ6OrNnCBzU3oVQzWho6TFRYQPJisgD1DJouN1r+mQD9b5AVjFS4ouh5U5+thxY4B+mxRBh3r
ax12D9Y0L6DyUmDbSHMA1emY7RtKIte+SYW2keooHFJ7yJFlexvKnrsoS/ti1H2zCiU5P2Ushyfb
SseLqjJqCzh4xvtLVvCWCltxaeQ+611jbYboYVbEsRqmAPKgIzaMQebRvqlYT1eD17C7K6AUZMlD
OMbBRYDrhcxbDy5JNL0L29g5TkPYQAIHa7HUkPuLACfOrpDYNcDPorEymZL8rMTQQvhQteamlXsq
A+XaZ+8O8WJMAxC3LjY8CvasUUkr3Ksm7W56zXGRZWc9+HL4CjvIWrOD/oizQd9MmUMxCsHebWiD
DqQygp2SoKI1Tt4r30Vw5nTtgh7HOyGNknTkhiXbNj7oJrkgQep7IfIMm+1yiBtLa9Mls7PVs9Mu
umd/33TVhd3jPSNodn4YCv6yjJJ53WlhXsB92SYmzSvOKut2SIdNOYaQoowJfhB1B0ztrrFgMXfU
90N6jsuKkMTkZ+t0vIIugZbaLtWamKBkQyrxA+6eYoNbkgBaw3GvhUxh4MTVlSzSeJvGvAoqEvAA
J5PWSazBGGLUncPsPki9Dgs6rG9ddex39R7z7CMP4XMXJu+5Ue8nlR5Gu9lP2rnEpldf16zI9hZz
bYVRMvDaAMWc9NmizBiLV707FWusG/oWmWt7FBaboHlOVi4z5biqwRbj8IXOd+vNjb6z4xo7eDUU
BkBj5ON1mFg3Hif677EPHc4UxdNMj7Jc2Sm2lzakeOK3ht7idwrXQRz0+0T79lfGEyzvZdqfeFku
gR6AbsFIO65DzpZF4Xfo9pzbIHPqVSMG+TQI+eDNlg2mN69u8MRAGKybpzgHr+j6U4reSxBJ2NQQ
V3mah7i0xDr2JSczco7YCclxnYmQ83ws/U8YZR4zLKvbjFM7qyguPGiP3yhOpMAG40dLGz1izGhY
u1n3rYcxxWzHK2dzuKa8SZ6KNVhbLC3mdeTa3p30eu8mjkS5EZhiD2jjAK0b4gLFsHezVL2x6I6w
ulceQPlgmkqW71TddFFnXWOgzG7MenF31QBIR/nBC/GeyYK9QyAsde3oJmdwjc7BUYn9wRVaH0Tf
rgca5TcDWwPUfZ3+4o9GdY+rlK6Bw9ElmMV8pMxM/8CRVMuUdqud09ftwbasHP8+lNguwvPolo2w
EFaWPkbtyKCaliEoaNZhXRisFJHpxI8dRR6HMo4OrK9qdlmgMuFU4XJAlvA7IVUOYRhuKrOPPrvU
RC5rxsSdyzO4DMe6uCxMOXkbb3bb774zRXxdlNCWmLruUCRTeHLdarxRrMnfdJIQxtzI9EdQ5dOV
zsLqY5vL9L7rzEGsXJOKllvTsJ9GJWCRuj0Nf+DLKcWaLTBmXp4yVBuJk5uhaDUfcBJCOsersNd+
Ojy2s13e8XQ7mN99DJ09YOMTJmZy5WLI39Kqry6LMgnwalhgXdn6OJeBG4eczwGC9UqPzVpGAN4s
vvq6KzTwy7nBcwGWgbpjgnSrtb3d1DgJssChu/FTR67CYYpu+8DI3+XN0BwabL+AfvEqTgBkrZAW
BOcjfR8TDhTsal9QaE9Foz6Hc0yhAkWlvx1yzWPq2TIkl1bH9GJ5bvbFx+Cxmt0RKLbGVfOAdxPe
vczhFGSY9otJhk8GWxu3nPytl9YldgtLGhuvrstqNWmWiXw2/HUFKOF93ErKaK4Owb0691T01qbN
kZiWP1uTdynVRzZqalc75AtIUuZpgELaZQHDRbhyRWSuSbNwQNtkn7qc4kNbapcmhPFDpqjKzKii
wp3L1Tz39pay9iGi2YBNsiCIw8PLi8YRZHDavY+9GtCn7L82ixGkycYWH5rTAysv76uypiIYEDBT
R7E6pvz0lTspddUIo9xHrk9+t86wEQxpdxFRxd4oFtnvIJHIJVC5BShPqe+Thmqqei03PRs9ZyAH
Ihn94RIqUHW1CEAvqNcbayMkV6WZhxI78IDJJvKLbB3x946yRmLBraPSRwm2fddjPFhRvhquq5CJ
wjID8ZD2vU+8uHS206CKiF1uyMGo9bKA3ZlprBCtOrxM2rurKWtd/TxwT1ExPmIfF1dSLuGhLSQL
cyqjg5dkimV39C7j1jlatpfhMbJ2k9dRs6rRtu+t0iIonDCB/WBPw45iNcFVCKCTvSR642CPvd6C
e6g+Jk3pfi6g639oRNe+p67mYPKMpzDZEGdZXuaDbr8FdAkuC5pqF9qgTDyx47mqZ6e69cMU+PcU
3k4e4G5ZTNH7lxsu1tKhfd5uWSRk/AQMN4gKzkVGOKOoEptWvcVxZOOZrFnvhP9YpNSks+pE2En1
TnFVj/RcvrM8sWnB5O0i1ZOZ+uws2+kx9Jy9W3PUz8zsEZxseQTKGK6ARoDa5VTzyjWL3zvwinke
IYl0aPjS8H7eIrKpMAWjXHjQZWI/TrHGuaZlxCGAfIzMRqjVLjOO1ZffIslAItbOuUzy1r6uPDjz
s4Xok81R84oy4Pe+mcKAyVPyfI6D4hyQJk08U7Mb1luLkje4iDv6UXcBB8wVyRQ2RAJY1HVrZK8J
kpaO2NkjROCCR2LpQjrIIJ7fDhejteV1cU1yqciOfhnUq8nRQ7IJIvehSuRn5OmPE3pi4L0JTPWI
jbqiYbDqaq+4zWa46SkHLUoPYB5Z0m7G2C4v3Bp41mzQbctnq0Q+ay5NqoY4jVQLvaHZ8aNBfLui
oo1dNa6YBszQ+ho09U0AMGklKrEtotHf52ApCBOFWA4qMP9qTLgG3Cy1jo6fp6wLc8mx23EeKMdE
F+YwDx+bVMybJsj7vZG0coOeKGM3k3/0sB4ABkmE83Vm7KwYeuWlPYfT95cHxW/yP1ehusaNAk3J
ISXiXLnrTyWK0RG5aGUocnWaae+bvn9DJT7dZ6VDNah23Oih94yY6Sb9Fgt40TJR2OdevpLf3nSE
FRbgGEQ+tHDc39Lf+RNInGa57Sbp3JGD5tGrkOPtz2/5n3xND2XO/84NSs/QYv9vyLH993JhdrXn
H7VczX8wZf9/MMdsmvl/tzqto7hAMvlPetmCKFv+838xx6T9D7S+joWiDDMOqpt/+5xc+Q+UhgDF
BLJzG+Ek7e1/2ZwUf6R8xLOLSEygK+Vh/9vOq/5hCwxTPsdlE5ktcWj/g83p+UtjLC8KAn4MrM/n
gW4eciYHP7w1i3HEwpm6h3LsXpMC/+3Tl3//i44asS5ZH50R3hIkX7I5p7BKNyB7RVH0t08/m9LT
Qek8GIR3Sps5Xbt9soSZ2NXhlwd4+8858e/ksv/emTNNQehaqUMj0z5VASkBVAOu6x60xNs+/Ex7
FuU99nxTq5Nq/UepvMfFX/E/zQP/vfAzfZWXNE5c25Z9yqOIbWC5pDNt3nLZ1jnFDXLTmKpE2ifD
NB9UAKAI6237yoefSYH+feFA1Z6/LWPp+Ik7GPZpqsr0KUr9/tiYXfHJN7W7I85McRgsJR2b1jrE
yIVodjjJW+KlES+fiSObNHREzQ7iBEARyQCxIfNgfX3bXXOe/66ctg7FXx4IZ5MTQvhxhUTjX3xH
JsA/QwP/PAgs/2wAm6lhVI4a5akzMRvFc3iiP1y86VWiLv38yl3DmjwtMuukJudrVc+PaPK+v+2m
nA3eTjQg9bBLnliKEYUoGDOjZb1pZmAtfH7dZc+HxkFknbqEkC7KxeYBXWH0psFrLYjIX2c10+mz
0O4S60Tv9CDG8C4iYuxtd+Vs7FZT2WRF5eW3eQ53RAdQ0i3d+6+Itf7yrpzb45QkoqKTRkb6XuaT
hKdKOmGTGsK3Xf35zgNKy0BbuYlukwUWZcUTSqO2enz51vzcqf936/qf6WGBf/56240ejRUGSSBx
Knmw0tpH+52r/VAmCLDEUtUcjVZ8J01jZL+nmrXvdZzskly/Q8c4kGZTWeqNv/RsSLtCQvIyuvoE
6nDfRLZ3sIoqf+Vs8LfHdDak+2Ey0bBENXGLwbtgIAMSusTbFk1rQYf8ehdBJs4l5X/vpGrKSaqu
vuhIvOKF/NuFn41pIK4dRQvyM2L8XY82JrQYdMcrz/9vH342pvs5FsoAQnAqYieNIYaRaZE4svDf
+EjPRnUNEcpXlC5PbtrHR2wsEdqDSD68/Pb+7erPBrZfI3lCV1aeCgykFGDs8VohF/jw8qcvb8Yf
hoa76CN/2WfJEWyr57fuaRwoW5WhjFe4JtRRNXm0efkr/vIDzu0KMqiHKJi0d3IQhQQ2STq+fOOj
PXcmyBHebFXbzql3/Ggv/RTAikWn7W1XfjZWy0latRTaOtWEXjkBVZIw/fS2jz4bqQUub2um63Sy
knopL6l+emqCqn7bfO0uz+KXxwpMMKsb5DUnaP8XnvGgUYm9fOF/e2HORiohuWR9ZpN7QpYBmCr1
nffWkEVEO/bi8eWv+DOZ3QVl/PzqHcOrAtm03il3YcFkvmiPtNHeUcjs1hLFrbPRRli8j2kpDHP9
Y05C1AdazY+TbC1qahXV47CiZ4fgyTmKOGpZEGughqQr3YVt+8WkyQAosrzvy/gCD70PJs/uLpoa
if5Rx9b7l3/IX978hcP061Ow0yqVMfrZE8SdcaeSzNnFJcXVN336ubkJDFrY1EZQnDprntaItBD4
mUXwlnwYnsHZtAPwcKhqa7ZOII++DuN4lQ7W3Zsu/Kcm+5eXk5ZvFoVG7Z9cY3ySDorpufj2to8+
OwhkRZEX01z6p96Eu0c54xTQQXrbPO+cbSPyqbCjBKblKVQka16OIn9l9Vuu7g+TsHP2ngRgK7yO
D6VXkpk3qsrabWgK/D1NbQHnIyvNQ5O09gxhvxIE8pdRfO6Ll6jO8jBF7GdLBCCg39KjPxPVEXZa
bd72KM6nIFsMqjYT/1QyrFaVn127Q/a2M5dzNgkJdPbk5zT+yRF+8qDLuv7QB82we9uVn00/uRWw
RZesiTRVjsRrf6qs6JUn/bf7frZVkFOT26CcvVMjsvhGSaMBDmiQm+f1wyuL1p+jrlw6xM9nnTSq
eq+YiUMa8Bl9TCdyeSrHwiwbx+0D3Ba8RV4zHHJiKr1tJKp5n8K73Y5lgeozqcRtThIsmdAuHXTU
Al/fdFPV2UZDmdLIw8oEGyojqK12uqfL+PS2zz4b9bTUnUZJIuDQEh08E4tclSBGetuHn436AsOR
DNyWLUba0GIqTSgCg//K9utvK8TynvwyFS4ifuirg+C42dKnbkz/afDC4G0TrTobgnJAk2IFsXXq
Kb5s0+kn85zgobfdmLNBWETacgcROKcwzTpCy9Hq+nX/tuXnnJ2UhD0WA8WHy2C4BzdHrGSj3vi6
nA1CLJ3JmIFwP+lKXyZkoBbJa0bgs6bRf46a5xbFYcCjVoa1c0rsMbtsvDH8Yvdu9M4J7Gad9Ikr
VyAYu3s7CzCklLH7rpxdIsmK/KGIQciijvKeiDesnbc9pXOHmpf2mqQwlZ2gZlTYAqAu3MWD7bzt
OZ07dIFwA4Uqs/xUK2fPovtldnrxxks/G3miTj38iU52ConbRCeJ7tg2ady/6fW1zxddP4gMgz77
Cb64c720ucvQbt+2QC21/F/HtUhE64Sc9E95Yb/zXWcfha+Zsv8yZSx1/V8/mhaZcoOOj2YjfCWw
Lwj1imv+b598NqBTu3ZClLXZCVXaF/IKd61I3/iaWM8vOp9z/KLuNJ8Mw/xSAKNeNd0Ubt72JM/G
c0qf0SQUICM6kRyBMYEvPXoAw9/26WfLaZt5aSalF5wCXQUbA6rwOpvE9LZrP0d/uL0jJhHHBNZX
rn/QWUrmUOK91olYRsofNpbneTBmBB61DkzvFNjmd9qhoLuysrivXZt45n7EJxbP89tqT/JstI6V
GGztuuDJycO+LK0w32qJieVNT+GcvuZ7pZFlhN2fwORNKyPoHszkNX7QX957eTZY+xCYQ9FSoOix
v1xQy452vXaHt00FsHOfjddo6NN0xi5/MoIM8Lk17MwQ1eHLt+VvD/hsyM7tKJyk6oOTqxR6ShLm
+2vVj2Solt0ILV9WsbdstKLXUmz+dq/OBrKp5hGu/sSvcTgU4lkQGDamyurWL/+gv33+2Vj2pxo1
j239H2df1hw36r39iahCK3Db3d7ijtpJnEzyu1HNJBOtCCGEtk//fzr1XtiM210vt0kVjdE5HDg8
S30aLYHeZqxhRkuCG7/BnVQ+W7HM0Hpv4AbR610yliusIJNrSiqXXqFcFVJaAtITKYKmi64sCAhd
td+2oLmThua3sjTjBz2JFUduIPvVIOJ/RxXg1Of1t/2Rd3lxkhzyPITuWFCf5AheiG3uI/H/BEn/
fx+KXPHaRmuq6TI2p4JD66WM/13ya+plFz63KzojSakL6Jxvp7jVQE1VgARb6blzh05elxtZAJky
9QlaXfku6UAvn8MriXdp4ud/f7Hc8KgPwjnK8yyk8S/S4vam4C/h+S2drF7YMvWoZTA3mMFPxBky
Sxd5zbbx0sydDMaG34FrU4M7M5QAhuNxP/kxrsk14aI3hz+LNr5emEJVIyk30Hi1yX/Bo+QnOgqf
3w/xNzc76DSK10MnGxa9oWN+LKdYHqoinG5YJOqs5msCtQKyPWw8lVd+7MLf4YJyWpmC79/T/Ig7
MHqKVQeSBPM5DeEPcUpljZgZyiqCc/goDEDJy00xM6/gweDOuRYXEMhjJgYTB+fwFjSNrDBQ/n//
E1xaFSeleDSHOm3wdcEOjQ8wI6lvklRyz9HPv/oiqRK5pJLBbP5oTArd9gBGEeIsT+g3dyerAJuw
5QwFwmPcg6hWLXaC9nX91W9wJ6uKOqjWNSfimHb2r9bSX7ANu9Kru7TmTkmEbv0A7jpWpavlPcj2
immfAz9CxcnVvoA0C9kC0OGI+ig1QN+Qx//ktSDuvRPyNZ2N5/Os0/ZHSXPAbDjx6sSmiXvr5EDs
dbrexFEBQFr2ZNnF3A+6gMGd7ETYFVHexeKIVm/WSQvZDQrtPb9lcbKzwgsFXn8LdgQ2+q6rYbAB
lWTP1HdvnVBAL9umKtJjtVSPsKt54ItXGwGL4qTmUlapSpMyPUZzMYBOP9+Fg/B5C8PYTmL2QRks
YKWkx8Z8G2OQP9Xkt4kD6PZqQ5FG5RTKGOkR1grTDmaeDzTunvy+pJOWEjtTwFd4xYuRHMn0v6jZ
vviN7KTlkgeyo8F5rWH1cQxITe6XgXjBfkC+capoKxtYuK8yPfYjTw4AAIGBz4P796f+B338nxsn
RndasVa2Sx8VYEdaiGusu7WzsGav0+JhatYVjujilyBAMAEclDzSRKZ/I5fl/Qr2466EzAjw/w2d
b9JoTD7IkYB9XkxJjEZdWAYHkbdQ+K914LexukfmCPDqdBZtclxguISgNj7vB1CJdDaQtLBQycJt
9Qi1I7CswKDcdfUV/9ULxcC9ZeehkeD5RQx52DzmME6CcRHzPLu5l+y578CLAivmGPTzz5TKH7Bq
9Ftr947dweALlqgiOa4drKkrOgAyCu6k367q3rGbslYmKIrkqKf4C5ypoFFGrsl0X1pxZ3daRKDK
BtK4R/DyYMsif4pl8+n+n3lwr7cnYreVJaDwHIWOIlihTDCmarhnkYycDUpAdAjmdhUmPqX/TkDq
QmdmuHs/zy8tirNFbW0TaAjiYOwYwh4s0QoCCum4e3/04LwAb+wi7k26DaNBtROiZVZgQ00FCDHQ
B+KQ5kJ923cFj56KPByeaR72wz4fBYTnobQAw23Yk+6DUa9+YeveT3OjJyhZ5eGRLwxmcP3R5pFP
Xwi7hHOUrqAbA+tqGx9NGR1lr45BXngOff5qL87RvFptCixgdKRTBxvRrvsI571rKqQXPn3o5AP2
tIraLgqPoAocoHxxF2zXni4vDe3kw9gnvUn6NTwWuripkvIR4i3790PqvKpvRZSTDCauRDcKrHSq
QDRGMfodmUQftgamjO//wqXJOykBz5muHWMSHnGQftgAWfHONpfqo+q5pnKMw+MosSYp/QRvZb9Q
cbU8AxwEQFlfwUnjOZQtSPUYbIXf9uaaN1Bwnvv+LDAhYPl3ECXk49pm6fy2oD/asS+CnER9SOK0
pMd+CX+tg/4Y59WViV8Ilj8v6y+GDi2LV2a37ViVYn3s5TnIx+ksJRt7nsL+vB+++IkELsGl7cPt
qFKgI0Se/+ghI314PxTPl4k3gt1lrEGpqqsKrrdjt/TTcwcZlk/trMsfCUy672MNmP+VjfpCzP/Z
v1/8FVuVtoA+rstxrcWXZYXzUjr6HXT+kKZeDJ2HsJmBkTgI9lO73pNCKfA0mNfj31kd+vUOSYGq
HAKF0UXEDiM3+rataOwXma6fx/mdqykmg1WxEqImo4CpVHCNq3UhNl3fjK0FDGHDJfJYYbPZy6Br
703FC6gWNeGVvfLCV6XO+ZVEuRUcz/tHmCvTHchzUHkKrxEDLs3fuQATStqwX+l8ZCv0iBgcto95
G1WnCfwbv/O3y0zKy0YnnJr5GJVa3xtCIAMAxfEryXVpdc7//iIw48GoViVYHehQgCsfhj8iZq/A
gy6N7dRW3YLjL4t2OUJY9tASASkd0Ab9ktV1VahDC0goJEaPNFHTLZ40qzsq596vkFCnwEq4+PK+
4dMRAtyHoRpOc2eubMeXVsVJ1klHAoIBdjp2BEoV8KrehwU0Et7fK98eHMZGrz8n2nUGyul0OLaw
1bLdTxCKfZ4IzpYwr0cO4ySd2m0xRxA/m0PRQT4LtuEHv2k7OTrpeFzClQzHmCjoVRVnTcBy8zrK
QN749czxPCx5TZU5luIr9O4srj2N73qf94UX6UMEJCUK0EeONlY/oB77mQy+a3L+xC+GbgG31W1Z
m2OwQMXC9jsdjdeski6FiZOZpYzQ/koKgxtm+luWId0TKLt5FYzYJR2tC+y9huk88XLaoOGbf0hh
4uP5MZ3EXBo12BSSN8e+ST42lP29ivqLXxA6ibnpuIP6Hvysc7FA6CcanyqIu3iN7TKOrLYoo1Au
OlpJ/82n9Jm28w+/oZ3EROd4aCC9h2mbNsvXOzoar+ti7BKNbAIlQRFWw7EMbHGAR1ywL4tAem3g
0FBw4nuNQbqBM8fR4BXsI6RYoAKIFr7fRsidxESTTrVJQfrjKpbnsINqcN88+y24k5hwAVUSOsj9
MV3T7baV9BfZ2DX/rQuZ+ccH+EXWbxv8KCCg0R/HYvkH5lJHO149bF0a27mQslxAd3+t1HFh88d0
6PfrvHg1veOzd+XLzapOysaoYOmOgOHEj2B2Tw80kMmT34o7mdnPZ/nxfu6PONrCq5iHh3hp24PX
4P/hDLVVFUCmpjt2GykgyaTsDeM68Ju6SxeCzYyC1Hqoj9CFf4D4SzSlV44o59r432sRSOuvl7yb
gCvBG0Z3FHlDxhs9KcgYGmrVT7aMJVTES37PZihU+GUUc/KVgRvDymDEOsUpvYGmkNg3Zvjb7yM4
6RomcqthHNRC24j81B0E57iGeKjf4E7C5uvWBpAOksdiUF+DnGNfD7wOczFzCmla0E1XEBM9Emaj
e2sSSKZtwuvkDw+U1184WSsB8P4ojyapOzDvIS7LKTqGfqvipCz2R94rW8sjtFz7g5rgCQk7r8Jz
dCdlpwWKrikz3REea39LtR5z2157GPzTnHsj9F3KDRQLuaiXBtY442jv07yHKiwk/teDjSXkzPK0
uk10sD0NM4PyVW2gKBmo4CHpoNELUN/4MA5VKw/nzVDsZoCXzb6cUg0dfzsFNwn0p3ehlitWW0QC
ojg4Dqi6mD5ukF33Wx9Xd4baIKk1tGGP0cp+TXEAvdnV76zhEnvgFFCvgcqbo9H5TvVUQfws9mvD
wy3odUzKeFtgkII+UhtCKqcA8bcZrl2mL9Qnl8ZTRXyKsJetj5OS921gye9yVuUvr3D/Y4PzorCK
rZknG9TbI6mmX9LAyDAUfliM2CXwWAg1okvdbI8ljQqo95g431fxED97Td1941RLw+HMkaePACFk
ZQkLiFrV3zzGhgeLswtwiM71kICrAO0u73ph9xtTPvcADO1sAT2eVXTB4+oExSsoAEu48IEuAENz
r5m7bWQGz4p2lQUofUsPzelRfLFnYX+/wZ1DdTBA2KvY6HLCNePbmKJp1AWLVw6x0O0k9yXZQFEq
ltNmuLkJ11nsOvSLDn5TdzIUgrLJvMFx5wQB//jXwuBoptuJ+8WL20wW0HSKtaHbqS2Hf4NQn8R6
DZh5rvX/2dWxLOdt4UWGhnEXwG5uGk/laqqnfJjtrk+q9uvAYFbitzZOuRYQNeYx0+OJpU39iegi
3ZdSxn/5je7U62FRoYS7pTmVoMLcD7LnH0Gb4VcaMOfv99byOJlaogdLGNXmxMou/juNRHvAS0p/
BzVki+pRQOL0/T/jfIB864ecvIUqXQKPGDWc9EjPkvoD+5tJ1X9b+Fp8HuMzsErZuLh//9fOX/eN
X3PbywLCp4VeDc9CndxWAlKGlSeTwm0uR3WabiVd9InatdrBN2nZ62QKryzTpYmfl+9FuNYN4IKF
DHjWQKRcBV+A7/MBssHvzsngVMUQU9Exz7ba2r2BcO4W4+znt97OSbvquJi2ssO0o7iA+Q6O2u2a
e72kY+pODsddjrtrFJGMJOVeGbMHDfPgN3End7tILASudCSrmbqHI8rTTDefwxhm7SRuZXNo/4PS
maVy2akggKZ67Vel3EYy4SGb7bBhaNt9obgL7iZpfe41mLaTqLSGLocqKclKkkT7ErrOO/jeXdsG
3o7vwG0lA7VQpUOTkAx6uxJmMyTYVXbxwQwzyLe9Th4Y3MH321iSwfNt3lVKw/mvTr0+Z+BqWMHZ
qCrUGpNMkfkroXBvbAqfJw3M20nNsKhzCOTic2qubmicPNSy8+njYWgnMVNrghQwZJKZrrkNxm+G
XhO7vPQlnaScAiuSia8ko1Qep2247Y3Xwy8m7STlxJNh3XJkDjoon6YhPXAG9W+fhA/cPnJAbWMn
g2kvhf64QBO27dPffkM7tbQII9g/AekIdQJe7GVifyQm8Nq9A+FkZSL0KqcOYyvYKsBSYoHVtP3q
NW+3jQy5awKNYYQfNMM+W5lCVGFi13BKF8LEVa0CoqtoUrogADXb2YTeA97rl5FuJznNh6EJa6iA
ApwR7tYVdw0bT9ut36o4SdnISGtbzQgUtUB5nMAAJfCcuJOUphmiCv4leTay7maAFA9ki3yu6QwO
R6+3QFSw0CSQQs9KGGXh/ECWa267lz6kk5RzMxd2yCeSrTXcoc9VOObhtRf7S4M7tVJOBtu2YSKL
9fo1GOINClTWq8eINXHyUhfxLJSs9WkLLdkFNvoakLQ8vB8m52/235NmwJ3EFGPR4fliG07Npr5V
ddLermz7DFlRcvP+D1xYGreTbIbRiH6R+IG+WnZVmMDFK8X5ym90t2TCaSsI4hSiYmUJ7xeYbXVg
sXkO7hxmk2oG7q1i/anmNgIkcWh3azv7FU23c9zws8JXtGHmiW1vSjHwByhUX2OQn7P8jc/KnBRt
IXU9b7AhOcEx0P4vEW24V1tv78OmSXZwTaD0yl5wIX5cFapesaWPcf05saiBqUMNqurNSCLxnKYp
cuz9r3zpR5zczfHGvtJp7U/G8OYp3hh75BXsjastuXIiPcfLW+vlJnDfEPDiE2gJxbHZrWGU8sNW
xCCewbXusx5actAi4bdLR7fKM7ycvK74OoFCQ841EYbnIgfqlQw/31+xS1nnpHXFaj3zXHenMIzC
ewtCF4zw4sivmrutZlYnMHfactw6ikU8xsP2oOvVT0cA8uOvS0CP5hKu2sVZqrQsP/ZxTj/DZWq7
8kB0YWHcPnCYwnwgF9uEZkf9HE/zj9km8kqYXhrbKbkFxDNlFNYGmmbNE0xynyYAmv2CxW0Dz91Y
0w7WZ6eE6nDXN/0trTefd0oWuF1gGI/OQAxKc6KF/ZnT8CloW8+hncy1Fn2MKYQxsLGqOMah1gdI
XNn796P8wr7gWmUrA/x4Sfh06uBcCSt2ifsHHDcAsYfdlGeJSZ00VX3QrsOZqdtzAjuaLn4MjP38
/h9wKWKcNA0CEo6wbF9PNGAfSM5+2NT+8hraZdISVJQECAieLYakO2ODY2oiLxgOC1zmbKJ1mQZT
VUJGZK13cQf/ntzr1RxjO1V3hD7fNMHWHPI69qnZ8v+x0Y8firGdDIXvNCtgjC6yQY9iB6+kTwn3
7MUEiVNzx2qzle2lyMoKgbKOHTy2RBv5bQCu0BMOC7UZh248bWczO463w3p49gsVJ0m7YgqXDlDH
E1PYW2J4r4GbMfhtiq7Kk55yoKi0GE5lIn4UcVTsz9Zbt34zd3ITrn84oqVbBwkp/VShV1qX11Lz
wgnKJc4qfM0mqFFB6Zz+23ewdLJ5+sOOJgU717NfGrgUWvgzJinc+fArDC8f9ZjeMlBq/cq0S6EF
eGiG6G5en9JuGu9hS7SHC44XNh8+zU6a1u1kIAzVQ2OApdFdRXiyk2Xip9eCE/zrQ4CEsXI9T2V9
CksGeXeIeez/9Am9wsYl0UqleNmpsYICiXiGS1CJR20/jRyYNryeeZ8kPOBw4jwtW3W3JfnPjejZ
bw9wWbTQH25hZ8SrU9iVn6qk/p2syk9JI3B5tCH8y5uBTdXJ5JZ9FNXY/YjLiFyp1BcKXewkqpCV
JBSWq6e0Jp8BSf41dtPkuSpOEWWmakhUqeqkAJ1DpaPjzrSVF9If0t3i9fc0UQ+Z5IiWp5bTv3gS
f7OtUX5743+YtOkIH2Shi1OzgiEyFxWYG7kX2AQTdxKUGuTsZM6S/6TK93yBYXyqrjknXfieLo0U
4mRh3SWYOYVx/J4nctrVS9p4rotTSdttLM3EpzwTdqr2ZzPjG4BMPPspLpOUSaJWArBDttSwEuT2
gw7kk9fGEjmVlBRmA74fmgJxld7paHhmrR80FN8zfB2I05SuUw8eSEbqhN7Uy1jAdbirPZfcSdA4
rmQTrIqhPSb+Qg/u0E/pV79FcfKzt6bUeViwrJGz2rXFSnZV47niLo0UmAERq4XkmeqIuRciuCNr
6/cMG7js8T7uoE5lmjSL4YANv/I1/b2k6DL7bVwuiRwoJJCwyzrO1h52h4ONgxvbiN9eq/4fWmtp
ajKPS5ThTfYrW/vHrZ/8LnUurTXcoGqezmmYFQPQQmoPyKUXaIjBAvZ1kFtDawKVqzkjbdzdTHDi
TW0p/U6LLq1122Bbq3gxZzF8+OAsi0IU+XXzQic5tai7eCqCswsmFSewtyjoZsXI/GTNAheRtGrO
FbS/xqzamgZvMxXsUGH+5xcqToJCJpq2G4gUWURMt4vg2y1W6heGLiBJN/kIccVwzIgKb5ayANms
4Z5Xc5fZquspmmgUjNksx/vNks82v3b8v1DgXDhSAhhMv6CXnIFjDQ/NLSp2gCg9ey24y2stIx4v
g2jHrOi621SK76L00/5ggYtFqsw0LhBEN1lax3Ifpu0tfCo8j1ouGkkEkQXvkZlsjOKvjW2e2CT9
NhWX0NrMwwAD4dxkMMmFjkHAbfCwjknidwB1aax1ZVNIovHz8OUvSdFshS6IZ/F0iawb5O3mqUpM
pqMSzoS8ZXu9mS9+weJkZ8CnpkZDUWULrIz23MIhNhwAqPQa3UUaxYnZkP+1ynIx7VbbHoKYXump
X0ghF2kE0aNxSIJKASsRHnr7d4jbrd+knaOtFVImIyyPM5Muxa0slv5QsMhz8PR1CYLVXqzHeumy
ReTyKJs5rPe2aUsv4D0LXOqqFba00xZ2WZiuuYZna2zWO/hZbH7AHaCxX/8Bui0mAd/2Meu29kOy
2ehQitlvdaiLP1gpGec2DPqMbnmy3+rmEynEr/c/69vtXLBJX0+czPU64OqMsSE69CEfo+jn+QgG
39hZeRZSF4u1cUPXSEddNprycbIm6zj1YYbhwzrrjrccMyVp0mVtVAMsHwC+ynawJVJ+G4ELyAqX
ImpJomU29Xis3UfD0v0OYP74+f3Vv5SuzuoHG3RPeD6rLGkn9Y30ebqbiAz9DkguLCuS2ogyKGQm
pHluEv3Lxvovn4nDNvV12Gy6Zf3a1zbT6/86Q3/GMfOqSdQFZG0myUnbYORxDvbJtu26lXrtu9SF
Y+Ed0cbDXFnYrw9618V0XxeD38WCuoCsOmXFHHb5mOU26X6iYbR9xS3J6/AC69HXy80L2JiEFGFe
cfivFNH6Jd2SK3Det2MQttevx05HXlQ8j7usX7W4kaZd7vFocU1J+dLoTiXto403VTwPGWzO+2qX
T7PaTpUyyTWnrQs/4CKRcgnpfTNsQ8YLkvQwMqbJzUri6JdXoLtYpDUCjHou5j7b0uLUTn13WGTt
h4ejLhpJ2XLlrN5MVlf6Y7iQU5XXXrhG6pJauUykrTeJs9dUP4tpuEuSwWtboS6jNWnVhtfFBtt4
TdgeF8dnmZJ//JbbCcayHifdhZXOppgAW7LBS91AjM1vcKdYbLbYShIVOmt0tHziebhB9q4vrhy9
zgeh/8IZKA9f5xEMvEfYDZE+Gzsq1EGoif9PVeVS7uTI7D4ZbLuvoXnjeeRwIUqbWTSE6qTOyBLE
e4h9rPUNBzB2OLy/WhfswqgLU4LLOKdxboasbyAR8/cWaDp95GPefcfbNbdfZaonaIfNdcG6Oxh8
wtEKen+0/zZTFg4fYqYiua8CYvoP6HKDOIjmnF13Y9/UOF0E0bYfRQ3tdt5M5DnXTdFmdqDPixnE
/DDnK5OPFRkjezd15borKrBXd5pE8Cl//w+8sHO4KCkbMrVC5KjPStbfAdP9fViu3e4vaJZTl23L
czDIStLrrNN2Sz8sQlH+IyEVrj8c+mRno8TVfFVqbeaH3na6vR1yY+fdrEx04/XnuW+6pmiWyACX
nTX5cIum5T/Qyfer0e6TbqFKPhnY82ZbYw5cqNugnK/cGS+cR10ycc27OR/4pjNWDVbcjNwu9DBu
Va1xnSHcDwdEXSQYVSroTRPpjG/xQQQdOzTQubuSOZcCy6nWmoTS8ibU2Up7+zlomb4pbWH8vquL
/grTAHarzagzW5f6uZMyuq2IbfwOdv/hEbN5a+H3aLJozdWOYtYpvDn2XiHp8ohnDhLeaBE3Go+w
uyjnH1pG/GLSte3bJrJu4bhi0dsc9BoxtTvYZPiZtFLXto+miS11t2h0eBKzC4vkgRF1ZckvhLyL
7LL5KKd8ynWWb22yp2hLPbCKwXZTLvmViPzTnXujOLkAr7BtYwpjTBQLKeTfTWd+TzLv7rHFw9Vg
K5Yf8JTOHwnJ1WFZ6LozjbT3VlBzG2hbfpLRVB7GtsfL51Iz81DmIf9QwjJk2AX4rysLcSFvXIRL
J/ooMD3ypiib30PbQk08X5Y7r9hzQWgpG2VDI9ZkU1R92iJdHpIJ8HK/wZ3+hWSC1DNDTrKl/bcs
1ode+1mZIdBeHyuiaJJbubZDFifixqbNI5xmfvnN+vwdXhDHGIFhfGKUzkLF9RGBJyAcIMcrMXfh
a7pc5HQLFHqL2MlNPX+k7ClPiNeln7oQtGZJVa6s0JnQwTPU59MTAdPc68ZPXegZyJ4LcLwFOmgR
2Pb5yrs97IOe/VbcuQ3ltoRFRIMmmuhUs+clb3eWI4neH529fQJ14WdlsowDKYohoxaNXCKT6WO9
0u6DSZL2g4wj9Q0nK3uFNXBh13KRV0UBIzmVDLgYtSTfKyub3UoUcLyACvuVCxd+pRkP2LD0fRYH
5APupXfDsPldjxLnKhCVsusFxeGoYlPyrUHP4dOS9qPfXuPir+JElWXT4jPDjJzsVYXON5QE/Op/
4vSM2qGplpkga6uJqNt2hqc7K/g/74fQhaR1EVhok8ZVmUuF6zr7FRdzvVt6WfnN3AVezarIV9rg
/pUOZDnA7aja6SnxvA+5yCuweogOG6syCrXVDcx20D5xXfdaFxd5tVHZ2tngQUBt5fceh2nTTn67
mQu7ynEmEs0ytVmqyfjBKLHH8/rgF+cu6qro82UGf09lPIoP0C7+q+nab35Lcg6hF9VjK6HGHnMM
nQIudqja4qfahB+dj7qoKz2POrdNj8sLhf/ykhb/M1voeT53YVeRonBIrrB1qdE092FMnniuZq+n
DOqirsww50JGtMsmy9TNCvzVoaq45+d06gfsUPo+ac59QDL+w8risdPsysXrQua7mCuZ1FO7LGuf
ibKM7mZbQAKf9+yDV7C4qKuKzHDnXPAAEzSoEVVBHjrdX6lEl2Z+LocvAnHVzRzVxdxlpD+0cZyA
YB/lV0rqpbGdg12sODc8RZ2A5PfPtjQP1QofML81cU52phzgKybQWqyjdQejsf1QeJ5HXbhVWU1b
ShJs49awb0m420z+3W/STuFsgICcgm5CmKSh2Ok9i1PhuR7h6++Y93PR9VXVZpxjzH7M2/0cX7kd
XjituKL9fAybsOhSxEghcFJhtV1+D7bWu3nc5me/pXGSUywMhocDawFEG9sbwuvTkszar3a6mCv0
0cUsRNxmHTpmJM4fbD7/5TVvF3E1lFu3hhS1jfHmQ7TGtznTv94f+sKyu2irYSxAduxXlfW4bT5A
207va7R1HmK2eU7eSdBaUbvoOceBZTbhDVgT8ce67/1kWqiLulLrQCX6xCobuL2N5VACOdJWfjuu
i7sKVhKgj1b0WVckd0166Eo/3i14h68zyQ6kKUhTlRlgQHTXdubL2FR+u62LurJdmkxgzPQZ0auF
OB47mYD4lTcXcVVBDD4OBuyI6OF8hzDRx2oY/E4rrgaUaeDnkqxtn/HWfrMr/5wM1T/vB/mFGuHC
raKJR6Ma1PmJaIQbkoARgk6urAjHF3ujb+OiraK+mRvZyz7TAe33aVRGn/EKXt/xdBQHnuTzAXZ0
ZK/h7HDl7vJnR3nrJ51ymkybrAzjKmv1uH5fzQxubynz+sYKVj3KKsCvT8Gw68m4tbtBiuaz2CiO
r4r1f9UDXz6n3Wj36CbYUxPk8q5p6/WZyng8FBX7HNVDu1dNv+2NEM1xBJ991zS9PQym53dVP9R3
wzzz23rN/6eMJHd0XWjhV2JcffqJ5kmwjqvMkjT91ArxM8gDL5IjdfFlPLFFTGjXZxEd4TzQRnY3
dPBP8Ysx56wg+qoYYBWGxyWDyyTd2LarBz+tHOoizCYB+DQtmj5LiwJeyabar0nTHPxm7uxFbd0V
Yc6aLlvX4IatYb3LBfPD21MXYabUxKALvLRZIGHFSxL+JKLqX7+JO/dsVgcz+JMJZBwD/T1NxP0a
9l4GDyB+O/AJrgfZcI6kYXXxsyDyn3DmfgcFFwG2gu8pcoslqYNkvG3YzYLWg9/dxnUwqNgY5JOB
v0CjQvUQUtUeg0mYKzF+Ya/7j9oUI9PctkpmdRi0d+u8tvcbwAL9xsp9w2JyIDFsd+Yp8RPuoy4q
jKiuKSe8d2TDFE7ljbUgyiUywF7kFUEu7smWTMIntOuwJYR3EQNHhvTKDxZKXeTTurJ0zCWuglNV
fSXxbA663MSVInChpLmwpzXvuxDW73UW0yHaTTUtd1Xix+6hrhLVtuGpgYZlk2m0nHc5rIJ2MWWf
/NbcOYSncAcaW6hiQ3JJf6+WONyJsfPqSqTCRT3B1Z1EwFOrrKynHNf64xb3y5VgOZfX/5RdjH3O
ihe3WAOwRhiWRQdwXL7GB2pstQebQO/1kIYPsbTmURWd13EIv+YU+Yo1do3BkwEsv/pSygcoKf/l
8QEwsnMgb/DcDfjmKLN17ppd1MGqj67X3IPPg7y1SE4ZDHrSrZKFQLSt4rYU4pDU/I6K9kewXUMF
/AFtv/Ub55x48SG6KqmicYvxB4ycLjdzWv3qkq56gkJ8fSJTGTxvc5E+FgEf410z0eYYQeXB7qSN
9FOcM8ykD+Zq3Qd5ufycTNBeww1fnJpTSyGdEFgKlFlWBZvRu6lHNW2LvD9WHTRH9jKSit4OcVjd
97in3JVsiI4xI+H3bq2iD0w3cPyZ2/KjYiw9APil937fPHy9ZCIsKjlpIrONrRCepi3IRsar9YqA
curwSLc0rmPUYRsJcZvMYbtfBbCYflN39guofKZkVEZBR20qwWOau0MO2Ta/0V1wmh7CNLJdj7ZD
AJb3uBV2txive0cqXGhajDbXCGQ9rr50Zru00Cn0VaMr29GbFQCDOxtEl5d2TRmVWbTNe9XS33lI
tiuF/tLYzhYRiBpNAYmuQGsYQqWL6x1U267cmM5bwRvp66LT6NQPJFUd3l6KutxvZbjsuzXij0sr
veAvWBtnh2g7SO/FKm0yOXJ+GEb5YVqrayFzaf5OjkOLq0rxHCDB3OPzA4dy6L7RQYRk1sznqoL5
O+lawSJdMFXLTKeJ+drO1VNExu6bV0K5sLQGkk2SQqg4w2tkAOib+FaMQJL4De5k64yX8KXrZsz8
zJxg6thy8uQ1tIsGK5d4GnguyUd0wdNdTet8x7j55/3BLxR391E53Lo5NEHXZO24dPG+6Bt6mwZR
/U1piIRYlq7HxUZ+lonCfQnLpWFlOIUNTFis3Gs6PJuW+S2T+xC2qrLmNVh9mV1LtUfhE/sxGT13
BvctDIiBLl3rGZkV0+jLLNBRCMK5vRL3F76CC8prJXpA3YDUWjd1k7fDIzfdvYr4TQWuXJiWPkfQ
VLgQtrUfREJzZEBT5N9FIY6wyPRCDGNsZ+uU/8fZlTTJiXPbP/SIAKGJLWTW5KJcHrvdG8Lurw0I
IWYQ/Pp3qlddcqUzQhsvOjpUSqE76N5zzykSsh2xfFl7/YeG1V2ZsM+/v6MXciuXvmyF0p1mQCKi
sDegtF/FvbkPAQG6Nc2S/FFCCf7T7//QyyP3DQ/tAtgMuKNFaBP9lEDQekw17wa0PHdzOx/hdm/2
wQKbb7sxlUXYAAM0QQrh93/537rAG3/abYcmzJgK4b5FFb1fc7vt4UcxUxAYraW5medgSQH/SLLa
1OCBhWpPRoyqP3Mj6sf2CLxahPiIrosP4V02jo9oIvJnrZu/mt6LJhJLO67dmgVcmQ3aBFS0N02L
WV4z0u+/P70LYdtF2CU7GbruwNpHsH+AKlWc9lun/Dy7C7CDSIatq7qGXxHdu6Jk6iRrPt947dxF
2KFk3a3o2yGFhOpV1izzd7R/vWo5PHGhdRIseWM7SvVUVwSISb7OaVz3V7KZC2fuotagE1E1XVk2
aPjuf2/ROGfH1vju3HEmQG+TAAKsKLjM5Gadgx9zvXqxe+NUnJcaq6ph4xbfMwklBYNX9+dUMp8W
BNZ28q917bZeD3vzVNowvikKzjKwuda3fpfFtc6EgNcDylpP+zQGn6BY8NBF63HF9136no599jba
95YiwNH9qO66ROp7lPivdasv5I7cSY900kGZE5NwT1VI6zPjYFiOOCvPO8Tq/E7HxZjFQpTHKpbm
KR7AcWn1R8yX+PkXF/7ZM2hGSrvW6HX0n+3Y/NiXzqfVxhMXC69Vu5FhG5unyYrqvE7dkmGKp7wS
Vi58VBcOv5m6CziqrE+bXXha0+RBh5iF8LqOLs5uNzSBugiev4R27xIRVrjrzIuACOfiWFKIai7p
N7zyWA2UQBKqNFwQ+/127hhSWO7dOlgUUgBCYI+S6CQNu+AaDO5CuuJi7IaoGfAiYg2YnKM0WNkf
czGdwrH9ohK1ef4Cp/SwV1Sj6E+bpwNTsWMNyvym/uZ3OI6pYqCGzEOfwI6U+QLeYpOtOrw2unPh
QrpAO8aAhU/KGWn0oPoUuGSbFsXsVdbmicu2FWka2GkBkrqN6Glk8ZedUL9TcWFfK+0ImSTcIz/W
P6Ee3W7Cz7m4mK8tQsG5BRHhk7LDvd7U50Zv1+ZKLyS0LuRrtHKaVzIqcM+3Y/tu6IX4UsamOnXG
gJg0VBW4oHg8sVSYivywy1JcedFc+tDOLZJxYMkEbWMwpUNzD6pvQ3rw5afXFXURYQONQUuWxLii
nIhb1Dvo7dyti59tuYiwdkg0NGps8xQE5G4dCwMZeN/MxuXh4jMwIXQJkTY1a/y5IR09kWldr8TA
C2HWJeLi5cgY4xUeYYNN7ni1l88J0NY/Jw2nlPkdvpM/STpZKCiu+AWjnlKzaFT4jPU8e8ftm4lB
E2xEPtyz6p+2kE8biBc9N+54/XVDo7oepwb9XrQ3bX+rGu5FDs6TX+i4OnnwsV7apxGCqmfCyU0k
qGcUdyFi23r0pG6RI4wyGNOAlM+DOfzyj9ixU7GsettKmNLGRrDagAxBfR8WQB28LosLDuvoXo9U
4elOMKmZTXxJulQRUXreFxchxvgeTS3t26ea009hvWk82hMvBmeeuBgxgShbDzVqY2UfNRklgUlZ
OVxrKl+wVZeSS2kJyeOXzI+AN+O+OubjLmhakrGGBH6vSxckFs+EqV3P+imk1ZDOkBoKo2tSGJe2
71hqSQDyRSewQY1/1CadWDOeh8aaD3XVr1ewueLteoyLFqvCQgOGP6LUHx79WUKfMFtMtCBZwwXa
hPhzKQcvTRJ8bPK6U8T2TS0qBtg9KUPxfq9key8hUOhpB06+NoKVVmtorD+tur/t1Hc+2rOfhTkG
vB5NUPGNKZAwseUMmUx2GwzFF6/FfwGQjRuDmgqebcUsuoyTUp5sZH2m9XniIsgwSrANrYVvKAhp
s1DM5hTEy59+O3+5Uv/tlba7TmRxqCdL+d9tv29g7Uq8dM2wc6c8EQ7z3LR8RmEFg+R3mhbzA9XG
r7Dyb4v1PzsfAY+mRm36qZ+KLV3n5EcVT57f0zFaAJ3kRkSonhY5J/cWGgenPaysn7txSbuUHoUY
GWDGhNmPA9nUGcpVnu1QF1AlxvAYITbbPIF8qXyo+Ng+T1UyeW7dsc8dilX9FKJxtk3d/ySx7zp5
TR7h5VK8Udl1kX3L1vFQxQrXfCDHjFZrgk74EUGZTaCNc2e66Jrc9b/1iDf+lAveqg97hAEHwmrX
Wqe8Lou0EaG8W6d5uWcjSM4hmf5P3CdTm1Ed0LQNxZRiWnu6ayEP9DgKwm8gJUVui1HJLGJh9Rzz
hZ72JVw+JCBJAi1FEd2Bxp/fdHOobooF76KMTaAiP5H92M5lUcQ3W9Lrs0nWIkzrYaZ3Ytkw/jyD
RftMj/1LFZj2ZlS2ozeR7XqboX0OpdzFbmAFLHVPPjc1aWVm56BdT0B4BjkpDnD6QVDhHIYvs1M1
yP5u21n1wMlXh5CprJi+r3kfGWgnDbz4ky5R+wm6O2hwRKh/fpVk2p8xDUvuhUSiE4aifwblq7kS
qi68d1xwW3Xwbm8bhFqQNzwRcpzMaK6kaBcirYtt28DzwoNoRPtjracbjqE9SM1pcWbBWt57eUsX
4EbiabRNjTtK5IGJjyH8o+vna/ihS0fz8rv+49ACQZXAl0LeLUSSHTbuzs3W9j5DajxxoWztAEKL
AU/NpxZsuOmXkBKvURWs7L4X5AHOlB0FxanZ4zsIdENKDLfT7zXiAtmqvZcdNFBRwVknk0kQQJ43
OXVnvw/q+LNyXFUf9z1gcqQzWbyw9xMmzP0eaS57FwuEUCiyIvULyjuemCpDvcUvo5cuki0iGrW5
tsM0/D7dxGp9BIDHC2QNLm35+iaGKzDrDADip73cIewZhOWXZC3p59+f+b9x7lf3K13oGtDVDK1J
dLdrWop3MfLif9CGjk8WWLz02Ivwa9NOezZDb/w2hjO8MVsYV9kQ7fxemc3W+D/xf3ldMOn2rZgO
VMhlWwP+3qlHWpAf09isVxzG20FNulg6HhXxSjE9/NQGQWkyIncCblR0nE7D/NI6JQME0Lyum/yF
YixuN47nhXqSVfHYsepZ2jDyXNtJiJJYb+RFFOFpK48GyVaL52lnmJcVSpd70aDOE+IBpjBHM9kU
A3sUmCLr1WuSLvdi1duFlULUIPKJQ9DFl4h8LfXKh6QLbaurbZu1gHfqki7KCiMQRe127a110VKc
R4uAXlSixwElcrpPn2pl2e0OKNEZSORJpiOKeY87tJny1raQIGi1fjZynFLMIhdj1jO9vLfjFl+5
y2/HV+lC4TbayvJYXt5mifxrqkBPWvYmQInUTldi1AVrcfFwK5o8QVKxGoQT7Z6FmMEFiKE0GMmR
bG2yquv9wHHSBceVNirswRIUfPnxuOKnpbWOr/yKt+M4Rh1fec/f+8hLazi5gOg7PkLaErbMN5Sy
NoXMrVm8Htmg7Hm1wf9jC5rEyQJsOASD+DkZ2H4WTfDl9zt/mziLS+mkA+rgmwUkUz1FU7RlyD/B
k1GtK2iIoJMDxLie7sZk0Co9BN1T6DSOedCAufT3f/7SwTnlCQLpg3bpa7gSRr6rsrmF4/Iq1UsX
F2fiXc6c45Gv6fJB7BA3hHifl0QyTs2xdD0MyFUHfBMzWZCrzfMX210tpv9bh3gj4v4CjdvWfS8C
pDndHmqIMg4F/zRZTIOlSh7mSDfDur+1aKYiKzaUk091rIo+a45wvov6g96yuQi+lmsDOxl1cSJF
TB52wJiA+59lCqG84cdYkNCr4oFZ4dcXNGTRJkDoUT+BDe9Gzp0GP0b57HVBXLCHOCAc1O9HCRah
WKQJ3WUaHF7FFOliPWLgGI4q5hWOecn03n2hS+C59Gun8n89wK+zrqPqCSRIx2meB/WIipMXdQCX
LtZDTtsQCI33Y5WY+Hm2bP6hG9H4+RsXtbeRnozBsqsnvi6fpTJg4bWaeqZvTgGrLWNWIfMF5qDO
aoupRsbItdLzBWfiYvXEntBN4fX8tGxkP1tCVpBAllcc5aXFHRcvo7FvBoqpXta2/9vR8yswzuiX
rrkAPWSddpEgK3yiQR+lXJbv5zD84GVALvZt2SiAXh1S2l219wWCFBoVnsbpgt8YScZDWV0/FaIv
s2SOMjFsm+dNcd56ArIHtlyS+mktp+8TUWsal/F69joVF9EEeDCb8DkBPmb8Uynb5y4ZPvot7QTU
pjHEcGqxtDZ9lsSdPE2x9PQrTryUmOVHuZoHeaLaPrPtbW+n2e/AXcx03DOiwBga5CsmzbMoKOqU
9v3ud8ddqFQlwsYiR8LO9Rw9MljRZ7Wss1+wd1FS4HqNC7baCoXO5lz1p2Ty4lDi0gVJNUeMaFmN
1ROVw+3QbXc73X543RQXJEXbIS5XslXgsN/FifJ5x4S5tH55rQuS6trhaMMIG28OvDFohLfOWFMv
qjAci+MO6TGioKnxOZdqCx83qsJMEl74pYUuTEqNmL5Xqwrysa2LWwjB7qcF0GG/Y3cMtBRSzFCt
KfKm7J8Ds7xbB+55y12QVHVgWhF8PrChxiC2aUypBP3oeckdj2iXg3AMF1dPASd3LOrKu94m1Z3f
qTgZrexLRPq6r5/EfuizCmuZMbNf48O8ED1dgFQSt1CV27D6tL3fk+9z8dNr1+7kBVR262qMkE7E
pb3jfMmH+tq876WXkTt50a+ijXgUID1sJvqBgSU7bUhSnoauke+2lf8sG2PyoajWp2BZ1mxZB7++
qnTHMmZEugool+rJdvwAJ+Kxnktr1Mnv0Bzb3bmJ7D7x8onh0KZqb9JmKf28jotVCyJ85YFKMKGE
dZ/FwfFg47D03LhjudyUeisDWj7JsT71dMmon045ly5cLVk2gUJQhKULrlJljm9xNXi1PqULVwsH
cGcGDdZuRv6Y1MPPzoDywe9bOma7bLxqwA1ePpGhrFMTWnW3ISvzewq4iDS1tYFt6IjV521No4Sf
TbHsflt3AWlNw3VJFlM+tWoK00oFPFtmyJR6HYyLSIPoNDQtLQ7mGNuvEBX7ksyVF/Mhly4ereyS
FvA/jRQPSPU7WpgvFRXazxHHjnXKyIxbG664LSRGizF42IAb8zuTF+/8n5ZVhwSJ9KFEWLVoPhTh
QdJNLn6tH+nqQrLSDBy6GeWTCHaW9VuMJLIa2RXbf/n5b9REXCgaFDka8HckQa6CqEjRMhzTQWp7
OkBf5HnyTnwFiUGyNREJ8hkyXYAel+CI3zzfeC4iTQZdwmety6duZSY74vrTFA1+iaQLRyNLhP61
JkleIZHZ1Xono8TPSF0kWhOXverQfs8FKP8wP5Usd7PYqF/lyIWitbVct6bakzywvc7aMRKnodi/
eN12F4km5poOaHSiyy6nc1Hbd6MwV07lQuXbRaC1pAFRWb8FOVAF5oZO3Xavini+X/nM/kSlSt14
/QS3/Q4i+LYo1zEBgUB5Cuy+g43FE9wpXTq0vd6EPPDMy6EttjwoyNLdYbzs7LVzF+Mmy0S2QY8k
u9jb8DwPINFbTRBfOf9/r98b3sCFtS2HKGu9wFRR4FWnMAy7h2ZXPNua9bvdRrifkNgc3J11uhXL
s6Dje23C4rQnL9rsSfmx2ji/tXu7ZmjLAs/RHZ+6mOlsGFh4u+jqD73o8hOrh7toHt9PCjQyIQPK
k4m1eoyiVgHZJb/6nZXjdza7l+ijHEVe4QcRO0DamQ+f/dZ28gNOCEFpPJD5XpPhVBXVM4A01/iv
X+LGG1/BxdEdSpvaLjteUrR9lBYcWQbX88o3vrS4dIKVGaBWEsZJXvTicabyBR3s5xlc3cvZBFXQ
cpXkeoy3KdU2DPqsp1PrN0MkXSRdkmxqrEiU5KB4nbNtSf5Cu9/P2btAujhaxmgRq8xpGZb8NK/1
VmeRCcSVDP5CoHXJyaKRolm4wSc3TTlmBchZ7ja2qHM0l4efc3ARdaSypB5nnuQjD3M9GOBsZev5
SHARdTurj33VmPgAYQxvUwzQg57FJn1J/YoTrhCmSnrwXRQ2yY+ZDyCe0+bGBEZeadteuvaOwQpS
LJqCyy8vF/txDMI/d8r8Nu7i6LZjhY88elgU2U+tOYd95RmnnKr+cYCyM+47GBSlNwy9aAw6RNca
tJfa6i6MC2AG06xK4YuuizrZepE3EzmmrC1s/0C6qjkhRurvaBWFJNUjL+430QfnQST6VmnEyxVa
wleu7tvCHly6HGYFj8TC+7jIRR9OD71szEOyodiW1kdYnlup6YC3TDl+HbexaDPAyOM1ZRvQUCcS
8foB/br61MRiWFIMG+8PbXnMNy8t2DoNq7q5jRpwwP/e979tycJFs+CRHC3VOMjczLE5F2SOHw9j
+WcIJQmv8CJcEEtLwbrPt1jmdUn/Lkn/fRi4l54FF65OXqFasFyOLUJX1dEs7EaWrpZ75frCxbBM
9gCeYGpkXnbkC8NQZraE/bffn/vbJgxCxNeRC5RKM6g1pcgB7uDnSh+3GP+ZTj6LQxDs9eIWrFhx
ucgkD2nwLpmW24jpj35Lx6+XRsoGUKNAtjkc5IsZZ6jSrKPffLr8BRjYwhIOPSV5vNCPTb/dtzBW
v307+dPKYzLSbobLLORz0ZLva0L8vLGLCeSKTPEUYemJ7A+qkD8DJbyWFi4i0M4VA48UTCdmpsmY
mMFWCFosnyMRLiSwqoepW7WUecK35lQswEnbobniAy/db8fb07hobYcyem4l0Flh0x4g2BFel1C4
EK0E2o9xCBRpHh3FcluA3A4jr/TT74/l7XebSJzgSldiLVrQEu9Nvt5urQpTKorjpLcDHkZFyZV3
7ctJ/JoYCxd7BRZKjNXSRSKbX1BK2CC1V4ElP+pPnIfNXZisQK9WUJ74/c+68EFcIJYNkuHYm17k
Qx/+lRj1nkeRVwUQrZHXPkGCv4dUwShyg4Zjyvjy/mDNs9+2X77Sf8pRIMoCthSSM/nI7Kd+Kr9D
Ntcr1REuKRkX1cxLRRCXpq74tvCq/gKhWy9dSy5cRBYnNDlsg43LvVhPIJ37Y2DCD7sJ1P7rUznU
SvqiwOLNcMj0MaEAk/3+vF9eTm/dSvJ65S2mFamgm5sPKqbvYkXVQ63UehtD8jPV8VDfNNES3Jiw
7K/Y2wU7cMEHTTFXVm6DyGvDUMcc6rRuy5/CxrlA5+ZE9Pr59z/tkgU4IUDXicQ7dBH53jfsqQ+m
KNOB8EOpCRftFb9wTVd8FfkhBHDPwwuLqg384oAL9jqaYQGES3FU2LQ+lYueztN6jb/zwrm4WB7V
VePIRc9zACketW1uzVj8z+vIXdYtVldrA8JdnseyTk6HSp67F/Vov8Ud19As03DQhTNUFuCt8UKs
PgF/U15pyFxo7YGI/rUlMJBukLnpcF0SGnapqdj0R5Ww+Cmx07cuGvZz1xzzGcaypINd53dItvwY
xYQL9llkOFlQirEco0rlaTZxc0OJpn6x2YXkLGtHyv0QLI/2IkbQD+n7I+zia0+KCwHUpaTSpBoh
USt4nowVKEZ2rk7gqMaLpRhD++FAq8gvXxQuzh9DsgdheH7lPKLTR8Ynm1mm+ysB+oJduJDFuozC
VinKc1Yl8jyCN9GGfo9h8QtkcS6jfT1mlq9mfCj7+H/lcm0W49K2nWiswxqTwRh/zsNpX86M7PH9
xLb+5GV03DU6XPkFwP6XI7dL1tGWnhiUgf0Wd0xuDWI+NC3FqWxbk6KyF9zHrTg8V385sP+kEuVo
+nGNcFtE1EHat7HRLQrQf/tt3YnI9VpjSF4lcEYBdJM7kqPr5ze7I1xpxSU5dNlUcHQTb8K0P5ab
sa08vaiL6BqHGUPr3cHycgrCU6ELzABAQdrzujjJNBtst9fc4sy3+qdY+Zb1JSZlvM7cBXR1BUZM
NG9xF7VRUxbOQInygjK/6Rvhwro0irNwjhrnvu4fQ9Tv0plSz/zQBXbtZh27qDEsr8OguJ/H/n8H
eI/9PLyL6yoPhs4T4PJ5Mu/TfbHK7gb0H9emMl8M5o0c0cV1CdLUM8HkOt7S0V8QW3u0w/Tt95/0
xdLfWtqxUTXNmGOVB8lp05APxobmvh+L8a60jfJz667KJFKEbQih2oS+XB+AcUykkJ/n2e/3f+lo
nPSZYuopYm1A8zgC7U/Juhum4mtU45cWdxLYeDxkG24DFq+3OQX14wM3h987y9WYDAjqLgGrXu56
CNWCDfV2aP36lUiEC+0C/qqIwIrN8kqCtKjVGRCpfht30V0LY7gyvGM5JHf+GZX61hB25WVy4bxd
cFdRlVE8auw6buT7w6rbNbqmRX9paSeMzkdRmb6qSR7rjp3sNvTp0AV+OALhMqrqotqEoj3Jodf2
LaqD0xTSn14X3MVuEWsYG2oI9CwJ1DmgYWDSrqTHyW91J4quKzmAAO5oPkfmj4Rp3HKA3PzeCy58
q18wALvieZujHWDTRpVlWgNW52f5LoCLybkHY8hKczBg9ynkd38ctv3T71icKHoMohynZKN514qf
ZAx/yoF98VraRW+NdSeTeuVR3o9QJE3BUam/GipXvxrjL/iBcOzWMhxIPpUdS2kXvmuS2c88XWzY
SCQfkRcRRNDwxE0TZrqq/DBzwoWGdfNWh0Vp4pwV+n8ULRet/SzoF2AYiC4jClH1PDzoM8hj3yVR
4pkpurgwsm6qKIctymcKQgqxatR1S1n49UNcAUszJHWy0zHKG60zuoPVUflRGQgXF9YBcNDE0YCl
KfsnKauPLRgy/G64E5INQaMP4HyScwgCgBAj+KdfPCufLj2ZHMe1jred5JGaw3PbyZs1qXwXd6w+
aJNSDU0Z55UxX+KjBdOlmv/wOhQXDdbH4NpZZ8xRdpPVqR35c48ytJ8rdPFge2fB6SA1yUXHzY+4
CatPZVT947dz53l7DFrsqltIPga7vYu35kM3W8+uhQsHK4qQhuUaRfk+BPtNPA3BSW5+8yfCBYTR
eI8HBRr3fO7N51UMkPmZvTTXuHChVFVft6ixzFG+ls2YlVCaTI8I0Ay/M3dMqDyKVs09HrW66X7a
coMFdX5st8KVlwTJU8sPRcK8Vi27FUE7Z7HEhJvfzh0bKqeyLquoD/P2MKdZk8eAqh9eS7vApgrc
ND0xOoQ3PPKKya9ru3kNcQiXHmwbyTBYVhx5Y6GJm2FSln6ZF1t8/v3OLzyyXGhTO1Pom29hmC/b
XLUnocYOJcwiDv4qq8FcqbZcoPUXLr4JQNlVm6MM87itWZHRuNcfddhCWPLodCZBr5taasBOhod3
RKArAC1KG8CNHkG5/836qjr//ue+nWujs/667hO2TZ8MtD1yCbHRWxnwb8Mi/WhHhYu0AvV+FS9J
see9GuyQTSM4eNPIRBISHIU0fvxiwgVc9TbmYgqTIze7sSCM2HjWeqfdLtbK9MXcTxPuW7tvP8H5
Vme0qa5EmpcXzRsvehdqZdYk2YWNjlwkgPFTRfS3ainJeQ9b9rCMnWJ+pu5CrkKcR1kTcaBKxvZv
omZjFoE2/lo74OWR/dbvcDxJf6xDLVV95EmcrGcMsKh/6kHyvwOg+O652Cp89nAYz916RCfOIMFC
RRRAD+xQsV8m42KzSjJWE0gUw/yg/xNwxekY1p61BRdFXEZ27tA8CXPQkrGshQ58XDfjlY3/K+j7
xuH9wuMVRKLHsO6R71NYgswMBBgW7OaPc7V3p0LJ+pb1GAzcbGuygh5RqhNlsibqINJVJ03Kp6JD
i59MVSrHID6Dxha91GqFDhOt9v1W9WHcngoztl4PUXSZX/uMbW07MunG5jaelvOUoK99hLtfmg5F
kNer93XPX6bQsbopqxSd+fVGULl57v3FEv9T5w6DsS1Cq+0LigbznLtOK1n6hWuw079eXBPAkKdD
bvnWoDNlNMglISjhtXPhgviAuE2aaYcfCiKIEBfqrsM/fu7BxeQl+zFXddId+Ur3vwZda+BJ2bNP
hBEu3spQLrcyMkcOVa3v6/PRqL/9Fo5fn/aMYZNRHhMcs2kHaAFwlKPTBXqXngdOXq+vw0Njors6
cgrSwXdy6/uMjss11WqKVd6yeqdeuRSr6fuiP3JOZ5JCuc6cd9JdQypcWt1xyM08kG4YsDoU4ouU
V0OYrqzxysDAp//6YALMAeyV5ns+zCX7rKZof+bTFHjdRXBmv169Y5K2JJB7bqpOn/WOedSEzn4z
c+Dzfb16oDTtTDSs+UijHyQa1amrIz8uUhDAvl68bBRgdIPF3ES7qmzadHEL3GJ5JVC8jT4B8aCz
Oj1iYqrZ5hFvxI0tdKxPSR2KR90w9Z0JMj5YUQJJkMyz5y9ycViFjLcehG5Lbis4m2HErHe4e1VM
wAH0+vegmFEPdCqXHFiF5b6Io+iGYVDYL7F1cVcx3TQvwDKakzGCzGQtxG2EHrXn6k4Y2fpoB3yD
T3lj6J2ePwEe7wW8AjHA61OZ4oTMR0enfGqK/4X1zxqyeH6W5aKuaGvFWuBllht23EA7bUznLfzp
44wx0vl628F6YNqEzBNQte9EY/sU4Kv6yr5fIv+vrpK76o+7GRXDiN6UJ/043rB+n88AfMR3McS9
H8xakO+iXK9Nrb/tObnLeqXXCI/iCj8kPmSUsjZZP9hpUn/5HZNjwzqZe3vM8YiZnOW4B759TSFn
5QdWAuL79UfYeVdiDqsdc6iE/7MVYc4wL+21cRcHFZsmmjpBhxzTMl9ZYP+qk8AvWHEXCDU3a7JG
BlfeTFOXK8L704vb8TNVl9SoY0FcBME65kmHWTUWhmliaz+6Cu7ioIyqltFi8CmHL1PvxAEoiQ56
L1Fzzl2kUzw1gS3nDYRx6lBg5F4wCGHnD35f1LFYgOW6I4Fuet43800QtjqFeKXf7Blqbq9vosBT
n08rH3KrRHA3qaS93fXkaaMuiCoOorLgpB5yY8gnDCFkrbXff38qFyozEAx+vXOLMSd8ymHIYzLx
u8KKu2FbETq6rIi75yBi5zER33i5VQ96LtU7agB+2m17rY9wIcq7wKq9sij5bHbIZaT3HiMtmt5O
gyR/m6qyj1BlLaN00/H2vR4q5XcVXMAVxKkh7iaTPjfRND123difjaHj598f6QWP6rLELTi3RiLV
zUOguE9rMP/Ra783AHcRV+G2qGjSc59P5qtFgSPtJrNdCTuX9u1EYtExMiSGdjnEP09jNGMy4lrd
59LSL//9P6/Q3dodfBYNjmSTn24i/ON31I5Nj72Qu9Ib1sXADxTmm5QG1G9YlbtIqz6egoRx2+dw
c8ONAFvpOY5okflt3cmdG9YV/ybn+SKKKO3LNh0xY+q5uGPUDTjWFh1EXb5ljQlFOu3GM3i5OCtg
FWbkJ3GXj1VoHvkwro+k85uz5S7IqiXDVMmatflUR/fHOn9p7TWm5gtX0IVYgU67VYU4TK64/Atj
aGU6bPVHr2/pIqwa3hZAg+xdTiX5vAb2UTHk4H5rO1bZAdUa1ujL5QHlSqdtr8pHEAnUfq7QJc5K
7EJDTbjOpV2GrNZqz2y4e4ZFF15VyW4vDElMTpPie1AXR7rMk5/tu8xZRJGqrmSscVem6HzEwXRq
ovrZ79Qd6+yKmWLo8eXUx/AOT5SvYxXf/n7plw/3RnbvgqvqmNYqYrvOMenA/+xkwE7sQJ9ggkzq
lYnsC3fdRViB32ePi6KDJ6fBZ4hZgHA2Cfzeay7EKhAxUZYfOqd2ladAjCUgosaPUpC7KKuw5UtU
RqXJpVn3TLTDwwFR9iumdOHkXZIsNlfcmqDrc1A5TB9mSraTKOTwThdA7Xt9XBds9aK8jpnCusvJ
AXM6plllfOiqc23DwwuyyF3QVV+uxyZnBZviXQ7R5Lvl4FcqLpfujRNOqy488EJu2tySts4hDlqc
lY3tlbO5tDp5nQSoZrZ9Yac+b0FG3PRFkgZs++p37o69yjoGh1DQtXkVtsd9uTH52Pe2OEH3+VpT
5MKrnDoxdQMJSLiyos2joA8/Bdum6zRutuldrSTwxoHi570i/IqXuHBYbid8Uv00DiCUy3ezv+f1
j+nwg1/yf9sy/8nFwMrAy9L2/8/ZmTTJiXNd+A99RKCJYUtm1pBUlef2sCH8tm0hEDNCwK//TvXK
JVc6I7TphTtCSWm8unruOc3juIt/0qB7x+prCvIXPtrlx8JRUrBpSfc4xZM+zePDPlA/RffIBbwC
DZNd5KURd3RdnDXVciak8LxguYDXrMJlSC1rHueuhAJEsNSZHAK/VILLeMGRAhJdkIJ5FOTXloA2
XFTkmTx2Ga96XPqJWtU/1luB9FZK6/vJLOLKlz9n9145qlzGa6Yxm1Qw6McZCExy5lSU1QHUpIXF
QizkTy16P42MyGW+RoBqy9a3GiK44W08Lx/6xc+8DbXdL/cdOyW0Zp1tH+um/o5s2pc+gASQ177j
Ml+dBSDddwhCyrTUw0FH1faxniTKIyuoYvpF864SWGN0XRCCGG2d7HJI9A6Pu+KaMtKFNevCX4hE
UAazUf1IGE8PJDLNqU/G6Er/XNg0XfqLq0CkzTzhPE+HIbe2aGGx28HTCq/x1XIgNO5vt0aTK5zJ
hRPelQcTUxfafVhavL2RDqYHlgKTQxEj0ern3wf8Unc9L5Xfdk8uBdGoUcURGdRZQuFdQYX00yWI
XCism4oJzsNo3HacPzTE3A5RdU0n5lLfPP9Fv315a6d0ncMeywBqLqe0HH40fFbnmlJ9ZbAv9Y0T
PjRpDIuaiTSPmtrDVMB9gK/NR79+dxbxnNpNBc2kH5dI/iyD/tMUDFcCqgtz1GW3DCx6drnZ5nEQ
dn4fAbP8PKDaU2Z1LcasU0ML39DEjyWOXJxraZZixMM5hkEochutgzqmBS/9tgqX5lqSdo+QcMdW
UU0/FZ3uCFSi/eI3l+FaorXq963XyFiX7XEt2ZuontuT1/i66NTaalTNwTfuUcc0OaZRH59qqK1c
OcguzEyXmDIKhiQ0NfpRrNUTw50lS8f5u9+XO7PelJyUgFj0Y7dG990UlZmEs7vneDrTXrV7GHdF
Xz9anuRraM/NbPxu/i4iZTZTITQh1WM7lJA0G7o1I9Psd5NwzR4DmnJTx7Z6hKVPcwDtExwk2f2u
oC76hHTcOpudqMexLf6pcU/c9Xyl6Qt7gUs+BXOh+gnliY8wKA+RjVZ9cc/7cT7bsCNvZRAQuHHr
+qvX1HFJqBQKTG2xGfXYJSa9g2+kPCCfWVxZrxc2fBegKSepI1Hv6tHMRffNbvN4IynZzjN8J69s
nRfWlcvRiKLapFpn9diqAuU5U7Uf9ED40a97nn/1txNrLnQCZVuJ1sV2v3RreVqHaPK7YIXOst0m
u/ZTE0nUdCxvemHuimn3M/uJXOkiEq1zwTWTjxWIx4OWEcsCeCj77Qmhc9etUTnbLvEmH21qvtQl
LETj8oNfjzt33NhoE1OQf2C7xadiGp8a1n7xaVq44G3BZT8nSqNpm9wZ3X2mOvjXr2kHrICpdLFM
cpCPykzQ5+E7rnCRH54n/sDz2Dr0RRcED7GejraZ7hfSf/b7bieWpIENkUND0wWhn+ge9VkVwBLN
r/HnXeG3xTPgrF6iSsnHACm70wogGZILyg8rEn8gUcFiOkXT4EGE7VvF18fCJF6RgHB5KNmiOkyu
NHhIVB+/mbcufiNN4XXoCReHosbKZu5L+Wg6trxJSm5PQ5pwr7yrcHmoLYgt2TohwUOR5+pzBZ3Y
kFyJM14/moSLQ5UK66dh+HRlVFBmacCHNwI6zi3k/ul8a/CifSRpcO1m+/q7rHBJKKCXS0KMDR7q
IVDisAadOnYymn8leo5ukGxrb7Z+CA47F6XXlgzVx5dTlgSwrVOxCh623XS/giSYj7hQFF7Vh8IF
pMi6ELlOBn8Q6b9PpXwbQ+TMa605joD/VxadaCAdjLMk+gV5/e6oqKBXDsFL4+CsY84mhCJtIB9b
+JE9NlHf3+xkrs9a4zVIs9RkDcr6z3ir9UswAz98OQxRYdJ2nqfgoV0xi5MKlp1171fUK1xuquTp
gtmL3BpZ+xMkOt/2o7wSuz1/35/ZKuFiU0U6swocYvpglu1TY6unvdq84hyUoLzsknKxKmhRsvDI
iy3Oert9ngvhOXmcMze0G6TlWpy5PNzOLI5+NenohzMKF5CidJ1UBPWpB9NO93ormowSEvqdMC4i
ZTi0kIW0xUNdN/d64l831K96LSiXkJrKmM2LZMEDmMkfpLf9LSWzn1KIcAEp2Mk1w7iv6cMcNr9K
Al54RD7NKzgTLiDFNeY2LUYcAT1kGRK9fItD4/cWLP7go9J+UKNt04et2r7CaObd0tsvfj3OXs5w
Ps+qWENRPKgdMqE7W75vo5BXtt7/3mRfWZouHqUHwSOJg+QBYjvt40bi+WaZE/MkKxOas8Il4nZA
yXwGg93iNpYieIstrr3fYE0Jb8jR2C8kneVbSmBilEHQiB/mdU6TrF/q+QdHGczHuGP1v1W0c5nR
so7emaqNZdY2EfI4MmXmlwIf+IWFHGxTMNQapKOlJy0TfZiT0Hwvk36/wQMDioJt07wpSxKYbK1m
C2NWBMJZH6SzyUpMmccu4jtMsyk9RDJpoaekQ5vxssTjvB3jHOBF9XVNghLynMkibqjd6wfZBPo2
gJjufWRtj0+yqR80B9nAlyPX8xK+EIzBErqeVLZXE57y/ZwdhQuHbWICpz+mxYOAiUtnoy4zFJvI
36fc668LwiW/+rgta/P84T1q3n+NuOzdw5b0p4ob+SRpN9/9/WcuHAsu7DWt/SgGHhUPZAhvi0R/
sAjpr/wJl9p+jtV+C7JVpCF/s4zJQxHiXSfQ20nwwc80Rrisl26SaAcyUTxEhj2oQnyCPqFfoOr6
gRYL8jM6nZIHTZIiY8GHgJBrpXevpx2E65SYdHEXYvGkD0WNEviZbfK2mQw5tNPuZ3AsImezippl
Ms0AF/Q5mtos4ttjBf9bzzGlL8fU7oBz6yBKHpCUuSd7RQ7dQiq/48EV2KILOOi43pOHWSzb8dn6
6jDU3eB1deIusRZ2K+KTrdlz1G8OhxVJydsp5n7UJHe/PbJFkKTFvOWxWWlecJgf4MHbeEVv3LV7
DJs5SfpGiHw17X5PWKUOGsL8R59NgLvUWpUWpMQJFOeBWD7GmqmsTIvAa1C5S63F0O7oSyEjkABM
ZDbaoqySwg/LhGDZy/k4Nyoch8hsOcKt4cZOZX1jCz9ZQ+6Sa6MAgzjFhOVWxF9lq2BN0/u9F3BX
GawKTV+2omZ5hyqGLf3UFp1Xdpm70BrZZRJFbUJzlk7pMS5Hdhhb5bU3cpdZW9ikCUBxmgeVyQsD
Cdow9oyZuQutVW1UtKyLaI7E8nac0pgfK2a8omYunEgAAvJpVw4TzfeBjIe1m3UGjyE/9QTucmtJ
i2cOshRr3vFSf2loYqe7cg/L0Ov2D5XWl/M8QLoET9Ca5XGJ1E+isias/c5p7vIdZdwFPe92dHvU
jxmxAIWfOXOvvcXlO6CPhNrAtl/z0C5r1pVTfBz32s/VmLss3wq/17WBYk0OP0D4SUp91ol47/Xl
LssnLSrudx1gM+8URMf76W4Il09+bTvbVrpsnKFsiuYDKzn8ThAjL6kifluui/IlltVAS+c1r+aN
Hmo63xfB5HdIcxfia9Ue7UbGNI9g8s76LJKj50R04b3GsFjsRUpzufI74GRQk2uu4Y2vB6MQn3y5
gNJtiJN6iKJcm/SjnYsbZLyucY2X2naCoqXp41q2Ns5Jyd4i4f5BbLHfwe9qpfWs1WPVpnBbC6SW
h7GizxWwYkO5ut9MdBIsEdkIGWOOFQRqfe7F58roz15Nu/hVqFsZqQIHUVykqN2fuwhib9E165gL
ne7iVwDVG71CQCkXNFI3MpzsW7WuxutexF3iquopY22HSK4LYPcc98kNapf8NhYXuZIaxYTBZGhu
1iUnMzywdz+HUe4SV8Muoi3dFpqDt19vAm7SN0Niw2uX0kt97kyWdF6nFYUTa95vqzh0Bas+JjEL
/Prcha2GPUWNW9SuuZ5jdpMg5D3Vzar9VpILW5FJNaBvhi2fS8KzVkkLf1ekOrzmustWgTiuoJUI
V8QmslVeRnS8a9tGXnnduNDvrtjWzONZ27JjeRiWT8Yu522Jfb/cSaGnY9jRLQpsLpYwPaflttxB
sJp7PeJz+vwX/ZYDaBYIeECOyebVDhGbuS71J7gHXnMxvdQvzqZOUt7zNKoYDozkGBXhCaI5XlAM
dy0RJxsrrqZmy6s+GrKg6bYDtEH8VIe5CzDj1hIN04YPT8eB3qfJ1pwKPKR6LiRnmbJBpJXk6PRQ
1OqeKDPmRbNfI3ZfT2FwlwiLF1syjRscNgE535AwZj90GjUf2GbGK3/A68kv7mJg4TzCbqIT5Nlj
NHkjEzUedTRGp7VJApwhrPW7zbhAWDpAy3ewMcnjrvzK4+FtUTC/CM/lwXSwBNPQcpKXax2+YQlr
MzlH0ZWc8YWJ7wJhC+W41qnn1m38LkyDJjNj+D+vrczFwUYlevBfds0h6ld/anRp39iYoQzv780n
WPl/Zrs5cdZsvJkwnhprcxiabh96As2HDLqn/UnXNDjurBnfqlGuUdaUZfPP33/zOaz+8zfZH6/D
K44qcG0m7zQRt1uAq6sKgpuwJ+QzBC+3tzMZkB7++49dGhv6csvbZtZt9cixoYrlfVAF3+NU+Z1h
LpU2RKUVPUxC89YmB9NN/5P97nkOuFBaBdHcAaIiC9IGujws/fIWLjB+ZffchdJErENUuQ5LTuvI
3EMZaTnhrjn4xbAul0Y47w0QiyWfR7zJFhbqvFPiuZBdDI3pGGmCsLG5Fh3LEoL/yPXKvLwwVVwI
TdCiX4OB4MOJDY6rnoPjGDd+KBR3+bMqhJEZ3IdM3khgIjZYMhPa9Z3XLHeFnMYVVeka6qI5LrDV
nYqDIjMbzBH/3vqFA8Dlz9ZJg+fotc0XIIcfZwoYM9PV2B/IXAL1nCtPEoi7NFowB1shIgyv2unX
WcxZsaDa+O9/xaXhdVJO0xbaum2jJYe/usgADdSZrocvfo07h3zfCR0Hyi44AuASs/L0cTWr17nI
XBxtwVpqoP1v8jRe9QnF/x1SlPEPnw9nrmBcYzrdhIux+Sj5dDv1a4InZigp+LXuZFZQr2ujmA02
HySsCsJ9abIwEaNn68/z9bdwtiugKzzPZsl3NZisnlAa2aTdtQrD1yMr5irGmcmknUYBaY4ELr8J
sSM/SN4ld1tU1F4nCHPRNLPvpV2knHIbsKeW0V+WRH6Cd8xl01oiK5jSYLrTvppPwoRbJkTkp9uL
quKXXT836VzMRTHnAd+6J9q3y109i/hKxPn6UmUunJamZYhDarf5NvZdttL0Q6X8zBGYC4s9H9hR
MVdLbnl4XzXfFrn5rVOXCUt4TSMRUpvDYbo7bPNOs52Zzmv7Yi4TBqabNcSiT1iol1O4zeqIBwG/
Gk7mYmGkXmgwpNh4Q7pVeWtK1IpCV8Pz25+X2G8L1RpG4mmp0TqK827UPo2HIZm8ruPMZcDSOq3X
IFRLPiTkExjsp3gP/eahS4Bhipu2rtDnHYWldNUWb9sQ+tpee6PLgPFWAfwK2Zwr+MwfZDi2h6G9
0vaFvcuFwBph6gDwjcmh/LUemn7Ut+s81UdlK7+cHHN9AwXnpZKzmvMK/+9mQtb1VmnhF7YzlwZr
ZRuusIic80QX+0MQ7J/J0nZXMLYLvePSYPvCcKWNwzVHRrSu70DB6nd1OFT3k6TRtR+5sIe5XFhs
uhZqqWTOaTXftYR/3uLSK9oDZ/dyOZmt4fq5/j3vyMiyeQzGrA63K42/fiNEjv9l4wq1TSGkNbE/
KhE/rOOSnuxqIGrIm+QD/NnaA+1leBiK9dod9FJPPf/7b7sDxA0oirWWJR/7kR5MFOpTKHd19Fpm
rk0ntWIjkGkf80pND6tI3rKqvZJOuzSPnENQcd3TcEbaOGopvw8sVPeNof1xAGdzJUK49BNO0Bom
gA10jAe7pKTrzy5Mq5M1WHXZ2KbXwqgL93GXnEpAi3V0xj02HSrzr6nK8GQm1h0rtZF7GU3sTmyh
9gqUmfu8GRiMsd5lnW9796OthuoUhbhoeY21i2mlIUoUkrFf8oYln2VvVTbK0XNLcuGsskjTIFzF
hFdC8RP+DWfS+lmrMFeGq6s40njz8xE2QJAjY+2i/zdMPfHTDGAunlVHCl4CaWxzqql+I4sSonhL
5/WUz1xAq616JUwxTXmyZnZv1Y9RF+G/fgPqbA0xStWXxqQj0lPd54aqd2OX+BkIMpfMYqikBRmw
dblR25RNUtwPNb2SEbywibp0Uzl3la0G0eVwmoMvRJnTsFXZ0tckq4V9o+DLfSO034snc2mnoo2Q
WgZbmTd8VwdGSpFFiVZ+QZBLO6Vh2qDEajO5YbL7hoRIeLcQFIx5jbBLO7EtXTrSYhQmiOS+Kba6
uCXLWl7ZEJ5PxFdSjS7uBIdYswQpMfnMN9ZlnU3YIYbAggRYgZOsiamfugVz0ScupgQwbjjlcKdJ
sg7CKxkttvZKTu3CMeCyT1HUBEvd7WMeRlvxQcHoKtd9S27mZEvWK7+RXugr5+APuqA1eyJtnq6a
HOAGJg8bbYNHS011rNNS3nTIPGeJJRT0M26tfpcDl5CCLnI419FEzmIt+tMOSdlTsPrxEcwlpEY4
sw3rvpBzIEuWFbuAFybxyygxl5CymuNpUaBxXeo2A/0KgexffsvCOfejkUWw2kLTadSFWTK3TTYD
7/Jr3ElWtdu+LF1MlzzdLUIJhjqmfKjj9cpj3YXJ6mJAm1KRjHkEsaqlNEU2TF35INuY5c2asCtR
6vMB8MrCdnGgOqB9uDbIj6+R+oW3ooOadXmle/5L4L/WuJO1KpsRkrdyGvOS2DJFx/MNQjt4Oygh
xnfiMunvCtgV3dutag6z7JubcGmKE+ua5qfXCLnMUFzrxliMUi4aFBEkyfeoGL77Ne0s85qu69xu
05IHZIXUyfsq9itqYi4wVA07NMX4jCimqd+u8RNb/GhB5uJCVgCZbOE2gUec4B1yn9+59NNqYq65
YtOWhe7kiLUAQe8o7hQeK+r/+XW1s4ghfw3J020fnsWHv0/rOxrMnkvYVfjS2rZmTkpybtIGAd16
Yk165XZ8YWm5ylgFYatuN4mtpwHWEPf2wG372atHXHCyhgVHyQu0LY0Cfzi106GM/JgS5sKNu4wr
RjpV56Ztv7JG5IqFfsAac+kpZsKgL+I0PJdm+5Dy4FNs6iux4oUYxUWnVBfBtHYOwrNkg7kLdkQO
vO+Tp8aE4ohqmf2jX9+zl9dsPJu13R4X4ZmPZVbUxROKvz75NU1fNj0h9V5BrI2ci7T9WU3qaKC8
eGU3vjQdnUVUBesmIpuE57XefoZx/GUbC7/Cc+aqVQVFH8lWoktk2z8NDRVHSEZGJ69OcQEqLE/M
Q4oPH5r+rUoGqMyl0zWxqgu94vJTIyQzq6EQ4RlGK28kM3dm8yvSYi48lRY6bZIaTSerOiRMfJdR
6KdTjL58OVG6kS9QZOf4bIan4bT7N8A1yW+iuIpUNesTqRIWnqOk/tjq/p+ka69ENJd6+/nff8tQ
KUuXVoz4bLaT+0Wlt+Mk/O4/rgHiCLmZGF4b6JHyezdu56SNrqSOLn20syjhWEcXTdAftKtPyXxY
G3XjN7OdJcmKKhgQ+T7vJPU/Yb1nW79d2QwvfbQTmtKt5emo0B1jJd+0us4U0373WJeUkpspBfRx
mnwKlz5LmnU/7uV0TYPgwoe7kNTO48iauqIQKZMfy2Cz0PjePC+XLhlVltSycFT0nJria7WkX5N6
9TuRXTLKJINd2fK8aobiqbXqELWh39R2saimK9NpsZgmhcF9bpaqzZYiPnrNQZeL0qmsNxmaLh9V
r+5Q3MqOpmLX7sKXRtM5KzWQ9zBoCBZ8ar4uejytvfHTlmWusWCS7Krq6r0GbciSjDX8f71d/WI3
F0mqFI2KQDYESGoA9xJzu9vGs2lnZbbVWqhkCaqcQi6EV9k6ffUaSZdGimnXpMWKhlHUgQ22OzQm
8YtLXBRJJFA7TwaznxexsKyKxjUvQzn5nQoui7QGtC4ESat8MRWMlPW/QzT4QVTMZZFgg13Hqqja
HAsIAFUIlJZlW5XOfqPp0kgoA19sHU46X+pyv4skXAijxTel4+JIq6ynVEx1l8No+9vI+n/H2PrV
vDIXRoJBfaObtd3PqNSPso0uYUaVnzMVc/mjfegWWsXNfm5Yf+RN8Ymx8lpa4cKe4mphDUkTjkC7
2zxg9ddiHyGj3gjPa2zorM5wSpKug7v02czrqg9irGKahdXiJ71KXQapWBQ2KzLqvAjEt2BtH6qw
8ovwqYsgrToIRyLjFi/JRX+/99N6w2DYfuWgeM5r/JnMoa4olp3CqQaC3eVb33ffbc3D97ANVh/k
kl6TyX99ZGnqRLVJnzCe7KzNd7t901XzSFXoxZRQF0KCoXJYEJQZ52kHmXPex+F9LQZz5YryHz//
Wuc8/0W/BbbxLKp1tbrNtTIwVF6b4YZ1fLuReiMHKvhykEMXFhlR8/xpj5L91mIOf7eBnb/gWUB+
oTjfiyNkf4vbeimj7+uIFEdExrK9rVdI7UNgghQnGorxKNUU3eyTaK8M7KVed85oVppgTtHvZzw+
HaFnVWfjWvvJ21KXb9qY2gS3oswTs2dV09/W87V6wP8qi17rdCd8ruDoM6ek63IVYAs+KNDQx0B2
Jr6rgMn0hxniCeIQVsP4xkIU5w7Ia9AfgqBYD0sq+WmqObKCYq6CI9UJqTKUdEwfmSZhXshF3ZZy
CY91BTYoRiX5FzMk8ROK1FFIrtJ0PBZkw8CQ56imZZz8Y01R3ggqxseR4nm5gYPH/bNLb14Mw7X3
iwtj5UJXxaTqapjQnVHzY7RpHho/fQXqwuTx3qem7acOYQkP3w3LvGZ0TmOvt01M05frI5pBLFa9
IOeJ0X17W0Swp62yGbrHqdethLpHpe7q1Ix6C8+tWmaTj6lM0zOMU+g/PtEVdY/LmuHhi22CnWNx
asd+SPFwNNjiSv9c2Fzd8zIlNWcVXB6Qz7PTfM+CusjwUI5YhfaojfRb6X+cnNqYTgjJzkvCu3+i
sV0/FywZ/bZY9+iMyUjnKYKglVmneTwGAUDnNYQcz5V3tdfnPnGPzr4qWdPJbjvXY2CmzExrUmZj
0NdeM4i4x2eBkh+2RCM978m4ZuUzaH5Tasjte932iXuAFgOzktuSnvVE4gPq3to4C7bO02KQuKdn
WY8ja9tkPYd7oL7C6Wh+SBeZXjniLvW+s4KDJh7DaUKinDUN9FGaIR6Ps6o2v4MCNW4vd4hwi4ue
D+N6hqEBXDZgmgpJvTLe/LBP4mK8Mg7mfSNjeCZNNeHFuplw0JVV43eJgZT9y++HZl9S2AErWIdc
nJpkqmGYUO72nc/2Q1ySd2pxkYZBnz2ndU3eUlt3xbGD3HLiubicuDfWy1gaumxnoQvzvZ0ZvduR
u3zv9fXusQXZiJ6ZqbTnSYY2LzuF706SZvaTTSIuMUwpG8HconfEPqUdmDoSvgddt/70+3znHVMP
jI9bsq1n3Vh9DOu4rCGKxUY/rJe40PAiohnZXGbPBbiBD7hsmO1UQ4nez8yeut2j5mWZU4moAcpG
T5H9UnuWEVEXpk4VK5CdQ21wEckjpAe+wtrKr3SLur3S1VA6LURQ58M6fkjLAqJvhddmRl0D4joO
qEYJf5n3la2zORmrW0hL+UnVUBekbugat73udb4HA3tc4249NaTo/Q5xl6UGJCzSokxVHlXxUxSG
AD21VwaJuiR1Ea6s0XusclQl/K8Ixk874VcCnNePD+qC1P0CbeJAKZWj69/GAd4T42b102vGU9DL
vbepVMchsqVyiYxgtjWAU3pZeaX/qUtQow6MxEFjgzOvgm/1jPcWVKn6nXrUJajl3ASb3OfgzDb1
mcou59qPK6cuN610CcPDDon0eZyqx7VV90PDorc+OyJ1yekp2HRUJkuJgpvpCTHeklVT7wcyUZec
hhuK4DHvZd7Scj2avg2zVu5eyUb6h55mK7mEuB5YI6KKExQINsQCrVemHlZJLydiyyCXGOAtNG90
sJ46WiQZarE/+PW5E2Hsc5/sK1bRGW9G871I9v3YjNQP8KKupOTWJVabkiTneYcDdgMs4i5sUj94
nLpodFNufKiggXceYSF46CrBMlMugVdkTV1cue1GUlu4+54nktaHiezHdSj9qHrq4sqbjBGuR1ty
DrouySoefxP97Of1QV1geRqhpgeJ6uSsAlY+FQH7FkTz4DcbXVo5mYkeEgTW56isPhQdsyct9mu1
z89x/yvJF5dWTko9jjsrojMkDfhNDOvMM/jl4QjzD78LE3VVJYeeBPVahtF5Xg05koFuH9N1TK9c
6P8T63jtL3AWK9v3gcF6Oj6P8UTjb5zE8Qer0zArd0XgmFF1h4jB9mwZivotLLDZgqm1fdhKvryb
oYL8Y56GRd9wYeSx0JrdiGqy72NahG84UkU3ihfhJ9Kk9e0S7enBQE39HgV50G7fIZzstSe4tKwo
F8KXoRZnwZr+qQ879jh1EYTUvJp38esgDACuFpE4c1t8GYLuA0GCyK9pJ3lHAkyZ51jmHGj4k+zJ
sB5klF7Lk12anU5E0CbpGsfDKs7QxmogujBE+4FGI3lP1NL6BQYucT1ToVZUnAk8Fcjta2KS7RTr
8tp98vlu8crsdInrLgznom3S/axApL2vB7neV9g85WEw6cQOYT9C6i/itL9yAYwu/N7zv/+WwQZ6
ZJZuH8TZpkl6hKLEdlsiDXWEoJi6aRGm/Htl3J+H4LU/7HnIfvuhkOz1XFnQGVQbsnzoeFKNh35s
yTHRY3PoGttnGxPdB9mIkB/nVVAUmJPOYASncYyy9LnqhY6C30d1xT8rscqPdb2l7wBeT13Gh4Vh
PTYhuMndAr6BPcJzUPsuCXX5ppoDeQv9S/tRQ87s3rQjjJBC2UY5kvaf9orLU1d29W2DctZRZwlb
yG0KP87bgQXtJ8264KHT0WwzEbMq67SaPkuKfMiVzrnQN04SpIUAtlZDsZ9b05KTIO16itU1p85L
I+zud+My4uWgjs4VVvUtZICqG9Hw7tTUY/9+Ult1JY/2n+bJayPsBCrlNlVDm/Y4GgLdh/d9Y4cj
7m+SZDaZ1AmEcfsZQkHDvyhNFKealj8JrXlGmk1nChjC7VRuiRcHQ/9gaflAaomqnfPU7T8maMJl
RYOu9RouF6cNhg7KuxwZQ26ib2uT6Wm+sq9fGCuXpmWBrKtII3gPgxbmoa0aD2Fo4aO48+Qwhqlf
4oS6QnxQ8Y8UKQaKoarZISjm2zb2rJairjZpBH8e6KDH5Iy1FP/q46S4Gac6/N/fOz+5sFacLd6Y
DeKYhnBkrNL0nzic1zOrouaBV3F3mqTsbmyfbOeYJ/b277944Q7r8vhjuGzRUg/8XOHx88wxVY8J
auD9rlQuiU/KAenCueHnIeXjWbUtyUZF0g9+3+6ksLYuYiFeL9i53de2zcYOEYm0Cf309+ZZcukJ
1EXt8dzca4UH23MXRqXkh7LaN0zbLmQBp1kKmbHw/W6XaPqh8Iqctlm1Vyt0fmhlA0j5qYQK2Nnu
MDKv+qygU1tFbyXQnkUfxomYpYRof5QAmtm7aSP1ARZHmv8z/7cEs3kFxPRLmiGVa4ZHfLM/VVEt
5L+QEqqRmlrlMjCS9XtTtU9UWX0at5Teyo2L4DSFHQ6LdTHqroHMRnIqoaTwZS6G8RYQ3QOtt0pl
soXa+NK3IjzwphRHiCdDlpWUOIDTGQXod3DLFQ8ayr7viPp/jq5ru05di34RY4iiwitlF3c7jhPn
heHj2JIAoULn6+/MfU2yHW9QWWuuWUiTVeTQai3mplMnncffUkfH3+afwV0/T23hST79avjWPFhE
tr2bfJsfvRrISXF2nNajMe33Pu7BFv3G+uYxwLzqtxGCRGcFj5T+kc8jlkcxovozWOS6jYoujf1j
rrtQjYa0BbzR8I73DpHtYaYGvW7q73Ss1V9tvSs61v9w3ZHd5fgOphBq2kpMJpqKRV1bdu1snnnY
uCqS4PnJ4XU+ERi8LQ9532y2bOhAH3sqm8cIqZ+XfjZxVMw6hjPr0Tcj0OMtcT8ghkKAgDL576iF
oargkiUI+El+ZlKTzyZLvtneWczpdHijuZC2gBiY6BLs7a6CfopWxo1jFbJpPrVCjiBg6qjBKJfD
zjcso3tzY5+IMunVpm+DypP5sqojIY95tEEChxQXv17a0GzpT2+d53VkB3x+3un2bwqcDV25cGYu
XrP4ihdg8VsOLaRtV7dK2LK5FejPVGgO1+y3RooVvp9jl++qxrFp26mMhl4Md7HAR4tU26U8giRP
2kiSIRp4SE6NtEYWcIbJ5qiaxtXK69T1Wj0O2xxOGuv9rt/DeppTN96tljteDaNOC4qmZKiG3gT3
zDvRkxMdPSenAVNBdmrploemcuYAJlBghG3d48CjWdxT33j1NnjPyKMV8TGxokHlSMpBDZ3v8Jv4
PjoDPEyOodQDiBw3LBvm/pQgHy+cYF8h049lWvTxFDWD0GcN0Zz7jdlAt8Z3qU2T1RcJ+AILIoKW
ZbhLEtKndxtoIfpTHzLWd7Ee8U8Nngl97m1LomLHy6AnpenATukYcnFZhyaIciAN6N2FI72l5TLu
ubhHHkgu3zmUKeEEnRlc8YTFB6rD2AiWQOuWTc1zs8AO5wSpFVtPyrtMf8FicwSTBs3ZIh9dioV4
FvOysBtrXesACBoNvMHJGRyz6Tja5akTs6zbEDWgVHnpF16M+bqyX32apu7d77RzzyIzFBULEdie
2Ry79HIMGd++EYcaLfA6WLW/G7ItktfUwAipilXbquvElJu+0jy06b0gbTe9dyHfxAVyCB39lCZz
KCDtyDcBPmSbZqXgq2ve8KlhfnKeIgC0WNNIDA+ak3E+w/CYzXVmRjK89jzb5nseY13DlN9EvPYJ
290vuFvOFJ1mr7COZ0Pys+vm3N8fqZzUJW9b43+TQyRIl8/cKONyCZ7MsvBsStmVwwBo+Bua9p+a
00LTeW5jOINd+s3s8tZB8BBfmMpRuUNFtfXHdcvNssqyoxQZYRPZsn+n64w4r19Io7XTyc3epXcJ
TqOd1lbbpr3pNATNv5aMMfjvsSFnSTEMK0ICCwjZQZrtcVaY64bv1D4HKH9t3eTNSK+wC6H9O0Iz
R36jFqSr6KBof+5X/PtqOA7b1PDiFv65SexI+qKNu8ReUMYg37eiw0L6C+T+ehtORy7G4W7v8WIe
IpaBi1PIbjbsjIsIqr0413q6rnZehy/esYRdEgtjgkLDNkoWY2AhVG7s+vjvEZZoPhsE1IDFEAJf
9oIpGlVyjJFYXBJj/fxhE76Rp6EfuqEtcNJoCZfHmHgJmIoBRhr7vCVHccQWF1ROjW7+g4/GGr1w
H8fzzQBfvO2cmZ6Lu7iLF/HZWiQ5/ZxgKDicWpZOze80Dmtyb3jmp5esxSL9XpJo4VcF8pQnCLBJ
4uw/uINN4ZIi44fcjsOyDQWF3s5/8WVZdlWkCyZZv3iix/hkNURL991E2Ha3+hTNUdEvUnQf8zQ3
+YOI+1G9b9gIiyoyvo7NT7HrJjq1zZqwU8L3Td5pyPei0qd7TFVlkiyF8W20RucuzJ7eruCQ6Q9g
R0nvoR1GysZYNTrJgbMQXCbk81Az0RX+I9N11b/NMe5lA9/7fS2SIQmE1wmLaXenkxga+fKAH9by
9zB+7D7agbbTx3ToiKM9Q17ST2FFp15TC47m19zrdLdVEBGb6YnpFHhSPU0uFnfwbzXhOUES46gu
Bm60Yi3h5DD5y6z8lsqLyxu9fxmIxXA9aJpmTQ3bhdxopD0xR7eCHUZThlgCeH5kxZS4aLlLhNdN
MSDpmeO2bZoRNvQsTIHGNVh5TIyVSgdqszOfwVh5HzVs7OgZWeawDin2DDz1P+1M/bSXbF5AVTN7
Axl2IfZBLqxgQ4yoIYhw9XZGaKodu3MDwwIZV5rlIhpuAM/P6XOywLp3LdMtZ/6jNcPsXJF2sdI3
Vv2zdCwzHffmKHqx8g7K4cUdrBLLNHBV5mAEkXM7RJ3r4BWbtvQKi+e9u/BoiJdvShzj5zXRkTsr
QE+iogcLSAHnpkXBtOlRUX2KLW9kj6EMEkxr1i7Hfu7Z2iXvUaOGsd5mkX23Bx/iL26WtLu4LcZE
LsmSsp/08JREGyUF6+I2O/coN8RtLhOyXcaIim2/0CNObwQyJ3bc16vpTk2IFvJzSDt51CyPGtqe
ZbJ1yBccoyX+FCYhlyyLs/YsKO7vGvkXI13KfDmQxqYViRNkOu9w6iuB0iXg8oLj8ySNHODZYpbF
Q36Y7tdoDkMt1xlm8W6Gv/ACB59zjjIq/AGJCrRxfGUQAq6hy1efF2rYcl6LVIB3XByC5MN1RWWJ
U0O3ei5y+E8/CzCgB1+gqlqz4bx3U5K8xAj2ltEp5cRvN4ZZ3T5H8QgDWYRMJCjXsHWRPQkh/pCr
/2SU+nARmt/EYPdcVQJ7R5ywuX1fXQ5vUD8ena5avifiSuMxCPzdOEQjEqsI1f91ewP147GoSN2g
smbp7yng5noExd4kL407SHdFfhcWIAM7EIONqaWTOW8h8vhNRJcd8wXvb+ueD0bHm2w0+i+GTrgM
2+a4SEvXb85HBeLOugyLe0qRijHfcaf29jGFKJg+7hvA3R97ChHMBSoBo1Wx9IoiHKJP9/1km260
X3kcR/TUy4mI92zm8/qDzpBZ/WikCc1ni98V9U7H+aH+NBOPGIFc51Ds8TB5a2Fc0PcTwTcjbCgU
6TWkjWO2Y/+GcdniEoit3gtLMi6vAvj2qd0s+MZwT3T6nHQLH3FWbF372LBZRqgoe3L2DKRCnRsQ
NutFiCS8Ukb8EpdEmxD9mK3Xbq0xmGiou/xLcDznXOCqnngjclWGfIhSFGcH5X8bGKCmvmSIeCMP
bFmpvibbQW2RIGXifJis/cFbIx1KfY4+7mRbm2lRrARBoPeZCINTRdcK4x+SputtXMxsnxnu5ygk
I15cJNvjHn7harZl6/a9wJ9HoDb3VM3PIy4IHH+QsTSgP8lRD1W6h839pc0ePSNlDd27gcnt7YAy
fTpwoiXhAF6XRfIVqxbu4xym0ut1FCiiCwi5d/IQT15gGNvkNJd3jAmowctuQchSjR/cXzrYCG2v
irt83e59Hjv/tFqkLVb93PfkGYWCJjAy6PZJniJDGH+Zc1QrpyGwWTyH3Kn1PM68ucvEBNOOnMoz
Si7ZQfhJutycIYBK48cDZaCpXYJ1ZesAh4/RXxdqqfOoqP/heypeIiSstn75Htd24v+tMDp6W1ki
vtCc4jA75buBzf+SNNtcORh9/91ZvpQao8TTNMLprSmDaGQ2lDh80mWv2xXyWX/OZiCi/iqNQ9wT
Gvy8E1U2I9/0VSGPdp0qTGQnL6soO0SKHJ45JPMTzcc1ecqYit61XwXIqhKdgSjTfdCdeENnDDev
uXNygDfemu2cl20UGKLrDKDVjFYqGyZYZ075dK+2lHyMKeIgXbm1UZs0VbK4KOaFaaHD+43c7mit
onQb5q7ojrVZ7v22tpsGNROV7IxxF+mTetxk4/4I7cRad9gR9EXgS8w3uecr7UuMfKaq9W6fQdsS
Fpl4EVuO0g3wpE/Q7rp++bApjePzLpIGszO+RSF6wyFrWEDvGnV7fagYXr1FHpIto4VHQuh8Zp2i
6n7fQppe1jkX89ciYGimikkajFvGA5MJ+mOkbRfuDEypkxwevDNu0oakSBDsLK5HYAQ3rO+7Eh2Q
i2uxzrQaUpkmVejI9q5XEZ15kmSPw7xHURUhxO8M7D398vA0caep9e091gq7zUSXYwg17VE5LS69
mnRfXtuN2R8zp91WwE00R7sGIHMqYkyL9oKkMbf5K8uyDWOIwX2lLTg+gNZBOQHR7Sg2mbNnsaDF
QkkCE9gYbeFZ46QFEfzIIKBfu6cxDTjht+ZIb7Q14Ra7a0Q62bF1ALrz49rB2KoEvXZC9b0uF0om
FChboGAWClNCwxTOrVtkFYMZdRlT+i9qsVlvWo0DSsSLLZ2x9D6OAdjEyrUo2EBLF1kTkD1zkJqP
IS7giNuVIknXksrRnpclc+/jMuLQgq9n1TY8ruEEyVAigNGYivVXmPIObVmGwmlCy330I6lVizNj
TvhRdhNbC2GzHDA/AI+pZW+pWiYsOcjOcFA0dQT8JMEziJrT1JGAjslO1z3aPqfMMVSNEg2b4fh9
tO22Mt7GBs9fJvFYmm7ytwIlArqAbP72nsU/XY/jI9PR8t7bcS19FtgTC6792aZtczUyNDet8APO
Ez8iF8+zEgRHWe86hXdazIysodlC2aRyH13Aqpyr3bco6RBHNf2Z9xaRlA3ESy14Iq/QbGPaxFJ5
Ek1iLp1DEQja+3ZkJY1MA8tctM07uEdnMKzZLdgm1hUUR8NZ2oWRAhTUCZH3TSYMzCPp9h8okSiA
0dxmTwiN02j/+ea+IF0glzGL9pcMtgtnK/nSQXB44KFJTSvZelL3qXefw7KK25mx8YfcXIKVn2gM
UxiQZIXFcPJUIvWiddmFttLUiKrAQg9muPQ67Ai8zKf1ZBCdqQriG/Ule6Mf2zyVv+3asSJZImPq
VMX2rR+abT91oFayG01sd9JmYnMVZ/3wg0rpnl3W048mdvp7kVv0FFaGwiwX4ueBnPX0HrFB6nEJ
Q3NdE5VHxQbfpwq2MKgB9m62Z40h0MeEc9Bf2AGYq2qVbM4tbTa4KrieqBKxifulyWOpakuiaC04
6dq4chY5zYUYlz0AOmrnoepwfdWIWNzj99FsuJcLDdr4bZzxY3pL6ITAm5wuka579DFjjW49y4rx
yNVDenB5n8asm+sVQB5AJLN/ErKbdwa+wT2LYLWKd4cWEW3lAjwB92RUT1yEH/AwhcN2mBE09t3o
tnMlQQ2FLNRkYxB0TJkqEBE4PskYJeZ0tPPNPid9KIZYePmAaZjrHg6Uv7Lupkw+Zkk+5NUh/b92
pEd9UQpc9R+MbfwKnp89JSwK381EwgHMc21uoKxRvBhQq9ISq6OVZU/s3JYJJF+PKV+xjdbFEFfx
mMKCpw/RihTTjfJQBJ7nsGUfuTNwUWhTf+05br/amNT/iwRxGhWkoc8q8SO7j8Ik/hKuB1WyLqCg
jdvNvBOXcaxiTABIDUIMyhSOt2rrXuzTH9R446/myJsv60NKi1hEEjmra4bSWM3DAi3Whi6z3Jd8
mbFZRvJb23V+wKEQfwSv1q+AsdzTKiDdLwjpsCaj9Zju1zVnN6uS6pP1E/0PJRv/NRDD0ZPJYYlu
d2SPfKsG9RtI9tneVhJ10sNyjOoosy3Nb2M5JjjMpzF56ZD97AqC9a+KY+nlbYIKRJW+HZLx1Gzj
MZzkmC32ymJrbnz8DwLh+M/yAj9imFB3GoAavVd9mUKHyH9pIbO+knSGzCeBxI+W8+oX+zBR0sGp
mzvIwZ/GjeNkExnOv6fjmJvo94aq7oaGbao7WMuy6iAbEFc4D3Z5DYLH9AMmxciwIdkmKILgGpk/
H5i1XoB4oDfDoUgaAEOit3d+IsSXfNgj6GI8zgtlPUt+KenyxyPZ7KuN4elZHXxqQpkhbw90b98g
zxPXwTb6Hz0ScT+nCTaoGxFjVke7GV7SKYv+RNbwsw1i0rezT1H+IYq1Gy/7qvUb0k3TpSLoZ59X
WFl/tUfXdxdQ7I65DBugvRMzME2AHLE37z3ESI+QPg8PjkMzWzfUqlADs2BLOaAHkTcSqPx8wSfy
mwQUo+Gc8pi1VcaCxXsi2styEyS4mjEofEpFuELPAc7HVE0hS5/zdccLxc9WvuBqOB6JgXKosLgs
EKWVbriyLKyqh9tVtuuHpuMYCr/3mGcwn4kzycIEAGXfUYRn4woN0KK7lQOclapSyR4dtU43aW/0
0WOndqBqJFc8N8lqmk7tVeeY8K3DFJNrgkf3Ec0roPcehcl9nkIXeGqIG/cr7zqbXYc847/DbJfu
iTOdDMXcHQM2BG425q8AD1RXBw6A7HJE28LKbDbitlHbDl0nUsIAa7NliR9Re+0TuoRlUqVYNqLR
wrXLWkGe8O/+TRqb5xc5ye5Xpolyz/kUq+iZ73GylyjQ7XaORoeElG7n8dO8DO1HNx1opKneAWfC
UK3DbCXO4s9ecVQgqaCjrOPJQQJFIFCYEXme0Qk97UK2SnvNH10bLf+Fadbwx+xsXqPDA7ACYa3r
EcOo+g+6tGnFj7lF/LLYF1UNDJVBQGNmTyJf1TnA7IAXnabR57Fwfg9EQrDznvr9ihmIaT9TF8jL
EqRBLxQac+cIsmSfuErJFRDkk+rX9DGW5LiBLyuerN0tnA1C0nCAjYNR6XkYN1BWBz3Ld5f3e1uQ
OF2uSJpuszLRmzwfCfJjfk+IA6qJHwMKfLveuazN0KWv2+ArulFJzhGP3S/vxiSvUPUGC+WYnd3Z
70uHK3lGY1a4LhG1BVCZF8bGiOdaMuXuk1i0UzGisjRFlprpRQ2wW8Lpspqzjfvjr0pnTIV7BXv1
B5csYarzHGYbN9Tj6AfKK1BdUD2M/xz7IhRrJPGw+yomqjNVbeywS51ked5eOkYEK4GOpuYEM0Sz
VgNhOi9XCRsdNq4MM4+dQZfBkNq8FDFZcaKm2ZA/UBFtZZQJ/bmlXbegx9BkObUkWF7jzELNQ3Z5
YsmQt0WUI4kMnQMscAuprJmux+B2Xw12V6Lo+8WaynhQ2BCg4rorn1P2CNyaVm2fygfRZFgnieZv
bEqAVwm0uQWMpxrzJqMJqQTdlvco9dr8/6GYWdtVFOPGf18FJJBizWfpizVOpzMUMwcpzJj29Uap
eW9mNSG+e0bTr0aDOcuSh5c52P0PJTOFr43BAKFcA0ruetYaJwHY5YI8KWS7vPbH0cEBs3HdS9Qh
DPHBC4S5oVlfYbNlMZpAVnQTbUBHQVF2Z7sBxS2x8fhQjA7ZLQVGafuLlX6fK2D6uAeSGfhfMTni
piuRPf+QueqG7yN1a1ugvQRaQJzFQxrsIm+bkLZJOQzZAD5uo6LjyTPZdOdgo8WjQp7yO3D1p6dm
hnVpzQYtRKVBWpuqjefdUYbGy5cNusql3OFw9IrJWvhyMd8RWdbG7YX2cXvGPY+bSXpzY4CLQWKM
rvHfZGFRj3rFmoJV7N7TW+VXNd7smjOHgRpwhsssc7PVfbv3Hx5gdy1to3+vGVveYci+/93R2NwA
gMeqS/ftFd6JUL/1kMqKU9f47HFGa3PF1tJrtaeZ78shQC6M7qbnKYwD02h8jW02sTMztnfXfxT5
vcRwYH0YMvACbjHAGvI/+3bEmMYFVN84MIL5ci7sn+FQiTytZIlfW4npmNQ+voK5wG7nNW7+ouGh
43k7Go0KHcOYr4kFrAIpthj0mdRxDIaZR9/b2P2OMgB/C5Sar2JdH5OGZpWhWbdcUCDYok12hMTH
fvqb221c7mWDGWE9MHncdgh3vgqfhrtpNfSsiDhcCVhOUWC+yDKsfGO2q8WLBkAKF/ur4SMuOFRz
eizMlgXADoBLEaEMocQZ9Prkr/IYqhRLhOEMtFrL9wL1rcZRv3SFlbp523u/cSyvkdtKRmHBwbP6
6Z5Gm/42WY4imEIGR5FklGHKwqVe7900eHuxk+h+bJHCkBOS7Z8brjZcxuOhAWBuGQbBXgw3jcnj
lz1K4U+sIlIvLrF1TDAra3HG4KBLURmmQvE6TYi8Odw8nNYU/31MJnUatQXml0PsNBsMeYqBC3UC
LOxksfJF+wpaRv/SdTk6MZhcY/QeSHPvtEXJu3Tb9LG0na+aQClulag3hRPJcWo0/HUxs5INEr7z
5LLyYXnj2zz35RRwhkBxwu9Xw90l3Zshw2xHs0d0YJh3Y2hWDj0NAAEamb6PvV5Ok5HyGcwBUU2M
r9Xm6Pprjsa9SjByfvE86h8NwspKwJz2ongTvWG3gy5KkGBTAA2Lz3MTSL2OABBwF8pzn0LTBd5H
g7ZEII60NEZjX5pjQAm3Q+/BVvURxx7mB1RYtG56fggGfE/RoO4tY4y2LskIDIAEqe/ndEgKQKIb
Ws4JVsVbyEKBfEkkHuRZWu3GvyxghVRJCiEz3Ti9GNtslyzGMHYY9v0OzcZ+2rAjnhYa6QsoSfTa
9/8i3iNznOH51d9NPc3rwbefA4TkJT4KSbQLjS5m28VrsVu9Vzbf8qeupeRt1TapMJgkjwB1+wen
TfyJxZ5WR6ZsmaZL01SbJZhyyEQWNlWkaIajqZtuaT9SCcwwNUReRh2ristjxCkeRR+gmzUANPVH
vDNzRmi5OC0CfCysi+wvh/B/VvWBYBJZtYz3z4rr6QREGmPRZtuqNPD5zKedR4Vulv9gdAtopp2P
q7fZXxTcX16u7AUmGXs1w9TnYWsxs1qB078SSfgZY9+k0tGWX0Ueoodx9R/MWVd3XmG6Ipsc+doY
7aEFaXFbtjx7BbIwngFadTeEQjIO0qHHRb63X0k22QtwSPbch+l15L1+6wlDKOqMGgAKpbGBOWrX
3cK3XLzEvebVEYBHnCKWm6JTIU8Ka3dT7BMnVTPEn1B1j3ieC62OPBjwV9TOeD3AMyOUYLIMRb7S
ZS0V2BMKlz2kC5XvQGvy2ySfNqhIkxYenh9qHdINPt2cDCyrJZKVy1kdyqTndZpxEXYswjzmye8t
kXdmHpM0Ou0M0iqgUtMkD4oNYOjyaznybbigbNu3H4BSW4th1R6y/Kcal+yTdrtVj0Rt3Nc2Fnv4
1nt6TF2xrR11lRqVT+6PHGEGH0J7Ym/wuGEWQxMwCTDmDk49JghqSe+OYLoqk4tJfu1pfPibpIsN
xo3ptCr/kkNSFnDtLTFuSdL7eP0J5bjyXyJamd+Lwek4gM6Lv0C1AbvptUD2w6zKOWslMN09zv/M
U48aOuNCPmD82cV1WIbm/14AbZ3waXpV66xNsY4iRHWz+HYvAepylJbZBOo4bkREvIND6myiPnbf
ZZh5NVHG+gctG/+GhtKhRupx3JhS98f+RpDMEZ5zLVZ1gq1kTMq89+4eoEoCOkPXdO57AXtveHUt
3YeXGHE7ocw1Lv4N2VtraAuNzdre2dF5U+Yx/K3Rd2KMlRW4lofhcZimA09aHkBri24HYF32axww
akgzUGZu8jzN9ju4LTTy9xTZXTyi2iL6bV/p4Ypjztz6pgePxZQkGD3FdbqvyTsGryJ+6gCyyG8F
893vmYOJDYNXENV1tVAi0M1aIAxXG+Y4LYE0HdETSp9J1qNQ0Wu+YpXAfT7rlCcgJmgOYbz0lPpC
RrMekKc6aeDGE12Qq1AKJebtx6QwnKn0CNZTVHALoi+4tHbaDMa+pCHzd7w6MPhqzPNsRu+2XiGs
b2QNqA+496dQ500czb87Gg3rVw5ISSSwrQ1bGFCPwUl9Kz2udWDKuJ40hn/j5uSvtI0wEYc7Vyqi
q3FqFKZqHehmN30CylGHYTyifu7znZr4Ar5P2K9jiEZjKz4a0T+MW9jyM1etcP6K8EaJsgiR98ef
bJmNLFcC8TtIaDMmTZUx8KD/qQBtpc8bAomcr7aRz6yBVRWFpV7B4oM+IEYrnzG0TsDQIBme0FLQ
BoQBV0SR3O7GOOWpuUVPim63GBJYlf6lO6V0PKUL0wfoP8oCsriFrYa04bTpBRjYTCTr7z3mYf0n
BljD8WvEgUW/23giGEwy3a+aXAhkoJlBrcDBlcNsq8N3r6bEaBHXR8yGAb2TmqIJ/uFHHAFtOBu8
TNlfcZ6ggUPIrE2O30Qu3FXpOAndvWBYsK/2QZCEG1LB+8sf/7FYsu2j57PqMOHeWf/fBkRg9ied
plKdnNCbd+WY0MPfywMDbKQ9MHh6bIAHzPn451zz4g4k/WIAv0y+xDxUojOCmTOBKLSFPqGAb3Hy
Dby/4zV2Xy+WSkx7uAcrvR/uY4rWzJ5wl3LRF81M0Z/sKc4JPGnTu/+wmdvsnkyJ9oVf0zU7xe2k
sPs7BKSXSzwKuH9N+bdURH8sqH+2CXMuRcVYIrc6N/LsMnn0Lw0bcV0fxIQnHCasvWK4ZeiPTui5
eVxJv0z3kQM79QY2UcgubcZgKnDWad1iuaE2Wbz4q/K2y4stbT22qERZgZLRT9GbwZlta3z/fq41
qNE93GtEWseMHPNDkwHQ+aDyYO4PGF/JX59uhwC0gAEqYO1VZHcUQ2r0HBhtpOeGBRCuYpv3L8Lp
HPmdGyOMVUtPkgAzn6z/rUCymR9ztBd7icEo9/dQgwt92lPs39rlGAIX6bwdLim9gjTwf5yd2W7k
xrJFv4gAp+TwStasqtLY6pZeCPXEITkkmZy//qzykyHccw+gNxu2ZXUVmRkRe+0dr1PTT842tMxZ
R/QP6/3SNNPaRCMGjzUuCuavDwbUi9ghMbMWrSCkY6Egmdu71m6HOU6SMskOJLZmqJLZwrY6Xh7c
nI09P7WpMbnfzckz5w+zDmxrsww05AxHx+V1tq2xozgmNPlttMJm308Qa07q+cfQ6Rn7CdjS2JYl
6/UC2+RVYpBR8KLnPhPskB1Wccg9tm6aBgogEmvms8CGB8B+SaRgSqRKo8SrXpQP2g1a715T7VK0
ZP0woxYW1UnK3F+PHgkzR/B175cIZzPbAmyYP7CSjc8p3yzBv1O7kJheedCgvtk9dTAC/m+P2fzP
JOFtOcyynuoNKURMBn2TUvDoo767J6CE8dHN3YUhf1UHrDoU5nidpFHIu0JmDdWGUw0frgqd+WrO
oXpHy5t/V4lfyThUSeZGzeC6qHopPhEDejWewmQM4mIssoqLgz1mjBn5y4FKGKmJLyuN8tUoL6oM
vG2dVuNeBP5csOllYgxh3l7kxg5RQxbVvWcTsTGxRk7nrhhV6jMKteWrrcfmT4lQ+Jv9A836vLqi
fV8MbAePBYsIk7uukwYJ/4sxhrsEhbzbAk6uahPWuqIwmZysvooln3hsc4YoOzxfhfHkwXdg9lpl
9xNJ7sYZ38b1OprnZmCiP2cKyU6mZpegxKSFE0/5AAEnFidsWKAZOJILVZjJPQNcvF4RvKvUf9ns
mFrbDJSFYssMh1BuarFU1t5QnWH/MJukaV95q/zp5n9gwDW1rO++DxljdxFfXOX/0aGSP3OraS2e
oXXIdqRgK+8OhoyrOtf4vrxQtn68GpZ9AFAqyEbJGCz0ulGPo2e3DDc7UIX8IbUbN31iUOU9MYKV
6W9P01OYQzH+aEhOfsRiOtex5XE+YJkaNGe/MZTGU8rZ9egmc+rHvj+KYOvNmQQ79VvDze+mUjnl
d+mqmuMyzQxxmGjA/EMYMDLa+R7jkR2EVz5sCH8AUamWAO+OSFsYH78szOW55Z/OXcS2N5dzyXfr
YNFbdv8QduWkaWu/VDPD3Xlf2tXqbCTGvYe0Z4fP1oVK4rlaq6mKM1bEM56d7BBwJWIti9/cZ4vM
kvdSlIU4MxAakyD2VBK4EUOktd06reeLS5BSGt+zGbI7Vk3uuIjQXcu5NBShPvXBMr0ovbZZZAhb
Z1HYVqgODRLnvlqG9OhXnPSHcRn0xCpkAD4EDs6hO7Xo1b4DHzXlc8OtBNReuwt/vFQxqPwh1qFx
t1NI5snWGaex20xrzp/Cy8kf94akfg7nyX8xQy/8brc8yTHLVE3j7zKrjL8WdfLH7p3uPTBHv9nN
KFgjgUFqTrflyug4NijLvF82Z5+RRUNIxtdTMHli3Y5VpttXF2e/sStJFkt+15QZ/vdVifGxS+3y
zqDUedIqaGFQyJQ5VGUiFjSGYfAj03ALzeDYX8jZiIaybrMHt61L83604FDPZdIbZ1VBtHBz1stV
GZRV0NmFlNe2z9BUID8xXFVZWW6FbxCk4Zf9KlDLrdR5qeHmjo3Ve+lDXXVZPNElRIpmeowm4YWH
robvHGuj/cHyPh1GZWpn98oi+O5BcCpmm7Xomzc6kxQAoHWpuhqGOPVFVmXHxk/2CZZwS7LIYjNw
Zw6x2g4JZXNmmzMqyNY3b7GaGGxZDzdc3n4otTbTx2osuuY5YJ12ceyysr3V/rwq0bo4jJeW0RFP
s9fnsNc2gN8+o/qv+shPlhX2hVnlMx1J2Gzbzh6vrl2LS6qS9hhSLwBahIbtPEG0zO6GZkvr17W0
wSv9yavKl1wlZr3N0xlix0KDYSI4JTq9mmyDvpeWWQsUBqnlLp2SKjjUahT5GYivYEA8tn3yF0mh
6N/asFTNS+KsqEIUUj3fwFrpS8JA1t3BwPcBo8dx4B/qvmn3xFvB/acZGtMhbPpxOpaQvU/FYEt7
p2yVlBuk4SV9sNYEqTszgDGvFWIY8W6VRW8eOY1tTk+rMfDYK5n2PS4Jbj5xQeDmD1HnNqBiwVuF
U15oL6qTtW8vDgtrqoMr12xFYOlhOZmRr3vdGNWuhPE5thNHRVTgtxhjCtX+qg09nLqAQLy6adLH
0NfNqR9tdtuHhgcNZCzQUx1ai9gKdotfUvSvuBkM9li3XeI4P6goFi/2Dbdxju4q1r+F4i16mdYy
v5Sz3b5rLCdpVDTsF41p16fl0vehB1/B1dHHCLGQf2oxreJuQB2atlVr6ONExjC/Ztv4DyK5BdEb
gzNcl1LlP7vQU3t/7k38Sb0zmwcQftHtwmn1yfZdKZLj+jblOTHLTJjjJNm6d1knPv4JQiH82B0n
q46HvK+PYAjdU9sYbka9ubhLuBENV1cMBjZlD+OwQiHwJva0ar75F3Siiqu+seWW/3nrIje0nnPn
tIYKj7pqu3KDHYztsomkB//FUz28p+vSb+G8sCO4XtJ0W2VV9PZuWdnjzk61oiA05nvRjsGuSAu5
xOMwEMjZWxxWm6Y1+3276uY3FZbcjkJOZ+Fa1Q7H5LCZKe/OQ8pcs8Fz8D6FTcEDqSQxhKtqNq7u
qwerSFS1L/NF3iONVIfMmqv71sidLWeZjeY4L+OuoxaKinAND0IVywOfcj9sKQlLBU3imX1Mhwtd
6qh0N6ToBY+Ky6bjCySE6tmc2dDnhmrYgFQQpT6nA7Cq24UQ3Y30O8aC68R9obWLJtJ0F1es6ZtQ
7mx/Kzqrt9z9hIvI/tF1Rc7Kn2Iqz7Y2xbOdecH3BPItjfEYJWMUGIjEPuZVHXVVYf+ZoaPWyAzH
6ZKJZjqUjgSCqVYE2rq7jQ3YXXLH+pIg5bPvnF9OI71mh7iKdwB5u6zisWYxzDFd4Scqy07VwUxE
6FAS2ORFmql75hujDJi7BLBKWi1bBUz3mgQ5I1JPuUa/E7hz7uds6S/8kB9gWwSbEESwPuM9xNQq
g05acZIN5mEV0EbbtJRGE3fwciuZiNwVwarTYzoZc6Rovw7g4/q5kZ2TMFPyxuXJD2oGDSu5uE0k
O99YrgCzcOEUfcY3b3SQw6duvN31a7O3bBH0e4SuZd7WXInmH9McbHYkQTrJmMEEjOHkOOW66elz
l3vmwsBqHCytUFtjtaqJXQ8Wd8WKsafZkz3nGpsWdTR7Qlxia+FghDQWEeJeS2FZmKERnpIiSzpg
n5LuKIQ4End+P6CQLlzQB45BwKy+VgkN5tSMD/Tz7keotIflyB2zOSoNN331gNtOpm+0D4IsTXfr
rl1jXSk3h2RjNSDy381cGowFTSPY+tNMtcxDGxxangnqNgrsLBa0j8hiFts6N5i6hiWqfK/pHtZ6
yhKGebPVMvnWaQLRAVv7TKUyDvy3eYolo2zqF0LCfeM0KTq+rQ6t9pvrNvOGAyV9YXsTpS2xtjnl
d76GHgtSkaSyCE6bg4BxIqe4iQhwJZuWogtVftzyHVsfJo3JNhtcIXZclbAKKdgQmpekko66SUKe
TAuE7WWkYPVibtNZn1kF0xY7CwhkebCGVluIJiyf293OYbbOIUuaQSRKKIYYL4mVbdO18LyHacYb
HilPzd59WAl/vQfky6YjXMRtb5DJW3UpeFWr0+gL7R6WVOX0fuY8ufuwSazsj43lgLReI2fUkSG4
TpEpk+AtbALXe2DHvXZ5qY3MxmnUlOnGy0wWxg5zIr2451Co40712EyiFvatfVx67l6O/rQEworJ
SjbrmPyyBDFiSHpoznhxgG3P4dB2AoiWYbbxjX93dI8ztmPW0jvBueqaJrlYnVMm26me01dnqLMP
7GGMu91MTP6m6xbB+DZ03WB4RY1167tq8hF9GFOCbYKztnDZTqt3yqSDjkYsUzZzVRiAjYSOZ1ik
9Tcb047aVdrPzX0d+OOfNFPEF3qrVofeoV+IWEu+7HyozxR1ZhiubdMP1W4dl6B7qtdBGkAvecqa
piRTXbYdw1r+MhDx9bXO0kBvXTdc9p5vTEs0NWVmRMXNZUC9XKW7JclzzCOYlWNv9oLfcGbuU5uo
/Jw1PgpokNl0tsGUA5usa7/sOkqJOcYlY6oXdFs+eiP1TabwLFsoorQcneQwNKpKro6xmje3Z187
AOUmtNjFJR64fmsmnd/Xde0v0bB44kUoln/To5tBcbYFrsnLpBEn/qTSx+e11pn/3N0wLgQ6NOST
y0S72tmFWJGjjHm98CBZVNJyWg9ai+ShXEErnysa9geXSxeGAF/dJhF6Xs92kUt/FyBzv1NskWhr
15yieQTnvH43exF2eAE7yOtgcUZG/UPuRtJeBQ9O077psK03HcrPHy81F0oV0mQPxjhl37NJ1y+8
zQiXIrEPAyrvrzYX6/M8C+9s13r9ueRFuSMTqTj7pu+xzwqmAfUBwDDvil8EXag6Lm2xYLoW89kA
zNPx0LUzql/a/agwNNCaqsG/VjhDuSG4Oy2jrnAmSkbkvt2rtzD3DOS0cn0FYpzvV9THY2n4eAer
JMy3BYtk7oy5ya9WOdIZr4nB9MtvicahFbN9CPN02LWWPe5BR/p3uDLjfspyFHZIzDuMpW24xdBW
/waNMmMcM0zr9WS8BNnUPTWLmj/YiTGfLcwqD7M/nyQP0p5aqX02x5a7y/S7YQ98np6CseuOjWFD
VxuSGpP4L3NrifEXcwncODorzlBhuMDs2WJ1WijeAIcVKT5zeLsYK6Acdq83xzUV5sGe6uXicwoD
nFTN9yYFqjX4Rn5lY978rUsPM8vcGy8z1NATeQbTWY7zcHSBQM6OU3S/5eIYR4Z905EfRWdDWZ1d
Ak+G53S8EX06sUpIQgubZ0ddXI6q23CSBQwerTpFDDOXLZopKiRAtmA8NsPchAXaJC56XDDp4Kkn
MpnmEQQsMNqI1rN6tG0ARzEZ9dbu8+lHNVaMXBluZeFmIdTxoLO5py1mY0zcFTR9o+PmG+VXNleq
CXTKWnhN5o1gwh2nZQge0atugAH02/SijRYUoUuaMjal9aGlbxxZD5WckmD232bDdRjKBeKCBtL/
XApjANowi9fJ8lFdhsk+I7BMR2NchzuMMPUmCbtgmxKPfFKDkW+MIp1fkUWJQQ/MOeqpfG/uQ2vv
0LySBD7vMEh9+PC1h34NxwPNrPMRtKq/06toHhkaMn11NLU2yXWxofyxRG4xXY683NjDxkqsCWa4
mzFhEqedrL9WC6dZgRn8u9fX3c8UB80j0jiG5wmhUhnluGdFas8NyWMEfdwNGwZYto6X2l9feX6B
Vtom+Jagb8mNPZrp30XWxhYhgJ4Vzfpq8c4h3g6J2VOVmvVFL1JYsXBc6zk1RDsjzZvVaUmlopEu
ZvtCF2aeFIInlw3LEICYUW1YeWRpuIJcvGZL18eyHdI8YsEnFulgooKwV72R9gAExFRlee6NQQU7
Vy7l98BzmcIygtvSD8HK+aMuHmDCmOowKDCOiwqrQ+OgAbIkF+MQZ3QdUfnLDZ674ZdXe/kP/Bka
0cOfCBpz5UWlWfUU6sVrHisXF0GWqeqHrtkSH4ULaS1R1rsBDQ6+aBx1JUSR3curkg4IF2DZvhRF
cRqqhLF34vQzGuC8nHLlmnc4tLu9gfZSbal95ctMUQj/h8sNM4ZRojCyBlTYyvleNfK9DrwW33E/
cBEOXsFOHkJSECY9x46tCbj6UCwdkC5ZpijQuLY3VBXjxmOmAD40VHu3WMSHDZR31XhJNnZQc9Py
tXrcIhMtUIY2EVMVy5inbH41gcyGCGkM/53HTr6jMGdg8lbToWdGne8maAh87egN/gk/pPPYTF73
mK7rcmitSo6oy9kA1dRaf2WxVics6iY8f2XAHYYuDRhQVhv+aZmsptFys/7FlsMyeNsd5IUEnN6/
Q9wtBNZ8WsMDiPoC3QRbVEQUO3USTZjSDpSCwaXNumTLMBicpFNOXLGi5ye+NoRkSLB+a+q2/5bg
wbS+E2UQPs7WAqiRtvlQFpHnTHgAMaMMO7/qrWPVgepg+Rx2y5ji+craKhni0ez9U1umpPI1YVPP
J4tsAkqz3qr3vZ4tsulNtT4Ij6JdhmocN75Xrt8TL0viKiMVfS+J43lPG0//oagQh4WWareK0txi
n2le7DWwXlZntP6oBveKGIKEe2lF8pucMn3PutHOwHts95xVdb8lix3MmHmOkJGDc48B3EQYe5gb
1gniYmIO2RvvfYgZjwGzL7+1U+Ueqz43PhgxuPVhwQF9h7mMiHZZ5cfJbLuLSI0ayDNs2rM0Rp4N
Nvhds4U/WyiobXmjGEmREZ/hYdJTGDH9mv+6Xq63OA4Ev5MpXib23uQRkje6HPTuMxlgycUEXrmm
jqr3jNsUfqR22fWMD9zISEeVbYnfa57HpqVZK0pGMVnhNNclr5ufdW7UD0boGQfht+tLC/2F/5Nh
1Br34aAKvC4Fk0rPC3f2IMvHdZ2cnTWtguFDE/7x8CcRYLCaNxhbykNPihGLyfvwwemC/CyTZXq9
ITFXG2X/m++7448yo/rAT7X+7iwNLN6P9A4RDWx5YoS2xE436JMB//94MxliezF4KOI2NMfLrCvM
NL29/spMx3nyQa2PhIxXD4W9Dj+dzpkczBuebDjtkRogfZmyErMmEQFo6jQWCIuD0PWHZOfOyXiF
5CPkkFi1uohdXTDMBo7wIKPSoPkWjHhmt9w0y33aD0W91WzzffZMrgmJv/XnPLigRXOIEH018WIV
H3lioTNZC5R4yOzkrwlpuHW7oVz/5ESR7XTvDsF9MFpwRb1RDucuxXdxYm+h+ao1Y6ptJswWBLBX
fnHMUhiThqFw2stNogsYnLwgGm+P8zqonolaCa2tXrLmAilsfLMVQ+hdWLtttmt8FOxYwjumO8xE
4rfKEq/ZLy1OmSgLuL8JQ7Ir81VanmftOzaj2vFS8iUQqDGOa+dB/dW4sufBSE56GeewjRXXALl1
i7CSJabhm9ozlN3Cst6ww07FOKkYBZ6fbFjoQTFJ79zBcArmAWA2867re3E0/KW13ysE+bgvE2t8
4hL0+5dpCtLsuDb25D4SrbbOkWwN3lyaOefOX/7By3Wy3IN+BeW5SoySNDcK6UJfhW6LuWcOZ607
kjpAwucud4ONodrRaHaO8NoNELrNCrvON5XiXyXnfTA3S+ab0xtw/k0upNM1sBypJiDWhJCYc0n+
nvNaoyeFL2izsuFkLOXyXWVMYPOL8rQD01C3k7U1K6IEl71eF/pdZFkpLqSl2FPMdKeFjSRzvBmf
5l7SBkkP+KVKTFfNcSFc3V2Q0YIAt0kluhSOzIe+i0Rad+udGkKnflo7yLt70zOBv2Pshmv34AT0
7VDOQoQvZm0SFT2P7jCfmbYtH6IJgUEifDLDrsnQOcOoS8DZKKh94Y0slcS8QmgBKfrAFM1jAoCD
bYhNve/eHODPYEA4OzH6Wf5UUaP8QCdsT3yF+jkUMmGMYLiYNXzh/mzRu99TTCunoXWh9K2JCIem
rpgqhShmP3ldGIx3JNXQbXb3mdXncSMgDEXQgaBMvYebAgPfW+30NX1iWF6WTAUv3Arh3lU9F1Mu
uXvtQO9XuFV6BGbgGzpm980rTUfhayBeLYJksOKiu1ExjB2ruAxotDY5MxM2JzX1zitB2bUuSsHc
NCndDQSS/SDLVNz13dicINuaJ1D6n5YKc2x7hX6jbCx22vaK7ZLyaoRuZT2bgeofiEgvX+ZhTB41
wQEihiI2L17n4783tR6TZ3kbn8eeMabjpl0Nbhp0y2ZnDQuBB2ubyh9umLTT65TkvtqHBXMCkko4
7Ylk61KuPddyRyhNl/SHYIJv3nBrjKzyauY622eCk5iKPO/UzitmLtYxgVckwSBgzP7PZLSa7Mk6
oMIHj3wfRbld58AKr00ROARz9GD9G1kGWfM7I+wj2eUkt3hXmKFqidmN11UXv57zYmdna9vuBcI1
J8PsG5cS9wpsFtbVd29Y8fq2Tf6hbTC4LeiF82Am7Ux96ZEcj3hjOOEbMUuo0jaAjdq1cuBVnkNS
eo5e4q/9Ee2OucPU1fpjArTPj1irSgOD28wqRAs/bUjcTQGr6IPUlafaU9NHO/kjuAWohMs8og3M
yOlMXG/Yjjt5GKuaYwHEQtsPK1v4hgcvSIt+3wl78V98aLez3S8q3y4LQSAHhkcj4r0eZB+DtvTV
NhWpvW7Lxc6rJ5upAk03gBMGCqCO5oes1mU8tzVW882YFQN1tGgsK6qAAGlyqAXUmQX2lEy+iSi2
lUwR4nmq5vGhNn1+S1koo96opFnFTvliVGA0Uq8RBjKb5qYYvL9OWXGlcMX4r4Ot9KGfc/keMK0R
tzHdyKnthUeTu0UkEdyvN2BAlSK5+CPWirfWDHHvmDPCxZMWpl2cO7Y9m9Ey4BFiK0Q+6oclQ+HP
q9x61i4Gtg0u5mXfY6HqAFTrQEV2AtPCcAvf2baZ2c0Q23Na2yDETDx2DGlYKmHyxQKZpCZSMPTY
XNzjQlHvnlYEOo7KHSiFyDico4mAB5SztOOk0SProygGxvWlXov0vZB64nj0a+aMEEAeKThWrnCe
4+yZz1lR+j+WKXNFLNmolB8H1tNsC3uujbOrpNT7/pZAsoewLFVEkGM67y1Gn8YfgtHHItZ52t34
nLBIf5W8bBMb8UZ7gT63CGb9MESoYFeJ46nl0xImFa/S0EviBobEzdzfY1601d++8lH4GezL8rgQ
XECJksyE42RdmY2b0O5q4Lsg6HB0rFmZp3dLxm6Jd5zLvs/t4NdCPYW1mblZ7NI+jafSnSZ/j5N3
0BiYGi32Tj753YG4gfoJJSV86pQ1vvSTmu1tx5dSbbiP5+pi9NUw3TEzKR5r1sl+X0dvKWMvAIna
OV41JbuSoJpDo1x1l9eS+SttP4ILERTWaea5izPZBq953+E4cSlYf+V2siQnp6G6eCsIBPJwRhA7
Cqe3LB8Lc9uWDWWT/gD2JkJtHCgx70QXJv6egbNIti2o6iWVVv4xY0Z6dozF/d5T+yCQg7twKIks
d08DoQpL1KnBJAKJSjd4Rj2Y2uciaWJgEMZNFfeoCsK7hGyBbVAMuNsCbBnzlow1aH7wkv6pYXy7
s/vVvC6EElwQEgUkiJH25DmSaETuGaOWbwAMBYCqTJPdDaqC/ypAd+jPRB5XgxiORWKJIZomG8zI
LOv3tLwNL9cxmD4YQxfP2TCXf+YZzTPmDYOY6ymCNhxg1YHRTbJj7TabNxD31OtAHNl+9DPvrkoI
kHBD27iGKdfOoJg971NrmkBrDZS4ip98DfvAt/fl2uurJpcKi6ZO/PPsQc0Uoa2LbZZQXcbSlPIl
HAzrRx1WDim/9mAd6WQLmvW0mLeTkzbmhjm9QH8C6eeKWI0CaocB295NHLEJAws9XS1+QwQHJpRo
VZWFGarqjQR5tssZ4xX4O6QmnKBrfRPVbF2OAuMhITitu+4TWo+I3OHxo/XVhNVe9uF0HMLF33WU
nzvRFfU9PBRBPGAu5akp2DSHwjddy0reKoUku9ZNkQDU9M43vzIseSrKCm/3gEZxDfo23DtFaGw6
ET4upmudXDJ4kOcSGZ7ohdXvHsXk4Bez9h7qNgn1BbHyW0r7si18u9m0y0y2VGhknEwIZrzW7frI
byEui01DwOBeEyo79USFAS4QxVKd8K261Ke1OGoavf6+JGQG0xo5wSnRBAEccJJn1R+DtOa7Zm7l
CcPZFK9egrtP6vQX6Gj/I8jrDu4Pkz5xAppIES/g4xUE8kXWyFAaqaHD08o2Qnnmee/3JWke27Ic
NP0CftFbZ3ATcKahw+7pQTlvEtcR/AZs/dji3fhOSoWIPUf9rmxlXfuaYD1OGIzG2Vjt63AVL0Nu
6l/VHHQoGn147HLpPDewLeQb01SmvAoWjE3gg3EElto7BkMxBjPo8uwMayk1cDt6EakGy52j54ma
g8ot4h2zXMaFrtsDVNZdwlCwYrikGsnw1VuzCyxpcKrGdubviUhcY7yc9evcWmqbkN9yzpQbfCg5
6Z8NMUXnxbtl0ngLFBRC8gE7nwXwhTxy0h7RIL7tpld3Kr0nbtZxU1lMVonCEM90KcbZK6fh3FpZ
2W9cvv36BABonTyX/be8/ESKNNhTbxjAEL7W8PVWPHMn52e3LNVH23XWQWUBH6uAKdimbl8cKgJi
72QyTDcrdz8dRtbcHtGDh02S9vZPyoPlxUxspO5gbpuOUVXabrG9ertpYgmRVxThwWaZIn6opKTk
Ir77TYsWZr/FPhQJSOI9U1NeRxY9qWXr0qymh6CR7UvQWdMr2yhSkLXaIAFPQQvMNg8mmAJfIKiM
ikY9Uv5ozMIrpeATSYniHFj/cBKT3VJzGRyqyLW2iqrerK+Ucj3cmWAQkKyQ5GXWtYel1PVFZGGy
7d2kv5sLhHXo3uTktob5rWN+2CF0GVgXmlsWXKRb87dqae+mEi+I5VnZE5e6vPe8rN2ktqdeTTmU
BxAF74KQqneLPXMGKOa8+6Ltww2zNHniYEOu8bK8fnNAbcZtX60eqZVUHQl03U0O4l1Ffn4zrUV8
n/Rg7IzZLS50TZilraHc+g74ZdoEI2FtpCT9lli+f66383bxbXlPr2YtmyCv5os1NHgxh7UvtgRF
WHhfGvo0krTI7JzYtZCTmOoeS5sIqmUXsiKhIGQhJxv9Z1E0tjoXXGoZbqRJtJpdNSD2ZURoGBVz
1Bm+SK5mRtHG9JzldMMTkGXuFhTFqmLuWZCEQwqjk4VBBetJWhjsE0RQ9eDRpwtyXJKs52CtPLXq
K2Nv+gtal76S99zDuJujxithLC/I6+zm3q1EjKR/lorA6V2wQrs9GSBmzZ//PzP1v8XJfgrC7tMJ
CMdPrRPV3DUEqWzxs3/tR3/KxiXHofKnRdknPpy3Vs+nujO/tPDWdkLieP8V351r1/LLsrZOWCSx
hO112X9xK49zS/r91482LOgUSRl9mvuF1m31Im1O6mtZzc6nANzUSJh9dNI+pXq4p935ztX3PwKv
/8sX6XyKTl8SDjGwPPtEzB1m7fTZkADfX/omnU8PiTeZsCI2NommSn66/fLu86h/8Wd/ShtHZYBz
cfzhRIpNyVltHXPji7snnM9h4w62TJup9ymDqd84ue0QQRN0X/wyPyWMg88HhTCJQqCkxOQkd8BP
X0v1dz7tJahaRTBDLtSJVOCo+eEUy//4tG/f2P+Riu58eic7LtCMnkydPNgLIy7h4MBngHByAmS/
uGfF/vR2ur7AeNF0/E8s+ddR1T1e4M2XnkT709s5Mxzgjq/VqQyDd9k1D0wy/n7tR39+N1unl5Uv
lxMX6r3pbvG4fm3bj/3p1ZzboUNQypeTSRB9MD+IRX4tWN7+9GISOpfjlE6XU8pG4Y1r3bar0Fx8
7QH/Z2fJv45CX1lma2tj5rUPnHtoifYIcTl88av89HJmGrZYB8N08qbxTlvp3myKL+0ptP9JB//X
L843ubbk04+n2u63rG96037/xU/805sZOAQA9pYeTwmLqLeANmLrt4v9xU/80+tJHhZud+Cdk7UU
ybWbaXGJrc+/dmtan95LSXhDKxxYVX3ziavB+5Mk4mu/ufXpxSxCOIapIzFWZCj/odHQLFSu/B/H
1n+53KxP72ZnVCqp7LUnVdLvAbKZKSWZ9bWv1Pr0egahziSppRX7X3xg/fTcuc3XSiDr0/tppDqQ
Y9q1JzAKEPsSW3VrEej1pRPLun1a/3rM3XQWRFCTXM4BTkiEkX4r5mL62hX0z16Nf/1w9livtpCD
OiWWdbOj+RSzkiilr/3qn+7O/3B3XkuSW1mW/ZU2voONiwvZ1lUPDrh2D61fYBGZkdBa4+tnIclq
MoJs5rCexsZIM1owBOAQV5yz99q2QEoyW0VxCPLZBpTRX1CUL9x/749/ekdzGEixiDh1zCDJCjLI
RmBy/Tf/+KdXtEubKOt6JrdITe+gu9CLybv4B5fF+D4R/8kErX56R7FwqXKKDS4MHtk7TYm3hd49
0EWEmFaSswiXplgEy9a+tObDWNTu1OTzybCdbN7AkwgeMDQm+9ggz8byG4e9Tl24y0aHNm3z1RhR
uCDh6hbifO3S6r72a3a7MBpQkyh4S+sJTWKHytCYNONQTeDdh/6LNYJGxb24ohhgXw25k1ymKupF
lGvjBW6M6GABk1qFobJPO/02qp3LmISqbugfxykc1+OcUCRjmzfnHLa0cmW4s/M82bSmGqyR1Tib
pHaWrmp5nWAvWadBJ9ADh/1eIBA0kCjATp+O42gFm7kwuuaeAICdTOuhWGHrUr6CALaoHBg9Cgho
vD1QFEQ8clvSYz/hRC0oQsWAZMPo0ql8/xIe5loNmv6Z9GAcjq3pEf4r1+j5j8Kun2batXu9Sy+V
vKf5EFbKnVUX4+vosDIw1WOWJ5Bk/NLaCQUgD55KoAR2tJB+LdEDdhh7BJhKM66EzBGg4NXNMejo
K0oMpyjoEGwWR1Gmezat+e1o+/7WUIBfm8jYL0CXYW2bkPj1EAF17ao35FVvG8OGTWCGadQacXNh
CHdzX2nXMh4614yd9DGOkFVFrbIVSESuEgBXMNguaFblXlbE93Oa2S6rs3zazKWyg1dyVyrTQFkE
CyXrTc+hIzZ58JWvdFw4LqJQYEf1OO3gBoCyT0L7BJVxQGUwnRS8lnjfDFcEvk+QLhR3RRoW3n1z
3PqQRXemFJgMcmuD/qp5oMqIHKGnowzzn2qllZkOtJoUFaOrAd9yAZuoG3NQNNPFWYsXzdTqoy0h
1EOz0SsIy/TtWtkY+7Ka2pPvtBcFD+MCp13bDpi+rV2zyoKjMxhu1k+7rjVPQ5DfD+20FYnd5eui
x9ykO2Z609CpP02Geo4hUa4baMFuaDlYlgTozB7O7BF3U+u2lXovUIRsVCjYPGixk7mGnSUHa6YZ
a6GrN22cvnqwBZhP77FZ+ro2F7TsvjmJPXmZhR/bovi077BEeZWOQTIw7YxEixkucKe+z/p83bbE
Tl05gdWAMW9q2EJiPEG+m+A5ExMdmRe2hoqGxst4nghDg4UyVTP+SPpF2AXbXh4Cciqe9K7DBVnb
6i1YCvNkDAVGAti12eMA7YWLoA8ugVfOdAu85mxQ19Du/aIj6KDYJ9JUTxFI16ematRNpzlXlRKX
u3mgO2SFHhijvSnp6ztjv2mWXjP2NrGujHrV6dQvbTRYWzsK4OPAK4CXwDPtLtYePDDjdQIJaJMN
0aFN5BGO2ZsV9PaFiDXoTW3Nmz3N5fw0R2kKFiGKjC3of80tBmqmfRUeMlXS88qaCcQEiFtSJhwE
5KZhRfOm6iN5MjQrDjytG9UNvOazETma7cEeR5gGjWuNqsJXvHwql5XVSxgSagHlJHWN2CzehZ8r
FM6T6iGKaHmLJq/XIX7PUz/7D2lkLv6wuc8udUo/Gy0rDvTgeTeA7zrdUsMqdFSDiOZXcHMYZnx9
h8vgFYOkeHAUNnFI1kmEpXtaeQoVTjSAyGf5ulcvDUAX63GYFPrw5SJusmpFWdu4Ye5D3FJru6kt
zyb+nVMIau5FiLluitT81EzpJcIa/0xsw6XCEF7mVAClVBBno6EhS2QAMcZwIECIPwuz3OVJveMB
Uy4DLDsb3wqBHtNgsEd0WkWdoQ4wKihaGP14nf1q/lrmCKOSRia3CLg01IRD8CQUZ7iNVd18qvNO
OasFykd36FrHeaE53n1RgO/WUHXy6s6vu3eEa8oR9h1ayYlbicK1OwQKSLqJO+pVrTXfsKiYN20W
lrOHBBgJAF2yL71es5/uTfLYFAwoaoYDaNLTFwrjE5GmfYJ5rtTWzlxXXujUOcT2+qodMOIlLVF7
Um8DdCb1yJ3RC9MBDe68UFIMdmpbRY9IAtri0Ct6P7ktCrxTPPSO5Uqnfa4bdKASkPihzwbkdElj
TzRyzPa1Q//g5k47I8vQjTtHLmKSFgOiT+PAA2+CowxGMe4PEDQCdIjblGW9c/rS3s5JEZxonIB8
FvUBH3CIt7rSr5BYZJ6k3bhXHJWWg1aupQFM2p2y4Iq6IwFFs94NAygfGdJSHb/RvjWtowI1vHqx
aO+4yVgHW6O0wHk59V0fpuJR5Zai68twW4GjKPTSKO9hN82dZ1d1IT071qyntHfotFWqal9U2byD
xzztdAPtz0j8w7aKZ0yuip68BkloZh6F9BzBmfwGVsO+KWo6pm0afZUqrTpUdaJ46qZcPZa9Ezz1
S4e8wt/rpQzIcCaK0IpXrGlSN4y6FttHBPciTkV/qXT4qTs/g05ltbbcA3W/w6El9gFqQWymVnhv
VeV0qcSZvl3aHCiC9VGsHQ0TGgA6ukzA/i7jtp+vdHVm4yGNAwNaADIxhUC/KZvUikmxQNThWvRx
KzdT05opq5BosR1B0yMr8+aImhBcFcFM3fWA6fGuiPvmZFt9fo9Zqlu3hgwekKWWLBDQw7cbUoGm
Hd3/sTgkghQgSHyhQdpUQ5uuC3PGoDgtVkPJ5lmZdQwceqh4CNfXkV/B0jcn6Q2Ffh4A5a6wTDOq
Dem93vgDUQX+dYWGW2BeqtOtxkzKug5Wjew4QvLdWxJV9z4LMRctWX41BTF3LrOUfy8TU/20k2sL
JG2gwvRDW+hV4sZaZaBsb1DR/GCruOyr/myJ+2kzh9W0BTIwSZglKH9XQBK48ho4HGDiGgDnaRj+
vZ2d+mlnF4f420NWOQdmGFaRXYOFk/IrgIvvG43//DL+V/BeXP1y0s0//5uvvxTlVONAaT99+c+7
IuPf/15+539+5uNv/HP7Xly8Zu/N5x/68Dv83V+P6722rx++WOc006fr7r2ebt6bLm2//33OcPnJ
/9tv/sf7979yN5Xv//jpS9Hl7fLXgqjIf/r1W/uv//hJ6Fyr//z93//1m8sH+MdPp/emaMPiD7/x
/tq0//hJc37GiwWhUZoWr5Cz1F+G9+/fsX5WBQpUXkPVsPkPDxcg/jb8x0+KZv9sYNej5QVwx7Lp
9P30H03Rff+eVH8m8gxBlGGolo0F76d/ndqHm/PbzfqPvMuuiihvGz6LZnx89OAgGBLSBCcppYkq
+3MSdANMkB4nkx2kF9RXiHddQjgxlg22l8hOvSBE40YAs9OnPj0BDmnXbdEdVFm9VBlSUrNHFIQj
11BDGnoJNtSly1MAfncrawyRozle5zjXS7hP4jz61WvBTBvQUquIhJ9AJqSd+di3wHzYelz0anQ3
IV66VJpqg+UbO6H1lcXEF+hRKg63dONn7VUdpfu+jV8Qvc0ewQcNY2E3PsDZd9B+GzWTf/3gD6YX
WijIoLeNK8jblzIPj1UrdZD8xYlkzy2crCsTHKRrhgKGbTXvyVnBj6jpXgniyPMBfuLLbd4NOb9M
/Qh20Q5XTTRsQAB8q5a0KxqobhbMbzGUCDPhY6HOS+kftp5hxS8oz/BrkJwFzfabMrNkRASKNzW7
wgaTu85icTWcL5jEdSPYR+HDqFT9S6waoIBbGLGdMccrks9IX5k4TUa/OHXhdyt3+bJu6sfV2Fb4
T4V1Yydm5JZNjOgUd6VrVPOTSTu4TUd9y9KYRZ5kgh1DmtgYGWTXXILSutZ77RJioDvjUW1EcYbf
Rz+uyJ/nGnOMU44HWFGWSwcV7L4PjAIC33ok3WxtJ5q6UQY/Zg+WXYcxG1UEFT17JDhv0CnSMxX1
C7iihwbJ/cpSylsgjTdInELMZchMUQi5AwvJL8roXymWeRgtu4Hlzg/bVONXsp2qrZKinIQLtEz/
JHodeVdWnUDERqrVrsnSizSGOC/L7opA6FuFNLpbds8BBnZApmJw8q3WzQ+YQo96UtziVsI1VVVv
UTqqEPak+Kb4OFC7yaTDbbHwaeAMPqDNC2CzM90UUST32jQcujhG5TYuwvm0itwJqhNi1LHyWINv
4blf1bX/rRLybHblIwlTtVcX+oDGKrmMoko7SR1aIigloiuw/WFrRctaOWew7rtpQUhhLDiEGTkB
7dRdCKOpNyxsQDzPQr8C3PGqRy3L+xQmnihizqsKnxKa01KzA4CmEYs7JTROSVc/1alzjyrwTPbx
tAkrFatkpFGZyLN9OhvA8rv4eegE8ui66tfMZQ9Jl/A2asXFUKKXVXQfVV8avcm4OwtU0avYQtMZ
SZXUsnMKnwrhhz6QI0PXJOsqwEX6ILSVPhZHBQGY26BXwOtDFR5HN+jsMcX9aadfBsGmleRUIhRb
xfBAVR9FHd2bDqrPdsh2GZVYCjALSNDk1+LxC5bHE1FMDSQNQ2UBo7haTbjiWCGoZf0iIu0NHPlW
a9g3V8AvvCyScGJtY7fwS7wE024bpOswvYy0tFqXvCBhe02hYMMaPRbVyKMQfwmGE7sjevNRfRXq
LbShWOtXul7np64nT5aWtRXcSq0HQolr+2QqZoOTvURoMg/NBlZmuEd5sa/9vn8hfmrYTMIXT4NT
3xrddJoC4kiQjQJ8zQPjomxBvk+jkTMhYSDq8s70BlBYex3TIK4myDbO0K/tbEmvAJkiZwLAsNZV
woYE2aCzAZS35kEorwYHaHpJxyB1vs5WfxfHw0O67McyGvbZqLxHZs8yC60l5R3KPIj09Zlw3H46
NuShrExjolhixi74OMmBCmXXkO+wmoxhAPIgs7M2SVgMdofWGzkYpnjAtVcw3S5IIWIsgIC76wac
M0EwHDvDPjSJAk7SAXA+O+oJwehThcGffVSvviPAsFe2zfhFCEP8luRadlDB5K4EzEd7rke8aXm+
RX4BV9nKBy9uRmMjybqc+vzWsFJC+3Ajyl1OXWQVIHpj0E/XbR8MpJSm052fooZne8740LcPk6k1
Z8D1h3yY13NH/tY04KuzpE3CkgE6aDB0Qh4jzWB+QLA5iLn8QkRB5U6JmZwTM7xUwLe4PaTOFSCk
cE1uxbhRreByyF41yg3QHYDO0ia7SCfdfEWq9ZXYqWZbi1C6emvsakfswkKBKwF7AQUrRnHIeKF5
GILZZfOLlDV6QAxlrtEqHRIl2VM0WyFqL71ewchp+iGk2fZ9suzRq4L0aAIv2WsmpWfAgLFLbJOb
9DmKf+aYqjtHrX1fk+UxdP7RTIavqqjIY3NYKbeghPE+And+r5v0XrBdWhd6TQJkzcNEfmm2IdxO
rBA2d17U+8kGszW+CLIEmgZYLQvTbhdC8N3gNOnZKA43eq8+j5Qc8Kqx1yjq10RVUEIJBoBBJuam
UdLk7DjMQP08PEdsr+ETNWTOVA2RHCq82hWlvnoDUMSgYN/BCGtMTJ+5Mj+N84xpjnqNHFpWFmW2
5IBoQAhaIptG1LAgYcb4kGK5eYvioN/os8LGwrDIgSXClfKbn4CNMaPuDVlwtp+nIdkpod49og6c
HoxpKp4nJ8+u1cRYO1OP6du4NLBNLxxDoF5u2auIM/VHSpvNXaxCUZzJKiiNdl+APt5grusXbxPe
w4JBVkmsdm2k5L83g/+C7d9eWWWpU5ki8HCxlsDmQaBM/zqv3ocGIqYv7MGbFfxIPfY3pFLbPreM
fSYU9RbryiOhL8xl1o0PCbUdevmoB0WEtFQ5ywBoZaBV+WEQbe7KSvRe2TBbguVu9xK0E75RQFV0
hYrgss3jAwa3fTdSAs7IqdEAWxp5tWsZ4xFUofQJ3cQqTlmMywkaAQDLB4sMTR/FW66lLtbglT80
Do5y0WxSyktod8vdlIi7DKYDYqmBbQuCwpLkj0sIPdsQHQ2Tc+CVmQW4Eh52Za7jmDLuVJzUTlmP
OJNyk5fB8S/tsLsNNPkyYeAANcfcWu8HQlVw3d83Kaj2JYcARarngHg34wlnT88u2UnXxGpeiKRj
nicFJ1UAydYuTsh3rSF+RTthgvEI9UPFDYolCdjOX5Es9yXVyiPVQK80O3AdI+slYukKK/MsUuhx
1O38qDwUFapTkH8suzZEtRwUSpJbtsfccpTZm2gKLESIS7XGvEC6DkiDQPVtMM73BZQ+zoSaK4bH
bld1w4MtCNjVweAysZuXXc7nNtS3wIIXpjKfIQv81kMciaqC9Hf01HhGdqkI9ig0LnmoWfJFhTvP
yMUqZzMUeIwyfdc3PvlY9Vvd3CjqcFvirU4auhPoGov0GdnrY16IbdmC3XXqPX6cUxaghAEgVRkZ
ZLi49oqYqKBxGJ0VFIPN2FRyldXTtyKxnwx858vYQJHuubDqd12lAjx0i1f+1EQ4QLVuq0T6Nkw0
zJIghozhaz9k68gcDr3eP8/VzlGDbUFQSq/WG5k5VJEunHl46Sft1AQnVb8JTOSno3PsUgOVd7Ox
Q1iQYX0yMcVVPiW+UDCQFWN9rIlrWk1Bd+6S6NVkrUukXeYSQMuaqczftErbmY3ilQkpsiVV1qBa
BL3AQ8qcPzOp5rc84cFmNa0jsbRYUTnnqiouC1lf90idGT/OxDQSgGJfGSOZO/WNpNEPEmvsAWVd
ArvBdg7pVsWP3NboZrB2H1hXwYtgwNk70/PYqxvfTB+jKD3rLFSNRhwtzXqA5H9P4RDeShBRqhRQ
YASTVtRdFUJ9jgIj9fpCYmcNux2cw0tr+tJLWCzE5s4j0OrchukBx7jLnQfchBGCtO4w1epm1GS9
7aRy3UtxX5VP1miii3a+8CRFHgakGy0oqIVj81yxGQnWQzi85eHsrO0ywfCl62fKv4QolNluHrUL
oI1XAxhYasrhqga8CjqTTCxQd2aEuL3upoeI6Gp2FBikmcaC5bHsneeRtVLMVKZiL0hznFbjvbTM
bYl9gVE0augv9Dd51HuT2lxWxPkFWnfEwIBTdySgo2cK6OBlkP2zEqb53PeXTlpeTEF9Rlp/ixnF
S2r5hDCTxhEJUmpb1y56zvtufkvM19hQ3md5jAAdq+barMiqZti7niZjRyrKuag6eV0X8VfACOdC
NR4yYRgIwKc1pgxYgTQ5fOUCV9A6sduDpvfUkstvjiiuySZfF+WTFlvvoWx2IGaOQaSOF4HABDr4
l2WFT6Ghz8CkzW5tXuHzDz0gZl4y4g0S3R4sLlhF8yte5MQNm2KvkNLsfteMKkNzTktlG2GaCapw
V9f1S2Irj3VpwpaPx42htoRq1xqZ20wNaYZbfwguDFBlVMcYbCTbdJBCA+6tMLFdIgqJ56qJ8Rt6
fNlh+U3Brlhqfs1tUm/QhUK4EYzmkdW3ngW7cy8GytKRBd47te/8MnwuwTPHTd+dAqFdlFX10NMd
c0eZD4cyM33Xn4wHHSMPss5+9kArvLWlflsAkt/mbfIaLhlW0oZTxsr0vu8nixZftVcyzKOdUj/1
fvWcJTkyi0YJXPAHmWvB0cjYtGL3G1WqlIW1mTu7W0W2+RYMxY3a5IYnOvuqjvEgEp5YAi5vLjW1
OxPWcgEsGGhATDOeojdvFPABJNUSBGrjNNggg2cgQ4anNJgQwNQP25hyrldACtmq9pRuor4g9rLM
KjLE0Kw75kIFbhZKH7lGj0IEd2FFM4n98WKqDLrLhJE4YAJTcGaFAK4IhK0XOxGhUSXNANKIpY5z
2WcFr9TBdUoO+ThoN4s1KDSdNZR7BLLGsMbF/C4tcZUSZekTHeTSaE2pgMAe2NSDn5+tSGMzUcXk
q9iV4o391AKNwdZF2Kh1G4EdX3NJId2N+0nL2EMGrFawuV21PkCFwOzpqBZZQ3O6VKAddnm+KbOS
yDMCfV3Mc2KvJTErpapKX0BGZHtTibD4jl8ChXdbjTegtlawVJ4KxT4NChulRjuYRvbNZq6VU/YS
+qq9I48lYZyOBwtYRf8COvvBj/M9wOwFFC8Pc8PUNjtgulQyp2la7UbMUCxN0xWFe9OrswiDUr8q
Ff1kEpy+t0Rx14kSgiRRFTzjgxLumVoyxWLngQyeu0nTZQJ0TzAtWPmUwveY9ER3srfeBi01mDHs
AKdj3Pb3tJSsbE2zK3Vre27pJ8ll9PCPNDjPUyMJ/qpoVoHRp+1vaQ+dH74tIFAxiiN+qwvAPyu7
CV/RIF/kloKXtbE8USZrPy7dtM43YY7vdJihWJMdUWMJogrDtBxnSH1gf9cLPGqdY9PXaLOYYjgG
NYpuGGabUoCS6IqodgsjPwohLwC7uli2D/UQvetOsiYs4uBEEmNeeNSrt9T078fGvuoh7Omasels
7QBuBW9R6jYd1AH8aS9QYFzsCm91MlxUaXhMp+fA6twin64l6WTjlDwpeXkqk2qHGhGrOk1hJzoY
tnptF7G7dIphX5PjowwnvYivJOLnsumugv6xGuObuLSLlT7Pa8MusaJP+t5iScyCsWiYYsFs4ycB
WEUIrNgQJxKdQM9i+qouOl8DoJZOZ3/sL1PNuea19EKzuQPDTzNWeddZ982ye0RU0PEaF9iwoptk
1JyLniyWB9SC6rorAHDNYDWiVHpSqZ9T2FmqTygAjKWTQh7GymeeWg2mc4yb+L5vAspZ1TAemjC6
9iVWfgziOEby6gIUYbQSHYzaFLvHgPQjGZXHNheXwehjjSEiHKk8uaFgW5+CZJqQ14sbxWlqVkTp
AwJa2BN4Y7DPsXwHoZX0BDoEQrJCCb81qDD3vjo45xzJAqWcWHabOLF3WE6uTI2CIlzacew2TWE/
AJK+X+LYabZm09GfrT2I7DOFIcdVstBkYpBqwC4xJugW7eGOIDFy7kic20P6Z4OoW7dBPt7GUfrU
Vyyp/34Z/xx9qYum+NZ+LtJ/qOtflu/5bVu/v7fn1/LzT/4/WM43UCn979V8t8gKPvTvq/nLL/xS
zNf1nw1pSdWy5NJVo/j+r2K+Ln/WNKr7+GE1QhLRf/9WzBfiZyrrwuTbjqHqFO5/K+YL7WddUx0b
opSqSbDkf6uary/9qN/aSBiGTWnSTRCWDmTIMp1Pgqy6ajR8hotAKOhqNtmKgVwF4vVNN0fqjWwD
Y+MTuCrWuqj6L9jg8XAhX79FBWW06xhb8L7I82fsBNSx9aCmcezoXej1ag4eLZxNVumwdIsrv6HG
5DpGaJ1z4WNLnG2zHVn4Bt3dYBhIBYC/EBct2/SlrPPsVOR1AXYFwInSZfXsBZY+nh1jKd8vgM8z
GWvzE3QB/bZLyXEAa1fgvwvvq0AtHpVBIu5S0xIjoloJc4tzgMpMMRCDZA/+Y2QU+ZcRoILyA2Gb
tlywjxeU7oikeWPaQnXojnyUFYZOJiY495SIjBQSStHVB0O305hghMG+LqZGfG1pV65NlCv0/lvg
NgDEG0ItYM08TqSNf5urdN7NPhQeaF3AdhlIo1s4EiPJszljPfZAQ+4w3wc/OPnPjR0eBVY1OtxN
auIOc8PHcwdMEaTVlBsrmSMiGxyiZnMNkiMzvr0mo0j9gfTyu/L008X6cMDlhH4nk5TAAUNrABiQ
mfjqY/UyI+FENMuSVb+e9GRTWyRtkIR4UDu5YY44pTP1+1Q7MIU+an6/Ri/hAnzb/e4N/rXp9fsm
10el7PJWYOukx2bz7lkO6J+P56XVDURCUQEyGP0lsAXVCvAJ//xvHEVAwDclVwGv8sejlPSrGssq
eVQUoz3hqKvXFWv1H9zU77aYTxfZNPE0IyuxdPUXseTvL7JMgAfEMMkscH/ZKip0hXUUCUhHDcf2
Q9iFlOIjrZoeVbNWH2rDRMnYmWr8Wsu5+haquJAjjiABGRb0SUgBDj0ny5J38KENWNnZJxKiG00W
mqFSeSqF/B70RboefHnunKC7EnLMcJWnQXnb4597qkpKmsRo1FTF/XQdRBqNiSrvcI/PWpM3FAXT
PdQnLV3CR+c9IkAz/EUl+mv790Nn839ayp/bzv9/zldi8Yz87xPW8T2fUGD/0sn+3q5efv7X+Ur8
7BDCTtaittDMaF/9a76Sku/wKjjmwmEyHYN34tfms/EzM5FqODb8SEu11MVw86/es/4zz5y5/H8V
mr3l6M7faj4vL95vz7LFe2I4S+9bao6wbXs5vd8PGMjgIpqg4s0Yc19oTyNPhxmtJHLO4QlVSWnc
OH6LhUvpu/h9wZqRmOvkowIlUfEHryMBQ3HobdJlYf/rkwX+/LtL+ScjxzJEfj5B2+RamBYzO7bq
jye48JcgzXZfx5AY2TXGYDREBIlAJBNjV1rbvz7a53EKKpqpmZLphsWCLu1PapN+HusaytgSDUT7
UW/m9KEck/L67x9FqrZqqOgkpTA+XfQwnAAdaDlQz4mwuiUhek/tpv+BzOTzSmT5LFLg4Ncs1iH4
9D9eORsxXGBpFb1rkcXQLQb1wmGHtstNA1dxqDhrskzf9SaYfvDxPt4yW3w/sETNYMOkRD7xyQhQ
VU5P8GsRr6YhSLcTkJc9OrZkI6a6+sFY/HmC/X4oHdwe84swNPXTlZyZVimJ4TI2RAwBfMl8D+fq
dVDmbyoJir+McKyl/1yq8YcPZkOxYY0pdZPlovhsxsTeRNijCso9mYLHVicg2Nab94lkoR98rOW0
f3vouYJoQjiEbgnHElJ+djjG4BRqmhbYpBHYo7aLMrayg76u8Mm5hjrkR4f5+vJvPpXgdFTVMMAZ
Y0rnwfz4vPg67JAxBU1N6gN7dwI1SIXqqHD94Cr+4R1bjsNiAHkN1VmhflohEzEoqPYsCGzmtSfD
B4MdRGX89tef5rtP5tM1dASL8eUfJDzi02GAK05aqyEV0eMWWF/J1Bc7vb6NguSurPVzGhReGuvb
BmxARQQHjws5r/1+Vovz5HTZStSwn8356q/P688+PVI/zdA0VdrEoX28yn1k5AVp7nCmZyPfCwMv
ZdL7P3qA/uRJdTTk7QzqFDB4VD8eRZ3jDM8B1zgbaliRqihGna0BZARMlqTH/+CW/uE15JbCUWG8
sZbp5PPyDjIURU7SVVlyBvRadftF9PaxsQ0IFkXwgzH6zw9mqo5jIa3gE378bEZhsfmqONigZ/ku
m9X2WrAGI7tUkRpkfqQlf33L/rCqFrbGWygsyURJaM1nmydCkbge8KysekKLLuLQfmqEfXCKYSCT
anEjbZX2aWl1jY3mzXAlPAn23+orAuNapWEbx9lOefwQKizL/vrk/vg8aWyPCNEwuN06m4yPV4MM
Y8vinOm4Bx0NxmFQXU1m0/6vj/LH54mj6FwFtt4GK99Pz5MAM2JzJPqMjWrieynJ9vX6OPWHbeBH
sfODDyWWWf3jy8vx2LFzexkNuPAfP5UcfLXKDbQZpVo3wM1700zdYg6Tb/p3TQ8C2OApNgIgtUpN
sYl1PgV8NYwh6IH2L/7mxoIHQEoNZ5nOYkyyoft4Om1HHky2yBqyxOkaGJqsznfjtHRE/vo6/9nd
/P2BPs1nBWpdYwg5EOmh6a5gmUD0d/2j0eEPK4Pl49gm9HSNYonUPz0zGsp03QQmsgLsGgqvzuUC
GqZ4/zCMcRftFl7ztIdAQpXbrwrEYH/9Kf/saZIOV1QVxjI4fbq7ZHNbE7Yg5lFLmT0E2c4mC8if
d8pe2f31oaSqfX6UllmAe4aWk2Pyxcd7pzYSJp6kapIHQ1PR2O19AuJrhwJ9NuSB6nWR7dxp+ohQ
3y8ai47jOAkgTHDynK+oiOz7KMOSYVMSz/tWMJUU8zSukOHYxRvr+yr/UpOWaF044KIIeTXCUI6A
j4YAaQh5Lv5zW06dOCgUVwUPdDL4LsmXY3KtDIImT1eTVHQTjhETTz5UlHVWQTv7+RajgoFvLABt
rHhQSOYWMaQ6X5C6FeguZE/FdpUZffvG0cjEXvcE7vTeUI9ym9mOorhlF0dfAyUA6pvT9zGPBOjN
gWcDlQg5BciOW4K0gC2BmC/MlSYn2btqVPiI3lTK6VtavLhFec+NFxZEMjslNSFj28y0IloRJHYD
mteJakohZqfkQlD8z9hS4LxjBzr457oprYBwWaWfaueoFoFex88xfEV09kMaJr0DlCYjmWI3OYK0
NDesa3uycVlQrd9bhd++6tinryCZRNeWXeK2bUD69B51MtWBBq6XE1RAMd8mxH3h2Y5L1XIhwScv
PWTAr3Wt0OIgeF2UXjORuOD2g0/s7mz5z1EWg2FrOtI7Vx1vW3TQwtK09yKtbbp/0DhNLxplSDDw
4PQhgCgZPfeKqdbHOWcRFbqYP2Tt9qwD6yd1AIC85CIoz+SmA0bxbC4bkoOebFUucIhjzMf9pehk
ICn6VYAJzjpUWY3SCnJIFwPgotzuxbafbucpLcpVnAP9W0n6rq9VQl+YzA8/S1dFohAP4aAOLAFF
l9ODbmR2t0ETk/UewQ36Dn5xjblFFhlOP0F6Na84GUTqqpQltqDONgFmx0DDbsI6j2CEC6JLY7ty
rsnQRO81UwhMWqbXYGy8egDQWqysgTCIc2wtfLEVWoh6pPvn2AGRfxWZrDxxJKo+Bpi5yOpp2/Ja
KdJeIQ3CrE9NozuRx3pIWHc5Wjr1ZsjimnxuPAQOZkcxp+SMtEEPmWlsOq8UQauS5Dia9dpGjCS2
7ERNKziQ3qHk9jHvURtE+5ipKtqzo0HqlkEaSt0h7NJsO8JNv7IUNX4blmjJczFGTu3lfRqR4qqk
9kUoGqBhFpuEAH5PTsYQQz/h6U2AaHdlTINP6vHUhO/GlPpLiHAzOnBl2WMRfGc0yEs07GArAwKZ
syocchmQjBDq5SV9CaPe0Vq1Q/U5WyBkc6CUKzOwlz8pdHDM8cId44ETLd4mAh5HDK3ZmOyAcqF4
1hp7PsXKSMWucqjt0mP4P+ydyXbcSLZl/yXn0ALMYIBhWA5vSLGXSLGZYIkSCRj6vvv62lBEZIZU
2bx4w1o5jZDkpDscuHbuOfsElI/UK+AuznJVcKjBHVNwXtFCs2t8hwuiwwJ46VH8gn+8jN16H9V5
ne27Uk4zh0sDWC2id0xQQ2FwMxS4WL86QLke88VxpwNlP/m5iaUQ+7FkwbF3bKt+TqZpCp6zlaqi
R5c6xoSq0ij71uTa4VsAaFdQde2WwQVSviLg2vq1f3B8v2iPrddxgG7zQr6MUQ8+uKkxX+xkMLNN
jZDBviU62JjyS4LXjFNHeajTNqayxc88teNdwhHTtWnTHJkCfC9MEFYQ236gPjmUYJCAulHIEC9p
c41h2n3KgyF9h1BP1pFYFX6luGl8uUsKp3jKApBCuwk0GUs+gmDxSWIpQFqbRvCkWRTReWbBQ+pP
VZKpT/FAq0GYexITvrdCjQIGmVYyHNku5Rdl3m9ceUgiwgl10TfuiW7fsq75J/DxHVk/2e1hIG9D
3GaazQ1lNk4cxnzP1uwL67FYk+hTpI/8A5TxtuZTbH059P0bDQKqfSZ4pqgqd0YcjAvXYss3bGCW
H27nMSaXxRbuZYpTB0InEd4U+FkDzSohIlNyx8lnLHymsk0dAtz0rTlsZUEt1J6DyIRJOhCLnTW/
zYb/1f3+ppHx/rXsd0q+ll//LPttf/w31c/5QM4EXc/mpubSQbYNJb9FTiy2VMjgDjxDTbLX/yFo
/S77saXi5KI9NBPbc2yG+r/Lfpvqt01raCt/LLD+QuTkt8XDP+Zr9lLSgXHKv8aminOU+vUMxeY/
T4KvjDKacEVtUybkVXTWpoD2rYe2EdZl0W2JvDmZcXSVnY3HZgka8HQYN2uaiqWa9n3jpwsFQbZ8
FkAx07M2KXjOOQgyFtYYDyr3QJM3AYjIVPI2Khry8J21BnhaybZhdpVkUcuLLgVeuZm0MbKXXM/j
RYRSTSOHN/R7Q6dzEA5Bzb8mS3xS5zwLgKnImJA0Bpm0v7c4At0liSf7fdfbbzDg6vjSWnoQe1Ez
JynPj755zFgF2zs3cHyqBJKqzs7WtO7w9yzrYl9zpxP1mQ5w/XK/xrCxnx1Jw2AqnPFdtzYF7EFq
Rvu8Sk0nz/ArzPXer6Qf4BbOvey8Heijr4Ikh/AftO6p9sdxODAJ9NzL87LtzmiJLGNMqjlph9oZ
4GGJeMQ1ZibZUc4ZqbfSKS1Qs6VH5RjndI8MKN3EO99e1YMGIi92a+fgjvQajlyaeGN1prJmtg/j
kDQvK0WZX22M8zn598bjZGYFA1DuhZqKdVoxleRBAl0+cbMHmTrpmxsXiCAESQCD27q4Y3cygHhc
bZokjE054OW8xlZzjClHeBsasoJhDu3vgVb1ZPMCaLsLg8luuW4ElO5TUlHME9pBBOudW6RzBMUe
NQevd/tXN3UjO6yr1P9sIzIThAbkyvMgnsstsyxGFCe/8COoBGjpO1lo0jtuV7qcnt32tS+k+AEF
rftQBFb2vKxV8VLTljnumBBta9cYjPKjNc/TDnItppAibhPsvmUwHpkhpvMIGsmyl6Vy8VfTT3Ij
VLta4WyA90GdTdOLKWNspZ0jMcl5RlhZwugc+FFTbrtghhML03szVCMWGqqBsNfQRWvgrg/J7boG
6ascjenOY9YAbyPqHlECJfpXL1rKp1Z6Q3ewEH6K/WRTwsJzFyAvLarVa+FXqTz03LjvbKNT4h+L
Mm+DV+Nt1S3hCSqQ5zoUhTtzWiLdM+7hIRTfrd5PaBdcfLJXhi4u+tjk5D/4kZtRwkYPEQZkjHXV
BUXvzmOOff+6cokY7Gjo24q94hLkdRUN2ee67RSONlxOsDc35/qoulfK3fDFxJkbPdlpTJBL996y
7ua0NnSv9618t+0uBWNuJ/4AjpTWZHITCppk5nGOPU22ab+bYMz46XDugk1gnGJezvreD0caO2ss
h0P83tpMZWE8Ckxzw1rwgRq72+zPEHJPsQzWBD8ylp6wa6qIjyQOxmUfZGz6T1U7tp9X4ly0TSed
0MdodG2za3pyTQc6MyPEtcB8z9OSSRzA3VQd277WeYi8Oh3wrUFwpAHX+sggVL5HsYkoOiEV8T3y
ZZp9NuxS30F0Tu94TTt/l9D0N+1V4EaGgJ52njR78ifFJEEBYOboL61pR3WYbD9/gZ5b3VJWN0NP
Zw59N0kqzDFaRfB1oWaHMtOi5GAdsDq68mKQirIDrv+JJBTvi8clmYfwK4qPRWPj+hni2dpFdG90
mMcGbjZFW+OJnVRgveBht+5qNg3Ll7hw9VO7UNW951zohUXpJiCl14g6z9iPJwqe+gAyBUDHuTgr
i9prP2EY9xYMPREQXI3x4py7xnaKrfzRC1VVkRip1sp/9AH+59eg8Wz/CL5Av0Oe4pcrh14tu7pf
5ZWTGWsEy2GCV2oEdHmMvYRhLYDEdAOinhkQfH55pEuNrBM/n9xxOSbc0+CRb2bNykUlW6z+VoOY
JPSiVgIYseoXmn6GeSn3tGIRwOlaztb7bva9e1XNGB/GvolvSExMNJHPEc1tFkG9zZZItW/a0A4Z
rnnu3tVpyWCJAAsZPsFCROWV6kp/b7Tt4ykrc8H3ZRLUVaRl29+n2s9I6jPMujtMBvF1TtPpj88d
4o2nO8OlVDTfeRgQ7DOOitlLVQBqueG2WYcIV6r1qBx3GQg9cVPbUY7BYa8ie+ftIVKRwBQSAvIu
p07EfxKUV3GX9KmgvFooXqbEkutzOkeyZd6fqoJ2bRqtvZzBvnG/NJFFOn+Ae5FdTMRCH30xy+38
bef6mDlkoTD+1ek3bzIxqgPxzLi+HGkidL7g3U4FdTsVhq2eOPJ6V7dRSjyGB0yzz83YP67pMk8n
+nnXCV8ZJ9iZ7OCEzxI/1HhJ+x63Zep9kpeU1gzMn04t7uJ+Wt5nTUc3JX50rkHKwKb1EmNyP0PD
MsN16cBUfpr5seQ95blrxlWBmAyOfiZ6QtBbvjX1rDiZKe9kvDm98zhDuTs9qaHb8127LB5LoqOE
WDgx3xOb5aYiuSQMjCzHp8w8bxLahXsdcS5z1vk9yiU/uptOuKaFjGYKkhizgnPdpVEeOmWUPFac
nl4pRdvZ9Pe9+HQs3bY9p5kzJIH2c5Q0tXVpgYfnM4g0i/Z4mlfKRMbYD8A3Rt0wvdPisjwHslHf
i5jY5mlqXO8yJm5s7yD7G057bhs5v62I/jt1/22T1//11L17K81P2fDtj/82dcsPGk3OxcgldeC5
bM//mLrtD6xAyfniPbFxNCkd8Jf+mLrFh20Hj37lIRHSi4tA+Puy3fuAss76hPWiRpzAbvZXdu3y
x2biH1O3L7iZIyALVu6ataj8VasXSxaNGrbLVCcwkE8j7GW3xFjfOOVxXQSBrZl2mnBkhellJGdd
jOPc1qo3pIrcYS/Xzd9o9JgWPPDIWXtZ4+giQgsEcNfp3ERhbqVlvqeAi/bUZm2EOrRac8YsC+S1
veCZdd/PyrtOJF7TQ0YIjihgrhucwXOLI2Qahoxq8Mnla8cLw/GwJ/7JszWJgHWribagna/yqbqo
VGX4ag1tjFDXYZm+5VaL/7mmewqZzYszm9hiouky8O3kUSRxNoRdgC/pY8fJmGxIi/a2Y47gTIFK
d5ydmq6x2eGHp3LYZckADgvoM2UmWYgF07w3vkk/DalavAP/hEuHYyMGFcbOnCbHBoTQvVs6Qb1r
+Lo9REln6l2LsxmdJFdYqkXXdp9F4NbIUnFP67mLGT7awWKbvpqmpea3iZxWHkiJldDy1xWvq3E7
553NSDscRj3Eck8WPG9OiVW41WGGccd6cRhmTe/umLqhoyLs5lMEwvuI9Nm8MqbAiyLBJigTIFvA
Q50R+0vfSMDy8+DYPHhcemMOgOyr69IVqQ5jdB+M8+5orSEEgFKEfr5EywETVSdOQi8ZEUCLGx7Y
j8h/SYk4XZlUDG9YBKkfhnPf9DdbmInjkWjzgY9B5ct50Iy0mgxjMfRHudLGvS8jG0I/y3VY4Qxs
/rLZ/aV3Kinqe18iaxanmXf0aRFRr+4MSu1LpUhrUA00pqVGyoYu8DDNQPx3PMIkhZSCRDKscr/P
jpnpohTwlUHpI6tXkOzxo/KQVEH6zMXejcR9WETvhmScuOd3vXyh59L/mlJfp07zKptb13FGm2iH
p1iXBnql9phKOHLSOiPZXBgOT3pUdb63u3HTUUWWt5TLUzVM+1RWkSS34pxcwODL6EYNqv/WdXH+
mSCu/ZlcSEpIoh+TBwWw7PMwIo4fF03Snphexv43n2f9PR079zGdKgoFROszF0X1krzazmBdN/HI
iSZgNCN6MY6UyASEL57GVcinrEmTZJc3lraviLBKLKAmescOgaF8zGNSKYv41CstvvbIh1ABKWx4
7a1Svpu8bp/FMDYfO9O6D4QAy2cYfGwuZDrG7A/YNSzHStEMdWhx4ny0EUPx3uCHI0tBsxfyeT8S
POex11jA1EgtPvuVtwBxj2hz3Qq08C7r2C5g+XJEJbU+UcbGITMlnExfF39VW3pdiDI0mOccyk1g
DgVpfULLp1xDYtCFtOfkt4bNEQsHoAYJoq2XANHX45PUpn+YuLfQSxEYOpdoueMrrZfhzfvxWfcO
GPMYevktHy+ZlM7pERRqsnSp6ou9AMH8SoqdX6o16eRwbUgWBS1RCOaxzqe+dqF4aZ+0Fd9wliFb
3mQ0zksvq/6iF+Sz90nmdnaY6BhHObtCH5e4ozITTv4w3Bu7L6IQ7oSMLsu5TfSua9Yx2DvplmDk
nsVYyxjWLze6nyUgw5n7Qn4YHDdNCCPTJ2xuOUXKk0UE+4aFKMsQP++WBjBf176iCPlwY1TduZyt
06wFkxcXV9RjMBZ0Mf9462JACCevdNJPNB1WzlEtzlif6K+zhnPZQPuD/1A78pAuDQ6ecMgrikU4
DY/Nvsf9emw5LZGFiB3voXBqjD7hSBSnedCMXPYeeElyTrA5ma+abgySU220TghXLq3zSCjFWb4t
gRbPEixtfSCM1g5nAeL6bVDVFP1lms7ksKJ5Yw2zJB9u2IusLOu6EeZ/NFn0Qpb0y1LTGIw9CQ1b
lAe60CWj1xQJuA+mTOxDPGX1g8Hn9hJHafRFkKK45VLnyxIJp3if/CW55plraHKdR9+5pMZA/eaA
+u+M9Ld/K0z+nzKu8p+Uyb8Lk8L9YHP1YWzD160xsPJ/fhMmER89ApEM83ip+DObmPkHC8f9gE8Q
hB1WMkxxDkarv49IlqM/4GNBsURQxGuihPwrM5L3y2p4m4p++PD5GW18kb/6EavEZsB3/aOfskU5
0bccsOEo6sEM+UnL3IZ2NqrPS2dStcfI2p/PFseTUDTBwqbTI3FTJrr4CrIKp+LQZfNTuybTzaJG
Wi9Jnld7QRLzsU39xg27Pp2uYW0m+iIf+rYI3WDkieQUrfVtdK2Ex4gFSpiEdUnRYgNvj9tQupB0
yrMh+Ax7ZGgpBdH0k2i3okQC1UfJEwfROKDe3io5hTqDe1+pjBAu2ZPonbEoLgCW0PV6cPJhCkK7
y82XZUmbCiyg4RV8zFD3virhgMDrU9W+yvPc3s3RwJZwbGmt2oM00S43NsIwlOY09hia0um/uBz2
5o/1hCx16LhNgVmJKxX0O3+epphCYghevl2O1byfFl1vaxELc9mhqGVavv9pKv8nvs1fnAy2VnCO
+NUxqG7WlF9n3amm9nrxvHPggP5NZvvTI5uWoP7tFPQ/deRtsQ2fqEfguNugjiXo5+V+kJcgk4Rz
M42ZBBAHIqw4YybukrOREkrzH7xbnruZxv4xwRNAQMqXXJW8oAo4wW2+lT9Zv0tKn6LIDK+cNRhW
G5nlNB75xVcTBF11thqrSvAFgT480DIMK1N4SQApYlmhlLLhry+qGMl6t/bJ9Jwy/SdgkBioure8
HzTYujiGiXCqSZ/fApevyCXHvbZPul8ifSGJL4Mh7TrcB8KLuPZiEheSRbykcda08/xRspfltF/k
m9+hiOurYKsbv5W9U1HusKBo6rGXcA8wph3WFamSI0Mzg4eijwXfwWQc8qiTrH3Yt67cNNkVchIV
gvQXDobSt7nu2/osb+W0ANn1xprGykLyBEur4btdJFv5GVMUoARNhWa5uHTVdcb2zoa1XThVG2Xp
k1KU0NPAoj5Oqp6S/YSmte7onDdj0B8aQqLzsheIAfVIhE4seDvTxFE3rb9YqEirQLers7V4zRjT
gTw0PVibbqa9kF64evZPgV2oW5pGu+Cj8YycdnLlLWDpnWWvLJpjyhVHz2zIJT+zWaI5EYONWzFB
RbYUXx1mrImobQFO0LPo5dx1iRUVx5xea/FpXTmEhjpHHeTtqIbrDhSouvT6YuxCUnk0j6ooDnY8
OrPgohW5FlsSc3hMZFCQh0ddgFqh+Tk/urUEIqL49l8C08yL87S1hvs2V8Tl8W244rjmmXxcRxbD
OwiW1hJyRPAoXOURTROZC2aG3wokJ96zZuo/9uCXih1+6vlzTQMksJ24lgZ4Sm8jY8lSz6fZcVF+
pjGNurDR9P9y6cBT+EijnH9Z9XnBaCXlbJ0n/RaojtcawEDaeEkdwhmxTZhOIFUZh2gW2lGm6HzJ
4hGoRrxkbwm5TYqGLDhqfBtXr6HDuy3OqbfjoJbprvb23PrWs95W/qUOzAinokXqJD18LVJRlh9r
06bOUSO/flyb2bU3PIN6lJpg+2TpGvTq1B/quZ/eZl8MjxTv+WLv4ysBt+W5ZmvJkUAR8rUAL1Er
wAaHXIwtlYrZwnY4X8vyMJVLKnYcdsZtra30Te+s7jeP9/gxtyzqNXUdEOcULZjecFmW0TpRBcjq
RDWonZCBAalz2jDa3+OWoRWrFeX0ebG7YqDBbaPpUppnNmJPSb27TYk23Z6LAS9Nd8957xECybnB
4KCoysmBO6raByjHBGpLKdp7J8nmN1RlErOT9LpzNTugMQLlt1CLeB6+8Slm8C8WDE27ILMSQGDL
WLn7ZvGiuwpJLz1LV9jG9NCvVgdaKIe1E3uU6O1HUelXLYb8yloWsrbDWuv3WSrvhkrS+i1Zq7o9
0ESoUFvbnF7LuGlJkeWAVtYQn1X2kKxDe+XXqGtDwU1vN1tF9FTTsYUyUCZG72On5ja1OpP4HLhd
/WmpF/4YXyLot4ITwbIn5e/fxHYm4n0eYzY+5r1vlUe91PG3zcHwSBUZwjE4VvBkrSXyAAi07LE+
c+IyBN0Kc0aP7egcK0zun9DlaPorfWPzho3zwI+7uHaznW8hU/J4JCDLFuPNW5UHwmRzHmLbyO0l
dPNRX/ZCVnr4Vs4lhZoWNKoCpX0ADk4PZqEvE+Gxl+lmdpYJDB4QqnlBeAre0upWJ1mVmVgvIrH2
OkyGHmfNaitr/NgMDinqnDnZ2it2FQKT1ej7OxePzQWoJHAiq9vWd2KpiYVLbgPjnrO+uVl9NdVk
za34ii6s2D/UgfJeMs5r+sxa8vLNeLGkHjBOFha1FlgBR1uIBIluce6V3UZG9bK03FdxKnR7KjtZ
XwPYGfy915Vg4nftsjinPGPJGU5N5dUfE8kssI8okYr3VE5iixkSbX+Zut55a6NGf4cwzLvaY4G4
YWttPc1jKrjII8u8pxzGQKZ4eTN8nLICsJbfNayTG/aVfIX0oIawwEL4XtJM6u5jywzVUReuTZx3
mTkM5REc1APVFR2JbzhtQDPWaGUvM5N73jm5x9ZzjFiiYaUKuPubZS3vkzq2vrVp4D4Ha9/fkIr0
H8HA2t/KKKLZLEg6CpN9ueqF7+lWJUM32dSHTmuPag+CqVlYn07konyk78fUpxw4xJyhMHsB8ADL
YKcRykNFXTlpcFe+Qp0VoFbA0DHCLZxnG8vubyJuvyUh9p4Zi02La1+oolJfYrs3n3uu93bjNmR3
bSa479e5Hd3MfZBP+6AfOFBZZrYcjqo5dc7xqLbexRVqGP4j8mBuURcf1cy3a6eDxI33PASzWzp+
Bx46S0B83NDmfeuszJJ7pM38G+YW2nyxg9vvzTiUT1Q9RN91ZucstNNYP2Ei4cNnw2zDZIw2xJdA
F/hO93THFDnXC5p+0JcChuDs3a9t7n3t4yF+Lnq+dMCEexALdtY1PXyMFL6kiNdkDo1l2RJoBMTz
/TiW41NRRt4TlE+QUkECypCQeM6OOr/IpqkGj29YSDAejHb1TrLTd3iIdeJ65lv2gt4ovyl/6tcN
3R+hEHHuhOpfSI70BXUV42Wt/bzlmT4l7W2ng/Rp5BAAtpKS1bPCwTiHW68ZmnN/pB84nBvScUef
FWd+gH8+rmFHjzQiVERVZxipJocPUJvVuVRyXv2T3+dWfxGsoJIfl1hGLi2x7LQ+zQlbZMS4CQia
Jakmm0DpN2ettfZckch2c8tpo1ojd6aS1+0BWbJaU85rGaESsVsQ8aI21CSETu5AWyR0OKERiQW8
pCDkRX1tbcfrY2YYKT824LY2oEGnwR1vvlVQ+wMGNj76ImtX82rwmOKZjHMJdbdiU3qZo7/gLiuL
DTzO1DhGxS0H9aleQosxQgAaUYrlSE75XTqxGOSDkaEHltC6XdZhzS71EFhRHM52tybfRQvQ6cj6
MPVvszZRcFQQap1XHZWG4uR84c54buvRBrXjJHNmg4iihkGwm9eVOdaRAKBWNTO/hTJ64SiTGRbV
p84HVvjQsdMFvJM21KZ+oX58rR7MkBTimHeZHd3ThqoAnmVyNd6RUUS0Z3EAVBMvQ0Fb4Z1JpAck
APGg9T6ZlcNHHKJ1MHtj1fJ5ilolP+1+ztYsqXfcIavuYWn7gS74DpA698cYW9YBdJ4Lni6pSMGW
TQsBqvObza1RWzqDwJnMHHzPI7dtbArcXZWF4GvkdFfXYyQ+i67W3hX+Tbjwi1xG2Oor9zQni7Yk
wlIw3uhpLUInSl0JXGFe3jsHL3toZy2UGABfIj8rYzmRJcA2fECoHi8abzGoURlrSNYCLU/DUnfW
PToTMl2Z2qsHsRnfKgNeL+LL1PM7mxvlstphFWRs7ByM32GtJ/GUYGdp9mjsrnPWJG6+HsAGqfoc
cTkQH52pSYhJJ5AgDwi3Q8L1FbFzqHufPfdKuTzxHHDSw03T55jQ+ygdswP5rXrrZLXc+mMqi9gc
0qCO3yvyPgLkY0k5elV27SdbFWY9WzpViAOuD0b7xcn72xn64CSqi3QsYpdHtx/xi1ij4ZjAwoED
dpQUKOzazT9Njhq+iTSQ31fOvfGTZTfmCWU0vsOwiV4aV9gIIF507Ryu4zx9B6Qm0tuocrlhK5H4
zbZ6GxZ+9Wo4FJ7D07vk0n5ruSToGLZmc6bbdSu3brXiMGEveFB9rdr5fMTO8DC7sv+ieAqSYltB
hO/grnkow1B/4HVUXUqI2rNBrW1uX0T9mjdsskt146RQrPZ2EMf3dusVzyvjkoe7NehByaS1zI9N
AgYPeBrA2pUEMdy2OQH3VXUROsJoz8Y9FyrV35rIj+/AaswR+fyVxbKHi5dzGXtFHkopXhm+Is7/
ih79/2mM10O3+tebxauvQ2v6r6X5STrjtvnHftFyP5BcJxlHpAaDtw8U+g/1zHJASbMkRDYjtUdC
Zsue/y6fCf/DFsNk3YdaYROF53/9vmB08PX9YE+Q0URa29DUf8XW95M4oXyUOV4EaY91JrvMX4vd
hAf+fxzMi9ET1TVAGHfDDAzhT+/JP9F1fhbofn8RYsxaurgU0Zp/VkDcgnpOe45fJupXzsqlx6rL
CECX3OTt/v0r/awg/f5KAa0rzOPkpPUvWkus1iAPluAZ/APsKTjC46d+Kats/1dfhrmTZJe7JX/5
5H55mZUdSgrb6Ek2Y6HheBbDfbUkdOb8+5fZ3pd/KEfbb8PLBOir5FQVscdfYigcFtHgG/m0JsXW
PhDJx5jEHAst4exx5fU0YGA6yMql+A/ZpX/2wiiBGCn0dg3av4RtMi7AoXXtJ1mk0V4S/UANgHSP
ea0ZaIkugMUuXnqNsNL8h0DpJr79+isj/WGo2EJofF1+vlQqU1kcodenRsR9+jCDKI5YenDUP1aD
sOyzXjI57T2WmDkLLdH7B0SRqf4Pl9H/e8EKBwAH7/8mFSL7/vxT8ESt87UWTyRZ3YPXxPc4Oghd
E4j4yy+E0slgYnse1xIZ4Z9fiPVUsviJfLL6DOf6wINoJCdMPw28oH9/LckfKdGf3lqP2w//WenN
2KD9X8KtpWdZk90k1ysZtDykXD4hG4STHRJaBUzGtBNL/5bx2w3FMkYf/SBegHB5hYYmu3ir3KXU
fIBR75lM9mUVpa8ReFhYyK0nv1JCjq8vdgDCh2vZ0CXvrXNWHUa+I6g7yyr0TrRGq9DCPUOsqKH4
Z6ejkeV7i4MPY1rUOd8Qbt35kI5rEnBWTJEzpJNx7IAEzmK/bKRvnSw0he4iAjJ6pdU6XJqVbNWx
QN82Rwb5+itHReledXjSyjtCTckjh9vVJ8U629WZgL3G0jNN2Q9mjhzhAnpDc3TbScNn8wL8CBaZ
7s/eWAJqE8Lt60O9UJAaFtOKu8um3/07+fxUHXI7zUHpu+gvyzjZwc6rW8pr8gwA2hmOx+4cRg4z
02p51Rw2rarpI18rcxbH1J9hnIjguoxqXsZ7n4lHEhLyAKYWzL0viVUm31umg03DMyKziav7XvTV
oRopfoVvGn1aR2JC1+OArBvOc6u9JHS82eKNPdlWmlDZh0yR2J9dnSYUN3k8Z6y7avA6FA0nmhE6
OYT7MNWy20iZrJ1YvVt5HuT+TkZ971iHhfqXEfbLduy1rq1VWW37XNeVSeWdWN1aF2c2GnD3KbVb
Z8CWluaMzp+nKqj6+RS0TUs7jRyy3lwUTps19pF96CgQC2gBqZUmZ2XFFVDeYkG30fdFHsPEQlFZ
7cixj7Fv+PDJGqkELDhGsCqnBMCD79A8RuMoB3dnXJ/1PltzcmLR+ViTkCfWip2mvyfYsGJqlXbR
vq+tHKDpEW1sAgCyyNHR5Sgxsy63SpiUGqtM1rJNT8BqFeqmKmwOBA9d0qZVs1fRFkjcVQ1hKMRi
XgovuqHeDoNEh4V26Bu7uAbYm9kXI7qDfeqAkr/TVQ8ZVslWXwUJ/vDzyin0o2xHQn696+VvFKyI
+J3en8G9xujK8b5t6GO7weJt3dCnZSL8HsJKviw6oRnJQbMSJ7+di5WpVY13PBZUfDOja9Cr1ZTp
81z1qX9i30PRGgaK1eHNENNcPSaCA8MJEpSWl0Re4JSZaSPjTmp2EdHL2EkvnDJpnjzaAZiDV1Sf
g7N6jhX2TlCKkzXNfv0aozL2yEgcfPezJo/AF2m25xlzB6f+J0oFxvbYB5DaH5YJl8K9s44U1Rlc
9TlSHeGrp3TJlLwHrGsn3wPCMN63zjSS0w28JgdnoxoKUT02nA8wPc183YOr1MbaRNCyT4P+CrG/
yDFt2z3eOqLF7Zg+wNbZPCumRV2n0LAqFR7lKibTY9lUa1xapLT4LBMSkKzPvVv2WHl50J41aI4R
Y37XKbjbO8fY3HVGBYWHaR9XMBNz54GwHGpxOeU1hsCapf4droX5dgBx2e9mgsQBXQ0E3fauijbP
iTLO+9Dwhh5ZOCaaHMTo5iHbEW/Zk9XwyLBNY3KFNIQbaXHA47Jq73jCUsVTZCdBr/tdLPP5C2rB
YtPDpvi6sCRCW8oLbyNxxojICAjjeB/FvnqoLA4be3z5CD64L9vpOKYep2ABlI6AZjmYEtmiTa7i
yjfP3TJJ8LRJOt86bqIkPnosWCEcYowfpowxz2haim4mPJMw9xajvpSTiF90T/IIJrMVPdsirb4N
GIbvZ+rZkHATkaLiY1kGmmq6F8+y7au6UTm5sN6gAA1sEhIsznp5rvj42n2jKHAmo9VZuHicKnhR
QWkyOGNtebFitALyWE7dYzd1yfOiVfGaCHQgnh9lg6u/IqNEw1N1Xs9lZU4JIsZ1OTtrcZ5ZLjE6
+JiauCdSwKvyC3U3NgvsdGuQX9PCmr1wxLBJeSQ1Wp+dLO9eErYbD4NtTd+4Q6XpoRpMoEmFTA57
C78VQBVH7R2nxV6HHXKb/z7Hs1457CKP7eZmkjCc7XbiCsyDkrBEP9ifVuGWHM1g3+JvY1a0Q6PY
y2BMjRzryC9NvL9Yg6w/0WaXF7va7xeSfmwL+foNYnH3JJAb0i4xcEh77aaLlVl0uV2I974PJusv
O2ucPkMnxV7u8WCFe5oNIr/iqxNdV+kqmj1+R+wYZbAiikqrgZetdYuBfOUpids11fM39D8/C12Y
2vTdoQt+W1K/RHcOEhZgbM64FwqPVDdlcaq6zrvIHwl7TPVrO6nOAveMr3qHcld89Yj9OvvKY8w4
SsSqcSeAsXaH1YaSum2EpujEn26p0NIdwkBWVMMl6Tkc44XpypRqlih74itTOieQqhirRdQVilAg
baChL2r1SXZmXo8/5qL/+j3+BpLlTyPiVrD0UwHS1df862T+nEX78Rd+t8WqD0AyFMZW5WM/hWDw
x6lVis3zwfgIw4yJY/O3/nFotQKIiWQGOE+6sErgJv7j1LoddpmmcbEyhTLxwrb7K8fWbRz/+aTg
bfQesFbQFzlU6h8/x5/X6kWUUu0iVp49syaOG8HoXS87QQFnlEXVl6S0QZ3yO7BE1257nHOtzpOy
6G5NQHXH/2XvTJYbx7It+ytlNccz9M0ULVuRkihR0gSmxoW+7/H1tRiVZenp4S/c3ryGaZ4hkCBw
77nn7L12acrFvkPqeNH7xPTnTGh3jSSubhnV0qGzJAIF9GhyCKFkbkx4Sn+Lp2TJqfvF1UnZxHW/
b/Vpr9Hk/4GP4rUYW+Sz4UO/lh4frqbJOpquPt3MQXP9rPbiwichA0Vu1F3O1WusZv00nZR21tyl
LkEvWyjbmAywymQ12Phl3Iv0b2y24W9Btq5Dlfnsal4nxNJ2wZFMRCWs5lqFzi8wk6kncO9xmlTe
akG6HTvTXbI2vDTNOxQuO5sTbTPIwKojVef6jfQYFZlvKdVdrwqqv4rFZdbzIKqZ5jJwrUMCB1IQ
C4TdgMinzhEzyxunrrObOD5BnQWi261uLEMWSPSjKmRPoYCKBAhlkVsnKU+usUjECx3nKU+8KmOW
o9dvoc65okBCY1Pf/xA7Fnkx0hke4grZLBr0oqIGjzQ0uYLJmFSGObSc2QKIPUXFBqMDs4Myzh7K
FmVkBQ1VVIp9ZpmCJ6DicLA6cKQYxE+lZ77Qa19I0XaxiN+luGgMp7XCH7PhaPWEreTT9N5qEwlY
AHcfTKm9a7JuV/dEAe3CBbZw2lGAigr5HjIbztRLLzxRpbOY4162+odSLg8sbIutjLLMSq6f13L5
0RLD6ipdubXGedxgOAGOvWwyzniuEWa7aYhXCNrFV5IMn5GqMYriWYIgYBe0LJ00Ib2yYGhEQBm+
ErXcFloIjh8Jdyeuik+acrqZ89xFW4SeM51vNCBspZDzW+KBxQjzQDTmkLFJ3y0NNSiniYOREj60
eu53aD1ydhYbTUq2EevurpvQIqp58xkO0mfJSHhYlq2SDTvyg5DnWTnqCUlCJNsz/Kuj9Dxk2Y8u
0e6BjHxDbEDIGPWzV0mAkFsFrgQQ/nWBO19Dtym75MlU+6csRb5ZcxYR+H8UJjlB/SK5stzkrjkr
nhHG22ptdvg/P7ohWT0DXvj7iKiTMueFHKmMwUwqnaAtuyUhkRYZkGhGKdPgVkoxZsKw/4p6fH4k
LSmizml2Ls9NlLDxKSU1ijhImzSSP7NYkXex0Jouxh4wZxXqglRgfJJp7/KkeG2x8uxAN0b8zE48
Juc12gOVYULZuSWN9kXahKQUkBHzpS/aTg6joB52w+ivYBLGWYvcgZw4Xn4Mf0lr60WxLduAOtYp
VuIb2tBf5vZNUnhmJpOgl4J3YcL/OSsi0WZXpXusZnJN6DSkKntvwme/FbIZgDLIE3lOBuSVauQr
xhJKlTsajBwJZlnrxlEjpmqEMhv1G0hTyeL1LCuBoQgOMvxhWZtG9PhIngbPtSjx8mCKi7DsxnbN
cekolHqfWgo8IOEwjN8nQ7GZmOrWCmcxfhPxw02FYy5GVt6jHybB1pBAsb/iBIWCFScY3Hac+CQk
wp1RkCodLvICe75HwLkHJk0FD8Ekkl1RVJmFovFh0KL3kfLR1oV5EvGYta4kCOM9uQoq8jxNrbcz
agcLIU4xak6fzjhIzZ4otyBuGJCQWzYzvV/Eug26RtE/IzFi1N+W6ap4XcpQdq/BUunx/7UR5z54
DypBHCVRzg5nGIbn3bgIhdcPpCL7K/uN5nYyU5O6QQdj2fiGbhNnJa/OBMkbHvRcM4hzlfFmh6h7
yXnh6WcAd4twPKljeQxbqHy85drSZy+kduXv3SrdEfl24gwuHCv4Chf8iBGe1hA1iaovj4pE4oym
Gv1r1ZqlC+r0GcVPStT38IW+tt709VycpH7k1ekzzAnE3VrzppTbHbxpa0fyLAFJTj9n+16bjiqI
eyuJnAJdtj6wiI7dZqSmjbKRG1+dJ2zDzMSDjBiEloROoSZRhpV22UQrE56yd8LIB55ecNBCNJjV
/YUsY3oiY/jKodazOJ8eUM7R9enIfc43hlkwTtLjTZEYmwnCOQYSk6kFwhEylnxoMjY2CxBiAhqc
ianVTohzMswmTKOjhnkqUmxsaFSfmt77yKTmrR4Nzzrg4nZk+Komu26tUXs1DDdxh7F9xg96Qmhw
TYz6mD+GDEipnk3lEi1xcZiXWXFkvL23yGZS1Yutmuf7omX0Q9oaEm6NGTF6q4BfM0AtV9tITX5A
8/82M4ZkSislm3hcaleysnyjRAtCI8PwkFeR2VcvyIh491bYwSaTp/NULL40Ft+orA5q1Aeh3hF+
Id6Z8auiLp2PkH5fdPWZ4Ff0GmT2KIO9JGkwRCeQEX+JPwF8zQdmQQ96XpH7UYPjaduCTUcnsKnO
As6dG0Nsv8WlPxtKkZ9woBEGo64Bs0HTw6NzGLXhzmhvRXpmAT0eCB24WOr8Hk6nMLuFeqTwNqdC
8mPILdZ6YMbkMht2R8oltlJz/Ko0lKBpSrCOweLfz9BihEImw2BWbhGI0DaW5qk35t0aj+tdKBQb
mDbRQVcWX0vkc69haimtYrSFuTjTicuCUU0vKzSEsfeKZPAJk9oaIcKlRRzwQ9Q7nNWvBTPIRWEU
BmYaaNRgbaU+3ZsVYR8Gd6A2kocOxVM7BLrBujyLxaYzKwa3tW7tSSv5Rq2BCkT4yNtqY1Y8SLXk
TXPu1hV9J4tIK8QuxXZYhizIkuW5lht/Qa8SidImMorXKGyPdRVvmpAXhG7kIpQ/MEw4U1F40Opx
+3DVpMquitZvdDKs+rA8cWLkNRQj0zcBoG4VbQ6UpmJyOSPltz56VFZqcu7CQ4zToG7IvFvwapgs
xtYFRdABlg31zdOohl4o6kE/XRvSSsRFz5+HGlTAerJW0QqKvtpi2NzIsmCjV3aQCzowGq5i8z4W
wqeVxWz9hyokoS0pqr2cyQ7hu7Y2924eWsEAkgGSSehFqSEHJfL853qyrtIk5o+8k6YdGexyVTQe
Kw3HdK5/6/jJxZ6SprEmVl8EXGyVM9Lo9iGJu2ZxOw3doFZfhQbcswZumBl9GWiVGlJDl26E0owT
vk3FF9p0CzGf8pXf9MjDbtol90Wi0dfFuNUlNFIqFEPnqa6umpncDcArXa1XAx41GOKxzGE5HPZj
z5YhVu+zWu8JRbqzMknYNgmCFdh6m8wwdcxOIhIFOjQN0VJt54NFXV+mZETJ1L7VxHm7USNFnkUy
32AEEa0TOkfIt4WSE6VibiD/hU/pFG6sZFOX88ta6Pd4a+ebLPjVaj7GvHEHGWVwtfTeEhr3Rp1M
rkimooLTzBZVTvF9NnR+qoeGCwCHUz4SsZTnB4MUeIw7VMFBhDrETUgzoCYq2idY7bRYAfaunyQ0
oIbgpRsPCgIpd2g44EL1mVxJFrJjV04ohmv10rZsMVKtnatimV/BM6/fYAPcBHUHXd34mPIMee1w
tvrpCXHEzfq0M9Zmi//41vZsHWSJDqgMN12ig5IboF11vyWsT4MBpqk5LVfil+/XRe8RAMbjcx6v
l0KmwhKWfdNPnVeiJHWqOEfJKF1p8u5xNm0UkmRxvpKSTdu7MKwDNphDmiBjtdI7sEvXoZg/yTa9
i8t7a9A+wiS5bS4vhAq5MZMz5OleSm4SkOoWZzY6o82qE13UqfkWnNdGB0QgpeuRnr3E6o8msg1l
JxlKb9TER8awJyK8sNqUiJNFzgkcXG36l+2mRhhtd5zvnOhG1dGMc20KQayqJJL1ZNJW+obTA0Cz
vnYaPdrcwrVrtSIfqebm0Q6EL8okZiOZZCOJA4e5wlRtIn4uFptsTJ+ulcOtMg1PFIK7gXQCP+xI
9WiaZZdMOTXBtUEc44ixJp/KTiUpVthNrF9hWXxYhNV6Q05k9JJ4uOTYVi7YJJ1WHSYvuzEr2lZV
cQPRnwU8t6vn4ZopAj2v4W6tJbS/rfSNGe9HNIv+EKXPgzUchhiRCiErL2o3HzF3825bm4WfRQ83
fb5QcbyFhp+0nAlUytsq1dlfRa/PZRKJONx5pAfQdh2s53QZenJPzQ2J3Ewt8sFXJfG0wlQhiYbW
aE3j00WEctVr5a3MVQl2SXIHtPK9WROvLYunGBGPkxYWSZ/S19BbTF4aY9eNp0aGK2W0mwZ9jCOC
KZ9q9WwacfvYqCW51iC2VpnqtDbq+7wx/Wk1GluBpRCtLV8xlCuWiDWze4CdtmixYlnD6DWz/C7C
e2aKoHzR227tCjekQ598AzC+9Fstcxlo+LBlGDiYHD4UYyz20txRJarvqoFMNbJIk4q05dFclY+o
rS4c7yW1EBxjnOkt+P0w+CTIgsjKDF+toodpqH0tlB+mNPJG2fC06dY4VL7QsmzMaX7Uw/qlpnDP
oX4NyBSNMkc5vbdyFQZA/kQmW9lBT7G05iHUAAqM46ZVaSgzLKuJtVnzIJmuwxAax7ZpMN2vevqW
ZSZ5zoxuKluIG8LYxoGTwnkwrPgzihMsHXKSxz8iZViPqZoCqROrUtryRAmVR24rPzAFiR1XpEkx
rSa1JzHlSyfJ9VmUVvGQZTx7IFtUJxeTgRRFmuqMaqHn3JrX7cLhOVzXY1NQ4qo0tJ0O1oNPPR9z
ouYBTuRIwkg2dQEKFlr5tehPlvgRqjekgyhG0pYJKgg+rZk3GHPzoB3DNwEWFt3ZVuBAF8kf+Zw3
1w5caxC3xehbzICCMqxNGxN+t1UxOJw5wkoExAjTBqejtgmbMebeF43ix7GpPClxqU1Y8kQig4UI
z6S2hqnG9SuOOQKNpkvIVrarSzA8RPWpmW1FNEsHcBZU9Zm2sGnoWXVga8mawEhXzNG3NkeX9cMR
JZB0KvVw2hUlqnlfnLLliwE+kVhLM29Zgapt1MXLdqwiYXeTGeptrzpV10Y0DBLZX0RrAKJtzNfM
omOtZfL80tUGxBjcvGwAfMwHHSDNd0g9RRaiZgQYJsONSKjVaQ6L5SvTLA69YrF4S1XiK+oAjVqO
kXIKqvhm1YGkKBCgVb0GIHdm5KqRie1QTd+jodPRhC8Zpst8N2Z57GFiFDemiGnRZaeaf6i3rKB+
HImzkUkkuUx6vzjzUKoH5P1iDfpFBbeDXm8jNgzi0WzxDkGf7LRRyRj81px/m+Jish+S6JukoT9w
849F2ZWOGAm1M0gDcVGjwZjlNtHUaA1DY36kCQOtJUPSrzPU/5jlIr2IRcb9QuoBjEmsBb+WEfqN
U4yRHFHUAS8vCk9J3GMBIdZqRaUH613lz0xi1d8bao2NUIuH1xg5A2tq36/3SOg4kJhTkX9ESUmx
ATUPjzvV7caAAJPZ6aJsGrieFYSmRPsqxXzEJtMoE5yPsM+2jZa0e1gd2U7Dp3lIKY9eiBJZtumg
aHv8kxHurtAi0qSS5RBvTQ+ByOwJH82rVqNcrxqUfWN2UwyyyYSwUxJgdn24bpHo3KP/Tt2ytR7m
oXonDC5o2hCJdBsF5EOMNm46AzBk1pnFtmdEW0AZGegAVEZlmg4ZwsseVSvLSDiy+zM+i9OVzFUr
MJNpdDnIjxddmGS3BdqS4PAS49LVe0Pj7FGSG9sLoqNynA5UGrgKiZhG+FBNZRyI3JVFW4gs5R0I
spB0ZnfImCTjnBDCQOA6fmvWklt0MdJh05jeYQhdx9GSzoI4q9QB5T5XpmMtkM+G5bp3M8tK76V1
NY4EUT1UauEXZnm/zN0Y9Bhvhk3VNGMUMFUxjrPRN4Xb5t3wGJX1W0Z2DW/qFGMBZkKnOgqCeAMg
QJvsG1AKhAtnLKkQNdugntUPLbyNViSar8dIK/HmLQzSDlTIeCdAx7BvKDL5zUBM4JDVFfLaqg8D
vbVudKS6rL9yeaXnuRowd3a8BTMgn/Z+Eim1ZZmzFMXIML7G6G9xaQ35yuoXMlkk+bYJobyIKrFW
ZftE0gimaIO/uwujlmRuwcgPq6GOm1SOtj3yMKx34nCc5Nr0FGmUL4q63kqP1Ry3kyrl9BSNcNlh
5gXPmGZ1d4TcCeoPW8hBvslnWUIkywc5S1WqSatEU6XvtzRlvKS4iYIHoF/RgEXSGIcPqRkSl+Db
EVkHQ84eL6Glj+S7KMHQTAfkNtODDD9RtAdFnD+NvEKCgLFI4MCcaWAqIzN2UjbxLcer5oeWdLG/
AkkhIGxExJ6jNz7ORTwzt+pol4A8HIm4H6popy/VWTO1muIH3tY94kT5LeIMZtmosMEoCLPK25ZG
e0VixcYMPZ5kI3pWh+Ypqzoai310L43EcuIo1l2UwI5ScaCn3QEoVU/JHwUdg5L/sZeDtQ2nVysU
qgNsNOz+Rr6TWWs52iRviiTEmylvX/UiPSOKvIyh9M0y4kzcSspSzuHC3YjzisKiolujTm4jdi+0
wPi/LOFLH0pECOXmhL8q5Vmq0HBWOkHsRIlSsml5hL5iCotDY7zKlfpIJ0kKwrZRbStXzgzUF1uc
qgAirtNlZBQmk/bckQPHsEzt7+kznZNy9hN6q6l4UVYJp5WWfcysf/Bm6fcKmtochlJo7gWBZnqn
CYm3LvyQdk9xMvImmQK58wb9uniZ/FgO5TeQHDfiuqo70zoaT0mre6iFnWwQL4QDAuMyzdPcUTlo
VvGZq/KdqFaE9IXkSw/mLTo1JQxPE6tPjWelZlV2lSE/idnYeXETEn9OzqrBWJKZYbCKZf2AgcD0
ZHU+NJl8LVfls+vxCKRPTBIdMcS/uo5KkOPEyJlAgKKl58SAH4QYlF5Je18tnZuYGE/Ia47LXEy2
QAOgXWAOq/JqN3DhgiFFjNuTy0RvTIuq80iXb+xInK5rj6/q4xzkqL14RS/6nJuf58VgXy/UEdJf
uiNhETdbSnJWqqoPBsol2qbtZRqGU2jhYOEAfZhWJUAcEDPglVEFLPmPuBtbepHGwyg26SajTjvQ
b9hUZpQcM4kizzQViBsl/nUkLzYxxD8UnYIU8Fh5pkH8MFP1g4rjrBxO2iMisR2mnsRtEsPyelHi
lDxtmOmoL0M1ciqon3OdQGra9G5vFj8mIAdBHte9y85EZBNEROFJwbWynaxQLwJFF17pHOyHkl41
odXP2LfITJznjTh2981SfdXDgCsqnCjRquK7i1LaW+I3TtCr2eAZrpSOVGnEOqSaaEnQmjFONKt5
mhK65oT13kdine1oP69HIQkbv5iAjqp5gd9PNwa36ZRDtcxvep5vrUjiztENA6haXejGC3ZXkB6K
tyxoZxVL9dIxPGKYsdWWwqnUrgGyEWrVEa2SArVNd9fODESCqlxRarhzoVPdhGjcZ41ezvyCXyYC
1msdsmGVjwKJoEB7zel+Hm76FZFTbEyGI/Q/lcz0GOT+0Gd8w9Vkz10PdZPfI2MzSbiWL4YM4wuo
g/w2aPGEukkEqFdGcMgssqxPeooqZVR0RBJM1py5/zLbTtuuQtY9LuuYvbKRz3vSxT9WIUxe1TUy
78Iu3JQDjwtec44nzW08AvEE+dCOU1HYZCQ7hWbiSMONO5IpvBNmtxxQojFIV0ihzqtDOJQBtjsP
+P373NCwo+0h0JJiMGYpy7HXJHuapx8y63KTZy8xc5iK8RBSJ4iVdHFY0QD9yJXoxfGgHWWd97TG
9dCp2ZcMCadc+NaUebYxhX6OY69pe30Lo8tRpZvtMVM8tIr8SDI1Nee4UHlCwYvLPe47+tH9d9o1
L6jj4oNlpO4SGaSmIRfpqTBshcz7QE4kBEnprmzEbSdpdLVZomNOuAkSoTetEVqoRUQMh6X5tE7K
52gke+igO6TxmzTPAgu3qgGyCF/GJr4JtLKwOSRC1NxNohQ6mQULuJZZqi0xXHG8gyIBnFlBJrdY
1FK+JL2rqj40w7rFs5lTtQ7aRrIOpaoVG7XOs10W4uO0axWGb51dlrC4Csr8zRSLr7uecGZXLO23
CiF+sWgwDUM+uwrh21ukf49JmjzNLfaYuoy3arNulznch6V01FqdGNuRo/wQ7xN12rExdvSAccLe
5pp+r6EpS1WOIgbTjRQDCyhDa59LQDHkVbt2a8+TM02mbc6atGMcchHgZY9DjRNXaF5DptvuCL/x
mPFNfKx5MNwLFH6mRt2mPFfpazd9g/RwmRpzU6QVmeaaYKWO9Le2n+3WUDdQvyUGWCUNX1WxnqAz
4yOreWHl6E4Z10uVJO+V2L6KM2OFIgQi1y0O8cZYpfhZG+Aeax6rPo4xEwkS74okAKoewA9SnlE2
RJJXcVkCthHj4JVE1rtLk8kPI+JDNbJURHHfR2qxqXtWh9Wk1ZBV+DNj0OdqKXqa5E86Tpx03eCG
Tm0Ad5BaxBABazbcoZuS3FyTmHQl825WFDLOgRo+GRn9ZeJesRVnRndSdeVzYNoxdkJwG3GOQpw5
uhzG0Gak0u3q9Q1D+n2aHibAKQVYeHfNVQ4weXVBobYe1kxiAZf0C0LEW+gzWx72HTeTesZpzxXP
HQ61b138TMd2+uiZH/qakXHxs6gLht1VoXWH5PkeepWTGcoprekDTXXxnMkwKtVbpqI+PgrUGptV
rFhwhneYjUuKfWN6VmjIYn6iSd3r93jDNmuP6UasAnqqDDVibGcWW/vMOi5KD/BlsFXxsoLVfQL+
jYVuUr711S87vrGtEnDtlnH0IrepP+Umk0U5ul8Lho3zLO2aaH0IKUFUMWbuzIgkKr4jwjToaCe2
jvwn0AbKVraaU8MijzU9UEzNbW5hIkiXnTIN99FUoPFFQWus+uAaWbFJS2Vr1ezVGfiKTzYUADS4
2ACtdgFcwXrTVVXrWnJDf4YxnhgW5YlXKyN3d33gLOSgebWIW1hVt2/VvxAXaIxQ/NEBpt011Jsw
ZhgsfVH4b4pYOJY1Z/vUyL+ibjrqeXslc4ZXT0EBGp+ZCAEUreGksiBXneJCEj6UFIXFNZ+GrYQJ
k14RPTV9SMggz+FfLZGb9FL4gA/wc1Lyh27iLRN1cavqPc3HZG+BUE+l6IWIihCpYP2NidXhiBEF
QNYjRxKT26hsoekPYNeWx+RYxNLHkOnVUR7A70uduhejYXBBEHrCCLG/nJY3HQHrNVn7MZgEmn8G
TSGXmnHTL8LrrGYesk1adKCV0YFMTgtBoTOynVqAMA3vekLPrIWI4HG+3Byhpjg9VoSitXL/Ta+T
eaYIxqALl6fJTJO3YSzPC4fVCW+iWI9eNgoch8xmb/YAkOvhXK6vkbg69U35W0tYbY172naBEqsB
ORbeTRkj8yyGShvMEs27ylhYnTvTV/Jpm/esSXCpXAhfZPqadjGO/A+zv+tqtmZ80MgVTowHtjV+
/rlSPoWGdT9q+2M5iocb791qBNpp97ANqDORdJTRcFLKxh2V54Ks5ojBn6U+lka16xdxF8e3UkDF
Q8CezQlQxC7NjmgKL0JTMFeWxn1nTKh/lkBSAChJ3SGtQp9dFjD60G0xzDgCMYpmQRHJs5eYQb/E
nwvBCj1pC2JFHBS3T2SNyyPj0tHLzyrCGAZV85FPOswQH+SuucZL42CF9eLURF8aN+SoSvG3ErHK
ErngzKCgOePbbaED2EDSFPXRttWXYyclvFl4NJssuoo4xDOJ1kpxT7k5+SlT4hnBNVjsd61Fe68K
l77oPHGMvBp2pADJVFQ4W7QSYwN5j6NjC5SpJwFZoYtb9LTZNb+Q2wKMpxhjr0025YoSYAaf2a0B
oMpdQVhOuKK9zYt3LVevo7Gc6LnB3KO3r5f7sW02pcXmpTXxvdAh/GX+g6jdEMkOSNJ6+SGHHJ3C
Rf3GD+vkKzdKqx9EK3tctZ1V9u6Sy49JOd5NDE1Y2GFm6XXnzVZCsG2WIYuoAkaNMadz7NYrfNXd
wv7ogfy+U/JmfeooT1kgYxqutFPgPu+0BW3vQDz7Kq2fHYVT0maPVr4+mt20SQaTOXmBqHg1m0Mj
DukdkqT1VI3zfpZXSp3w6ydV3W/MT9J/8l+0m1BNRh5On5T4YfEvjOTPQrXawpueEYDI0mVoJ3iO
ehOoYJS/SqPNr8080UhNysU4zGM9UgHGSy97U86o1/vDJ7nZkn5ygGCoQXkHmVKDvWRhsPzF1pMQ
UKEXvUSWrax17xa594CL6AliWSjK7KEpBOGLtr15yYeqezSBvvgMLrveFVY9+/HXh/n/usv/rWsI
HU1oojodU455+G1++p3+psO8q9rvKs/+17bL30uerX9Hgv72D/0rLEA3/gv4qIoBUCXqz7rFCv6L
yXX7F5rY/0KWqrd/+ZepkGMl/xG/LaGdhAXgb8I+9/8yQmXrv6Rb4i5mRI0AQf1/hC292Zb+/aDh
WLw99Nj3SQngwRd/DazLzchk0W3i67BbWhta38u6++ke/fmt+vslfqE49ZLS4xPjEq75FL2PL/lp
xOdqT265/o88Wn+7kvmLbyo3jApxIVdi19yc8z94/H5ZHv7159HK8jPyUkKk4l7+hIfCg1JmajzF
V/ZuVDV36zX0xUt9l/xfofN/i7265cn+/Uf56UL8+D9fSJVmM63lOb6WdExjD2mD4beSbX3E/pa5
2E7b9bt6H54HN7WHLfOeO8VjbgPD3c+2ulv5heVLxp/WpNua87dH5adP9cualIP111GHxdfWpKR1
so1f/bC8wUcs5Lbv8/P4xiKl/4uE/N/ejF+wun+/67cn+Ke7HjNHVhtwgldxR9LRZd4SoZPawrV7
GvfSDgHDuRsdpkblbmdc/vDo/u4rGyR5WJKMxJr8w/+8ttAIqa6SMnRFbjnaJuPKt8oZXk3oKBeq
APWU+YnMQNHOPv75yrc//Ou9/vnCN9vnT1/aklu5FaXbo4bABj0BDePnz2rzzxeR5D9c5Zc3s1Mw
wxPwFV8ZxBqYH15xCUlEIqHWRE1HvAebuUBB9ofXVPn9dU0VWzSjEvmvz/XTtxuRSpqwfOOrWjCF
7nofMNrqTSYGwxq1uq1Oiugohn5faDB1l3mr0AujTaH3ewMdKRJm6tVoHIisj+fqmEvqnUXcmZvN
xmMqtG/oGZ6zwkxRdxOQnkgzuezCd4V/c2NUzBKlUUj8mYZNVnbXdVk7DFSMw/5wd29v6d9/w39/
y1+Wi1KCuTuLMnTkAI/YGeDPA3XmHWrv5+VDeoWPv//DFW9/8Z+u+Mu6UULrGfHsxVcFJ6GDrkKw
Va/wkGKeSF+DEfOnQMPbNvSPV/xlTUBZ2VJYSvG18cAybkIPCtfgzX5+gA8NLo354RlCjFt4Mw4l
MCVuh8bHdMZswykZ/Py0iYN8220YotMmPDHh24feP9+W27vyt7uCR4LxIys3Pm3+/aenjZkMw7Oe
z9ge1r11V7jp2z9fQP/dJmpKGnsCCkaddvZ/XmHpGRWqbZJcmfI5OrNy+5g9VA/tV1/btPkcwfvk
ANo8ma/rPnaXU38lgVDwkrd+vwzH3vT17XKWH4kes2tnuUZuCH3aprVvbAVfepzPzQbNW/gjdazX
yda+WpVWhncvus15+MISagMd33NQsAvZjs7vmJP+sPX9ldn46z38+Rv+8iznMY6LHrLFFc2iF29H
tzzR/fEbB/H06ore9ACAjqSqR3Or2s3irw75Z27hqx+63Tpokm169U7ziJrGBkf4h48n/W7D/Pnj
/fITA3FbS9QW8XUJ0sOy44jUPWebIRg3WAcMrFx9MO+knXiId8rZOtTaHz6A9rv34OcP8Mt7UI71
JCJKSK4oYg7qLn7N3XWDLnY/nTPnQmPUnfemmznXdte5lnN7KOgpO/2uO8Z+u5/vy4/z+ycyWC/x
cyd1XgZndJVXBDAWBg87PVZX+aHbT+hnj9P+T4md8u8WZBPyhUYlSF3zK84zlsn2mOU4uRLm5JYA
/VzUB5+aL7lofXzDY02uPf2RpJJT8tU7/VPkfv/zO/RX8fS3J4yyVuHcpd6oov/5DkGQFxaT4Ohr
8iw/yz+EB/WLSVm/A3aarfCycOcylfjDTvRrEu1f5a/501V/KS7WLsLjSszPNfXrk7YR7HN36IN4
N+3/9Ar98VK/1BItSimmm1wquysx1RxZEUI/2ZZeeMfCWf1h0ZN/+0T+9M1+qSAaxaoyoyqTqxqE
u9nN3PAudHp3PswuC9Ld/IFn/JUOv0v5aBNE8pi5aJuuf/hVf/ti/vQpfqkwjKXIV6PgS/NSBlNQ
b9Yg/4hP8Yd1F+00T/HqIwCt9Bje0UNegn++OnDiv6/8+M0kVSdj2LT++vefVv4yx2tKuGtyHbzV
hUh1yt1kn7t0mR3009/TK1oiFyX3Tt5Hbtu7RxPlyx8eMUP/7S9BIropGyJwGe2XU8kyWFGNaiK5
vmw/mF/aL4/Hj2c/uWvs0uWJ65xxX9kf2+OHYe8hPtpoMxxPtr1dAP/cPm9Vp3BOsiM6xAXZL3rw
RhKpXwQX1pDYf/AyZ3OIXR9LEn9ve/ZUvt9ofzxH/mNhn8Itu7Dj7x0SodzOVuxjxCU6++3+aPj7
Kni7z+zTyn+r2b5ha64aiPb97OaH2T+eoL97nRO6Tm47weKef/jn14dPD3I6Jitv9RP7eBIdzZad
yt6Prr47HVXv7RI7iv2NSsM+Pr+5jX15bv4Pd+fVW72ZZem/Uph7FpgDMN3AMJ2cFI7CDSF9kphz
5q/vh3bPVNnTM9XVlw0bsPXZOqIYXu5377Wexb//atzZuZwWW93l9ra0nzKbn29LvmK/+sFO8PLf
ToDkkwjp8qktn7rY35d3g4O7YQCzH8+z/XV6X/gV3IPgeg8Xu7GP2Gxsbef6t/0d+ah94vf5IgvN
f95+hb7JwRGBYW+feydwvl4D7/4e7GK7dK4ar6/MecSY45TOhXO53h3T4ZPrAePczvmdmSLZO82+
nR7dwT3tOvtpM9nv8+b94HwxUOKP3id+KagRrJq8yy2OvN1c3tmpUXNZjp87G+z+fnrq7Aedqzpf
dT4FELXLc+fz+Z3tqXZnp+u//PI0z9uYtjPtFcd59PZnSGOb3dWf7LftM4eqOJvB2bX2NbZxfrnH
l/PjIXPO9vW4cDsft3t8M07tevvj3ns4mvbecl9r+7Dt7cfG22nekR/iUGnZTsDt9fOBcdqhIqVF
bG/emN5wx11Dr9ubNsv7qbfPhe1tNWqJkkvRO+dH2d56kf1F7hEnVNn/itzN6At7ZW/L/od9fias
9ym03wni3OicOO+Bf1T2PlyvXWLfIXC5CF+diD88fhuOt682wcHbS856ZN+l47siN9vg6JfzkR/E
cTqVc7rErvfjufvN91roeOevU+/se8+yn1nQ6NJfvcLbfC9Osq29U7+/zc4Jv4Q/uJLfudvU3p5w
Gzjy/s7TPXNbnS5Pg+vPzuw17vP9dNHs1y0jHxtA50bceNvONez76XDjyFOXisyrnMKe7UPvXe6p
a5fuj2I/vn5xJ6+PkWH/5K63fb473nWPUcw+b944fbn9c9++jjZnd3aT88cRCYJ9fgudt9mfvL3X
3WbXtBdv8IRN6TIvOgQ273b+2qC6skN/y8kG3WmHLp+6fl7vWC65IesBPXvPHF3n7QPn8fb6OdqH
yW05IUSYOYrf2s3u6S5yxfSNySm8oa96ppm7rc7NvnD27T/YRar/4Sr7d+vbnxBLsmDqMWTu+AUY
if0qHF4X9/MEl5az2Ds8sLvIOQGq4dSXzufTBpfJ7hdtg3r3YtrHtXZFF+wrzuN/rSqELcVGWpZM
3NF/LCmqJJA0Ab4znYNiR2RB7ASbahemdvaY+Hj53PGiY0axESM6UCP/wcIvrR//f1U0f/fj//QG
tiJQIiquSmpC+fZenqcdMWj2JvaUc7DVL7pf7dNL/Q+uxvqhf/6htItlTVRW2P+ff2cxgkhjKmP8
0jZx5UVacLWQ5COmrT8KA+E9Y4PSCQFa/qMu3390F1g0LPV1P69hLv/jyc5zsxwlgR88estO/DF/
1LfxVX5lR1KdjKvwZP5ecv9TXen/1bdd85HFH8VfQBd9f/R/KX/+8th9dCuF41f7P9cP+1VWcxOD
ovnXP37Z/v51+F2ufd4/fOEVXdzNt/67mR++2z7jW39vV63/53/2P/57d/hprr7/5X/8KnuYlHxa
GJd/iLdadzL/b2adXXbt+KcY2vU7fu8s0wdG20n7msKG3CtD5JL8e2fZonvMXbCi7CRZBWr/t84y
7n4m1zINX5WtKlUJJe//6SzrfyX1dZ04yIh4EPZZ/4zzX1J+u9v+djcCJdAI5SLSWYNYp3GYf9qX
jWYXik2XQyNpiAFxG6Vp00+G+WzJ1AyHk6PqadhitQZvdhFmNHlEhWut2WM4IhMKz4uA97iUiJlD
fCxa4gk8JbGWVjiGgT/A8tdgpctZfwRqk1p7sWuzVX4xtN2zMVkMfJWlCV/iHgfBVkdxF5wsYno+
xJEkFacYIokoFmEwPwi5YaYVWf01mEz1w0hou6ZBC+XCKKEx45pksBelb1hHYWdrAdYQi7jAZYKI
DbMWCw2R768BUTJQUjrR1ZBKvgiFlr3HLQAbte6za5OBd4G20HmqCD8GQHKT4WJMoit8bzInZy5p
bM9QORyuGrAvEaoHRBZBfZKnqr40OZB6d+Un3YgtNQ+5FWubBXbX2cAuAWQ96TKSnlrYp9GgnKWx
ozFq1rggxbp9s1D8O8RDoDgeGTO24Wisue9BiUsdDsIcJAx1EW5OG7DcOYZG4rL2otZ3A1CU0ry0
xCN9SgV6N4BuT9oqnimiKXyiuK0yG6dZuFX00fRmnArPJOnyfU3eJp5mBj8Ijt+Y4uNr6pfR5tL2
+1bSyciZJ9rZkaXtBBDHGxIN0medUZYw8k4sVYgJyhKCARcywcVvDlku6OtDh415wwUT3EVp2+e0
q6VLFEgn7H/PsQJQqJvNxnLlKQ7vy9wEB2DIKnqHYMi/miGKXYHgka2k5BOeqTaLTvooTJCC9aZE
m29kKG90FZKrpFeXth2mPSbp1J6yNYugrKxo1wfNOruWhUdkuJFjtZCvkQ6mXlXo5caKIhojUV87
/Sxq+yDDqZGYw+wrKfDlISYQdGzPeF4X5LoRbto02YRGJe1ahdA3c1BORbMIro5BFKGiftbqQjmQ
KYv6N5sFuD2NvMELFJ4CeayeisTIzwEwqa9FXXTkLW2fM72Ph82ETdzD0FHf9SKDclPUGKgsM/oF
9aF220VJNkVRam5XiMm51iHozAJBcZy2a6xg4GiBDTsRxKJ9sWaSNXmOrCavoNpC3FBNnICInaCt
JjLyECSjFRchpy9ryoCTiHEDP9ggs+Yt2D4x55QeyKuSNwnOdiRm87McWzTQWTjAV5fRjAa82Pe5
Jh0WiPduIUvvo6ImO5KBwwcExyNVkJppDhSA1IXwNF3QB0QeYe+Jy7hdczJLRM0t5pdO0Aof7ZJy
At9jXdqwWM4ob5HxKVp7WGIReFeVW+oXcDDFmcWWzW+NJKSOI4OpSfsqNfgQyzqFIGDMxQmZSOcY
in4PZVOfDmFoZfhOrYS2HdlU0h4hA55oq56r3RyqTzChGxaoCO49aNvptVvwCi8xmlZcJ5Cv4yB7
NycZd17Ct8Hgw0qvTh3a8ZBna5LYqIvaxYxQuYIAZ0jWyCFO74JMApBuyQ77HbigIMxeRr1X9vUo
qYd0EgjRa3GKQxTyRKP5kof0M5Yq41rP0H9zQYudtppXS2dRtvcpT5YZf1YtBgBGDAtkHZd2K4xo
XwpMC8LYf7ZSGg0bXeJGBTQcTgcDsbrkhlZxtvqRdJI61KRtN0zlR6oCQsw6UjNq5MoneG8ZrcxM
VDCmxrX0YLQWcr+Kc9gAExpIg1q0kNVHVlq1RbHEhbxNRGchbPwt0G2USlQw6HjK/jStASOlWG1B
Tu/AW18EdPvEjQHWgLotbSTkkb8ZhkOg/JKM8qhJj2I8YH83PjHl7xMsT5WB4q0TZadW5y1JoOdQ
JiJsKLPHTkFXN4FeKpHrijUAmCzCrS2ikg34utxm+oRJYv6lxo9iwDpnam/1IpG7BiCvGTaoW0+m
3PiADIgMyT0lZ3OZmIdVPJWr2WHIlQMmsE1JzlGAyWGJEOGTtRa1xdlsZNtocDMOlpeHCnHaywXW
tFeAp7JIeOznAU0LYd1S12JCQSNNmlC7JzSIKY2CvgvC14OSTCwO8jblRQTkGfgZkd/qfO0EvLek
gjyxwJGRKEhDsHr/VTsZMQwT9ZFOsPx7fb6BK1HW5D3Fk/PoVpNVR9BRcakVdMFh8pjCnWmyZtMI
CTSwXJS3mpip5yzToi9BVpdlH6ejBGGEl22EuBZeT6A/AwVtLBRb6TPo0IhAmZFFEIoqgkaQMs7A
YupDCEGsY2UCJpCKJAgIaZ7WWT9yUeebIbfYVxcSqs/wV6WzpOgrom+IoLaDqOx31jR+4kzvTkFE
TvnUN8ouraPgok9l4daG0jiFUu4n0yqcKep6j5oVZH2i7lkWGZWOtWzHVYtDGJS5hLM8RD1aGlAQ
+66PXETJJQFAYeWVAdnwRD7xJHfDV7CUJymmkjfT/nMpFLcprUuuLPI2gNLHw1Q+amLwqAmrB7wW
kM/rIYOrAUYRKfIONFyHNdSPstofE+EsTeJyYmyNSSQbbwPvRUsrFEhyLCbZFL5AxgjdaTD2/dzu
w6C9iaFyrEeZRXLItmavBAwlxfwFuXbsUkWM265Oi1ONRgUIiaXtM6suNkEHQQGR4hT7ysrEH4H8
vUUqwwadRRxWRNh7Ro42KB+ICwFYLh+BoeSeVscIlMGtvY2Ix3mTwJfp4YAjj7HUbyQqex3M4a6r
cfmyBo5OoTHXoEH2HgyyiU+/l5iNilhFeyMjODcy36QpBCtqBI9jZhFLSRSzqysi4j8GVyDlYfTZ
o1rmV10mPVQkyzJReDHFFaN2Kx8dYpku6YLvctAI/Fpa1kClYWugHIdxSeDoNEh8hTcJ87Ip1gQm
my1ghJqOeqvctCWXV6/7Me9jlVGJBJ80WVgpmA221aiewmV8WMT0odcYRI4AClKpOnSZ7gt96U6R
lf4kIq8MAUioGyggPsJ4QdRpldt0GPCUU6aCV5x1ijrAyV0tzs8QE0sbDgGJARDabLQQbybxeBpM
Eb/OE3MLt/Og0xl2xrx+of1N4OmAXo0Es8FGAtv4KJyV2AVxWPM7RU11qgg63i8ZvmxjGZ9kmRJK
z9WPwIRqQ9bUsgMxNLkGFh5hkB6i1rwkCfBAzKLSfIS7yLzcMBo/7SJp9aDgWg8EfZMSuvkVygvQ
NwkPyjPjHmt09CYIP4jRbuzBzBT0zmHeKnYhzMdymrob4MYRhomKRViYxDsJlJatmSN+NHBfu1kY
+Lof60XYSqmFUU8I1XSL8VFwu5V948VcUzoT9YAAMCM3wanzHGn1HNUY7pKiVG7EmxC2jjf0WMqL
eQmwGCGhhxpVj1OAHmxarh0AYGWbF/UyEnarF6eWAI93cRqjNcQCI6shopPIpmEHFJ8bDb+CTWVg
HgVk92T7kIF1MoRU2eRkrfkU3sZ+MpLXJO8GvFB4szZgIaUDGeHqKymQFDxZpttxp2FnjxHxmRHk
oYhhK3Een9MIvShNJpBGMI7EytWixhzuCDqEZFN1gcGiLejjfmmadtqIQ1Kem7mfD70kCSAgpWlG
E+i0ZWG0m2QqF+lr0pZ2K1hr2qPUSYR75KWJ5DfOR0gI2ZwT3DU1z6DseWC0rpA+BquO7pkSLITd
Z5N2RLosjCTTDB0JAkYYNl+KkOq6PaYCF3+W5CjDXKcmyl7sc9hgiDuL4sBa3QgblvFYcIWY7By7
iUmPsmcQUWQ6Dh0hKLY4I+zeNEgkRF82WszPZQy29aXA+NA+ZFHDJYEHOwkPE9bTaqtKloozYCII
p+dh1/UaJ0crGPulj2E4p1MlqdtKNxEdNFpgaG4fFe07/huztdcpAgruAcfszuC1I2MeWjoW12Vu
C6hYM/szu8Z7Ta9fl8yKBzYE6ItLWPtUUSg/1bLQDDtdZ6V5rIecmA82mrymjRqi6LEATEHP1pjT
GsNS2wwfRV8WQsSbUY3Bt1p5tVciQSt3AGrNZjvE6OmXeUDGng5p1R9Ai9HZWRWaDT4i1Nzzqo5G
Huo2yKZtJSnj77kYwp3SSelnhtXTjRZ5uAVCp+3AXOpXMAsEPfRL7HN9BHiWLe27AYIpRirLAr4l
RNdJHrKnODTdzIgcbsudqQmLm0YIPxPcNC565uciEy7gHnw5lfRdoLTGtoZ0oiRteeG1ge+iYDeb
44ZNMpOpXl/XWLK5e1Kr940W204fxx0GstI6p+OQv5al+RG0LZQBfbgXkwIJSzAat1dL6SojHYPr
oz9m+Adt8FDPSx+V6C7QBwX13spDy0n68Uo4IwSBim5/JhwkSHccrvLUyhAN1CpHzZvdR72q/Dme
UpB4teSIpXqbS+Wtya09u4QA74os4hwtN3LafXel7k3lfB9H6zzOyUvQzyqD534CiqEldy71W1dH
16gk80cQ6g/AUCWeYK3ofiWQpXN9Pi5Lrm2HpH3TEy7AZDl5x5wxMki3HiUbz88uqSuWoUi4y4X4
ULeiHw3SpbdQYnV5sQ+s8Vu0KlrcoVWeZaF9JIaDCBYxv4bq+JAu9UmqMfSQq9o4SzVgAQWFbcjX
bsK8UordjyXTGKlXO8s0Y9oGNVcOFPPlhOFUpjCuh9tSZq+Eub6zOx+3Shrs9FqZMW6xQ+Ix1DEA
ry/BIt7m9U+Cjxvh/RWTwClUFA86oc/iO2Cy1t+zDukBPhi7tgbQAK3qC0GyWdhuhJn52c2cD23e
QVh/my38p8MYv81ROznBGO/mJXjLzOSXSvThQRKLd/ofu7lBgsMi6eZzuHhkKd0xZYkeboNNLxof
QgA7Cjg0oGQAsP4gjmtAXblteAtWYXc2KkimDmKVD/jKyIyKhOMeiKwqenXXM4vGMKg7PSxzJM8c
sswnyW3xJolKac9sXG3TzL6aWPDLLhLRhwumI4NGnjLxaBq0yaFvQICtgK3mElpdUXkYjeS5SLUb
vLFNrWkNmdcyO36Ts2zqO8gYO5nq1oQEsfDnaaUaG7PLHiuh3dJwZP9SbMIElQalOxEJ5ySd7hBl
g+eshyETB64hL2fFSqGQ4L7uzH00wAiqhE28NFusFdumAaFHZAvwk4z83LbYiPJ4GLpg2+AVNvuO
vX36jG3R0XE9SWq4Q4r8KJu4e4Ix2+OUdaVBjY+kUOy7StqIRInA5QVQ0RfYdePvSW1Vj8xEZSOq
HVDEwgtl60GZA4xYMw847/kaBLDq1VKq4ZaonWxuruYimJdBry/0UXa0bF6TNv4KKAwXXtGu2aXB
OVbU/iiOA4OtvHxrolnBQCEXW1GGfxexYiRDIbkJ1lWXhEPrSpJSZRMijkdLbHWPfdQds4riqGSt
Y2+ZfoN85DdCUmTaBdUB2beygbUBHlHMLgSwPept7cFhw/Dcnsw4eNJSzV9Gy3row4i+hZAO9lyB
XJZq+hwgmAbFAW2o7pdK3UsGedlga9W0E7Y0eDDdZzLGVu2xA+Mwq5XDuy10sWQdltpUfcL8cmDO
MaCKfk9zi104HcrtQvbTBCQzTgBDFnmxqUXDl0cEZV2pfS5q9Aq2fm+klUe/iQclNiRHTYuzkihO
I1o7HOLAQduOaD5jb6wJPfgYkqLaJSbjQTPbwuMWTkJzbsr6CBwH9NTMnm7N4VIltCKW5RRq8FXE
Nf4O01aqyaSa6NwkmId7E1auVYcvbalwx7ablld2yZ7R0NQr6zX4/cYdtcQ1sIV7uaEIJ1lLHwJc
bFmhe3P3kFXGrqnNZ1HGg7fkq/fBU61mtyKUMhBoAvSPUU59LKI9LkhMTkapgNwONHDHIMJ8tuDM
W4EdmtHihXP41IxsxeMs0X0pFAhzAozqtGINkEn+LnJwQdLyQ4idQ2xmbCcALnmmg/UHrDmo4A5i
YziFEofe1lTQmf4Q0di3zcT0WighPoFsjJGN+muoCzgL4zvplacMD2QnTa6eLS9Nlb3h4oB3RThc
A0g0FPEB9sJ4BVznFRpaq6I+YU7zDOLfmcjfpyVg9ioh/sjTyyA1jtq3B5ik5zgRjJMG5cAmyYMV
LIWuaQShB0bybW5QfWrNuZhlJG2AdVnxgTI1nbSjkLhXpemLJaV4X77RT9tNWHyDPs5AO4bKLgjG
o2i1ZDPptHplgS3h1MvPYVC6GOzJguNjwD9OeB56IheK+NEU8zczVS03hiAEZXte2ec5dDo0wFoh
+ZgPFeI7849MyrGCI5Psp743d1KEIZhC5E2dKCihJI5+ptLiLmK2gvNQNfuK6AUcSUXk0N777LkE
MExGYzPqLckv6lvawpiQogbfPHAEStLKGVrrlifZcxH01vhqsY2ilI3VmZQ+kkxJkSQQNI/LQHcn
wra4mFszD4VMfAQ2kWckd5nVNPeQeuKGIKt+DXEDRJDLFVwPks98XFPBQxuBn/djwCXlQU0I+dpk
hGw9w/tiOKBhaTE8ddSlp7zKotyJ1UyIcOVqxg+2+4FXJyssxjXujK8SjN3gp2mn/cQFBvByGcaH
WjTTlK6kMPGcUz0x+oUxTy8zU3s6nJWAGlQPm+ptVEJIXFUzC+gA6IjwpsvH9BzrFbMFa5CfqZzX
AA4swACw52h+hbs/s3EMAyHzjbyP2NVHrBMcoxk/y9OawNUGrcLoVlmdJOFULME2rWsuIwTHgjsC
S2tTb4poMdpdYpW6ZHPZlcnr07anoV9AxprmMn+XEzx/IxFXF2lKQ5xrawDAf2HA9t8zKWo1Wvx/
hm590xdf8d/bO9Zv+H3mpoh/RQ7O3+uUTDaMdaL1+8yNaZwI3VrHSEE+lE469t9mbvJfmU3xHUQY
yCuhexU8/++Zm/pXVSdp2jJlvGfk98jGPzNzw7TyhwEwg1dERmhcSc2W+WnSn9WuSQMtRVSqO/R5
8caWzMstSi7AO+J+ooaP5gx5ot6hGGXLWo9virnJyw4wy+Tjtfd07XFQHpkdMLNI3W7OoAvFMwHH
fAPtSFOAmv1YEeIiNvm+zCHOBQBIgOvrUyi9KOFekR8k4SPr9K3cBWyI9A7/9SDcS+mrGiSXMrSW
t4WhOFr7KdQNEbV5CndXzVxDatCTJmLnN5C0I+ZkhomnTSfXSDe/A3xzhTTaZt+SgWAqK4EpSNgo
Uq7W4SXJFMtT236X0deycoy2yXkyG4hSD7ESQ0LRw8eI5nY4jPt6EPYqGn4BWKM20AjEJYw3r+vw
xdLeALCl0oARaV4PKwRkC3gGiFzuGm22iTTxUIOVDIZ3yEgNVJ12IYNxnU+FX6DnqMuTE72kkm5z
0ewU+C5NCAGErJbQWSgw2oHjb4HpwT2TinAlEcJpWyctgj+uTdwWJp08e2P3Q+Sha+Y/faR46kIP
uXk2ra+IiQkUaqqFxXpgB3jupJomHpHMm5ZdV5L2p1TTn5dJ17fkQWETFs3QZ1PEvk8DXxvbSh8B
xRipMmgmaGNjE4d4T6Dz1VS5RZFsTVI3UGsDLRZkoz6JcVyB3Qih2EKk+6Bx/KrrbOPpm70R0p1Y
MBiN02iV9N6gDyhVlzW8GT+Dfik2K57sQJxSe+6X0lYK7d5LA4GyGr1QLrLGHEHLibHWxKd61F0j
DO5SkblSrMmoF150OmxlO57zfqCRqhrtftYW2IlLtInNQwHJmpO/y0JSeLNQO0zqJEGxzZSTMqge
/VBfHVV3kib83/WhlHq2LP13HUDZW8pmP+mFJ5bVTuEmraPmR4KkbJn5RsW2z0vbl8i/Zk2mMhBo
7qx0Z+J2TAzKCRUIIbgVRX+QkhmS0isRDKJwVfj2lhhupIFkzhkCSGFuDWA+K28yEaBCEA9LQ8SO
esHFxusu6a23cp33EawL8iRNc94IQIVkNb4ERuIZ6eDng3ST6TuK5qMaQ5FsRtmhu+4KlMaqshOB
nDemxjgE0p4h7ONBdRLFzbA4FO2vtnxiIByJ94D9OXCX3RxkHiBQ6ypZYM8RA1NLIFKahQMkRrtP
qDr79zUOWS9uPYmSMiE/jH29mf05bYUGlWE0bydxfOgnbSMt5UWtJEcDv6yoULSFoqcnLT6M5UsA
SFFicpHA/lAjoFZ0y3xxOidgEmhX2RqPUpvgQB1/hOUlFl9l9t0ZKPvbmKeAYSMirfrRl4VjMe06
7SFtedPluYrjqL9JCWWpmPtyt5/U8bGvk93S3koe/nhAyaknxRFQDCaDmXn1RcZoG9ND6JmlMb4h
9ZGgeBIWoxF0bwBlSEYs0zDvChJ9p4AtrVLhWqZveiT/BOiGMpWoouFpCpjxazwN5gL/mfxXY3SM
kVtEKZGPQquaPjvI60RYennEk6ZJJimcbN/kZ0K37JrHvGLIN9ejMy3fgfBTQBcbmGqSmDHojHUT
mAbkyw/nQYutw6JIr1qccWsXziCFn9IMOTFrn0tdYzhhAFsQ0mOugS1L9qggnKmOcruZoz2WvmuD
az7gdsk7UnmFldZqRMl2UMGbzRDGwIpNfgSUBOQeJSND87VMTG/d8mKZHxYF/JpQgHHCLyXR475j
zyKyb67LgINXJdXB8B04Rj78GM2yX0wBXO6jGBErvxF71bypSvWESseNQnKo2EpHobBNJabYZV7A
K2G+mhOyDdTFlLAzyGp0brS4O3caNLSojrNPyH/gd4AKG1Z9ZTzxPvDUUsfdRLbGhGCLUK7lh4ZB
1juTpMQRCks6hmnrrTAykhJW0Ldcs1mLLnmu3cB/2YWmqWj0xvjQJOm5AdH3biXgLdn4Bnl7Ghfd
raCA+BXz83NZVoMtlWOyT2XUaksngpuTeq+kG2ovYYsJN5Ickmc5d6KR7eoRVzGDhkE7KlU04amK
2w3D4uZZKSRHoXsKKFpov4fRkl8ksU23zcRYawDQ7milnL42BeNylT5joNHAD8ll64JM9Ya2DTbt
mPdgmyWAlsNWrc1f5C6EB6Ftwp1uipWTjFZMT63v99lg9M+BZnYu5WGM9YGVCGYDxX3XccMP5kuk
FHYc0RJGsnJnS+FoEi9/yxhvqFZ4IqMT0FfiIQLP0kRGGmUICc6U7tbMuWvUhzbWww3l+nVYTEgB
i+wyFnkpwBMUIMWnyp86puTVDyoXknBLsfiU6srYhySgLrapk6XRBhbzUm6sBRM+wfS2GUnPshbQ
Su0PsxptJ2t5IY+HRtX0K+5IXOU3UH05npxZ03dMk8FPmzDRCi4wuzmXCFeP1D4gcOSsOXqXxX4Y
9S4twBexGF9LTX6p5Aq0esN4thh2UV5f86rxhbJ9aYwRgGUTubpMdJksiaYfFvW2JK6rQ27Du781
4IVA/KlE8p10rYYwqAoCGHWkIgncyDgWOjggGLuW/tBNuvmTm1ZzyKqiBTPWFfcqEEx/ngOk91qr
eFIvtIx4ib/kvdrFSrdR9ba7dQJ8mZwezoWJYLD4aRzRvRS7oH8q1DLyVPLi33W1jjRW2aaRnCpS
Z9i5Or2ckqqhYiuYgXxj0a5iA2BwNRuQ5Sv5WgQrKgcA36kYU2PTqLN6M5s0Zhs8Rf09qHQ12umd
Wt0QYpWEVygJL/95UOJt2sa0cqFH088E8CADT4COCvclYysZQIoB2EYXRKioKI1+tFaEaprv05rn
iCazYBx4qtsLtlzjTZ1BVFht3h3VHIQRS1irvRdiVP5GAIyRVJnMu2qhfy25GbyhZ4LiwiqTQr+3
qkFEUKQae3PosqPaw/Esk7TbsSZqnjqEs58ukZLbHaoV0wQTkQvpcuiUMLzJIy+OTkLLIXQE+abq
r8Z6Sg0yBygv7ph64airI83nlPFlGekKhOdgfBTaaHpTOfqzDkbYHZMAxFViGWDYWv1WLjNhce1U
3jgUNOXJ9GBkweAS9MYqlTT3dJYsNnHo0bS8R+fAASy/eqbvm0wyiBsEzWDlZnDlZczOPlJaN5mI
p4pGMJmVIpx7qSw+i1gs7pFRlkdt7HQePRBP/Wzy84oVclK2VZ+vFmGkMtFza8TjMa7qjSVVLgI0
LxWynAnqGrShmfVeLBi3Clr6HEJYmSVwkFYQ6jySRJUljddqiQQhZin3pF7HGDO1+UlY0vIjly3t
HsMsB/yRjttWpFLOpKh16boHvoxt59korGiVbclbSwdoUdejAHo9p7aaTSGC5RberERCc2/2wYnM
7f5QKkPyoGb6L/oF+6boQG3G7PpvC1q1iBjPchk9MRjSE5HOu3FNyonY4G8DbdwFYRBdusCixTfS
NzIxytXs+lfRXXRUJ/VJ6LrRWcT6JEBsYxixIru0gK52HH/XzN2dIp7pGafGUa6nx4bER5AQv9WG
W+Kdgx3Zce0xhgOzZPGvMGZmUiX6q9Qb92QQV1xx5w+Jdg1QqO31QT0m6U/GtYSQEaNVarurmPAm
DpK4cOlQp15C9rsmANXTIN5LSZgcuqh2QpkRWjhYD5jwHZbBA30U5gfKeNM18QUc/7VD37bv4IY6
zN7tUCLdz6pJOx/Ut3Ldt8hsUkI4G5JcY3lAHKbrY3oadDqFtI7ZMBEtMLmRwY2iW3uzNRC8pCZF
MX58VHX5bOdTr/mNIN/DeGpOeawyzu9Agl8Nq63chfv2O1kpKEoUBLuGiamHyNdklDEXjKm0st7x
kgXr0TAN8Xno21Oa9f05jdfkhCEH5ZUDMOLJyNcOFuF3YWP0rVtma9R1HdKy0qNhQJc2SED/YnRv
Ef2g47x0JaYSsW2+hnGClZOBkXJz7m93bEC2tV3N2VZAA89Ci2NrQJmAAxBGVTmCFBeaoPerVNTi
g95OtrpsNaVaiBlfUq8WUDXN0nfC7KTpa4PhWdnZlaS/sSleRwbTR1hmDE1QdO7+jb0z240cSbP0
qxTmnjmkcb/1XZJrCykiJN0QUkSINK5G42bGp+/Pq7InqxKTDdRFA43B1EWhkFEpebjTzf7lnO/8
fY7wb0mW/9+cqHhxEDGI+Ouhyj1C7W7+GxTD94F0mL/97//zP+X/Bafx+4/7x8gF99ZvYYorMIrc
KAhCH3/B7zLnIPzNRxTr4yL/+yyGYczvAI0g+A0kMXHAMX8eE5b9h8o58H/DZeh5iYcbGKchZsj/
1Hc//EO7jDT8L/EE/p/sD/EFiICQOCXbLIljyoM/2R/6LokEtCf9NeRAY+UQ3PZe5DBIKT866J57
GoFi10y9+hjLMT1UEI8g8qKTi4RS7xC27H7sW8xUSR2S05wTA+i0eMN8A2oREOkm6tdvgW/EXlft
dJg0xF0HVQHjyNweZwJZTqsPhQrdUcARsnRnzxouGXiSRxZZBHkNbFKHlVhEr3r349ZeEYrDb1n5
ac1M/BkJNMWuG4N+FztlfWpIuD2sFIZ81yiBqxlytaOY5iuVXfrm4qYbAah6aXSI7Vojxm7f+qEj
zWaV8i5hOI48qqZb8R+TtjlLXf5sCHiUsfYZaTfnNHO/ISYigWRoDkm3vg41nL2h6p+mtD47Lst+
v1zlEXGHu5md7o2BMOT2DkXxGrIjXtLY2a8ox3exGsU2S6pPkWTXQWtIQh6d9SRhr7LwSrdD0T3l
rBWMGqgT5WWBQFbOptXdsJ2G8iMOsGoXuZVHOHbonLVbkh/t1VeykcV9Ml6g4CMX/U0WjpZTgwGY
G3QPrQ9ePWcGuwM4wPgs5UPSQeadjYruIOzao43Mg0KEMvLb0H+/EVECn3FJEjCyvAuXf9RF9dti
9VNr85tsJblYXHjHIZumzdJTQ/iz8wMof7dLPGjxrTfeFrZagMgXMWpBVIFJET1PrfzpRC7YFl2/
wSdSh7i2CJZrLfnsjRvCoGPF27EX3xMiZKm8GRIY6epbQNGPIs31C+BHdth6TsmkKT+zwLmu7OU1
TvVbCoN1BxSUxAgCiXrktcyBiokd0qDeVJmGhM1BsmPj6J1x0XanJQmDO3t5dIw/3MKvQSdNaP3Z
ZNN0BsockLGCqA8ZatyIL3Veqw/Pc/tHuU4vagkRBk/Jbk19kNLygzOZ2sl0T4wrzZ0y7duQ6acs
KKl4yvZp4NWW/fDSsnD3BpQg62LgrurLfSuajxhsky0RbgUBnF4Z+A6c4cFctx3I16BV5G8VebOl
RL1GVfWUWh4FAg2IoWsBbXbhsxd7jyH33DFsCPPr5ACfDE02DNRK3oE85BYDYL2NmoqZFlTXc5nF
kwFLz76gtPWD0LAzWfXv/Lx9gg2Isz8tPkMLWLFODJDJmsdOtmArI2dTF2AtAkEsjwKOfpRIOA9Z
4zApLNmWIpO6LWXxtkaQDp28RZZa8tYaFc/Y6QLPP5Em0u0yh8iQaA2pTsiT3Y/5eruEPDMm5PN0
ZewfarZYvBejd1ZGmnvJRh0BAXlpaZXRQITAGbpUk9GGVnq7EDu5dSt+QOj3AJWTciX1yVL4F/0L
KVYQ4m2U75SbDUdMCcXPsUt/+KjBrjNHfmagCkNFDo0HZLYJCD7L5z58gB374QvXv4raJtgRfNce
05w3YErqYSdyfmOftgGS7vUb72TETtK9rekv4fVWLjI4elCCOtaNOxQ/Z7nAra4+E1MTg1IqTKkB
usugJ25Y0qTuhpQN0UKLRoqTQLRZlzBOhX6pkvxDC/c9cWdECn5PbkHUmus+m6qDx5d7g0qJgy+g
BklsKrdJOHPStrOg+U9YSicUI/RZ/fXkltOpIpn1nkH9ekpM1kMBRlCVJKo9N3OrP1QXTZsZLj0j
44mxMM9NOBbq8mVDZ5HwlUr1is63IrrR9XjIDOfRyUkoUAMp02MYTLf/XWXIXxYr/2Ks+p/hpAq4
d/+6/tgW7z//eaNz+X//7qLyL14pKGAhXECXLQx1zO/lhf9bEEdsbDy2N2xn+Fd+ry4EfxK6lBaY
PLCBRO4f+5z4tyBAhUdFAE4B6Sr2qj9VE/9VdcG/+i/rnBjsEDOpOOWHgoGjZvmTebwDyRlQT1xP
TtU7DEq8rFkoxItUXRFr5m2TSjQOGspkbKpnPP/Fo8zocVfC1RlZgixGgFet6XPq5WFwQkdNmpBs
fEvQ39Qa96Zry/6LiFeUelFepumhDHpaJfTZzgj0vGqk4kwlw+5r4U3puM0dybSI73IpAXGqPKQ5
QiJrK8AnExvbsNTLMFyFS8WWmmBnwkJM5DKzknkWiC25LCNTh4ChaZHA14ZTqo9tcxEvmoAwdokM
CnimwASbs+iYgpYM1wolHWGFbn4Ht7d17wIs/9klMlEQxBg51Qt5HGlzIqvAi16Sti7e81GtO8eM
RLS4fSuQEwcYZK1OO32n4nAloSD7OjHIRljREHMzMFJZQ8/5jjgvuojoLHKhiRhIQkabznnROsqQ
budp/qUkIINULV6oInSgHcmzOrsd4dUFLo3GvyesKCm+uI5FSbHBgUoogZFh+avvHZdrPZmrwOxm
l2blKS9Sxtqho4P2VZFkcwFfF3CJfbP8ZAzl+Sj7dPdR9LH9RBwDq3hTTz4qeaQO0X1ga/c0ZIpj
JPKzRh6GIZxuk6Zdy/swCsxAfSXEfT9IssnWqHCKXZm3nv3K6bX8KoVXkdyTRQVulXxcYnYODO2e
e5nSjjs4kVz6+pMbzPKxXZfqtFj2NpRBloqmHNizZ6Lwn+zSDK7axHHQwL+Xcd6CeFQpMStbj11B
eosYNc2QHSwNsoeL8pMKZFPUpkFLmhexGzAISJcJ0zcmzm4LULG33iZBYknpma4qZW2BwYZSbBcT
LsP7mzchQyaSsOK94YQGEpkvhbejcDf2Kvf8eNirbokgqsuoqY+s3RNkimM0XROuXRbXxP0QUNhn
4wRouZhGjZQlnohH1FXfXg0daH/cAUTX0Qruus4Mx3mEI0Ijy3W7d1WkzhaZ8p3TsM5Ai4xUGU1g
czeRQNhevCQOlgQEkoeZHIMny82v911o9cl43fyYo2q5J64j3InKGucuGfrpcSH7J96agWyLXYMF
5pvnOO1JoF7kvWr5SuwH2zjHYJ4UPv1M10+iQ32xKRgjXKleBI8GoPZ73ubRa8ajpbdI4NZyO9Tk
tm0IQ1/xR7UAVoA/d766uiBPql2Cv4jJkJ+i05JDVTnncqrG71EWFs8GtOyllKewnQleG5iziQLf
2NdxYhZjfhbClBnxThnBvXHjbHpy2pB/bfle9uP8g1Mh8Kd9Zvse3JYp/QJI/U4xbeD53EAKTmtG
Gbo1iXf03X40rKi8JV/fhCcG7A0FLOrxKUWpR/AyUx2SHlTulGLdZ0avHfHxLK+m7lPphTESWUFV
xnZjN6DsR2Bj2pLxGhKfZNbtvqU2ItUCYSBpnTfIlnoo0EnUm6ZnB25GUp5a7SL+Nf4SHBQhA2m9
NTFv/oaZf/Wcwa1PvFt/GcJl+dZA8bYo2RKN85bcpKJ2j7IdHME2QwV5v43mCyJ6iDGXfu1IiEbM
34poKd6DNB/ab+k4tdErtOquek5EvbB196ZO36bVKPVtRHoRyZ1Voam5u2VqpwddmAmgky47jTNr
aTCEeczuMx1G7xO7U6SNVR+fMIMGxLEgqOuoMWiZGP2HqXE2C+/+rghr5Mtz7TyhNL4kBdb4lMjS
QH5lOBcsaxZM6vygW/Cw+jqpouRL0fb5zs5rtNfSx6lqkmRyjunktqfYLMOr77OHbLRIWfr567Sb
F4aNcppTmpyBZHjTpPW3wobxfT7alr1lBw1MwK/d+WMO1AP03BUiVud+itSyXbTAGhC10dGqPLly
SVhgqmdN+DZb5l/j0lya6AXWFAPkE6u67pxynFME96t9rnRYGCbqIXCBMvR3WD1xneCNEEfRDjEw
OyvSQ4DZ9igFu4awanB6jCu7jWa6VhMs8MDxnmPlxz7lHds+BuwwsAvVfqttSQQ38vDwmPnxB/1U
r9+KnJP4esKf0//Man/obpXsoPRXZcwHji0bk50g7Ao4Opftq2wi9Ew7ZKst8ZthE2S3RhMb8rOi
rXiHPCicl8hMVX5mn9UmBxLTnYw071bs/IVHZjPkIgYPncsl2QZyaB9NbBW4XBfNJNkL7V1UraRV
BlCwyF1NaPIPl5hfFljEX97Wch3aHYY+5L+kGB9LMeC10GjNTJ4yDu3TBsdYiIN07xM9kyLfqsoU
rTFOB+TYloAMp+kaXGSIFtZ07o+1r5K3cFpBkC2BuORMOOVjQxzEGYtG9GXUK5EGA6z/y1q4NR+1
4zOa9iv1zjgP1vvEVueQOYtVe3THFYITOKjbKSvG9zly+exPbcE1s2EOUIEGLsKiuMsqPMsH2zD7
O4LasjeIBMW5UWEYb8ocU5eNneLTrgFjEfoKzZce49fUPPx3lc/36lf7NOpfv8bbd/Wv9IH/mTAC
/P7/RQ192+nux4/un8to7/Jv/KOOdryL/gmaLTVxJGBP/DGnc2AOeEAI4gSgMdqkJPhjUOeHMHAJ
hANHcBmixWC/fldGCRdQAYAC1wXNKxJPhP9WJf0nDFMYU4976KuAUXkXurLLK/9nDGCyprnDsOVd
T4Gz3jSWwvlOBaWttk2LB+KKlLGSnX0+NoHajcYPfa4QE6Wc7ZTTZUi7XkvRchVx07eTfVjMqFV2
roQb9eRHan/CFw0B/rMxdq1QgJL2Nj6Xi+8gUVKdz6LnKqJ4VphW/DaegKX2Q9p/z0XV1X6wg1aC
WWbXs+bEUV12xHENyY6ZQD4lz3iguoBhVVq4Y3vLXF+M82Eit3p60kUJXcBCow9f/CBE66w6YNwP
USwvjgBanvRdYmApr4OwwGpYt5OJ9mljuphwg7yqaQhy173OxeBckptHF1uODfQnZcxA8nIgZv0U
+jpVX3D+uuO9oq56dXpiS67iRZCi6Dazi2U3ifL3slnQlWeLAArQRLjTN3GeGIIl1uwiSOCY35Hp
2tMEDy1uK6e24JswFc6HVoiku4/nDghpNSOJOqSBrZzTqBu/fuxKv6Wsmfsp2hV6DDn8wj48DQFY
uy2jS0iLRT5FdO11xY2GsrN6GVgD3voZR+B2GbX5VFyv0w+2BKi0cdG53o0nh/zZGfwIvX/iZz9w
Fwzl0TdSLV9VSCIJcLC8tEO1l26yyvfGLXwcpI2uk19EhBXlS0q8s76P8YAMN0BK/YjAjS5lWYU6
zL/G8x08cjGq5EDFYD4awdB2PyIQwQ7LRPmL04UkSwTo+gmJqkdBwMzaxshOc9q2DXc81xoWavwy
K7kNb2Er26e1GXKMpyafn0e+atWhKWeAXGDp44cYDx6kcPbJZA4mlfF3/FFNbdJ14hNT5sgy153n
J+kTFEKQSRu626pw9T1b8ATlOYGty3iRHdUDZjjAAUwqssrXTF2QfrRHFmfJwXNlnV5fKnW0Yy5D
pP1AGNZ6i9iJcJjV5cuMFMbxYHPINq3uyslT1WH2avuVq1bdUjFm5XUTKvzwBBzL/D4epCDsGcEz
e1IVeW81ZRo6N6R4ny6mVBwNAytfmjnHj27ri49gZ0e3/tIoplRXy4Ip+jhjnSCMO8eNfozQIh1k
LctwRxpq/aWOsbCiXndwneZSO90hItR33RiC81aGpIy/Nm5qmKSGbDKIZwyBzm/bUMUkkCjbJacp
U94rFy5tiVPjf12Jvc96/2rQcdzsQoGvvSLIIzMDesepxIa/zHiw6xL/9YYPpZdXC5FGmuXbunzt
A1E0Ryra6rEoMInsktX0MCF5T2YoHJRmmyKOkAc2maFXrpvaOdeCDgPbS28QzVUSpRn6QfbwVWJx
iuGSI46g72LvmeM2f4JbHzONTCaSxwW68+C5IhduOcqJANs7NKK4nPOsgi29LtkEIIt8RsKRHa7a
l3k27OPcRVWS59FBf7ES3PLOu7wsD6aLgseS1TwzzEU4QDB6ElH5izv7qW2Td2/pWfsGSxNEvOEN
QawUVFW8lbpVOFKkIKh8bv0oZgTaUqXi1KlWaEyDafVJmm4eDjIeifEQY19fqMTCdcVubTCKvImm
a2/cgLXIg1DL0B0GzzbhBn4CruTeOPJ91WH42MwxJ7kw0RQfu1Xhbw/ATnzGQyBOM6e8+k4pSXB6
4klqCdkHoXeuxhY2ir94Xn6cJpG+2CzrnoN84N0qF0eZcxATgriPYry+W0Z7CUGKBvnkfm0YFW0l
zkQHkWU02eJuof8RtyQ+XAgujFzEt0nF8XsSDNX0HcMjI1pa9l7tMqwm1VOIcZYIbnS78rRE0guv
AhOZ+RDmodPdtaZzn6rY78lpbcsIrVcwui77olh8zIUP1CGtgLnsPQgr/r3bFAufnaMGNGl+Rdkc
UBcJjiU8kzt3ooPfDn1lgl+9LQJMuaTNr7NGYFblxhIAlCaKwU/BGuOhKIMJzRraKDkRwLMS9c33
c7WxYfcs8R2JjUbJOF8ndZwXN0HFAmjcrhVBleewbBz9keQ5vodtmmmNrwZa8IJ/mqZF/RSjSdCY
uEMX/CDD1f3KVMWyL7as0TJqeQeH5kD6qOjje51j7zt1NBj2EFc9qpCFoKbiVNqWtpKbr2q35Vw2
08MM4t/SkFnuxx3bnQn2FQFNxE5TmZRIoQQUli9U47itlFjYBxucSWAtHHy2d+VQeOYKnY1nKSaD
KT92E/fZlkWjeETEHy9mUzV+n19R72IMDj3IqRsahAHNl58U03HN86R6qbp5pShm0Y/FDDJJRzII
kk/c6Gqblk0x/pI0493NwIo6jkEMKFO3hyx0kvE9WeFhJOhUR5LavRnvQLsh012030oI7DCrG9xq
cBx8PlwgASXDy5oQEbtkZp+yu7e37MHibE/F3Mw3KKKH5HpwUG8eWS9IPri10G6Ah5Bm3OwDbrkh
23JAJMEeTZ0gdqdzPTVVmEHcqa1ZmngmxLM2td58tMIxNt9UU+2uVzy6OWeTsGmME6fxneitH0M7
3M6eq6b7pdWYbTY+oXMa9ZWvwvPoJUJcAnSc6KZwyrF6wF4GriHtlxjuDgCedX5QEf7y5z7T7vw6
dhU7+42jkd+hQzcWMyI615gLTTYadXcWk0FCFk3uf3Y6IMyoHhYH3lLIgO81SxEooMRM4mdPeOkt
bxxKrjUO2g8VMxu9pH2acn5bwqFO2Wpkub0EA0UBSIvEr55tQZ/5Xs1j89G3Y6ZOdTfX89lEfI2v
MrdcJMOFKFgeQDpAoJkpcqMTscdtcWNzP2jYgyQL3XLVruNLw5POU+jKXH+HvxI+6WZqXyOBWeBr
1HhwztsEb9FRra6SJ7C0BCcupp1RTEUCnoqYF03YUbJI57mu6275guI6ZPQCOEDqEz0rW8gZUz8v
auyXL8jxsuUfUNn/L2D4X5eO5K+3B7tfTfdDv8OU+9uXX2r6QPVzIc2Nxa+/benY/6Uluvykf3RE
voftI4xiQlGJD2BEyJbg982C+M0DjMb+08cpgmfkj9UCioY4IdcjomuNvNhLsJ78p1XEu6wdkDuk
UZKwFoVl/u90RJ5ILy3PH3g2Wqoo8XGfeJf/iBDd7L+2RJiaZqIB6U6kNfBu0twiyh0maVX3ifgG
/P9gVd1uOhJu+g3aAg8ojhbilZUlHggvWnJ6mRoW0gYeYZXtgBMBBx/TFvpN2tQIOJuVTT7bkvgh
yGX/Hk0TPozKcdy9D3MaOVFmJqpAXUPC0hmrGDIblXsVhkxStpIxHTMAryCrde3chI1DtMhzwOHY
b+Z0wtc7cdJ/J8eVDafu6hoNXN6xxPRdFWyhJDEK9WezOgfrrBpy1zKT8jwhliZHPlqjH0WRofEL
0zG56aqoYpzEfvhnpuOKJSrhkLds+BhEjVVUF4yjY33doU2Az2GJwkB2v3TweuzgEhqo+wz8mGx/
hEG4TiduIonOXHbQd9xhrJ+ZLJO55ASsuLfL4LRvU7Dai1POE0d3FAyjjFUtNcXIvCoNRwSIABHs
ZiRvGDlIvPTfgTprxde7xPHhDbTOG28k8pJMam+x27QPrYU0tLr1lttVTdh7sOktrbjg9oBSkGCx
SuhTAFa83Sw0vyeu5+DTutV63whbtejeg/yLqZ01wPOcqs/YSdguNUAlzVWvVqbSTubK9ZDaPm+R
2E3JuKEc68wGVX8oDnKgo9u3opyeGMOyGUDy7D6rsgrf8Hf+PSN4TL6FM6GsR0FPRxbfMPyoggR0
mUvK9Q0AkvKXr/P528w8P+HJwKzO2isSjxDhgp/xNPe44mSOXs+kqB5pkmYPj5HybblnEaTZAmOA
hKUxe170WIxZj+ORwZiTXTXoEyANVXKR422FM9hDb53H6a7perJv5yxxD1HjKv84NwBmmEvbO5dh
/ZodPYB37SnSihK8zsbyWvt5CgZkhoEx3iasxVDiTisOo6Am8wsqWj5DTcEdwOg0a+nkHzM8keay
W2bcfCZvD6EBkv0mzO40vRR6V5fN9T6BJCa/ESxOMGg9s76/ioSsAuCwWWrDNysC/p4pCj657yoe
xpuVrd18dgGLrcDB0s4lfR0NLa+4n6p9Wre0+T18tu5aJc48UChFfkLGmRMPcMTqyr1lLBKKF78N
2EmtfguDJmPryPxOJ+uCy4oZ99eZUeC6nVtRZG+1wMrxjQZNLHewYiJ1M1VOGb60nUzrmxZ/N+lc
aupV+rHmrOXpvpiGQ0vjBPriNoRtb4sFn8fRNWZZ7pSa4vlGVYi5d6aaYjTEWeo4nAQTLJk9ntfF
fQp6xteX9GZC8wgt1PeEUkp+DeoCYuKz0Q9fa2dZ8/3U9B4QKkTqHw1i+mLn+isT97yWxQU4tACa
cJjHYxvS8P9yJwTOoBubnG2EJ6qMRzriZqm98cojmeRXMBMkcrvEFbsd1ntk4LKSM859ik4JFCLH
DHa1rPCnd6rp9QnNZ0ylEpHQtzN1qiQMCKa9+2jum+GL24Ia2dZdEjzGC4KGA7ux+TEyQqAYSAsO
JZKgLlz4MWRamkXL8gmSZzyIbObbjLeaMbr0+Ug3F73HtKFiFE/cT2XzFILL/CIrDXCCciNnXecm
DEz0nM8eGH3GLwdXeOFjNdjhxyqT6SVAWPuDLtKFEhGa5aPKySIrN+Oi4XWOyE3Maw+hDf+6GZoS
+EREkl+a+hqcUyR5JflYI8TCe1EPj2krtWLiZSp20RPF0na0kjfLmVyMZXnmsfUN2t7e8wwMAU1o
wBy86oPmthCphdER4Xndtky5qQaJ8bwfkzClndmoPrWfQiHAPpZTgs+ePbIhPwTYWn0YkGOo4zy7
9XWlyv4CG8yC7K5qRziSom713pChiQYJQslDXWE137Q1gjkG3o7vbvNCypexn/3XOraCP4s89RpE
ZRTuF9sypkOjNfQ4hgt1DoErgkbymsjwAQqCmciNKdJdzdf5m9enk917cwEXchJyeW3zMn5yxkgP
OwCFnr31VI51WDXZZzdI5tVtkpPVmo/DcmS7PyynyJ8bTbteQA0Ivalh7RST5C0p0vVGc+ekdCSe
iUn5JWsCdeDcHf1+SsdNDFOAkrwearnFjiAtCZN5zMPRpjxKYSgEGqFM1UREZn5d7+cmsQBtavva
458o90XFbHOXjp3PwxU4bn7NJAxJGCgIhUjZN+GwLYop/mr8YlJbYWO4SD4r2WLLk4tUyxlSrmd4
UJgB/GlpyE60I//tdC7TeXeEPVSmLb4yIYdoO8KYokpejOp3UrnE8zYrvu9tMA9QTdiKxEcTIrXc
jaVKnkVH1i8MKYtKmpUgwoRSlh81N3NLXmzJcdaAZHsYhJdlW0sz9HVWTMo21VJjOlCl+1YiSh52
iZKWtE3ejQ8qmhCrZTya15q19Afk6LjgRhYLb7Hfp5fH2HeeWUEW5CT36c9a4H+4lABVtIVGyYsI
e4ubJ04bl2uzSK7KSPN6qhrpxNnVF/ADSz0QFbEbNZQNybLy3JuGzTlJr+2+kZ4TPkGmQ87sEhO0
AsZSGFAG0w/NGVQaujTdeM4v2LhRhxuJbveQj466IqR6YcMXeHm0TRYvfZnTsrvHvoWHMsGqwemO
xOFe5HWVbEuua7lnUQvUNs56IlDwqUmSsCmuUCbkLes4CWxjW+WcTXrssh6eZjf5uIU9EKEkjLrY
atQFqZrJNUGF2E04JGWvqFMqYwrokVVRnxfUNerEaIMCjfGFXWmD16y9W6VjX2cNi+gYzvP66evY
52EYZGJgyy1Zcx5MEpnLs7eeI+2rn6GRzvcqE/kzRAnQOsm4pB+qvcTdc0baX0xasmm38mC+Mm9K
m8NCQuYZtTdyrdEGOtjwD+VpNsP67uspIZqgdgLoDBndKZmULoaVwbrq2+ThrIQFNsR3NVv1aSsN
h8l2qRd6XdxA5Y1vesIde9lnUHDn3t/3eh6RQqzy55LjvoLpOTRP6C77t3QmtjofTVrt3BlHHDN0
X771S74wA2fs9RWMlf0Fp1o90DNi0kX1lT5ruJvgO5fpnfI14/PzFv2DW1k/wjg1DGQ6eAbUP6r8
JkPpfQpt16e069fTwjKOV9w74m12nebL5HgQ2jyEjYwtCpqXYBjRtAdDnn709Zx/t3EdvscTfi9w
EwPdL/gxUrQqm55HP6K+yoqMhGWqy+S14Um5NfGEw68rGDkwp15GPI1jvUKUdAX8QGQZyXkh24PJ
KWn0PUHSzgIwt4nVR4T1Q0OUUCxSRz2pZyYrCxm/hnF2C+LzQQeBwFwo0N4jzF/TJ9vW0EnjYbVX
Hkd+fjGeL98501yHq6dm9NxycOdg93wmrOhK525fgoLVezSMzncGr1i5+0jWFRBDYEPwHDS8EG3V
+EuxnQAfVw7tNlq6rNwvRU9yciBG53tmmuVH1EXuc8mJobbFOEJ8kRT5Xy2YOTJXV+Sjh3SM1tO6
ZsBac+a++daHWJZtM3xedh+G4wzSTSFj2mSZq7uTYouabsRicY9IJnLoD5xqTE9jqX0K5h4pBGN3
6uktFsSIs74LFCZ3GyQNTlDlPJNBj3nFcy7oUu1n33pgJDW7+cIyJG5bDF8e8kV/n4+9DW5NnbWs
w9MVE1jv1AvlZTRH39mEDR6mnxkfbzJTsW8ZYijBqLjlcp/xZfwyZo7SfbZQ7+5EogNKVptysziR
X76PPCXItHzD5aPG2X3Dg0EHOBdqiDgdGvRSSRaPCXZWfukepI//wuesHrxKhq86cfx8O016ucNi
X79ko2BSGK/pmOxHjPffiibvk0MM6XdF/sNmeUcHxkS9rbLl1+qWGYZQpHCgUYd+JMWDPoOEnBSj
V4ZkAhULg3nwsfjqCTug1UMkbQIaSFQftt1CGmFmVvd1VBwCszR2N8M+RJMhWJxsgd4JdUrY0xXb
LhzdEd5Ki0MqmDhrDkNYlyzQZX5ZWWFZLXaklTfqOFgD9svzgP6WZYAGKkSTTNeR2xSLZeBgxqnF
Ouk7JxwH1uOIFG5jZkvikrTudVtm04TeNiFHGexDBqibesaqfphahIbbmN3IsK+i7EJMqiMJTs0v
a3b/Tk5LGi8r+3D2h1xTqJnYdC1dNJfHZq0ydC1dh9tr9lm2XY0JFOVtjqGt3DPs5EJ32RBSi69Z
ij2Km8XfhL5p2yPFzPAMfqarrrPITeCQ14qdVFB5KtrVCP3Rc+RheJeujY+ZKF9A+DWUtsdBT5ch
bTRV6e1kO2u2Xp7wV6uAM/0staMw88SXfpiFsMoOim6DNPKQfRSYM6+XpzoY5699XaElQUqV4gdO
kaldi8JN869uynB3r2S19JvI1jUFbIGikMExm7od3xd2KetgE5wKRgfwVHOuIcajMu2Ofc2jddDR
DO2hZutF2enXPL+BXyAPG2oPiDgtISybGURQsNXTjLpoLuoJCT8AuuwakRL6hqGpK0Z9fVwWVyIu
8viUczF3dzC4dHlak1w1t+CDpSTgnmke3+8xIv87FXa8Um7dtYjsbRxd+J/86QgKsjiwaOBjFqGD
N4wye1HQxtNe/ERQgqHhIvlu7vIcDvvWdfK6vzMF1paNVzdreSxDtC8nBQjQ2/MCq+7Apk/76CYa
Gv1xCke9rwaEgLCZbQiidGEyjc4bwODYOal/XfDSVsb2XZjcT/Tq9Z2DF2LdmbUHvcc+QMurNLTB
tMsR3Mi9s1ohASfMLbZzwdP/OMzClTs2q1l4UEkZezsndbPuCFcRzfsubSkGNxITWnKY/Qmg9sJu
ebm3CprlHRKoqWHTupj6Me2Uls8QdbGUjDKbl9c5BIODhZbVSvwF/2xWnLFThMDilmowh9lyxFs1
678TFxiSslgOw4OP2zl7ntQsL8AoYNBcxxPU20NPi6tp05mc7Hmg+ov4jL//trHFOrHjQfu1bXp/
7fa1CfIERWekSrDG0VicMHTAfBX1iJCcEGpcb1iZvGEfRW1aflQKHWgChRLGUTes+F9YV5ud5S3G
xYIvfTxrf7AjNypOPMLHc1DOaz8t6vgf7J3JbtxKtkV/pVBzXkSwCZKDN1E2ylTfWZY1IWzJZt+3
wa9/i7arnpTylVBvXLhAtbCTyWQET5yz99rKyjllevac0I2qQKWtTOlCP4/tWBCdN6JuXJsMDJD5
dS1Z5GjTVLWP07xv97zge540BwXqTW3ZUXLTuwUaH8uZq/zYTa1abp0x7mHpyRi5ELOckDe3xa08
tvzJOjO8qddrAi+YcQNBifXRYFrNTQLE4iu8b2wEVVtlPWh+BvxHTTsb+aIoMuO1qrL2wlOFewXu
Lieea8j6R6+TUKyndvCOTVYUFMZmbpj9c8XlpiwcSkKUcwKOn61vYymQ4gdzMjGuNbOaX2b2qjsl
Sn+iBSA7CGmTX+hNQkMQx2nqFt4qLqVXQhyYsyvaA/g6nGxSe1pv5bjSJTzllW4ToFjTBFjdQB11
EaMI1FuDg+5D3Hj+vT/ATwaSwlMLxqN0H2Vsp980/luEioj3OWcZGrAAMP7hRNoSbAUiDpAHgq/C
PLXKOctijMbybTeZhk4FHPkxM5B+kVSuqFYkxRavEuh09VHjlu0zi99o1r7b1PpkGJhKfm5izgd7
7YfTPRqkgbwx1TScGlFDUIqmw9gjFEvCtE/OWUyLWVMPUzdeZJD8etIwy6alkGIWAwF/hVQ5VGtl
YDmHBsqExEygismp2ZHV0I8XdLeS8I5ZMaXFVSNVaV20ENwG3Cd9bqfVFvxu1W2F6h16tYYTttUt
IkzMWw4NJbWBR5yOT703m4s20nbKsEFlIbBKOkGMY/YIyYgo7mSZO3D5cKZh3lapHTOyp19UbUvd
iADfuN3X+EPayKxsY2urgFZnNEQYewd8sD1vAD9Tu8y1gmw91KWq4OCqYYbUxwEOa0ZPV/zYLqTj
NcdJ587AbDPtDxiFRA5+NAI+x4+tQvemSMmu/w6YN6BCbbKeU+XpGLtOeUxjQHCEycHT8+bhgByx
XaTV6PVPiGeG8VxUDSe7xnLFIMETSIHaj6o9NMkXHE0zJVIZkVz9LUgaHTx2pkr7uzRAr4xZH6sL
RJi+VDTGjiDpd4k+cgvfsVGIZ1F754QohcBHml70bMbGiFWfzXtSt27lU3xDT4zRxdidH0Mfj+0h
uQx5NErmWJQuNaDwpGImLGsiQmZgagkD/08AFqfkeIB4hMXe690LgeqPThhexCPbwNvK0b9WyIaM
nniEsMn3Aa4BvCkGTKB1F02I4HFGZd+FDurvVRnL+04mdHrisRZEH9XMpDhMKJQeI4fF6jjssKas
fVnMxt5O4wITs8FAF7NdI08Qd0/MjCsvaFejtGPnaLIKbzr2rBjqLQpy6mTJOZxdzKj0bWt4UAbG
th67E0SigIE87jc1LPEKVEWgz/I1ATepybFMtuaqgmnc0h4S9QMm9ugZP6KDvgcd0C1eIh+YjKxy
c6PpMM0rP2Vh7xmPR1eDyd+EvMjozmkThYSM1CPYq7HsGIfFzuRcFWZpQmjoOi+EyGQFTHKjMXsu
iZG4b2d/NGAXetgBBgPBLftKW80s7SD+IemC8hWgKBOx1zgTTQATqfaa6UXINByR8VNtdSBJ6JZB
TfCCTspNosfmoSwWlIyXDeZNMi58Pdlp+cQxLUThkKU3KcEHKF89VNhzp2qE+QneNkRd7rDuOrxZ
NNKX2YocxsRbA4EMt2PbQZTiaeY0PlmyniDLzu5jOY0OKvzQbL4Pbr/QjMSQXmtXdOHGm10es0HM
1Y5Eh/EmKFyv3Wha7DeQjdISNnYSfe8oEW9oh3B3hq4Zbztf9zQDcVKn3JLWuTLisCq4uClg101Y
yUAF8yTeVo3Xa2BBccQk3CjHz7kjFGeMyp7PfTfGutFMMwWmUZGEcjQzpedxRF1gL6YwgbAqzWh3
pEnjfTXgD05seVX+Y1FOfx+sMF4HNInWumajODMCh9d33OQBZ3Qa0bzKYl1A7so9knmohvUaHxrd
/pF5913A6CXaEy8QjoyhYjzxpqyTEXSHi23MN9Dtd4mdfOccFTvc3dI7y1OUHpuCAI41kiplrpCs
GNPeZAgPK9XP4h9OIVS8wlHGuMapnAU7YiXUyckIzATorHDZU7LUTnDZqdreGHRJ5KZh94tOmj4s
KZEXDAsx9RkHTJEunFv2RmCrNfrjMMwGaKVJDAMNnkAb4K01LfuoMkIqfWZhRbp0aBgHKUiaUAka
g8YHh151G4yWuPeAIszbfLaiawtJO09RMuNpz+g0Pads7rRDRq8jz64cOI7TxrDFSVNV9ZM/1dMn
yUqykezI9gKqhFmvXFUa19kcohRD1qwBJLQdU68+M4O7hrjdnoattaQ6NwaH+Rp9ZXxBSehdV1PZ
g90qM/5k0KFxBDUjJEhVlSux7rM6evDrKTSQ0VhqN8NRqLaeR2cY8lld08pROicTkTyEfM/Zz7zl
5OaeBCEl8qa1E2dai6CCINBMzOWOzCGRxP+pYlYrq0bj/aWdyw5v6EBsj8iz4RleeJ7eqK7tiAUS
SwOYNgyDIM8r+xusQr5xqtzCuuh8Z3KPartLHpA4iuuR8xdwlspu4rOW6zvDAwnwc+wDHNmMnQCc
RmRz0e8pwN1U5dyvxGhSZYDObKYjy5XRzZC35VdlwXlea1G397Vfhlhaqqx8+q8uudP75//5p/2u
LHn1Nf/ewKR/qUte/sRveoD6ixk6c3TXR0qjkJX9awjv/QXIEWYo3i/L9BQ0gH/7+xi0M0y2aMYK
4dq2Mvnrfg/hJfAAz/eEkLDqETyb9n8yg19Cjf9vAO9aoAtMh6McOmrCy2y5/P8vAmrLtJWBVVEM
IbXZLeaP09oaB8rhWW9fCBZ+cwv+USBmBz/Vtf/zzyXI+O0n8UHcDRPF9UEWYid5hQSA9bLCMyNw
IsizECvHiEdd8U35Ah3T+x/4Oojw11dTtqWUC3+BcLrl/3/x1TjJjZHtJ+uIRELYzhM7d8I89YdG
wQLEbBmLUqDbSHUb37h//7P/dFuVY6EpZx7F7T24rcEoYzA++C1ELEicZ/3qYxuPeAGOKQ2zD27t
nz7NU0gTLNu0HOkj83j5TWmDdwWLf13RdkKLAKiSunhcaomRIejwy37wt8CJP91X9kK+GlALGJ48
tS8/DWlaNJaE/DRuAqiQzWbdpS7DPCD2ATbElVcl1lVq8i/v39PXaZY/f08IWq7t4EaR5CkfGFEH
5RDSQyjOoCRcHLSqTtopdl3rCT9aS3YYbKz3P/EP3xT/rQDe4TOXUc7BfTULjwE0gQqSApPoEY7M
u7QOqvPUnVvacqk8453LyTkcfzuk//YeK3v5Nq+Wi23ZvJEsdm/pegBGXt9l4qRLe0rN7dAZLScz
DrnJET8/Df2e7eR5RGd9HpVG4O/cwCQJRHaR2kdBL+4IQgkp6twWJE/tKH0DBRr5ViE967vs5uGT
k1gddra4GealsF3YoFjZzqyWLPJVKvvi29i4oI790rSvDF810/FktjL/ZGcp7HuvGFt0Oe0UlmTr
1Q6d7SkgfUb3hb60x2S4iWj+T2vPSwA48lgwjGoycFpZWFUnhlni202TjKDChQgwHmU2BhxO8W2A
yDZ1UQIjZagIpa5lWZ56If6bZDs1TPQQ5DoO8Xlu7sO2WpU6AaSvK1sVDDlzIBUTDU8mSxjcGH0N
Y/4MCHR6oCkYq+NYxikwVhty1uBXzna0G2hAVcQpEuQVBvisLnw4Q9aCckNAQWc30qAcdxUNGVYy
tt57D+RgsjUyd34cCHaAdm6zrR+NSWXBQ2qTEqChkdGabsr0MYSFhKQI14mJvrCQn8ZK2sAGYHcx
HjSQtm8TL2Ou05r0oJCyhN2Fg5jIXmWtZ+8F814oqUMHncXzk2erlJoaJ2gTwg4gp57AdxmCXYIp
w763IMtybJzCtNjjcyUUb+YAob+Q+UG/ftSDIx98K+KQy3kB9MWFw2RPHzXMPTXDjKktovuUOgGE
HO+LIFhPXRVW1xQtwjjVNWcg2iUAS2DPp4Od1g/GTysUR1tsUUNpGgEWSEwsKZ0ADI31ZYr3rCGA
DB7mNupy6tsspou+kuWkRvbCnyYvhCteegMkKY5OcjEyTYiw1TEltTwfsxcUFcMlU0MkeXhGF9Ax
HlCUYuU7EpMBseYo+mVq87R09BeCYjJN8kJjMg+sLeba3U9zHATVmqBM3Awi5EClugH6oEcnRF1I
DGrhk+iNUt7aoBOsrUfByAyrqlFIrx0OzuPDLMwSPInPWHVtOlBWvrC+Gho2vcAxoN0O+3Lele6P
PrOBAaIpTf2VlvPIcvS9Hj9Ax6QPsdc43OVuTdlOhBZdG0Kv6Fmi9dQP0eCPd3qaHAyzTOhBelZz
BEEiKIxb5q3jA2daQlFs3tQrOSMRPmr8AdWpRz+U8K5GfWEkFNCOl066wslO70kbCQdCHJD2haja
Hk1EOUXMnWZO0thiShWd0QcqWX2JlreRkvMnTC76yZCT/Oo3afbFYhd5qk2fs2jNNXUbwMjZVQhl
8VvTggFOdYCXjiwj0mqyhqCsyasZRWUQ2cRRkSvjWpGGZh2VrmM9hRiiUGwHhX1b9FFVI+/2uZ+c
DcZ7DAvsOx6nTWQ3uIB/WGbkVBBPPUaGDP3ITUSEDlUDpVP+WBOwif3VhcMuiv1gF8kXiSuTvxEL
+LOeSExjFpfMpKeWQbz2IxsrU1rkzhdCXcpoVfcpLfzcSQIDyQCD2Eo4nCBUx78dRW2EUHtEJnGf
hgBXsOdmRk2nyETgEIHoQBYdztBjDTuAmwEuEX6/Z6b8cD5xXhxqAyLfRp8CCcWYjO9IgqRRSwYm
hXkTD85D5aUS4AZENLVuIFzysNe+e9Mx70Ek4dUBz7tt548tuTD+RtBfyLd2UsIVU5z/u41jzbQz
coZj5WmQ6Do/9/wZk9VoRGBvGxnq86AlXOZImG54w0Q8nTG6ttHeo88fXaJnjMdNDpaEMRB/DtUx
jjKtr6qmpwlvyR4u/5T38E1me3LHk0Wpp44XaYLaTlhIg3U5VEycILZxLDQJZDsnh4xWuD/6xry1
hZ3l7O6oQ25huQFFK2rVwE00NMfNfGytcG0nIyF3Rq2mbANg0u42Y2Z4yHxaGjPhd78aQv9TWBEU
dRYJnY7bOZr97Nh1S6c/7ZIM8aOJXD16ZsQ4NGdN7ekctpJnM76tkXytYYeP9VVadZV9yp7rxizE
suL0HUI63mEzb6snyJfp2dLbMTYB9eCI4NEQooD9WeX2Od9rnh/afvGNdfgHNK8TG4zkTZrgVLkc
XPqXGy9u6URTqTQDkDdT6JNIzEm2rcnK6ttVOCLT/0ajFCMLG4HdVsjzNPDAYRyg9fZDm8frCg3Z
bekJ8sMqtj4c0wNhDH3c/oiqKLoBFBufosaEotuXhvGMVb/dSS9HSKnhHjGamSIwlFKrZeVhy0WA
jQkLkwEmEGebOg4tKN8Lm9PSY1jD+DDngN3OqTOuGElCFuiCsiT/M7bdp8Grq5pcSb89lnFnOJsJ
su8X3Cf2fayKIFoZY+M9tRrmNVFcbf1tjHiVbzDC19hbQhnmu1B4uNkRjQf3KtMBWRBliAGIpMFg
erCURTgSZLL01KJFtvze45wxsWKmewnGC4Zv6sYVGh4VeCRqAJI/83smHedjUkh5a02Rd09IJ2ph
r3K9edNG9JGgiI1gcRht0HQanXgsbwcHQ+d+tonGWEMVRGZRp9LNT/DkDPk5pAOGx5ipu/xz3ISz
emDz7lPeyCVAA1kFsDXGyXefQ+hDD8j+/a9Op4yLcJQFv2Sn5AVCRWbKdar0DoseceYzo3UFLZy2
97YLS0jLuGdQCJNp6jXrAhpRvCp5Mc0ry+iiHM+adAgjY5eHQcHyGcEi6OW2MishR1nVZrIKyyF8
BDSiz5m/0ycfBoofpi6R8WhWyjxnnkhnrnYie+KdjokBMrian2k0tGdlisCYEEZgBKsUPoKxVU43
5SsjD73m80hf1tii1bHUtwm8UHEMbiTIdsyoFXOjHk0EQ3gG3yf4F6f0ZCKKMmKom9TBNkp1G24N
oAvIHKArOKeAL1V5FzuR158x9RqiU0GrCxUE3XciPfOeaTAZVpQSqxDnY7tiJsjRiEYQGoc1A1n7
wWavCiBBdrC/rdRuCYUTbtEivMyCiEKtDU9s13etVYcf/hsmKLCyoWtqClJfn5OB5jWbJlhi9Uba
Nv4WLbLGrN+lbMPJFKOCwD1iIV+oQNmq58XgtIQiljagKRIWwuBHYpVDc2wqRsxrEUdx8hmmWkWe
m8/t8578WCXZhmSZ7p70j/KbAc2er2NqFLamcMtFuQLNqQyFnk8QbboxWUSQu4cpiy86GA9f2rrA
8B85vjXewHZjYGUytvNXbUG8XdeNnbNlTKuPZxcY6s7FB3SBNS15VMoqPjvSbdCiA7RQ6z4eeGt7
Qxg/Mq5Zknmhi9H3FlZF3IDn/VAkdl37xmJ4RInVIKHUCfO4dETNouzOJmLETPRl1AwUgOy/oXGk
dRqm67SaWO6tzZjBlEOtN3GvaT4NTYmYntLYZqpdtubXOU7mzxmu3gLAvBs/e3UC6l4WtclvKJzx
HKNmCxs3rb2vfeTXt75dG84RP73YdbJMyk2XBfNVnNPJ5IXfiB3hPjQDiGMeO0bX0vgWjU69Hyp4
dKuJ7LDFseXirOQ6s6992/tX9sgo215ZuR5q45h3eUQQVeoB8JIcUSi5kLmQU9OQBofGrd4gfkPq
rzhcMG+mjRmuMJHnV4Fg+IcSrbUeyi4fP1e6Lj7bWZBeUJHJYkshSsp1kzRftNv7yZYRQ3rmWGjp
GZ7Tk5f26JCxgmYQzXcFqJGRhhE+sl1Z1ca3huhhDGTeHYGocE9iA/IDGpBAfYYd31634zzfdbif
Y+g1omM4E07DeKR7bZ46eeGQGtxI2N5REll3aK9pb1fo+4rTJJpsd63qAIldG/s9xkMTG+5xwIv8
Gnx9THSezZsxN1E6rXrLJAu0gLgbr2xKp7tu7DkG+BTUF8LXebGV4NwLwmqz7gzdMMFmbZBMev3z
LP1f584/peBs/vfWnd33r83zb8ToP74Wz/84f1qXxdfsX/9b+7Jt+PPv+tU3dK2/XNJ4bcGTiDsP
r8y/+oau+ZfjOdhlYBnShKGf9u++oeGYf/mupJ1Ig4BWkLNYfn43Dg3HwvQDrs6TtgnNlEfiP+kc
vm6OLB8NZoFNl64mLRnPXfp9L9pryg5HICe5sTecPmdYkKiNKoMvaCAcBNScpXpHf0Ij/unFzftD
G3GBnr1ojPC5WJMknY5f/RHwZK8/l+QNryohOp0MadtcVaJlJleMQfnZUT4hVEVk3KBHKjFuBl23
7+wJGxugNJKUBlAiEZMHZvuVPE2Y9XI4s6U8jaMik2RMi/LBIrstWrvI8b5bfU9SW19Nyblm1/0R
qVHcIbmufxhJf0zU4tSvAonsOpFEnihw+E8FGw5zCdSc+ewZHgpNsCoaEexV5oP4K3pG/mgxwPGZ
IzYgR9QJSRwYWi5dnOK/7tR/V9w/TZNu2d+vuNvha/aNRfdyYf38I79dcRZkXpYAQESL7vqLhSXF
T3ubK0xcc6BCXFqQv4F7HiwQHnTLgy9CExJ+2L/XlWv/RYfXMpWgnS9s/uB/sqz4e1483oqeKjUd
/XhgIYs57rDLiRuun9NWyI122/FSlh7KKdzTdJlKTvPeGUec0Nv27cLSKmkud2fGkEv384sb9odV
Jl83W39dhueDQWaX8G2M3K9XWQHDpOXlwGU0zFVJKJlsf18uZ01GnmPwGOPlptnhVtnDYsOBNdL4
MUtBpY7e9fDNLpldwFfCe03dxrkOTnmKOO9I6HpA0osFNvygPywXs+D/tUzJsCJB0VqMhB7XTSW1
fKcXOxLGHCQDlOAEIi/YPavAh41G9AKFbXU6hKazodSObtoOvoTRJ2qfk8R2lNRkK4cDQRhNEtRL
SAkngKMPbufrTevXpXFtAjsmgxtu6utL6wW3ThrS2jijzE9draYjH+XyBpndsGWmeQ1myNoXLQaX
2ZByF89OA+EetN8HV/J61/59IctkQvBSWd4Pry8EWSN0u5oETpuZI6a8PCi+68bIrsiKJ1Kx9mKa
MDNcCj3rYPX+XTh8ppbfx3HZhjHLMbfyDgYHDRJ+iWiX30dZdE+mYQoJ4+yJbkZBPSEtqZwU6Fjd
979qj7/tpss/3H6EO4yebJd1xezs9bdue4ydzENIGwwRLufGxEDY4J27I3/ZXRxHebMXhQfRcezt
m7EHAKj7Kb92URmUH9wF+bqzv/wEDjxw5lG8QgWL/OAxRYDWODNBrxuzMjooCq6RNGsEKwDgSjiO
5jrsihJ7X2JqgmDpknytyAC3Vqqqw6/v/yJvljm7FrWAyZph1sh/OVjmI63zOUjpNHm1rZFuD229
ZfATnEM0COkqKUzs6Ah8uhkVzA470J8GI67vOGJvSToXKJUHXX1p7Mk4m8iOX2vfiHYcmoPP71/p
2+f2574ol3A7C3jjwS/YwVEJY0EGkKEjxFWTgO5FB6k665rw3MyC7AI6i32rYbft3v/ktw+PxfvA
opJi1KporB88tvgdgqEBYrmowMVWmlB3VmXvg9oAyiEgq7XmZ9ln848UVORuKr3odLKneJt6bnf5
/rWYy2e92uK4Ao/uN8+Qhwjt57W+2OKASSQC/sG0reM4AzWETpOlikUpQvWZzTdFjpjxxGSHvpxR
9Jt7UGnk/XacyBHjenK+bpk4xGSMGnL4LGEx4y7HjNQyXqpwOPfNsLWElmcUk6HelCaH8uMWAyea
MTcjig9kJI3397/V2xVhM+NmRA6/RLJLHpaSJOchaZQEjdlO1+2Gfux3siiQ2kZjvMj0LPRzFnMM
RIdP0zAYO09OnLzfv4pl53t9a13b5STNP7yZ+A+v9wi25DBW5dRvTbVggQh4QIk5iESe+537qcgz
+/j9D/zDj8nL1QLZ7+KBp2w4+ESrb4ib12SeT7YevxArjbC6y+w7UzAjX9cgybEfgH2p57I6Y2Ql
lui56MQxO/e6KPPn1pyye/CIGOO1mRD8qsKNOzinETMdJO85mEJHZCHMLgDiNjhRdD/KMtyn97+H
PCxZrKVIUFRGvHtJfBQHLzeceDakp2DYdi3933WDTY6jQN8+gAxbMu8GZ4f6H302JrNdNYd63eal
e4vA7RrHVLUFg06qWGCqGyaBzcaJnZGOneVdwn0iyJod9IP3AYmWh781oA32vGXvU8x1l/fFy2Xk
Yz7WiMy2Xt3EzBsWLDewy0tHZzgTg8jcmSyYfe+Y+Y1rjE9+UfpnkCMBfIYYfTZzoo0zL5jzO7IX
ukuztIh6MixYGNBX9ee5nKCkzsV0mUzdJzc00v3QBOeGlUAjG11esQhbh4tJzukHNdDbh3hZRkxy
Pd6zJj/I6y9mdh4CITgpWwbB+qxNjX4zWEN5SSWn9wEZPR88w28/z0eCwuqFnIelxzp4fzg9CRdJ
4ExbE5fBg9UZzxQdGCXqZvwmQhCLH7w8//B5sPjAVvAe8Jbf7/X3a6oh75yUTL64dexPXuSk34Hk
uqeOU+MzGmvngw33bU1p+w7aKCQHwlvY3Ac31GWU4YWCbKeqKR16KS7WyrrMb8c4rcVKD+6FEfHe
qXtj2Ngj/tijvi+wK+KCl1e924V3KDPFqsOs9cF76e2q48ocBZHbp5RjYb2+FWNX+QZk5WnrZ1Z6
HGhf3pNKhDE7U/3FxMh4Q16x/N51Qw5ynm7q+6v+Tx+PDptKjtXP2j/YvEpM5ZHZQoyeRTp9gvYk
Hx1fHht27nUbdG7Wmhnts9c61UlEmPUHX/6nLun1bs0zgNndd5YjF9XL62/veV1BohQuu5a5e40q
2XfuGpv5RVZrULDJ3N4hwnevAL3u48i3941wh0tLO166SjwrI6WaTLQj2rodYt8i/KBL8ebuOJwg
JRMNeOocNJcOzcsNRmV03nNRW1tFKbCDC2RelmEZQVCr64eRgagHNAdCjm9ti6wVt+//Nm9LFtjw
/MM7VQiOqof1LsOZcrb81tomcWMaMP768tMI1mUEMMWqWmdNSVpziGWi27Rpi/8P9HWzkxKpFH4V
JL4frNs3Gy4X5PqccXjTwbI/PNWGwdyLPC1I0JtGEjIRtZBOJUp8nkY6fnFld9Ybhb1//zb84UdA
c4e+zjMdnhPnoFOUz/ZCNZP2Fq2DxUGPiKcfzFDmY50r99hGH/Lk+oXcdeRKHGOjMasPSoqlRfe6
pnD4rjTvmDTZlK7+wWOAuFqZ0aDUtgushVrVzTCxF/hHAUVK1CdNibZhr+O+jtZ44/VZZNDdv7I6
OUCQgCewPLxBXn6wdpd2yZvrQkmFqgkSqe85B9V0rLTZSbN3twF6JiiMWQ09yndBL646MTA7J6yA
TDLNjSnWRaly6zge2hbCFC6ePViVhYoNzFHvfFnO/ha/H6cHAmOEu2ao5dzGMZDuIyPuAZe0o4kM
lr7cNH50f5df8NUugNjNo/cBikF6wrEP7m9T4rSsFksk8eRJsFu6JcTSJDUtB1wfmsSLIrTVCltd
h8XVZ6qIjNPF7pjaTrrRugNFDOq3vZSgr4gfES4BiJZG8PLBlb59FKHOIgckp85fBJAHm7VbYneM
c244gwzUT5l29l0vPtdm5p+Tbp3tvFrqb3hKjzXGp+376+DNS5MChwINgaBD10tZy8W9qHbsBsYQ
eWjgTCHBovkPhysV+eIslRweRBPUF+9/3s/y6fXPAsgDXLIAaWcuSeWvP5AGQ6tkZLnbCILEt8qw
puOMM+8aTYo4wwhvlxvyIMcd71Rv5aHM3jBmLPdmxkbkGl1+UeIiWjth1J5aQDqPc43VfFNgqD3K
8bc8RC4U+lG31Fca3N/7Vy+tNw+VyauePjm4Kl78hy/WKBIJbMpYbIlb8S6gzvp3srDa05IR930+
cebNQJbj9Yjx2mF4DDCg6m5dEYZD98hKhi3OpLD4oGaVy7P8+qYi71yCQhARm5ayl1/5xa/Y0DIp
IUvM26AJSaoZee8RAG0G1adY2bS/8R+Lck9IQkU4qDmoktErloUO0/pJ5yDTIW3cCJna9gmwdyB2
wXbMsSmcjmTfkUW4yFPOKnOM/j8X7lNsw3yl7eEuQWgvL5wnwUSPZ+it9IDao9LPx2KT9sq/KlwV
fIEV12ka6dniwrN6D+uKlOMj/u8YBjEdUnKaF2fdCui4hADu4oftg6mk1hZLxd3K3rkG5W6Ijy78
7e7N24oZBwOVpfY7FPGOVedGWhJUGNfCBr5jye6rk3qXMrPC6wJw/5ZxuvFoN61xHZqYr7wyS1Yj
2CkSplnYHzyXf7ic5WjK4IYkCWTbBxVXR84ASk5HbpU7aog21oAUdIpPmN61iH5UlWMXJZ20HP2T
0iCwKpNzTuDotGdUHp5+cDVvt16A6KwO0u24Q87hG11nJRlXLSRVFZfA2AMo1gIW7o2BSW5pQ5in
FmG3266rxVmomv7TlBI92SPZ2cy9bomVamaSR61s5bdD9kHZ/ocdiBMQBn1Adrzlfjb/Xz5zZlGE
biPqGTLSYNjnJe1rKIY4ea6MqYnKVWbFkfvZ0EZ37JjGKLYegSvTIyNoCqCMqRZKzglr3jn9M3rJ
hFnhSvegcyFcIuU1P5nNAhFPhZ6vWhNXE5XbbI4pM2NOLR/d6j/88AzZlmqS5ggbwMF26lWE2ifp
ILcFNmBG9mbDMVR52wneK5ovB4WMZVJHjEN4Z3BPrnCgqJ3lk4qVAvD6YH/8qTw+2IjY0iVFnAMp
EKj6wXrm14t6TgbbSOXzPiHT9aLo+DXW0iFO2e4suem0hTDHN23SMjSkWdGKK1RLxZbQPUQA3bjk
6bBXcDIJfXtTRpiFwEcTZoa6bQyJIO2NOxct1FGbR8ljbdbbEuTeNxIOki8kd6r7D57mt3s+R1iT
b4MPwrOYn77+TpAwNPlXyt+ifpWXESKCc4XHfesXWfp1cAnFCtOahDwRI3EWgQ8+dfzGD0FCaauj
G1I6zKP/xyVxwHLY4ZbO2GGPIimxlGKQxc5Mo+isITfpDFs3ckPHRnI+SOIAs6x/IBwvJLTR1OuJ
Ig5QqVSbma9yORPD8sE1va3iadN5is6joI/PD/T6Lg2tVcMsdwPcto76rBPEMgyKynNq+mGhLRmf
bLTFu/dvxB+eN1q+PGvMxZgcUFK8/lTElUOfe5wdojq0j2l8mruuANKUtPl0LKM8P4VlWWK8TpLT
qhXqx2ilXyNnQDCvCvy4qdc150bmAxc0reLUMVt1Yfgjiq9ZLjkbPoK3MkelZ8A52c9FFdyVg5nc
8aI5a4E2uh/cxV+BnC9XkM3PuixkUrU85ueHXfc0a0BiqUFs2rhukDxNs5rXHWODuwRSwrQ2hqqB
l8BEIlyzCVfp2oIHvZ/yrkVppzlyHmWQBNBo5tZY3WMsDcO1WSR63uCLF+aFFhbCPyGGqXmcZDYx
DBfe8VzoBll9YtrhOi3UnZNG+iGwpGL0UqT35SRKVDoR/Ax8hcXaqCWhkCRiUr0nqOIBzLBMyJqn
Pu6p3RbsbA85G+IPkMEVSOAJPDyEYWRvsaSrCdL8ZDEVjERnDpJgmjzFHaJqY17bEngSQTLOEt6o
7CzbB7YYL1wzM2D3OFZwza2LrVWSNOn3po8tVPfphKUPmFA4nA5UOcHOHDCor3OzaxdMs9GneyqE
9JpGTvMjNn/RtAjTykfEhWvGAySX1DKbN3HZ1hd2NCSooqu2tFbg9Npp1ZNgj1TQdWqJpMfIOCug
GTvtg65+CAK7UitC2hCuoayH4FMGwseNCmv3IsnJ9eKoofpm1zr1sG8zNMJbywNVNUNRszdiaKxL
v9WGOJElM7ZNOmcRMQKhVy/54rkIjtEDVEQRwYS84eYtklni1uY1kSNixWpMuzUyHfc5R0eGofL9
JfamAc8DyXaOEYxynSOrc9DlqmrVFBFb+iYn8PMkEWmxBQPFekGed27NeQZwZcqqreQljiTYSvec
H+UHx/U3vTY+wFyabcvgm2OzfXBeF3DpW48T44aoym6Ptj08KXCPbDIvvgj7sdhbobr1WiOmm4qk
NZ8aZ6dd3zhmKOKDI9LgupDOfn//5hyenn5dFTUOVj1mE4epHVXN7l/PYbBpdD5+z+B6gLBym6uh
D7MHByLT9v3Pe1O7sMNxUuMFu7j/+NSDs2KVDijNm4GUd3/yz5IxSE8aEWVfvAGUd+zUrI3Qhm3W
5+G+nfMYO0Q0LMcsGU+ghCSRWQN6y3ulm/yG3OLk1smrdlxVrjoXec8eUaeze+STCoEBr5Xio6fJ
dpZLfLXBURhKZVJroFKi/Dr4JX17ciqzz4JNJXvim0rbbbx9ndXwEDzSg/+XsjNrjhNZt+gvIoI5
4bWAGjXLliW/EFLLJpmHBBL49XdVP91W32jHfTgRJ9zdVhWC5Bv2XpvckVXKc1pxoB3Mytmee+6/
bCemzQxhQVrYo7MAB0epl62NLZzQrD+rvH0jrIjoKcS8p1E2pUP+gDLfs7Kk7p7RSyL9D4amjXOz
G1+Gxr1g2M7qQyq0J8+9IkYwystWLtAHSUPatfaEB3vrRPMqfWTEUT+qrjkwvAsswrTMvDgqnY0K
68OSwi2cMKecsqBqxocwTdchKurAO1/766urdyBuohmQ7Z7Kba4/uq6ASwFEqSQzjE7iQ8CHqY6L
Kpwy9sOBwrFyB3D2qFE391xsqQ1CLRjWG3zkhJmUGb8vhnbDJwdENX5jCDN8yKGBHNpNmaSdkrVV
nwlRblZ26az14qB2vLsqcK7cOlIxQOLOm353sU3YcKiw9nOk+ZY+TP51wYTSpclOjiuyJfJZ27oJ
PqdRRRAHQax1tmnmYBs2bP2Emwf6aHV51ZxFFbrrbQE73IkbvXUHber0FmpFHa1mt12vtf0EKouC
aFUO3pg5rdy/OICCB88LwTcC9qxjEFBGyL6xsPe1WTvgzYr+2XXGxgCztdFL4GkvPVBRlboHNtct
EQxAXGcTHlYcnXjW3oLcCB9UkZFCIa22NBNeRSFglUZt3xqk6jrZKq96MEhtHija5/l2IVnkmpvI
dySer1HHaik8WKetIDQknQx/SbBNN/aefxqG0LcYDO+mAhDGsxjq/I46X8jzEmTzQVgDmbq5Yfd1
si3gL77ZwprUAyaFZj70Li+mZG2l8VkW9K6nDC5yn6ybgnQCY6v/bmRjOO9xhTVG1Nb2oPZMyyGr
yBleGOvaHMV+R+pHQuiiD3LTJjmLd44KMernfoi9wZnzyoog/TTfQ3TJ1c0ScBFikZbmEHmkwh5q
Gv1xlw9uMB46jDbzzTyXFv+wLCdE6cyjU9I2clIkSKionhpes3MMTGXF+DSXzYOyRp83P5lrVWQu
lo0xBsR2bOtJZLegeiF3ptuSP+EJzl1Md0G63NjK2bpnY+t8nEU8m/qUg1y0dvamQRItjRcQLgJC
hPXYUtbFDUrudIRbGtR8awdXB6HRZSVxVcxzrBno179Kr0Mha2pTuue6m0k/Yjoa9MdwrpAHW1Bd
HMD8vTWhsqU2ToygKyfsj6613XPrgVKqtbsiR5fVsM+MfhV72AUIqZQFM7I2QJKASxiZFXo6/Klt
DIJRbaVLLMkLv+EXCeCAK7acQAwjY06DPHweGtbIDxwo8xo3o7Vk8Uw0xbLXbEG/VdoeeHsFQD+z
bIIYCPNrKW87zFk4njNK2b3lApWOt1U6ZbRmrnZ3MKK7KqrsyvIQeq/hc60m1zo39eo9jyrXn95w
xfX07YxoPHQCR+3xgoLlqlOXLZvB9FHtekhIby7BR17UzVXTJ7PqrIbQtAo3Ha9T0mBGM7T0ybSL
aYL7NOQvpZ6CX1qYzotbDg2mWgNjxM70kAVc+oqI5B0BFIGXEC2Jjr/EttKQ/+aEE3CBuvhISXQZ
k81p1YvPunc4IN7QG/M8A2PsnBlucKgwBcvEqjA6PEjumDEiVLUbH4Xki0IVJcp7t9jk0CWFWJZL
H5bVX4UVGHUyki9QIHXAtflojt141m5KxYdh1NJs2zAe3EoA3D+NukTFY0855wQJN1QrLNaHMcH9
Wh0HlQkFORHw0I5Jtg7jbB7NMfJIrH00+2n8vqkBJKaay7EgLbRQ3ZWZ5trfQ0e5v7m6SK5rGiw7
wSXpvhgrsL0IrdN2o7VSvxxnUIybN4DAiSPG0TwZ2DUognMJMSvzQnL0PM/T9mFZePQPCxUxBvtq
yb5PQ1dfOYYkbJ58qMInoyiq6VROffusmANYO8cf6/UWyqRCUoqaq9xXhqVnaBb4KeJejBRpgans
atevvGc8ZmmwRmfpX6lzzkjI4RAsMsZM7MUYn/rsmI8mKvQ0m4JrWF/ADSxV5p6dwa6bs0F1Gnkh
uanJ2GzdSNxG7eqd35n2txLKVP6MlYVX+VTpEBC9nLbxSFjUSMU2Tt+6sOourJ+zR3wD1pysfmE9
4ETxX+dRtMuhNM11ul1btTwLOHLAxmrb2e7HEq8kvkZBYEmpXI5YONa+EfFdloJ9Xq5B8ZaDpPYj
ghJJVG+izCisEV6eL2rNOzq3f8hpSon628LcuXAfqDRpvWp80siAt4g4RB3sUOFVA4f+YonEWpwO
TIg1Lu1+sbrwlyzAEuDl6xlRMh/GXWlod4O0Ii3+Fo8UzdMye8tlm2c9QXvk9NoNW8ZbcKQisNE1
DoA1dZ0zfAsnZt+rRlIXl7pfs31RQijcj/yRc4R3P+OtHgrrPNhN3yaNltXL2jlVcdHMvdfTEIhq
jUq7JmtTs5k+5yPG6yio3AaLvb+h/jAAGUUh7Eboy1zWuxJxYRCJ2rEpfiixLiu4FN69hSBkCWsV
PLSh9q1L6xvAVid4gstN1wXsZje8m/suD1YGZAsD5nNa4l1KGjYhVAU5Ay9Hbf4TsqORiFyvghtb
V1KbdzVrM3mZssn/QLsWdle7OIZWOQxNwSwiG0C22v34Lkc43ySsIamGY+tsb8IA05rMczjMUdBu
yovdTasxchxMULt56dengnCDMak2Y/mcFmG+C6t6zHha+Fz9hFuT04UB0+RU8wHqWwk3rTWdx3Td
7Cm6TrmR9LGBsm6NAnPxzodheWs3BvNyES6zwc8ITYyAgNXnPQm+Rr/LyQ+K635e0126BsF5FJNh
HIum4tqYVp19z5m+7phvltMRP5LMblXWIDmwmWrVEXLzEELNiKrlxExmObVtZo9P2wK8B+po7/4S
jVxQmI+dYT5uBsA2sq6xue1rR46PbsgiKkHOzp1KSUF11GySchikYhHSqW/EEst+DM+8V90xRqZa
N5gcLWs+NmYjZoCgla+SoZp9UnXAfOFqmhnJHVO9BhiEJsd97MF6QFLV1zg7T/dT1HOQ41LTmvF6
1RE4mHodrnMijqEr5MZgsBAMRuM4AZ8iE4iQgdvWVwZmIZaWuNaCTbUPWe1P6cHs/GvOqOWUJoBr
C/yw0+UNbbU0wn3eGssGEy0fGUAo8JYH0Jd+nRisRYsTX9BPn4A62ycEaOl22+tVy3s3mL0BWZ9l
mIdyta3fDJ0cfV66yjQi1+yMZK5cKFxiXFhQYmdtXkA5jeLY5BZRqducO+/Yu8QUKQMNQTwusIPv
gDJRWbbXkNwjAToDxtzeEm3Mw96SgQRZt86myFlrCGLSl9V7ZtXiexUCPIhtf/LNne1Wvf1AuAhn
Ons0le18YxFvJV7r4AEmdTHsu7TkHIKBIedj3k9+9mqyKsuOnm7k/XilGl04wZnDCGkvdzoAZXB2
NPSOHYDjfIvEAu1uX26Z5cFe2iZ9AxQy6G6cjTHHve7cvDqRlpinic2m4QGvFRWG7IbAxv4/tOy1
80DqGxlOrrz0udQFcmj0TYdWTT4FhsJv1rcrZ2ruOPUTtzyKlhxJLJorEq1pwkgja/EErdXFsmk0
49lbfZG4otM3QM5pIngHW9Ztps05ZfriBO+jbFvIuKsJXSqtMhhpQd2dUiiRWVwVjNCPpll60CN7
uz1KF8FYQsOSWkfZSNKYWa/gzG/h4meRO2o+ySJ8YgrWutg+IMQARda5zM7oTcl/X+DsXwyD+OxI
19hIIxOFE1ZLpzGMJGcFnGhrxSNdjln/K3NnFl/EiWjnrgAsfEztrf4g3pyudIEhh1BqbAsZNUbd
/1oG6rdTm1dTe/BkI2j0+4WEF922eZcYBunq+9CYG2aG7gqYOcDUDuO6V240l6kynmqgXDAGt6su
1qvd4dv1adARCRuEfRU6617YV/bPFnd0HoPPLKpdVyza4WzGaRxVGa3YziS1Re3KK9kuKpQzHsYW
C2MySpSBmmy437oc8vLSA1tQrBsd50wKQu0nptt1+dkoQq33PbhtN3YDFCA+J5cdV4LW6obneXrI
dBME+7E2m3erUKBxutw1CfGo1vFR00r4yVjU3mffaAt4I85k8zmc3fqSj1lzZM4NZn6CzMEC0jHF
e+ht5l2+UHkTwzMse6IgdPAtHNH6kSjYsa/A1e3aCRN91f72lxWmnII5NBxyo8uqZAJK+o180W4+
sVFKwfX7A1AX2xqgciCDVXuAufSzA3SHIPGLScx/E7KLfZ5xP8Rp0Mj3SXQ9wfbWMGD+tvlviFjj
S9ciwGubBrb7mU9G/jK59UyKetYtz8zt5NPQt+Zf3BUltiAqJGLBoSBuJ0r5Ud5lHRyQmGiX6lNZ
Uh3JsKscsMMG9YFYZbvGrtBqeUypLeBX2+2ISLqWdRt5Vk+gDpaHCY8pBZy4kVtjBzei6fk47apm
svrskJnBINiJRL6ts6s6hTL13qn9sCODfi1mKg+4FjHAc+/JRdO1xNt8tT7xuKQ9iRIYCesHqqDy
pnEDY7rB5esfCccg38whsHqieiaS+8HQ9mhj2jfmBaq0rQmTyBkYOOQKEtXDq0V8Z8tDUEWIGvGa
GGeEY+JkS+/cd+XqHYD3dw56xTTMjzwx4ZuDDjRJkZPzEqBo2U4h/AMm6PhZ/ahP5ZB9l1lPOWDD
e6HErAX8X0LoYxM0HtDjVZlpQnlttWdXwiiNyVwLOZ5Y5B0DAamPsTBTIKcyZ/dOtVvbRsThsf8l
rGfTexd2wcVcpfmuRxEYESjr9ozyyNTnFd6bGzF0yG+uY6lsZ2lgRUlPyrn/FK5M+CvLB7HddDan
vic6NV48MyXHYusc/54aazASV1r6QqjbNiRuOxECiTfsOvVFRekLvC+zFiBU3cDcIffLAUMPZTBF
RcXomcgpiAzlqVuB6108kCGMycNmYuAMLPgRwI1BsDbe1tOgxTDGRZrOPyWZ1zADWPiv8cQmoL+H
Mlm138J+MsI7pxJQOxlVC2bt6K95Swb6bSDMIuNwQqE9N+x840aC1qfbrGaypTqRNg/koMIDGoom
tU9ideEjGStY011vKdkfl+16ZBoVgapUH/TLp6CcvEGSyK7Ml4VWFuiMpvJJQMx12574JEvvVFem
70URcAyCiPAKVg4I72MjSItn3jG+T0BiaE9H7ipzwr3C1OxieLlj3nORxYc0Gj8lEgtsRTT02Oru
yfUrK9I3Nuuv2mIoH1X4p+dHUKS5TBqvWZpjUeUekGFihk7boq89IklW58JtSmDo7E1UNGzW8pqT
MzVESwsWcwc1F+VAKLlZo86SISRghgfxFCB/iXPhDj82X0Ih5kjyMIarnqOh9Tp61wlhLQBvNHK8
mrxlGu8wwyN6R1cDW8BujZxcglmT/hSA6jgJAN7qvqnM8mVpy+LdmUnBgIlRyAyUsw8gsyJ/AyPz
NVsWtojGDuyUYzQ6/syPD4P129ZUBGmYNN3LmUZnYoHXTmkCB9FxYgZV8kwG1gwZdJKOFTV936VA
Ni0pMXwXxS1OnfRSYA7vbsDJ07en/dy5Z4/3xtvIwhQgvdTuR8jAL0vqIm26Wxf0LTK8Ls/WSJp0
+DCHr2lJK9PJ5RJe04QfuzJElU40L1QkIqXSV12LYrhwY2rOYwPYxJujhvoVEhgLyYZH1L3PjWIj
tmlcJ32yCPu9LaVRBy/DaBcIPXw5nKum7IA2UcnWUTgrRoG+n82EaKERrQ5q7rC+LKqtfs3CF1ij
3KD4TV9P5m/XlVt65y0rK9im1c7H3CzmgKzdCu5kyF+746PZAdiKK90mz2SZErvhGY8oAN3hwOQo
T1hQgzVCg6DNW2szgzXml0Id7gjDeWyY9VhUx1n4Cy3cZCeZrgvzSHIUu0HSVqsH2XmrYkzBlaQx
1BP17jaFtE/NfBnqzWbcJaTkfbaGKehMUE0EGfCN1mhqy5yGm+Q0sWPzrdpdlYv6F0Kb7RRUk/XB
bBAZS5UGWNDMDbI5/da6K1rVvJLiXdp0TWuePmyys9+KYfFl7KNnJKlmUkZJYn0NawstrLVRaxlK
QSFRcJE7X/1m1K3FY+jky7D3Am0MTw4vJz8ZkIeQ8wZrYOGMJJMnZiYRumdz2uzqWuqSchQaQS1v
HbK0hhjufGbERk6Hs+N3rU9eyvsrFm3QoS8fyVrZLTTrz2T11d45GPulPneyN29H4l6etUOCNZkY
a0G704ZrNG6GfRjsISjjK7aliVevMpgddvOSxi7ASwosMcuHrBM10QEqIPeDMYa4dYMw78+sp321
l47ZkNyFsX64M8XqeVfy0ExLA9h3fJ+MklAbSH8EKUuU4lVnGj9r3wXHST54dqBCbEYmIl13izZ1
DU8pstSCigEs9z6cC/B2Cvh/z6M/zu51ZiGCiOHe5h165Nbi3mwIq92DtL+CJsSy+j+YYXZ10jsQ
quMyr/v+yDcuIDGhYFRJis9qPveV4RnPReqY23m0LbjqhIb44UmQHTuDsjZB64KVCYybXM1Dufe0
Jmwi5UTbLnNDiep03kyljVO1p5KA03Mw1vYamQpMorLvu16aJ+rKkWnqZg/3mqrJOuraFgjYyTbx
nkJGn+pnr1DO3OnK0dV58druSu8TH6iBr2TGZpTmwa9661tKDN7jnOLHiMzBVLQMQ1msF0yeY3Mg
AtyLhoF3OoSuDvHWCl4JwBdZ9uuNR7X3YzN93k06cwo7Vl4bsF32N74hx5pbxi5zs7dw64Mfolmu
EvmUCVRc0xCuTCxJDycZfvloyQ/+MNsp+5lCRFqPgaFTNDh+nX8y4ptIeZ4ssb+yv7k1YTKASwiL
6Rm7UGbtKPhg5Wp+M4x8pR2gncjIuGISaoKT6r3hZBeW+NET8fpZ5sM4nFTnQdfIytos9jzPnX+A
PRsUsTWPznLsy1KLSxtep58MhrW8tRYbO7nkWwWHZh7MXwxZ3fRV9EXr/2R3u6Y3dI9uvQsLa7L2
ZVM2wVOHJgmC1SKW+ZdvgxePifsIndjSLsLVgjvRedjASwxR6eTMwSnmlLsnBbC6VeXM/o/1cPkO
Wxi5kbfKJiZJQByqXBO9ITdncHZXa8iBi8GP6a2UFh9wGaOEoQsxKBTpqoYd8A1Z3UlBKs1+Yyf9
E/a7Vz7gFAJrZ4i5FBdKyQnMBIfu4IIp2YNRszUImj5N/aMn5/qzs5UnY5JimvGTQKoJgQ9pJ8Vu
g+0M+T4w6evXpiapkzFAGd5KBlePaVP6HTsy9B5RyBrkh9v3+XqTwgoIjwu1VswrijeCZtLmfgDQ
gfqDz544BSJJjmEBEuGcT2SlXBFqtsNo151smFNAyX+ToQyYBRhW3e09r/G3S5GHUm4R83E3Raw0
6GNOhm4fE+7QfdJNF2u8Wrbxm7cx/VRnTNBnctSK5nOzcffcbZj8Ch7isDuChhP+DUGfSJbISidK
GdByGxL3QmJjPEL3/aaahge2bnLmqLnsgiCBmW6HcZGnIH0mucARWwY40VwcOAAHI+cC7CxyKHDF
opYWiUk4xBlOT8hfYBJEvOPAHmJvLRznUNQmulMT1aSIi5b1dwSR2Cle9bBJm44TqPh39m/tPWqR
0SPveRjLyzR3JM3V6LnzQzWW4T22MT/dbZlvGxHpBsOU8AeAcnAN/xVgZQp3clvcY2n1xg/dc3Dt
OoJedMwZnaa0XTaHGrNlEPBE95RPGQRFa8cswDmRxOO11zAvx48mUF93+QhQfj+vatQAE0peN2tq
EZSuoDr6PGAB0znHzzp1SudlnmC+rQw6lV+ic9FTPiH9dVffj5kdGgVrIiTxMUznlgQuf2A2N1vE
V0YDAEE6jaFuH3E7WvXeMbZZvC+Wr771HH2vA4CGPMFB2NssjEbnVtoeQLkqWLaXVfaBdUYPLEtW
CrMDZXNwTCNxOiHVKZgI/otHuKPW0SPl4S/GDFyrToIqirm6cx1Xdt7pQ11XwUFJNnNXGl4VHkZ0
zLRTbZ4JqNXp8qJq0f6VKk+zT2VpKSKHTLSjRl88RA1NHvh24IVF7OjAvcxEnbKJNZiX7TKc2RRy
Qkn/wNM+uReqVXx2avb8X3RCINjHYG09Oo5KB2cMWEhI0rZg3yaA9zCTLjKC5RZrKiC/IbBlLGpb
93D0A7h3ObJmVooSkcG1Abo10W4TgKOtTFKiduteVuksdwv/ymNdW0RgirYq5QkErLwxRT7LGy8P
h19L6dbkM82VUZ2p3CrGFtjx9yQortO+IQK7ONYz8xsma6xRY7lp3dxLYaJTavmePoExyncBMLID
ZIeQDzesD5kTNmtq/yalwuHziGrxnisyqfI9KUTIFxy33o5WPrFNB8bH/DoCNJeasU/P6pApHDCI
sfzKoaeCWpD008IVrxcvPaulM7NE9b75M2/m7kqO0sv8J+naVTfzRQeBOOLq/ggQO0KP+Kd0LStN
ejZrCglYZ6YEA0rH4+xNZ9PIZ/yDbfaZmenCptoSas/gw9ovrU+3PW3OefWDdHcFk54BcpFX2BKY
1hCv/b3jmaWAz7I3y6y8xFVtCBEwrdT3/xaifBWc87LBZMcHJ/ITSYr/RcRB1H3lz2xL9qSFuoRL
2XD0hAhZ68zOibBHliiNWJibsrz7g4REfNVjYgi+Ki0912I7zP//8rNZUm2BW7bbfvZsdT95SNTS
0bVs0jNDs9rDuOoX1OFsv4uDAuCXxoPvr/6hFtpx9pgbQDjkdu2r49A1JrDXOmC0T5eNRE4rckPY
FPlrfuFFlz0qXetvhbD1dmflRVDsqFc19CwQWgPLoXQCh9r7dUahx4guAZA1D3tJVm+ws1n+sGBh
SeNBIFtAKmXVKn/knnv1aPdbflqMGXn42o/6e44524FXN346yJkiBrrND0Sw0wOLjiExg2LJkLXM
cCgzNQr/GhQoYeVLk0vNL8nPHylRtv5dFqlPGsPIFm6Hi6F435bNbtcdxbbRvDJ0xhmuXM8QkfTa
8rPeGvTp1uqYD9OcInthfVsA6c3g/x4sF9kVJ3Ta/vSWAMexarXxE+UK6nIzk+7EKNvVELV4sBlo
E7Ft7eu5798KH6bFnxT3/9INXX/tPrSRKyDiamv85/PiMutl+i6wd5J1s+eMBZSLHelkc/kTsFtW
rMU2fwxh+Tb7ff7LTWuxb7Lt1ncF6+bane91zmf+7wfhX46Q693ouezAcRj9bQ//58eSzExsRofL
HhFKd8fLzHwJCTo9uMBZngmtVIeeu2HHhGEgvAL20Yvn65RUAsYTti1BEtu6dv4gl/sqxuVD8Whw
jWyBFAe0yD8/1Gh3/WRi0gdH3GXnIWwJwUinvjhJDsWdpuk8eShu/uRCuD55/zjSADBg4kCdhhs2
gI70zx/ri5HCyWWZpTqG2vmgqDxLd7hDS4+cBL8zGzS652cDNOi5d+cf/DXNPalw2zGD1L4fSAV6
8EpTJdtQUiv996/q//p04D04a32M9ebXG8hCDF2yBbX2nLD3umyU2pFi1d/CcJ7mPwjh/+WypNoD
7wyb33O5M1B8/PNSSJbM0pkyDm14iB+T6iHuhtWqknE28097pVbr89ZOcrdbbxvYynFQdYLtdLol
/9+vLUJc2EC/HNcUYCr++UnGYuy0a8pln+YaSCmtO+OmPAyjoN+Kz//+Wf9+LQQ2QkjLRKaJ+fjr
0cxwckJdIbe9A6WY/HbkobtmdtgJth4tlmLb+0oADjRqioE//Ox/aTFR6IfXK44wEue++HI+qCVI
2Tpxz0+5Cx0VgmAc2HPt7AJFfKHlCUP+4Yay7a/3O156Jto2litcD+bXx8ya5BbYnZUm01RU/AYB
HEFtnk0ohk5NTe/k03yaMt+cEf+VfRuNjdUeGGDR4tMSmacmcKlIGrDMf0u6R+/BNMpSEbBJqCIx
XN7EXcMmwEmAUYs4rSpavtwdB3VGRlYZf3KTfL2GXgjDRAgAcmi+uWm+uAHHcuEu6iUNPFLnD/qd
rdk1uBa/cfw3F0Kr9Fsf9Kgs65UzrRayQTEWMs0A+dtREprAUx04hYqU4dtpMpyfi8iKm/++yf6v
D3ktPPAr8j+03l9uaPThdc2a+zC1rbD2awWL8rvZEhsYmSQ5qDPmt2l8/+8f+q8HmkvDLQpQDx03
xMSvLk3kSyZ8b5Icu3bqT0x+Oioz13uiRkuTjYX5reOn83FYWZ7sdHNtGDX40CPL6D/Z/f42J//v
c9Y3HUBWnC9X2yj2ny8VUGbYeWuyfjqklom8rkUdeGmVsm8ht2/ipvPtOr+QwEiqN09Eah1w4BXi
NNA74SUWbDEA/05MFXAyhvMNgleWGGjIBusydxajm7VS/Ik5KI5xo1TeHfuVatv7TqD6k7Y5zoD3
SlMebdWlN2GOgGNHUi9j426x8+G2RuQgzqXLOXeGgGen14Ry5jpKM9+BHq3hI+RM5mz2DMSI7mhA
t5aClh7rBvG9eoV1369v2VaYxX07NAx0F7Vul27OQ//iuIPr3NkjQqbcK0z/JuNWqyJ3kvjxWmOi
MUaO638XeLzTWIe1px+QtsklYnyJM2LACHv4w+3x9Sjwed2SyhJ6WPopib+eshCsG+aNi3nAeGCm
MAZCwm2Ze2Izy0wB0crp8f5FvWcGM8Yn6RDyXVaBjsKUQL2LuQQazU9vDvMfSoGvbz3OYdsRYJiu
KAjk818MYtg8TeBrGfTY6hq4NmYdxtSSpzW7OlX/cIDwIv1yJALfwIsCYITWhvpDfHnvEbtA/q4/
ZgeUa6K/CsCs9j5t+/J37RC5ljiYIpByFajDHqdQ6ZdwCvLgPDEgzO6B1lrVoZwyz/yZBRP99uIh
Nnpk/ibvgKgTwpuF2exeSjRJ1ltrNNXyrZd5XyU9ZfKSdB3I2MQL2HHEnjYp99UKC+k2bZm3Y2T5
+4K3QMDuNjPN5mji6heJWHRWHdJSG0D7PU12x8sEc309KoC323eYwqjqdO+SpeQCNLGOYQkX2TWw
tMXX9ehraKXBLxLKmaJklgBkR8I9cy27GVcjgdNW/7TrzDqYlp/658paUeFi0krNqC/xLWG0h2hC
7e+oeyTcg8f6nNrqwEasJnZdrpPPPiqbVDI5xpx+VyztDz5z9yry1rr9a3HMudmjQRoCdMld/y0c
gEATX2dMv7u2FgTshrr6i7cGEx/QxVP9ypqGBK2RAFGiBfIijSiHnOFHV3rZKaN9qk/u5M1PDlnf
vNbStE1PjkiXT4eTlSOexHMPGPM0fSNgMdQnzfbQidlSq9frywrmLApTGXmFhq7cAkkmTSeonN9W
ZZuMYvNx/dWgonx2qnIQn2UZIEc3ZO83/W5K05J4c+bwJJAqCwSmxc1yszKQLKNG6cXfiQBvaYLc
puoRYKXT3hU1FOJ6WJgrsvyhi0H6MxmRHeQm9LSyLiHnOi1YZx/cgcNrlCuOfyUosoNPw7pFJsEm
ZHYyB96JeraZZ/ld+pMX5NZeyzZpFId2EV5iF0hvjtlSrPYL5lkcx/Y2zmeS6vKTmI0tSND1Bfio
Wddxnk1FFxwraEdESMtA/SKBhL1jTSZxQR72jE0ZARx7B4Rro770vIDknuQUcpYN+t/2yFxCNBc5
ddlFw07sz8zYBYasXMhl1zoy/xiLpuiwGmsYcGQK1GTVDVbL9mLeBEDxauPXIBuPMOJ1XglgZX2Z
Pdg54nfmOl5VxoajC5UYtbd2keOr+tlE6uztSFvLL8FckndBe+v92gqbQT/OlIAcxjZd72v+8yJu
OVaDe2bkCGGyzXhYWjG80/0TEMNkauUOqNWHW26evaeMotcROM6jznWXKlrduhMsiOUM8mi2wsgm
iAGVpEztLCkGJz/DZbXKpBln5HZG3XwL/WI9NcgIPtGU9Ce/DHLWwnZZuvvOgZdyahx+gwBMKjSX
+GSCLjboY0lfc9s12LEpdG5y2wt5S88NQuDRUx1KHfyxFN+wFc6z0csXxrHTcJuN3fJkWpWAaVl3
1g2STiJU11H0zQ2DS3iRYhMifSJQTYaXgnwXyLYjGxtMLJv91lgmEzWVYyDcMVDjcjfIFvGUWZm5
xANl7JL4pEOzvIJUR5A0wOYHo6rkelwXRlsI2Qp7ROTFpAMLDz6FHSk5I1fD23KERmHGKRRe5Twi
ddVN0+WrTqBe5g6TaKN5RLXfv7oMycSu3TzvKZ8Xn3jfIGsv29U9vzMpEZxYlGhHdv1S6h9w9NP2
THKjGzdYAV5ratIGqrbRbHHTFdlymkmkeYXEZy4R0xeXVBqWMnWEbYuM4iGUxErajAR0Z8OWsZr8
rSInYyaHus/fMDFioUmhePcHUPfdS1agCwTaJhZOPraJDXdFxb3NXx98J9kgz1gIpcWPdgAzBO/M
IxBiQ/mzJ6637hNRlz0OO5ug530ji3xDbQm5/HF064Hc+Mp3H5ouY8XRkOf5pFLfs+PBbK7ykA2t
dHTd5ZA5AZQmZ35vu391JXV7Mteb6E6WO26v2peUIY7iTs2hefk//oe689qxG8nS9as0+p49JDct
MD3Aoee2aZSZUt0QqTT03vPpz0d1H0yVarrq9OVAKJSUZpMMRqxYsdZvCgD5wE2ALGGfWLewEuVB
YJFPMw18bFXWGFnzg+ytEaVQW1pM1RX4Qo1hiw4gNxHV9k1DUh2Eao23kQNoXr+f84XwUyVD9EtZ
7kLuIxJFhB/DBOg4zNgAj2u2PW0oe5XWgib9I3lbldnahBpAiFLYjmc34SvZm4pu/JLQRaR8JQuy
tYiKgA2OLOrFiV7T8oyTj7ERx5clecCjIn/v5k26R9i4TQKtQoGTgCWMpRUvkaS+SPRVGrxwUAk6
or8gwKvUUD/u6a69SHkFS38Cz1e7tDo1R1xp9cSFtDQvXZPIk9MZFah0whTdZgVNQvQ9VlPZ7tpK
xCHABLhkb5uIS/mKCaRpAeSWRE9oDiWHU7oAsl9M0PzmA2YBXqJgX+VlGC+3Ni5F9QeMtx5ATNEw
zkkLJgK4DZrzQBKRcZfA+nToL8CuHGGGbXK67DXsun0zaMJic4GAxmxr66LqwaQdIuVL0+MZDN56
nKS7Rd4M7SnSmHo23F82NaScqG2ZOGJYOlYzyEdlUfwgYzlZwQCfFr8je8AOaoCqZZmA2hiRgdKn
3oxbfFfQ97vi6lTRuh/L8ZfDmgsRJs6xMOleSpTgd2bJRAMvFgq30xe4oeIiiz27adtFIXbxRXpK
SkV6kuYVy2bK9vC/KNcPbzk4rQruRRuJ94ZYKq4+msjhAUZKcCxh76xwrGhfBjXNFbStAbN5kp7A
9lhxllrBt+Y7wwPrZRchwPghJyq/gf3OUgbxoGj+3MPhAL5bpd6aLuOznojRmypt5hJEvFI3ycvm
NeeguHltWtYfemwA8utYmaXdxOCvoCzUJV7McIsrglNOLQzTEl0E7cHeBQ9DHTZ7gtg5WvPcLied
Iw/dYGmb5kAQOmR5Bg6/nIYR9LrKBXI9T8j1RvRuhaXVvQGn48chxwDK05SMOIZ8Ns63vWgWT/q2
zj3bj7mdcU5BnxMxoCosZI4ELLyRtzZU+PC2taqdmwgtSVs0IDx40abAmVxSA6qfschAn4VsyJDm
bYZ1u4fM1yA62HcKpojpopROl5crfXbNzDK627XyvnRxa1hr2sgKBiy53jHPe4r6m6iD7RyM3Zw+
bh6lMsOeoQf4+DQ1a7GRMaqKXcp7hShhnaV2vDa0w8tsWMCdUTqrLDyKltZjprCC4gNHvjLH3uJM
O6d9ReAK5oG0iJN6E2gqz7aRrtJ1A1BH6NmkZnGqSkqTczVUY2dpxRb9ok6x+tESTlQLC1+1PlXr
JN9BhqPBA/l5yLWTUB2qBePYdsmOuMjXuoNpSUlXRxaaZpc4zRqX/SBVXHnGMOvKot8McHPT4u5a
7PpFoAd/kZq1Uk9jQzJ/r9SxAOEnQczzaFS8JGc/SgMjSYyptA8iyDJPzjr1TJa8rY6Ziwo4nKw2
vgrxkogEJyAQVoUwjBEkcZ7AAF7TTSDdQAzIXQXQvZWl064xr0nEOcKRZGkzcIrI2+2Wqxr20MYB
52+XrHrYAhL0qB+dpB7h/SP9IDkZTvCSC16yERwsOkgUMe7Qsq+40AP/KKa6ldi2BOHg9LIyXJCU
FspjSUHzdRNHmTLw2KZvkca7tmHXjMO5loDJnloctLQbkkfa9Nmr0TS5OTD+KayyTbkXslRRfTKq
nqgPwg1brRXsR+mS2pjfpESpgiVJRcPiUxQ4Tj2iN3dpnxi0IPCWFl2dokW5+9TDblMwUY/PqRKb
2UOhzYnoaUSvKZyNIk6+6JAxdzpkc4gxN87E8pZu4EkuJWqxhQc7JJ6/SlPccBzvVyOpwEAj/aMX
STT5NPHq+KFAHht6QDsdpJGmj9avnqaVUQbEcClwleQUDu0SKKZE1t+CUgHIL8x36LN2lLSKrL6P
hx4Yu47e3WwfZnpX53imXvqiJEp9D/oRrvuWAA0gvUzLr+Iap2b/J6W739eQyPTBseC8qh1MVDR+
W0Oq4lQFHhCPPlC1+ooIxC8NBL7ZomcsYry0/Jk47144+3XFBuUQ+gToiBgIdqC49VNlHC/7ocB4
ZvSzNZ+e+wOeP+wE2cOcDKNHtwK3YrOav6IzM17Id/+MN/4/XZ4CAOJilI6oVP70uKOhUWHu6EqI
6Qx8Cb8oJC56RemeZiXpn02pjz8LzP88XJv6s3AQPv+4PPLz9feODfURwNwMBPXZvXryK30qyqdr
h1M8gjoZnSELBhdVGPKxEPjT4KLi0bqbUU87Gg9MPbll+yfdo5/LEnsVhP4MyY5EVVpWfhqAhmxC
ROR9RS4MNDmQ6/gopI34YvLoZ0Mbp28qe/GfVN5/J52wX5VSEHJhGu1K0vzfPnYMNU/uIpx7UiF/
pmOTHqe5GmwZrCpWQhkkhzgzjFMmIa5RAPt+QFqi/JP6z++GHhU89Yd4AhLG8sHcv/+roTeMGbIw
b8ZPSEPro6oh6nYS53GabQQQWzx9UY6qHpJW6d5LMxZvSKoMvffH7/9H4fjX85+kClETpAvow2KY
Kv40Euiy4AwmARPPVnVVOEdFpN9i18zbe6e28/QAbEXW7Y5yirpz5IZPmUw89QrEmobLkPVScSkw
9hHu8sqs+895aApIwKmmx6dY0fMtIAXAiW0yBxRgpmYr3Chq9IXgnYBHUhKNgCt06+jmLbAYWxik
QjxtiwGgdmmTevYaRdRwzETMqnyCfqHUX8GJG/LVyEaIFyruqXFADRgLMhn3sS0o9HFW7FyjCuKN
takUUMhhHFqLoFTiDGFYrV9ovK+SO45y+Q51VBysuQM+aDcIh32h/C5x3EE1pTjl5RKpf1Il/11j
UpdoLCMgg9XLXiM+/DTkIiDaVc9nmGXIOjuYTdVeVBubo7Zy+pwBBDmr+D4ex7qsMXWvpRtq8qqf
N3vvfFzxJBObOvjjaSD9bh7QCKMBZ6B8qVNlQ/ntt7Nx2JoqFtCh88zeQOdphmkmHIcqk4TnAXsu
GcLrBDMSHGVrxwdzq9xRJzO6dtTLWCMVWqHPCw4VXQisbRV90DtSaykTRY93uNX9swFtPg7WiIKR
O1dC+03H5gG057LgrziqhkbuqrcvQo8t03HJQADj9hy1XlyKWxTgtlPgSNvKKMEucgU4A50MEC9l
tJIbxpT93AJvdnCDYz7pJ+gac3Wk+qEq9/MhWxqvUFCXfTQGLW5D0s4BO8euThQPovssWIOQGecc
/UPFoZOqvsjt1hUAfdulo1g+RtW3RtKxx1gHZeSki4BH59UZ5RPLhArHEXmi9GRLw6CCuZDkIbtb
SVT1I8cfGt4IT2+Zuy5ZN940uauoIFZt96BkjciGCjxnDTWEgLTnUUI3KxayA+Ap8BnaU8yLep6n
+vDaY9jTnPqF8oubJOi1AYGV8VmrNtorIKQxfXMSud42rwBell7noZs5IPeb8UWZlFW18ybeHnoW
VmXXiIhoTkZukHhlJFBV09VyTjnPYbUIkQieAmAGmmH0Cc3pqk6ZWTvINFAxRx+yc3kLW+TAMVxz
r1eN8bUpYgWfDiRXjosUA4odk6z3xmXNNJssjkdIxkQDwTSj1wlAQOktMyolwe2RlU9vU4bEzbEW
S6a5CqBosvW4qec39E5B72NPtqHNjNrqgDQPjTDhcI47cz+/Sr3AtWKt8MGvGvhh5r3YWKmg9185
kpEIA30BCdfncrLc4t5stQdprIsjYCYJ5LihFQm0nXT0AT3VkhdJeZz4lbBIKnZdEw+dIhKXXhE0
iL5CdUcD3cwNpUOSATWqspOiDyUZ4EMV6wxgbEa18dgXi94fV6EDyoRb8Pxc5v2oW1SCxfFPdrGf
UyUEDsl7VVSAaG0AufkJS4DiOS6M6RajroU4XryY3f3W4fJCOrOFFRPt3+zj7tcjT9hFvXgf+Gb/
NkSQjI7jJHO9QykcHtEvflvhuSQ2iJPvidrN3/84Jv2uicv1kMo2TIwjwC2gwfrb6+mC2RSIxMCG
w7nTXvRuuSWx6XXwIL9lJcoyiFpNxWk0p9oy01nBJdmUF59eu/FN1uLXXBcrDsia4sybjsQs2tGZ
YVfRnEaOCVLOJh+qz3kzVecEWjR801R5+eNn+Lntvj8CTyBjeKXzd/GnqMr5LErGHNW9eEH2BbaB
5OnwohxN36i5xjKCaCJlwPMILcH/40vLCsPz650dPA7GDLge0fk30WL7qRtb1yO4yDHSvCqFcgN8
MUcgt58rGGSRqI7mFZNT+ETAjYG69loM1kOYs+0rFpjq6MgDKuA2SSPKTj1nbIh6h1EOOGTCbUB+
a3vTCo25pm0UJmB6coix4feYiWeoI2DmuJWES5PqJrI51J8m64+f7ndznyYAYwtqhBAkHX5OW4Rq
imJMwRrYyWvmaNR7PuMMPVdJgmgKEl3I/iRPPeztuN8OJ0qDiNiDQiNjJGf+7WyM0RpEfihu/XkV
qXpjLyshXFWiUgfzko1A6eb0pFOOKH057jTZykisDlicM24uRoH5aiu1CMEEdQ6Tvo7Wlc9VX2Ck
W8EMBfeMsIcHfPUAyWijWf0slOPyFMttGodAiSjWp/h5FpyKxQA2X8mZVcmGMAfD8dZwOnTnvXtM
9O2ffwz1v+VIdms+qseh+/gYLq/Nf+6/+lY3mEjFyfBf//mbf13St66GFDr8/FO/+aX+v358O/6o
ndfh9Tf/oG1Am+l+/OjWh49+LP5xgX/+5P/vN//y8eNTvqzNx9//+laP1bB/WpzW1a/txWjekbsS
Nv/Aleyjyl/z8Z9OgP1/OOlrvWMU0r/cj9X7a/0/ftw/HMskWfkbbV0wXjJSkMYPHOn80Q9//ytN
fSzLCNga4XS3MiMD/Kdjmaz+zaQ2DjBI5TuU87i7HtHI5O9/5Vs6qTpB5GAy8yXt3zIChDD/mwkt
cNYFewTyaF9avzp3qNusAADODpcsTE/tsb8KNyE4WI0DYt64yMf9n8rVuGpUSi18rmw9WI/SI2ta
ukX36ZV8y60u68sakKF7FDdus58eZbtz+mN2zl+LEDNKWo0yjuyh4o+nzI2dxUMsxItslIgc1JSO
yG25U6DYI39fHNlvnPwhOsouSisn9mS7DdpT7yo2mgEnFlEoBKu9OVhsBV0Iy9ETfeXY+rmfOasr
eHWgHZvH+Agbw8mvvY+kGsUtpwkbD0aBV15j7O4tyUP2I1Ac4TLX1u48cc4vetBe5aN+0/z2ul4g
aYWKsx0xTQqngPZd0PuFhzpRMB6NY30f3QnX4jE/mtf6UgbtcQg6N7XJJEKcdl3hAunRjkJjtnSA
OJcEAJ2FSzAw2PwpuhsVKPLfy+MQKm7uZnwsTXDrI3R7J/K+pBaMRV9zUld2o0/EjPiJJtB+3AY+
rQGf4LT+wdkCYCVh77niXXRejqmPVKYr2D1PNvqVg/Gu14abe/C7E2VHvwu0b92pd4DX2ySVx/ys
u7Sm/DyUfEo/wcRvzQ/lfeJtvnmPlTLoeS+5JyO0c788IvqW+5NNJ8hfnclO7cjKjiBHjoZH0/iY
3+Xv8pv5yxDU3EfvdNb4xY5t8NKWbk+ueuzPs6fd6lDx6Na5ud8Eolc6STCe9Xuy6fPqtI7oiQ7t
IKt1tFv2IJ7L9+25la0avZwJICb1LBuymNO56vVwNS99mD82T5Xbhsun6KEIFKIBwoekd8lp8uUg
89Uwc5GncnMvuygX1QFBcAiT0WnwLXvU74DbcDXY3P7Bzr0tv6uO8PqdzOfk/6IEzVE+zS9CWDqr
g86ZY7jDW8rfoUIHykN5OoQjdBZrlWzjqjxId8xEP3I5ELst60Tka+/jqXiS7tLvrB9+MrvXQwoN
SMYdFV/w0lv+mF2ys3wsztqlPhkP2UVnBXRnQKDH6qic+j/BfoCh/BdL/aeTJtwcuabBIl1WGznP
hFWI4rkT2X0wWqAPuIfO+fzES8PDmdbF1TtE5NMVXdh+jvDlEB6s3i1fk7vZRkzMwvLYm13ZFu3c
ek6d1KM7YMu27AL4TQPJ6UJWmJcHUqAPVvaWurrLLLITB0Kec/B0L3cxSHIOzPLhpMTH0ucsxx/I
n7bhlP4S1PfqSQoEV3NiP/ZTP/2AnVDoRxXl6Y/te/k0BcMp9/Mn2vRLkPrrrQkwF6PraU+nB8HW
beEZKyO+NgTRt8TTwuKkhBghOvWT8Q3LsVC6xukZ42n1ot2YkCF765ftQX3Q3d6bjvql1IM4nI7x
uTht18jrPeWm+of6zuCnI4sDuCVdFl+1Jab3sq8HDzkcC+lR6xM3JPv1W2G9VUSFmbWwWqrTu+Jx
cA7W+ye6a9bssCb52cg27MyGcuTwSW4fqkcEQ4LJzwisxrUNBm9xVA9xhcYCPO3CVLdTD2FgnBuY
j8IpfmHGOY39qlliSIfRxpKZm3snhp8Vn5dyEU7VGRy+g16YXbvjybwDk8K/8uvmDZ7hGg8K3vO+
yXSQfdlXHWiCTu5wlHFBDlpVKNzW437d4rJ+j28aB0K01Llk5iKy7bIEwjbAktWPA9FdHEyObfq4
V7DFTmHDVXVmW7GlU+6KNpQOL/dmC58+b/VHthpgDVZpjdYnCBsbHp3bWnRBQvr0DnwRM8z4qTYQ
H9oAZ4Ev+rfY6Zh+6VdkAFmoh1BgBxKYxhmPhn6SEz3oIcpmFv2eoOFDkmPzFDvjnyGHAdH/i3W0
f/1XWyaSAbmMY4h4aV3tAtrOru3ep2rgtAFNDYF30jmoljuGzRMwlDRYzwlvAsMQBgcomSM4jzkb
0Oiq/DVlNJ4RG/FWt7TeMXG2R4t+tR35EyOJGYdfHPHjPI0sw8GbvH3JYgfnLM4vhq/5k8fWbAlW
5sGFYVdERMiDVLBPm32T5BtO7HKHbK4Tv635VJpC4xgRqDqPAxDhqmAJi7+MR2ocfGAfaMwx6GZX
6A/8LSFotm7Pn9HtlpPhjy5gXXv/EjPodZ/PfaA6Nf9GoSrMHxQ+qHXrwGRKIKLhZyE1TB52//DW
lcKMyTI4/3iQjERhYnYj3+EYTuFszMos5Lcuhj3butU+jzydzPTReBim1pVBYxM/eEQvnpy14dWv
2Rc+n3GVrc6OXHRU/MHbGE/JKd2UP5pNVnHk8xhu5pRwVzxFruG23NL6yWuxG4cF+F2kb/UYQfN/
6k8tc0fxN0dj5NBHsLWw5D1DvCB2Ll7F6zSZpqaXsGYdhcBn+OgLkKsw0R0QCg6oGguWK29m/94+
ZqPFAvNjD0WWoHD3jVFlIs9WTuBUmcp6iC6Lt0/l2jX5PcmpuQh8Wpd2O502q3AiJwr3x9lTpcEb
T2tAJODtwUX0GSB+QrD2qVcH++BV4fbVuNBoZzh67hp2vUc+4Ud+c07C/tjuE9XRfOG2v2ndWYOK
GKAzgWOPgpvb2Y9oIfAMMOCtyv7MuSmT20XYgWsihMhYqBY0eg8e4Y9BHrj5nP9E9gGRjKaRuZ1m
v51APg2+FmjBwK6cOpFrBsKJGHQS7uagD1bm8X4tTE15V7MdO5mb/JiYnJHZZ8CH2Y2PrIwQoj/L
1RCOYuXtU6I6E5sCiFU+dA1LZIrBmuACnY+6kEPeYTdsWHAVvm5fk7B2NeTyfMJVgPRTx1aX+Trz
W/FRWiiYeSK7cvvdDFH48GTWrOwnPn1uVvE+U9Or4QNA8oSg8wLObScz7IPE35fDwI9A3rUAM7Ad
rKQhCakuIdoWgiQc3hTCsHneY1Xh0zhkyuzTcmZokWBnRKFLcgmdWSUzlqvLiPosqXtwNvfKlZjG
uy4d6VI6+3g33Ax17YD01+HTrNyZeSMoYNrkSB7NZAsR3H08bMAbbOEI4BIRDH/mvcxXid/eA/+B
32nCkZUQEYvQxrEnNgrWBWm06BsX9U1j+Yr3q2+wxSDr7TSvgl8T1mp+Z3TrZ2YAWb/Mk/RsLhnv
BtlrxvvATNE9mTdVhOSvNmlbEDmVg1UgzxlzbSk0XNNBuovPLRjkwWNgHfF4+BHbxB8zfPGwyvD3
nWdfrast7WEI9KDPSrUP5J9w83kEND7hh7GPJIxpa09W5KBX6kreQHWZX/ux63ErYKjJLRCTsiQr
f0je6+s+1O1R5UYLhoHoyfcb1yQlN/zsS0SK3dxKvyVRQYGR+NT622nTLtWtvF8/lmBPFAYym5R0
pQuIHCz1yJf4MRMgrDWdOJW4qJD7+SUGTkGQlgL+eay88pgf4yO2G+sZYHVyQzTz0l/6D7C/1uqZ
vmblNkmQaJVPhceRKuBePMGqbcUSPSaYlTiz39qLlV44FVnUs8iSQL17abCRQZHckudkHCmomNod
WdGediGuxf+BGtqJR1/nXbBjzgxIrLh73tK4vCBvvWA9d0a/yTMcVEFdaLAkakvQwAvh42UXARYX
nGlkm9cmOPib25Ky4xwSNif1Gn2BBIskz1V81J9a7WntXO1MIuZSW16s0jc4Sqg+gB9OAVbKsBiO
6Wpf8LdTwuGEctcT48tEURz5NnIKqU7yHRV5gzrukxLKZHCHX5R3qth3qc/w8LPZY8ztaN/SD/Pa
nbS70o/dwkPvPqWk5saxHd8LruB2QemzRZJm7nmotFnIofqC2/KcJZlizJcjzkuljfK2PTqR9TYE
OZmU6vMFq7V7647c9LV6RfwDpb/8nJ4RSQMI5h18ulIuaV7QF68KWGrg7qH5iwp5m1/7Kj9CHVGZ
J/yl/sIPk/Ptr1fYD32kYQhGM5MNxrAO93OY+eO9mXxg72WvynISfiE9ZQIK/TkKesew4i+H2JJR
5Q03P/Fqu3KybxLz4W3hJUZvszN7i/ua/AgKyNhZBiuRe9RteI+WZmnMrt5pmLsD/1qdPQ2dSLsR
sGVRxaxxA/a4XeKrzZmL46XomL6MhpfPV3f3iuGzJ6wOrY2dK6zm+Iv8VoZp2LnJdVO95XP1kGLm
cnt2C1pt4fjVcgVMqS2ZKxhcibuwTD82AuFe9jSv9fbbGMiTkU2L34uH4rrGvuLVbG57WkcSRFiL
mNNNwEH0orvMdsI6qpxu6Wish5Ezn8TPNMQG9hxeHHPXfkWRko2Wm7f3RQPgm//2F4AFi7cn2/vk
3o6b/fSZ+Xs+uw/XfgQZLI7QXGRli25s8UUgRlE0PQKVsDq27P2mECi24JnyTCi9EJDIzjkIUOnj
/zNDNrAv6sR/PN7JpPesTjihc01OLVHY8gD5sqfmZFI8B4POMdSvXLrOHsx4bqSxI4L8ng6aJNEp
+6HhtV/QFPfMsPBBRnH7myv4+0+y/drLTeUBlADt0jD/0oaMF5vS7PbPm0e/hKBssPdm7uQbAfJk
Fhupv9dfBj/Zw7C7jzJHAIIyacF5Qln9E0sGT/AaLpS5M3sLiYvFL3DDJFJeEorH9JqFe45t6Ayo
bHECURw850jEErf54KjNDrMfFwWyil8V3u7+UWr9C7LTdzUqLv3f/0pL71+k3/vXf5V+G8KSlmvd
SBeSVDLNElwmhSX2dfedPMXVKBixh8DS5QDAC9DJrGbOFRw6Wd8GkaolfYJMT362p7mbEwfF3Z5v
LSF6VFQ4EgIc9SlqSWSmFgrUT9ElunRn84bYiAtCx5eocJhkrL1NjYmkej6q1Iz65+LL6sbBEEbk
e4AXidjgnvZCTVAe+0vhoTMUVPynOQQhN70MJy3cI+LoGY8os7JtJd70srws1p3OJlT6/dNmVbf+
kj32H/s2IH3Z97eS4k3uqoFk1WwB/b1+Wqw3vEuJ9KCECVUIn/NH3OM8u53CdE4cNdig9PBtxPcI
wdiw2aiw28N+qNz3FcPpTgLRUHKMo/ZJU4K4kjgN6FviZsXgUViiSLdvKRsHS2DMDFZtUzmxV6/g
Ehjr7kmrt29KC+ttdggT/Myeo0X3i7dnNyqFBrJmS37enD032Mt3stt4PYFsHwj2Ul/wNY8G44/H
QcaEpLAlTPFG0D9zFXbnOtyO1eG+p6reWDWlrImITtOeTJpIvtgZlDMKRLDxH3l0wgBKGe70jJQU
Cw3ZSvdwTDnqq+zaU8DG7K/Ey4PL4uCclXoZuZLhL+Q/KC7tiapTkSHuOTanBZ7hwMleHW7mXXMR
X7L7ElERDEDc7DKzvPcgAlsqtu2SJKyxQSmmTEEg6czJmb+jpi+e1lPsPaFSYY8hEljkblT57xdM
Do8wTqws2I+2HK5ZszPvkcTcYgHe9hRxJP/ZU7yD24oezjfNsXCBq9t7YrgwcGPI1kosaYgae0rX
kJZRySGpaw7n/VBCY5KQukcu4tg5eiuu8d3sLMSkveRQEmYqsjHjz07L6r9arT/1vMq8QR8uAWIY
fUg35WjWFmWIPd97Eh+2Rw32zWXyNmdPZA1C455aYpJ1J9xmqszDNzVMH9W7+kRV7X57K858/TO/
6h4azKSdKGWQkiS3iPrxnj1Ed9iNPE6n5iT5h+P2WVPfBD9nb65MlXP10lAjMRzOHKBJYzgahxMp
MYc4rwvWW0Guod11J/0J2idpaR+yabr5sWaKpOfyDFLavHxjcyT0O+g1E/A210V8LZTv5G/DsTyz
C5HQyuxlkTdS5AQG6mpBH5r3uADNbyjGtWHrKaf2ZN4Apu8nGs6rFZW3w02+9ic95Ojt7gf8zDf/
Aer4txo3X2rcrMufezH/azs2O+HyXzdrbLo+3Wvxl//z2aVvr9VfHj6a8XuRvv26SbN/wj/6M7L+
N+w16fFC2drbNCZVnX/2Z5S/KXvHhq6ztHOmD//dn5Gkv0EnlvGAknFPRl2AUuv/68/8TcYydref
3Pmohmhof/3RG6N19c/dja4XI//f//71bicjmvGb7U6HR4pUqk57X0XGwwDO/tttb+wzvR26wk/r
siQtg3TQHxCCbnCFFgRNCZRO/EVDU84XG3P8RdnAprczxuaNYdYvkj4tty5uMjR1Bb3CeVAyn5HQ
+H5o6y5ytmbqHW1KUXDBc90paYrjstKJ6od+yNajWsLt+PGJS5suIOSL72sus0H2AxB2wGD1S4Kx
VRqumAKEIgji55jW57lVD1SDZlDC4GwRJjVq8M1CJmTov3cQRpsNDH+SrM8L4pj2MPbvyirxiT0E
q7BXMz1ohulwgeJxsNMdGy2uCwj1qKguGFM4fVQMtyQt81uqju9ZNuhXvSgXB7EYOQRNQ2e06N/L
OBJe0qocbvVQ6jZiYfWLgPvPFY4HGwVuvSHepPp1HJr+MxXS71MpJOH+m8LMJ4r5Qf0ijPM7MP8V
2q0JCtbglueZiy+LoH6iPanD5sn1wNiy73rMAG76Ib8hur0hhLQ/BkLEWtAkjNOPuzTWOb+Jcqtf
57V5n1N+K99wmmgOkpP2Y+/Ui6qhC25KTiwM6qcCGvMFMehusxN5Hm6jVIoBIOT8ppoRyhpQZp1B
5xPgvn3yVhcUczoeQhSEnky2JXXHgyR/OogMc1buUONhQqCj5LHj/cYHmftdow6GPB4Et1nRKlou
zLjrpsk8icDto7UqnsaxF+GoaQXGLl1SiMGU4ExWYRsKiaHVZ2S/Evm9HPnMOT9EqJipQqZaP15e
uwKzQt069/fBzRIwXtsCdsRq1kj9zPTiO946XPEwv6M49b3rBboJrVqH+7BWB5TBTQSebtXKAB/a
8jsKpZU9CVxUb2Lt0zDW7hPNljREQ0UPkHDRg+zQvx+WSLtiFbzisNcpv8i1zCga0zVHQ/2uWkVy
Qyj6uKP1z2Ik3klFVE/21NZorhooIFvj3BaPXTvoboYS401I2/yEb0Hq69NsIvWH4OiziCcL5s8d
qMxhNdymPxjnEkiMG2smnSsT9DScDg39RZbtFa8wMADNEp00aI4XkJKlo8tj9y3NF7JGZeH4eMjh
ZaqHyUnQR6fu1uvxOzAzFaZuBVlaleso0Efj8H4QIW5yIq0ptXXjgGNsBDP1gCb/BQ5xgzq/MXxk
M7aM+mSi6AAwaLOVTijgZxq7MU/63aghdK3mIjVWuR3oWiq5dt+K8+GlGY35IVP02u0wR6X5cliT
13hiISBn1J2MApItsPv5YUUN68qsH1+6ROB4syj06dCYnpy6FeMrULrmqG94dEplSgu0r3tOE5JG
lVieZXRH2ujBrPWEqTWYdyN64U6b5aqtia18yVdzQ8oZDt4cyQdHySfsMVJRtFfCRoJ84QTcCQm2
IBHFud3tog0/PQCx0+dMuw7aeEDpMZofxRqAW2uMpPyqTjWmKYvMEoxFu4ASPHwvuayHQ5oajpB1
RwDzDxKhEkrqtKjHolRVF8neK1rcglPFkIKltsdUmHfrwsrt3IMYHdxD1LTcYdXB82VJHPBpQxhQ
VkJBTkg6qnKGvKg8161Z3yWjJF0zrU6fcjHqjpgbKN97dFnwGJdFtLA0MZGssh3yY9nLGkWp2DiE
UiM9QRdMX8xCV1/GRjseNlWxtmGGMwDzw9WEwWDCCa2zSSXp7Daj5Ydu/XBUqj56hhGCC28+0K4f
6uFu1JIxQLn8UFtRqSI5s2vbzlmTnwYpE/DPhDop5ptpi1EztXYnjoqlajNYzj4TyCnHDYR8Y6TF
e9NEH91Q07gQluAAt8CBSJk+jkiYBCOMchHCZa0PbD9ZBHVq6C0Zb5WXPqtoww3wE+duyYNuSSip
jWJ3ZfxHxB97pHuLMrsliH16BqIWT1ATN0sDlHdMAMvfwWYQ7CQaOL6oyvJtgVt5QssRm/MeWGiP
9Z6lQhawllwu3AQqgzV2gK3EWu4QddPj122UeaYOWe9UbgfE0oWvKNVuB2tBYpWlgizwcTNw4d1U
tEPkTpbDsYJL1yGMZ3VV1VO+lybTbcvFdNUxCeL/y9x5bDmuZFn2X3qOXAZhEIOekATp1K5FTLDC
w8MhDVp/fW9mdq16xcrot4qjnsZ7gQABmLr3nH2skuGNH+NXb3XHOoGYV7T8XleTe1Bc1sprsn4r
7Mm7K4OMKB23wNRDYK3p191UHwGQ8Dr0OKT4V+Le2Edo+faTESlccThaV6gAq8dIlNgBpTMslRin
JcjaYVuL3n6re0Eyw+AOv7QppMM6lM8NuWrbuijVS1N686tAUbKfxlBchoR5ciIsFovSmoxdq+eV
XNihTS3cHjT5EMfwOuWsye2ox/khmIr5Dh1z7xsG1GjbtfNVpwWgrWY9OwW5Chdu1FQbxY34mucy
t2JbBGLPglz3zq6ZASPafeCdMSC0KLpDbVFeVirWO7o+kZU8aFjcsq6bTkBMPID1c/rVDWiKi0By
SCry50BlzM+6QYSaaajfoT7lR1t5Iz4YwOoBHuJ13c3FvcqaJxVOsUdiUOBQEAyG37BQlbdwUaI2
Syb85g7dqbF3c1t7EMpOAhxrpbOz+QdRvPbVGay2+Epc29k3lhu9Gvb4oU2NtRdTjwY1sIBlejJW
D2A4isME0XdBf71aVAHeUIiGxSOBjRhwax2DKLjm4NwW1QOgVH1jlNFR2Fb1EGNQ5C8QDrSAs3wn
uf5aauoe71wOxDLvn3IMfqAxtWETROpcRvI1nZzxXgPIDb4QV3ZQhf0yAk1sseBas6mOjNVpGVZ8
xI1r7bDqNEv0r+rs1NV9g1x7GSvjOUryFem/n+xgcRmOMaVET/7wMJXus9Y1/bImqMOtY1zm2USN
2MmeTBDLawj9NBTlKHZqIkyL/Y22BArYvOLPc/bMNLmvD+Cbig5EW04U4ufcj8WPNBlw/BO9VZ9n
qY9bjdSrc5NfKKrW6D3GpUdZshhoknnR/F2TTVTDCXrSZROckcJrJ3JJqXFURrjuQ5P2SsU6Zw8u
SM3KLXwZV/UdeO/a72GV+NFgTmsiaGhBDZ31y4xdJOGRc0lwM0c4w23zAiJ5OKpkrAhFnXRtaxnd
VC7y4qKArgaDMAJlV6tpysWLOyr716SP2RpgjLGUcBz9xrPL1RR0zaab2modw71fmwWB4m7vOktQ
QWrVk7QZebKlOM+Q3pmyPcJMpF7RZbYPolHukiRXm6JQmCa8dFHVdrsBq52fNI15Aoqw/WK26i2p
jQtf0KDHREb61lZtuZFyNMiRnjgE46IGXm/WS9XLgDST4WGsimRtejFBp0yKZNs7EAQuyQVhIee7
IifIfbZw5fYo2JeQMRhoUR/v+4r4owor4J2rE/VSTkm80axKfE1RSh+o8aaFaMzJ5zdhzwR1ShBv
Nt+PbArytKp+hTZgAxHXPxp41QvLmpKHmf3KBqqjdSgmi91w755KGZ21mb2bPkbUIZpcPE1CP7c2
RHQMP9USCpq7YWFoEU04Ru/3ntb88sbZ+shY3X5h1AEhUPZ8XQWs7S24VhdYWDCVzOPoV49tSsLV
QpfSNXDZdvTo3KLeOlZm3jNi8Y2DrT26ZW3SJdfb+F04TXqQuPdPQR+0AWZ6OT73rVb9jMtZW5VG
Ed15M1NK1+iUeIs+OapsmPcYlWeyu8vYxorW4MTDmVw9SqvOH5SnaR+6GdWX4FebZFizgTHMqkLQ
i2Xk030Pd+GxY4hipC7M4BPIX3DHnrB5lYFIyaRp5mmrxY31gopRnsHptOsgkdUGiS+RI22StVCA
gdPeD14p7hxN0POvsVs+9NDUUZjbAULcJu+77UxU06dpK+eLhWLeSnDEFHExr95DF5lhfPLlRbrb
bTKIUa/DmNDSiyJEcaIviIghO3ibB15yH5t5SYsWbg5SF9dMjlEqjzoZBeiXm3kXqSqKOO445sJJ
jGg1clR61HREuC0bK7uzKJyU6mealEAYm6bfu2OOKChqYf6TN0erIQ4WUyjfxyamY6fpLwqO0RKK
+FfNH/k4P9gzFiAgO9bpQxfglh41TidqLhu/coiwKROaUXXfYQCK+oMViuzQhy2CTqXzpjsNF+ZF
R6axWScdIfrqW4AboeofHTIwXUgFC+71dZocqnAD7bnOpmXYEdbnRpW29kAtLMZeHsekiY8WcYif
qV2nJ2AQ1rfulfoDMJT4QFhrvOpyh03ZFIc+1Bd1x/bnwcmnH5OekG8W9+FxZLyu5qSjOzkAm3F0
SeWqajUft7ixirvqMKqGEi6H0lUdWjT2tGg+lXVHoczp9ddAEgRoOxN9Oi3PF9JoD306fTF3klec
R+6dcmif1ABxhafWmea9BrV6TsfpSbVSrVu7SS/ozee8yFfwowT4t+FlJG1l2cSJ9VFCtt8XisgK
cwryF3zc9G4c83XGgRcAo7zvpEOd3dapRTIUjgSlspp3XzG8Bj9V+ueoyHcbEeOT2UDmoKht2iUq
ydYEgNQvQivUAeBds70kOa0B3D1RYtg6qOMXVjqk71lMGGwyzmcqCOZqjOvPKRaf+WUvFWvmc00G
zdoLUqLZcvSHWNmXxFD80FKQC60un4JB+x5zvsG5OBdi/CiGAuXLONyDUKag7jSgqgNb29mtG6xn
m8auqRMDDwF82eTBtOh07U3v6W2xAzwMHfoygsZAdIgq8T38I0czKXtYRlaxS0N2k60o5U5LXQoW
FtRryHkntqX6IhEWPV+CZ30RicmH0oOmzshIA2m7gyn74hcklukSySj6RYJnf+WxyK1abxyfNaz5
e3fuvR+o0KmkuzL0+yzcVcLgtO+ZvwQr125AVIpJA+YuaQ1SyTN5pCjH2AsvKQN9A0LptsNkVhdP
E2zJYjbWAXQ0Xk0OA977UVj901wTQYdZ6xjH3p50lO9Bdr/MEKtAle4MR1LEZ08Rt9I7FHmwjwvW
TSo5xDYEm4wykGYm+wQ4ydISSpFe7hZrNN2vOdw7zUtemrgcjuATNaDpOC50gwyhNFl3tfElNbJ4
Peirqc5JDnb5qevKYQVJB6lBE9Fk1PW3SnhvMfvbZWtUdz0OdfBHAedubEmF2+yyAJB7RixnPGj2
E7wkH9QAa2mofQCrLheARtGljcP7IJDSELFHop59Cm2i1DSYxAsNqm9gOedCo3NtuMCazQQaAkZg
1J7GMC7J+m450s/ffOAzfwcCj16ITaDG1zKU6gGUOBBwL9+5wiwpAGQvQg83KoN2TagqxvYKBpF3
KLts3Bmi+019Ll/wPD6y3GqQLDTms6EFb3C35ocyER9FUzNdDc27rlUPhdR/K0u9VZ73OUzhd2K5
hx5WVGgiMDS9b8wUW7dk320A912Eqs2WI1jFGdF6VFQDaYTkH0aliXs5a7YhLLZ3HNQIcnU9PbeQ
t9griuDgqCLxpWbSAgyjlI0mBPU0o8Gi1RUyrh5cuNeoCQB4tCK5dCEqUJyZ1DZ9qXZjg764INmV
NLWFodl3VTh/5ThBltwOMViYV5Og+uBhPrV5dIeR8ZS7EWCKrF+T/8ey2m1jTBJLFWlUBNI6u8vm
qMJUWtjnHEDUJVRrAaTqCfs8iUBVvxYxBs9ZiHJdxGQ2OeVjyt48RFdAzZNjU+bct1mwgaq8c3sy
dGKYUpwqgHgoJIV2vRuj+BW+zUKbIpBUXfjThh5RQSNl1zdsKDYFLw50alz6ch0MBlKO3inv2Mc/
aLN2ZDxsuMqjPSdnOHpoi2Z5soJk2441GjA3e0vC5rEvWSiDAs4CG2mygFZFMr+UczgtpogEtxAV
4aqxQHKzbqFWmF6NMdqJLDhbHeq/0BRQWaN+CcVsC0IBlWjc3dl2Sfs/J0NN2N2HHTR7zsMwu7GR
LO1Cj+5KprLNaIRIYxqHrzeKKAkX8LcW85w5P+va4AyeJt6ydTSXjhqIucem7F8oEuqbhmTSXRRm
JDm4wtrAXgXZFuSYSGYNZv6iw4G7671c4/DjJh5Ac2ZF8mPmY+EaRIoWAoFijMFtyCtUzFSRx4VJ
aciHE6nviJzwfmdG724DR7IJiJrxsy1AybdgSXaWB96AnWr+NaVW9jZ7Yb2FMRLvWofKMDUCwAeL
elT5kwPfAwq70j8osVl3Wd7Rf7Hd5qVukm6B6ZeeYYtdcbjEi2akce7CwlpBsfvnLRWv7EzQQhQc
f/SK4x7+evTcRft71rVsz7BFa+tg/wZoMK1JdBnv3c5B19kVzWOjkcO30Fqbo1wE5cgVc+/rTg2z
Yi6D4wRawDcyLyLTj5OyVereO8Zj+xID0HuLPqpenT7KnxsoaT/DKcXf4BbtOspYlcyhJSamHrQH
YDLcfaR18cYgcQLOdZk0H0kdBSu7HZFl1IaLoLM3sjUp7WInoJJtstqBMdJMFByampBhBlzuVVQd
yr6LFvTYEcviX3xyjNJbgbjXl44aq7tGVrSlI0feVYmyHoAh/57CJDjyk4haKBrsHQVxG7YIOfAC
xYq3OXjaHStKswfTV20KpzNQqdam/m4nQ3/k0JH7EYvverIoEcDqo0xihqitvGl6ImQw3DpOlX11
Xes8RrJ5N6U0mpXTaUfFYXCVx2zjAzbGuzI3Hmxs+UvCSIqVrYcM7oqKRs0N/QwgCz6VshFrLFZq
QakLRUQjuo+ZusHeLtyJ5FJV31lVTb5Y67JxdfRmTwZO9kLsA+dhnRm7JNToEBWZOHSsf4fG1kjc
8xxzh79rm3hQ7YpO4oHISxJ969rFAWdp50gkPwbSn0mSi59mk2OLKqtzm4nwUIqSRoabPwN/NR57
LzGoNecFoeetusD4OTCshZDIJAmMW0grAXZDwtuKcKT0UNsFGXJDm905qqINb5E8uAC51W+5LLEF
ad/tgwJIOBgUeIXh5cUS1Frvwrrr6avwHPgyfUJJ9ePQlPPSs4anUJkIWRJRsZqP+DUmJbe5o2Bj
eUnhEyCXYZkFee25Ou1p1eUri7zEXZxkOukLnBFbo8ayc5lVjNYuj+PIv8qhEsqcGzp+zsNYB3mH
awC39841WW7CUcpzNvXPONunx9YkOqkIBYmqU96zWy6QcWfBQztJdy2JXlsqYo93VdMWwJQKnC7x
wCkUUtfGvRRXE6ptSxIcouWcRPEjX277leOqXth2FS6yhJ4JDRsE60aNVDTrngKCCJ/awk79mebN
kqDb/C0lUMa37dHZdQlvg5I1QhoIJsT3RTCCTKPaUGu5BA1o8qRXVJjqIKketFSzjwFZA2vu51g0
aUod0cYrlZvqgPn8BzY/lHRks207DPGbUjgUUDhzKZh9zI7kMTF+jfteH7ozeezO0ijbahHJIb1r
9Shby7D76OyyAexou4cghyATp126iafxEyQVToUpIx46xme7b7VRnNo+7b9w9Vkk2apZ30042zeR
JWoM03V1pBWFQCM11tS4fPycyIysTme/DR0OMpO+0lXrrrVQk0QWlyTYBoHYjFQh9hQt4c2QsrVO
ZPq7j5W5b5No3JpjOfgElemfcFFRtkuTVPWwsZa5JIe+tqnPliJy1+5cjbu+zNHMDeT/tcwN67GE
S1xrFfN61LlHajDOS2+CYAiDkiZ51DQ+6YPNMqTWXuPuJWWzbp7TIWnBElXaMrcrRmDi1rtpMvHO
ZKrLtonMftJszDZVJoZjz/8NjihDTac5xl2TCvkcz2gV2ywL1oUtoeZabO1n2aH+SCvylENrXAS2
YqQ7WsOP7G1ik0HCLlmf7AfDNeHVZiWB2kuMrvFTn2YkI8KmxXrixZvIVjoKmKLMH5zUohOFr+8F
z3561hsPz+zstb9E25WnCmvdb62jk6kDEUMsntEUC+gYHqdyrjYA6ziGUVO5n2M4f7rjaFR+Y8aA
fkkSL2bzXZ8v5dUmU6+u7BV1Vyt7tTn5rDJB/Znb9O6nmC7XaPbZTjl0C2ev71/6qv+KiZc9qYa9
DHV9e3gte208lXECQnNuvrzon11cLtKRTrMyOkfEq8LurfeZIX4vJgdBRa3X71YWe/emRkzv8mIS
BgvPLMPWnJTgt2oIyXqr7P5DkbtRLbHoS7nE1obGTiQFGp+Oewsj9xt8IpAvTpuIFxWcqkYnBr7P
c1B3dQtBjQ3hjzFKtLeyb8kid8N219lu/yFGTz3orUPoewgs/kTa9/eQy7RfaPTiP5SrN0eHXNOz
U+pip6ddSMRKzcPEUsn85lDmqOlCHuuwLd56wdOjOfft1XR862kKOG7S4LRGnkDYRjMtMI2uzjyM
+pcFLYbWzJgw1YXJZ0Xs4ENl5sM2nybKX5qFytyY6Ciboll5kHvvU6z22zCOMHapuO6+wwj+wUpN
PcrN0WN75RC0CBhDI+lppqIR8ekYLl136XQZQhCdg3U98QcAQHlEY4SPWUDopQ8GJyON2uo+kp5x
7j0ikHSHemrHnLw1gV2/V0ad+ow8nuxslijALr/X6+lzz3pXv+cBTVESFS/3VmSNthrdkQ7xQEH4
eEFDRqtJzgqVa5199u2AfzriTZPhDh4u679kwcdCMhm3n/YkqNNmL3cETAhwnRfWCiDZM5Oqd59L
7kU4gcKnR6bY5yRLs/3qbFWV2gP/TLsnwYq5PISQ9aqbfH0FTWucOubstJvLU8n5rfdBw9y1KhX/
Pe5NKrttNs331uDSkzM/CcRCIFDgzO42EwkEcjnosXVHrQ8pu1mVBHmMru4Xl165MLNPYNC6Oa8q
4oK/oAsb4JuyHH218vT8gzZ7DXNTlOF4rLNLWHAcWN+T6jtvSbc6qg5p28aIebKIfzTQp6E+eWQX
/57zVo1rIhrL7JzJWlsNLojzPcnAs+XPnCSjR8z8xrkMhNm4C03o+gqhQtH7TZ7JhtVkzjgvMy9Y
83qeu/E1oIoSPNVD0newVsPHJCYzgnWzEnaxUoPGimRM9Rcm/5KOLCMIjV2n5vrUJRHRTUbT1O9C
4Q+/VL6z15lTD6tpM2tvKpwH5y2Hu6PWKbqEgb1un+6zwmC3MZHVy4fotbhSSyfx3qEqG/WRNs1L
R3TAiuSsoPypwiafT1avS3RxhYv7NS5a1rc2EPprPBaaDiWLwOQt4P8QJW+W1EvJa3mZC6bdhd7N
YFjLLnkXspE/SXNuT9pAftqdIomqpB2bVtbCCMIMFSlUROoQVY5iKsQtJh2yzygLMpHeOXxR+xCZ
zoow3wvH36XtubrU9NZe1t41lbafgQMthkzMhLt0nItoQSbJIgoL3IGZcu8pbjNHEAOJ4SwaWvrN
7DPcnWWVY/Y2EPGUbqwhFYRbNlGC5o72R9ZtKH3kNESLtjoYFQhVqtZk68XLdDSams6dDmeQfFdA
rS6qhWFRqEgBas+7/hhxGy37XysPDtRKiLqWkW3/DvqsoXw/FBzkMmq/IYlgXvaZSVKpl4VhVF+R
dGxEYWkRXtKFo/JbEid+1iphkR7KP0YYrs0Z2XTmmU4YoVqPgo2S2CcKduWe7mlpU+kp4zMU39Dy
u0Hz+l3OXXPcAilJXFXLxjUJZgr1XhE9WL1BopPF504GDYjIJUlkoC4bg4mZSPjaE8veuVBXRThk
w1ZVngKgnZOgybVKzfPWzUir43ssvGSZ1/SrHTnEK8Yf6PRgWmmBrrbmPBGsqQn7TEUEz1zR5ged
5Hh8GjA9KA4AlCvbZ3bJJg+tTX5zPAEZDXSu8z1n8tnaEZ3J0v7KHu04UzeozZSycWxPW0sn5VKT
rrcsZrtfQsfOH3ia6NOb6V0DLLxygunBKXocMRkldLYgQPM78xf9SLa/RftG1A++Lhri0QQKKLG1
H7B1EQC3+kNLAeOr7pgsSqbO1rPURh8ahAsJJxOq1/uRIsiqH+wAqr/5pOpaLWPL3VpgeVap5IQk
85y6RGEsUofQ1pmqRwQHtnCQ8wt2VFW7nCil1SmH7BD2PluV9Vx23sfk5Oi7deEtZ4vTNe/PfJ4l
i6yy3WdCjNHzVlTUixDXrcY0Rn/KJ5Sw9UWYu2+uaebQ7HVOhMko0L0TVFEWk+E3dTqR166YEfOY
KhABzvkpjuv4raQFQjmpbLJDWeXVM2GVmNen8EVVbA6dqXz1qNASjePJgXgiK+X5EoE+SXVyA8fN
IuqRdkmFKICbRb+6XKQNScdzSry8VejjPUWDfjcXtCLZ/sQbKEl+FAawu/RsD6zrQSoFfEDeW3N5
R8V4qwmCOiorIRZaaPcUx1DFFuwvlKofgsBkHgDtQjpjS3QYERPIzWvvMc/o5jbusG5NZM80TA9Q
BuOlFunnjpSmhZfb5Tq15hCeu0G5zUo/56QhiGgc8yfRp9WiLEcUysGEHdZpxJJK8L4bRbrJE0R0
luDgv7Bbto5VE9o0CGZ25ByBBNhS6ORdGCb3lUfJM6rbTShKdMKZvQeDAhrAmLahngHzji2S6pM3
y1Kroa3CO8qAVLSCMst2XuJS4QNP9EqvdPhJkARFtLasqVDGb1oZpfvcTH8QLBQ9jpnxMRZ5vWzh
TfoeoMbFNIhmY9ehD7BpXVYzCY6utBdGweokgsdaH0ZfVCnGO4v8qDIxu9+eE3zpaURFKlf48BWN
wcwsX1MayNsBrNMJVSJFuDnKDoQAIxTnv67MJtxmmjmuMc8aK0PSYQRRNX8xM8UUglFX2FWhH5Ss
xTqj/FJT5IEFE8N8iMZ3QmtfuzEqDpaWUekIf3KOeg8aeLKdjgxFWsMLxDz8Sm0GbHDqtUUDzOds
xTScW2v6SfRfejBzmwNAYv02DQXg2SzyMzG6NK7dqFjzWm0/aBCW9CN44dlNfjrEgl7asfS8jA6F
jpxanqmHXdK1nmgbfWUamYzDOOLIiZN25UwzUYO5u4XS9qJZzsiCj4wQDQ6tCGG6H0VqOBvLpIsx
yTuqH9qyGK0fkMajDVHGHB++09w41Ln3y+2QqtjGDIKKWZoQ+7x+TkixX0CEv/PgX+l1uO5ES9Vb
203Kvjc83npjuNl2KkzjNEXBgzL6zyR5KuzkTEQQ48KDZxTneyGSk2W2KLwT7d4IS+1OEeNMyov6
dOpsNZXhsWmK4L3si7e0Vf4U12wUB9rtlXBWTR0Ev/qkW8d9Nj3X0qAfOT3WrktZy3V2el2fImMu
/LzDyuGkPzgIr9wy+hZtAhgZBBdVE88faspvbgrUIMBzmpFPQlaatzEtyQ7dLs7JKJM16hT4ISrE
cBCHwIQS9320yvek1nGLmykpdSKx1EJY42GsBffYe2t7QCXTOEaoFq0hj2QV3qtuHM7EqZ2h47+4
obuNEhBgWqm2MwUpjiE9Z63+00tK6r0qIr1PS04yw15kOPVL0Ua7tsaompY/TTZ/aaU1RNrmvxqp
b/owaxdZOGJ9Ejna8hZvoJG8hg4+jrBERdg+eKLYN3p+duLhbna9FdWSOzNuTwlBDPtGEE63QGLC
zqfPAVHr2SrM452lEOoV+FJ6xLIrp6aEkRfFS+S2GzO3yJbPBuUXkwZQztq1Xfo76Y1TWqAV7y1s
KW6erBICIRYi56vPIur/LjxKAto/9RGcUEE52w/MQv4wU5RDfQScOEDTsECBlC2TpHA4Xhv2pV9n
rGttvNCBnOHR60Jz2w86tXG9Re6oVwrRUO/IfFUZ1sHuWv3UWKxbBl9AsAxl0A34MFspo3g11FOr
1g4a0pmGTqUXxd5QDDQvstDCCFDiJKLmWz0KLokZaPezlBMPAhEv5caygb5WyRIz9/Ixk+krMU7F
MkKrewfvcaHlFks5xzmb2dOaq0NdWUskVdxjbWTaEjoeosY8oIYadVv6l/3Zqk2LNHBHu+86kiUb
shpJesau1MnqkCvXPWRJ1SyjdHiIrWAz0wrnLJHWK5F2sGmCnoSTJk83QzPuW7M+xbp8ZWnbi1w6
C6NmrxRnwkLEqtuEObZ8BIOlHlpzMO+rXhHlaqIdddPgQP6EXxENzeGE1iSVoTQoN1FVw3wpPylO
02tIWkxphbu0ZhcGgKy3rTMctLamChQexWxuiQt6ZSVCr0Y2uCpeSAZF4dsR5GcX7LOJYQ3cL8ut
JNYyuzU6srMa+XuwzPiYwJ4/0J30yEfQEcrFlZksevaEq6CX1pdN7Nc2rtR36rFcojxRK+Ju2bk7
jfugszteDlMarNDlknrblu5poGV2gHel/mUL+R95Ev6IiPovtoT/J3Lq/0OYlO5BBPuzN+H+J4BA
3KJ/9SL886/8y4zgOP9w+UwdwLSgiA1ipP7DjGCLf7iuxa4Zkhv4J0OH4/R/YVGm849Lqp+k3mCD
SqYU/Z9mBPMftK4MGzcCNgLqEf8zWNR/cSL8CxUF8UxeHAp/Md7pLP6pPee2X0AgXNLl4Kg1Z+u/
PId/5+v7w8WvOFQ27bkxDbi4rqlX0sReDJift136invTFqZFw0ux/ZR5txiTAIpBMv9dtNSF+vEv
m+L263//r/98Kpc//8tTIUyTYxyIe59OEYctb2/GTfY3fLs/XftiqvrLtacJ8lfUh5iCeu0HmbfL
UCA5v+2pXBmzoiFp0qCjEFwY1hPViJ/N0N34Lq+sKqGlVRbSfrgkcwweaAhwYMpM3XjjV+g9ExTt
gIaKjV1Jtzt0Cvwbwl7d9FSuk/XMUjpTj9bUd2oFoaPD3mF25b+mvT+6ef7wOq8T8S45MF2a8cip
n2vLWWkjQiHttod+jc52jLqr3DawfA9s+EPfCk6fqmv/Lp3zT/d+NT6bEDSzO3bSl6r7CHpE/KX5
ctszvxqfxTDXjQL66zuX3HlJlUVZ1fa2a19+zl9GEBlDeTYbjfTLMiwXsxHgW6nb37dd/Gp4BoRZ
4JnhXBvq+VeSVYdYVfe3XfpqdPKVeJC6mbPIDSEnx11RnPobENjlsf6bCeuacT9bpd0YIpF+YrZQ
i8xoPofIL/ZMv38TNPunb+VqhEYmQVz6FJPDpYst8eBoFL5ueizmFQR2tmoPF0kkURjbO5IVf5Zh
e9sqcR0729Ocl2EW4vJQgvqWG6T7TjfOt9331dJpT0kVZERQ+rS/Dvas7vB1+Ldd+mpgzsMgRXEZ
91YPRAlyciqGv+GB/+E9XoyPfx08pGbHwtBc6Vea7e5C2mXfAMOTl9tu/GpoYpvsqYtwdSOY3gBp
n8gqvPGZXA1MQjY6IuRjYJDC+JoHlGJS0z9uu+2rkRmlhKSMXThRHB6ntcQRuDJMq7ptcbts/P76
yHO3pKvdk5uXSfs+8CRnlOr5thu/GpVa3lLWn0bLJ/TmZeAYEKPhWd10beNqXGZWSkhH3I1+XMm9
lckTberdbZe+Aher2SY0NB4mv4sz8EZtcuLc+HXbta+G5WQqaNFisHxOP1j5+n4jze7nbde+GpeG
oAhmx+PIfGI1y8rxvjU13/hMrgZmUw9FSdbc5Ndi+F1qzWto/rjtrq8GpbJGgqMSnnatq1NXdCcR
UhS47dpXo1JPTKv0UuI/KypQ+zy2u2eIlOFt87dxNS7tekIMTtHWH0z3VyatJ5V5f7NiXn78v1kx
jatBWRcSV+zQgaqwJ42YP32XX6TCtz2Vq2HZz3ps6n0x0tyA79EYjw3935sufTkr/nUySYPR1Trv
kuaqGQ9kLi7sILrt69avRmUWSCzcYcWC5nQT8b7xAaZ/eON9Xw3LJKwDW5Y1guk4fc/tbI9r9LaV
Qb8alaHrhZl7+UrSXMtWXs9BliiT+rYvXL8al4FbBmQYcuNu2NMEiAgMS5L+tqGpXw1NEz0bHgU+
lL7TtnFuvofoZG77UK5GZqilvaXpfOCpRQY6TfqITNL0tq3sdZYIPt680syWJa1s3wWSnEUnxN+k
qPxhZOpXIzOr5qi2iALwi5o8FDKIVzNpWTd+hlcjsyocgUCURc2eysc2jN47ugk3PXBxNTITve6D
iOeMaziSj1oT929JVt82XV2j/iuTMrrbKoQqQf4sR/uRps1tk5W4GpkjVWS6OuqyzqO4n3r3t/V3
gTh/eJXiamRaeGrbhrwMbNvmTnkWrkPz+banfTUsI9N2BSrV0W8kIXpjqZ6jdL7x2pef85cDZpjK
UiPQly/QjWc/o6ibZYVa33bjV+OSnaDlSi9l71M734QLggBtyZC+7eJXC+bQ9k4amjHfoNFjOAvz
n1U+Pdx27atxic86GirBE4/09mimui+b+Lb9t7galV6HrCdyEz7BWfs9Dt4vS8y3DByqq1ejMipk
49C5mPyE9M4VSVfmArjH4w2PhItfrZi9PpWt5PTgE6f4mHpUUJw0Pd127athWWcKd7HO0mBZBrJL
HPpbA9HQLYOeO78amY5oaSFhd/HbSHh+OHT0E7U8vmV54OpXg9PB2Yy+vZr9YR7FR6a33s8gII3w
tidzNTzR8OnKbeSIKku+CDt5dNpbhg/3fTU2W2IVkzGECmFp7ToeYnNBgNdN1TYufjU2Sb2qRD3z
UIzSesineKXq/G/ODpe39t82s1z6amhqBoLXWFSTL7rYx/xDGsnwOaC50ON4ddtDvxqiVkybb0I7
gyUwWuNsXCPCu+1bdK+GKFFNNCw17h7hGJ6M8v9wdm5NdptQFv5FqgIhCfQqndP3brvbdjvOiyp2
YoGQBBK6//pZJzVTFRM7XcNLHrocmkZsLpu11zd/WpFRCeq28CK0RtUMB1BzP/PZwmlOH1uxpNFf
YY17IarJuGfajMfZsAm61/X3wV6HteyFZwXoZ7zEDOv42v7ZTvwv3GWbkAPthVD44+4mQb8ZUYYJ
tUhnvpi4ek/k17Bee4EJBNpG8qPC1tZM71Hs/VlCixPWtBeZLRmhHzywXjmYOJRb7tLTPgblxDAi
XmSyg7V7syIyD7V/qHv7gUziHNZvLzK5HASKzKL9jDrrm6TPPrjEhi1Wwo9IyDwFVhR466OK4Mwr
FDYD6RTWb+7FJCrloyqF48R5GFDBVJGPOcTLQUPCvZCU0N7lY4rS2fRYPuPQjIrdJGyW/E3J+MfB
DUU/Ys2JxYfs+Iemzv44IOENbNsLSXgE7RtX2XaGzmIukozDElgmn8LGxIvJ+mgSrYmNAbve7jdB
no98Dknc05z7QalgZgAcPUAEzH6MBqfP9bykgYPihWUDWhZktjHMyI16BAbpJqqnl7Ah8YISZdwK
vEA0DST9byrZPogEZjlhbXtRqWSeaAjX4/MWKxivIv/Ixfw5rG0vLBe4aWTJvuPyoPZvrT2+iKh9
C6l7+WY/2eczLypxjFMQviFPnaM2xcDloNhx8Qnqd+aFZUto0seVgdJ0hiVKBTgSk2+sVJf98Gfd
9vbJTOj+sNmB4wkUhl/VUkFMDITMxWsboZ/CpzEsjDIvRuNxbyP4zWC3Z+2XNb5UfFd/hg2PF6FQ
jGlyHJiOBBfvbIMOPhO/hTXtRSgnbttRNIDzj5xe9NaXkckDm/biswZdWeQC2cKazO9gXHdq+yGw
aS8+Ic3bnVPotYUXQGlSFPszE5IWo7nvizlO3MEJEc4fqoFDZNPuG4hj0f7GaflXUeRFaOvqRbR8
xIoY7dOXZhvdY1epN7nLP5/sPtNygyqXcuinz31Gv9VTUxfJkv0RNFNSL0YTVKzZ6XJStl33PG8d
XODGPGzd8pVAG2pk4dmC50zkOVHVqgeoEmFxFdZxLzAdnCqIwYJ45gt/jO0CwDAL298u7q//TNaw
Nq4y2WNM1rZ6QG0W3CGcDlsTUy8ywdA91jmXONC2H3ox/NFN+ZewAfECE/u9qzirj/O09uIaJbrN
fZWh5v6/W7/87T9ZcFMvNuNk7eFbgeGelHSwX4ahJyTOx/TiZC7l6b9/yS/CyH+3b1a+uyXFn5CK
4d7u4jO14jqsaW+eS8tGLOQSo7PTP6Ixemr2OCytknpbP/zkeg7wKZ5mBtoXsLL7Nu8qbElMvYVl
IlkHvyVkxeH1eN1QcRWztxJ7v/iivoaplymhh8HOL1xjbtNUXRTHBc+iKmxR9HVMs0HZr9obJJiN
/iDj6NOxiz+Dvua/VExcbzSRPZ6s+jm9TdhSlxGcEMPmSuItLTNBKaRtkRlvpfsrh+i2bA9UfYd1
3VtcAPd2UZXjekWkhQ3p0X9C2fQbQfqL+EkuP//HZQUqeba3+2Umqvx5bcfrakOVcli/veVli4DO
3TMsivAsg5OCzL6tWafKsMb91aVBHaRI0fEORVVwBgBtxYVJGGnuK5km1E6g3hBp96ph8MqCFGhw
XRI4LF6AyiifFqkxV/ppXUrXAe22sChsIjLufU9HJ7PAzOO8kv2m7kH4Gpf3QSPOvDm+kmbYO47P
GRNbDvl8t+jmNaxpb4Zn7RIrsGJxZY4m2BNnrDkdsQxLvjNvik+arRvDk/V5rPQ7PrmnMQ1cr5g3
w+tWpm3fY7SHrPl68eKkJH0OGxJvfkNJJ1Q+oNdWohABH7MV0W1Y097uQ3W/GwMLnzPdoYbe53so
HMIWcObN7SxbNt70FHMb9ceVg+1Wk18F9dpXApnKqVns/XFGVVBfIBNyv/A2rNuxt9VHo4EoUqWg
KMJdutuqD06aD2Hd9gKy6hyFLStOERWEsze8OuStmNewRTD2QhI1PXyCvSkWQThmWfj+DlF9Duu3
F5KDNTAHllgC12SzT7CsAyJr2MKWktgLSXmwhiYQuZ7nPZIF/L9g0NmbsHj/G+/zjy0NFwg4knKB
Yz6ItGTsYW0zBg6KF5SbxGvvMMKoVLBtguFH9p3DIzFswL2oFA3LmmnAHLRwcp+Uu88haPjvpuNL
+P3kKP73z/8xJIwImU0WacM00/VR5HM7maKnKr8jSeI+LElLHjn8DZ4jupfZ3q6PsO08PsskXu8H
lA0DItqCcXG1bAyWdNvS28c1Xt07RjLUao8TqW6RHJfPKA+NTIiyleZ/Yyv+0eeLs/VG6WWsOfuc
xNV9avub/x6PXxx6fK1OXC3ZCKXbckYF3Ws8AqukYaUb1rYXN7u0PZzSuuV85F/tkD3DZ/pjWMte
0KwU77tTZOx57+hZ7StsPprAAfH2sRY+KrOmG0rrUQJoB4YMcBa2tfsinWhRPRxjkfmFiWJ3igdY
B2u+hi2uvkoHCAPMN3cpT+QO8K1KtLA3X4MKcDADvc1MybWe9IRRGWA/eXVUoJQJHb9xULss0T8J
SV+oE7ewuKg6fM0NCm4wCpbPYtpLlPxedSgzD3t49AU7jleDgXTRno91UsBzVlP+hATimIath74O
MOertofEe2y2woUiBdA6p280fYmXn4yPrwOEysMOE8FyKCLXvI4RjiwAjgjaFnGPUQsKKV91VO25
6l08WBRxTADPrx3ggekepDZEEZ6/O+dw09LpaM+u0kDAwovGtCpsMSCXYfvH6rgfe0pjjZ6TObrW
JL6CUcfvYYPirTMHanYBenGYNHkLmzp3Fw02LO9BvHWmi2pFB0hUzk3rUoBCRoBXig2y2rCee9sz
+CSRQccTCA05qteRyS7hQ8Guwlr3NuhBgV4Ay6vkzPb1cwwLPznCiCKsbW+pOfTRtw6ZVbgojA8g
FQl4kCZB3xMGRt5UqW0qeqFRqaRnUBrh1lS2WxrYuHdyToiGn9HYw2kjzRT8No/HEWCdkEERuXd0
rjkMA7nAoKzj8Q2oiVuuRNDGIXzl0ZCwQWsB96AaJCPUiztw490eVEhIxb+URx1rR/i2gwMYg224
N3eKrW9sG5cg/PeyKC6luP+Me6OqgzfznqIoVHyG4c+DADsgbLi94KSO8y2pUG8q89nB2ij/q+I4
aYQ17oVmg2o2Kkb0m8zw6Zz448LC4lL4uqOxok4zjbJNNsbg7jZdKTmsBsL67QVm0g7T3C0WVIXj
EDdExR/WZG/DBsXXHOkj3iDLaNC4ta/w+P989EvQiU74kqNliBu7WojIjlV9HDJa1nnYW4cQXlgq
lS2EKcyTrO/UaV+SqyRtw5JjQnh7ZnLwLIa9ILDGujpK5vSn2GRj2Mf0RUcwutI1kC2YhDV5Ej3I
vREJ/JReXK7YHNJ0OLIz0FHH7TROCZSpMg5bZYUXmviYZElqdHyrllfkyD/bMfsUNMF92ZFc0h22
SjGaXvlScANC6MiD9mMhvB1TiNZusN7JzspYoG2G+3bggePtxeW6i6ZxzYoCdk5hXz/q5wkuaEG7
sfB1R7Xe2nkxGBN9RPewe3SFTUjQtVb8S3gEp7oWXhvZmYhDnwhy17uJgurAqfClR1zVXXKoLT3v
21xmvH9KO/M+aJ5wLzCnOc26Wi0pCFDmoTrAk+BhAmbB0x/3NBnpKjugYT4PiM7ry4IC9lKYhkz4
yqOpblsnEwxJuo6v1Uyu47F7DhsSLyozO+9Az6zpGeU5PTgI8GMBKCqsbW+/5DOJ9bpgTAToM89d
Q14X2dnfwhr34rJanZAtx7cctxb2aLoFPtFOgRPci0xBo37ZNIruo0E8dnv+cQ1zIqDCVx4RFOCB
UQoCGIAp102j3ishwg4/vvAI9sYkgsr6YhVg4cme0ixHuamRd0Ejnnl7Zl3LeWouU3xPpisQrmDS
VoPlENa4F5rggXBnwBaCYPw1htdhkUdz2BueyLzYpBDQq6lFwmCvkj82jfTy0uVhGnqReZtmKiay
5pepMkfr8VGpNLsmpLZhu33mh2eMcU4jODRQuj1dzKGPsAcUkXnBCd+8GVQ8BxLdON8d+wrkoQ07
t/miIzcQECybOTsnbfy4xPUZurTA8fACk+CVTYlL7ocnmbmJmVNX4zaEzUFfcGS2eIrdIbNzG9f3
1dx81HsbNiS+3ghudoryCdZ+LI3eMa3BLIc1ZBkUO77giF4KH6seRxSuDnWdw3ZwH0ceNuKpF5iL
4eBIWYx4n20gqZtNgTYU5WGnK19zJM2IZTyB6Yu1kpcpc917vL1VgR/Ui00LQ00JKgNsk+DAeVUh
XfluhtPm17Bh92KzmhfA4KAIgGUAi0sntC2S3YXlDXzhUbVvcnMzGtem+rZxONB16xE4X7yt08Z4
p1I1rmyxWbdiJbpHWWH61q3tsqr+5Hbva3e2JOJ4RsGC2CVMPsJiuEaxb8fYUmzZYsNOcr6KZ7DJ
gL8BFae6kk+wjgNkygU9vQlfv5M1Gv7542UVGFNadiPwkWu2H2Fnfl/CE8eg8h2A4kFkg+Ohroa2
nAHvCzsB+BIe26PxiWY49I/pnZqyj1vPvwTN9sTbRHVX832EPfMZ7N7kCUb/9nXSq/wQ1roXqQ3K
rPJWY0oykX5Zetiu9i4oXysSL0ybqMWhpYdN2DTOpmxVjNOiNWFJT5jP/Xju55vlNeZ5dkbx7FZW
k56LNTsCx9wL1NG0C3x78Tnnak6BWtwggRWHDFsdE28vjcY+5ipCekU26QPOMQDmhimyhK9obFcV
wWgdHU8vWRUqtcPLPg178YDv5Y9jvm716HKLnGoGh2GVHDHsm4F0CpqJvvgoaY9K9zUOonmd1CDR
0D9aE/aOCFbGjx1vtkwe2YY7ebUv9xTebNX+VuHiJVB+sur6bkQySuf/nSogGm4L+06W5SVsRLzY
bLe8jqoYvdZZBT9Tqb71oskCh9uLzqFmdknhhntOp+M2V5Bi0sR8/++O/2InYl5sptHedZA0w0Np
k/IVuJXqAbuTujLLEuRPQoXvSLTFuO6LHmPjEhTPx5pPd/k4jWGnRl+JJPItU3BGx8jP1ZOG7duW
ibDzha9EkgP4auDM4m5OOOrexNemW4LkmECb/TjLKYcMTnGMCQBUjwsSfbyyOuzoEvMf2yaJ1f3M
8SoRuV3frdsBSpIGKfW/J8wvgsiXIoFjyiQMQtNzG4nXrUciJCeA64U17m2gfQ0AJUp38KDS7u2t
iaEixV3GhU0VX42UNxU4NJelJVfsj1qvI0oYQYQM67oXpGsihVEwlz7DjvmkJnYv9FvSsl/EqG9M
ZBXM4GHNmpxrzRgv+iR23wCdEQaEg4kGLuq+R9G+VUMVO/yWtW4a2I1HC9D1bZBBDIUj7Y+T0phm
HJoYk3Jj+17OS7ae6jh946T7iwHy5QmGcxA3RiyQa7T0L7v8xpvsBKR68kb7v5jzvkah5RZp+erS
+Xr+kNnhltCw0gzhq5+SpIq6ernkFm0MLM0Q3zYCFvdBc9LXP401rfaJ1ul5sv0jrOBvJBNhOVHf
qAhy6c5uGfqt+gaQ+AFQMuQBw1KLvlHRYCB13HvkcisI1s5dT+766AgThQHe8+NMbOgwTSuwHOfZ
mMcJHuwgkIWVeqIE9ce2SZwskUki2MHl6ilL6hseZDRHha+AOlp3kIlcFnWRvMwAagCFpgOniReb
ACcIICyRJt6k5UUzD5+3fQ48/Pv6py0aR5TqY0iWFfTGSd7mBhCKoPnty57SJLLDHqHjbjsK4Kk/
REaHzW9fMURpAmuOFash7+OLNva4imAjGLZD+4IhlsChfeEZvO0FTKcyAhYj8MCBg+LtoVQOm6h6
zBSQL5+Xbn5nJf0UNt7eKRc358SkI+ISYoSXnRB3blBsc/rvxn+xiPuaIa07yBEgWEGSOP5cxSBe
5vK6G4+w/Zl4oQl1tlzGEQahmZx2eC7004tlqw47KhLvFjoNwwLsDb7o1G7JaalzCLZk3IWlW3zH
oigDsYFchgac8peUsduMhD1YcF80FPVuHTQ8/c9aW8A9Zfq+XnIRNBW571iUXwDFClC/8zK0d00P
qpgME69xXzMUbdAs6xyfc+5yW6hjteXGl6Dg575qqE+WFpAgnOXsGp0GUBr2ngV9Su5LhrLI4DbH
cVRhIFMAMNHoskn3v/47hH5+TgEc9MftB8QiTnKGfse5fqyH3/qEfQhr2ds0dUaWo7nc4YAyP3GT
HpA5rmGKeO57FRHBIk6RpzhbemH4vgLn8jGs215YYo0lGecMLefZ12bkf60H/xrWtLdpLrRNgKtB
0yjzygump+W8hFmUUe4LhlqgmxiQ05ezOH/BK9SVU2OQbT/a9q6e87Jk0rgYC+HSE2h7NIhi9ggS
sHBfMySBD92yGaNSp6RM+uldP2dBCzj3FUMTMOkAX1EAqMDkK/Q0PrttCnq2RT3hj4FDQGdkgmG8
1dSARWZZsbP/Y5X8/0z7MeBeVCZi1oBnX3YePYzPjWbtR7FP1f+iUP7fzXuhGS0alHKLcQESqlQ6
fuzysEQ89zVD41LPHYX2AevJbiigqWN3L1bIBsP2B1835PIIVnAgf533Y31KnDzlUoSts75fER2T
Qws24klujsA4OuQ3yfbXoND3ZUNHCtjvwDDiXSyfFpKRe0FNFjYVfd3QMoDURzZ0fM740xSJDzAf
P4f120sMpW0Vk3GGsHmZ9EKKqR7m24ZvzVvlR7/YfnzpUJrtdZpVkH5xt7y2cSfxAt0FzhVfPHRk
kE53EmrErRLngdVP1Rpm28Z96RCMX0GKGvA2bIclvstmQHxp0u1vHPZ/fq7FbvPj2jJFoEKvdoRO
MJZJCZ4Y+6sGjU+BNyhl4Jf1DrdyHmHoBCYI6ulXUQx8LZaImzf+gF99Vm8TJXI/cNeECoK0Q/Jo
IngSo2AmrNyTc28fNQI8+XXG8CB9dr9r9jUfuj6s576OyNGsUcrhBXRIR1ESLW7HxiynoGjylUQE
759d3uJwuwOyvMiqAckScLWwxv1QBU5DSHKpcNBUAb3pFOqp5noNWx1966LOuaUb4gHIh1ldkbr7
cBxhpUigSf043e1CoxVuOnhKrIQuajCLi2oP81fFDfnHxnXX1hSLLgQ5+T6Voj3cyQkV+kW9SM02
si0rBwgj43WZj/k7koU9mEPb/GPH6YD0sNYU6bIMKEpMzD/XKXCqeOHZDavW9Qp5SNfkQ3G0jT63
dRT2AIrz8o8d3+tsyDeoLc8yWWXBiLqPpjnM8IL7YqIeQPu9piQ79zCafkr6ej6PWT2GRb+vJ6Kx
m1m6UbQeT2NB1PJkhvElKD59OdHRb42Fk3IGldy+3fFjAjx3U2PYGcDXEw2pZA3rLkf08VsMpnYr
gtgjlPtaIiCNs3oYLqrkvfqjzaRD6kyGmVFx38AId89uOEyLnFl9QCjL1T4+RNmWfwobcy88cxt1
esT7EMobIWYhU3oDVyAbFkW+lshm4Lv11XB5QmDXMCw9z29WgP5i//RNgCorQM2OLpfQOa0ej276
Klilw25FvpJowuFC0xlnUTYP0ZmY+bsz0xGkfuD/UhAtrp6qUSPJMufq3GRDA/UGIMhB39MXEelh
02Mu0HrfuZNukr1YQawM+57/0hBN0oDMDrIW8BhT0VD2hcklSC0DFeWPa6Ixs86zGRc6O5F7PcR/
iFoHjri3e1IggcBARyqEVtX7S9NZul6FDbe3d+Z1DmL7gJV82nKwd5vHOrFB2U/uy4daIJSjdBW4
mlfLVG44CuUtGQKnSeyNtuvm4RhQZ9Pr5n3VD4/rW/e4y6D+Ww/CffefunZ5djQHTuaKkTPwdOnX
2YErXxxyzT+Gjbq/f5qKRBGuWGdIHm4rB2q0Qh40qG1fQRSRtbO6k/iiUk/PrT7oNeRQ/em/W7/k
g34yOr6CqO+GlFU9LudttTUPvR2rj+m4QGCJQouoLfI25g8tBvX7BmB9YHLKVxZNXbU0w1Ljau26
h+OSg6ngcvbGmpD/4i/y4nbMGBhtCtsqiofJx25Mu/jc5AJM3XWDL9t5WLc0KvrxcKasKg4e+8oi
FzYRfPGR2bvcKRExuAXXvARk9XWYUvbGt0p+8Zddfv6PKnGiUFK8dPhWNs4+m3HSJaVVmPUz982P
2Dy2SV5XDDz2VRcHB6i9zWceFt6+AAkP65Had0zitCHvEnvEN9k+JGELky89gjvzVuUTuj7s4+1i
ofesaNjG6+uOtq1P+og2lxcfJJgwXUGErpv2DUOHXwSfLz3KgOHNbePEeUNhQ39WgopPRBs8+S6T
ApITWyYZrnjf7nj3mDsxhm1tvi6JOLOBFYkUTj4nKWAhSZQ/VLR3JGyi/kubhPdIgDwQBVmz2KK3
dC0iqsPWQ1+adORuIrxq+ZnZLv4I0HfzTi1j04TN1Njbm5kitY4UJhPPZOlqcRTO0sCnMl+bFNsp
XusaA9Oua3PaJbuztQzMJvhOSVkW5a3Y0TjNm+GKRN0f07GH6Ya4r07CHSsal+iysElRXbf9q2Om
DzsO+ZqkBbISK3dsB1Xuno3uundUExqkweO+JMldFndVt8CYkgVnz0z8fqnD+e/N8xdHC1+RtBm6
t5rk0PfJYf4KEFFDChzMB3aabLt/+O9f8otV35clOW2lJhFGR0fbKw7QU0F7+hLWtpeAIg5lRPuC
ZZlkoy47BWFy36aBs90XJmWky83msHhmKasLAwfJqzHumjcG/1fj4gXqxjqVTUBY4eSyfo0r/QCX
9LD1y7cKgqMUiwTsE87LRku4Lz+ZOgm79PtCGU7x5mwYxuQ4CJLDqo5hReTCSpS4L5WZEme4aZHb
ag+2FgI3c7oH0Xop97Uy5iCkIw20MtHkPsLP8J3hkXrjzPaLb+lLZTrQ4sdh7i7pYR2hFlScVTW/
lbD4W1D2kzOu765zqGlq1JJA/dCNoruZa7LyIspllFx3rWvf96Tq9sLkWEFLIRX/FEFBupxoCieE
Yui0nE8zRHCX/x8EpavVVvFbHgaU/r1Y/KR3vgyuzsVB6gVPHqhBEtVD7TI3FUo0cVTM01zzQo1d
9qLqWcuSZiY1N71hm7HX8TLNy1HY/YAbLoRRzU7xsw1VHU1C5a2a+f59Vz3PC6in9amu8/l2MVO8
X8k00tPJ7j3UyDsQ9zNs1mfYxaVr1MNjZ1a8qDLbvZqjycQ5X9XWnZpjqXQZz331NV1225+U1uun
jVhdP0J+yOeiEoMcyn1f5pd1Xw7+PdZdJWGA1ejxrjfd+m4H1i95aqQW2QPMuI764UgBZbjXUS9r
YGyPsX/F6yNf7/e1MaYrVppO1VGIcbQbQOgEQEC+TR1sIwGAEtsV0NqHhj7WUAgIWVtNN8C0anVt
ViTAPrs93vPrfRdtXI5urOpP4DgO7zuDi9+7Q6RtW2iW9eouJ0lDnvpmpKzMLbLZD5GR3fo+HYd+
Y4WELU6KBYyaHEnRFrTWrmx1y5aHecw39ftKY2pv611nM0URWTaq54iBsvMg42OG6xKdCTfPczLX
Fs+2FDLtIp7XhT6PM+ndLU70tSi6zQgH4k+7H1egywK6fUrHqnXnRNYm/X3qo3XgxdjMcbufHOFO
CDiea7eCeDB3Ov+22qGi30FaGIePjEP59GDbdO3fRQmP8vtxjfLu3SyOBR9ALLqaC1Cblz4tUa6/
H5dO4hmvKzmqGuTHpZlT865uUtEkZTIAuWWLbqJmegBLIBOvOh7x8DQ7fVTypiEYZdSIqPpKyKMy
tsig8nqp55Su76auQxKC93JpyrVbe/dnbtZqnM/T0MPbn42Du4fSWUwMp+tUZATlztvyoa8avCvA
pKmlH9tKsvhkTS1Oo7OkOUVHR/HV04SA0tcnRpbkWJsDzzPd9DTweHiqF5XAErHu8i9VImx9lwk+
4qbnqno88AdFTYu735CYMhPdZXDstcEo0BOj6+hOk07VZ3IY465Z3kV3yEiOEdK0siPnfbTJezp0
9HYSCxvKvjNNXNC9m/mVYbUWRZ4AJ12IoQUjM0/SyhTL0iI33QLv8KVT/boXohY1LboI71XakfFa
AJJxBQs5/gWl33izteNhyl5Oqj0l1TruBRWdvR7tyn5bx2xPC5daqyFUVmI9gXVcz9c2Tdifaloi
kFCb7AMfc2NAhW6O6pTypDY3ZrB4pVnGoy7IkuYf2Z66U59n63blYHcin7Y6j64ikB36W8gL3Zdh
oPWdmqX8I9YUvdIadoVlu2Yru53ySpkXGwHhVUoKT53T0XZDXlDb5ePzsAv93BrUyRfjWtH3W6WF
PLmGEHHKWtGA3NaZW5Mf9rmyES5rexpVy2nq3Uvrhuxm5yBsnTbG1/Eq6vrdXk0j3dczTs+pLmC1
Mf811j0jj0RqIwsoUIbmvu5mvKEZFIitt32jTTlWUdvfsKPq3Rl77u4eoQq+7cU6/kWPGqPT1c3J
RUtdY50Z2K02dHrtZYJ/jheLYSobvBM9S1TjiyIme/p+Wwau78BfSqEFqBuXXrFkEx/0QPV8nziL
UiBp7Kqv5vlQ0YNpm9ndgDez3fctcMmFsHBlKpeaxev7mDXwOGTD0V51475tID+T/fhke7Fdc7yR
PKhENv2JMhQYpwmSGg/5kbWk3LLdoFrSaPfQZmvWfx/XtudXdTrzrci1GOMiMr3anodc4i2kZkeH
/yaoWMYLoBb0TNe00qe96xcogrZcHS8mlSs7wUYYlXVkHo+XJMWSAcREbvWXOZ9glQ0i3sJOqpfr
YwV1Lx64xbS153WP2V4KBSuoQs+Znq9V24JtW6RsaQuGSu97yiS7WrpmfM13sAzXfRTjzaCh6L0b
930f369dbyu8OUHkmz1bszfzI/aiKn10U75/2nNL1VV0oPD6uhERPBdKPTBg0QCpyb7XPHOoH88J
q1AOqHR+184w57vt4c6rddHUA7OneYIL1uO0qFwBC0VJc48ZNTxKoRTK2teuxusrUD3nfZB0fe4v
lLR3LG0MK2dt6e8Jh/Mc0nldDYv5i2/KJ2H5INt7VsP75AQbTFIpuG5M9KQSQc6Tqb83NppekbA/
TihGwUSXeT6UEYeXHa4HCX9u8Wb1OXNm+ZYf7TYUtJl5XlZ5ld5axSw8+NftMXFkflFNIrLSjLAE
tLph925Zlr5IVtPdI2NTlxPK6EpqW3KbuD6/38wxkdMK4wcwN/CPmi/WSft7gvrd99pYuTVFUtnM
nBKDef8CgZhLbkZ2kL7YuCPyqml13pTN2i7paYjn7Aut8gyZ9WjajhJRnUSFieeBviKo5uq05Toa
Hur2kLDQaw5zpV2lkmvIrBpbYOq5+zZxcEQnB21uJQNAuIzEnAwFrPf4jZHNMZWwohjljdA5fwRF
bpgLo6J2u05lo5I7phZq53Lcxn1ai5Hsjr2zWvKkXHsAi065buvndrDZcLKOqI91PLq2INXKptI1
7VT0M3BgxZhlen2KmpzPpXK5vjV923X3G+dHez1xHbmXOKbHXEKOg+c+VuMIUotdsSshbGRuVNNw
ZH7mpCvg8/NnR5e+vxrTtHGnPK3pnd5Mo64F+DXD2axEndpMuJIlC45TTqfm8wK68VJMDntAsdP2
SyvG/F6hIryAF+77Rg8A2SrWxFjpUUKjT3Kjwl3FOHEUG4KxKthOsUkvRDRPWyu7QhG9ErDAl5tJ
4w7BV8oLZigr8JvMacyrd9usftstsMFsS9nNphaBLIzN8ObNJuxjc9LA3TPaoEt/nsjcpXfVLNO6
XDbr5sfpGKulzFwNoJIdZJRdMTugvLRGiV88FzjE1OstJT0fynbqGl1s8bHpKyuyaXhii5zncpo6
Vt+YQ8NTeFO55HcTx3mkGAa7zN/3uE3zIjlaoP0WHMLXk6tW0Z6GoY5JqSjODvBf38j4WcgqcqeB
imo+mRqgTnRocx+RJ7OqPGA+/YBDPWr2WVotf66zgD+NSSqiylVjNt1nfMifkJE9qusoxeHqujUu
3T/m49immMvxSsq+nvbu/SAX9ptNbYwY2SODE0peRUMpYEHb4V08NurkHCzerlkEF4IrVgE0cAsW
ZJufmCB1/VKj9ok8dXl68ALHgfqm62kUYwS6eHpCrVTVneS6Vnlp25x+nnm0aeTeVKb7m2gGZbPo
Fc6tZZ6qjj21UCjIUiuHuptlc/9D3ZctR25kWf5KmV7mCdnwDQ6YteoBQGwM7mQyyXyBkUwS++ru
cAe+a/5gfqxPSOouJbvLasSnGTOZJBoZiAgs7veee5b6aqYaY9CCw8QhDlZQ9fYiKurmOBYhuQc2
P8sE62a3k5SEV5VbfJ1WwVCq25VM9haf239hYQZTxB6mB+XBX5GFEsOkNpxf13kJ6QZp3sDpXKvt
klayVPIB4uJg2ge4+rVMJkmi/MW0Gsmoa4kpbZy7LroXYe8qmDoXgb/xEIpbJoun/W6bd3DXTc2k
zXKEx5SZEp53dEwbAye7BEW/f17mnZtR/aqmO7bwufoGp5TQj/vBwHtyHLSDsagc3HNEO0cKkEys
7fZqxgK9V43u+o2aaqjj8FnnCPnylShAjsTWuzFs9JorrOO1u+sNNEbHdSnQq1K31O3BORHRdJLI
bEozR9YwJZpynqwkGPm+tDTEejPTApbdWi96T9YAbaCtkH78gGvOxBFJ4u30NnTYQnci4Ov4XFPI
ixIWkNxdL6JYyA2bPVNsYBOUhWlX+e024JI89pToy4Jh708pGY1At9Bq6B8YRMVpw8dsTaOuN2Y/
KFexNORV5x2iAmy7GxSizCQI2iynr2G7DsNFDbc3VFxz5wB9FHra+jjyZZetKDDbtmDN14qK1pxX
nZDRo9cI3j/OtPWDK+K0DfcLVLz3MxNswH3WDFf9PIlyPyHfR6Qoq0mdjPD77zbORB1NIH7wozfG
wC3s45KsFrS/xXjnngwyfcYHjD2StRmbAU/M0K/xWIkIDF4Jyp08w10f4fzDwMe7Kv0s866RC4Vy
oMo8PEG42FURNJBT4Tpt2eIvFqMTmJ/FJNDGh16BT/dcNwFuOujGXf809KayrxFMKLNXXWdk/RHN
uHPVO6V4UP1TVmMzoUWNwiBLTEN9Ey+yd2yjxlNEXFlG9mhqNVVp47B7xfWUo7nNS10+8zYIHh0C
vE6o/JD7AeLiJZ4ATIlsvjUt9swlZR7+myEEoDbWHTNux365Jki4LJYkmlk9DynWgqLDRTUhLFEq
NE19SiuF7kUXC4UtH2aQ0QY2v6pOWVkvKkEOAvVjMHHyAauCg0vIjGb7Ya4hOgcIDWliK1OUjT7M
3gOZgQwch3Oz8EdCKyZRafTES3jRlPnVTCzL37DMjl1qI9xL28KMMjyEYh6QtiAiN0VPUTFRdWsK
IAS3XS+HJlEi6HJ0GblBkHDDsPhJrKPZRhCSlxEIXpqtF7isQXlckXtyR7ugrHZkZvN45SlGaDpj
hanO+n60dwhARWLr0JmC3wxlPaM6BVbgvxnBONlIH9LCPUhN85pMKLnnO7Uof47F2rbN2aJsNu8K
RRjGXCt9B7PH+rHtc/fsQ0RwF5rcQA7iDWqCs6lhXdr0hg9HaW351nVLpoZYUXiLoYTva9yFBBGH
9dY2vqzwLUN4/avhsh3Cfo+H0DwWfpOFMZtNuKfBGr5XvkS7GviNFMmCYYnasLqUzYXGVRmquB4N
UOp40W3fxGtlGa6EWcU10q8heltW7mIflze1SvM5pWKk10GkaXdkGNcx1D7Y3uK86cQEAmdjKKyH
FTY9JF9GbEtHeKpuooGy+tWRvDMb+IoqjnjDgkR4tlBgJ8MwYa6iPR/iEicacUUjxNtdCyRm9QkD
DN0lK5rkJi1XrYrj6kqhsL41BYtBloZIvET/qQ8MBvQXizF5FSNVyobnii8TeiivZ6WKkSobfBON
Cn8w5/n6ySdKuatCQom3BagLU1naiwxfwXUCSWBgpxVJgCD6GxxiFOdz6IUa6xAhBqccLnLwE27H
qt77gW0RmG7CPmAJvCvIA/GBPMUOVhN3NZFAZRDpkqHTdEEfHrDfQE7IQZY6AFnvAwSb1SwCngML
hsT3xqkEVQDLHIxeZoc2IBh8no5ZDx6bafMxO06kW5FETmRGE7R44a0txkjGfmTDLhlCVT4GMEU7
6D6baJLTNvyamRBs6XGIivsxH4NvtZG1SIhfl8+Qf613IWIi8CEtNnR0PjyK54JF18Gcld+lbxqS
erbuDniT5ZotzNtgYa1v6rzSFMWSs21islDtRO60f2irBQxqDj+FLBlqgcCSakYQ0nZFGZBvYaY9
5NjnDNKnbIYl88ybbF/c5Sfi7/ehHlDmUExi+DtkuXlx14JejxENwS4FvAZ+rEmZAWi7rCPdnKtF
+JvKeLDxKXE6xs00VXV4C1Nc3ybSo1h1M+xanUkxPhdZOhkU9yNuMI8ASvOaKRYOKFKyuqKF6TTQ
kViUblNH/SUVcvlqaW32eRP6y1HnfTe9Kudn2CxarfMzb1EtVJB+WLJojitIaq6dz1iTRPXYjjGX
zPOu2bgUF5oVoZ/kepCHNXRedlCdg/93X2d5+bXNkZ53nYUlp6hRyewSU+b5jS8pEpgiZdpLoWaG
AJIm65cLh6b6wEY7HpeMcpOgd4LLkMiwkWq0ZPV1x3n4QtqmKdNaojKJe1FGdwzpomcYhQ+wsTLz
hCpzLt0DMJoOFbQHoStam6rXR2+SAQazk12++b21h8ybVhY3UVZdDnPfvjdEyrEDDkGwWmRLs7bH
dkbDd5ynMKpisxLjkqV26PNF13gwhxK4ZruwamZVxLDRKbM7KfIhPHqVV541Q93YZOK1885oZsyA
syn1G0IE6zwWRhcyJitfxh2HydSTCZ2bE9Rx2VVJLT3nWXRjTAHyKAzvQpdi2VwvFCsHet5gyP0G
Ib28CWFA8LSEaC7OuoI02X4ijS92Pg8Ws0PMy6RjPdryVkCeeMN1VozxlMnlCbJF+Ug7253VmnUb
v5u3SwGsRXSvluGRiLlS9hHzAx6DHYNqDdN6rJy9f5mjv7xiwL+RnaVAEdjMKJ8eCrK6w4i98wYa
GuUd2sABIm2CzN7wiK5ns5KijJcsas7yYfc6rDbWC5LOHPdtKnc6grVEEpyQ4IJU+R1t8uKRhLi5
yrDswF3iwuyQHQlZ3gT64pDotsalqBBDdLnkDb0M8nV5zgDyfW1Fpq6WIdJkH3XkIfKXeLHTu8jn
+7VpCIBlnednlVjheRaC0nkUY1EccGG8eFAIWQGPxrZLqtVk2xinX3zNvNXNaYDieUqM15TgCgFj
e2crDObwNDBg0EhyjG4jNM1XZWTCK49VrcKus+QqJrht8ZyqpbmpfOvm7TowXm+KcgHuOvt8fEKK
i0+xczMGdL71bkjk6QNhvka0S2a7Vy7W5S1c5sEHALmIEVtCG753cEL7wcVc4aXBONdJhnU3A+4B
aB5IZEHvaA6AGhI7a55G2rU0th2DmUEzTTpL+0hWU0xzkTkUh4s7N86VVSKAz9+DBcMcnHi8LkdT
qux3QIRDt52DMXzDg0X3QbBedh5rL6OK1BdsneY6DgZmrsYgyi+wXMuXukUY+b9gXfyTYdNHawD4
Oms1iBK0eDnTA7SrS8JY9DkfHPnRHKDxAW3QugNjBLe4N6Pcaqj39Llx7QcSeF4O5ThXp+EhqfbV
jOWIUPtJLqV/Ol1/YheNMy97hdDgjXOn+2dAcni5Gu9zWoSPum/C+qXIsI1u4LVJwn0Z+OsZVZiE
fo73+FH4DbZ6BcAblEprg1s/O6dR9fipk/5R9L0sFaCWYgXriqt4zYNrL6CfuxM/Kr4xXILgo8O9
kufZy2DbJzKF/4rY9z/f5cFHybfpZJOxAscWefZNhWtSyc9F8AUfBd+lKhtROUxrC6/7LlrMsfL5
+2dOdvBR8M2wvjI4A8DQrEOSg7ABwxD07XPH/kAMZHosInSFEGW39G3FgCUaifvUABvErZ8fHoyO
IIgZT/JM6b0gJE6nJG/4p0hosAD6+eDobFzLBASacL+p0goN9ANGaOOnGAlBxH4+OuMLAER1ugkN
yc4JoIqBrZ89OP354AVWcdvWPciYRl0GS5XQQX3KPib4GBQBr0gA7wHEU1y7B0CLSFAvvn3uTvlA
5w01ZmUe1DybbFrYdVkXPLZrbj61oAQfZd8YiwbRWhRQ2XsY5djRO8iq+JwDU/BR9y2s70eBP8C4
iwGbxewC1AX01Z86Lx9133PuMrnCvgvUu+hhHjGTAkD3yWN/eDpbB2d+IN2gl0x030izaTryqb0n
+Kj7noN1zGSIjw0sd2u76ntU98+fOyMfHs0J9pmBOBnrSWbWxLJ62ZdKrennjv7h0QwXEAvyDPaO
lYkUAsOnlCCU4l/smCeO13/nnQQfZd8COA4se6GFaaxB7ZizDEGqk+9Au2AD5sKAtap62LcBcX9E
aP3bTyp29fd/x8+v/QDMANlMH378+33f4p9/P73mv/7m51f8fffWXz63b+rjH/30Ghz3j/dNn/Xz
Tz8gchcs2RsMg5fbN4UUxN+On7/1p7/8v/3l395+O8r9Mrz9+strbzp9Olpe9t0vf/zq8OPXX+ip
XPq3Px//j1+evsCvv9za5+4Hbqnfj/VfL3h7VvrXX5j/BTFOPo8k6L4gBp2o1/bt9BsafoEdOUOf
TmCPEYWnPOcOxO7i11888sWHWTiPImSZMnAdTrId1aPLw+/oF/w1hHZo14LAJwj8+OU/P9r175f+
96uBU/HHz3/rTHvdo/dRv/7Cf5O6/+MWESBHBFyAfIxAcArTs4+01R6610VH8k7XhVBxCZopUpSz
6DAOdnqgFKoNaCwaWOGG/U2HkO8L8Hbci99hWjtXGUtl0YJ/ZBjCevXsnqjL7N1CfXovejZsjVXL
AWSc6mFdyL1H8vUrwcw1gWQtv8kasx45ouM2xQJiCEC6fNkGI37GjB8QluEykTPQDVYW4Vmrs5Pk
vSlZvq1g5+7DKlZkm7HQ82MdjgsHllwMEpNsKU6VizNpDtfUIGkCpq7o1IfHCiriIM4y1UIjDive
eBoDLWM3DHBYbAMmm8RvonrCEBYQ35J75d7nQDYRNYcaNxaaDzctpDLFAVM186ACUrbxyBd+09pa
7vBR1EWbcZHAqZxc82GRiebEpv0ihkPgYEMbw0iCTPHoO4yEqhxcUnKmDNi2GSsveVD4R/C70has
92srHyNmrnVZxUvluTgYx/eRfReFZ29ya9Enhy9TvZwzcBqy9rj25RliKL7K1k9EbaaNdQDC/OnO
L7IfCCWfz8bJPg591h7MMNOriYcJlzVYHAwURVoFL9R3gAn1eIZTdQW/8jsXIbWOz2ZbjHZBrECR
v1SVaNJiCF8FraakEBKobat/BIGqgfdF5MkJ9VSO0cFSUGumvAaGmzW3lizVToyu/9H5wV3QTe98
JV9Dwu8y4e+XmQDhm7YKeuOkg93YdsTsOjUlhqwxh/w7AfNo2lZDOOyXNqObyeO34LDdTy0Zzytq
nwUsCfO4zPbjjH58MCa1U73uZphzUwzTTzPMvrxHCs1iY7jr5EFMrE83oN/4773F9QIhjwcSmIFX
uILGAQRR8Vj3O+G1aTmbw8h09WB5tpw5GSR1gd54fpybJjA/vNLcTblM8+5pFCARJHpW4AKcknL7
JVR0AwJ0mDgPk/A0Kya5xgLkrzAWHiMdPvNizrrIw+DVsbGdz8lYqWfPl921Qmot4muRwiUKClLU
NJCljrXryrgErFQWqn3woAWNKQBjAX5UPObmcikFfpIRHObB2bGL2luuvmF2splYe8swAGxzelcB
VRkxYEg1HW5M3pSIulA+pge1OhrmWNLw8slfqi3yhkwcgjEHnkh0php8HzOY804VxX4w5TkzwL9C
kNGTlofndUBDjDPsuOXIbCqUUJfgV/lnK6vBhgLKkDKc/rifPT92csW/ECMV83qQu5aqK5BtFI3d
mJ13vuMIXG/OPb0Cae6mNlFeO2+k10Vp0RowQ/r8ri3K8NAtjt57rQBSKKIT0IpTCZRv2SLzskHC
hjY/MDf51pbTwWve9VKDdRau46YdA++hC7g6kDHaF8P4bYAv57ZpoQ1wjOwBS6C+Cs3OOpwPv4JT
oqpAVUQiLXhZ6Lpi5RVtAlKGGmMVmiBZGd9zmFtsSWfJjikuX0iWy60pkB4/QRjztDhw5zATzjyw
MsRQ7YvOveRtfQPaIo9hdZQWaAKKXt+peYmSpa3nePFDQIBtVu0Mz5NQVa8ZTl2qWqnSIROvxVwf
FtAKGrj/5oN6xeSufqk7ta8mkDEmSxM3GoiweJlyVyc4/1clN5cdEbdI1APQCCAjAYK6d6H/6E94
HP0IrAhYfPcU16C0Lq1nEN26qdl3XSYuK9kM1/g6UwJKSnnZgtGIeN4q23vc2E0fsjPM3PMNAL29
zInc86J88IM1BT2VPkUALHHFZZHd627Nz1RLQCMtKbgQQQkKmwaTs8mab9XIdxpDz5QFT3BAOtFF
Q97tB1qybIPFliPyOIquGRvY18EarOph/kJKimcXs/WlXYK4GasRvjFy3oG+KJK2mfmrnccUS09Y
xFQL7zBE0PIzV3hH5s++eW5q3R45MfqlhzWmA/NBiNeOwlwkxcweTCpEjwN+D2t/TNt1lLuSnETp
JYbVF7TvyVdTozJ3vPK8XeuLyyaqzGU7Y74TB1PGrt1EdKKniaRYuaNt7kHUZCdRHSXBYCKGKQoW
jUg1l1NnC5SzQZt4NUZbMUyG0wqZnLGbIxETUZb7tRbLzoVcfhtyhI+07SUHR3Yy+W5o972bmz2G
hyeOXDObeMYSCMbHDJKw3cOz/N2L+vHInO+nuWtgeqFcaLblyL19qG217f062wLhTlQ0r8epHcm1
8lySw/SVlPgO8Ih6wLjD4gOVw+2qhA/w9xkOY+U2mwewrM2SbZ2ELFj7WoPboeweyCfGquEYPOQg
eDx7rFnvwbMqT1Fp7QViHqsHr7TFYak7b8dZmZ+BKFyc1TTyLjGhWG68MhyeyiXIvbhAKYLdcwmz
Qw1CNzZsHdzqyevO29LvHkBn7V4KEqx3GLZmqR840CFBHNmGbZhdR6HfpAGY4QdFlvX1t+LvL9W/
F+Xr1Kv+XX+sbn8qiK+Gt+5OT29v+uJ5+PiX/w/Wwb/R2v95HZz8n/+t3/7243/hFionwDb/qId/
e+Hv9TDKVx5x5LShAfEJk9FJ8vp7QeyFX1DPcqBZERMRQOuTP9gfFTHxv0juU3DAOZWUBydpxR8F
Mf/CUEZLHy89BfdKqFz/Qj2MOvqnlknA2EMIGnLhs0gEkooPfVnVMOjnRhgct5iu3bssj3SZmLUP
zL3S0m8xmhgCb3oK/Korv5uyremtyg3Fk+znI2k1pvK5rsIfbkRaWrYthkH0PzAWjYy5wObQPa6g
84OpVQCHOC87N92NepLDvsui7nqmc/iSgwiDCjsrwI+CGi6ZMcmKDqa0SxOLyq5FkjVTDpczTFLe
Ix1mmN83Y9FhrEvAreV16MpzPBZYwMKOmPvZrFgJ8QyDBLra1vE4srBZ9VkxHYY8ZG9rDv3UBiG5
nKU4KaQGm3+o2D1YB6R+pGQqzWXeR2QPx4gWFSi2zizWOmpRAoJS9F50hN7gccZAcA1N8R0k7I7H
HNKH89CzGUjjkcbnzeoaErm4LgIxn9u1EmNKMI7zU6dKsd4sbV8K8OjgOZlIHRryQE1ZDucInqng
XdZgbF6A7IvEUFQlDnM+3uT2mwGNsobtUMFh2KkZf0ByYdCkPYHVNjbdfs0Tm4vBHtYWUO8BfGlP
X7DQG/VLS1QlHxkrCWIDQYTD8H1BJEoqelOgmAqwBccBwX66YawT6xbGJrUCIxNIAPwIRN5in/EB
6s6MjD8yCWrF1rBmOMdcyWKwqEh+GaEw5jHG9qAQeYTpe8+Cu5CwNRhRMGu/Xy89Xi33EnVDC8qS
8/mrRAIGT2B2AG5y1JA8PxbgcwQJxM7IITRTVY4xiPCF2lVGddDz8g6Wd1KbCudcILU58XVhrnDR
QW7r4audJbVb7anrMHBnwEAQjioVMd3TBPVEl8gV1L5YKjqgdvPr6AG7vAavAgYGB5tHqxfnHuI/
YgMCXoZSGdcsnhrN692Jw0gSUSgvB23FC3/YJsJN1wCKlQkYxWZJJ24kErULnckj58ic2HK5RtdZ
btfnwVmlksXPIkgr+gLSmB6RpTJeB+6+hx51t2Ty5bManKfjMMhhoDTXNMu31viig8Efw+h+zufs
uSLQl8QBZnAP5ajB3A8pmAugpeEYoCSqxwpU85tZNuCDR72q36qRNmMK3Ur5kruS3y02tGAwz5Pb
Y0Dr8RjZG8iNDkG836kSbih7nJ3h3VbIq05QA0RfvaJqH/CX8hqD+glGabPRd3VRsvM2qjC9gWFF
QRPswFTDXLuBI5bjPDfpUEXzU8WCYonB3hscTmsDwostBvpORtrfdogkzpNJcWpjv15HkEprq7/l
S1CtiVBaVNuG1AgcMcvYXHpuQty6qbR6rVfpX4H5FsgU+mtaJzMYqZfWVbndgnfq+wfVAgvGYHLS
STbJ7LldXeVtoDsBx3vkujpSzMuHxHMqa2JAP6jUoAxDUU3zajlDSiWmwSC+vDAQisuYEcMvV67n
Ke5QUE+w5yrA9YAnZfsVQ6wTIRqj7/CQ5xO0JZ7nvzRRN7PYGRQWqe/37Q3elFcJgHsIsEVP5BV6
0PIbzUKo+HOix6MaZPDSL2PVxWbE62LAFMuDgrHwpRqz4W6Masyp+0V2X/PZ17eo0hiY0mMDqjyU
DdteltrEsi3MY9la1OwIPenGs6ErR7WFiZZ4ApNJVods9DKUN17W3qChQaVD83aBO/8YjhnWBn+8
gMfs0Ked33iXI5N1n+ZRa+5aVjqbgj863RkYLIRxIVBB4nv3U1p6xRomeKsT0BARr0rCapzaCyFb
cO8xDXoYvXZC+BIaJj+NbODbzZw3owUpqyrPB40VKwHxHtnoedAzkO57H7Nin9H8BcUT0gPBCJES
lak3vcJXp1rOJZinNo6mqnlzbSEAGqxZdtn6IHXTtVxADjHGXrN8AAsT5uklxrpBX60xkkOKVwoj
wTkGbQt6lgJKEeSSgg0+YC5mAprSaJDQZXdZuKMqA1kAMq4RBJCJ1u90CMwTQ33axJlQK9h2uQ9W
fA9t6D1nXAaxBpULujwADxeqZWDCNGG/INEGpcBXkPzYLe4UUO19yIF+RCD4INjB74rHPG/Yfesw
DE9AtlcPTbnUh1oqKJxo7SCyBLs6e2ntSIcYXJn2yTZikTuEqyzgYAjQu1GfBuZhwmUCMwWRxS3I
BBIiB9DVw1cQqLpdwQJ1os5XIXp4eCi7betx0YOnrKAfqIYp4qf/F+jYQznkoJ5PUOZ1sAs46xco
DXfgb9BryJvKMc04sjViPorsqmMwTksUGAMepE0ta+Madh973YHhlEZI4DhxmPwcrBPWDQbNIHZD
JyYgzRqrqEpsCI56moXMHodA9xPI6aETeN8Vnwe8ezB8IdPwZax0j6p8nZvgUappOskkxDuBUK2I
O9A8qv3AM/wxLMv7ESi5RnPe+haqnjrQq9vB2kiTnYZBmLowPS+yuIvQU5Fq9N5Ut1b3mNPVZbxG
Db6Zpq61KDMoweMPD3SbEHBC2JE0uYR0IYposes65d2Dn4eHwcEZEKeqaxqWWsjAsdh5fvbdo5Bg
xmAYiOesRk7YSX7W5EDJavqSD5O0CS3tyWRNhPQm4yN572RV3RJdyjewC5xOW5XV73BKBFRX9XKe
46FZ3XEgZnqXGEu9hv4KiZmFJ9T17CKkDaOoWbN4XatpxWkHQpMWgPIhyKT1a8hXD9x4dsqfNBTP
XFa1U7SNcrtAPBmQ6lIDm7U4myFunzkLm1cMM5jdGBpoi9gdLrE9kWJ4BhHGFSn0CVDsCVOf67Fh
D9j7ZHXE/Z/ZOG9XfVHkgx5AVRdRewQFhJvdVHfuxoYRqK5kUvfzECGuGy4zYM/QARUTCFeqS0DZ
hn2TFIq/DdHEAyB3hbsioOe6FJwVP8StPeSg0Vaw2YwLiKqW2ASVf6dNKPozU5Ah2vWe1scS2Z0i
FUszXYHisYBuiXuIYa3JyWUF5vPFUK4BVlxADKgbAwJxACQGBHtCYccxKVapn2hGw+PUV/PXcpA2
hASmq3ZdCwpX0uGOQTE6S8AENQqIFMteFyT42R6VoebJw0o5YtXM7ZGispCotcCYiQMbgeOIJr7q
dnkQ0W+tXfBomAhU5MpRD+q+Zemfpwhf6mzqoMt0tc+eJRrqW/DNM3BUNVp9FDEqvBvFgna56Cl4
pAh0KAI8Vyd6V+4GvrUSiWBHXGv7lUw8eo+Wbuqg2A64v2FgkpsdBzssT7pMzt9BdBnABdVwjojB
EaRnkoT2KYfAyUNJNXT3IAhXd0LrtUzDDrAqQsHcgtEL8J0GseXArKCgXQIvOPiaNm9syKt7UwMD
2tdMe9+coOxbNtLoGKh5mBLdEMgqsKMb6OHQcZ9A79We5YZ3+Comb4/EVdAUeXnovVWQxwTYoRrg
YlCIiSyWBZCgLSSb064I6gVZxwDr8m0E3L7GJivNbZsXsCHpvGA9h2Aud+kMmboP6GmmgLrNipki
6FhIwVLtOG1ZMepgK1Q/iHioaH09UQNeNzQcs4wFLVH0R2PpdFwDr/SSdgyxc/z1nvr/t275ZBD5
z5tlTPJfsGiUf26TT6/4vUvm7As6NUJ8zhkhuPyYDf3eJHPyRcpTbxxGYQTm5clw+T97ZPpFEtAq
YZkfUB/rEjrXP3pktM8RERBxROFp8hdBh/4XemS8+Z+GinAPwgybSCoFjoRm/qPrRtR7OepNSeMR
o5x9AFkQNCVt9JcMQ/54lxCENk5IAHHdB/uKsSrXyC54FwjTlnM4fRUPDYEC8k9n/X+Yf5Hf5lv/
mH/BOR7fh1LoeQSMT0j4kd3RwE8Kms3gJHLUnKJQmRaSDkMWXofGgMq7AGtMRzxamCEAnEiweFdz
GvEZBHh0dyTWoPLfd4tF2iUgP9JfzFlO2RkKbkwvWD45ue1qie2iRJYnhLAaWvh46gwgKTz55sAr
kgHNW53ZEbmC5J/mmixoCTLXS3yUWUGQ72NTvy0LeLIdkUzBsoR5FbjvA1qKG3BXRbf3zSxh7F92
AQH06tgrj1YVAo/G7g7C4GTiJuxQ53umrq6ynk8sRt3gjhZRBrdCgjx55ffOf1go/DbQbVX11xkB
0v4GUqD+Es2IbrYnv+lu61WtU7sR/uftBp3YihmNA56AGldAhnaKogjhKOCfGI8i9AdQkQsCJLpE
bxvsXVZkD53VyKYTNBPhboDOZwClE8zanWmDqdlAftzNR0+UmCxoKqMuAe0/P0zUrvrcipbzZ4SY
RG0KM4W+e+gmqAMmmMCN+6kHLTsrkSQVQxgFlUUDk1noVCiGIjFUxeNzNWQRGsrIfe3CaXifW4Yt
fcp18z2fafO99I14nUsEC2ImK7onT2brCE2Xw4SKdD4N93CWmARQGBgpQD1ELITL4WmhH6g3VbfQ
U2JCIGgzV3E+hmo8+pVDIYRp5FCnnASGfgdKybu0R4zZqZ7SHNgtaRzdoWIe7GbBNLk6ldwRTYTv
KneYgv/g7kyy48a2KzqVPwHkesBD2TQQNclgLVLqYJGSiLquMSOPwxPzBjPTXwzqi5bdsnu5VkpC
AHh4xb3n7OP30YaDvbA8idBcJC7r9PBod3arct5I8nKHSTK+NGbqLb8/8f7/LGYuue7/enpeB1PZ
vpmb+eN/dfRNOvqaTdNeU1FCM9P+PTdr+h+Iw3TiAaTDpCIWNOtfc7NU/2CHaRg2bkEVnfVSVfxr
btbUPxxmH2lbqmUaquSH/cbc/LZ6SWmUf4PZUsdwZrN/tk5mTVuZCjY0GEFhObr2KHfYWA7Utty4
QvCeNpsquvvhwfxkBj1ZDf68IjoFlauiVjBPdKtlFtphPYNbxmhNFwXnvf8RXvQEn/LXXTmmYQib
tcd6x1LT5rb3HTvwylW8x8mbaivzxT9Eu8i9HN3v3Ckb3a+1eyg9Z//r23vlAf2wPiz3x9nH4p0Z
NtCJU0XxlOLArnM/oGLyNWwuEV66oVlyJkNWEygrHVeoVnjZ9PK7111EIQwiFkDLtCjwvlXXcVCf
wkRw3bzFwO8XW6VWYRXZZ6Zcg1xagy++xme7tc0P5JnLEHlzw7ZusnlgZaSYbqqnD7tFucbelvJR
oRc+/SY2xtIq12nf3xWQT1a0qow/93dvJEM/qlDejVou6dg2lXc+Kls7xXhGrBgZJfTEa8rpucHb
cLBiDEZhp1z1wrrnBO7cNIsT+dfP+CeXZQ9lLLsig12GdjJ0YYVXFkaB0KNIHFOCVLVn2CmoKcZk
PyTDSjoHnZPC119f9d0HgyZeMxzqHgaL17sXi9lZqZIpoOyl6A0gArVNH6bUzsYPtF90S07fIwNI
MzVTohKyTkGcZpCaHBhzgL+45qtC3Yzs7guRnw1IJX59S4sC9u2QQT0kDVOQu2IyJ56MVTPopYUT
LsZOCd5oPo6UY/TfS0NjElgkSoiEdXJcxDINvP0gSiwZ9COookV1tIlay/c4bffr/8GdGKamSfpQ
2GNPLpKN0Cy6XsYYFwt/o2CYd8e5fMKZGa5+/0r0bVhJdLom72Ijg9iJNb5xhkEoPOZtry1Sj4/v
gxt6P9oMoRsGS5WuMQ5O21lWEdu6hpIR91t4Zxk0m9KPAqpfKVanr5/aDt8uSjZOICcPTRnUrhQj
b6Zv1BrmkNSuUr8qdn1d3M4iQxkzOGBJ1K7HXOsku9qZak/LO3Gj1T02m7E1WprAU/H7985HxuO1
mVfMd4+YzjSRi4J+CMEjVoBF0R82WWH7N7/9JjUKA0iJLFtKephvB2ZGXycAJhl7M74ljQ7+AtfV
648iEt+vgrbBAmuzvHP2MznHvb1OK0q1bSLIsHIcnmvHGjf0Ge8ECRYrkRgKFdPiu2MV5mcDbySV
D3Mp71Zdc4gMkZzjdox2ejwa+0ovvc7q5EvbydodqOutZtGJb79+Ku+XEUMib9QcviVkyYvw8UfL
CQEMeuroeHLn6TYdv1n+MfW060ne//oyr+vvyeCTGrtfzokkSvHZvr0OjZ/eSUaZeEZvHlC2DZuh
ysajXfixgrG26St6KZj13EkbB9OVY70DDE9MgRIE20lJgLORivLB3Pt+ZWFraDnqsumz6VifvKqs
xPM7gdDyOCt7+EiDq9Hpn5J21xn7NhuUXV5h6P71kzC40dMHIR2HMUgvnMd+8iAw0HNKwmTlVboF
qMROXezfB79of8tLYGkkQ7NGM0WycqqCRv3bBx7DvQAKxYstEUheOiH6im7Qmg+ucrp6nV5lmdd+
cCzNSeFLitx8uyTqrsDLWLhSZ/NMg8u1TrO6++CNnT690+st//+H64UCXGMPaMIz6gtdPZurT+rv
zhOvlwCigHqX3b55yuI3CwEyAy8daPVzM5/dzI6oTGYfrMXqMrZ+HAdcRtcFYXtUZzSkDCdjT0sS
Tvi54IOA43LeSMXcpn45fu4t8PkIQhvK1I3YRDP232y8ahATuXPRzR9FFp9OAK+/QxXCWr4D+e52
x3SCOmxPNIOacAuMjg6GD2IvRN7bauDT8HR9MGZeo5bf3TobEWZJB7XIaRSzbQzSwJ+aIGztxq1e
Zv511o05wEO6Z3PUx7d+4xirKfEp6UiMmlLRNmMSXiVqgBAuPs55tZPWNRWp6q6t/A+QzD8ZY7pu
2szfHM8M55RVacw6ZyN94Of5Q/NVsWWyQezFUuj7o/nBMPjoWsv39cN4rmxZINFlWpwqsC1CfjPR
m41R8cEtLZPKuyf+wy2dLP3CzIZwmNm5IxSwz4O8PCSR7w2mfjk50c2koaWlefJkQbX/YP90urF5
HV6vJ2f2auzdT648RwkCPlkzzE0F7WxtJme1Zn802b3/mlhWNGfRJXEORLh08hxZHEUbREA9wPRj
f82y3cSxjzo6KuvS3KDkuS+ogjp+fui7cJs64QcT07sDKFt35lxTaA4ZqUgdT2bCgB7xONs6assg
+Ga1+hExya0oaH52WXip1u2d6LRVE0lXq/39760pp9c+mRXbondE0vS1V0ukk6mrQdoZ7Y8Ywq++
2Tej6OQWTx6yWg5QRSgjeIvO3LK6HfTZp5YSi2tq5cGkDZv00+IZ30tcRCgM8nClNv321zf7bsJa
fgUVddvgrIEE7WREodyEMtbwqltiKiBGHSJFWQOIvwU+uvYLWu+/f71lHrAX1xZVm5OHa1s+YWm0
fD3aNIAlrS1E+pXJmDINHNXFB1f76UOmxM3dOdSuOEi9nRFCpe8bFKDLQ17kztEhNPrrBnAeyXnX
auxclGZdQhmwzsvI11x4IxoakI/m6NOd0TKikPIhUrCI6aPi/vZXgFoZuqFVK+heud7dtQ0sFIAm
jXWpJJVef8oxFZa3qS6LajOmfWnc/Pqhv5s2OAjb1Noo3nEOBz3x9vp5Mypz27IpTObhnKccuISp
/mYFZTlsswAZhkVBg3LgyT2Ci8so74raK8f0s2F09AzCK7t1bkxRPLb+R7GEP72lHy6nvb2lIQnl
HAbYMRAidO6cVIex725//diWL/DkC31zSyePDZlxSLEByTcrq+GaQ70acmvd+3yNzAnery+2GI9O
r8fBWLJ5ofQlqbqdfhu+odhhmoUKdL8KMCa0X3VldKpSv3SziQxSTRVbWTUmEss18RDFbcHRE/Gg
2RnSLWcfcLKbNrFheja4wks7AID3EAZwgY9RrObWoZww2xd0zI35Vput8ZgOqvI45cI6A5k4J18a
9EXhymz14nIoOE24UenDI53iOOby6P13IOjqK9uaMnS+dqRd+gIWzL0DfxT2HoDI8wG1P8IFe91Y
inVv2SK7HrQQFk+kNQuja3CUz6oTNcW2GZriuhZwKVUV+A2ynX78JAatZ0sy29OlLjLgZiah06LS
/JeIhfUxSEEOa4imEOQbgH2SttzpSfJioMDR9w38z8Ete1WdvCCcA8QlBcaGttZFsp7QwZnbSeOI
6C0cu2rr55ITUu0kSODtehM5qnbIqY2iSDJESPGzCftHUTqLmM3Pz33NhNlh2JgADsRZyKukRZWm
teEZBFL/gI+j36QJnnqtqs0HoSRzvTMmVZwLNdevHSzPK9jUt2ZSAPXFubZH1Npoq6S2N00Xbnz0
Xv5ebRzL87UixPcPL3enFAiDnhtAf5nXdsWw6TsdKYiMrMu6b7Wr1k/Kbp0Zmdx0vNGVOilzdxv4
uXZvtGMzUJKKSvBn9EizfW/n85kKZAf2hpbx4DLonjR1XKWuRlfCy7yC7XEY9Lj15rxzK1tUW8J6
rEezSJuXGqnpeurrC7UJFqDCvArFBH56LDOXkZm6Yzq+IBdhhx8mGX38MAf0WGWgfKeDJgaFmD/d
/FbiEgJGlSOKjQEZIX8319ZslY2n6YE8VhntdtVSxDXvq72EKEB0glPNz4aYZ8RSOeh9MMo8Zz03
Cxdaz0E6+Yvsx4ndrH1VLHUlFB9eEGPgGQpd8/JK6A9JMz9bMjI/o3bOz9VmKNd+vvzAKCmRd5vl
PiqsWfVQ2u81dIml1GvgrNA63CyJ1mWAkAf0uJIm9zGMNRdl3N7ulYmKrX7jh9+dqbEBgwaT8jjC
mp4K3jETk+pWk7ybZV14wzyVB6uE4sUfUnaZNQ2Helnwldm3z0r+qOGXnQYjBQgssObJm7uwgGMo
1E2s9pcotzWvMSd1N2Sc7dPhDNbqek7FXYq6rAFCRLfACJayF+qgSkLyRpYUISnKOuKtqq9S1PG6
Ao13gW0TXEXtJ5dAqeQ3goTEjOwn1A9+/YUwxjMKc+rgOW0eOI/WSM6En12m7XyfGY8lXpROHe4L
hkd+rdnhWMBmpUeap1G3CxvwhnyYeXI7gDbDWInA87YTmN+0dCXsbmWGBHml4edZ054ChWE2qqJ2
LQU1Bq++vUsobZ01cZPeNz7+Hbxh5poaeZgcWqa2qkfj1SnVpgNb8ZVQFhMHR+Pss4BZgb4tnq1E
vaix0QfQUtHupG7gGN+tPjprUgMKEEraqVzPbcMHRNhCaJtjBrHTaMFIa3PvSZX4Jhzzn4I+LVem
pi4wbDIqkMGuo6zJOMna/P1h3urYwXQQMvns7EPgfrpwvhidtpnidIVwxkvnaNPrOZbR7mG0kpWI
Iy4Hok9N22+wvMhrmsSOVM01Hsu1OUJJ7HaxHLG6FIAU0Zz12Di80e2LYmh3PVDMh2pQxxVqs0fm
sRUeVdEfxBQcOOyiXxTzi2m3nh4BeipT6xN92f4Ym0wLgWnEbjUnY7lRKbI9qwLlb29qlwrj4qDX
+nwhQMdXmyiWA/KDmYMTMdrN1yauvuI0v55Fmu7s2ERqRQ+8uiyBJa17JVZryBb2rQx4042hh5cA
chAg2sM8b7rar27GpJ153xI1EeJHcaUBfEPSpCfP82z5+37yv9mNGrtZ0JufRB6ku1mGF3run7ch
VjVDfyT71itt1N6BbV+ZMh/XViN3wTRXV0bSVzeVYknXcUamV5jykRdUI0GLKNMddW9Uap0BZh5x
qzoUCNXRx5YENEqHn8j6AK71AfKm5vl2F6frLK+G8QC3ON86fbD1Rz5vf1a6Fz0rO1hjUzSFd3mb
T1dSJONWUTLlPDBT39zOWNPO0DkifJwQLQLlzfSLVNcOfHLBuW0XCCJROJcN9e4QkfXQYu8CsvG1
6cYHgbOoPNBQILKwH/yvgNbGCimEmLezYVylMis5sWM5HpLyGOHK3bKtXSnjuOK8sLKT6YC3A3BR
uW7zHB1hpnv9FHodIrldZGmiRR3rG5T/YNR5JnuPhzjNC/0gUnQEGDmk/F6rFVuccujW7GHXojYv
pAgvKJFsG79Zz8gTwaz71RHnV9RQ0kMG4sVpWOzTVK8RblJ3QdlqVjf1VHeHNKwHwxWoQflu7PgR
lNuUHppwnFTU+lXghhnk5npyxpQPmk/UQApW72tjHwey/uSMiXEwLAErRcBY9WzUlLCgA2P2KioU
LoNZxF6Lbt/NJyo51EkhlYfzLhwC8Ex9V3CDZdXez/WAbDWruZrX2Ga+dgJr3vnIcldsfb4GQuZf
m2LuG69Qy0dmqieK0IAIM4JHVs7oTNeBpgy72cyqY6r0sQXUF7G21/iTPCJHhj8PIXWqmWJwrK1q
xJzuGKPtgIkMt9sdleJitCaxKgwZ3ytJXQxu1sfo7ZcksoJCAgIbYdTRTqusrvHqwAmO8VzZXyrY
+FtCFaGsI1sEWECkwNDQrsPbsgL9XRleCobZyaF8xeZjY5XmSqaKNWCMHc9bTdkbZXU7kvD+JbKM
dptCdd3g4YGqbBqLgAP47DEzs+kqzK2FvuxAq22ri9JSdmhfhnA1hka2tXCWevypAMQq0mnPYqZW
kOG4au9nM8DEudyIPLtvjJhuRzWUAhm+E1+AhARkGwTBY6DBv137Edwz3Di7ss1D6IzG/BlZ4zEf
GzvemYHchTYSfBlEKQ38vrgC59qe+5DkvmYTNEyRAzekZDSijPW3Vl+ckaNR3RRhEK0mDuswSPVk
l4EdOweHv29DAcIyswNCabLPSP33Q07u9bpKrjPfvsvLvLl0fOshUxBOwt3fzEaJ6BOQLg1vipOK
nvTZYzDzVM7Spk+2JeuDx5zmH3G2YO6c+0snC2/tBU2dTR37wz7Bp1/iXbyRag8aMuFbcgmUAZvm
pPrNYr1wFVMRB30q6jMbGu9jOo03xEFcS398UCa5Hay0DXZpypSTtmtDopziXwzMp2SYZQ+6RS56
aqHGVzJisWn9fT3r/RUy1sZ3YwIHHDdB7fQ8hHn1QIx1fVOy8b2sGgBxQzOXd91cnk1Kn9WrYihv
YMbC8mzbrUxaa1UUZfIyh2Lb+fX4WJZWlpKES7G2SvVPIXSklSG0J6uLvmcYKAgCGYNy7UQLYcPq
LiL86Ft15CYKmK+bMIk+SVmA7U66bDWMSuL6PdpmXB9ngVEYl0EaQxrGsQ+Un+14M0XHgCiUttbW
DtjilWM1w201hxWSwnFM0NDDgy2iJxIrQHKW1gugQooFbRlcZp19MKNkjZ1nw+EU+T4JI12hbNuY
/UBayeJ8UGW+6wun35h22OxM1c5Zh+165SgWwPKBaWCllPPyPXpFaF5hWF48N9gfUjOllZNUMaTI
rN06CefboUxZuBcIan8mjZ6wjrH2t+a4oPHU9mWMCwq+YqqrxkValm2Ru04BSAfmesJvfHcwcCfr
VTh8qX12QlAxn3F29W7n49PBEHTjOMWXHHDkuhfBnJ1XdT24zCEkh2t+mOzrTu0uqpJNVti246VT
58HKNsqx2MSOifmhE31Clo0IaJBRL3QdP+zXpWpuKp02kB4xn1pjXePYJUjiBXuZsq/HEoRhXOGl
IqgCdE8smVWh2lGYqqJiTe4NrvW5jddq1DznEw3P1o8eEsfHXzCwo5qiikkcfnO5SetO3yFwTlY0
MqLeLZLxU647iasXyjEYkxdw+/V1bLZ5upHgKC6jiGVy1zKNhjg1BvahKhZXxC4wiANU1Fr+NA/A
LbHiSD8462etzM/HXJuWRJFK5tmOcBPogv4i0eCIibS3UwEJQwqFgrgD71ePHuygvLKWKJaxvUhg
ftOm8kenXREJwW+bVCcxb2qqN3JDx6Un+gBD+B4PfKodylKfxBU6ttyHlJBj6u31zEZbF7fKKrSQ
HnbpJKeHqNbxjgfGwA+IFadBB0kDtsRl4CZt7sAXN8l1eNCKrI8gUKIq36rQHGtXdlb5hLuwDrB2
JDnbI0Ok9xNachIpxmm6p76fyG1VTs73QMOqsgIsVJ73sQyvLMjht44ZdJ87zfDzdTBP4Xhexv1w
4E+qypchsINsG4e1/SnM5n7ypiId5TMeQ+eKY0fBrIzrUV6yIbGGT2Gn5Wu4pI7m+pEy2Z96Jcj9
yxBBpu0G5WhF5/jvzOBI/IgwVkxPJVNSBqkxcsjnKUJ1N9bDzZAX817JK4N7qb8T7DmCzYDV4pLY
wvpK77uWhNDklfNQ5H3XnVGOTnNPKaWzTRLD2Ubsx9rdSNIVDnDOUVppBMmaxdsnVipxjpPeDhf0
4J8GNT4j0LJdEbGrQZNUwN0AdOmTr4i86/tIHcLzsp5SjlxqzjTY6YBIi1Yf7xE8GkO/Lf07yM8R
IeiRWXAQj5lVZq8Es81KsmHhK/vwWISIyfTvUVDd1jGk/AP0Ie2cozlBPPwjMFc4xYqtKq6NhGPx
GMAPXeBmVrYL55VhQOIeOLApjQoNQ0P0b0ByabTIPven2a428FHWvS3nfFG+HtPIP5ORsS4Bz8r6
Qbe+TDOU2hrYky+n4hhEtUyv61oz/V2ceZgP5plxd2xDo7guYXRb8xUXLB4HTS03Qx9/SWK2+8Gs
ctS6mP2H2ibmo/T08WxaQi/C2KBCF9fVJoz1Zwoeijf0kw6spc7P4aCfh5VoL1pOdZggsRdtGnPA
YKb6kGSVEZNIEoltD77se0PXoHPxtfrINqVd3y0ho0bChzfRkOrrM4E5+kZqavVp0Kr78syWZo2B
q0hZLcvFYklWB+dtpdXPNUnmoPCKvFkFxDskmnokyTvImc5Ncn1KfwjVTYpl/zIyUTKjyQ9XnNix
QLHZC5VnzYQ/gG/GxfHjCSbZfO7cOC8B1OZuq6rrocefMU94/6I+8sTA7pAnZMmUQAZalHtw71W6
jmozw5lfLoa2JIhw/IHCuZ5EJpWNXhdhe5EZyiHUtC/A3sevVpAm6FwV+DnBIO3QY0ByuLFy8ylP
8ACRdUZRpqYen5/bSQTkXiH+Yo3BM1r1jlYgVkqn5hhg8aKgI30EP6R18ejhSK+7ytLv2mk8S7og
tF0rLz9jBtlbYFDZwundCIkiYMQflUnF3NiBe0ZkVq4HS//eYOrE2vLQVpzCdhmUfouSFcZfi3bl
Uc1ziU3QKNYJ38kde9LgpnXKjZGaaHWRLxt7jUgobx6EvLSnpqk3KRgWGOPgW8Y73Sx0l9JXhWnM
9om+sJq1WJzkZl6az50KvxIys0UFJDI8qDKqp82LA4CILOa7fBNaua/sO0O5SJIGA2NYH4aiP/ZI
t6m8OYdOKctjR1BwXgh1NSFRT1ZGO/clNDjFwPXsFoMMOwaOkZwjs5/bVRtgCizn3Lgoq7qj3dCX
T6o/xACK2WkfrDzTqCckKO4oJoyKF/bpeNnnCbOiHRG50FvFS5qGaXyNz1PcOj59IU9tZjyg2CEf
iiQOz0fFEvllkouJXV47+vvOrmrNdzGLVIpr+RjbDj0Ui3OJxMpe+36Bo2lEGe5iyp0hjLDB3SRU
L3CTzEl+FyYOlu3QDB+KEOb5eRNqBQl+SVpp6wAIK4Fzfh/E21mbrOmglsEd26dJWTsKKnEE6aP+
IpIpG9ZNwvmwV7R41VEw3RN30H71dXO4a1j0v6WiJpQQnnl2PacW7mil99VVUiYVp4dGJ5iuVjNE
szNakjBItw6uoq/YccWZA3x458+I7j0/aQsJbwQlzN62yWGabFwd9iZurLHKN9SuQaHflC3Qk5FN
0+yw3mHkKTmNfh6AHHHyUvSxKTlBNRZzPIT5ABWQugn9mX+Cvi3uWRjNpk9XG54AhQFA7+EVeyj9
npr4lWzmHF6NlGeTaIzLMeNgpHZSWbGGDjE4ljS9i3tGFnUJtWi8TPS2zvksI9Vcqyaq8DushOWA
8D+ptblSnoiwVTxF6H6K420cjBSbObyg3a8L/addBYbfq6LJRKOGbso6aUlh1oCViNnTa1rsspS/
JuZw07nzxw+6Pqddp+VCNPVMFWcM8An9pMGojVWLY4P2BV2F1rNirfQyNX6ARPDAoRX3ZMjBwOjJ
jPv1DZ62Zl6va6AXR+AtpDCW3/VDFz5EEB4oKWq3nuiDrYCHdcRWXH6gezhtXC5XAeSmmsiYMOWc
PsagVdowTHmMoW56Mle9INOqzWzZmzwz+33bAxv69X2dqgter7j0Li2LJhri2bf31Yb9JAvc8iTk
XSrTmUOGAaDEDy7ys9FBY9QByUAXTTsNx2VnmaOoW6SC0Z6yM6eutYN9HJfyB2/pZxdyaIvSF9UN
KU8ZrGWqgZBZhBg6NWQ84Ns4T+pjApj/JvLjD1rqP7mYgWCBHqiqIr081avFgMA0m8hAT+85HbL1
YJ/dFLXH1/vB83unXeAtGfSVsYPxCBEPnIw+AjGmAIk5o+/Rucz9jVnf+9m6ZHHIa+rl0cY29qb6
0Zj/yQ0yyXGLSJ1wBZzeYFQ7uL99zkUp7mpstpV4wJo5eHmSFiu/iJUPHuhPvjEEkZgdTINDBdKf
t2MxpEhLsCbDxCGGgXKtaNyOFJJfD/ifX8TEdIrSUDNOo30NwX5hiPjELJVSRFslxkqG+vTBG/vJ
o3OEhdQDEZ+5KKfe3kpHh7UhcYTPyr7M+pt8+KaHN3X66df38vrh/NjMZVxwGWZB3CgLePJEeCBI
10jKeKw8LaVVFiefgHw9sfqh20kPMo6vEPVspEgLFy+5a9X2LonNc83qPEpP91rOY1YanTScAsrc
0Pz+18iHiGCU9rmF1PBkbgnbrKkwCVfUn9RsV+aU7JdM2n2NSscjp8fZ/fpxnEqYlgYzzBJslaqO
htk4XYQwwBVayVcCWm3rBBNoAvsY1w5n0Wk3TC1pB/Vzm6SPv77s+3eto5a2OR3pKl+8sfysH5YG
shlQJls1H36ZbVk5VmMbgvcwb/zW/mDw/vRSuoHJga/SwXrw9lJjXiVav1QqMsrCmOoEehO15pj9
wTq0fGlvxxULAspQFjrHUHl7b6+T0+5ympJ5VFbxijbtqiXHIlfn9QD6kBzhZYf8wRfzTv5rsXEg
VGjR7CwU01NeuQ2doFYsVvYOeJE7jaAMQliJHIFolYv7Rk2IXW12AX2NSnBeTajayfYmjull/vqF
vrt73WSaXQxhGCDMd6tIr6gNeR+MIyPibuU1WYEerUJX1hzTQOd9ZJp5N26X6xnMEthILLZRJ+PW
oM8l6kKja7BOr9ozUrlWqP0e2u2vb+vd5oLLLLPrIjyH1mWdfI45wTQUcDnrUQ7PXWweMFn96aY0
lDs2oRGknX71v7ui9nYYObm0M40mnmem3+oUV0Gq0D+hCaG0m5h4oV9f7VRfh0hdXyRBSHLZIDK/
L+/1hw8RqVLVBjYrMMFjB9X0j7LJViVnVMojRbDTZjh9pQLHS//zyr9Fivv/RUpWl8/vX7sqb/7j
3ztyDt/AlV//yp/OSsP4Y7FpsIdlnGGJXHaVf7re+T8IPFWWXyHoyVkmM9xfzkpFg7CMdRLKskSS
jriaAfxfrGT1D5TAnC4kThveLiaE3/BWvvpY/jm/vU7UJgcV1VlWDHRsJ/OoZs+tGcO+WeVwc5Wj
hUes8GzwCsqqH0HTbeQE4djVsyz22d45fev62qQMZ2qNT5s4a2Dla7Il43mr9AXWIn/OHfCjoC0G
r6/aOAUtoSzlHyMUmBppcEd0c+2UXhtGebCudahd5TUf4grUFTlVujqFVPoyq/4WkPkpoS908gb9
YllTACqpOTawZMxVNHTNTqcKQ06SLB+bziy+Qje2nkFKFN9e3+lvDev/a7AGpph/PWz/DUh40D39
A8z3P9yn+rk7oX3/7QxWzMXlKzFNLigBfLgaG6u/2Ib8LxR6bGnY153QvlXrD0tj4WJ+XRYzZ9nA
/s1tMPEGM/kioMcxuFh7f2f8voIZ/jl+0SJiCpB8PCyXbP9YMt/OdB3dAruM62mV9pkFGZPaD+2F
qfCsYhbPcP8pWBrEx28GQV8ln+1scsH7IRBIKB7sNXjQ1wYdnv0UzfoDU2oDorYdqYZGrZifQbOl
20UiwDIx5vYHSnP5dhfDr+cIyHZVs/Gz8UReTzs/zNME4vliKoxhFXbG9DSMUrtNTIPs8tGZC3QM
Tv1J7UPNLQBJ0cbIaJtE3WZCRUfLClshrZ2MoEoFBTD6I6Yfg3JXIu+DEPp0JqwjCp3pqmvl8Chr
dSIkbpb4T8do3liFP69NYiepmmYKBMcAEBidu4XrKnJ7ujbZTyCKy5M91raUeNpMB/ANa7iCHif6
j6gVywb9zYvkUagUTPCPMivB+3j7IuGu9VlqFiNEAQPi8ZIO1o1C8ZySSMsfhvrVn//oj9bct8v/
n09dY9xiJhEUT5yT5T8qMl2ldzSuTGuqyW0oxaFRfMXTnJ6qa+Nb26DLr39/BvlvUgd6OiZd/f0f
EFSbf2w6QPwtC8z/BZjqMr7/9Zxz1g1PUfsjgUBd/sJfeBj7D51yEl+EjcGMJPK/pxnd/AP/raoy
LARlEzr7/7VOEkQAHMZgBZWcMFlM2U7+TSCw/2D3zD9HLWdZLvXfIqi+Rhr8MDqZ4agIQR6wlkob
ONbT4wbAlE4HC1eu1KHBfEP+m8OyIzi+gwh00OzUbl0sTWbfyEdC77qFtKyUApI5HXcOef0YRBnJ
zQmyP9RnPmTsKPQPWjF16FV7stsoEjIPuVkULrgNyFajV8fEaVx0iZlAlmryJt9xpfFrDblQeoov
EKHRglflKm378VCIEG6JDdTqGllbcGODFqYMmGo0Qx29RCmz0F80F30a625ZonxTRJHgvbR6Yj5J
WMz3rRmNiquWtbhQfA56u7xJw/MayRENHl0LA3jbenSVaeSqwMOfLbitcVP3SKcLewIV5bfrJJ3g
rsztcW4T+zgWQrnQHBRq3GCtx9exP0Wfg1ExgITU09Dv0Hdpo2vwz4aj439iUytyD2UMTJV2CR7o
q0yfbmb8RFdMPoq89U0kPt8curCEgQQ5eb1hPijGgUmQyFss4maznmbEddVUREBwACgGrh0SnHeE
Tl2AOunp73mhIN742PUhei6EbwUUdNXZ5fOgzlsIhTK8zkOnIxs1kC3Auaj1r9q6Agw+yKw90P21
c+R8RXk2VlWuP5vBFAFtVlvtJUeU7aaWE6Pt0iiHZTzlVWRG5q2vqgRb1nEP6WxEegCIvx5mt7Ql
XZJ5LL+G6OmYf/EbPCK5GnYpwUmmq03lkTyAJ93MrdWc8Rhd2cLzMxB0pnX6YCUp8ecohojNCvCF
BaLDktYh26DPq1MepnIXrcm5u2xTAD8oNWazX/miyoH2WvRi3DFpImcbF2P9QYjNq2npnxP78ukA
uaDSyX8AO0ZP+XZi14sQDE4zQwkFdgoePDK3GjLfysVBAngvsU2ClaOCV1SRjUAPsxEOfL3c3BmD
LM9yYHjXpUUDarbL8MLP1fx+Wp6cRif8g1Paa5Xo3W+llMS2hDUZDf/Jb20nXyRpQsqGqOhZEPvp
J8B3GtvmTcfJCNzRHOiAjiKtweM0X8Z5FuOZLGlar2XVACCsSad0KR7PpDviI3sxWzN4cYi090rF
ITndSfRbjSD0jGW3pn6BmL44C7XcRFCRv5ixfSEHqzgiYx83eZjRQKGrTRoJ2y00yEZ8TbBH+yXr
HXMJScgnAtJ9yBf0EVX/E71K5fsU+AUUUjtFAOYUFrI+CXFOIOq2wZKGAT/M9wPARIumKVTSNvtg
fT0txr2+8v9k7jyW41bWPP8q8wK4kfDAZhZVqCp6iRQpt0FQDi7hfT79/KBzTl8WyFsV6ll0a6FQ
hCQmkEjzmb9BOIFvT8joY0xwPI2pPrnDGBs9vZrEfijzZvjc184TSrIGVDPZXdoiwhWjiedd7dBx
B+fvPkvRt++R+tQvnSHpnkIdrGUmh/nai7V479Zdtp+1s4n58iirLw4HTifL8pbSsrmEJS8iMH8o
YmBzeMgqunqfYr7GbkwrtS97YRz8AsgsBWGXD2+QF724/d4IQ97aGQ79G0JY8kDEl1bTRHQXE462
rLbJdi6pz3sX4EX8AOeJ6tHTBv3OzI1uPwA23c+q7XbImw5b5Zcw/pXaIWv8M8wj7caajXyHvJpx
NWVWdnv6KX+zl45niBKCYHI84VEHWpv+eWkxgeqI+0B6KddJI9ugj9rwQ9X33B1qbhfsJeiejZrh
7CGyBxxwMIFyutlnP1rgNEgQfkYAfbEENbS7JtTaHQie/MIBNXgxubI/RIWh3+sxbiz/jXrEycTt
SL3+PwZoS6L4/YUz1N+J4+LL9D/l4LT0IP5zrLWr+2cEVJNn+X8OfVL8fH4Zdi3/9a+oS9cR5YNc
TB8FsRqXIuc/YZf9LxYmnRzObNOCGbOkJv8IP/3r97/mr4DtEKotRKd/qhP8PMcT/DcdljRRm/FH
cdfv3fdy7RHdEaFTfUVcnyd8VVCeiFvaYgY5VGTejs7t4BzA0VTAgfOk+Kz1WvoVznWJnhmQDVyP
cJCfDnmhd82trCJ3DBYHJBtA6rgYs7h27LI4nexz0aL2vLVHMUm0OLX+e0KY8mzXILOuLRG3KASj
+9QGyrC1RVfB8h4FPu3O1hejRckuiZt3oZWBo+IiQYw5BH2y09BVguhjxdOlVZlGcYNysVkTBlpN
f/nia75xdqyPraVkw2nlL44CqKCsLypMoCbUdclW/HC8EknZf9YRMLicpIpvZKrpB6RY7HgT5mX0
6fTIS0Ho6JMsxSKkGJdTixKtvsrTYhI1AG3aBsqws+2dqrujQF2dOXS842yQn4u9GIcyKxOyv4di
1PGxPI81OHMH8aSeEHiB9wFwSnAHuRcahkHmpZ226Om5nQ3mVxvEcJ/i+5sgHadxKu1awpsmCaa+
ynCHI+4by02roubG0ohy4CXNEF81GQG47SVOQ/scwBlu1GiaWpt4bC0CJorCT7o/lP2ma9C83Siw
hRbdVHuQQd+NnY1yoNkHLkiqDxmAoh9zJesyEDEX4viAbrl86CFzfGlqN77LMCT+1ZTYwRAFiVld
IacknslqymwbG3CuNsBviFdLoPCbea6rbwgdyp9VMZBSoFZu1le5STUs0GY0aXaNVCK9nSjYq8BC
8B1N5mYool1tifoLYDAL2lDrNT8JrYCVTpnyjF2mQjT2S/AbIH8jGXZbUg9HXFi1bOf7kNX+3o9k
TKvIKId0Z1WG/tmAoRJuQ63XYzhZQ/kz7w01XQxjPX1QRScs2GM+gNMWwSktsFM98YmcqjC7zkLi
F2AhcihBIFF6QNaxhEKgBDXD0K6/WXYkZzJuJIt3pxfoqn1CGcigAcjCRM3TdymurlaohmtYJtsf
pReXV3bdaPcDgMRqE3tQa0Y5APqoyMp44S9jTEgnPfMuL6QIxhpPbKnH0cXvB/qj4uF/vFleXiz/
9+RN9b/xDjqZ7+++988/yubo5vmvfF9z7X8tUquOvqgLouW0KMX+XVj0jX+xpsF8oLbzV9Hxv+4e
qpEeglm/S+kWmoQvCuP2vwRHIlEUZ+NSP/iDqvgqgKVBS6bPUyFotlQxoTwfHz/ahFtGZihth2bL
vnezR7Mjqc9/wVe6kJN/ibldL5+L4qN0bzx32OlOg3J5eVkDaZpq4wAIdCem+cyhvyzcfx+9y1Nx
8IIuWvrbC898FS/KEquV2tf8XS+gUwxTtiBe8Y5vY5LSBNTkX8ETS+5tI8Xf5qtHA3pc4svVy0wg
jvM7NHwRHIfKSgdueQdjbdkiDO0Udn7XOYC2NkOcUTOIIFEit1Robrt1RJ/GG5zAtA8QvpQI9LAd
is0U4ejQqzlp4ICFAtpQb6NNP4oWq3fcBT/VGaStXZGlqJsvSlTVpkaU9nM1KcD7Edn5pzjt7K9a
705Qtvx5roLB88b0A71Zpe9yyCaLYnoConJ5E8iEskfCNkLwPj6gNN3ITeU3iXdlQpAr9xIgzLCx
ldE9hGgo6RyDUu2rSR/sQ6K86KBh+2sHUuulBf03xikwj4SzKSvTuapLWYyHpCZQINYo0k8RzFxE
Kix8mYIiLbAdkMNiOG852IekKOUDZE0HgP+6QdwcV65TAt63mnxT2JOfYiITdt0WdEmNNKCeK7FN
h7Lo9hawJ7w+gA9/98J6wvItbGv/KosqGzwr9FB/k5ptCQo/Gud3ren1MAwNMNsby0wrYnFNls5m
8Ny820WNP6KAH2s2nDFNs52NENJ+6lXdzNidec7HSaOAsR3lqHcXnN/pHfxpykWnz2WCzOPVS/5A
uLjgM2jsQGZd7ak+TeQE3WdnJWZ76WBKeedItMY3paZbGvY/U3XZaSlAeikp628FWeA5MMpx2MQO
AqSIOB2eSmxqMr5VWNEaUeVJMGe7snHxQ5JJB2FPUQ1Kr5QLmAf485jbCzUPwvREg67dn56E1eVE
DdGgbQemzbcRP6GUvXoC1c4asNFM7EDemCim1+37NG5HQK95c9Mju3yJfVuxD7lKcYgEQa6NE/yQ
EK8VJSm/xUPnnslDjyM6Hglcg0XZnViLaxPM0fGHccGKQ4dI9YAKgrz1CVbfYSPVPJ1+8zdHQWTb
F+QNS7p7PEo0RUaa9okeGOZUXM84AexkqMxzl/8yfy+OLF5mwYPwkVHQWRBB5vEwdSpQTgh5marM
vPcU9O2Hvumsn7oFllh51p0/+585mq2gsqJ2C+opPnNKr9bYqydYvShFSKHSKdMhRum/XKuogrLt
hi3a35vSAWkwRiFWS/VcnPEVX+2vV+Ou7qxwTksrSXI9GOJ+vCJH0q7S2vpax3WPTmBVV/sqjeYf
c0HhGbRsOb8//YFXt9Pv8Q2PqhlAEd1kox/PvFZoaQVRQgQs6ogsCIsmTMP79+7U0gOeTefb6fFW
UMBl3fKJLSCOVBdZUt7S5nlxOyWlhm+qcgQ2Lk22Q1yDlrKojKdYOmJrAKnEpDfz74dKG+6Ubk8/
Z4cWoS0jSAOnH+X12jaJ1xFVQqWMkOZ3m+/Fk5SCw3m2bNgf6Rxu2GPGg1XP2f3pUdZtK96XHWrQ
BGF6EVZeFsCLUUav1Kk2Q15KLZE+dv6sqBlN7qMdwyJFI5kKahTL8Ewq9vrdkIEklga/tzRo/NWo
vebPmUS8ILArqDdpTHqlUBM/cwYti/N42/5WRGHnGrpNXLgKbcoysmc+pwgst433aLjVhxIm4w2I
Zvnl9DS+Xqd0/UBtLRcR5eg1+Ed5MTEWUjcApIfxFuZp+VGbwGlnFWbuJT4Wf+mN/8co6q1Xg4SN
bh2bg77CagJJG+2iGDxIwklZH+xBk0SVI9B93IzODPU7+X4xjRzLHHpoISFFsATW1up2ga3WVCLD
YrejFq12kV44v214ym/mHOJQVMIyQEfeqwc6Nqk1XhiiLQtcoetqvsndSnQ79PDxaY46ynhZRYp3
i9H9bMB20biTT3+J1cwsXoRgeRcQu0nORpfneEH3UWchopYaKOWHUwCPsgzQXJn20LbPqfmucQJ/
jbVUuMQCqOO347F01au+yGacfmFQfh0VUtOIXtjtE64FPmD9uaAzprJYmgcoqSbS35FnXeluOtKv
o4/c4EmULS1jLBye85TLZW9lIWoM+WRaj20rwaM7ZWtYgXIh6m1CHZXtyz+eL8Im8BTA4xBOW1Ta
Xx4AWeZPOvg0c6fPpncD0NW7UkYzX7tD1j+cHmp11izTxWm2VPBs4EvG2qmiwIkvaxyuZwvo4UHp
lrqH9dUSWKYN1Vt8Rh/tOu3PnHDG8sWP1y81pQWuLlykHgnEjt+w7D38JqvcRKkhaWFV12GxzZpG
2+tNWKpd14CG2ILfny7hHCJg0uVwzbZpGHfTJjNbekadauDAm6FyIPylqjz0+C0e7CZHI2VAGay4
0kckxlEbkG5xQGQXWKfXDSiLZnrqjcHpaVwdnr+nkca0zycDXIUP5/H7FF43tlBe9Z3RRN2tj6xC
4E7qnOzycoKsZw0Taj4UcEYOtNWuD6t8zCu0AHYS1u2NM/TOj9JBy2OXdF58ZaLnsc8ogN4UveU/
9lxMZ66IN8ZH/3PR+YdqACZtFXng7G60ZWpzekLfaxrzujKsq9it72oHZGpvgc333I+WWX0/Pbur
k3yZXTxX0TsTHq4xnr/aD3WhGUkx0ujMKwj0mWraS1HJEQp5new6DRu50+O9fk9wS9AbqDEgDEaN
+/hr5lbt+JFWUkub+ubGx77ug5XHxWVGGp1j6h6bULUM2IT+PG7dxIKhePoB1iEPb0zqz96AIUyo
5RqrNw6TBIK3W/PG8Rh+cLENbbZYYnW4JfndjDCTjnjCZe3o0LXLzEHzW5RJj+OnORRPdQKZdXv6
iV4vcGo3wMyXKgCTszjfvjySmpgQTWsQNuFvkVCoEWpSnjwzyO/X+vcCJ8ijm0AlBtHVxYHCfiX4
bWtdW1T4togsDZGlAEzwvaLhOQVeWLjWPudwf5/g/k3u2EG7CZBx8IzDiN3eL2eq5BegIyVlzx7d
8w226j7pvHBbPEhV0u7NNCkMSjilnm+tWMlPbZap/CLKvDTZRJiNUvwEw6jtT0+dfjx3v98K4RI+
Ixpni3/Rajn5tGkxUrQM1ImwpYoMAtnUGTfU8Z3valKTQEBGal+TeXJR5Rjq/tCVKdoFukqmHYIP
yAwkhX1veVr2dPrRji9mngybBnAzwPp4OJwTVgeKr/Gx56xxA5ys62DoPESLDEo4916k2x//cKwF
uYfjLPgeim647B2voL4f6xboIZaP3MxBA5ud8joGNZMrpjPb59VrLckCTBSScDA8/NDjofzY6kAO
9Dj5dLZ5k02ju6NyMxxsV7pnkqFVns8ULmNRwcT+BGeU3+jelxtDmhF+fRVjiaK6UzwVB1I/4MCs
u999k4KXZ1JDKgfV70XvG1cx5kR4jmUCikZa7essss7kh6/fnvCdS52bdcmafhf7XqQPRtcUpt66
vL1mzftW70ADOqNziZT38McTfTzU6lRwrUYYwHK8IInLBkm5HkPeVnJQdjgXn14+x4HKMs+LJvnS
beSTWmLNlDK8NPexmXcCVYgBZ41m/li6kfagptm7H9oI4qsszDMX3uutu4zKjcvKRUaX6+d4JTVz
Mcf+ohc0R6P7IRMpBOHJSi/p2hgXNFewSHVLFCJi9P+dpI1vONPL9zHq9T8GvTHszeDbw4OC+Pvn
H5m0ZsHEUia2sCM/fjBVDCnSbAi+jB4cWzSSUCtoerxyk1DsTs/8G+uJUvzS5hULMm6d749lVFpj
jjFvrkpxgV2AA8zLyO5E6cqn00O9Oinxx2DRciwt9wzFo9Vb6VVdsrMZqnXcrS05kRHiO3c8HBdu
fi+lhW/qLwGvwTirURzNRlbODN0gBpOQ7g3ssL+YbVRcw+7G8nMw/P6dUyKx6A3hOYLY6mb/a3Cw
wEymZUMQXSsiYxCOTVqEcJVyzP6KSnq/RyTAeufkYRWgGuofIhxfPlLWkPvcreUlkX/yTIcbhOHp
yT6Ocv5+koXxQ1ZGyWHd+0CjLcRLDJxZks3ytlVh9r116ukun7z2woQMD3TYqJ7cUfSPVdsXZ/Bi
b2xolHzZU5z5v6/842+dJbQ2u0xDJMjWputcE+bHyerDfdp3j0T+/R5Zofjzf+OV7cVXBtoalLnV
rnEKWPbelLvoiUq1patPzY7k97KKPe0b1+t8rSw9/zi283RIc2d6PD38WzuJ0hEIDNKtZfkdv3Kf
6VnqT7WLM66OSIdn9u+nPAtvO8Pof5weaqWY/PfXfTHW6mgWFdR0Tyo3GGwc5UjB7St6wuYh0vr6
enbi5sLF2I9qvBrubXcM7wSiPl8Ks3TAoSJadPpx3n7zZW/TG0AbZBVozNaMwTyquwFCo2PQ1Zyj
Iip/EQxN/58jrT4xbrgFAh2MhNTcvA0ptO0KHcCAHEQdnH6pt/cyzL1/3moVZ0ihI4clWzfQK2d8
h7oczlZg99/FaK5gbZruvKb0t7J2Q7gsiTncNuO4l9I5lxe+ObtLxkBtkrr+Qt14GYP0i4MB14Eb
mMPcBMoO1dYYO3M/6Yl35p3fGgrYJMentZSA3dWyisN21mXL8YV9r3WQDfAIo0ayUVLeuTg9vcdZ
318rmJmltw8SBSOS1VC+rDzNmQhOx4L2ohU7xVdfNP01pP58rxL3nFy+xSwdJR+LORNZl0lYTMa5
vlKjuSdB6Eu+Zq27256u1LY0jOlMHPPWqQsLjEOA2h2gp9X6dHPo+rXOKErp7VU9Ku3OjKnVaaIx
cdbMwOmiSXybI6xxZ45IBZ6e1LdO3ZfDr5bsZLauC4SEQ9+mbg/L3UPr2MkP8WiLbUa8vKVQlB5O
D/rmzEJvo8+PyRCo0eP1aQ+RKDW2AV8SaIu0CnmJeE92ZpQ3lyY0YcJeAn8qvsejaInMK8vl1VIp
PKzBJ/sgIiBbbnhO3OHNw5U9RYGAajnFzdVQ+NW3TkaeE2S+ZIVoNXUQJ+nQgwRSXITJvJuModwr
66LL+upzbbvqmWa6mHfobepnVtSb+wT6w/LSC+x6tfsBnbld0zK76UCOKcamvrVy079tU7MO0Ks/
B0l782u+GG95nhf5hYjnYqLZz8vHfrWFf4qMOuOdWahvjUJp0FmUTxY1geXvX4wS5oNWmoKztZVa
/qCjvhpoYywu/3xlvhxlNXddMeZ6olAl1B0VH/qodPdtpZLd6VHe2vME6mDpqJ6RBq/epZ2oXhYa
ez6RdXOFYG2iAZFNxy+o5iJTWZpJTfWOnBm9glrXD0DV+jOPsLzI6nCj2WK5ix0jf1gnhdIH4T7k
BUz9Meqv+7hXCJXjUFTQRT+T6L9xxMCgB88DuYv6+7r37gh4MAimMpQRFV8G2UxgLJH0a8vqK9J6
AmW+UOxPz/Abq4UxYQ3h77Qkh8szvVgt7YQQt5wZE2Uv5MzTVL8StnGuefXmKPiZILVCuPzqRnIH
Rykocl7Qt0UReEb5y6whYZx+lTenD8gAvxY+5foaki3SDY7Ol0rMHJlJTXjZbtGb+KJcNMWpL2f3
Y6qfY5K/+WqU3kB+U94j0TueQCJxVMMHRq2pTdxSb7WuERj6dvrV3jo3sSIFqkdtZsH6ro6O1lBJ
j+UcR8c4ZXBv3OZTh6/P3kPS8KbSuu4xVaY61AVKBBrkx0NWGfNla8jM3mh1fa4k9eZUQysDfSaW
M2Z1jA+6FKXtkkRT3PXRRk+KaY8iS32Q1dxxdOfj7WyZAHxOT8MbxwGz8O9hjeO5jpPYxbZgcgN7
HtudUQ3hT4Uy6i7r/DrA/g6JbNdEw2P0bJwVJ8RbT4//Rs0Ko3XKQ/BeaJCyU48fIGknVLWwYw2a
Yso+csH1+RYHis4EI9m6z95gjz9U6yikujuhP5ZGYT1rII4HFJVVXu4qZUeCEpdLN+bMo705N1Q2
KPEg/0cv9fjROqeLzQnBk4D4FeAIwFX0MDqp3ZEte3eJ1PTPU28d0raT29SA2Vrb/bwBQjw/qtFC
Hq8Jv7iuROEzTazL2o/SvUi8FG3BZEyAhobDmRLRWxuHFh19CY6uBaJw/MCzjZlHjrxHANrFhF7m
xpciBD9+el7eWqnQZYHis3IASq++WI0UMB3PlC8mUZGqklGbNr6LJST2jRP0ldmItlGpqXM6Ha+v
DexuAIEDoaKQSGR8/HYFcjmp65NFeKjUbWPAPbvGjeU+RbI3OP2Kr6syi7MOjSWASWQY6y8PGUfr
fQBvAQqO+fsWa4IMUdoBcfQYDEq+y0yR3vSdcPOvboZJxJmVt9BLVzckSw7TR2fR01jYycevOlb9
nCM1HQZZH/bWNkvq7Gem9cRQoA2tu1TCbdwkvXBubJgyUKq78YMmclqlrdlWCS4WsXJ2vuhzD/kC
laLBp+UQilqnQt8ptLs0Ooh6sJ4T6H/DotobdntuSOPOm6MMLW03aUakUUXzQGhu3C+FyWc8jzSE
dJUs4QIVbWNtyrye3qFF2f6Z4eiSbiEMQTEI4BbLlUL18fv7dJmNIiXdQoYX5cHSTR8aqpx/XLdk
lAWXwV7h0lrHIVVvJzYi69Temp6uDpYLe1sNPzMjn85gJN5aT3AKON/oHrKAVyeJB8zQh1DnBmBW
q0s3NY0ngRLn3qwainwaDJJfxtzt4JOa53oCr88EXhLDU0QLsK4lIjmeSqPLkNGwqRqT1Onw+qaq
3XGvJgdTzO7ncIzqg+vg7RB5bgvri6uwoVd9zaGm71J0C1Kcge5tlFHvT2+xN+7fJb0lS1iQW/xh
VYDqWps7Tg4UoObWNmk7tcYHBzjoI30g6w6mCbYQWJ3I73NkasOm6TzAk8pjE26nCZ3Qbe708x/X
AXkmi9xlSfKX3vLxZCUhPiKOP7sBq7K8k2kXbvp+UD90C+HxqVYKA+g8OoegeetgcwCn0tSkAUbg
czxqY8RsQssmJFf5uI0Mu0AF1v2hT7p35uheYXXYWDahheGwFAiKQYWuXrAJ9db3qXQGtfDklQde
eVOZU/TAcdPfIM2e9hstHo2vsoP+16d2j/i6Z1ELrtMHQ+XVd6+24h/VZIj3jjbVCJu12KmcXhmv
rt3lGVkYwKHYK6/0mJAs19CGrnhGW07ve7vRvodNGD63mYMiaYtgpzhUTjz96nm0z7Oh2sPpB3i1
ZVYPsArFmrHwYtsqtKDvJXDz2H9SQ3yuCvnqSFgGIQEjsIawBl7j+KOnnWunHfdMkHraDa28qwwL
oe2kmTeNPVx3lv1gt82Z+GD5ukeJ1zImKFhyrkWrad1sGGurih0t0QIMleICkfocmffCachm60NS
RNrn0xO5koT6e7l5+I0jSqCTPa/OcVsDwYhfQRi4Ak3oqI/sIG0x6ECf1Gp+TUNefytK3wbclw+b
uQZH6OTnkvdXu2t5aQKGBa9hoAm4+poT6yxGhFgLElCyEK1wbCkHYd/1VV99OP2+by6cF0Ot4i96
nBGAGRZOUUzWVerGDypHsez0IG99RMhpMB7t3wC/1SCzayHroKVaYBgyDjEKqpSHxJEnDmHeik8o
JZi/To/4KuAjm2WWUKMQtoXN4ur20tp5BoVV+1STwvZa9+R868LoupfIS2B5i8nNHoHR/MwxcG7U
1VGVhR1mSTipBQPmBXsbgNEvo46ifd3iMQGXvrrR5jY8c12+/oLcLoACF4KQDUZiNbl1ppQzxUYY
WGniQsosnBtdj+Tl6Ql9vfcZZbHlA3RGcLn2QsWh0/aUgVaE9CGp+TFC90jO0rFN4BBuANnm0SHP
5hm3j1QmZ9bP64wL5U0ET4DeUztHTWt5uhf1iUwjZJSlHQazb6R37ZJmbYeiqx8ds70x6lzfFrKu
Luc2dj+4deY/k6KJvUMv/2r2WvPSqj25+/MJIdSDZAUbYAFLHj9SldhJUzR1GMBE90D6lRkUbdP5
iHJlhwKYUdq3deGMeVAYKj0TbAOMeONYhCVic0oAZX0FCR11vGgqb4h2sdl519GCattGUwm5NnUr
Icj+iX5Kt7LfpZE+tRuy0wmqSDJKwcYznJTgSWuaTWbXjn0o+goL2RTZz0/c9vEnGrDv8eD2e4xX
9ARzsDbGYDHOTGyV/LCsaSuX2pxgZ1Nan+O+9+PDZJYuwIyybd7XIkTSHDeC8d6yB/EOp3k8gFKR
oz+eUb5A5bvFPi6oWw95D9pm4KX73ASUVAm+Pj5Fg/kDtsX0qwB9f4MkeOvvkMtMP8FPLJpNQZeX
OvukrA9mNZcfGyAwvE811x/tzBW34YAEFYYtfuEjlWHzexEqmllz4eK5haZo+l11k4EBgoN68gYe
kJNAdCmt6coVA8JtXdhgwoFISjVRDE+6Cz+XGA25iGKRAztVH91otjEDYxdN/c13vCgKnFqJS6Aq
/SecXPt011VmYgZO5ZXxvTYa6G57SL8/ZubcZMOuHuum2FJL8oZha3vahagjHwxG0Te6CiqUS1zj
CU1JncTI5f3yOvCAC9Tj1s6r8CmJTFociSfKR2iYkHkOPfrlOY3BsSk3hRnXMZyofJQ7HS11cytC
N3MC2+l1LJowpTKpBgn3uZvi7Gsz0PzapsKv5daU1qQg0XiL8VqP1PkmtyfyfqUnWbvV3WT6Odim
uK9oSP+Mx8zt0BPNhdwigh+1gQeDQX1svTwa905Rh9lF61g1RFIlOtwuJhpDQaVrON00vUfYVuPt
8UFvC0o5uqSYFVStveh3ZrWL+o7ZdGqH6EGrroidEainyC1jJGBmwwiwno+0XRLpoIE6NWm/ZhQ+
N5COdcorVtS8p9KCbWGLpg1uUYQO2j6Fy8tSNwfnzrOVsrayFw3qNqUtN01FD6eUTguzKdbmH7QD
3BQhTzd6qFGgx4ouDl30wPqmxdMaUVUyABPclWbnGcahEeHB0BjyHeGld9/BS/4AKAFJElWXFeVO
o9Dfz1WdAo42JmxsWJXjcFOjg+/sR1fT+fmACYZNC5Ueh5gwd+Kdb0/ii8Fme6LSM4w726Cig/uY
01wmjRA4ztil1QTER9M3Gs7Ds+m3/CC6gXAMtTxTJlS8QX2ww0h8oPFpfLWpC+LfMSCttJl71TwW
srWnHUXUAZU3M3ScwOgTiMc9Dqps8dRLfnZmOF+lA6XuTSuRnUfbaELTR8/zq0xDcuDQcut7m9KO
pwZOtzaCGxzrlDZ5BAi8pkuI61trTQ8aSq1f1ZDZ7+3W7eILJ40hMMoQMWW8qIxsE5Ol3FpaqmAa
F677fez9yGT9jYO41PA4VBuwgWkeeDNkpW1OP1NRF4+tEnM0E22QuTCtn4ifKPl+WBy0cD5N8Sxz
xIwlnySnQz3cmMrkMm6y4kuNHt4XPYzMj60Wz1ge1rggomlm+1+9NIIGP6NCSukCvf1pm+cjDj9d
kiEUT6Ux4o7rbGKyxowPY2qOj86UGRetHSOSOvkmMkXqqs9k8m2aAZNt9Eymn2NbILEUV1nDAWzb
zbd8iKrHCKi8vu08p/usd9LRL5AXnN3lYOidbdZn8ZOIHOfJSPus3VteOrXBPCb59IWqmYk28mTZ
OLomsXE/JeEwHdgUIU+dmAKlhqaWxjafQVQj9p+07nWC32Z3GWLhg71PQ2UKz4GJZrff4uqAdlLo
aojvAFDaIT6TYdoY40iyFd0kMB2CiLhxKJ9r1J0z8bWyMtVfzLDq9Q0irV1CiYssB++7QcyB21qz
XHQFSh39LgMWRSHszNl4GCF8HaY2+givHeCXamOI89WAUMp2RsWuDVCbluKyjK0Il8BFbRhvA3c8
YLmYeriQpll/gSyX+dHQhj48VKXT5JetO/QVdhQixiXOFBiAiTGK3H0vwjy5NpxJO8RxK34ZzUIo
tCaR9TfSzsdmgz8wMsV9a43hU9ZpbfHeNOiDHDqpuoH1EiFKhVUOMlLVQOMOaZds/Ny7Ng6nGO5l
/lZHzEi/KCrocU8mJNj8BwKc4xhU3oRdT+601bXe++MhQtTqSdS++mwRgZo7TlBLbRIT+yhEjGH0
piPUiLusg7q0y6yiSL+FGrfORjegU4NI8GmMCgyWWHQ6uocZmEl/67qx9jxorZ9Th6E0EcgsbSbE
OOLkK3i/6U7l6Zg9sLTHMoijSr9AekD7jiJp31+afVg+C3ol2RamscIMBrkwzg6/85V5lfSoZG3K
QkO6mVxltPYjAB88iHukgHCKaLpsZ88Odk95p3/UcGipcPfJOCc04pBnL/GjGyvJGmNTZNjyboTV
WY+RE2qf69YaSNnNiXxAawdz2HZUSbtt2mTxJ7Nw0bEos7Z4yoERGUg9DPovrR66n6Op5i/wpUc2
Xm2l1/iK4NhXFbM7YBtiuewuTVTXqqGSvC/Cco4O0k3kpW3jFYsAa2G9p5AivxpubNw1dmFMwTyX
ZfdkNmmCrQ/etIFfqvqu5V+FiEpWlbMTSFB9i009xpQrLXJ7O88D4ZzjpcNPQ0cBDR2H0LlJK1F9
7cum1/Ax1LNuh54EBGSvnGzcMP22u0wSVXcHq8o0b6vLwgBn0oNXRio25vz0lbKbPcQb696Ki+lD
iLBkc3ArlOnuBmWNXuCMlEEJ43rfpavAut5AAUHPpemBtW/IggqEp6GMhVtHG+ZnnLaKitAm19rt
wLzcam4JJNot4YxDNZfoI9UpFp9GM26RaftpDjF+jlVtabfSjNMsAAi0sUcHdnPCEuK2oYY0HOKu
zK7xfa29vfDH9EvJfuy2Q6/JJCiaqldb2VnaZ5xM2YR2F7fPzTxjJziQwds7R6u8q6I0MdtqNAG7
Ugc+91xM3kGYmNRGA8+7yXPDQF+tEe23fHIjgdmsNJKt5eUhfQu8KGGkkiDYyN22ITqbylXo1o+l
CFKF3G6j9fEd2LECn9nOtR4keqCUGTFJQ4OQt86zlPDYqg2uktGoJIxA5HhhAYSq7MDAaiO+g1NV
INZbRtO1l3oCTwgN4MDOHSMdlRObiDXA4sXd1XlZd5hfJPUPK5/6X56oiYiwKsxvcZsDNxw1AzB8
OaeOgBaF0cyWtKkxt/isoGCIToovNmFIoW6j13bUb6FqZvg/YoFbbXya9/DbbbtApC9lapYkyzhX
tf7dFjiur0CEoQHD70sRcY1OzRvQnHJGlQROSgxFiDwGbeIGtb6ZKtImdGbzyhzClE6Jmb3z3G58
b2PVFUy4c33AKky71Fq8RH38aB5y5dsUprHtKpphUQ8cMELsZXdIU9ynx0LgwSx7wOtq9LB4a5Fu
reqn02nZG/Ub+KWQmuHXCMQp1vT5Wg1qDDsRBgtu/6A7vXVp6UrfVpVl3zqIIWJPGKZ3BNixtZ2g
bt2hiByfUcN/XcCBPE9CT362TO66UIxvz9gMk/QDy0BUcBRp/8BZQzhezPWfJ+ZHQ63yUE3r6rpM
qXS0hRYj8a+3HzTsNClv5M1BzhAlVFU/WoTHn07P9Bt1Bwg+cKmQiPchFy0p6ouc3MmtZqTvjXWj
g1+lzLJ6pyG1cSbNfnMmgTOTYYMT9NbIR4XlnyfTFLG3sc0/5ai5txsPBtuBqttZls7bg5FOA9N2
0T5Y1W98bnSrwcSEUsqEa2dJk5TI88HHP+FMBv86f2eBUMz4Z6TV5CH1h4Cly1ejITZdxG5YXnjz
pAAfuiB3o2rcIqwSP57+Yq/LcBTFFvQAHFI2++/2xosvZvdjGFey94MZ8l8wG3hx/z/qzmNHbi1L
16/SuHMW6DbNoCdk2FRaZaZMTghJR6L3ZpN8+v6Y5/RtBRXIQBbQg0YVUAdVJe0gud36129i9Taq
rrUguCTBWqbdal/h0KHZCmxvISJePWBThGXX2rm7IdHY/CndFvNmQ3TmYzl2KibUMTFfhZF90ftZ
24+l0D+9/axnZifQqVgaBuTQ0Ks5nZ3SCrh26+DGhi7tT3WGrJHU++Hvdtz/hmXR/1m3YsCe3179
YuX3Hz9xRe+m22/5z//8f48/i5/ht+x396LXP/G3cZ6Cc56BEhczC2TWzAeLSfmPfRHm5+hzYSpA
5mQvBlv8H/si61+0OAH9KSvYY177S//ti67/y2DtLAolIE8kt+/y9T9dh4slO/4wmCIzTWwVIcgK
PC2DIoZyHDxYMcwIizzJZ7QVsuNm0seGb3bO+L0c7WD/2xu6/3sZ/G6sfTo5/x711fxhSZ4i1WC1
OGwHC9y6wHKBbpfnTHn8WE9hfKExeHYQl9WHuoq901k9Wq0HtRN2zgMKKVpOdtM+pUjWL/X9T/eU
vx8F2hiGB3DHOHFXj9LjutP0pvNA6HSme44ecoN14mEbulI9qIX98vabO92h/xkOkSNTBm3aHyYB
aaJJe+7tBy3V6g/qaDyGUhPXbe/ICxv0ube3yDX/GWi9f1gFhviqtB9kxlYZwWL11EZJL/Q2z80+
tmJUhEhVF3OZ003KCtshjyJrSeMmuReDLEzf5DxfZTOhI5ObAFeaVniJ7r7qqP7zEtn/IcnBFXHU
1bBZMsdTlDkPbU7JI80mQuHWmSaZrIIM8NJNH/vGpU2D3O+zcMCohJGH3+PQgk9nkENItnuVf7Ab
wohlxG1qkxXo0C98gLPvBkMt+HQ0mbH4O303fdP0JKjbD8RIIz1FaWr6TmLaOLI48S/dmN37Cvb7
hUbDma+OBhlFDb19yEjrNzORnE4gMWhK0mlX1EYucrkgev/ChCaI7sxy2BO5IZ4+WaM0QzT16oOb
DylZ1g6yWfDQS/emtTcbWxtQH0MsPkL0h9ZbWxWFSdNU8fU4D7bYNkLIL27iZOVV4+QO7lqOSxxU
piV2vxl0DchaK2bCxM3a0AB2VLX+xeEehNhoF4P0WtusHBzM+CR7eC12Tt8jCq6BvR13I0vcFn0c
H6yPqZwAKbgQBPdzUnSYoeE5QPq2GyOFsvLquTFz7qTDWDe/oqHtsN1AAYrRmGIsZmQzhkAQfyrj
8zjAs/dGvcPCpVL5+IQRHOm+Gxh1qZCbaGbELTkPujVv264uNI8VO16HijQeaIcE+obg+PSb0IhO
9017TnAwwxx/79SG8RxIs3C8SXGNjw0c1HGHbNpIPXymcxwyWYL7lP9C9ybZEPPQSiFfLK2aEi8D
Q1U9gfdC49dt5ZCUjmNbxPoJup+U7rXip1qn/Ah7ffwFxGYenaIDShZSiMF3GiV65D265GkUuXvU
5tw1wf/b8INVl2V+LKeoe1KNVE92Iabux0K1JZhcqxcYc4qoJoM2LWW0L0oNw8jQatNfDu6cEA0V
TcfHAB1jea2TK9p6MVsYER6RCBFnt43ysxkH3MDBfsTBtdLEvoKmJZ3dSFbIS7HYUJJ0Ps7lxsQ6
Htd1J0prSvjCfSSDub6n717fljkj+ElqZ09FYhHtXTqK88yhEu752wGXHYQ8Xx1F9teOg1/kpjbS
5n4eWvGhVt3wW+TaeYJbeFRoe6sZsZeN2yLZxakYLB+UeOFztEO6xWq0yfxoJpV0r2KBXW1yIKh0
E7my2iSRag5eZVkozbHMpKcgrLD4FmsD6TmGEmPAp82y+p4TUAGkPonyFg1jl/hGOo4YmdI6oCZK
7ILPO6fhD0HMx0I/q+zUD4tm+gHChBVA3trx1gDY/WxXvZXjgpOMiUeOFIBpWUt4bU2pBbdl2uvZ
TS0lAauA1aXcOKkjHwGLu+vaKI1fKjN0uk+FJj/oYSpvS2QFmlf0OkBGWuRzDT4QzdLLew2vcwhd
abcvMsGFHDc6jbaFmAlgdU1pEinWNU3sDcSIEk7b9erHWssLlpjaEH6tDZIm8OCWoGtTODoz7vaR
/Us64IZePTjWTmnBpvy2BormXIkdZ4OvHEbegdGPP+JRM591DEFfZFfHj7a089QfEmuyfB0a3zdZ
T9mzaefiITXm+Ls75s6wiU2iMzc4C6fHcmQ2H908Gm/rkaUHOcMsj31eKqPPs1bfY13ygWZH5N9V
NQi/8gvaz8Vgd5ZPJrV9Neh5nYIil+4LZDpEJ9i9Ar9i2JATaDT309eg6GYyonm3GHXBgks3tqKq
N1mqNi+xSR6BjwV38nPiMyQYyxTDk6Yn5Q8rVYKvTuHUWOhJPXypWjj7o0GWtZe6SXGXFCEG76qb
ksQkyjKNfdTuwsApPhnvHTp9iocgLv4aKFF0o7d6VPiGEmAPaEtCincYrjRyJ/PaCDdlYVTFRglt
8Vyaw/CkZsscHNX+09gmSuhPeParnhZXM08w1pPqh6B7n7TRCh5qjHHTfR233dJw69N4n1NBtn4h
h+hGNWJ8wW0FSjM2aYOZ+WlAegKZD7TAcC2JtV+y6XEyjtiWATabNnQ3HGAxdom6Lu/hm2YPspzo
a8ZC0a6BLrB6FUNnqNtekAPsjYobuuAzRUp7Qw7ZQ8q8d7zRqbJiizOcgFOaK4YfduH8rIVmYV4N
IIPHgZLVuRnZyauXvG/KmdajHgfKzqUDzA5UlwUGAL5Vijy+dpombLGBJBWj8yopMKTweruRxiMq
Szw6SrXVb7vG7EI2ZyPKN8pAwO6V4oqovWlBt+GpgGziJl3pFfg3/xxsl1UxenTKKyaEO+P60Yiw
YdvUJUkbZG1n20Gx9Q+aEdu/irJ3zW02ksM1GxJSrhnXNCIys658OaBHPIh4UD8oRULWhmqE1teG
NMNrs1KdwVNJgyj83rCUv4ZUaT9lQ+CKHeqJuduWiRq/9Hme3qtQBH8qkdB+cv8G5R+LmE9fNVEk
j31AW2qjlG02bpXaMWmlRlEB1gjpU/vkxK36VE91km2qiRD5Q+1ANd+ShJuqfmWUaQTVrUHQHVU5
/ZVuzES4Q4Nt/CXGRJugajbpSA/JFAm+EEmq+2Bh6ngwMCZTtpbT2LcZzAj70IGpEFVtgK77dH6V
eDtUkLmIKjbrz4Dx9rjROzf/HKgO6PJgIyr+ELhMn41CZlXqFeYys0yrFq5f5+Cx2GlGgbUpx0H3
YAlY32hzggWR/WpXvpm2Q415p+xjr7E61JxiIi99N5r5xBHftQSnGRa+Yls1Qdy9pTthMRXV0RqJ
I8mCH8Zoml4Hd6HwoqBh7WgNB9GOq0cWbOnURWS/uinAKlxrenQmlt5kl+YGbBTIuHnrpwPqUt/t
aSbQdNH1DrFCKGtfxsz6rZ0GOPJToKa4WucZPM1EiTjmrQa/uhtVH2WHD4R0hn3QlpxUVuZMySEO
Cku5Jil1iK5GjgJ3W4o0GY95Wxqf4bQ5Rytq82HTKVbzReWqIL1OJXPCh6TgRJshjNvAL5SgcZ9y
2MVFdTdrdRYDgDfiARKW/aLXcgCMdWtsKIq5IwJdSwOozraRY88sZEqkZl23PNlsUDJ4rTYpd7qV
aVhxtUZS81EsLg6GHGCotcFgqruw73Bv4TQCB60J7KOXgvXiDAdbjqFnQxaRm8YItF9jb/T9QQ/a
jJoENuCe9qAy3seTgfEYJXsEB5gYO+Ugaco+WorROwdSaugg1rFDrLtHmrs+XDUAUtFzMAWp65li
dvN942rh7PccIsWOKOS+4xNHElBfpbHutxjQxj8Gh8ZMvMG7R6+2UnNbdV8PYU2v163hdeOx0lVj
uus11U7vpiS9LgEerwYY/MMRWgg8E9fN8xALSR2CopmE1c+WF01rXSxElrIvyISJlZGcSd0UGdGy
/aRd95WVDJ7FTaX3uQP3NGbzV0avUlOIdd1s3SUa56uXB3P2nM5u4nrROCvsy+jlocDg5bwdSeF4
GqEzNR/I3x7QxiduOpAuFCdf+niw/+Fl/W8gUNXP4rFrfv7sCMz6P5CStciJ3ghuaGKe5dvvsNPy
B/4JyTL+hUkB4DtdVEjK8J//G3QyLOKzFiUh3hUwWF+BpX/iGjQHY2xqsoUKQMwjlvr/P65BA3Mi
OY9k2wWtggH7HtPs0xoT0AL3AjIrLRwUENoZ+qqw5fjFpkJx2NAcRd/RU7LwyVIuRbee4jL8tcBj
/JtxWBDQ6Vf4J7Z0pd5JQZJkmtVfOjcbD3ZRDlcRQA2d7Q5i2m+v/wymdYrMvA5IGwAOoon4Aabe
8ti/gcvjbNe5TfKAN1IX4fJi41Icy+4qLazkwlB/vMElYhcnRG7OvEBnrQedJtIy0YOS4VenxQu5
F7SeleoSWv5aIP8PhP36RGDH1NDEArk6BMvTJ9IsOmDggMIzUre6L8DoY0+XSvOoK0rtR2hKfgZd
PkSe2euLWQDIfQab6UtLZb6j55S9C/v6+/cAZPOvxbiGS9Lp72mNWJKmxu9JCEkcELwQxYdlbvuN
YjO5gEyd+ZpoNBeZJoY1i5Xq6VghTfu8SKRAfuPad1Ut8TCx4erENhKyC0jPCo/6+8GAcwnegT8P
5XmZy79NHRnTJIZsR1gJmusrDezpyQIV2DalUt7QRSzv01nUVxFMFF82GqVRrWqdjxtZ7Q1KYoEJ
DUHvlXoyfEi6bNqZVdC9C7R5/Y3WIm/Cc2XBstf+SRMfetbS3EJMoXCvMaD/VHrZv39mWxZvAYMv
QG949qdvQi3i3o4ciDJ2bS3n8Ww+pbaVXNLInpJ5/34YxPfoa3AYx291tTnEbt7IHPtTCD1zt7Pm
PjwmOEX/KKekOQInKA4m66YLB03XL/DNz60qkgcAHWmPMre0Zeb99rF1s6JrGEYmeGpUVl7SWfbB
DQml2Q12oN0JriBUroMu/N4ii84L3aY9FCRDkcZmyRICYlu+/60z6zDloA9A32/tFhg6RW2RPMde
mYvgIa1grlWwGJ/e3iDP7MjYZILJUVpBFzCXXe23B1eAHQrTTdj3NSU/yHzWdE+NG9OGJiTmHc7j
wY+3R1z+xtUGxnxFpro4D9KHXo0Y1Jlal3G48BCaxOc9hj6aHbF5/yggyVhCIbDUMdY8fS6px5o9
hy5hbinubdWcNZgsK87u3xiFrg/6geVgW9Ot5xyMcsxr4cVtNdxrZRZvnXqu3yWve10Y4L74DGIM
BolkzTNXdJwEq5yThYuFuddw9fCDSSk3UlHs9z+QyyLAGg3yJVK+1aZnF5jeKB0m+rlNoo0zpgFa
BRgRb7+20zbs6wPRPOfqwoSjQ7PettSxyfNOhYqC40bPPiltP9YQxC+1WqM/RhMp7igX74fIvbBh
njlBXDJ7bc4QWhxoe0+nhQOtpFZgyXumJO6iEos4a6Z40ptCuXBYLYfRap6zJS8COKoJe8nSOllZ
AFV2N3KUe0NCbkVPYqPLtT9a3EuUQr+qWyTOb7/WMyuLxgRyFpsbD6fCagMVbul0HVQnz5gMyLRt
3m4ouC45k5x7hYsd9tJCt0xcE06fS7fyeqaANj1RDMaBLNRo1wOG3cq+Ny4s4nPzRGDRB/rLEYx7
3OlQoZnLwZJI60bVCo8umqBjrvZyv/iQXydGTuivkmZP1N7DTq1M9cLw555UcO7hjOowUdcqL1h4
ZmF1OntIbnHsKWYGVafpbjItvGSmfW6yiEURhAUTie5ite7wwZ1xooTxbDTybgyKj1NMqnvazL+s
ILl2wv5Sk+/PuQKVxOV0gb5CI3xtmtYX7JDOQC6nDHJjl6SB/iEmGWX73hlJ5i6NsuV+skSOGacf
kEDDtg8CIjVjrcrh33b6jjBs+4Io+M/vxChggzjAqcjN12wx0UbFHIaVSYhvbT0mEG5/9KXs/iKh
Yt6//UCvZrWnq5qOPH0y+pQwSPS1g42eolPgkU1OE2nDk4ML2W8QVczGBqxf3Lly6Ec/ciRNq1wM
RruFK15m2E9Jtdso5hC/zAF/C9kxZYpyENRU8YU7dr9idSDKZpQ1bNcEG1kgKyPPv6YyoleiWoQE
70qScG4mnNjIT+0GacCCVOq/3KgAJIPmDCyD/tEcEQPo4imYOjP10qJPEV/EZp7tujgW3wNL634Z
HIp3kPiSz6UjLaSrFb+a36tb8oPQChMWjOBKT9xs0e5CfvDXSJn7fKsXsbh2bci0fmTV4VUAZpRu
mNbEksGmUWaPvr4IASPFGG/ULDedCxy2M/MWi79X/SEXRV0sc+G3+woQqR1HoWp4tG/0mxx415m0
4HjhK/OXrD4yCWTsOvj5QdpcnxJpFZWtraGlRpYwfUBkXhycyo0AFbNLEtkzcxeOIlgAlmjLUlye
97fnSepYbUoRk4875tmerGiCYYNJhJt8mLJ3WlwtBy+EShTsS2IkBcOaP1CQiFSiDBdeYVeLmEFo
dBuyyr1vxkrmZM1mQwtciYmY1qgu/FpHn/4yojbeQy9NHgBWuwuv+vVmvX7XguWEx4++KPlWNV1P
v7wrueJ6VadnV11lta0f0Nw7ECZU2IQpZ85NLZhtnoH43vFlG4637QB5ByXJ3JFtEAsMGUajoA7L
7IiWxeio07sPc743/B6MlTFLB6o5/UwltkAogrixEPWtf29rzKtBhsUvin79p5w06xYEvf/5/mnI
5Z9qhJRLTH9X5zmWHLEalROvpsTxOE96c5OrsXaY0Z3fvj3Un+cPESwACupiyv5nzAXu+Qn1VQE9
lhhXT3VQT7r2+NDEJY2r5JaQ6fnCGz038fEfAW3Cch5/jtXEx9de5Em4wCV4SB/aSuif6K8BGvfj
eIm1cW6sxZmPSc85Ll7Zub8tsqIAYk/Klmu6VvVHTSqWL6SB7rWe+wt3sLNDMZVd0j3ZQdaJxA6n
HXwFrixzp8mDnavMjozKrTMv3fbOjsRcxM+A9UPY3emUlHM+JdNAHWVOqrErOVc7wmucZFdSnKYX
HuvctktuHwAXdlzL1ng6WGTjPVQEbEh0TtKbaTTnHQXzJSupM6MQU7ew6BzAHVizp6NoYa4NGrwG
ZFdafpc2aXmY1Tb/Nx5GRyyMUyPJDqh3V1sOVLqkVSTTYQTWOBaRblxDNHgfa+d1rwXMXS4lLoUu
TOHTh2EjAwGjfQNdoR0eRlefNmHt6hcW7rLxrLZP/L0gCi6gMtjt6lmEVEuBkxJOWpHBoWjmvwKt
v9di+7pUgFLe3iXOTDl2IeRNANWcHmsTuIR2dzAaDMYBY3zB79LZuWok902kvx/ZAkqleMdTzMEj
RFsVaqOpOFYiLeHZauhct/Po4CfWDru3H+jM2zNguFGgcZdbVtLpNxL0+MpkppZxMtU+oD3uj6QX
mY91B4cmxDXsAli60gG8TgoQNGxDlkwRKtHVOTK6rT3xtsCZKhwlfVLr9M9YzXRXCoD0w1xp819x
OmuPxOQuCYBhPxwkv2///sdeWN4O8xI267o0nQ2LDHmueF5Nz/9QJ/Sz7ETRP3VdlPhT0MnD+8dj
58AVmuWASc3qIMtZI1gS89RhoxbHBmuHnSuj6LmbEaKwYSsPb493Zp7SEcHhyiKmT9es5X//bb9v
hhEw/BUnVtp+5/SuttEGcpWA2r78GyOBni3eAwjs1jYHMWFegZ2NXJXVCDEJ/g++mwzFh6wf5Luh
C6iYqInJviCpg3349KFCl6TF0GRN16p53yJJ+4R3z3xjOeOlLs2yM632FA6uJQWcLA2cKlabvYh0
Fxc2Rmr0Ib3nVHh0bAWZIZzMwYvgy21w6rcOEsfZCxvMmQMAiAuMa0H5oTuuVn3TjTKluYLDfjQ6
z7yDwMObY74wPc6selyBObJAS6hJndWbBNJwHdhkbGP4sXuOMn+xa26/oRb9bAP5/g0a/ILNEgAB
wvMaw6iNmcJMZ8+0wgRuS+eqvogwBJ4SVSK4tPIL0+TcK6TTsnQSaXn9kciRzbOylHQCNWQ9fsxC
O9vLPrq0os+NYnN4QUi1QdPWhxuXrazSMeP1MBB8Ji6638rkYm1wdhAdxQvNNGwl4NSfLOM8QIpe
B9ShJcnWNzgciNtG1bTt+5cwqD/oKk9j/3HSoPyrNUgvMLuoZvdmbJlXI0rOTanhZ/72UGcfiE2Q
WB2bju46UIoEE4u7GRf6mVxZSuXRvU56RVyAi5dFsl6+3OLBdujGgbGudtsG4S73WmYAJpzxIYR2
tMWZpNwNxjwfZV0KCGrVdYMa2Z9K6yJCcmZ0bm9cDzi32D/0048Wxhqu8OrAEs5T9VNWteE3Moz0
uwLy7btLCOwZEV+9bvXI61a7Bfq1MMbyjOsi1Ay/VeLhMULZh+vHEF44Mf/cEhmK9rsGCrfsv6sT
RdZ6NMdiBrEmyidCnCpgXNW1+AZfw4aLtIDlyK+XluGFK8qZkalbuBCzgTBJX+3qfz/L8EqzFIgz
Hu5QwT6lCH5MS+E8U4PC0Y6wGd5y24s386TTxXl7vv55jlIQcgGjTUMXnR7R6bd0iyyZcqoLXAYQ
uy6FGf6pSXicSvtSvvCfS4PUOC4jBhUh4ZivXju/PWYQOA3OEUBaNlHR92khsQTohvefLxQXtJzo
lBLBSaLw6QMBslbJmPFARBe4vpiE4vNbLpEOzjwLCiJapVwKWOtrjjvmKhMbM9dxHQuCg1Xns2d0
+fsSXJarpMvUZxeh707Zvm6iCKvMDa1yDC8geHprdIPrudgqYMlszse358FyIJ7uKAyFoRDtGihi
f8BGU6TLXIKTYwnexk9h3zsfoYT330LZqg/s0dF2iHTt3QcZg9KU5DCjUcPmfPqtUP2TpdyMgJxh
EL7AZoy9YlDC728/2plvxTUDSgrSHQdm1mq7gptmxraOLYlJGb1rZ/jPNIWmzb8zClsy5RM133oU
DCEwi+oYpSmSYMtng8KQZ/OFUc4sVzaopTRbOqv0Zk7fWMvrQb+JpQhtk3kLbDn7iHxwGnWMS8lx
Z2A7dkMKQdJsAe+sdbCspGs2TQBlXo16v/DiUi22ip32LaIKVzuOnABfY2mS564pyHmknv9Fqeri
fTSaKICVKNtajZAfk7bQN1JM5rtx4mW3xncfMgA7p7NqHTVWOZkj92V4hn1+MEtb5ZcQ4vz2d/3z
JskorAcAH9qlvMzTNx7iphi7KWswtEPrM7La4goBeVP6uH7kPgfkJUvHM9OVjGKQ0mVQjoXVJ56c
zg2rmk9chZZ6IzNj3kUimS40VM6NwmVoARSo2tA6nT6Wjmd3P8eW4aXQVZ/5GV9wz7208s5wLpaN
WLhAqpAu6BKdjjIyZSbRLV2MsjJv8sSxjtZcVI9t0xW43sRh8TlPcR5o8qK8SdUw+4uE1z7dyCFp
b4Qd5Rd2uTPLB6RhYYqBPQHxrqbM1DhQbTkJvZDi8qOZ2/G+tOru0exm/cKhfmYoDh+wu2U7wDJ3
9RnNDAuJRofbkeRddJcnLcGfU9bu5Bw0FxbCuaGAoaCiwBKkpFoNhQFa8XcLDhOo+rtjFe1+SrDj
GQbIn+9fDmK5pwMGcikD5jj9or1UJkJ5aSqSodMcamJ6byPFdjfxYCm7doovNWjPzFN6pgCt7HlL
Wbj6Yq5JBeJouQkqH4htUsbxwVLxZX57ka/fIO+M7G7apQbgBTjr6qlkJ+rObhhlwjLrUHeRtVGd
MH5KMuW9HEIMBRAlL2wcrAtUfT0FrYm2X5tmNLzp2vkK0XRbNAzVhc+0CsBjcjMMUDCGqfQWloTb
0+9UdC2eVwPDOGhWRC4wT0o8I84282j4fWNvZ1f3x7RKPJFoO9cMnmcMuOaw2eR6+e63y2/hiAeV
F6yrNYKCsdEwqzbNW1FkpW+EJt48Q+fsS9foLpyP6+mycOR4v6AosDIwiFh/SKvA/T+GkeHkVXLl
QoT/QArBpVb+uVHoNdBofe2wr+WzRpbVeczS9+rWGl80MbWfa7P48vacPDMIU9IigJQLGXLZ1bVl
qvuo6lvVRB1nF5soxcrPFPF7ry1AdZjz0KSh+gZ4WkebWZXsilHywlLDqbcW99oPGBemlz6Lubz4
3++XyziQEFCDw7agxFme9rfLv47gWNLUNjwLsvOPEkbjy5Db2ctslZgpzbpd/epItXtOq8D9Zkit
/mbERBaj1UkQb0TQ1waUVTkujHVpT/dseKI+qDKzr7JhVO2nNJ+qFD1XZTf7OMiVYzgTFX+w46q7
77XBHv24pR905A5cXONyldOeHwfjx5Slyoyf36QciqE0tI0yT0bvFywVzCtJK2q3I6aIeMfosr6O
hETMVVtR99VoAu55eTb24aFCLtH4nCHOIWta5Vvbu0jnhiFPcHrRrVjsCjVLw4iYhmkKD06gqJZf
cikN70a3T2+zyZ4+DaZW9n4nSnEXsXBb8p3QAu2yvEFhoalYZxxVM6ux7ynz/HPZ9dGjM8XV5LvW
HN/kTW08qU6nfaukbqIMyOoR8WyGYd4e4U0YbB0xdjdcCNIX6XT1uAsJAtN2DZHl7k2dBOx7UayX
yTEhY133G2524T5A+VztDKIqCb4x9RnthVYV+D2OFpEjFXKXYa9Dtwqfo1qOnY9uLscmyh2yD/lI
Ix/RVJyX7N09wrhKUZrKt6xafqvUSvuESobE+zRCZ+LNReE+mWK02mPUlvMPYouh3GF/3Os+21vz
IKIsvTeHpsoQlIz5F64tGCzJpCkDf2rI0/O6tLJrH3NUqeIxmtU3umKYn/SyaEv8Ga30k8o/M8+7
wTq0Sqo3cMWdut/NXTI0m8EN2P4TWM3Im/IZEVw5Q8P2inLJ8orVqla8uNat70FS6J+GIG7KQ9gX
/D8GDK5Qm9mi/qsIkSbfwKyaUz83FOMpVFN13Op5Eny262kIDrZWRR/toXfuqyA1jsnUu8c4Mpsr
FdGhb0Cb8yQ6gpdJCaxPQPit5UFBRS+tGJ0kjWA2ElpAcY2EyEhIWvKgpeXjvgXZ+Esd7TTekDWO
6zsaS7KKHFyWvnO2pV9SzOkqP+nrrPcdKB8jQpVIfmzEMFebuuLGidC6rvMr0LNw8ixtgceofom7
ncLB/jSQH655M3/+x4C/UL6fA2e8LlynaZEgu8khI9g78Jh6CZ87aTS8T516/AulmP1ddjB7tslI
wBAu/kmEnWqsF5tAWuX9IlVHDqqWjeFNGvLpAhfGylRwva76aEu7Yr5uHJwH7+BRWN8weRLZRrqF
qHddanXI3zoLhoNZFw5uaKTNyju8wA3jCXUNikBikkMWQ511oU+GWU7gnYVFkqdYqV3gsSDbr9HS
otojnYh1+DhiCL4mRqvmN/EcyQEDsSb90mASjuv/WIvZL+p4+py1U01edZGWifNSz8q809x4LK8L
K0/loYJ5WNCta4evTTRHJZNjytgfumLQkEBVUeu1qMy/9Oo4fAw1UeKeybs4FkZCZszUtk58VYle
nzedFtqWl1eZKT3V5PoMXyfDSE1F7IHgtwljx9OLpoNEMaMhvBaRmuO1F/fFdVk35EcOXcLHmzPz
Jc8t9ZH9v32pupxuiWPU4gC/j4gDIavqazVMrbszFKt2t0aEYRdlVZM2Pn4a3V0yJUL4o9oWyEdz
6gpPIOz4FCGIvR8mEtS8qdPnnjDuDJHdlCziPUU24leGHXVo2tk33HzD+zSohe7FOe66+2DMeCeh
mmCTO1EeZH4VRCbWnbNThj6K8DrYdjgW3nV5je8qxoiy9DEiQ4OJi4RLGCVk3/CQk1s8Ed/YVb1+
BBfNwsSf3UI+TU0wPOCbhoWcHTWO+ak2hwn3L9FpLwEJoy9Nz1Zw1WtiNL5ZVsGN6jgEBq1OZPLB
zcT6xaGuaPSvijYMBft/rGMCkSJG2KLtTu/B05ibtdG0MTpYtHbeoOEV59Vu1j7EdpS0kCzSHgFb
S3Wz2AK76RbR2nTbuHiFbcTAddQvNbUetwiXzVslDqqneLZJzoEIZ4srK+qHn1C4CNtWY0M+ptMI
W+Nzj+V0dKxRqz7n+aaqGusKJ9L81xQ2FR5ykZiv0nSQs1e4AXKNpdGkb1kabe/31POFhxUu9ayL
xjL2B0NLr4wIeppfF7pzFJ2iYges1uqLRBZoEkY9Od+VCOY+zzdmPyszQMUYilHHvACwe2aXMWH2
xiXuf4pbRs/4N3a5Jw0nM7chCwosPMvixp/nKmEC51lsbaEe2x/Jdh8e7J4onA2U/ODKUNQ09Ulb
4LebYTK5W1x90G/Lvuz3DlycYoOtL7XHnPfxMe4cGe2MOm8BZ0kJB5p1Zy1a9MT56MkxQNMs0/ih
03AK33KENXjoOZM4DG7tPjpqSupnO+HRiYFnNIuNFrJlbPE1VR+qMdZKPyIC0PS5FCisfdeeBx+p
rPIhJYBCwWm17pHsJpH7MGOAavpqWte3fTY2tz32f2iRoznYYmZBkCg6X+ueiT6PflFwwP/QjCjC
qhsUf7idRlh+N+2YlsHdHGgSH+SuD+xfZibwGejHylHvNGixybZFYmK+jJnVZXumtd3dqb2Je4Kr
MUtvdCtKdFjwVmR9jM2WvS+2CP3YRXFgWl9aPR0n9K2EyO71JoNTFbezSG6UDDvpj64rhb4nvCTS
j5Q8ZX+MZjurdloUS7ELkjaUvuJm8ltTdbJH+NgbHytycALU23lkOocyGwdtG9gBU5WKWBRfkRxe
stb/o0jD8nyxFIK0x3/8IYvCiqVlO5/QMUyy3EY6ppipGaZ3tiXD+7fv3kt1tLqtLs2VpWiB+A8j
//S2qhgavBFjNj0blinnEg7FVmMw183OHXeNFfRXcdjqx7aaMAEhY3n79vhnHxXSAgDfQoRccwhk
qmLClreUMXib7OpOGM91gO+ukzX1hbbHH2UGb5VuPCU98mxcrVZlRpQWpT4tRsxlQANY0cxpX1fd
+E6Igus/oRLkB4FskYS15rAolloEtuTk0tsyxSqe21ffmx2kKfV98dhUvgwFJx+8ABrTOeM+0pO7
GfpulprqknAJOVbEeCA7kWXcspHFu2Suopsew/orKQLnx9vf7twLfW3mQHlYwoRWaAwRyXbBFQ5K
ORZVe+IgUBIL2qhvj3JuhiB7AbVAOgQFaVXfV30+U0lJ01OwzMRaWGm3ps3FYpKB++4ZAjhPM4MO
BFSqP0pELBj6tCE+Bhqmm2xnugI3Viucn28/0J+vbRkFXQMnG+jSq1bvtwIRm1BuMCBOnh7Dq9YH
Z9xI3JAuvLY/cRECxGF3k5xAgsICop+u7DjGJcUOGUZpM3lH/W1v/4u9M9uNG8nS8KsM6p4G92WA
viFzUWqzNtuSbwhbtrlvQQbJ4NPPx3T1lJX2WOP7RhcaqLIlJpnBiHP+8y+5U43YYcTkywicda7n
fkbHrcb52q0MbduootCwCcqnAx4xI0BzkjFeDepXhiHrnvJyz2GST3Qec2NYGQDJLz9ZpbrexibE
Du3F1T8lo6PtdA7gnYwp0X00akPoyvQ1IsivHju+pUBrsKChZJzA23GgZMORuu50Rh31VUMRP6fW
K/vZL6+C5o6RHLN+93SQNRdyGtg57VDWlb/rq+mDrs+vDSx+hhjQpq6hGKCtoNqn0SscaJmfuJwP
8PcRyA+GfKybHtcTzPhvsQv/O7H8Pwr4v1YRx28U8ENKPZ59eiGB5yf+lsB7bzhP4BmDPFIz6yvD
87vvomW+gfVpkI2zKk3XqfM/tov2GzBepgxraiFMx/W1/dt20XrDqc9AhN0cBBHI/o9sFwH7T16z
df583MhWJSRnBR/8RyAqL7F7H8itCZMCduP5iOnFjdk6nca6MRNxLhCJSsiCdeNWYaFbqe5txmLR
nnohaHYFjsLisUuFLaI6cBMzjWjnTXGBQDl/sqYAU450tlK2CIp1YOSSKo80jBZbjgF/lexcyCZO
sPvIDWylF4/YSxLjbgA9iioyi8JoNxouJYRXmAam7m1dfCyqgmDzvuhFss9pa+8BIjq1WdMYgog8
7nbcuH7rDVFJZsYttmLDTUzaBpuWS52+1x2RNASgFLj0LN2EWU0+tOLCDIbEOc8VlV5YMqtw9l3t
tMa7Ht/t9sAxxpFZqqBkjlDUSXLAlTbA5skW5ArNFeZY55beBfrb2laa2FeO1yU7vIFSUoMTmo3I
9QSmbSGzQSSUbCps+m/zhgkpvYGvZ/huxZ0itsHFYX8K2R9Ev23dRU/bDTEMab51GoGrV4hgcW0L
59xpQ6lkkSz3Xt4k/cNYgDovh6zBo8f/bOrZPMuLGkcDXd6OXo9/S9QxLs2Daznpbj/dkeu49lJE
PzayOszjjPs8NuPSRu52t7i5WUj6Ib0DY8IHXtD8j0jfg6iXTWIgUxCBtyuaqpdb12iKVT7bWe1F
6zDhucC2vvgIyajJ5co57vybSaVGieYDy71QD0Q93icl78vWxviOimQmWvqu6TAqu7JAnYq9V47T
RBJKLrQN6NqSIiiStFo+snSXnI4FVo9FD2oelsEH9YjiYmq9qJm6IDtTjikPfS3JaZBDHCwhftrZ
uBG5Y05bYklmb4erABgqOjrdOjdVqjdXDZEO7hYTsvohqCtc8GYc5G+SceQnDYs1R6agZ2/IzPH6
Pe5L/k3a97Ox6YGozNDlV13yDZHR6mBahxM36CMwcjY/kmEy0cUiPFrXrRuP2c7VZyxqgJFik8ZE
Ghjn+H03wSkblbmfHdzNeTKZRf9W+jR6kyNm8yNjytWaK6t7oj6sUXYXAQHteah8CKe48cRJK26N
QHh3gdFO2RlecHC+u++tyShIcXynCQKA9gQT0MnQXNPV4LVOh5OUa7cTB+VYSnC/tRlylNdPeZgd
OyYCRJo6iUhXpq3KB9tPHxmo0HSpYwM2HJuxYUl03LycY6+WDYHmZdHwvZU7tnXOscVbE0biqPne
+h3bwC5J6Qi7sQ4ia+0T5VjQMsIUFNfG2kdqnTHZEUx5/xatMY0moZg0nXbTaxfpsRWdjm1pVqwt
andsV521czWPTaxOtIiz8UlC0SBXr42uB153L9fuNzg2wvLYFCM/Sm+T2Sr2XJWmuT820ORO0Ezb
x8baleQE7PS13/aOrXdRMF/c5NPakpPT2H52jo16Fq+N66IHeUGCrxac+8e2HtHeeOuuvX6aZ6kL
sMSLD45ArFNkNwXQAI5lhb2tjpCB1/jJu3zFEXoY6sXWx0pnwTCpN+Zdd4QdyHMqv1KGAkYUKy4x
HyGKZkUriFQCuOiM2D9gogacMa3IRnwEOWD/AXiMR/BjUHMnIzLafHPbHAGS8giW0D/r58y/gFB4
Q6pvnlaXF2IFWcYj3qIvVZw2H4qgm+7dIyajjGD8SmkOUpPhIVmESb4COKmyr9sjquMeER6GGXLZ
zCvw484+hwH+rmDipI71/j494kQMT8XtgmI6pkkZQJLEEVXiJANhKtjzbuoj7oR1ES9UYq54lE0e
2hNC7pl9wpbqVhACqm0ZL8SkKiWtKf23SuNNxuavjDGNIEk78cPF7YOhwdtOn5154xUWX4FAot1u
VyUfJ53vTsGHNk9m/J8GNi8shjRCrYzBB8fMIR/NBDhM5FKFdipScD/NdW+zPMgGa2e7JarHQsen
n6zLXP8gNNhR567KsyYkE81E2hX4lRcFtW18MfG1rbcM+fv6vGVWgCYJnVSLpyv5MVt7gBuEAtEy
vtS9vghQi0B6IeDLINH5FxkhvNZcCjw4tDq+aIul7sKp8iV5EEVhXXVmnRYq7FuyFzA8c2NoLJmw
5LspsOV9jHecy3Sk7G54BbhXSNJAloHAx6nKYm4bf+Pmw0KA+QjumzbsNX0l6VzNJJAXrlwKs6ar
7JziW51mnn9gbbRLWFHYF2E7l+P6IUnccuDKpISXQVUr33tFr/pwlKlMHrBp09prPRvs7nPe6zlP
18SIs9kUsZPr9nZYROED2PsYKWzgEeX6rk2HxNz2fjtXUZ+3mr7pc7bpCEMHcLVygt+P5iAWYOIU
v+S/6iX+jzy8IsQMMUtCLR6I6XDGIC22BarqT/w99d4bh+BO5RqGkGY5q4dJH71rQmF8HVS66x4d
YzLBEufZs86XyfQJl8Kf9pvW50uyKQpZX6O2ye7JxxhuzCBufYIoguVDMMT2Rz7q+JRrYrkCKW5A
YkXW3pZuKh6scbUiTPC5lLvK5ngMJQkVw7rEGmzeaAL51GkTuBgBZhBI0qAPMtzCdJdSxmqmGUVt
svrnzSQybadqXi7jfh1BGXWVnHGiDlOEaV6xc7MuqfapiwCj5lbQPhaFuNOIFyP2wtKby4BREHAS
0WMkiE3iekxiE8sPwMo7Unr6L1PfO3dFwXhoYzC2SrbKh1wRuvjLp9GQavG+hCRLGEk91XtCaSfv
QKPlSL6R1nDDbHaqeqdbZfMO+8v2XBOYYmzMfmq/YCrpMBAlweqRCo1JV41F6DMb7MxRjGNYAZOq
GBQwcizepl5bpxHIcTdHrBMsO40g1kgJSuV0NqA0qaKJTudSWa1Jwem3+rNLepbGtGgik144AcEq
wGeklVWdWz8w7rfqi7lKSGPKK8wWw7puSJKXrnD7fZD6SqORGt0nrDuZoCmrcetLAmmIP1aByNns
NYn/LCE8drtd9MKoN9DCyKbvPeZn+Boy/ZCMgx5zy+j4tVWq2PQWF4RXp4DpgVRlhQMwiochkt6i
fRHSz8hxstfBHuQJl3S0DKXKhvxsSF7uoPx36/XJuJ5jdJMEtXWDjh60jpl/tDGSWE6MTlpktYJX
s8dZnXHWJNNc7QpwUTT3zDU2gzlbLW6VcyGg1lbalfQaYew1qsFs7wYLtXnLnLzfJKnUz2asMXqM
Lyt/25Qi9ndVpU13U2z3yV6h/dYZsjG+wyKT+QcxaXUuna8Nt6TfTzPhYC1j2Pp9s5oykWli21mw
ZypMH4Hx06LfrZwz70H0dpBtcILpL+OmHLWoGob2VhuMoOL2JvGBiDz03/ss8JN+pxZNsCNnXqM5
QUg8TzZjA0uiDNF5dbwGdRW88kRvyWxxdoXfBbdiCfy3iahZI1kq57uYeCgylqyW3LYaGBQTUspI
Zt8mhFN2dt0mJQaLKaqFzsZJ0K76QO6SsVXv/aTM2ou60Ix0W6VTTTYXYVNEXzNt/4QHomJ5qBJ/
ncyPyz0OhuT/FTWufwwm10CwY+P5nxb8r5W58n+34A/p1//af6o+v2zC15/5d/qB9YYOHIN3G44R
rnMrnPbv9AP3DQATBkyAJfwZMpl/2nDrDTpD0FNkXGvXvZKT/p1+YL0hrUBfhY6Mi5jKOn9iRUee
8Ys2fFV+AikC5wGzA9ciZXnZhrf0EYoJ4K05Z2t0HyPDj/XqP2lBCsnCzsljfCltg5r6wRvJiYvm
vgse6FKnL0tbcowmup+fL0d3S86q8oOldCBDDdfDQ7kaYTKiN/W91ek2mY3ZcocMggZbZzabnndk
AmqXHdLd/GxSMnsngaE/CmN12lyOrpvO0YEzO7pxJkdnTuH4PhlLOvXs0bVz7jr/Y5D5Tc0OmzCP
z7zWols7Wn3mR9tP+2gB6h7tQM0RVXsI2cHeukevUCy58Q1VcoSip45+ou3CJHfHr+RgbDsLz1GB
UWvoN3r83C8lCvjJLDChXI5epUltNGTAWjhGB4qhPWwGG1NT92hw2h/NTuNkNT51itUEVTsaog7j
mEPiLebxodUH+3pg44XF1FEOhY0c7SBa7ICqTjiCOqYycNjeGEOn5QfLTtVWO7qyWqtBa3H0ap1W
21YQBcwpjKObq0sI6YjlbJ4Z26U1y3pjWVgFh/hle9eZxhYZkm/IMF0/+sOqo1esmiC4Rokv8JDV
SihIUTzCThvtxfziGCTywU+jptok+LXNIebWVJmwLnI9Uu0E8O2UhTkxhtS9JOoKCcnNn7XlYUA8
rRvv8U3OOH/aAsM8PIOL4cwQUFlC4Y5QGiZPlpfllM/DzouxJoskTLVqS4j7fDeSSXnOtNsoIShQ
+FKQBIu/7ZuBk59EiFSGjIfM5D+bGqEthy//+gtm3u92tb3M6pfOmscf+HtL896AG6+sOzRHCK7J
hP5nS3OOmxN6fNB9QkHYTP7trWm+QbSJaQwqcDRER++Jv3c07w1Q5JqRBUpmrAP1PwIWT6jOzC3W
3+TqgNx8NlJl1oHND/OLfJgTaVXplSYm8YkGAOwAEs74FU1ACwyYVfaNY/QmBb7QY7ntK29sLrI6
zz87vqzUoRj6qd788Phuvg8Pfox7WcH7f0YK3z+TgUcB/Hj+oR1/+ZlwUuwwES6vFqXa+woJ+VOL
VUHAFD0uPlKsTe+CqQweKVaN1yyk1l/906WBgHkWTFrgfr+8dDmZGnHI+VXd5touga9zOVWk5mlm
pt8Mykg///5Of3W5tVYCVTYhQp9KMK1qRgNa5vDbSurZNBXVM3yh+mPsN+CXXuV9+f311o9/ens/
Xu/k+LJy+B6S6xkmxvB+obcHt8Ms2M/5199f6fSgXNcV94TymAMTQ66TcWKaibYhLoBJfT1c5VpR
HfJU/R0n9Tz/d/K1+X8uFNP9PrXEyef0IvRygXT77Krh+Nor9sVvgm75UsFaP5jx0H2WnYs/c+ma
r9zdy0H79xXK8InXhatygp48x74gZw0S3RV+yb4VtQxOiVyZkjt/cfy7epbjBWF2a3iiq93FedP9
mVrs7+vDZ2eJroZq5skbEnhCFY7O9YsGC0FIj3uO8tfY5b9YnMwa2GJ8SN9wkk9mbIXjgxY26RUO
086z1JW2N/Qlv52LAlv/VgyvkBeOesGTxYmKCwb4ariO5OnkeubsF47pJFf5LJoLbH+0xwZx302j
W/GtD5zzFKgKiYBLtKMuC70nzQK5QqRPtdr9fvH+4jXhdVz/xxLGt+7k6x3rkdUdJ1eDxOt6gMa2
iWVPq09WRPTHV1qV3syVoIAzdF9fox+2X0lGUl1hOzaaQ/JozVl+gA1EyHWX52e/v9KJwcNxzaAr
d7DSxN9wNQx6eakKIXns5dZlhlEPRUbVf8Qwxf/cBgQTn0+ohN57GMOvnXlVfIo1CRYJmXF6xWfi
F28OdAru1oYQw8l38mjpVp26dY1Ls5WqDB1MJ6I2lfZVuxTtttKX5UphtvJ+UWV1qOjGX5lW/2JN
ozXRUT5CTudoXb/5H553RSqJN1rWZZMU/pmpggFYPfU2eaHEjgSM5PDnD30V5iDVZIT4swEc2Qkp
B695SYZ054cVyFoFahBABis6Tz5OozVfitSXHzLNN860uLY+MMl7zfrnVw/9x09xssrY6GNPtual
gG/41gRsvQ7y2ALxNt1b3UEpWePXs1dN0O4HwNtXVt4vjgJk+DpaABYdLdPJUUC0LFOMxbgc5gqK
32A6Z1hemH/mpHRc3nRmq20r7Ai6tBOGBDTjWG9b41KL9WEbO6O5H9JKj3qjHl4hBZ0oDL9film9
hZ+2qTuUYy8XkZcso+aMxmVQL5gpE07lCcia6bDTrNH3oDIm4krp/XTITBKZaxt4y8EOTw/ryuke
cKxqrh27s65nCvg0NJm2vObAtL7LJ1spYA+4M/QIi+ncybTYr/tUg5Z+abRCXU4ANYRVBeWNmU3u
Hnr4fLd4IvkaN1772oJff/PLK2MdgxKJADLKJ4Ox94sXjC5MGzvNvdBUVryNEXLR/thMHkfQOd0p
pyj1VqpDTvBBXmfqls9QHWrXbHaeK+o4bHV/esV14Bc7n6GDHaBKhsBESXmy81mznBo06hejaMpd
rAp5lVRZcJ9VLXlYXprcCc+TZ4GhyB0go3qXSWd8/8pGsC6/k+eCmBXbA+pZdJkrVeHHjSdPuyVo
au9Cs7L+qjEW79JM4vga0jf0Hcer7zS7tfdznpvnM3qBqKqt+sYF3ope+SA/n23HJ4HlBw/D+UmK
m0s8CAxpX8RVn3+JXafdMGw/GNjObyTGfm2kKmxbkkF0Z6AQ2bfWiq1HmylGZEAtPKRQ2JBB2eLa
n16Vxh5Xx8lTgsp37JSQVmP08vIpwWWveIDWhWNmiUb+SOpsJNTJA0ll8qqrPsX6Um4pspgjzSNR
Juy4UUIu+0XcDGm3zloV/I//Bah+UWL+okECzcSKyeXQXK10TnavxB5mrVD6hSUzSZyfV7U3EIAF
FEBqj6RtyzsV9CKSsv+UmvM6IGuCQzw26jYVSWq9Upn8ai3zcbDOYKtbLXBO6Fbt1DOR9KyLRBWE
iHl4ZoaCJKpQzgxQiORuH5CLN3czAoCN3dbXmsVZ8/tH8vPmwhMhqdZYPTRcgLeXX5IcQLn7ybzQ
x8HbZRlJ5L4h9WIzQAp4ksoVBxD9J0bw9tnvL/zr5XFMMaD2XfvVl1cmIUvqpWdc5HXfndnakO3J
MPF2nlPqt6UIjI8oMcRXMrXYkAs9iw9zUB68HDTK5PFsqioYXtlbfn4Wqw0AJpmQQylbT7cWYhVm
Anbyi6xplk/M7Vmq6G8YG+I22kfW4CpGkZR4Z24s/sz8fj2GUCaCiBK1QHHByffyaWjpZBdWkF/4
WEfcDVOqyEEzi8+vPPOfT2+uAtpqsIfiinhaMTnZ0Jrdkl4snmqulduPB1ER7EnaYMb9efauZDnA
74mzTVxAlaucFnwQGvK8KaW1PGFVbOchqprklR7sF4+eo0YPAgpnDv3gZDGUcVu6gg/G0zHP5sao
rhnIZbt4NpPIr4EdFWm1ES/tK1v5SybW+tgxZKB+xfkBh4ufkpqLwfLTutLOfZek7c3c+GKIWhyn
6m0q4Z9tyilm7mNOyfxa13ds615uj/S6a4VDDc8Be3rLA1pjm+H2hfCc5tLqNB0/hWyIkMK+h588
RmiKum21zLfJ2LkXE0qWnaOpfqfRTqBjE8WNQAEakZY33MOLeAsFf7ldDEdcVd3IgHxMnoUuH+RE
rARS7Hxbt10QwR8jDIt/faVW+LkWx+jQQou9VgsUbCdVKUPVkj3VOze79f0oUcEQGhhbe+F0QbPF
IyK5/f1a/nkprxdEXMzGSdd1So9nuVTmYrvns0eIVcKMekcIe/3KAfuLu+Kt1E38QfAnYxzx8q3U
s7xdtNw5rzQjvhk9e5XW1Kh7lGEQ9EkCnnb/+7v6+UD3KPSQmvOCrvvxSUtD/pyg6hDng+qyTYBC
a1uiDdshOzFfuTVKFT78jwsQjIqSF7iQ740bPGUhdnUp57x0t+ZS2MOuSxxE132i1x/02lV1RJAx
bDcX25cPJkNkCzcpjax7b7LG+uD2sXtloiRKYSX3FirYYjHPemWKNFrmLpVbCeXiLbPujLBUdHH7
0gvmmHww1XyRzVJ91VBydffKNoslsmUbt1Hfldb7SZTF5Qi8/9x3vUo3HrTFT8Zs4340mO4AkcxH
ALudYr98Fq1Et4tkS07EsRn5dcvXhcAoHVCRmdIkw1HMlbMN7IUMOmLnymfYC8slM4Wp39S+JWDe
wc6NOXCRdIcTGYQ3nr74Rei2lnzm5RffunKZL4rGG0f+7sTAVpay/Na32PRuUku5Xxsvz+/oUPVv
WPeat7D1CABLW+FNsGQM43M9GGWy0QqkR3APSvdT3rhIokZNjz/aFROosKnL0kKKqOcMNe3iVpYl
XDM8+rQHQAAz3cdlycg7h4I2XzB5aaaI6QGKw96cCVZL4gC+nxbnPDyiIUJkaM0hl0EdmXlH9CnN
z7uhsUmFS2c3YAW3yhi3Xl0Oxr4h19Xdlan4YEpZkx1gDFO3y9Ok67bQnQg6M60ch2YMiKGVma7I
GLeje/4GiwrB6Fi6j6IuBuLtOSh9hFU1P9L0C8mueoZzC6Qd6HEh1KfpArvaJdtI0N4+GvRyXCIi
BDto7G4raZzqdArTWgVEztYchZve8qezvq/gag5dmmobPKiqJnI6J35biRGWHizvrNsUWmbe2Mit
073Ix+l8yMW4hIZSXRK5Zub6YdEKPk+nE+e2jaGjrrKqop13Tpz73iaz3D4PJe7u+1Qr/GcnNzN7
FUmxtogdYuQSlPX4npcBqeusOwThBo7oh60lbHWweqt6oqwy25D9J/5MDOX6xdSJJsMqU8VBmp54
z9aIIDZRs/VQ1Ub6mPbdLLZFP1tf3JrTFj/kzr4TJWqBTTw0mdxUi0LRy+JcVryqdgrWqHLuJ93W
nvwUbslWFmmXR61bThel35XOfszomkMxjF1xlowiyM6zNCC2KSXvNkdrICGaQlPQEGp6hXpuiSDt
SPQpUTPCMzT22QQrMWy9pUrCEllnsEmapdUjQ1s9PHuWkLyAHkm6KXwNCvTAxJJnT/yxBTWDoWgZ
xaKiXEJkn1dRizd4GZVVJeWmUwOa2qJtAhgeSTF+JmvOY+CPWuSjtziMLA1llfouEGNyaRNSsA9m
dyVvOkP8FAdV4YdJnZRv4Qr4aMrg0bvIq1P70iqhB22m2km6g4F79dkslIv4F5aLv12UVlWhPtfi
ooGb1UUNX/K4zXw9/kyyeN5urQJ15CYRPbTWiWyj4cxs2uEp9v18eOsNyXQHRdYsoy7OxiG0eJAJ
sIAfv6/bIpuY8zUdSrBJb1EP2xnbTTyRyrVBBk8BVS7+7IcZ2jm06tkoC2otvYEC2LteteXADJ5b
ZoPkccKL9LZB61U+RLtWQ4TcNRN0htKg5F9ydh6beeXnpLMhNiug8efFK8zzSu/8Byu3SRdE7yT0
kBgfrdob8WKKrehcPNaLIkEwasi2v3fdzBObUgAThAP+zRZgWc0+XZKESFnbrmV2lpnyXSYLp4iM
qalzMO+cugRVhrpeKm15Z/k9m09CWu1ZkjeLT1c3ad+8zHZUhAtTZmCtMGu3eTzTXrmKQjtCQkkM
KM4R45VUGoy1rm2aW9ci7DD05gAVBtm9T46JfJAnhTTXTf38HV8AsuTY0+/NrCR41SeHW0VVUuvN
FuaRnW/x7UWzjyCtD8I5MNJ6ZyaZdx/Q08IZJisMcreVm5fk3SxPARPVICQILpahNWLFFhaOsejw
mlud4Nps6mCEjv5SbZTNyRJNU0ysqD9lV1Ze506kuMP2zNGW9N60rfZDny3m51Fv5ufZqySOr6lW
vfNkzEaUi+C95trTdWLFq2MTGcXuFvqgC8PXTnAXy6pxiKNSdU5LVMKk3+qpA/OJEAS+GdzQHTcS
LWw0DMl60qAoy7UbjOEHDsChnM6ywMo/mPZofAWQjW9Khmlo5fXZvWtiNrQIIz+scKh19csy55vb
2GLJvD3FPaw4FLmclTAr1mhznZTzSadGRIKdoneaTCgy29YvXbnJYINX4ciibDatxCH7HAPE6TGY
etfZwugkylFfUx27Y8Aj75UcDsoxCH5UawakWtMgNXhQ6b6cKig35TEw0qxrsiOPMZJpF7tv9WO4
pDwGTeZIIozIrTyfqB6/IowSRqlxSekCbJ8f4yonpbF3O8cYy+F7pOVMKNbM4KYmvJhzN1LHAEwP
ptl4aNdczIWAzPEYlZlNjFa+Ou4ozwxOHAmPQq/l+TxYZhExnm+6CPcL/62wm6wMSb9lS7eK1vpo
a1XRbSiJlgZ9skWOeJG741Mh3OwwmdihQQcg9jVCfqrd1Uztye81zeIL+o1BRXOKvcYOHbLnh8I2
BLGnViXv6LmXfMPFS7J6pVM99+44TzvbE2N/NSlHWbDDA/es7kpI8UcPeDa00nmGqp1cE8fZPhMd
R0r5SPLGLS5S2ufGCpIRQKW2K/jyrRCIeAMwIMMu7SFSadex4QT5veUO83XFLs9Mi6qdQ0EOsOhE
nJAevpCbda7Tkyzwlslf/0Ag1Fzs9TgN5CGeWhiudQ0xJUS1qNlXBvsPlaGirbhBUjPqpEOXDXY/
ehCnE4xjmY8QRWGObQt0liYEU5Ym/Pq8McJUgp5v4TPI924TU1mMGEUDpTGU2pauIx77zsjjTeJ5
Sb4Tnpt+yDAE/uLGU1ZH9UjxE+IVaX6xpTfdOgwLSW4zSc0JbUe4t2PsGeyAFQnqoVDVaiZQ8wSj
mFRreLPLxHHuL6rV4XEkBmWRbzmPqZallypx/ftlSdQ9tn3OgwX9wzlodYuShOYrQHShxy0RXMM8
OlGSju3FoOcCtY0F4m+rQn11xDS0m2G0nIe5T+cHSHMW+Yn4rdVoamJisT1Ysm9hohvTLqiQS9x1
KGQmtiVnWOssJyaf11r6Nb7eb8eo9vLA2K3l9ZVGrdBGc16vZ08jUK+j8vhYad2wGYLFvsIYFhGL
UQ7pnoqePQXzED8PV5LWtUZuzLKLu4BI5YL/8hG+r5g36QxvaYtGwbly5Dg+LI5edQcowH171k2q
ukVO7+3ZZLJ6n6vWXrZJ7AIExGZqw9Jv7PhrnOrVXUswxra16w6Ve+IX00YngBo9CdvnFPWZVrnk
0aoOZYjmtcFuqQYt3dnlhNmuiex+odCVwTej71o/wnekKjZVM/L1qaAajKsA95dk1waYU0e1P9gw
GuSChZtaYuee2OnyXZvyUzvsTmo081o/PI0pxN/QxlakuvDjRC2RGDJlRICjzpdcNfmnIZsreI8e
38nGNfz+M+Uu3slBPyX1biDbpo9GOFX02con8TAYbO9xJTIj3nSX6kHvKocybaRi32LboYqt7sbJ
hzabjCvGx8vHmXCz9/ZQW+d+KVEctORy36Ed8MeoGXv0C3PhTaGBlJ/yR41q7wKbxmfWiLaoyYO9
hXTJiLKCYmtvCVPb1pReFpHjFX2Cl2f5GTFj/iXnLYoJPGI8Suy0HyS1UD5WkMgZbjQI5cX4UNuJ
Tt6Gq8Mm9adi+FzBS39SZa3uKhZVuamDYfUMmWUDj7arB/eM7TWm9FOGXkRLXnYXjGFijaCqHgwi
Vq0wwny25y+o+VkOqd3PV0vCzWzbHuqtlYyJFuZGYn6ZVVKwoqG97tpOxTxga4jvNeU0ZZT0qrhm
Il1+86CYTxu0JfYj0UJjutUyIzejxGhq9A35PE+Q69Q8nQmv8A3aq65PQ0xGAhH5bQdNXiuhxJ3Z
5By5G6udhR1p0kFDl6Y6MeY6ImICb2Kn2MVwarEaK+Nq43R58hVIyxsjzl532JSDNj+6ghyUvTfp
8bfSGE3o1Aov5Zr96GkdSlzDWlfZgW9h2rK/1wleAOb8HhXQCKW/r97CUZVJJBY7nS4tXyvvUcN5
wZlHqHm6sYLRvVoKkkQiar9+isZO2avXQ/I5Fb1OLnvbmC6cQQgdYW8nTh8FxuqaM8HtRcVQaTfQ
mpch7BK6mg1NzvRtKYQmd0IZWhlBCJkgqdWB91TzX67U1PV3/VgaN2XMo4HaXmA0hCAheOwlm8Su
7QfPCEdcncqwdVMSz5ZEao/wlVRHSgYD791k6dU3DGu0hy73c56d9CC5KUST/CanzNYi1PCLKECM
M0cWmdxlhEauarbQ0eW40yqnPncEE9qdcCQVc9XgqkyP5Im15rMps/s6dcYrgZhtwgVsXoIIg6ng
I2LHGmV5FbcFx4rWwCLGpT6CmJhNYa6L9nphj9cws8voKZtZU0+DQIEYlcPsN7sJf5wHMaRC4CVh
Ju+OgM1/2L9/GSbj/P+drmw+DZ/+6ytWWYO6/lR9/ddf55/aT/WP8tvj3//Ok0NhggAXFTnw1XfG
L3/4BpgJti14GkwM/uBvdpztvAGAgDYFme4o1WXY9jc7ztTfrLQxC4owGBWzKPtP+L4rdPYP3MXo
lAELE+vjyA7CwqnqnpI0qEXrWTeiyD9qa+1q2eAmg7X/4TH8Ysj0ElY7XofUDVwffKZbXOZkotKV
Ve7p9OM3tdivU8iJQrTcpH82iD9eBuN9YyUbQkkAvH4JTcJviKEidcHNCH6lgmc9fWUa8ovn9eMF
TmdlqgoaszO5QG9d5f11bt/m1SvzuJfo+/EesDbBuUQPwKuIEnh5DxNcKOY+tn8jieZMxwt7mRCd
3Or2tzZ9/v238hIu/n4pcs/wlvNgjPxkjczjwt8rM4Kbzjqf6l1gvsJF+fn3G8AV66I3uRnvlMRl
xlhd9cBtNyRE1xgrvTan+/lR4ZG7jipIcFs5VSdIdIsLv6EtRXOLPWAFQxtBZLq3WvQ2298/qJ+/
dsACLDbW0QQsfHv98x9INTnvD5HIY37rw6ehiLoPMvUkJv+VUdTPbwkTT94TnMvBOPj/l5fxApll
FRL1W3O4s5b3CT2iIZ9TPJ5/fzunzw2PUxOrR1wyTbh9BKi8vA5N+NJMQpU3aXtVlm9HuVuHSTE2
/le/v9Dpc1ujjRke4r3NXBnsns3zx+eGx3tvKPxab7wSDX35ScvuC/t/SDuP5ciRbNt+EcygxRQq
FBkUyWQycwKjyHTAoeHQX39X9Kg7+9ote/barHpQgyIZAXH87L3X/geR5S/BGAsc18BtZ881TFEA
iI7//CG34HvGNSgeG87HOmfYTX+UwVNR3REKONceIwIudvlPKtnfFzdBp9uzmQcotw6Ai79+bN4s
nKUZ+B/7aMp+N1r+D1/Sv6SGf3828wOAZ7ODQfPgn3/p9v920RW+3DbcXPJxZUcakhBo7zH/39Rw
r4vMm1e53uAmqhmH5NLdgm6IQr/MiQf4qLVvpk46r51ZDpi9dJ7qpp5Pm+6yGXCKx6IlwuQFo3do
kOESg0Vu5Gtyi1W+M76W/UImjbNjvLv0meGisxIVsGP2Z+MG9VJ76taZc2Qg/afOlv++ZG5/NVQb
k6URfoS/7oGSdmXGVu/miiTkdA5agtf/4MP8X745fgT3rA+NBFTPX0/YiipPa2HX+djc3UoI/snx
+PddzPeGaT3gtrr5ccjr/Of1iKBYo2vzIbfyPrf+aNOfcfUiOHz/cIH895+BDQzjvYkRCkT/38Z2
Vcs1Z9M7PVIQGPovxM7+P3/A7Q/9twuQ/b1WGbcfsLJB38Lun5jAPNxuD4D/vMZ5K+D+53+YNv2/
ocsSq6sutN57YHc7RVXTGJEJLPM4mnI9tmun2CFv5ZspFZFO3jEH3CEG8Kg8yLh8F4/DhyjvAytG
D56TVc5ZuM9o5F2RfzrKch8DdKBzXsksS93F/Knr8lamgZEp7ovChp0xZ3eeNgynAk4+sV/GdIXr
Pxp8dugCmtJF9BKdDfdLy4FHr5ak4UO5zqD0XvKg6A7bsrJjyy3xZ+1X+JsY65ezZ3V5MjizfQyk
D5hsmfRoXeiOFdrwfV8HIi9URItbRAnBJgrafTmXu12llqq7xJzzMYYc8rNbAySMzkQ54B0IsnYN
rvRS1nEphoKp3s0JofKQDctlzH5YOScVGWz9gUak/F5VLENca24fSN30z17JmrgB2PDLpSpgizw0
wjvX3/vvdr/297ldu2fPFUOCETggGrhUacEq46PgWz1Dfphid5nLg1P53peip4zgl6fHolv0ZBVD
HW1knRISb/rJ9yvrpFHhluL7+yQ1KtF+5p9e3tqxXU5jElSmy+4g7w9DMQHKFPmzbnZvImdxYanV
TWXHnn3x5XoRSmj4bubSiU1rpYa3r/ikMru71xUp9dElQrX6bPVHQWnbSBDovq3s/doXM6sKjrEE
XAd+zWHrjz1mJqIu3pgU0mYFJIbpyColT4zOwrbX3PgyvQZXLhh17763y+rUV/BQA7/yn3Bk8gPk
asrj3oyvxqgPEfmrMkUOI6Ct6X0oen88GbUMLpxL7TtjWPS7waVSsazYHDLSBQcny0FuzCwgd9ZL
MadRTaaa6nz7NwHVe+LWGxBFosCVXrbPNwodl8xk//Y2zrZkoYfpt6r3t8avsP74w3LeoF3f7Zli
FzMHhOmsoL9MdbP8Qf3/mGtjgH84uKkKeN5bOfoeH7T2MI7b/lQuSBqAmfKjAVg68dGsHm4RZ75T
z3rY+so9SU9Zad6SopVQZKjR6q24gWcRBbV4DVaqvzdWtFEL7CDFYVb/wdFkhp2zoJKwf0zybHUv
K7fbaTeG6gw9z44EQOhT09J2t8idU+5oO6mCIk0ZZF09rxOrp4ilifU0zJTD69OtREPDVAytBG5M
LTq0IYdhz/M1SHLKYxPjYN0T5jub5CZpbnup0e7UEUP/wL/XzJgPuT7USyN+e3M1hFaLTur49RZS
mpHFe9G/w0X1k8ahUYUahNhpxXjKxdRetXXuTyBAWCELGB0lRPxTv1jb3bDjQOg7wzoZLqbqXLh6
bADRiXc24Kg8OEzghW3sjzDURbzwlkvQoyZtLH9TQ9yEqYHe5rZj19e1dSRBmkXeuBVnaGMYFbPt
nGlxI99r9/uS8YuMhYhovGgpK/DFXWl1yDV2A8SVbzD0Jb3VzYu/ODF96YlYJdJovxTJbJVfjEff
RvbbGk/M1v7FKnmIPTV/X1yC302TGXA5sI3C6pEPe5Fnx6KGyGmARDg7pYcxBg/vaZin7QiErDsg
0oyoVh1K9WK18VL5vk58CJqvNlbzE/6Dz602injJRh83zmzHvj3YMftCZGXlWvebthJbHFud9esk
j1OlBQkyBcjkzMsxNg0zLGAHyXst1i5x6s15Xlvy8vU23W9s607DyJPMACvyrrmOuiApstvlMUsX
5thTHZl5EVEc7lOACqeWDqCkquouNdFhU8zgTeh3ZftoLIGZ1IVVHRu3ce/n2aHPo++/dtkFd4HU
tLNV6C2KfYDmarTBGTzU2+QEv7ZK/7ncdA8XHTM0qqJI8UoLSAzNpznrU7SzhoqW0edhWVblx0oS
gbx63T5hsZh/A1Iq88iabDNC/5pf5q6XFx6L/WlUWXn1OqN7oJuXdvhSFoctKJ6NyesAiFZrxHD0
zVmM+Qj3yUvbySlOtibwgFt4UyaISod8n9ZEgzGUTtYmr/sAbXrR+FynXgt+FlszJK0U9WkLtu5o
u6v4aayjx2apXNhcT/JxofEqKTpW7dYG7mB3xHTdlrmO1s4GPAVbQcMUKlE8tM57WTpXRFWbqSO2
C16DGc+7CI0QLU+rxzeqNBEvCx9iL6tiPqNtXD8tl0+sQrQ46pNVfgtYRZGTqLYiLYwM1Eu/6tex
emyDsJT39eItn2Ty9JdyD4C9y94+uH3/3OvtnlrmNrO/Qko18uU3bXLgquCVgwrDE7FiJ7q3p3ni
eYbHi4wK9jGZ/0ax4BJ3QaE4WaMf0fHNuNYgDfIiLR6BaXy0hRJf5rxosaUy9eCzsQMFAogozF2t
IIy/dldyJiaPb6c61KylT9Q0GZFmLPKy+jof3cQcAVr9c1rt2koGZVhOTBy/fMp9gsBhs0hxKOet
MGmiG/pYH6fiUJtSPG7BDAzqRlZJW2aMK1pGji0FgoEafZwJLFMPxKgl6J/8U4h9C+21N89Ss39g
dDHu21Z86PwRcT3Byg43WZGDlngQppA+ed6QmdV+szGxRH2BV31tuhY2e+aOT403oXeNjn4l3F1d
fF3kie47oJnVXgf4EqbOCL16tM9a7olYrTcJNmOPzDWvntYKsIrI+u7KwrI/gNNRcW7rIlWTjk2U
dunEa+fibeGUcarhMaUtqZBQOeYvAC/iAj7ER0jUtKTIWiMFygPuZ0Yt6+dpSGYl/0g7G95zx/i9
3P4BQxVz4Yxn9vo4twfND+4dsbxLFy3XyD0oH75ZYX3oq9+s0lALlc/Naumftszf28XS3mdOyelk
+xO5a9182dzMjyangQrGUmG4SvoH4iabl7gKLHGc7VqGHmjjqEBOj5aiU+RINw2HltkmCtcP2O/m
5pmZt8epAhTZtuDTSEp8GNb+23Ya7dRNBiQVW1u3SBdeQYSuKRK3xgy/uPOHVXk3xNHCwwN6Cedl
wlnnUpuXq1sJJ2TrbMWbOa8N+/7WP7Auf1jEdrVq+zgCphns10G8+SJICsNn60/gKVxme32wN1pT
sqn7o9X770ED/CMmIu86AdWI23m5MHm0aY2fntOza+IqXaZYlTpxcddToe8CXLODsU8cQDb3kiMP
3pWeNhbplfctT56rzp0Urhv8InLcVRUSjKdBZXP7nxZ6MqOVYwyHCSnvAM0fYUl3RAx6f0spJxQn
TPxGBCPrV2OU1RGGcRlNhdufrdKaDlpXB+d+dMHdw7+PWIrCgi82P6X4dT/Ye1aim+ZzWlTup0Wu
KCKeX/A+nNxLmy3OwXD6/DtM0DnsLAb4ciynUzkUKoLsAytmD4I7anIgf1dsyZtdexXVZieTYRuv
hQGGCF+vF/S8aikpxfWQnycomqFRbi6/2rqeqc3uo763aWXzaXcwLW1lpbLirLPHz2ZW2R11XfZ9
UdnvrsH4VYC7JBG/MyQUsGWOBQpYyKjUxntno45OXpmszeQcRe2OHxuYk+tq+hRckKiPzLozngeb
oZZGCmqnzfwk1/aJK86OdQVKRPqUxlaUX4fu2n5f84HLRiElLCh+p2awfnRIhEmW12syZM3XxrB0
ox5wmbJ6OoC1NUBc4VuI29reHqrelZFnK4T/rpiTfMk2DEVrrqIq781XZdOAFaBvA2UquIaV1maX
3Czx4xjWhORoUd+wzEP26ELQu6cuXdzzoNuOc19pR2hKQ2r3cxUyGbap0RUT129VTDz1s/G+6AcR
WlDsTuXWm+goxFG9G+W5f1bKcj7rppRJ3dk5J5VueqEp0eat2c+H2uv8F0AvW+IbM28kPCq4GtB/
T/jGkL44Mp1H9okHiHlb1Bvgh7CdfjUmHcXYdJ2oBR3JKybPY2pIRMqU4CR0HWlQYkjC3kgx8Yat
M9uHKiqK1k6cse3uiT5yx9LFCq3/WplYC7J8xpfXF+nabx8lm5xQym47ilb8dmp/vw8U1z7p0+CU
F04Obhw7G4eWGj8ks6Rlz1qag0UM1xK7t9kpM852PxeUOJj7N9iA/UOWzQYNHTfm/jzZ+nHqA/Fp
7RATLGvsDnjacYDQdnqs8DZ+FI1FY7HeisQssbdArtkefSvfXkkpmed+n7fYxlgVBmLr77VMc07D
ZveXbpuDt8rt5XcN3j72JHqC41zTyoPJ4etAqY+XYL95dsAIiXh1KTdBei6fLaM7DozoHRsruCUY
uQe9PTC65WfHt+pXqff/cjVmb1iIRcrzszk4llriRhHcs5qCHdeibSFGiD4c8y1LO33/xnEMpe5W
48ontxU3HkV+3DK6DXZcA++NatxksoR62GEmhZaxyVNhcF4GGvgp+uBbCUUdcFWtwgwAzrGypHM/
e718drmWTqCjxMFWvL8YVOXVduz1CoLDTg1r/Vko52bUszJc8OZ2CNwBvNLOPmA28jyio5GBsJzw
ZTqVe16KScWFy2Cqb551P4zGH1d29WnhNj642u7HS2HUKJNjG3NYfyoMsZxyPweeVC3DBVdBmc7K
aGOebeadJ3HgcxLOr20DkK4xK+tsNI2TbO6EobV1jbhSVXMcOr6/HmQG+TNkPxpKMLLsLNPKm/nr
Z5cXv7VWV2HbOc6x1vwMWF/wa8QaH1WG/cNFbj72W2OEehmoi2kVOYfP4JXjFjUJM5PUPOZBYiqg
5MEOliibmxax1rKxSzO1u/bsnKQJ+8o2Jx4SvsWTABALBR+FEbcQpkNfGDqyj/vJxuMFjypzmcO7
Wgz7co+lliWkcgLYr477HUjLfHDoKQCvtJsRkMPlmE0uZSmlCg54kxHbd61LfFp8v69jTQ6x2AUu
NeMr06CvdYiwd7WsPuhFG05zuc2RtWfrw9gL0Kvl8nvypuCKtbCPJSIDz8h2PeFMA2k28LDPNdlc
Wgt5ujaHJRHcz5HavO7gUy/0bcxt/zxPnv22bJYXY7hxfpqANk8bPLJnPjjBR76Wn/2q3S6L+pdN
DpbnlXXlPnHvWmIsqa6R4zRHhyJnywKh2rpWjFcZ+lXX2tHUmHU8tWpMJyx3CezTjHNpMSbzWGa4
Dacq1CYeMebCIXodNS2yvV3hEJnm0J1Hoo8Da6JucmOlcz3YvgCQMsHIyxaKkchFjPEkXHmGw1Wm
PilGmlpCrTXUSadv4siNEdE0dMId4DxA+K9fNBhhUTd2r2UwZInddMBwsh3vRF7IFKoff4FRsYDH
c5Z4mrJPnTTe7FywMWCESwMd5t4O7IXipNyl4Uxf7m88L95U5ls5DFqiy1qlvm4tB7b8Zsr+mp26
15rrgXVYgKMGcGC4c1o+LXp5e8BqzQGU5BziFDKT2eRpZ1S3STW3qTCsGVjwCs2hsejOtVAjD/DW
1FkPNkz+ptBOXjv9sZQDmp3GERgKnkrwFuph6degsWa7fG4lM5TXK0zQy9aftGVTB7yezbEGPEu5
7OynM6bEpA7m8Z4/oaEvxK7usTcYdyumgncpjZ9zZ4wRRfFwc+1mi8VS66m0J6aG3AM0jJUNbUJs
R7ZYnN6LHM7pLuq7QOXdS4uh9IGc3J/W4PBkwNCJ3DnHF7kM8iGwZXPk9wxwpJoMKqxQk3lph6vZ
TXi5vEA9FoMqL4s9fQCP8ni8sUGpTGKrnGM2zGK+uBYgLBiINCKIfVm2aaMtwbHsVHshIEmP0zji
lc74uCvVy7NHevEtELr5Di54SwbAvuGuNrzdveUdO8mNKfPO44Ht9dpdRnls1K0OWzUezKHdzd/9
m3Wl6eUcq2E0j0JtNfE1aTwgVnAf+HI46LI3njqwlqm5K50BMysOiyvbRCMslYpsCtL5hqkDtMBf
09sdsOZpOrqimtO+8H/2tjkeaLe0HvutWJOg6K10Nbl2V4wTD9Ip5kObrcZBGLdXFWe71CsGI2k5
QXDadakn6N23eaBGypyxMdWcXciqbvmTwAl5sjTfvW9sohKZtfSnnRYxMLhzlWJ8E9BszTzEBlee
sqpkCyFxUk+bacdCFO5R2LdcQz11CdckT8WxNtJuY+3Q+N3wtWR9/k2DzRy7XKghUjYv0uK2ROa4
SM3HYKU7bn56cHKNSGsfFJHCfx5PNWA9NdnH1qrMO6oFe4xxMNW1TmRMc6JpLqCSzFRMxhvueD2C
hurjpiaDT2gd2lypEYIAfRnlZgCnSh+aOyKs65mEW33IOAolGF6xIPojBbOV3RxoHb6BAN32fq+w
Jo2eSzmMWxqPufDb4yJ4r+9a8xsDSn3iQTulOJVGjG3TdsaYzU53xNzvCdpS+CKz4yxuZ0VHBXG3
O9qbVc34YDyNodRy1zNGvfZcKM186XOezYRWypS4i54utfpgeQ5Gvto1cLULR4T6xq7cTemkPrux
aNJK4zDZpYzGxSvCgcJBFsPDq141MiYLYSXbKrNQQ8Q+CaoPnpdtCJVBp9OmdfgOmaBCw6bJrfYD
6tx0c2THx/G94lT8owZIdtdZ2gsB6zlRHv6tTiygZrLJjIVOUGL1FYupvf+kMkaSbVFesui9ETZy
Hx5vO34cdT6vadPbfi/5WLN+0pEwrXaTpPpKcSzrqYp7u9d+EDhy78yB3WRRVowMHO5Da9XtdGBX
9yzLR725lNLWPvx6LUPNVkEyFCWfrdG5VxaZOMIMvlzb0rb73CjLVJt9eQAe6J3W2pteHGJpPHz0
6bIWun1QlhjJGUIMKweoK4Fe3cQHiJeWX3QxzIs+mpXH1eFOxWVpPS2ea0vg5XaHt6Lc7MtQGcO3
ie6vmgOxv0aEiKb71jG1GJI6XAatNV+RYTDneQyClLn1AnmhcViX1kWS1e0ZNxOVcFX1SIPGDyIQ
qAALcYUyh1a6m8tw5wUsThrAoF9lF8wPmSH7B7PlOOvV5nLw9+JV7tl4mbN8CNuqcWFLZmvLlr6Q
XuyxxE0ak1HHnkT73bYb84+d6f7IlRKIcIUOgv7A2o1WIP3arMH7ZuzuoZeLwWKqYizUBxU76+Zf
jGXfY5MH3kGack4XDvYRa1c9VNpWppbflHerND9zt4KxphxrC7c5r4lc7JVYQ5eGt4cBr9xPWke1
6+QwZY3rbkV0shEaapzs0eLIyEm5Mp6UdLs8Gjz2ZSwRBCTMuY18e3UuI263K318Kh0IGv1QXLoP
o95RpqiZvn9nLd0PoNYi9o2he7ER82yMBRkGCvQKXjaWU1TvvtTNk4FD+QHaJqfsrJyPhJ202FGF
8csPav0Px8SfTpkttLVk+q9g3eWrdNuJBj52rWdX0JJmml7+3LOLO2iL/gIoUOAE54xA9IUuNmVd
ufBeLQWCPDaWCbPoRIrLzrvqcMvi1Myme32oejTWuCWsT2Klg/ysTVwrtYRAS0UqPYw4yXkgTg+Z
VRgRqbNnNMT8WPEmYLnL2DCbKOMzTYEIYLBTN0fiHBwH7VYTQN2qqiFS7255VynzC0hudeF4ibrT
Z/PDoON0N3oKWHNaNyK6z2A29MsH9hM3yZ06P0yWMXdhVxna3Yb4EPtjt8aKK+VRLqwRZuXMnKXZ
AdBBzUwlB+uupkbw3dh5L9OM5Hx4bqajPtTz+lAMrpZ0AFDPoC5YcFSaATmZnbViMQolgc6M1NgC
/Q8EWyPKA7N6NstKUjWQ999d2xnvrbLeD0wVsOFhSP8c0epNr0iqX5qx7ke6z2eYBv2N7r+uNCbK
LOftVEwfRPDsEzvm5bGCnkYNz2IFZ55IVVR6Q/4jKMrubO3TeFl4P0a93NtY5r4GnR5FWBnkgui3
jEklBAmHsYHllIYB1mmbLWo707p0c6cOHaGVqLP0ivm/9A70hMpoEua2xtRWbd8nQjcmwtkthOvl
3SkwQeSP8OoPbcGc1k4U0e7t4P/WtnlMMcTf3tGcuczb/zVFqx2CouXvtdDNurL7lVmjcTRM+QU7
fT+jEL6twf7qy/bLo9oTiGDuUyK69lU7MeY77Xd/Cr61LTGLA5dqddBglePIHdUa6awLXnt6l75k
b25FTErSv8vK3GJ8YH/VFm7NS78Ud6pqraet2mv0rd4jNU3XzwRTyuwOOknZe36nPaQmwQK7Wvdg
2D0fl1LZGke1ZwtnIq4XPBdSEPnaaQM7jHxFBxzT889cWvJu67v+Cuq3ShuDpEFRu1VsoRFe2XLs
XVK6s2gSHxUyLoMWCpkXaD9aV6MTz1V2xD6uj0zRDmmBhJzORoOOmOt7bGcjhDQtzy8ZJsCzngtx
zDM2KBO5YU40Xhm1i4Hs0pRckeghT/aez0ecyhxk7Lp85kAmeJDac7oG7nJ0qPTjP2oGibRtL63H
TKRtTZ+eAMNJQJSyHPtWbEc94H6sZyvDb411Wxd2Fc0Y4+E/U2k/lZkbz7j8U8BxMKG/svpJaj9n
8pm8yXN2b1YvOW4Hw59CC0iPSmGTH5CmjmZ/m9csMnEh38a73Q/6F0tufeS/tw3f5qHxk2kSa1S2
1ZjmBDQ5OdQ68cV8uB8zML36tpixhqE49ZTnXLyVdlrbHU3mP7bkqyq+OGub8UJ+JilvQ5rCtB4X
gtWFhUYDxBTVSR+3d9/IOWaTU2fq4AlPGWRpDQ3O3e1jMYBYDwOm82IW33jv2a/ZttX8RW75g0/d
+Az6Gkjw0ONYoLSB8xrofkRSnl2t+qwoHX20UJkSelzdqMQC/UxXqfNWjvX6qilnBKsHv5U1TmXG
alYdLZXzrQuUFbJXum90hFtUd3B6piQlj3tzNi97o5VhVWgS6cZDjORARBhjxP0PzrzQI4g12bu2
tX2eylbzYDXrZROv5fprIYMnAZ+24ylQ7lwzqlIlvDKEXCdrhqvK4NCZ1G3ohjukdGOOIKDwaFOM
Ph9rsYgzvWQ29cCe+bZVhgNmOrcZVgJveZj6jmIN+BIXV5DK0CqbiclRWZs6zWrSrrtY8WpRr+Fx
fnnxOD5Fuaj9yzY5OA58MPHBwJUsnW2LNzDjEUnQLOYQocIpXyRRwc5EeHTX445cG42a5aWjbRmJ
trTjgd9mPWza5KeunkHMb6BbgUyzKWaxu2+Vb9gvos6Z9uVE/5MQUCWX8QPM8xQqt6mjkirduA4A
5eWdalJpjLVMpiI/a7vN9yFNhiYP5boNi2lwxtjrtupF2yr5hTLof8CjlcwA6/yn64oWTva0HGpq
QL7JLQuOtBgUHySC2OIPnGdYuC0cImv4KPjBXzyU0mdERiTVWevtNgxawyzDctYfJjPjPaDPSxFa
tHU+sQ9HqtXVZIZTVhSc6BeOBfNghLcYOVPi5h8cp+vTYLL0xGf3MSWGZm0XVoN7POceot1kb6lj
VVdSgfPDqnVOhNP8q/YanUmR/fViNePF2mt52tnsIkO1N/ON5nzqdKWFa+fprAWdj63U9MTLl30I
u1r/nTP3h4TbaPogsJN6NDOAJAzzmWBA4ZBMrM2c0yqVLrjdWP60IpPf4NJ7zyXQqS82c9OUOt1e
PCIqUkXM7XKYpxa/TE/yvOISB9pumORUrCG/Voh6rOF3/UT5qfXDaKvgyKetnpp+NmvgweZjgd+/
YJx+mBl7nhwOboRn4YkesolbdTcxijAE64R2rP7UltWQGMPR1JyLKBZe+wt0esqFui12LV0lezXW
t1yx0VOvgGZxVzS3FtM+r88WuJ8vUsArkopmXVxSDz/zeQWwIKi+7qrb9MaQkiIEINh5Qk8QiIPz
aIx2PCM15e6g1cy1Wx+RRfkMuoBmbCnyiG7u31CHSlYplvmANmH+rDl2OfGwM7yrlQUKOgfWgcop
aFFy/WV77bpRHU3DZungwps51LnFyn4wtGtZTBixqHBNtFE5KFiqf2lbh88is7bx4Axj9Wc27Owt
U+b+JGXhvgZlxtZKkn8ptQ7lofKeF7JyKmL0VP9gXvtfbKHgQ27F9pZhI1z8bSTsdZI9lNf0j4Vn
3nuowtNaJM5UX5x+e7Ct5vsosl86LoS2m5P/2/b63868m+WZ5nYTEAeO3r+sofSY6jvoafEI92E4
BMvx//U/D2zPIBqA1xWV7m8QXF4YaPkEqx4oVcUFurn/gH/7718/wI4HDIc/AO/pf/kj10ZfpsrM
HnQQtWUwxxDP0v/7T6CR+i/nH61SKGfm7SvC5Ooaf3m3m03hKKHA6jHQDfPiox1hO80wrBX6mrar
sUfeOkKkHJfvfrBcZUG06jD8tAt24o6LXa+9m/R3F4VO96bfHQQ0NpEcsNwzkkSa7tV+Xa3ml2J/
lRVPgZkdl81bYiJ1aAWrRj+vqlfO6Q5LpIKHSIY/KPQc+W5Ll3KeXSsSDGLcR3TL8kBCGAL1XUQ+
TRAReUlRVG/7lqMQS/NL3F7gmT9gxBEPSlA6JdvPcR/0tGalHu6WB42l+2bqvWICtfEhDFgWg8X8
4bfbp22i4Aall1+1Kq+gWM/VD9KhNfVTxnRk9X8oHyV93MFxDMTdXt8Je4ghHp6C/TKX4lkjVH/w
lr5DGIGIrVMulOxCvPU6SWmOJlAZWbezSl3OjKDUVJFPImoG0KKP9oDqCftzQkRL6xzTia6WNVlv
dhKnacIsSygYW5DlY82TDpU/0B4WN257fLPmpwwikqz4LOgu3leopQUVS2GvGG0bo7ImZgjrT4e7
8kHskx+zlrfftEF7ry2bnZpHv5CtmLcpE5KHwKq/pFJZqKj5SHiDwE+wd1Zq+mpEdoa+SCW2luJc
/5ynFWOyaIOkL6Q6K6xqCE99T5TYWeLOd3mkNnqBd0QBRWltHHzGYKIV8YQaKzank6+8w05GD07G
nN/xvvNjYyzfxA2B4mnVx1zhnUAratOR/UFEsxV19NlcveFdNhLgJfW1VVy2U9f/quYtC5uNjZLR
jxtH7dVL6qz9QEImU7mRNquE4mNEB3F6LEfSouTdYxeZmpXzjS+viOjREOfRnlFbe8YRvMVPGz6l
qGLpD3Gk1SMm2/ZbVnrisJbBd+IDLMFq9HbEQCOk7h6TFYuy874U2aM+UoehaDu6sKcUVN85XjLS
cYxdxWAVTQx8j2/FUe+TK7xkm28X+VTaF6/nCKxX1S0TrDOriK09S9V4BPrQ18xZuZFGHphdb81B
CjbeXUY/SZitw0rEWKdZogNwoBayqa020WojPLYcEpMM824//8lQie9r12L2GHfPTEp8bYmhdAjx
UNaMNJ2XhXV9uWcxscH8gU1rnhTlkMe+RkVKWYC5KPdWxubNPqJocw1JHNE047kUZGY1Trp2to4V
Minz8lYiLJf9G6ggqBwGublJH9XB9KrhYihAI670EfQKjJUxQbglIvRbpnwOQCxdGHxzTmeNdCp+
OnnwE0lGPANawUt5ykSC29SCvcZMr7HfjzarZsQQdMuWs+RQJObvzdp1EV3Lr662MKIYwXa2fZ5i
w+r+KEfTOAD08ugmKP4gfypi0dTeLA5/jjZtD2Sy0HM0USTBUNvXnA7W0G7Ewh4ZogigRZkAzzNg
U7g+VFPNjyE/9vdVi/F2CLDxO9PK3WisNV7izEh40HPe5dR/blqOkGB4ajbDYk+2erk5Bbl/m7KH
aCM2XJ518b7cKkzK0mMPx5/L63rYkGaG5mhmFU1M/0PamfU2zlxb9BcR4Dy8StTsSZ7a9gvh9sCZ
LLI4//q72LkXaasbFho3QIAE+WJKYrF46py9126nZ9d0i2VieqGvdkTiKUPNmaivaTEZVrmqhXS2
nZ6hkUxoiX//8pj1+b+LxudXBzm0vJpwzWmudSKwx3SOP4Hz1A0FwIES22c+ydnLReeZP8CyaQhv
D865TE6V6iQDeQbX9MAkAqQ7vWhKmAKB8IN2Y5YceIDMBA1phMl70/PLaP0il3eqsXKdo8HzZKC4
+f47n76TAVkS3Ik+iWmPa+AM4Tf5TYs/nyZajdC0G4rsBccHFuL3F9CxFH75VS1sLL+seRp42Vnq
cXIFMJRWaNfVla6FGpMehRw/gc77kNUN69/O4QZMs8vdxJsNRMm8ClSYiKKgg63AI/9oYYXwVuuI
a+vCFsIUHILtYBI5r6the1MiHn3hiM5c3inpKZz5/PNN/31R/Pr4RKNgz/PIN3VPPn6m43mFO1Jd
IeyB/3At+w1JPPSSHgk4XJaEQchInrkp//lRvl51Nh8xGmBhqI5hndwWVQlDi9lrcxXasmafcRhh
phodDkSPU/9T1ZiFZKYpyB9Ci6In0fwLIQdf0AZgEDbRU5uEN9wzC7K2McPy+UTbPwaGw7tDsOW0
+jzZxT55FzHSWCtamG1Vy7LQGSRNvkPfaa+Bik4XIy3YpdXMZnjXaf0p11B8eHJHLKntF7riEdsx
PHZ6W/hUY4JNVFPQQ9bOtlRG5og5gwklZPhe1MVDMDgWXRMqnzKMdBMGCIpgWjPsfryjN0ExoWIX
RbDCvt8cnLgp17GTp1cNJevd2Lb1ldNTNxLqeZ8OQXMda6o8FAbyZ3eniQCx8UDyXYDKdivEoPhD
L94433uLFvf6o9OT9laEsMRqxJR+oqbuTnfrPW0rOmlk4PZ7xcw+WKvuMeoIfzHtbrp0yJjaOZrX
P8UoBJgKd7azHkdNsBrpz44mHbRFl7DJO673CTUkW+LFU/xeN7K1LJjtVJaUd+Vcfw5Nl1xlM0dC
iDC1iFVNp91Y0/Ut2GJXxmDne88bQ2AotRbfU6hYK7NVhiU9mTfdruzdNMuOR5y8+zzQ7GYxFA7V
VjAYi5R/5jLKwCcjpuUtlRJExm+bZTuFtJ1bWYrW7x1gZEYp8A7kMvgAGkWUWn2tVebKjdlewugw
xjpSiDin9FH78mZk5vehQ6Kmu4nYBfCWzVg2mLCASNhKO8Sz40Wo69WaxKoCVCJ4AE/xYHop81DE
pW128Oz2Hf+hcfQSsMnSmWi2aUpypU1ltptmDFdOwsyGPjr9gTGVlAKBqizBvWTHRJbjSpUVIjW3
AigiOysw16PLMHShWXl7aJgkUmQFvF+pcexsQeglk317euuU+Z3L+ksXEQQGc+HognTtqaRHFYlY
MK2P2iccW5xnnSndNOlYHqyieUHOED+QXsfkJUV2jNsxvCJ5bPATwCOXlWMxj1c61Z/6Bn8rOYCk
uyYGgCNcr0ehPI/yR7OMdX3aYPDghVxH0YNriBuS2y+II192eZBfxlOLWB8QBNr68rGIpPFSJ2F6
F1ay2kxeGO2Elvf7VmujK68X7gWneYptPsGERCGzBtp2jn2Ix0aQ91pWP0pcAg8FBNF8kttag129
KJNCW8W4/JBvOMNRdRDYhEXwTKrOWyAN8VOp3WCZwJCAtpBM7pWCzBNjh2WgwwkZZaDegqCjZjum
t/1edaIRKUlLI57k2WmDdczd1FUbaAtd+qSmZrUPbIzTR4fbIzc5qS9oHOAUhI+G4sxTLGRDXgDf
QE31y6gbw31oK+/C0xEsyOIjRPLrA47zVnyE4BNpq1gPStihNK/bpT5yThqd6nPsaAbbkcPIOZxd
IpnqbGH2eX5H+O1e5w3DrSboVik0/d7VaY339vBq00951+pQ34epA++RhvUlsXH1QYE2tJoMsyKM
re+gafTeBfxC2u0eRIjeopIZdWVOpaWwyk3BBLeZkvDi+/fkyYvYg3iJY55EDAvtD17sk7O9Bhat
LRI8x6ymyllxX/5/f//UdKeLkkBF/j4ZXAAdArH5/u+fFE8eXjsO27Phn7cEvZGT92TsBTJIaC3c
WFMAuSTcWGa7zzrigCXH7RqVEVl1Z97Nf7um6RKX4hE2gSv/5DsRSxnUod1oN3oUOcMKhfh0rQZF
fBeawvnZuLZ8qF1sFgWuu3+j5mPYppSZ/ZgmoiHTM5yTPoOqBKk7DfjmwPLFPWmq6yY90+6ZP/5/
i4D5Ega5bLMRWbexOv8y8v5WmxUtW/zYdN4Vp2mwL5MfyBVwj+/v27mLnFQaU55BFALTdmWOqF58
BHVGvLSSMxXNuaucrG4mOlmS5r13RTNy6q/IhNaxKLT/xAXgB/NcuAYmvxihTIaunqxBJOTTSHxx
zMs2Jr5w6Ksr4hnCMyv99LsAEtYhGximrWI9JzTha0ErU00KVa2mG2Rfod9OY7pJ45rITwSLe4UE
2TOr/GsF6pJ/QRYBfmJOCfNh4RQ+ofWh5SJAyI9l9ANf2NQ/eZJp4I0un4K4wJBx7hz09Qs6gAiA
EhAhOF+MqD7j5AumxJRC9Cx0pGfRClF4oxJnhUVA+bct6Y/rzI/3b+u7x7fLNKDUL82pc6/jyR1X
SpkGZ3JTzn2bk1Nd62YlVia+jaDxFDFbe4OyyGH4zF063b91F7A7BwR4ETyt/Pvrlxlio8pEHcm7
2Mo4tVZLrXbPLO+Tb0JT0+HPa3i8OSlCdtG/XgJzLIGmahbcoXxjVsu4coQ1mJzZdeZH8b+7ztzb
ZjudKfnsPRbQ7pMvUpgRQSBVWd42uj9rQx1/PIe9mBfQ10sYYJcBN9gcPLnLJ7sBpBPTQDRT3QZU
ZbEh/CDa18M24T/RVPrHG0OUB3kNM70F9/98xv76qxlVm5kulN5b/QW5W/3w/fZ5etv562wCICI4
AaiOaZ1sOUpvwIELwLHl6o4jkrr91z8PgUIF7jPnKGBkP9mdLWsw6Q1Zym3Xe4v4iKvyzK/z5912
dJ5028QObmNPOHnWKwDKnRlo1u16TB/VyEADW/wb2wbVFvGhNOrn0L25Sjh5zCMUDQY99/roQBW1
uxURUUuOIf/4Q+ksKdybwBnZubjS17tcJblpdlksj+7GTlbM0f9/f/7koZDg8AJl/vNGt3Y2kb7+
/s+fPtlzEgGEkV9DkV/pqF8//VARlafqvSBTqF81qLI7Ff/fY44L7vsL/YJ7fHn0SAfhAUdUBA6G
3+tkQRWi0GU6pcbRzqTBIUXb1xYYAqvBJVK2+fUs/Gewf5ASN/40UHr0j/iU/20SxJIgGM3W2NHm
vdI9baqkwrRyqMxQZ7eBsimUf31q5j/P7sXjOIOCTkd0mlJFKJmt7lZXp1dLQJo8Fwbzx2PPFSze
ytC0HKIdTvlWmSYrwLxue5s6w/ZZobn+/X2an4kvt+nX884bkrVMDNZpjtrQDxiK2LbuMlH5SpMe
kLP4GHxB7IU7mZarcM53//6aJ5PNPwqNUwgVHp4k6vUiZ6oFOVWayUVNHHs1Ru9pLzEDCPQjSMj3
SikPuWiPZy4/b5X//c7/d3mGdi4vUlI9Tx7h0YgbLAkhupyq3vN2eGrhyxsoX7s4jv2uC2x6L1jL
R2Hv7Ta5V5B6nPkIfyu12Map7Nlx6cie1AoMBQyNHjopxQohU0pz2WXQ91B5f7rl9ES1srS96HUY
6stysHyrJsoXQRT61OSVgMhtDebabbXlkLtLTQfP6xhn9qG/fkAIumwYlLnq6XSz7Qj1HvH2HbOc
R3gaEEFCeG1MNM4FtmK7HP3abt5wUJ6pPf66OJDMaPNWTgCBe3J3pJBaaiZZfkwxVMuRWX3BqYTR
d2498IQZ3YsrL5ThzEZxsl/9Z1H8ftmTjXdEbRHVgkURmAM9pW3V/Rz6lzE8WpHnx8NTACgyk9do
ZyFDRGcKVO/rY/jn1U/ejkDMSkzneX5UUtRNACsOmVNZyC3wNtv5z84Go9GEBV2CCDcjasE35FYf
WWffWWQccbxbV+RVCWzV7EI78vXixaAJHIzVWx/VCkNb9caiO7fW2mIleq5RT/mNO4sq6WZuGAov
eaO667FrP8sc67JFyuzs7eppxWoFZl1410kBE2Z2FkcDg89pesKGenBTRMBuL6AsSOiP0Xps5mhm
FkzILtLrw7YNBJ1iI3vIgvDeLtSbIBVL2DHDAiswgmKCoEWxdyttZY7VXW97a69E5zkU7rTocztd
iS5iEoVaxgTssQysnOadlvhVqW9qW//oKvMV9zUwir5Z1bmxrGmvxThFkKJigwrD+yqW7TKR+g9N
hgfH/UiR3dGsfbTN2V7Tdhsx8bj3WCGWIeFifdhdjKV5Pyj9RZFUqxIDxLKDuiJkeHtmI/j6Qv7f
G4/CgnqbQlU/fc7YB+hN0k08qrZ7g6iL0aI3CJTFyh4C9iYacS3PKFt72hjJdNCG4IGovqWGUBD5
y2vRKkc8p+d2SP2PHRLzCfqPX9Ua/K6T7ckokYjFZimOafVucQDkPpkoShXtoUrWHgJHZXxtunuj
pWNVb878JH8+CwiRkbtYnK4JMzn9SVT07Z09ptQonVIcJuTZa0MBfh835oR1ZFA/a8TJPyevwY7p
1OK6yaafyB2j/aSp6krJDHvf9uRI1dWIjTwOm73J7GGt9mn7/v1nNeZosa+vEj6rSbkMGo6i/BT/
5OKQxDNhlcfa28Xde1z+cEnU9WBKl96NiXY0IclOfcFNAtH2ynDUnzUqBGsqCHq8DmCUYYH1Dfe1
SNHcF5/DwMKEbTxogE0y1D7AnkLjYlBjmuLpjZdcff/557309OOjEXOt+V7T/DnZa+MkFIzURnGc
zOYA5/gmjasYrhDpUd9f6C+7OnUSAViseCRNnAT4JL8fweMSBQMq/iMBJfo8rIne0dJm20Zx3odi
yK9jzxwuExtlHiYxjH/xYJ6pff+yrlz2MA5oVFK0uU4+gu3EeR+0Uhzj6nHsrdsin9DFVguMX172
ZqrZmZf8n69QvjLvTxo3FoM19+QhUtSwVC2iH45h4dlvZg86lxWcrUKnibZWOegPeVoXuGA0PIgN
YsPvf/K/fl3yPG3PQYCknzISFbVFx18VgpOECluF2eYiLIvbuMmJABjVnRkWfuvZZ57er/XqvJ/x
pYk9o0HLE2HoJ19aqlHAnGT+kSNERpIOhTP8e4Xw5Rq/Hsrf1lLsBEKZukYcTX3jIW5swCwL6xFj
ERb3we+8VaHFu7EtziygvzwtdEkNWnGmQePqtG4UhgYHJXD5RTXvvnM1JCvdw4Qk6fsbp/15Hcpx
Ejpp0Gv0m0/7flWM30kvnPooNetaBsWDQqjxAAwkpOuD89YHuXgPAWvXmPW67Ccq6BrJE8wMLxe3
faqdWUlz8fF1l/j6eeaV9tvvnfUiHyfXranIri3J7sTKwQBF+Ey97tP777/9ny/E+WIOI0waBTjH
T7akAU4g4Y0WJvE43qkljjNCKCY33+KAO3MO+cul0O6xa893E7Sk8fV7xSP734i2/NjGyZ1tld4x
1QDYh4n+GQajc+ZX/Mtd5WqOx78MYxbdfb0a2r1WS7pmvhrFlpBr1SlWuX5m0/nzqecoSt+ODrWK
9vEPaaWHcb+JBnkUVr2SefvqgPQhQJtdIF0ljbzANHrmsfjzkZ8vCfpwfujpVZ888spYO9mgccl0
6nXYVppyUCul//H9uvjrVTxT59Ckqu4fhzbDQ/IIxIPGiCiOpJveGUZ05rc7iTefNy+LjjsNHuxC
xKn/0aMyYhNj9kRvJ/+syU0jJQFrz/vgcgQU6BwG3yyOEybuxIvOrI6/fb3fL33yjBmYZ0PXne/b
nM6gNej/O/y83/+Gf1mCcyeEtx9QPZ0j/9clWAiczZjOrBun6yqQiAa8erh6hylGbPr9pf58tqjc
IMvCN6ah+MftUpLOk6OdxMfWciYW3hxgYMAxHBlj+1D9pzOb5skehSbd9Lhrc26gTqvkdNtIQ/rZ
bdmNx05D1qUUudhMrYpGLxvFykO+w6FCGmdGqX9cFL8PYzPQKFB7WPsnKz/I9AwXcusc3UC2hJN7
HHiiMT10Vu+sB37ffdor6blVOv/V37ZjaOtEJM5TE5ImYfSfvoaMitZJNqjKUcd9tVNrLV03DXCm
ttRA/clQu1acuP/BgRKSIaXy3g2J/VnWXZo+TU4KKEGPpmQOecqOsQBdlWMivJnCmEplKKN9iZTg
+8Vwsrh1NOx0mCiTQciDfDzNDB6S2KtDK+fvA/2zo02n331/gZPVdnIBqvyvC9sEB+J2NrVOaIsF
CYELVNbLwCTWj0SE7y918gz951LIy2j60TrjHny9FK9aFDuVVh7LCUvhW5It8uHcyPevX+e/1zht
+nWSRAYEYuURG61p/gCOhG4mMIwzX4WOyh8reL4z/73SaY3qkDA1BrlRHlUtL3FAee5VluStP1SM
ASQ2313PcrtKQdUcpKm/0plWVpqD4Meq6sQXUDBpSvF/AGjr7upKw/STy9mjk9HF3ppGQ26PMJUF
/AgTel5YuJ+xVtjbsnee4TExBxbTR6oozjFBvOeTI1MRKB05NIVjw2oAgOnetsgzIMF1mK4i3MDr
ukfdzRYy2+QibaENmrMIrb5Z1Bi2gQA8ZIg4RkC7PgwMscE69OY2RFgKjlXLsIpfEOa897j9VslQ
Nas8lkAppYmXe+rtDyRwHNb0FBYQze1NnoKaJUhUh6WXRMdpGPfFlG972ahLF2SQgikQmo8tdXdZ
RkTU9FUr7lsV99olgKAYPWyNPAjDKGCk2GwWJM6Dm0ltD1FvVfiOBSeJ/doD0AY3LtWHYGtbibjR
y+zNyENzhSnPeXZARECGT8tNQQ7ndaioeHN0JFnMVDCvq4Q1SjfXVzJm1yF1B2ZZzHxCsRvrVhqd
PKjE7K2KlgoA8bHYpYjRF3pcmVtNC8pnYvHkxiLnbuXocAy8EiMbgYTOvtBaz5+yTFnVoCF8h/R2
P6i7F/JLyOuxWu0zIL9np9dW/zBWtg6aZBxakJZAHUez5q05zS6vWgTYWl0jXZGZF/tTFWpkApBg
skB0Zm3CCtSg5xXNQ9nYpp/mRQDeFnzmRdZHOuFR+WelqfC0ptLddS2xZvif7DWxzoCNC+gyuEl1
EM88/X3sDi9xR9JaCJpkpbqBvRqL2NiSYEQn1RL1ZZy67j7v62ZreSOjWkad3EpbOxCQ+ZN14awz
fTSew8nGnKpLrFpt6Owq/CaLsBmzVVKP73p/IEQYneZ4XzkBXMeIppmIou4qCESwscjixWoxWduh
Hd8xdSkwLVzuh1sQOgY5ieyIDO6pQM64cTSN5DtZNDtpI7LqyZDS4osu3cfVAnU2ts42d8ir1vQN
xqZwW8je3AZlC2ETzBSet8zAEU3U9NJI28+6V16q0eLIR/b4JnBq/UqaOV0/KSL2xdF5gu422gTa
5JA6YmbV6VBPG5nVREji2IBkEQJKiiPlpuhL94Cep1k3VjIQMIOjsG3j4dCDnEM/CbaWTPfwUjrm
h+KpGNDcxlpqFY7pLgOHYqbOy6Al9KipdZcFfqx1xsyXvEqNPPs4H3hdGvFlnUbdTgZacBsQpbeT
okSAP1TltUfCMQIxeNWABEAkFwi7FR3gjWnCREshCKzyjHhCyez0Km4iFPz4XDdkyb7ZsKxxzSOC
Syv3JzTjWchtmks31XGV5gHni1LUBwAwvPTU8LIHOrUrApd+K2wGWiDRjat2hGiVbvEY5razMPiv
a8NsLX8AI7vuksnByl2SitQpuOeTAGez0utrMdMvLFEIvyIKfRF7QFJifQYIDBh282wmy+Y0plDZ
hhc2/3UZSyiFJFPHwE9r8RYqEt2A1gM8Nh2F5kRbjcvGcvDF2QXJYbMJwHUjXBxhtjQat0BJmw4Y
8mwcRK6Lb4HIdT9qVHtpgTw52EFM+HwNDrEPq/YupEG2bmYWRiumch+5OLw6ogKXdjlVeCMmOvtk
ni74J4IbjaQveETiOWljY5mOIUgnGZt85JrznwHecjScBqwrTq4oAu6WeFhukPJ7K4KADH9qiHAm
jLyizVqYP/NgUJdk0aFarJyXGizD0ozT976QHwLLLbOF5L2zlB+GaCEiD8ZbEeQBIFi+aMf4cMH9
ebMsejaOTrSw1rZA1I0k8SdyJ9B2iuiOU2W6IPYrXhSNcl+nAx+zIrI00SJkhrlKaCWzSJ7jnOcm
ryEruIWxseE6LcgKTYkGMENmLlAIiaZE0QVYSD7wD/IkZvEAbSOuORewYzzEjsTNa1XZo5PnDzZq
zR9tq+SHHpn9fpzK8BCqrlcBqgD22M46V2cmH2EUV97M0PX8vAAqgPkf4acXou/0FAzGHPd9LfLs
fRE6H6aLFmuCq3EhHQ8WaE+UH0WwSg9cDlBfOOKFdcd01RbJRu9Nc9UlOQQrnpM17CL7Nmm1foPA
SF6CI22uhDCTPWmuwEQpaC+olEk9HEjo7Urrk01I+B2OGrY73GWd3SBwTt1kLTpv3ABbG9YRgyKW
dt/SPMK7jZUbwIJpkBIqk2mvd23vT1LqdyKJbLKQk7YlywKQ9CZGmI1r10sezUDyVtdLq3hTBJix
Bf41bNZmzY+p9uExIVlv2egdHnqPIZdXuq9eUpCJJTSoXCThXeFzTwENYppZ6NANgHWb6QV5Ok+O
tJ6ttn0cLThttZHFt9CmU9yF1IBWR8lgk126gHpXH7JWCW+sGAqQB3Jj2UiDI/mQ4kbtg2GG5NU5
5uBYM41tkCXchDG06n0hTGYvyHOwZIfhtc5dY9ZAaIuTFnjOKHHXTYYZmCxgvKoZDz/nrGCRMVVa
Ok4LkywqskWGlYl8c3NY67WR7CRu+asuJfPcDk0Y8YH5kVdMuySYgL3aNM2q1zL3KYAFCfE2L7eZ
xTQEn4CxdmEg+Qzf9ScJ3hQgP1oyXLCTdT+NpJ4uWjPB0Rpq3W0OMZA1rxaXmolxoSeVTYApXkQJ
ckWp2jUEdCW+nkok17nVpVsmI9O1YE7P/2xI4nvtHrE2UIbDOLdNIUKGPm+84E42mbkJLWluGhUo
ZwYyBn9wKx6LioZVm1fuko+qrRWEbpumgGmwLJWmJi6h866hw7COx8p7c2usDm6taD7kVO8G46K7
MtUewfTQ8LRmFE8YoiLQE+JRL5Tm1YYHgFs6HXMoyFNuAUEg4Xuppy1MIbNXj1pVBfdBG0L/aqth
kxYamZNeMa7skKGaV0zsyoGLqcpS8nYzNWN4r0IWu60HlIO9QVah6TFDIhnP2YmwC1YcJ8W9OUMT
CBNxV0SVCnbljKkgxsE1cmR3E7tq4idVB4HDo7+dtO6dXUg4kAE1ZNS7fYkvs/ow8PXCxc569LEu
C0KzP1STEVhVUNJKYtHYcVlgi6xLy59w0601kyyClRUE6XFCnK0Yp/pabTr0xwkhuMASszI/JLHW
3Ffe+GpLVVICte/jALGUeOr6sqt11U9V7X2w5js30F+zhY6hvXfxmgGdArE1RtthYNLDQAonhcve
LqpIu4oYyCyUgh3VbeJpLWqLCQHkirU5asNdMIxiqZC8zWfIHno08ECwksYvKo0MehSr+fpNqNG9
ilyW8AHO5vhRxk1fYcbrIUMt1KFvNyixcdokY8oIx9bWoFOHFXDWDJNAkK2QjmHmlgQDLlyK3wOR
tJwbkqzZx3FW3VpVnmyrwTaWoCH7S0uRzSs/9rjRuxSDeU8IzSpxfp2SK8nXHrIDNsYE7kga3AN7
gT0DNGBTcISFauyCiqf20HAURPVBT7T2R0NQL4i8OPU9UbiXaNnDtTVRMxnCbm5gVnIIUKs+fJEJ
B451Wo/9UYCTqqlSu+oZw97FMFgvRtL3xjvJqr12b1VNbDDXN8psGwNNDdaWWpcvcC/mxZh2sIKk
YUCbsbpVZTezsa2wvGXWDuDDTXfohkcJqPDS7nktd7ZJeimwnZ3VgHHIHS+6SQvTXnmuKLfpFNsL
S1OeM9mki7yKieiscuM1rTTOLW4exQAK4Fosw7iYHfuJShXlqfECe06zCDJSdMjcM9IdvYJx1eVJ
dKMJTIKYA2rnLoqJqddq867r8bGE0Zymioz0hlxqyw+IUV5UdYXziiwPp3lGaogeklmHuxdUfjuj
U+J1Betpl2SM3RVKaj8zpPDjrn8HD0ZGcyTR88sUxKaJpZWmVk4AAzWPaqcezAlh7BLh/PBQ/6xV
t+bb9zXEC3azRREFz1nQFEszNXXw7Xrip/28D0J4IA8xiTgxuSAdhzG6zBsHJrbuBPlVDjUy8T0Q
sFT1rsIn1TJqGBBibJdWMl4CZcN3qSXWdOlq4iatsucWquq2t6EjLEhH5tWceTVEI3h4zqDWfgQZ
aIV6MF8DlubVAPseRAGrE7BF9EgZQOMIVPi7HYXDm6MG3c3IrH7LHxjg1zXRFbRkJG3hZGlEMThd
wIaglU9Nju1bL1wDAuHgbMmHNBZKAH+TkqPb6XHrXKdBzUNezAjkjiAkYJtV7tdyBInnBt41fSto
ppZ8Dh3nQ8loOOqcQPYDhukfnu4qm3pUyldvJBk4Zorl4y0Qy6gBSKXkUQOUIFAYexqgHNgQlpZS
KVsMcvS+GPbhxGZOUAVhfWH3WCNUA+uti1JlITjU64ukpMYDKKxszL7HHmsDWb1RJW5vMVn6Sgsg
/ZE6OS3IaY7XGJ5pcxnOtISdp/leVHx4IWgvUc6x5kVoLgoqN59E7wECSzz6EVYfDFGK6ZdeO93o
1qjvphgEMwDd8TI0UpszhkdYN2agjWmJ8KKWFhic3CK+E1X3dZpbLaZuvX3BYese7CFRrnrIAtyp
uFvnBO88RWwzB4BBqZ8MKf59lpN+Q1ELD6uMINF6ZXsHe/Wj6+t6FzWdt2AiNl3o0V2brbHbJ0uO
PtwKPdWeKV479hdqHqFYzbJvJTPiRjiriOv5eqhbC60RHPlAV6R+HEWpr46u92SWNrAYC9rRzylw
XnFV9Q+hXpS7xlKI51HzsYx3jDQgB1qVRn6MGzX2Z5Rawy6tB8MPhiRbZSoTZiEC9BIazIlVPsry
Sjb6u20Yyh7w7UDWd6djscDRx3MVQw/qeO4nIpUgPtkvhe00WyMraZA4JpmjSQ3ypTSYMBYJwzlY
IY+eOv5wMCNRV43gd6WgulMyZeO0eOnTfABgW1CtosMCUpiWeHnIDuK5A3cGikMCLZqOtC46FGpI
RRg129dGh+Mudhj0JRUpPnGuRtvYDMKtWxX1baS7zh1fyljYDssydlENyf4FSCh+PRNwikoBtaCH
C7qr6dpVT3zqjzYmA3psMuOliXT9yktSPV5UMnQ/pybD5cxueuhMNDdZI4H5qcEPzGOoIyIFtzvb
qI8LHghgVutb6XWhDwDj51Sn3QoYHXwV15jTzL1+TeB0gCNO/BwgdT7QWgIuh3d5TYMe37PJLR7H
0bwlF/hhSno4D4oKNdFwSzgxY+7TczRwDbYfPX7wpdBSsY3amvjijLunRq2+KzHg31pdoRyghDkH
kg2iK8fMpnWeuulqIo+Afq3ga2jziV959kqjvEZkSJXaFDVNPZO2RRjwWFpvvFU+CE+DR4kIYmmO
YGwaZcBw1lueb89SoTCOHV6e5LxUdl9eO7GClbGAk1RA9OLz2RGJVnq1ClXvlcFxtVbaYuBgaMnX
qaP7iFqUskr2a90s8ysqwu7HUMCyNOogWnBgLKELW/UmyNt0BoZxIJiEnT5jYw7XRdFpvj5a+Yqj
DDFCKgG0UF+yZNuUpJ6Ejv4JfAt1nZimpajmmHDT/RRCrUhCyNI9e611iXao8M2mRxAVhkZ9W+Xt
wNk9a3DwQWVYGBhL1i624KVCpMZa4GpcGEn+E/VrxGNbv0cD/DegQ5qxtwtWfztpbzNoZxGpgt4c
0Q6U0iQyfaQBPrVSWtp1rhrVilALGnFmZ/htM+O9E/eCwORobyDC3HsumwIdrZb8wdSFGAVqiuk3
iE0lUh6zUarHjiDzYy2NgiRt13nCJklnihPpgh+XHJYJ9BAQN2trOnKcPbPGipSWfGXasJZVnUpN
CVsdUmUp8+emsYODJFlxGwEd2AaajG7AJ0u/AD+wGbgtyzbp9YPRcWtCO2QTVytrVfagLvMgmTZk
W+sHHSARZF0Nb6lBKAuu8HLzK92rDuV6KqZXJWodGq5isHdNb0ZrLCfwIKnY1pqEmSSF0m+ZwkG6
dCNuR9aTJRab9q4fzK0r4vvKBp8UlbJdZWbDYUyNkh1j8erKI6Bkr9OaPUygyHml1Jr52WWOeLbd
5ikQWXTQ4HNuUgmjcIiT91AOPR+fhq85zQyBgIjt9RDLAKqbPfgMPWlRVYL4CCdVr4mC4fm24A+N
oaeu8tJotjycxpr4MRMToC72Sj0Ud3qQOE/D5P50ioH1orLf4CJt1iXZyotBKdydaVUle0lV3EvF
JerZpKBQCepeaqkSP3e601wABsmWVqwQW0DRt1Qm+BeJyPAj5op4mOKGECQ6EsS52E0Q3HEzNE58
mfCAccBLcjRBRIKN9E+TtvU8Tla3t9gwoAgPOgkNtdo/8Koz546uvkPQoV5HgqYEJVC3HTtnBivz
iiTtgWmnCZMtF9T9Fr329wRli76gH0dxHYUA0Yo2yz9puSIIc2t25LEd7EuXfMVbKvDaN6zUfhxM
VNIJYDFoC4Hrk1XvrHG2gWIyWdnX9aBkfugMJX2LhtzvYBwI0Wo667K16cJNOpBhgCVPuFJRBQzV
B2bLfkvyHtyzoW+QR6hYmkgBtQDy9aJYG5oRXep12UNwd8gq8Ag/qbGD/LBH84nhmUqhJl6sNJJA
girO/FDlmp1ZIfRUAMjoQdC+G7mnhXRxccEywRTN3vVARRZ4HHAqNfWTnuuw6upc+h1ebL14miG7
vbzTS5NXQ1NYny6b/oWT988oNsWedD2Ccegx0bp8jnNEx0NI4B4tg2ZJoh4nScLbVqQUsP9S9z4n
DuxKPcfd3DZOctdpZc1ooKKtUBfOOkiKaNsLTWfsgBaEyLR8L20GrDxyVoT4sbVLYKatdxCeJp6t
SdQBWShSX49m/NB6EccTo3/+H47Oq7lRJIyiv4gqYgOvApQlS872C+VxIGdowq/fw75tbc14ZEl0
f+Hee+J65XKYvH8eN4D55DAlgHY35ImPHH+BR1EUJkCGwgg3aho+1vE4XmIyRNKAOXTTvSQoqYdt
2rf9i6Gbg6d2UMONpoNH1MSGeiRV3DlMhLO/ha3a+Ty2bCBFFx6imWGx7savbBBUr3Qi8GQaRt+Q
xIA9jU14wCOg+VYakaBUweuDYNt7StTlu3QYmdy5slqD6C2/cep/hVr+y6pC8wgFx5Bv2UzWTpJG
sg3ycLjlDvnQgwOJwqy7lG4p1oOGIEbGutm/gdyKQNZFvqYlsURRBzt8a9S5ooie3GYPcCpw00/m
ZlV4LsvBNi5QJdasF9knya5lBXxdcPcieDKTHZI6YpYIwiOSpGXAVWiwfIQifpaM1JISIw/u/+o7
zKN1GvnavhXpSTRb7Wn9BVA8+1W1FeJkEmgKjYfcS3MiJ4FbZJMu1lPTEGFRhYDZNKPRdkIjrb5n
iUQoJBiNoqzJNDA5JuZ66I82UvYlkspmTrMXDADroK3VtmnuWI+AJP/Nunaas+x54YHfqYgZ4Y4x
i88BvsBXvZjjrAEL7OBzqckv6AQsG/bJlrcC76FF5DRDTr0Qa0BTHr4vVGMXvWC/49mzEv/V5jg8
p8LpPjUiYn13JlwB97e2cL87qRmkRS/vtmosR0dPPh2je41qFXJLTuREr0mmX7YCj2WqWj7gMvFc
s+aEqUif2JgkyD4MtTqezIocVUbC46ZKFExkCoPoMmEcMZRVxNS3b4mJoiklHJH1iEG6tiEh1BAK
MW7yEsJfrjHRZ06Us9ngFJ55tzxzJPVR1roEVDQkWyIz0Sh3BYS0uYwJVGdCAwuMW820h+duYo/S
JLF9ytP5g/Nc39msOjyOPfUBUErqh4hjvBINsuDBxxxOf82OKaYn/zIx87Eg1Ne5D3fPJi9k91tg
NNkYmVMFVUetRvwCdMgx+p3sKQ5gZC5lwHrjveH88ViskDEZTl8gk8gFZjLEEkalJAHVsNUVk5Yw
qSf1R1O67lT3BGKkMPE2EbObTStJ4GHwBH2FQcHdmKv+MU1i1N5S1YxHWy9KSuOlbry5HD8Njik/
hwHikVb4Rd4Z+1ZdNDMz2sF8Br1ufumRo13Y11QXi6OEF2L9q2iFT2kkZrLfLZOFiYsku9NiTNoa
G9kizOjM8w81ihqwOql7ZOT8r48Hhr2Os24oQxwiqdaFs5/3sn9qwDCQdZa1JI+SL53kRDlZdhQ/
yzoaHsqi/QJNowdm4yI9TLmqqeOIuen6SpKkb7czy5fhzSzAFxGPXVyUoS3qU6FnxUVlg2SjLO8n
gvdlus0kjE2FtAKu9rg8y3AK7zUzfI8ukFpRHfqXETe9b6TKBEGmXrlO+mtlMtKbdfz9g2Wlx8V2
s6NQ13K75bNgkUrvrEfNtomy2G/dvt+20m73LGrgWzZlvKXmIEmjcnVOvlLduIzV/TC13mGdv4LL
dXiouzhYklDfw9209u6kU7+F/eRsWVHOj9JA4dXbo3EgQGMKxq4rztXUEsjdOYuPiGYmN5x81cyI
XPClAgGsKaaLsrjOyY74G+QVfVYdSchTprEHUHWy37oWYBsJah59L2cmUV33WGvj1ldD0bqbVs2i
Swv0hJ2MrW9Yo0PJ6MIbh4kJtzLUjkLLs73szWS/pvLT3EBp1lKXBgE2WJBNMCXQwkM+n5lgEe+I
jNNCYIBSv2UDCKrSipsPU9PKTbJSHyemuNs+YiYuU+gtLnXKRmZ1cdQpjNhuRJk3aU13mnC4nFQr
0b8y+JT8EeTqY0vOKFHp1d7ByXfXqM92UTrcM/jou1Q08KjMXLv06SraNg3pk3y+nJBPm0chrPpg
KjgdKicEMdom7WecJHXAdC73TCpRAukKneuFewA4VQauTpVPhmQhQ6BMd4I71BKw33eBVS6cJbGG
rFuzALPWS89vOkNzdLNl2btuJAIpzXg35iMr5uVtaWS7hxxWBbY0h0cO65l1Ef7GFOPp3tDC5Fzr
bX0iMIaEZ0M299pKHbZa80CRt7CNbaL0oWvHJ5PCc69MBkOxXjEB/q7baVP9sty2u8wm1orS7sWh
m/X5qZYD0yYKDM+mqCnJKTXitHhoY8Fj4Y4/CcEl79FYElk3r/EWIuNcqMfop5Cz2GZOEtI9jxlL
bZW/INd44nI07zQU0VdvGeUO5CwcxD5jqRsRSpWltryiHQa3ozYq91nYoOGK3COQSffIlawfoiyt
0fsW5PTUGXgiruWly+YdYNjWp8Zvbm1Wj5dSK7I9h8iwlomKB7uPUnlQ5r2m1CWSBkF9PFcwLsY5
3ojUesnrwd2x4mmPtehW1muj0v1KTBiiJ8k7dEmUqUJPScbpWk9RBYpjZYEYbgU80P0DNf3d0pOw
n/62DJCKwlHyt9Ews7uc59FT22gIDC7hBzDvZpBJVru6FZXH1M2sIxGwyS4tspfUtHMaUU09dZY+
8Qb0ZNGUGaEybGxYN6FpEyOSOrZX80G3wugti+afsm8+sNTEnkYF4BVVx8RMUgqwE6T1U1prs0KE
ULTY6kMUIll27azbVtaibwDU6X7CSXQp8y7eZPPMglxML7LKu52yRlJW7E6vowgL+Bia8gpd8oAS
8zpXWrJlE3CFd+1sF2l9Sr2PfWvmpnU0vuKE0MZnl091R5+mXV2yhe9oVzPPnEiRsl1AKOGQOz8U
bNpOhdHBvigjQklx2sPckbZjzNYnGUn1Hn0pchI3BPswTMampDfexjDKeRSMTwdLLlvAtiFcfu3N
GvV9Mcfk7JbhcKSpwdHAMjzZYCcZUaAxHUjQ3HuaWfJ1qVPjDsA1u2g10d5LjEFoieMm0JIainPV
ag/6ujpwS7pDE3XcxhKwj7EyF3cRCYcshvGtoWT3CYpuEQWseESts/ZL6LJ+F4r5F+KPXR8EhCZ2
+hoZNCuLrfxYQrUJuq4/3ImEm3gchkvGyb1PFX6byGAAVHfmKzqCePUkLftFgkoQS3F3xqV/E7wy
n+EUH7iqhycFLLOf9fEHCh7wDKb1rMvE9rUoHp+dyrb5JWAKWBmzJcKo+kPd28u2I7rI6eVrFbJL
TEeAjVo7JATpuK7P2iP0nFYWgRtr/UEf8v42qGG/67KkfCYizfDh3emeFllwkFuqey9sRvFp6Wq3
l85svEckirwotRMRvl0BOWZr4mAHyy1qW6RSHa1V4MTMCudmrYhaAS2mFsO9NcrlUUqJv4hZFCik
Nedeyy6GaLovohjLM2MpkxW/HT6TGcWj24wEWUelN9IysNtkC0bz2arfWefQ8eCc+rf0ITmKmrPs
pzi1t0ZsMF1k81gpple5iLOIVqFe/+2r8S1WomegoFCzVn3OlDMOJLvIQYMmxlcn4l8gMrkKmo4F
Iu3R4JtYdx+sdGz/qX0jXzWVziel293k1USmokrAlNZzy3aOol5pFiPAPYPtDdlIXD1RJb5rD1oQ
uYgPprCMCCwT+rM2GL+q5abI+3t7N+lG6mlaE95dXE+bzqq0e0pxtukFCwzITqD1dKoetKcAF1hX
7DWjZpmvyPTBCEe+cCnVSVe06bCRMFjekUHp20TaL04n9EfDrPU9nRfqHJE1HPA1N4tjhcRjNst2
HosUilv4lJAjfmJVWLz0FrKKcnbysyaOqKIgHWZK+gaxy/bqyiautKL7MR3EZCwo1Ecj+0Qpyzjn
TpQa5YBHnKanMnxOSGfKWPqPr2mx1ZATsT+8NOW31NJruJBL2N+S/IyjX9VPjGk2JMvCm/1RSJl0
2eUnOUl5607fuQzzC0LGrSXavSmeY8m5NvJQWk+1drKss10+RPHRSfZgHRJWSCqx966ztxqqvDNQ
qxDMmFuQBxmbmyJ5N0EzGgpv737J96L4Ic+UtmuTqHQO3ZlBpLbQCqmnntFnOQRJy6VCxhOf1ldp
3yv1xaCnKh/iZNfZFLHWYa4A9uW/xbjPGUJ1iqd3LKiq88xUKTlo061nyDSwYcwloZ1IvjKutrb/
I0SMGuG3U3wAHu1wnoqfAQ+kHl6X6FsrWkCVIO5c1Cpxu42q54h82uas1enBYlEtzLvduFtuvXMV
ruqaKqh552E2+GDCT+qwnbqfmfmFlSFjpK9Sx9eZyVQXBaNEXkBjRORdyWQ7H/daejTnkxOzazVz
3zL3an4v6+eSR6el0b44PYN+Irtln/u1cWbH5zm941fyZ/3URPxHk0nYMM7mBSZWYDkPVfumcl5G
dXbM9N2oneD0HYqc8HKaaE6GQf1OY+jPiFA1SAozCYDjUxhhXRpIsJx+OIE2BUmPA7M4sz62I/cO
QJwMw7pavlbiIJhEwLLeJOG4aYxjjNKIbwz3iM+rzuJto90UCPfmR1Tdcu3Qxz8r7QVzkTdavIEX
RQf1eHGLdfv1wYxltO8uMTWddSzsb1N7nqdXLFAb1hydeQmdXc0aC3m7ghin36XoZwor6LWfHJVi
wa0KeiRZFFijlyq8JiZUS7Ra2cXhHhdQJYkSbgiOrhh/mWi/ikpp2eBK8yWWVnlguvulZ3p2JfU6
sBe6q+wyFs+xAy6X4qtvyeQ1zJtjKV5hdHALzkvIoQPfRJxDvTnFpFxq+T4ndHYElUouHWwlSHuE
CSHOZblUZL49XQwAkCZHnvsiG05el71aziA13JjyBXaITyKRR0owDMMd2a30UPxUqsk5SrAxPk3z
zSkuAtjdRINvde8pJA8iV9jvOsYlIyHJzch06x+s6UV1H5twlyLAXOo/5pM7pX1Vl0fdfYna3ZL/
jTChWGBVjbbazveqTFGj7VbamG7BkZk/kuYlgbss1X0YTQcxql6GdKOpcMy6YHMY2lMssEE4zKhu
TORvLjShtnzqtNfOoLxU9tS2h0pfEVfgvJJfc3DZ2Bdge3DlQe+uZbkpxL+J9MMiPS98WkOCFoSR
zhySLp0zT1JuiIp8Ai8nq/Bd9wd8LtfvzRY/iP+8KIaHY5MfyMB90XcDyVcpx+3MTv6wqiDZTRbx
xZ3JwTU4EPkO0DT5Sl4GSae8SuRnBOtvnPCeWbcpzvaZ8akjap9LwAAMX6P6s5IR+qxnohXXq3Ba
RwCm4ecKSoB644KGS3Mq0kJDmvJMdLNKpwhXqpwvJqRnA2vEFL5ZLsqMODyG4A7scNMnP7YC4swI
lPTUAPR01qxOedNIKJQtm3AWRpSsnPuNP1bLqYVtOQMrji0/Ml7L6kNVeUcmGh4EAZUgN2jL0pMP
7FlEHW7HK9gAE+tu5Hz2+ipDna7Z3PuFEv7rZO1nMUuG8iLmg1K8DeO3pe7nYqel5E4S7el+VdYN
I7CXkPKfEbHdi2NLn1hauxJ24wg/M9Nw/965VxOSFi0vHxVvsr8Xztyx+W6zZ9s6015srPojGj6Q
kgUWqgEUDEgur0uKhn0/Khdn2uMs7x2eh9sALbN4V6oPplZ+bdLj2l9K9xTxpPTJtih2evrayW+7
rHczElvEBujbnkwSdBr0haUyHMF5cGQTTld8mdHN7khTrQ7sZ3DzP3X12+ycCmBL/7uV4e3R/vGD
UTHKf7V1W7nGrrK3xGM+/bH8qLof9LV7KCL0z8VG1X+KGYizu5ubc9pweXKK90AqbGSKRrpbiueB
OUqyPAjrxu22pZ72yDYI/xpGJn8gBjzBaI9slOg1lXd1fi9QiWj9SaHIimy336/CYuQZCSeSgI2Q
IlwKYFD2xxyW4o5PvyddtaqC0hDxqTHy24g7ig8+3lK/eGK8yxHl4MCMsLhqLhPIFC/aazKC6La+
7em3Q4CSQvqwJuAMS7RSHAO+DN6c/irsHRxQiz3a6jE2fRSks6XsGC5CDntDUhaIcLlCAyQLXTyE
PSuDzAq0DI86KqdcDB+zZmy76FA47+wLaKXzbWG9xeGvuPZkE6rFvvtyDk3/IGr+x4leeSOLXc9G
bpHExscHAdioBrEQL+dVzyPnF4NTNSs4M9YDwvwpuKfCCTx5fLMLvGEAYKtHB5BWnfEhf3CIuTCA
Cbsrs9wX2c7ibHE03DfLR2Q9dcM5dX8BH+XyGE3nju+M6C/rk8ZGmofo4FJx69ekfgx1FvLkoANF
5af9VnkwU+UxKxm7fy4TMZYoXD2t10awKZKvNLvUaA+IPVhEMDhvinXV9YdZO7Qdray6Nyd7K7k2
DOeoKewjuq2ZXgU7knG5I05Fl36d28d5/LI1vjEfefKpxBYbWgT1IPxq5TI0Ptv/gCRRT5Ufo31a
qhsJmxWLwTo+jwko7C9mP0o57cleLZpn1UB1+aXaJ2E+huMLUMEqOizWto1PBaFWyw5nsWcWV5fB
bDU+5OnNRGmb9J950vMlOFnOi7R2E7dYEmFUebH05yi9DfKsRsd5VUn176k4EgkxkJ6e50GCQZVv
KDGyj64Ogpy4y62QFs/j+6I9uENAI0fu9jf3EbtusggBuYa/k4B4V54dGQdWDvpIzYOWwFj6fLO/
xxkhpzr5x6m50dStaLDIoIsKuZzVFRF6KcBjRtVhsB9TdTxL/ZPs8V2uu4yq4Yi2VzoaT9gtfU+5
kWwwJnWHqRB2ch1QplMwM7umA1CEulUL2pL4Cm1sY3MBO+UjjmfEpy/GvJ526XECX5N33wALmBGA
VikPhfYbS3vT6G8pB4BOAn5XpB4z6YICfmKbGI2/w0zSeTJj4Z0f0o4MdVb0LUO1gl9f617JeOvq
8TC4NwwVlATRdoGcOlNxwASwScKtxZMu8m0ydo9DBMZnMTllIr8NPyYL0f74EtaXPLTI2YfLyahq
sf5kV/hL/DTWX2FMQgmSzpTzoGKE2Sp+oj50rnVb3Ozc17DKTW6sqNgQgYV9Q/fGFSyho0sUnHiD
/tLkfJurHMJM9G0abKzS30aW7CKQ7COn4UZsfXs4SkxtrLY5c4HvMHAu+ZEl2pZwANLF8Chtn6R8
B7wq+gdQNYgvOLHDbVv+GCzYyZBl5flXOYEYzB2Z5aRJp3TizSG2h63UfpqmJfoZXvCa0zMU7aFm
BKriyyFVHD2v8q6k06EqhwNSE6arU/TXhjvH2Wuo2xQIg/PERRY/zzp5wlUbMPg799iPd/ZiIaf/
qx3g2u1rL4xXPWu+FlVscrXzTOOnKf5iyz5ZsKsiojeK/H1sEzp09G5sAdk1L3IvmlutcPHGr4n7
EutaMLRoepd/E7qQ8Lmc/9xmJPb929U+BqJyB15xvDeXQ4nPZaZLzMVnBGa99dNF3UtbngfxPDZb
kVCrED+TKhuNlTAdj9r+AJgemi/LuDcVhZrBrubUVNtcexhsgpEPlq0Bm/JxYUAiIfyAGlGUyW6A
kj2i6tPVe9+eBvPUshYX8U9hWN7ECLlXDjqb0ppBbqq92PZFKtoO4edGpZciYYLQaD553CooA7xk
7cgY3AyvkwHGaoCZnt8n5wcI6L8F4pVZmETpXivjGaHqJqkm5j6/nPFmeG2Vk2YfinQ3ZFC8eW2s
za3l0bX+hh5jy3TLW5Aib6MdkiTKaYQN6ajwLWJjAIjszP7ZsH7LqEYp+sy6JEHnhnGFoJY0/1On
i9o8W2hVy7OW8uXEJxipV1Ej+9q3K87MOdUdvY91lsWfIYQfgR1rmVclz2Jg2wTxqW5uoXjJRsuT
87VvQtb9lGVvGsqvmVwQm0E7TR9fgC682KRMV+VTIV+V5slpH8d5J9s7pGiP6S8z9KOV8wfqW9t9
6HQwpnvqEvVQMc3IZiogfIZF/hoq1sOUXGvlhCNw0y2PuX0qxHtK/Pwy954tALID14wJaIZwu2js
5bHfGQxXC1rqmLpOTf8kwKt62Ef1JQVlnVS0udzeZfnjAr7KWY4l2g7QsaHH2CevaJ78JgW3HNX7
IXmV4K1wtrG8/k7GL7fnN0R1oBjvpf6vaeUuNmbfUA8wnNB08T1enOE+KMO+IYVVVAg2iBnv2xKb
oNwuwP0ETBXQqHRZ4z8TYd+sZiQsDWdcXUfGDWBPluIVCJi3cFKjpc6OoctsX3GuGAa9JSvPeTWz
L8flyLwHPFsyw6OA2EJ0F++HjbjByVYkZnszCHsZNAU7XAM9BWd/Y3pZpP45LZIkfQrICP9wI8xD
zGJLdyCbu9whrDja/bzvIcapq64J5Cfa+J6E+kxXEUkv31qoP7To0MlFpwVzd0bXB4m2sr0kOBRz
38w87PY8Hpwqeh+m6t00lb27yMAR6rmqIKPXi8c4bCPm/MY8MzDkdGTG/2FRIApXHkcjvcM09kcw
EEkdNxvdrgh2EgRDq4feUc5FFp1iQ9mCVAk3bDN+W0Vsh2J6jGaVRT4Lq1H3Fqs7dDw1iYtuvjA+
UL5QS8Ce4zZuN0mmeKT1PJk2CrBYHEqj+ZwyB4F4RWKAm7tHjQsXvbenDsamUYxgIdrdIxAbe9/f
XNz77kmYkhJ5KTe6u3Zz+TvroduYZFttwipgz8dlifao4W65q3iJ4e5gCbGpBGandZeyYL1XsqQf
2v0Uhjc9kWSukLg2LN11WIpTqUg/Y6sXqtARGS47cXJyOKA30RLeUBReJoJ8ysh60+t+I7k0+0zH
6YcuR49O2JP8YU5fNGKxJn156ZYucPkzKurIYY48d0oDk4OjgbC8zAsCHch5kYu+YtkplnbuqmJv
dDynSCrHWHitYwesLj8axdln1Xhptcmr8Fd26ue61dQqf17DElVtL9rpkXHk2yiHo5mFvrGQ0atF
AJQX1tgI3thyVtR2HWN5QH3OXCHhNR/U4WcILbJTlH3CfRKrVmCxcgZPy6xI3aJovysWV7Dg6e3n
5RSD1CkyPHC90G6GKgPxP1mRyD6z81GXeXHc7puuhyTZ7wZ1giQIXpYNXzzOB1uvfIH9z8jW54fX
zsWMnvnXBUs7avax0xafpKarqKjYpD4+SYZIvV1vI4WZnMrkZ7ImP2cIz2jqV53dx4TEIs+SMb+U
yH/bis/bKYLa4opCYtvoiM4MSshl1Xn3ZjgHhJsirkH7MfbpIRtz323zg6qWuDvTXTOVH2yVcz9c
YlgwIJrallXMqjnUS5ADUPR8e5xIAgy3rI3NYMB1H6cRkf8VHNOQ20DQl+oiOWXOCCIw2oVymn3T
VRAVNUE+1acq4ix3lhcT5avsKYgb8AWQZ1l/yYVvoss0UFXbE/qiQzYT74qVL3RjGpJ27bEPKIcG
2rr2qgvjCbatD0DyAXhjTkz/siva6K3hywsrguSb4V4aNjF9ZlFD20ifjP41k3R5HZZ4TeAM5O3k
yGjqJ6vPPtJZoAWcPWSR+6mIYGZQWQ01ZR2GUASQJaKzwp9YKoVafm7ZhtU9RzLVD1+PlPujGeoH
6EHASXgotNJzUEEgYMW0jQR84ZQPE/CjPAl1Q4FBg2O18bEM+00a1n5ZsdvG3QArFklk7bUVFxHR
ZsiuGc7XQdw6e50BK3GNQSqnIOvtjZ4ZO1AZvm6VV8rMIy5fOi2K4l7xInKzHB3reivwCuG0tDFB
JiXzMBPsNwsCxAYpGKscQ1bfHF1g5dXas8VaxCSx25tUve1Q/MHRgBtrLO/ayLpNzhdJZ7gwlq1t
VM8O6bIojZ2eUO6SE1PgHSqHjMmejsuPiPiL7jrobBumK9WpoyHsqtzTlHHLyXBYledz1/o62jx3
zF/rIT0CO1I99LIPSxxCWTWLx8pCpoiKgs4Q51pqlu+dZqIKwUATGmhiU029NJJhucMLhR3DH+lZ
z1KSWTx98Q5bVjCmbH4XPkUGo1iT/DCcPKLHtkZobwbhoCaAlJwLLGS1H41Iw21G8lkNHm7Ej8rn
OSNxSsZ0hInV8OEoSNqXMKiJ58qXsfCEYjHXSAtf4EyuW5VrF9NQ7PgotrxoWvv1xjPK8qw6uIw1
TpaqKxEr6YDuxI+BtcSbM9OLTQQAqoNymqtUhdWbC8z6XfdbUYjXvF5lGflA69Mk2iBc1MBgvFdr
xkVj9N/MvBmRJDU0anV4YcuzkRp71N074DNP5Hne2Qpfat4cOYndoASTWzETTcc9fLFD1IsdRikf
H1kQuuld7SlV2UM6OAMJ4bjbhfJRj2hEHTZ/mrrQcGDDgOqF7c93Oopyarh4UB5dg/ZtLA89FTuE
aujQ1gSVoAVA22J11u2dO/0zub0k/PMOc2SHRncTVrLwe4HZgf+rjWgbekphM1rQvpvfMyFdCO6/
+O5xwOIdNlEf93b/nqN0NPL0YWRA10/w1OcSb1d0Stpmh4+fFU/viSl7MM3qoA3Y4Sq500X6iPeb
eSjbWRb3B1XoB810/xqRqIiNMN/E5VNFtui6YjdUl5kMD8Xk9oeBdXkRmrdK633s87zKrgAhjtrQ
4ECy7PdZYRDfd/aV2uNjREoI9Fsy5EGUla0/sNRZLLlvWR2elwFn2tijqoyjZ7ecLn0+4BxE/G/V
Kyxx5i0yZLVjxMxaI8EmCFI+SVkxcDmYGBMRXq8LFSVIJA7HaawgvM8fepqRgikR9Vg28Xk4t3UP
6BkldK8eQZ6wCghrkhgs9NwtG9Yg7iconwjXQppU3V32q3RztrtLrLs7wotO9jAPe1ZsP85kbK0k
PU9MGQtTD+pIvKmR3A5ha17HsWJ86BBiUbn0NI5vs1MOBewjSSKm3Th+tLaOxUwvjydVpZ0QbXdt
8pAOXDsbdfJXGc6v6yyXloTPGk6taXbUheVxBEcG69ub9PhowUxa1TDUvP7sIEhbh0DMlASDGE1v
mZlMy8awIjDiDOArhRvbYZDLgDJaL0MFt01Cu2q2M+KjnuYjiynlAOWmgqSMookCRA3bSXcxgYCC
Zm2/lTmL1w4zeTm11cGMTU8nTaGZLIpuk/EKcQmLwUy8lzs7L9FYDkjO09IsgoEEmEdlxpuf4qa7
VrUgTRTeCG2Send5QOu8aKHSO+uaSOp3zalqZwt9vN8VSYydU+bOd9o5/9RWda8qyEGmLUSQvS4G
ayzdOnddarcvFbqPN7Jy8t04cxuM1oA0WqAWMkg13Yc2PJ5NU2VfaWrkD5VABkZ+AWmzuzCOyrM5
EAWIk0Gh27HeB2k2J+g530vWDTsshgmG8VLghmszaMNx+EB6MtbOaIknnqBYR5DHIE8nqUJ1Xuu6
1d+1OXJuujkXmTdMrb4zmWl7igMHXSuZOGQyTI9St461SxqG2WKmXvRR+59ZvcfnUlwackB23WLi
ccN2uWcT2wdNZqNZ6hDtTQJLcY8lEvEQHibMad2l0H/Jikdlm8LJMRxb/wIEjmpLoomP6p5dXxqF
xy6hqS+yYcKG6uqsnjBRP6JMiw9pi8eAGUnSMI1t0uchG9p70VmI+ZHXTg+Jy/yYeH0iXHTsOveU
GA6H+JJovI11Yn+LwiKlZB4YezoA5DNpWw+aZYYgmToFLfY4P7H630YRFGx7tol46GA29eBHmErJ
sfh2tGXZDimfnpoT34E76WuYlDFCG9Ux3JGEDWCj9FMYRKwVp7nj+Jzju7301V+29PS4SVXShZq6
cBFi2wSN4BfW5+cMsUQwDupTMY0/tdqmx9LSLoWVE8wR29SDaZkRdL/et72DydgiXOXmJrW9s7Qe
e2Q7au+sn91nFMrTKykv5JbDi+ChmOWp7Vq5jSA8nVRXDC99p7MKdovlQB+JrwdZ1p3vinkrSSEI
KlVvflQEk7tmmeS+ZHVKLKJIeFbSkPVOGxmU6KOh/MCAzA9ahgl3SOgrsBX8/7UHY0plycCmwbTc
qPx79fidqWShuBMpxcZsPCVOo5PdgoKE2qXOlCNiFZXhdMfA2ooKDimNoTDzwPwVD+0q/lxKa4tk
Ljkji9F9OEbDsS4JT2Et2k8HqRfIPsQwvMhJ4sxwHWaAqlu9wBqmPJUKZ3SGtUXd5KmJdy7F9I6S
sTORhFj9rlrXPPXo2v/cpM2D1QBGFoBscCRmZJ+KjrIsr62JQUZERZ3Ejkfg/sjAluOnJLXqiX+C
40lnA16pxXDVCdPhAJ3WXbSIcNkxWNh1MvklfDpB3jwyFiozF7NCw/4rbgr+a6nBO+cVr0YzOof8
V1jmeTFz5XYkPcwxqluHcWiawqpUgL0lDNCPQzICemvX9CjytlObysJ2631dZd9GuDwX2YSP5SIT
cXNiQuCwZBLH4U4zSj+kNfuorTjK9foppY4C3RRzlBaOOT5YoVXes8lwuJDIxacjNcMDIPM1U0Kz
XpRpYKoJXnxrhbzTWejiDenEfOvtAopZJR1Eu4wY/ElXPqRLCztQ/75ns1ZhtNTlYXwhPSCWW156
e0i6peHxZ/5KRThUfgEKDWh8Hv0YbvRJfbJctKms3nMGQ+b8EuU1A+9wExOqEZJngLM88rCccsAV
4X8kndlu5DgWRL9IAClRlPSau53ptbzWi+ByubQv1Erp6+dkz8ug0Wj0VNsSdRk34kT8rxOmfBZj
GP8Mi5YJS/E4uwni8CHmG/hrnlV3puUzf6gcGtUAvEWcJ9fzolzl3voZrabHxWOkVSEJ1LLrpxsf
E+dmTBRSCFNP7m9FOkcS3vKox33flXAMCLu2JwpJ8y0sXCRWSj3ZkORGdCRwkVpz6+J1RLiifzBJ
qSiukhsnM9eiUz7MXi55AFdH+ucZnAO2J24Kl7L7qLqPA/mR3RzX6Z1ReIld5rM1jFnQToCXgeuL
TTE4DM3arB/OyrpbzY7HM+H/XixPy+Bm+wmEEs5YLi3AmmOkfAcNbbYMetC4WRc3/dZ0Kj72TqcQ
fnJzGJcecIgJY8aNWVaM3XiuhkySXKlKxjryEwzoZPsgiwt4VWmsyeHi9uGtpyYXfyzvz1iRJGLP
vencjA8RXfe4orW7GxPBHaZiQk6c4Gsl9bArxZgw0dKzwATHmFpECrVwiPttmy3wiQTxijgifIvP
zmz7tEswLuinhNRIsk1b/BJjNxAVKeq8oW4qjrvdtLZ37Tz8CLC807NmIsOCEOeP3eyVN32nWBKR
VFKo6Ok9BjfFfcJx538Vn3FIX577h0rHv0hY0b6dK65WTPrFNorZ+kXJdDsFf2gsw1tQGbcFc+A6
OGtBEPM1r95r47tP5BvGDxJHYjtDSsB14P4ehib39lk5S4a+AeBYAsvshoXBcBOuuG0UcNZHczU9
5i4CVcC9Zh8MRXUoE77ABLMIKKs+ejSli4Gxl+eysP0DKYEWa2VmEGw0Zc0krj7CtYTJE7Zf3FpH
PEkJ/cBJxFQSwA1R26jsOY3DPC3u4BQwf4gSi4Ovlod21f/iMbvOtb79xtv7t10wP1kTPETasXdx
GhPolRG3pECYadjDsVMJOAbd82xc+52iHFHfWn3dlkeOOHlNLr/woVMJqRPA0UtUPZKh9C/VCK9h
M0dzyv7Ttf5bhQd278urAFY4wrlzU3yP4ZyJK0mI9TBpiW0uwBVcGq3z6ClLInbVigbIJdEI/A47
Eg2PJbHRpxmwa8KmwITtZw8JqrYZ5TZxP+KBawQiS9ykrAZs5P7QDPoMCuzZqBFxsJ0evdm51F1h
3uLYz7E8GASBcfJePBzXbED66W/l9oKdsXqdh5T9V1C90S6Q3qk0GV997h/c4S1CrUc4fYmjp6Wl
MKj2X8qQ/JQiM8nnm1N0sxrzPuRW31c5k5/SDhijDKJOoZr503i4Ur+J47ysRASrB9GWbya5xsSW
gHVWPTsywPdO0RGIpGprxpXFQMiXIkSZ2FTT8K+sKyAdeY0YhT1I+6ygDQAq3pU8Gadt6zkwGASP
aXyUGZ32FNUqDP20D23mgfj0xDy6Ncapjzobf/vQSo7wM6LzQhEzf9II8wK97TmUNYTDhdvRFkoX
yLTec0+j12Dfz6aokTubV55kx6okyPy8/+d4QbUviwlGw4rhulyD7wwl7lA32Wfb0lwN/5LPcems
mxw2y3ZcAoN4sLLrCCFe7Oslrb7bSlRf8NGuJu4CVXKvOjZmQRJgw9eq5bx2F7aP3hi0z9LNJbd6
kZoVuFr+gpzBjZOvF3aEnsbdrEknc3LmyF8OY1co6k9DK29oiJx5+2OJy7BbYkA6CQbxN+4e+qZr
W8ASg8QzaBtb76We0iN+WgHDkcLeR5nM43fJq13sndB5nxf9pyrY9AKNqw/QtEFFBZP/M3nl2Gxr
d36Yp35682WE61n3+KOy9EoRgLDK9bB/YX37IshIUjrlBASS3OFgStb4jNwpIQfx5qVUkZwwjigK
UMOf6dp6zUUn2E8VN+eDAcZ04/krCeAyXKqHfkF7M0HU8w/53Jw89uJ0E+Z3adE/rR3xPmY4l4Gs
MOqpAhHIunUR7EmZmTZFPQIAIJDB+onfCVWV1S7rhwD9xLwueg6fHOpHDlM6VedYj+6egcagc4KO
D30g+ZtApdHBxFH3U1yhbNhOGBSnwHkc4Un9BYxlL4NS09lz++7GjgFqcBzWf7Ra1c6pxMAVRIwX
3q5mWyoeM3BY80njR7qbIm1usjALb8qO0tlQ5QRXZ5qqU0zs7Dds/dDNnCrVhK6GQuldtWLiRh0k
ElQ8B1/n9cwA7zR9wK/R2yIY/fumds1nIfr+1nRR8dTbPL5zvSl/FwHdve7s0CJeZMthWgrWTaCs
bgPWGMyDo0pJn3TLrfLF94o5zYH6thEN4PQqj5ybiaj5SSXuuPcRxbZ54LUnlBF8Cq7gJA/5o8Wp
597Odaa/RmEoPfezeeeCOdgJJ38t/u/owhlIaIHcHmUX495mDtJaJOODnOTPOg4feiFwL3Kx/A5R
bM6eJbnNAr65BW5f/FoFVjpRWnvBwa2HLUkU1s199bL62cBpgjSpHNxjjs7/tIr2dcWstemjQf0L
Bp/Xkel5m3rT8kyAy91a9lMbQmZyww4fabW6zaLlSgxy2q0taE7O8VZy7q9zuu9HjlyaOTqaaskN
9UkrD6GN5E4INqpjv7SwEZCufOwslT/sefGBfMRtcO4C6f6bXcLNvR25Dg2Zsx4yxu6/lMnPj0sk
MKqlhqkfas9lpEK8FOoHSFm/6dKBxRSjbcS8UGgQa1eWjQ0SxfbBOL/aoPB3hbakY2KvpmVqdnX4
pcc2fWPGiD4IF/7O4OHjr569+Z2u+PzYEKAh5UeMGP3HNO+pGXoWdEWx7eGQHsZJ6n+ZflZNcYq1
Pz+ZElDkoUpYCrZRwlfCXbpb4zk5UADhELhkxoakVn6o2QCJaMhKICsu2TvtPAvXDoKQtFuP7Ybt
Ure70lLP2qnRUFJcTUzZXLHRSW5rp/4ErFfsqAt+KXvnXUZ0qWCini7wqbpXPM/9PQtoj+hhgmIl
i/gcEeUjMGiSbyQbn+GFSErYxt23WWCIuBRSb0Yui59NswoEqxldZe38C49XC9LC+ylN52+Z1apT
WqnVPftu0gx/beDobN/kYX8Zg0SirrvZucOwdQsFZD5Wk57xMOX1SzUQIg1Kanm7fEFfEos7MeMS
W4q3EVdr71TDzSXgXRW4N1BVpvLQVZyve1/Z8D7p8xkhWnpno4g8LlW8nFYc8L8UG1KM9n15oN+I
khZiBhdZrCwxc93s3MiR9BtEUE7LLN2Xa+vs1iCYA/Qkgcm9W1pvE4QaKlMhfOy1S/g+ZCjvhesl
xa721jdv9VgYwYzykEfjBJ/ngv2ojdviNEj5VaR8mJZ2YdPQm2Vl0Zm33cdaZCP2ebfBKlDZlObP
dgTZFEjvMZTdhMjuqvuU/uSnWABfshOWGDuyewPgte6rtO+O+Zxc/x+i12Aohz+uRF/re2IALh6z
HQuCajuMKtpXa1H+pV+4uxRtHsOLi8tZb3uPvV8XaPmwqjYkzN35h3bIw33Jde22atOBTR8LqF7X
TAap9O9pyImejPDHXaQHKPcO+tyMOW/JgJ7atVxfoew2p7WZ5aP0HL2Nwnx4JJtdH1p3rbZLLykz
5PK5bbWK/5QT0wa6JLPC6okj2VfMGj1HfJZn0LZq/HEx5MJjGTYStjlKOplx/FnUplHS4zOw9fPX
nPftQ15X/jfgAGBtPtJ9BdRx5Y/MZm+1xjmmfZBuNePCjtz+tNNWVndru2BU8AoeJ/iF1HdPIGUK
MPWHepEZ4fUk3g2BTl69nO0bHw3HexOdUxFcH5wLdauM9Xwajkh0zdH2ojpktpaPvAXXbRMqZpWi
gAI6o39gqiJIQePv0cThxiFpdkS+LfdSZOm7DRZxW4mxe6lGnhAcFhV2Sk2tuOOwEy2VcHBrpi3A
U+jGIVgTqLIswIq6+y3TzPydl8r+QnsfqbOnD80kVXtfT/ZbaJ3cM0VUPFc4mKPOGEJRa32KdDs/
rm2tzySBAeSxctzpwQct4yU1aUECcVPIsd527DeaydB5nbCLizI0rmyg/bpsetI4BuAvFr51xn8M
GxnuMO3P9bJZQDkckp6XTSLR72QnGCmL5PoAc5AtC9rFQKhm/SiSUb32KYMalU/Btp4GDd0xjA6l
r6qTQKja5NnyztiJ/s1FGBaHFugUdKLsAuW2r9YWfJkYU1j+QH4hQG+PCkjivxTbGHGWOT6JiuSo
X+G5m+B6IPpzn5EZmHylixmxO8oObMK84zinDJj8Kh+u59YmIGO5qfnc7mvqEQgeN6Cpxu73InDi
Zn58H2ti7PFS57sOsBROlfRfxqi60dJ+LBNm4q6LvVM6l69MScM2FM6v0mNg21SzMu+jLrH4yFle
xqL7UTRrwEggXn8XuARkw8Wp7l2P0OdAw+VDAJn+w7QlqrTyMMW1ktVWmv1Ua8hCmGq4t5YvyM6l
9uJGLMq5SWLF1Zlt674TClBeEFS38PkwjaRr4l6/a3ywfBuKP1xdUY88B2eKHTx37/B8bFPNwGaU
1Mew4QI8e3J6S/I6vg/7sbs0WT3tuRDh4pur7BeLDJLjHW7gDEhxullJQW3WLvsTVVlznpquPGPD
4I8OOokrf4ItuhkHeSmLFlklHCBHeQm4QkYCVf6COOadxrWWT2x+8HP3Ne6ziWACDp3r7yGROdPH
Ovg98qrxfvuzqO955kAtpOkP7AyMapkHzif2sEJkDfV0WTZ4u95DKkXkAK43EKTxW8fdhKpmMocd
HYeVt7cEsI+ToTMqMR171aBBTHdrw2boWg829h4cRtc9rwJHjZfiNcavifVraIhYYEfaWOBZR3cd
nkvkE9SQ6pcd1WM5Ju1eNMl8BOopvoKrgRy8V3R9e5gbld9hyPXFnZ6cP7Kcu0PWK2uAurbdPs/l
dAt2ZIZ8n38RsI63VSVw7rohqd3EiEMUmeWcrgpZYYJVBFtuOpjRFdy2QOEGY/oF1aY6JNgpgJsV
9tLUDReLIcLA5DD671LVMscLnBORdqtjtvbBPlnKbjhgQ2MZvUZ262mHS6OLXyvsLKtLO5wjErHL
JVxqQF6xitLr0V88pmj8fxJ/fUWgIu7VMzmd26ZxKcYrB7DlrEsx80ME7E8uELMf2Q/pU6bD8DFO
cQ53FCg90IJ2RVKRoed7VOSo4vnSNNjU8eiSNiJFk16N5APejr9sif37uLbpgwxJANbox0BMQHC5
bfkjUjaqiNVE+NhjsxJPCFVWq3ozlLmdUoglR4KwpPp1IuCNULw6t6BPdbJyh2IyPzou6Z9eItXi
ldU75SVfM3f0k5ra+SkFj7TLO3IQzmiy7cypvC1spM9TTQtUYOv3hBLRQxIR6y2WZiYZlIb7QS7e
S9fQWT7MDFfSGcqDu8xX6yW/1ko1n3kSYgIOHZ7niVfKk/1fbrMsUVeXDE2+EieFUPLLnYaId1tc
Qwj47nk/4BTN/URmg7HHV4jFZQzctBq8AZSH30c3Pho6LtEqgOWUsAd58cjET/t+zZYPchz9NuqJ
NcNRnDaxvlLK5cKs14V4KLyWIWcuC2bHYc5vI88uW1WPv2qD4DSWTKzB7LD5hRN1coMpvMyKDMBG
NYbdm2l6Hpo8cS0L7U7o5VxlLojYyeYvcVv95QCGXl7r6xqoyZ/HJba//GpsOJVy4pphgCNcp+7H
AnDtouxSMNjj7YmY1mFMptlrbXL4+yvejTiw6SEViPdKxwJPx+o1R7wHTPZh9JME1dfA7ZIfisyO
K4UI59YaSgrngDmv7QDJplDv+PRlmAHQGMVrAogCqxqWXgEoG6l0TXae1TLc5OwUdolZMzRkxxsQ
UE0lt8LjRzasgfuLIKd89qoco4fHvyfPfqMVRNyiq2lXzjETAXgh3KtNfFqJEODxxTFnWxQ7J2a/
kU+scEXMgV1mzqkau/R36Wi2BKhjJ9ex3W1UBs0OfwW+6RqI421ZyYHPqjNYfjWMtAALiws1nThS
pt4/8EOi59CPfuhOxfhtkuhceh13bN4ZiOHtypU7cxBto7Ljsx/DAk9igqko19NyLicDOj9rkqPk
4nVYlgm50iZXBoil3CnWuYHFnfR75fXNMQ9z/9fs6fLXkiXAFII2vzIqvI3fE6xMZjY7IxNK4HKz
Tzv3c6IJ72EBHws2W5IwjhXfLU8dZnUTuz8zKvVOTKOGtqcT+Suxaf8mwwIHJgEetPJ+QDLq+a/q
HSwPYhi72045+YsKmZHdwdMoJOO472rsZI6Xlz+xkxdPzZCA6uT7/RVmBFSLiashdHC7RRknlqV6
F3zuAss6xNZXT9o7ov0zGHdQI4H6WHZ9uX0CFS1vHe0PX7Hx/StSzHaPk4QF4oRFv5Vl+xdpwfuZ
RslxzrZtr92cO3MIqGF1CuwaZAVIvii9iQ2XYzmm1ZcuC28/znb4qEcuFQBImLHn8FtCdqQWM/YO
jBA4WkK/Q5bv7fiUmiA7NyMqqcSaZr3pGmHx5pRTRxafIQt8Lux4E4bFOI8mDauHMtTmyUXAQkG9
KsBSkejRK65Lu2jM8EVG2QKkfGIfc1AfQo/LH6u2kaKKOdilwl3vI59RgnQg+k4C3qRRnFajgc0A
4Gp0Ufdy+4ObvD6FzhAcCA8vR8CD3WkydAcI3FhfpTvPK0Zr1Z8aToydWnvOU2WLyzLj+ViEpGo3
h0MfG1q1yhLt0sPNccdtGUr9TOIGIhWnXyN/GH0Y0vzy+hnuutveYaBYKY/bg4mkH1NCoXjO64S7
XdCmj5JYOQx+MG03o5eHxzGYK+Lq2hxjsw7gNoLlq6MF4kAmnvMCDiDHP9FVtgPDW5kuoLNUpVH/
r1kSxoOTZK30Yges4mIW6501A/Wf9J0egbyCABZ8fmfpOvduqKYDVy/3NHdD+qeN1/7ky7Haro39
M/nU6g1Nlf2r4ezhb7T9QeZze5iplz34KFzwqxLvIFfMuZViwK0A/x8U3Ru4UPGgpY3s1bFckBfz
zD1aCNybxSONPSU+iIU8Hvar1wf4SSnHaIZJf3TtjDR3PWwXMnw3k+fEt6FF895ktvtdOCr8rZaO
zWGj2+YG1m+3067P7wNSQJJ8VuMVnmx0vWftEJ+CnIxNTB3KvqYvGRpE4JyKNMn3WTI6HK5JvfcW
bMjGDf8NygEAdUV/oe6A60kLqCUy58u+GjRC6Br8JdICm83eeU5Eo87Xdt9n11TpHuJ6sSFogi9h
9OVNXLCvm7UbPrHJoUEn1J9MFu4F7r9z1qAEGVJgSm09QMo7gsE/bOOudikdBNtMBLCW+oaWjqIY
YT4WUX5T+ri1S5hpOjpjtCTYVublR1A7oBebuKXMi6RNCuTl7BRt++6PYGY0AbP9yOP04DEC3eZk
/redxoFS5nlyF7CBusw8+nykhhmfA+7/ulh31dSACkz9P+yDvEdC5t+Y+9DjqC8+TrMedibx9DHi
+ndL24Q8h+7SH/j+tsdy5fDLuzoi31nNmJRVdsiKPvpk+2Y33CPFxlTYfCNNQUW95P0265BMeAC3
0MrQSyq8ky18kA0rl/wPYisMJEz/d4yIxZbbOCkz2qy3tmnwWDoTQn5Yq+skF7wAAiAJAScI1BzE
Q0Is6TWEvqTHVM90NeZ1s821881HPlPgxDiY5nxVhzwOkguuVnx/K9oopzFGWtmogyuqdwSvZG8Q
ErfL5DoMnE52RrlL94sTMDBVrfi3ptFrR8TlVZcOr1QMYPopGK24I0vcHaIyY6Yi2kZw3qN1F0jx
Zg3w71EuFu66FRNNWln/lLhYSRLACR0kj4B9670HLuFdJnCiuZVMZ1fwdKzN2u7SfIXilZIOrEXy
DHfktNKKR0LLsJ+jA5QZbCkRv8gruk5dHouKJDWjAZmA3hH7voT+mwZi3jaiFjcIvEAoyqw9i4Bz
aBtde3W8eQkeHIEDaEARAvxFYKdoguNse3kP2DLcJFX6U7Ul3B/2dhd42+s2k+gEkc6aU8QK44S/
FqCBZK45VC6EAJvVb33NfpyTN73x4CcGOPsXpucWouXGhkOwm+mk2Xu1yd5VvdD8gWqIURMN/zZ0
fO8dX5N/6K/jxTRN7XFwUZ+RxNR5JT9+ygFxHSqLeTbLJjgbM45hq6rmrciC+tnxCdpyd14waqF+
F2X7Ei3WPXBcwIBj83IaChE8lanTHLBvBG84OQF4lCGbKBwJrDobSV6VBY0tRyjyYJcPooDgsbHs
SXfhdSuk18hbgbgWeJZrabB29BGiczjwkcBBeu0rFM6rKiogFWXavTqVBY3FjvAeQDQ/66GtnsC3
A+NQ4CP7te13sT+3AMAF+nvRlZe4bNeXhknsQt/04wykYpfX4w+nC3flKBkZDMHCxzSZABJh3PWx
92w0EyMNGcjMsNcQJ2jKGMrppoUQeIkr5JvOIE7yw8RpbD2JfXgQR5DaH2nI92FTjymgY4xfcTm1
Yhf4xT+An80la8OReajojn2Paxcch3yyyfxFmuR3D9biZl7T5W1ALN+xj50OSwK4LquHiNEg1Xds
1JpjH0/cUYhHQ1KgHyeh9eg/JxaxaIBsEeLFFpZMtCkKlopVq5ut12sDY5hvUUdt+ze12dXFhBm7
w4nBVog1veNyZ7imYHZ7bsOiOoZTpHbxgk40Sxgf7eTlv7D3zduZ842pGZfP1IQWLCd6Zl9nWMCb
OLhYtyUgW1xW89QLMCcQ+8Wn347+n8y9srMCskAazso2B3V6J+M52OqxWA71GutDKKLuPZ97NIWA
KzJFzPDg/dRecJjLb04BQqa9sOwIa/sJNF3dAW7kg+omPdEc1s9lHVUX/KIV01XDBGJa55ujmKkL
9AipDBEd6eQOziz4ir1rPWhJXQIvKkZRyYs4O0iTTdQuXkGXxYQDGrMbNGsPSWtqx7cMO9e7YHDD
d0u4NJhQrTZRTPlQ3o7pK7vgmNG8LJ5nWkSeIhD0OOuX4QNbt3sAt8bFRCtsNvxP/jYHnjr5OCJu
zIhouS1QbLC+lyX+16zszMUUtUE3MdUNR9b66nqtc+uytz+WZuScYWKRI+MTRhiuiHlA0C4WX7Bp
3vEEPI2w20H4IzKV0Ws7vzYB4p5EyXkwNgjPCQbz7ThgnmPrmvKoNM13Lm25L5KioQo5uCbGKfZ7
jtZG3LjVSHcCgu3Rc4vsxb1GwEQg0wuiWfFTeSyhBaaxe9FgLu3kaPfRYMszF47mcbWVOji0mx0A
stBHoIu3zPFMs+1PeUORC5y4CK02RGKnBWXnJ5CTT1W49zA4qpu0uiOvCohkjFmNtINLpiNHjAgh
/FyRKMNbNl2xGiFo026ucJPg7WQVgHXPetkKVb9r9pwk2X6osU+S0/APPAt0QdKqeag7r8Nb38Tr
d9yUikfgauioM3Ob9EmOtdWBzC74e5CR1ZO/rh5LWdvsIjVEx9Dj16U7CAQiBuUF1+cNjVl80WLk
n3TePMd27Q6Okt5/fjnC2dSJb6SNKDUq7Gc4h+0duab0m0+cvcMKglEHGGiFVkmEaqQZYEeLTfWI
MLy8Tw1nAdvX5jSXwasxttt0Af+SScbf3ipdQ8MNdzx405gH1PK+cBff+J7Nnhz2MsfVc8EWlANP
Cy/aOR/5MYCDp2GF4MnI66GAGF4rVZCi2nOCf36TaeasaEj3I0TimqwsQ3t6/RsQdqJ03g7B41Sk
5rVR4Hdg8abJObKFusW81+70srD2FN5yZ/Iq5AM+hPeyRiujr688JmPEAzMFES4g9u7sAunZWKLu
YlCeH1lqZOBg6z/kVJI9rOjkUadGnuwELy5ne4iVyK1uwyQhb1u5zXHyoMnFY5c8WKO/IdLXt7KZ
CPN6cwhYP143C1e3e+qkOJbxj3NecGOXtomftcYSmQQtykoNzLFgjYkW0rE94t7zaAPyBJlEf/Bm
oEND3ob33dTz+YzUdU4j55FbUaAc8ltbBIGloqA6gYfd2dMImZ2yEDcV1zf3iniuTyOvI3hbDqt5
iOgkzUiewMron/0lpGmKj+Wdk9C1hHfRIXoDJZOLa8aXNGz/JNcJujZm+gndafyu9JgcSuq9gMlB
X0mdeDoiYNa/xLQktL+ogQUXrNk8x5oTeGJBsgY1GGMuOQ8BGWsKQ+mRcIEJqIX/SLcbzn1ANsCP
1PLWB8ZFYIzVLTYcsuBafobwI/IcyQnA4eCDa6NHHIpmdPSxStyD7MoIYeHhoMtu3lHaNeK6aJHT
SrzDDulpGRMoC8uWIoU6tnCeoPYMUSmoQZTqtsWBf9DeFN2Yam2PjsQ8M65Od+LFY6ruEduHPMh2
iVuF5xID7I7xjtNoGD9aXISnHsPMswnXnmeLbkSoCfkBPXq+gfHJ6xr0zO2LCF9jKZ6D0p93ebOo
yxr4H+7kQ5Av+aoONUsKDJbh80iA7lIMFd7tgefD+LixS2dMT2xXciANNGMsEfXXnWnhu1WGlwTV
lJnL8UDWsne6o90q3c2FR9oGxjZ3GxLY/dIvnPd9c5YRyQBvJB8KSHME91DXJxhaAqf3mLMW9c0X
gytTDuZT+C9FOXIEKjHcwNTiwYUH5GBV4g5b/VGqY6c6VdOhjbr2nufKu6GQbQUctQYEB9OeLr6m
/ssIRCI2GNrPoJhICk/OGGwkN1Qcii7Rkg7rB7oet/TAk5yVWIxs0ZE/KgjKOPjNnz1eLo5AqXZ6
JaUyqY5YVRb3713X9U+ip8MxMWFxTBZLOXmq/B2G3C82/6wF4WxeGr47ez0kgNbbHtoCiewtfp7g
VOaAA7wx4rBf3N+jDcylZ3VPqIgVUC9xKpc4uDcT5US7Wc5f9KOJI+n68BBWavyhmEjfyihnexSJ
72DyqkMHavU5mqOvNAgxs3UoCCzQ/uLnlXu2N1xUs5IKbAemW9jOeEHUSGXWpNH+RHP0FeQoSe4b
MI0fH4KFBKCiqWunEoecfET7VmPdhje+9arT6HjJo+sP1bPi3ohJfLAI90jUtzxU32ZgT9FWDReI
MOVDFE9iP7sCB2kvxSYInHpnCe1u1FLDI2R829qVECZOwGY/Jnz5hpiNE218KXG4zB6tk7qEfhBk
UHOWgWosoIeRHwy3OTUXO34VXMVTsezDsv7nUpe4g+lU/hkWhG4/GJ0vQ6EXYoM3kDhUz4bB8p4F
G8wpEdvfTHufuMs0oisRGJpN7a4bEY7mCa9Cnjd/+Y/jlW4ssY5rx0iTs40K27S/taVSm74z3VPK
sXNKW6CY+PzYULBXdWsi61hwaFFhkeESfyv8/N6n+HknKwKzKuMGFViaUjZuvMQ3LoUmDFjBgouY
b5pYQc2MNH1gksLJ1AfdehtFE3zjNCzehxjlOnRZOvQFnwZfzLSwAkzcllmOsxkZGIJu1+PLmT/p
lkRaLsoAmIgA3U9qxNrmxJrG2RYFccdJesse63RIfITghJjpF1prkpIRDU+7YRq8o1v0pNG7hUIE
do1nsiYPeVGEr9iA8q2pTXDE2wLKCYrHFrk/JSYw8unHV09ARuAvDpz+4g/asHTAYMOaQHG/GJc2
2YdT8C+JxilhQ2rt9brvgK0iHUVixt8186IQf2OcyWBwYczlehlvNb70hAHQH4eOPquEU26rQ+ZJ
1qPyHbvRu7lQE4ku5VHa04MDx7YQ+ROrVh/monNV/LKoLz7ncQAJqh345gAL8aol/m3fJigqGDb+
6tmO/xINpVDB9nXK9idEmD3ivaHqegmX65+u+tfLSu0mj2V+6vJ2A4WAHHjllAoO4G0WAu2uUhg/
4sUAytw0HRvKsFTzzmhRHDtsuDeKoYo2RKa2Tc/nloxbUJw6qp1AmAI0y0IyKmPkAgQudHdhibW+
aboQfvHPUlYwpM6+GjNnr8Z0IbaHAQkHovjrjDgvEeTM30J7GbeEgg4Ba/jReFfWgZpI7Wsv5Duv
2AaSnS/ee3ppcz7rydUt3BNeueFmOpEtyPubYkTvASUf7l32d8BCvAAySO7furLI6AK1B8+QQW5Z
lcKrnybHfWOfTSZSuSiUOtC3Kmay5HNBoInxcN9WS3cHPdzfd2tlIENQDxB0GXk2zrzKeiCBfP4l
cdcbKj6v4A/UajxoWbZV3QizRvv4OBPfOYZyyo5YadgokHFn8+NNn71S44sLnwuaKjLTk/FwmDWU
DW3XNga57PEsdtmCXSDr3kK24ocgfogIMTDjXStJxIrF1TjYaeAgs7uj8GWfEAvD9Xldm9aj+p0w
K3yYmu3YOpXiMqe1/5hWKLMOXvtn0bak02wUEa3H0ooZskOc91nwsgQnc4XhO/ClPOuZqCSQ8s91
vNolXTi0IiNGzkVy3A9D9qn4LG7KCbECjV0defhR5tSsINBgWMvggB8B2eGWELDYrjxWx2EGyUXE
3lWSN2KWi+58KkjwxtjujVuwPE5kwklBh3F8a6Tkvclpm4tlbk8uHzCcsI69D5C5xckaPMhUjBVB
+9RY4rsxnirOI8Qy10XdCcsS6kMb8murKO7JIh8Avl9X7/jJ34JBc+RMFTXGGRXCOsIsAKQX5xO3
3x56rC52a7WAEqOAeBMZErFLymnuWPhkA3/QbW4c/3nFIIUpL+veqYZxj2Fbzr+K9H+kndmO3May
rl/lYF0fApyHi31TUw9qtbqabg2+ISxb5jzPfPrz0QvbqsrmIdEtwQZsFJTBzIyMjIzh/w2TWwW1
q1USqmTSJnLKQMjYoap/UFWq2bm7FapWtJbUKiEtfQZDCOssv5kazf4zjxqoNcHs3fkelVPrnOWL
/Ouabes0muoWf/7zf4o//3gOcXP/5z/K/6X2DbrkEJxiUNHAJzS/vHV4Q1M1RzU0skCGKivXw7cc
WF7cY36m/fk3fyr2uTL+vi7iNSM6IgwHX11TTUOXBdZ14mxWG5Vdflamh9H+TG+cGdObTMvjG+Ww
RLLt6LqtEq+mVut6KoWcqOSjcgkkrz/i8QBFOCmoePzwa1LUayl6aUzx3L517h3b5WTmrhkQ5KWO
TnrAlddO6+KWtp+NB6hYtR1N17VrcbHMW18LrfLMxcMVPnobPPJb48+/X6gXSAGpUspOeS5/J1MD
oc+vfb5xPXxBmJI+bD5fH49WcpN7h/XxlXn+OeCaeXb31//8x1Zlg+2+WJ9Z+S6+n25iiw4zrwRd
98n+7ChnvwPBjBpCWlb3gJgBi1FTt/tlkp7XJW8tnHAuG6osuUn08iwZYMAeinZjZlvj29cTK4q0
D0zZYGOotaSxPPjFjRdO5QiYiSRP7Ew20fv9TBvML62PIV9/v+XgEOUN4/tkmxWdXt2bdQGz6rze
eQuSLoAzFEKb1wJqUs9Fa0rl2bbdkrJD4L7qP9dFzHu4IkIR5kCkHQKq3AeMSR+O1GDs2haXyv4i
UfCY8YJZl7YxIUWwXzalSRThcxRpjqEcvq/vKn1DqbZEqNdrlmuJo43zaaegIqMtnKK7aUPEst7+
uy3/HNiLAwlglq9QKFieqZrMux1JifVV2hp//v1ifA/U8ozSpvLc49jSse6uD7+1QvPvF8MrEk+m
eGLLATQKW7KSlMn94gwEkwVVYWKGiV2eK7xKrNPGBsx//ZXS2rphOTh4tqELwxdc9qQ76+o8pHAA
4JlH0b7j7eKN5/WlWtyJC0GCBbRrKaWGr6rODmk72O3BcFoXsLgXNrzk1O3rPDaEuy+1SNYqdQSC
+IxvTH+wWX5KrY+/JkTQJ9uj78yENPxshsDxTgYdzBY5wOx+XcyiKXF026ZkXdVMQzjcbTp1cC9q
WKsbShapOH/SRiA0n9alLO69YyNBAQNEVoQtMbpasuEv4roFvc/7oEF8eTC/rstY2nZNVTVLd3hx
G44gA960pvG0rjpLoPvZp4JWx18TINx8JqnWajIR4NT7tvw9LKsNAUurpMuKLquaqjAFcQbkrFjB
qTinf9RQCA43RIqL/GF9FkvKqyu2YasKPTa2uExe0njg0DbF2WwfpOTrUD02yoYrOi+EeNJ11dBp
u9ZsxdQEW2U7ie13aUwVxgBphFM+SLL9aABmHfv+Pe0bE1xbQ7axeEvbfylUMC9EpruSQF5BPOzP
nep8X1+1xa25mJKwNSN5tT7tkuJMUN3077yQ6NyhaT+9Q4qO26DLcAjplmBYMt+O8Ez98ky0Kvxk
B3/q8ddJ3bhJFhfKJDHkQD6umbZw4lWZ6HpBgfrZjO/p0zc3Nn9Rvy6GV68vqsmuOzqkZDafBHyk
nrmsAGlaX6dFBTNNc9ZiYgO64GJNaZFHqj4UZ5/0Itk4wiMgLc5J65hA3q2hvWvJ/pUn+oyUnprJ
GCMvwS1JJ3ek1GJ9Rv+4bK/OjMOuW6Y+20jhzFhNCuh16+XnyqLM5CagHNg+geBG2ppmzvQ7OEnr
Ehf36UKgcF7CIE/NtEIggJhQegQALOW36yIWD41DbtQxuF808eFrGBXM3BkiYMZUBmBgy79Kw9pZ
d+tiFrXhQoygcRx7Y7JSxIDBAA/cDVD/pQpERHToyJT5CF6XN591casMWZF1w2CfLFXQvhI8Bto6
g+JcZ0+xR5HBMbYeShDyu431WzqpF4I0wc0nbUdPjo0g++8wf9D0x/V5LGmAIROWUAyir7Izr+uF
SylTX6bAOMjwGgRx1DBDEbQxg9dLRfxGweMjBKLJmiaYzTCoJmNMnexcRJ8o2dAL/8A9ACnJtxJU
pfXpzMt+vS3XsoTpVGC5hHT3Zedx+Jb5fzsQpTkU/itUHiYpLXcfaI5bl/havw345S1FUR04tlRt
3r+LBdRbovglHWVnWpcbKhHyRxKD9JmsS5m/W5iXLhM2wnVyHBq2hUuhVSh8N0IpO+vavUFmA2ze
r6Nzm6i3Zf/XuqiFqAVxsAtZwoz8xkiI9SEr7wGZBPOgnc6Ah9HG+YPu6H0rUXBHmWf/l+O4Q0x9
Wb0x2dcqzwfYlqM5sqrwThCsEmTfqUP7JFHFe4uUWrahjws7djW8oI8OxfSVNsYzOfhDWFJPciP5
94W54e2+PljXkxA00XZsxbZ7pJTpvR8cJv2u1f9Y36mFiRiqgvLp+FhUHQs2KBmoLaJ3Izt/T/Lf
O58SAoeE0WFdiKK+Vj2AbFRckfmpA0PMtYJHVKDpNVA75/gPa/eDdG5oPdnJPVa1le719pEuk8D5
vC50wWRcyhTvWjpbtBSM6exsQW1HF29cOEefKpckdz3nzb6KcSVLcIUiz1EnDQbas01dWA+KlQ5M
rDJ+fceMKBzVaX/THdkQ1CGbLGrDDA6V6nyecev7g9TBR2LQOjN9Xxf1j5sgGAsDa+SYBrrhENa+
3jEatK1ebpgRWT/IY88wD5zMvw1IVve/lfpvhuYdu/YlMO4GukDDgQpIHbybT07+kRxH6FGD8SkB
xX+4K8PT+qe9OtmWKlsyasQb0Jj/uf6yISkbSQoc9ZnH4NdKfaFz/+9fkyAYr+ZfCVp+zpynXxxd
WFlqyxyQ8Pj+SqE3Kj5IpL3Wv98UT5uwQvPvF9dJ5ZlU2MlIsKiTzHd0wyXGh3jrTC9KodtONWfz
SvbzWkqngI4CDbz2TFUIXVpA9Koe4Msdfftt/6ek0vfo12d1SH5XKHQejNKlKuzJj5Ib06YooUtJ
dpOsvlmf+2vtMEGWAo7D5qJzVPFVGufeoMhyEbit88U0X6KNKMfW8MKkdRgn4p4KVreC3iU9tW+9
tSwWc76uNFklo6QKdqSMw4LGJIO6s+m2HW6iYUMzFj6f8Xmr644lc6iFayvMKHXxJMV7pvgv25n2
Oz5fNU2LCwViQfIW1ypBC61SWHJtPVf1xwrSpQ0ru/T1uqLrwBOphDZk4eTEugbs6zh4sHvcj6dq
ePve4oVj8wgp6lg+4ZJSitwoIinxXROCAZWD8+aDj5dvqzYdVhrGSxPG1wKdFjrJkp5DWAigwyul
jUjf0vpcCNAFNx+kPmXMKpseGipj/Jss33BT5/W9uhPQTlMBtlNRLNN8FXyjC5DYX5P7rtPyKgJy
Yzca71BQGqVMGV8BC2/PU7wwXYVcRNBB0gZU+385H1XQ+tbNw2ujxQNFM9FN3G1VFrPBhtQ00kiR
r4sFGv0TrYUadMbq2xX1SopwDhRprJpK00I3BFEa+PI3h6h421/OQrgCyR6CytAxflPdNeEdBWvr
q7SgSFfjC7vAl+Pahnrojp8tKBTKDRu9sAlcF45N2FB3cKMFIxoacEzTEpG4eXZQ4Y/5wAtLCjcC
Ia/cP1RUc6jsNXWioAi61qS6rBJ6ExAit83Oo7Ize6BFrCIEHm2s1sKx4ETonAxLVugeF8xSGkJ6
ST9c7ab2I+9EmjZ0ZyOeN3+scPKuRMwrenEsyjyIsOpl7cb03p6GjBplG9xJWOEn+cmJW7euDbhZ
wKCmQi6l1G5dH5bE8z6QqZ9QTN0WnUGq1gPgQdSKGmH6IKoJ7itT8o3HQrWaT1FhtDfyFEY0KMnG
XY3XvRFpXlBHih5+ihdmnwXyJOuSUrmncvgaS1/XJzdrm7i2On94fjsyYXHhMBnARo/0DlfuoHyu
JreEUkqhw7i7c+z2KPl369KWlEWH2BuQW5WCETHlY9O9ReuHXbktxFkq5eOl8UMrtjKtC8pPKsbg
jp/dIFNU/qTJwM3JjcoFBcjrwsOQ/uj7cgexGNVy6xNa2hzDoP2CpAwFMGL5Dr0QZWn3Q+UCqvJc
mf59b2gb99rSmhkmUWxuBY6ZuGZVFg6THVWVS6Nl9wz1hPoUKw0EFhGkxeuzWVIGS1WZDu0pROYE
B8ynqlOOtLxx6Y/NqYv/So/+bW8C7tzQQ5lYyidokI/rMpWlJSTHr+L3/WMQBVMFEE9LjyxCU1og
qCA0TwEVy8nfEFScfOR3bfelj9qnHtCGzgGPP7xNHf1UNtbz+pcsLfTFh4jlAE3ZVwE1e43bgJlv
dueR/HZeflkXsmRMLoUISwwlRw0wVdW4bXOYpE/xeG9YFPQDgCe7UUA/98b5XlxdbT5vDm8VRZ8n
fWE7wxiw2WJkUjJ9QFVzjjxv46rZkiDYJyvzOkUHKcqtSqplJwNw28HbOGav4/qWOYMD0DRECNzh
srmehmM5cq8bY+3W0hMdOjltRaHy5JTfFC271b1boNR3Cp3U79isC6nzeblYPM+q0ywbp9pNBvqu
u7tM/+zBsDVBVEPFcJvsSppV1kX+UwYiGmTL0CwcA80g6ScYZI8ObChngsbNEgh8lLu0/xZ4T4V3
AxVAGtx1Id100g/6uDfmuriNF3Ln3y/m6odQ1BR+iNxA/0QZ9xcv2wotLx4wipps2bJRSVs46UHe
1L1UeLWr8X4xP6ZQoainjeWbl+fV8s2LZ1ukZYHAv54G+JlAOmBR4IXtKLGGK8M5m/WT2j4ojrVX
6r9z67vif5K6l6B4TN9cD4eaUtBACysFDVRyC6fNB4R0KjXOAiwjMmA25Ts26XJ84azZ0diDNML4
9J3SUaO3G4/ApQvgcnzhmNH7EicxyFNuOxK59qCGOJS6D1uDpTT7dG7nDJIxcKWJQuP1jVtSv0vJ
wlHTA2gOEpuZ5VDsTka3S/MN32NeG1Ez2BjePUTFbbJp15qhjCDspLAduVDHO+Znu8bFgd/zr7fO
w5JlXnCWbuB9W2JciGJpSrAivXaVk6QBgQNy57qA14doFuAYivzfS1pQsQn8TnrXOwQMdHfcqCCv
4/e+Q8Yc1KLTD3dNF2yB3idDrAZ+7fawYMXHZGaA37g1Xu8G0+CRgtPJu9oR7yXHH7wOePrazakE
aA6yz214jOMN3+m1Vl1LEc5LSg9z1epS5ab610j75KTH9YV6fZszvgOBh/zflRI2ox003OfC4IIo
v5Klw3u5ofeJbv6HtL4dy0db2XKXlrZ/9swsKkKwNaINJR1Chlu1a3ekh1/SoPKgxr7b2JwNIY4Q
SlE6bajHxKrdoPgE+7sDgr7yvL5yry0Nz0UUQCGkJdtEnq5PoxdFJS0XnHdwfqUGpp59R+V+BMMf
jD0bVm15Oj9lCbZFHuwAmOQUD6W5sVQSSafI3jiV8+deG5fr6QjGJYpouwcDhdsTbpkIgvfWIpFk
qDu1Aa6n2nqSLngJV/JMYYcGUPB8INAaN/CfPaxlKN3Lhb+rlUNj31poopR8KIf7Qdk4UEvH9mLb
xFqEyCsH/uBOaspDF39S/YPu3DRbxdFbUtRr5eiMtqL5FCl4e0P0zY8eguqZu2hdBTfUwhRchQLK
iNYBtNcN4GVxoAvd22+uBZ2DIj+13BQM6WCWIISMqIUN9AtcberGFOa/v6J2Ymiiaodm8uqSKQxf
Bg+kio0U7OL4c+GBSi2N9qr0JM/1XAbdvXHhO90H+eNU/7W+B4sCVN0iEEZiQhYTFlIEyF9fakSP
oi/BKSo+v2N4DUvJhWnxehC2uBrkqO16pXaB+dfKvbphxBa//mL4+fcLn1kn7WlPA8PLKqxnd1Kb
nta/f/Eg0GJMppvb8tWDnP5nbQTDoHItUMyz6XNF7Ilow7EFymxd0qIBmyP0DgEA9dU7sbXlUgI5
CLeip5vL9E+KCeZtpcL23LT0zSfT7brAhScdZ8NhWjSvqXhkgsmMG5C0I1OH7zsx7ka930djB7Hc
jWbdx9bHPp155ABclDbkLi4p6Q1ir/NT5FWFGK2mULQQzetjOJhAONS7xyz9Zht36/Nbsi5zapAg
rEEuS9RsHwqaETRpgpYxL33dO4axehcP+oaYJRVULUoqefKQGRdzZpJttHS7a41rAmEKW1Z/k4ST
8w7luBQi2ONCl7pGSmZaHoKCLbiIAA7U5bectvpqw/V4XTuDybyUJR5ZqwSrIrKQlT0F3m+gItKP
fhplmKJlV7YeCP80/H8iw2zhHcJ044JbXk+HQqs5ovcqRwgUKp1+5KZdg4bIqW4/gpr0bV0zlkSA
70gzm0HVGMn8a6sBcqQSa3XauoT1dk8e6Gbr4y9p+OX48+8XVinoQ1CRdca3tGCfmBM4P49We8y0
m3U5SxpOLRqPBBxg+1UwNyktm3b1vHUpxb2FWxeQQl6lbX9aF7M4HYNHyJz0dHjAXU9HHmvYXyRQ
WHlH7HzzBBukqu5qYnTrchY8UuwQeRmIZynqFgMvXT9ovg+Oupvrxd4Eu25S7vryzgof1epQbvmk
C0pApwDvQwLVKm68YP2kaOijIm1G1/T/avZV9sf6ZBYWTaFURjVMLg7CSOIpovu9g09vwHDDG3ya
0rtmAq9tY8n+CbsJ/gdiCHqoIKJRbS0YBrDcrUTqJtYMak/Nf6HuGjy0Zyk+69aj6p+MPJipPHZF
ZO1zGK6BmNrrdAHDxqAfNJqC3zFrXZ+j5XgslpgCznU5N8smHN02vaGtP4ap2buPfl8XsrhzF0JE
fYz1TunlaMRApbuXfHrH41uhE/TfSQhrCi50FBt+Nrq00vdA06c7Ldk4uYvacSFC0A7QFBoDJBCm
EP0JLoP9IMFM3G1lm7cWav79wg5FgzROUNiOblDfDsRr6/P6RmzNQrCjejMofkNFuRu197ROe93H
yXlwrOOvSZm/4mIWgKxpVhTGoxsaH8xA2hsd0DLOvb6Ve1leLU4rLoNBu70wm1ztvFEO8hFE5YNi
7dW3F45RnqD/HF+YBzUNSmj3qJUynQbtNko2ngoLt8HV+LODebFOMEanFB1Uo+tPR08B4wWEh9P6
ViyKMKgfoWeBbIAlLJFm+2kStMBmQ1urFUf6gE3luC5icRcuRAirBPYDbXWpP7pp9WiCTV4+/9r4
wioFlRYbQc8UnHZvdQfO3fr4S0tEHatG74uicSUL48sDucKuUSfXMJ8j+c+x6MC42qjvmMcQjb6B
MlHEwC1JIdX1To8g/mRDWMguRa0QGLs+/QJRdGtZ92E3bGz50n4YMzCCjsvOjARLpdRFkOZ9I/Ms
+VDL0p6umI07Y+kdwgPRouyJJKSliX0IFRC0uc8bxfV14Pc55VmsyDuj0eCpguUomgDIr78DCXc/
RVsFdUs+B/MCPQH0XeNV8URjGI1fUt3gOvVcpW1H9yqtXfrJAQ7nzVAAlsUhl/EMabiYoRquty2F
CmQi4qq6rS4fWmoV4WxZV75540XFuJQgKEY9NR2cVUjo4Rt5jE7D3376Dv0mp0+CDM1DzwV96Mcs
BSZQV1w5PVjePotvo6221CWVs3mQkoIjSfW6hcjz9AHI4cnNwSlN4YWB8W19nRYloMuku+nue9X5
IkVSEUxpPrkNnB9BE+3+Wh9/yQiQfTIIHOAGMYvrnQZ5WmvAQxtdo4mO8P94kXSU3txVgzpdCpkn
eWHvQ7DidKUpRneCAE7bqeo7LPHl+IK6Nsk4RaXDJDT/Bsy6wTisL9KSsl6OLyhrMqqwXmbcVw7P
I6Wg6U09N0Z6LLQNc7m026QIiNXzqLCJc10vlKZ6XtnH3ejGEVAPas3JfvtUCM5RN6gopLVeRVLw
sQYLGMWeMFR8UnL5owZ1bTIYR0pTNp7HS89zOnQAKqGPZu4bFLYlTQMN0PCydwevzg6yAypnnveg
QmU2nFVqGu4hjq/3lgSzSqkXzrmth/I31YQQeyAeDuS1PHQbJnxhK6++SdjK0ZCphWn4pjIL9036
Vyc9l+qjLW+8qZZuiis5wuUaDlJaykrVuxoYREN8liOIM8LdUDyV9rmTjn3zosOjt66nr7tHLItu
bKoeqAfFNRQdQ0Mh9lrFUDrH0I5bDinFCl6gAxBFxXBj+cluioD/yn6DjbPSig3pC3e9ShqQCCRY
LHyEYEokJ+kdybZaV3H+iOCepeoO+Lcs/+AZG0maxU2ks4PULH4F7sX1ManBkKbbIevcSf07ARRy
rokpADaMijfX01kURMpzDSmXFU/+a0FRUk9g6bdQZAM/m+6CacNwzSdAuAUpsOV6sqkYfB0WsbRS
svNh6N22gv1U028mpdpX2lY6e0mMgTbgPRB+eeU6yNqY5qVeDm6YHtIQlL5nZatfd0uEcK6qKozp
HkLE4AAmvJeUe2srgrAlQjhSWgTM/zAhQpNOY/iBRjhlS4UX7C9hEKziHPDVyDFc7zdUSDn45fXg
ghYkg6n+9sv8cvh/jMbFPRioVlbIGsP3n239sYnf/qy6Gl64PXSzSQcPG8pdfoykDxnALv3bI+JX
ItTrBYKzq6Phkz3wIf78B0y63WVbDTMbuyAe72lqMgc+88FtQeSPYLeKfqzbyS0B8+8X+xAqQd1Z
83nQh9+l7+B7vmP4uWiekB31PeL3B02h2zXQni6ENklLKydIfb8mQZiAqpe+XGdICIu9eqfFx/cM
P78zeOLMQcfr9UlHVc+gFOvdYir3cpjut3JVS1cFlbD/K8ASzllpJ52te9yOtvUILDDkPAd/Sg/S
sMvtjYLwf1ZbtLEzCBxtQgBEUZd9PRngBSdAiMfWTSpXMY5+d6dFL05x06kPgDIeG/XGD0t6pI89
zbeR9Xl9KRdebbMDhPEFg4UiPWGmha9leQWziqvCVOh0gIsn7X42kwFotlBqTVt7t7C0RDSxYLCr
ETUWqx9NMBj5wSlcJQX407vVg49SBXkAbKogdm7o4fz1wtpeCZtnf3GQSlvzgOmwC1fnXZ9n9117
kuqzn/wVBy9WDF/MoG2Y0KX1vJyesJ4JLk4L2nfhelnytW5Asw/UU1OP95pugqw57tSpd9e3cMFa
ED+aq/kBl+MhKShQWDulM8hK4Wbqbvwr3xh9wZe5Gl04axqQpllrMXoHLPzn0bpT4hsne1mfwlIN
yJUU7Xqj6t6B0kpDyjje9lCe6OGX2g8PrfN3RQ01HJLScOPV9zWE7uuStxZPsFRGNdgpxLKFO0Ot
Eup7x5V6NbHZabjQQKmG1GGimc6l6KABYXUr0zP/fVHDbfpiKALEcwKt6Xp8L0i7hqx67hr2t7B8
UO37Kv7+9iWiCxDPWZ47Y0TMiQRK+lALksJNHuDPM4aNE7O0A5fDC+orWxFNSmNauIDvd93XDnKw
d3y/QUsDSR26T0zB9Wt78JUkScvdUX906ievMjcELJk0EC9BJuVNA26WMINsrLXO4Cnjhnn+YQjB
o4/q3Ux17dfgBhf9xiN86UTOtQbgm+gUbIgWlNh01jQBfRqd/Szl8KnlCXg6rrXxtljQLINSQKCz
qG2gw0XQLDgMC7+os9IN/wZMoP6T1q71fVkwlXR9cxGYOlUTXAbXqkuEbZKaKSndBFjtXSXp93kf
g10IaQ5ozhVo6LH0ZjAJKjQuZQrHPbYNx4E5tnTLFEpB6TATEK/PakGdryQIy5Yq8KmoPbMqAEC1
01Nsb/UMLqjblQRBn9Megt+oZA4xFIFBeGrBvIdjiCYX88v6XJZUgOjq3BHEdQ081PUO1bZkDb3n
l64xuHbzsQTf37hZF7EUiABz918ZIrgDxN5lH+lcmFV919RQQEkvCVjsjvmke5/SDmbuJ0PduqUX
N4mHM+EA0K5eRZnkvDNjGD/xC2yIhG/AyF+f1cb4YtFp2KgYtIrxE/ujDmfS8GN9/AUTALLNv9/v
CBYn6MJKMX29cINmTlCp9iGOH1isX5OiXm+/H3R574caUtJ9DWA7pKHN3jM3giVbayWYgViVyqS1
mUvXNV9LLX/wiuh2fSJbIubfLy5hsrflf5erCI416eFm4wrb2g7hzIeSWeu5xkJNNXmjowSpkLSb
tk7j1iyEc+95XiOXMlIs/yaFzbI4/NoqzXbnYpXaHA7qzJ9dIZ6edBj67cPATfZ5Xcqi9bpQXcEl
r+oCwMSUWcTlvpMfVJro5VMUPUVbJT3KovW6kCRYr5x6Ek1LOYQO2aHQj276CVZ5G9g0VQv1Y2x7
xXGK1RtPju9sqQUhsP6ShPItDIqwPsKT2gXWt/XJrysKVaLXSwzpKTgZGUucp8cg2zf1Q/yN9sd1
IUtR1gvroIhR+qlMQzmJOVFeqygHnJ9k5xV+e4jrsN8FRTJBKGk8x2z2EeTFameH4OS1DqSnPr3I
GwZ+WWtJe+ogftEbIWiVEphO2Ze897zqFOcnaau+eun9zGx/ChAUygG4cMKHL9xIq54tINtDHXIE
YDHKWjnqKiRNunPqBuO+Z5Zq4JyIYd5UpXxeX/Xlrf35GYK2TXI8kU3mHsvbB6uD5rWA+bABnh8M
oXVJyyfoX0livXwWaL1pVEiCF30KPuTyUxbc5v6HzQ6t5QP0U5BwyziWV7Vtx8p26gF8BaAHORTr
c1m+/n/unincMbEX95mX8UIvc4gYlRczfyzTx1D+qBfwsd30/vcxGI/rQrfmJVwHvmo3BQEebn/n
QasfU5vH+buuzp9LN3/ChS21mtJUq1mEBMeSUrVnA4jQMa9PVW+d1mfz/znuP2XNmnkha/JHSiVK
g2s6eGzUv1L9xbI+z3TlcgPeXfFnp7444++JcQOUzIYqbii9KRxuuF66pNPQkFq5qZuT7LxkQB+2
GzNc3C+DekkA4IjKiUUaUqIVU9ZM7JcFIe6ZF8J+4+qbD6fwiiYL/1OCMA/bM9Qo9bkqjOrOaW/1
fG8Uv8XSqQyOvvJhrDcyj4s28UKcYLJAJHbghum5A2ENg6Hr7Q2Ic1HBz+kItgicY78ITRasjG++
NFsWfWOxxHgAxRexPCosVqAcCGpVT6H/wwt3Vv7g799T6XE5FU2wQQkUKoo2T8VQA3rR/F2wYbc3
lEsTDFCZKHptQsrkSsmp9SmV/jR0d+sndGO7xRqGOOmGAEh+rgYoKJ+7aNg4hctT0IkgAh1ivuoT
LtQ0GmCpK1ytuvU60GHtGx/ql/dM4qcQwWgaQ+5oSTP7uNXtGD31xnt8dOPn+ILF7JS0brOc8Ufj
ZIR3sOCsf/+iqboYX7CSNd2G3NEsklKfY+neCr6p/o2VThvLtLUXgiWxHHIFdjwvk3+MoPgx8ak2
RCze/4aFIaRoiNpa9dreQ4LXAAFCyN4ejlL/d5zdGBH9QNbv8O5tiFpetJ+ihLdZR2Y27A0CAH50
O+pfmu5rS7N+bW08AZcX7acYQbcy+GV74Hq5RvyvUBhL5oc43rhDthZNUC+1hb42M3FD+wY65COl
/fCU3Hu1vTedd1mUn7MRNG0sMyC3/omaQA4HF3O634R1WtwXU4eiSOHPq4actC+kgecNBr6MD772
YGcf8/Kj2W5gqCwZLhoeABymwkB51ZAzWCm8MdGA8YUbdriRt/Z90fu7FCCosuVMThJ5XIRt9RCn
39v8JrFaAK6fG+ts1H9aXXLIu41JLa3dpUxBp0tdU4cQBizXNE6wOHrxSbWOafVl3dws6dulFEGl
yfIEsdIyM1X6Uo6Q2VLTfQrhcN1CidiajqDYaWNGVZ3UvNodz00bOC7L6pQogb6Ls3HDq539EtFN
upyUoNmW1Rpp3jApuGEDGNTj+2mAW/vQy0+2+rK+gFvzmhf4wqtVBp9iio55KephDClgvp2Gj/Hw
jiD35YwETyxr5VobEzSc1iyrOGgjQdR3XDw6zThU6Mw8DmJvoFLKgxPb3AitaT4YRfGs2P1NiGcJ
ttQ7qseMC1li3DFvPX9QZm+puvNvZSqao90WqdiyTfh3OmLoUQJDBo5wQhh2eqM0j7b+Dj/gcgqC
SWj9MJngUsFZAuRHLv+oIf5b16ytGQgGYBoa2CoDJFiuNu2Ub782unDwW6qkqHzAn0zzG7M+Zu+5
ki/XRzjvberHvunP6iTfSu1nM36qiu9hsFGVMI/y+qT/3GXhpBuB2cK9Lheunz+l8Wc5fJa6468t
lHDAw9GyKFnl6A3jydf2W1nxxfDf5UIJR9uQvbhzPLa5jeNDGcEoHX8OKHHMig9S+qQP6Ymy451t
fdeH+079GDg/NO2UQkbwa9MU3mJ5DfyFBVuh21JR0fgnuXLXBSwbyv/dKorCrg2lXxSt5s8PGFU5
D/ptmJ6G4JMSfV6Xsn5oqFe/luLhnk15ihSNl552q40bLuDW+MKxV8ywT6qCN5Ja0hhxl2xVSi4q
tEZlMXWMlm2KRRJ0KplQklc889KOYldtZw/Vd6/YIoJYnMaFGGEaeaioo6lxa9XVUxV+8UDnf8c+
XAgQjFc4qlEJAgh+LJyzVvPDzL/+mgDBfk120zfdwAzS4aBMoLpvWN9FdQX6DAYQUteyWHTdKRHF
UAC+UP+zjyqInm8U6Zj0Gz74lpT59wvvQYWKPezr+SKkLWFQjr3xLcflT6ytTOKWIMGKOV0WdoHH
cvn+sKv93/Tstw7UzrH//I5twX2AYQSzpIk9tmPfxNYUYfYniTpiHf2lfGpdxOIR+VcExRLXa5bH
chJ6EzZfdgjt7CbvS7UVrF88HhciBCuSWp0H8iKn3PhzAozhx/oEtkYXDp9nSfYwjDzxG/+ZUrl4
w9BuDS8cvUqq9FLN2ALJusk0MNI31n9RlS4WRzh5XqOpVWihs5l5Y5/yb2dtKzO0tcPz7xenwi+6
tDTntLSR7MfokWxuvnUbLS8SiJsWwMwzZdm1CHlsKCEymASZ6bjfx5sJg8U5cABgz6UsHVt+LaDE
AU2TuCROlEY7qFZ2Zv8hNB/7QDkpobPTwu6g5M9W830y7mPvoaCvL3IeqH3c2K2t7xDuda1vyqTu
Cr7DexqbkwkDy5ZCLK2lDZDojICvqq+6bbLIazKj61MKfZRbJ8kOev1j/cQsTeJSgnBicm9KB2jo
U3fS/vbzR7280wCneKMMm6AeqB6qBbMQ+DvCsTEST+27sc5f4kIKb4PcNz8Q7bHuitF0Nu4WZd78
K7f1H1mGQ1yM6t1XpZBDDMRZkk/5S1qr+yiiqWfYg1tyaNPbtn5oE22XQ5Fdj3BHN/EztBZhUtwq
Yfagx8XOs9R9HcZUp8sbS/AqGMBnmXgdVBdpM8CEsAQVHGGjVHTli19bO81sjlL0W05hrxL9aOyN
F+0rKyLIEqxI0lV2aaVD+WLbXwIn3iVavg8idTezq799Yy9nNSvXhTUZZTMuS3K7L6bvHccg2qGq
x36zaWhx8Ww6AHkPU4Eo9jxg0lOjzcvyRc5+yEOxT5VPoe/v4AQ+ZPkWv82rI8fq0Y6Nmpr816ti
7NLyohCcouIFeO7PRhN+6OJgQ0m3RAhnDshiU5dI/rx4Tf49luzb1vM24jQLIgB9gcKLf+mR/edp
dLEz+tiVhpRmxUsTy/vii53VG3NYULIrAfPvFwJIOKiKFOXFixp5u7i/x2qcht45Glt37uvkJmAp
l1MR/CufpAOdOzEbMn0ylADk02YH3sguqerDlN9BI3GKmuagJcFN60S7uHprqg5QExuOGujqZoRC
scOqNHKry4M+f9Gm7C5gsq288fJZ0O+54N0GPJD60VcMj1ZaKMZYBcXLMHg3XaQOO6+fdh3MOLu0
NrxdXscbEhfUY252V3RiUlR6iEDftmT7QeQhMZNUbujvw5b3vSQA4gcN1Nq5+Vhs87M6zdAjw8hf
2ub3MSiPnbOFSLWggA6QV8Ci2ITUTNGiNnHX5DQ35y8Gz135vDso4ed16zbf38JVggSHNnPIz17D
lSUGEPxDLucvIex0etnvzPDPzKg/NMmwVyDFVezjsEULtTyrnzIF0xAPjZbQ+MVVOdD8qT838m+h
ku2N4WZ9botyZuQJNM7ClZp/vzi+aVe0ICu0KDWlTz1smUc/ojSuL6xunwJm+faLwqG7dq5Wpu+T
PpdrcUHdJgnIgfHL1JekW5JjT0VSKb8ZoBDQMHxOzioohTKJ0GsxUhtnkuM50cxlNR7yrSbFJaW+
HF7YHNUPphaQ/uilSKrsU2Xoxb1lbob3Xnlk4NVTdA21zFzM/wohqhpTVaLaP3hp+uAkBdkRBpRj
pWyhor52lGgXNenD1cH5B7lO2JJKG3LIf4bmhf6vQ6TdjvHvVnBvGB9k55Ql39fV7fXKYQwMim1n
6AtgKQQbXptpO5k+HuA4+vuWmus3M4TYUEUB8k9cxKaaXCxV76y8bftJKqhz0U9G/zlPHiL9/5H2
Zc1t40zXv4hV3JdbUpvtOKYlOYlzw5psJLgB3Jdf/x146ntGAllCKe9NbjzDFoBGo5fTp8E1NH93
hnvTu4Io4eqMA2FtzRz2Vti+V/iVrJ9jZa804BIxWg+Ya1B3Ca5ibOTgUwMa9i0tosF3FTv3m7q8
+/mG1oBSBabZhYMg0oNBrdKpVdvuDbNzVLaza/SzB66M/m5lKWhT4F4vOnvh1QgRUgNooUaGOXmL
okH/XI9lsbVcwiSZ6qUUB6kkgKHh7IAwQETDWQjC5jqqonNct9YGMxXqxtzcq7/XIgTD4qqJMmgg
6zlbybEYT83h//Z5wbBESjZVLXgcz+xDa/Ps7h4nxI9oF/F4BZdXjIXLbpZW0Y9t5Z6jvtpOn+PG
3N69gisBwqWwDTCT1nHtnmcX6upihOC9NVthBYIFqTHv0kS04Z5H2myA1vF/egX8pPluGl34ejqP
NTBBRrPRkn79hJBsUKeSucVbOT1NZZL5xoR8t36/zl6LERRqGgc6ge+oeNP3VTJuTFVGCLK8FEDJ
oW0HCVYEnMiUXK/DmHR1rgcve0Pzr+8eenW4+0nnAngmEjccjp544lYUZUanZG9W/oKmrVT7TrrT
baXin7h2wPBegFIbzJW8SUN8zstGo0Xm9hnOokX7a0DNoE22zMskxnBlr67kCNcv1aJ8wjSa7C2y
PJ/9Q1IZ46hMgHAYbuY0rJkggI2Ik0cz0IikI2whAVSSJnIefHKVAXdYOI0sroxJ6+3hDCYxhMob
d5ZxiS3cEkiwVN4rzh+MxRiiwvXo6ObDeDa7TRtvYmc71BKndG0RFyLEu4dIKy3tFCI0FOZePBn5
wEKdrldgCXcubSMndgd8PtIeuz9Rik4A9kjv7qHgUmBh4YmC43gxWC+3ssLGYIvxTB4VFQNk0V1/
562AAB6GorIJS7XoyhvVuWmIMffn6bW3H/roLZq+drLxjMt2XLwUMFHoK+Utn4v+qBLiI9sddBAQ
4MUYrKeirwKMrA3nrt3a4DdWlGhnTuYfilYtVZE9uMva7Yd8C/ky8I5wXqlr+1VWc5y6VaGDrSP3
maVtDOOQT1OAEl4wmI8see6nT6SNMZl3H4GTcyQHuz12Mju91Bm+Ddht62Myghi45FWCADDt9ZND
46AFpXOT5BsH/XbleK8PwBesIeDEpF5stwgRrdCToCbVpJ+sr2p/UK17sxjC5/nduwj45kHDHAyG
zxvDuAWsPmllkwDXVQb6AnYoFelekSPaqpTGdSsLKxgQ4A3Up2jjjsjW9NCbsAVUmNm7cnB8Ju2H
WNom7N2FZB7rXCwumofMyGdTPzXqYz0/D/GTS15v37qlbYIIxMlYns6p+wR9RLNl1dFE10+k8Xsn
yObN7e+vKJqu4krjtQMJIeLY6yWAtCSKGVx2FDW2bXXIn5oKkw8kD93KPoGnGblNLIGT5gmLMCPF
SIhRmielHh6I0n8ixvhcVfPu9loWiRPOsI8+axexBWYjiW5/Vidqq6m1CZDYe2c+WMafFu0wkffS
6Lu8AiBJlTUSr5wO8FUa+pRxTdFlJCysauey9ErDOlGSBLX+OlaSfOrK8SCXpcMUIM5EBUPQsLl2
6rGKEvvUJK9DP/v0ew1IJ7POt3duZR2wt5zp2ASLomYK67CM2XForlin3tvpSmBIViH7vLCKTPcq
JG3x+UZ9tZB9yWZJ6WFNAEaMc7w+eKAXI1nryiO1GkXWya6p/8vJZNiHFQXmGT8VE9N5MUU858yL
+rrscvuUjW81icDXoG08525fCoMDNKgw5h6jo38xzKeYUaeio31SgaT3aJDHv+4+ZQfeARRKxexj
cHVe3/VJL4k2DpVzMrVdl2xMGSHyyikgB4LdVz0+GkCsl5S6OhgJUnmnAr04KCtu0+29CwDTN3qF
YEQgBKdxvQC786p8BAPoyYg2TRlU+d2P1dX3F45ghIcqRzrhpGpP7e+cSuzT8jJjZhbAJ/weY56s
Iex/6Q2N09padBoK4lfe/Nkbm89O/92RDbZZquu1IP73i3fJrN2kBzt7dErjLX1Uxq1sXO3aSji5
uw6yV2PJuDrqTtLHVQ7QiVcGWvpum29x72uNKnk4lhqFVBRkIMQAucWCsqdF87SWmiw+z2ZQRk+J
ebpbofB9VNx0TGUBr6SwUTkb9arp2viMxGDWH1IZKdja74dXhSQO8iC42ILCugM2iRokPitDebTa
8TEDsaTEL5fIEJW2BEdO3GCg3XlCP+2g7jxHprdLCUCmI553HQu3Gm7xtTp5Reoppae5p3YD7HUr
01Zu/a/CbWQJLj/Ple1CWw2dlAmSIu5pyraDPgZGoQZG97k1nCAytCC+P9yDPHgjmKEOf3dBvtnG
hFW9TjxQLrs7u/V2Eju+vH3X3xfWY3tz3pQswnpmjMvZRN2zev97dy1CfK+nvDC0DCJ0e6e0PtMf
bt8L/v+LR8JpqTkRmWEv3tNoHpt4djLlpM8jRg7A76QHNz4M0Wcviu/2cJEnupAlZEFGkuX1OEGW
2xyRFfZKGVpgRX2BYNFRxkfwiLKjEH9HTu94TLGik/slBT2/mtzNjcgnS/NoDVDOFXpPNTYx78Rp
o1PzSE1vOxvD9vZxrNyQKwF8hRc3pAaooqmjJjppabaPO+cRM2OsYlPrG1tvD5Hh7m7LW9HgK3nC
hbeVMc/tDAvKLfVXknUHkhSHKc9/3xazdjAmMAcaH8wN/jnhonRjVdakwLLS/BXsG7Ykdbv6ecwh
QVwDTV4QRKeFSYAVYBEmJ7yXaL4v7y774dwBLgLzEoaVwqsSFGsgWlPZbhmd6h5AqV2l3+3VYqI4
Bm2ijgHanUXqi5jd1NmNZ52MetNrQZ5vbu//2jEjUuIJZ3DdL/KcPQXuIGa2ecrj8nNm5p90o9vH
lXdv0Z+HZBdixAue1HToEB6CZ2ej/lRlTYlcSwRbdfV5IclpgWQcDIeeeSpByViRLJidNIgtPFQy
AsHV/QJjAKyViwKpWOxrwRaV0jS10JM4/1Az77lBY1Cbpvvbx7Kmt6j1IehGJAtUhmDce9Z2Driu
7ZPWt0FDd0Pu/M3Be8hw8cIMB1Jd2xPwVhAGeiUo1jxjKE8FLtHtJDMiq8u4ECIsw1SL3Bx6CAEf
M0ozrwW5t/7G9epCgBBVsrR0sziGgG4q0E2R+n/hKFwJELw3taFo3uDbBCaxjffsePfHM5x/DLzU
vDqNrK1gZ1Wap2YSOcbJoPPDQJTtzCSR94rKXkkQTlo3+y7iA5ROkfJ1arZ1frhflWBcDVgp0PRp
gBEJqkRzpqstsU9xND4oGCZAx8rX+93dVwLTFkw0UQDHCIYBQZf0hnBO78g+seST+YJZc/d/HhlQ
jHQAIxeqDULxrbCbaOz10j4N6Rf3RTG+/sXnASFEHoeDh8V3IqEaLYcOeoR0sfGdTD9uf37FADoa
oJ0ehwt5C4xnbHhFPjNFOdnfbasPtNwOmDUF1JOV1ZdNswCJ6Rqea07BD/yWsE9Uc/J5tjrlpJJ5
qw7bsnxSq89k3BMtCxxjoyIh7lLJ87Giwh+s6UhSexgg4ghCZ71WlSqbvdMQf61sa2sydsjjuwNB
AMbgu/1/IcJTHhsqRq9xIaX1Qnf53dBYcAVj44CI5JzsC/2dDFVJZrDtnpwMs/C6+jlL1G3TF88g
dJWEzPwqCM8hsA+A8gBi46BNW7gq2VBnM+ki7zSjX97xftj2McofjC+pJgPErxwMV2cwK2kWqnNi
qUS1SVvjcYHj3k/7GnGUVqONrdH3t9V7+Y4g9aZhujWQKUAOilmlUbGsmfZFey6NX8XeYj/v/zyf
DQrzizHaYKW+NmAdptaMY+k2Z28M3STQ6P/x+4KBjNhMjbrB92M3cN7uHs3q2RjkgvmH/PcjthHs
++DN4zxGXvw2qQ+1tWvufmLBiY+tR3jOgaLi3ntFBMSRQ+pzf3DsYuvVMkKk5eF+uM/wok0NWU+x
1K7oU4R0dFGdgYD3kq0a3Z3Ru/6+4Hu2amxHppVXoNTJnguflJVEwPISYOdBeIB0GrLPulg+czMt
nt2yZWfqsX/abgq8nmP5ze+3tXRp42FwuQFBDRYlDhF1mgDlr5Z93pyb4T0zjWACRjdCQb+oZAWh
5Yl8mHbbAXubB4QW//tFrOnVdTJYrG3PSb+vPL+SMRbKvs839OL7pOkVYrT4vhFvRscnv25vlOzz
woUYLRfDFIemPSuo0VrfMWXLv1sAAIUmojELqfTFLC17aFgVuWp7LkDsXT9omBx/vwA8rmi8+bgR
Yr8rLXuTzFOTn9PiW7st756bCg8Btw2lUvQY8LG61/s/2+5kF4yl587dNJiGILHWK/fh6vPC/pNY
gXyKz29y63v1UHbvd+/O1feF5y0vGiNSBnxfB1HLP8xNdre/v/b7LQ+OgM2HViE5fL0906Tp86xk
6TlPtua016LtqEvyg8tsDjBlGrCJHP2KOE94ETqvcONZTVNAys4uoUFbJ0GbgofYdQDSKf1B1vi6
cieA6wQMGlYKE1vEuNXsaV7PbpKe1UH1y+Sh7s+3N20pwAMZDCq7CCVQPBRRnUMToXtUsdCAmr1G
vtneHcRcf56LvzAZE8lSJGLw+Tkdd9Y4+VRrMUrFlhy9bBXCzcCNbygC//Jc+TTdYDjQ7U3imn/t
mF2vQrgZM/gGEWjg87k5+Zb5RdlO3Tdgce82H8hyogKOWAbeMmqV15sFbB4oJkg+nmvKfCcnfi15
ila2idfg0GKJjN0SB0RzTAHs9LE724HZveb63Z44nzCDEiUmz8LjF2PiRsE0+L5Qh7NGPtHCC5K4
vP+cubMPRIXKBxaKfiuqDfU0Nd50JuQx3ife3Vk77uz/93nBoUzSMU7iHp/X7a9dcba3t9VoaaDg
h4EAAz0UGHoHj/j6fGs2VYplU/UMcnnlkapa4SMV5QIl1NZSHk7xrFFkxUxiRHy2BWO4mPpj5oiL
isqYz5X2EOba4fZSxBvx8XW4dxjgjawavJvrpdjaNMwpq+azW0zuC4jl2VFT8mZvVyqGLOdZVAW3
BS6Xg6W44EHh9W/AaoS961xnRh8FGY7JN+pu40oSqS7Xc/154e1IgGxP0xqfNyaMemq/6SYagneJ
rDgjW4WwbZma1FpsQUxvBsz1Z0+iYbLv879fmFsEHLHXEHy/9FCmnp6aXBJViCoMzxLQWtw9oITR
3SZWRbUI0W8/Dv1Rq86at3FVXPLXu0/6UoSYqYiNRMlqpB+Pmu7XVZBIvJyVLeJTHdAO4/FrKPZK
pJ7RVZlR9MdO3bvlJ09WEl37PnAGKCrwQj5Ql9dH0Cm1RluS9EdkIMHklvr3bw8QFB89eAZugya4
IDqojlwDJP5H3vRH0Ktb/Ly9/9wNu3zscMQouyBYx8NvAiAl6GhL+oZYgDccLfagROjS9CP3AW9d
ppxvC1rZKXT5cZ44eLN8ntD1TgG4m+NGR+2R2H4UbzSJ6yH7PP/7xV3IHBdTzxg+P+RfleG7eS9p
wcc+Xfx8flUuvz+RvhwGfF9V37X6mB5v786KRQL8ADlTZKh5d7HgLSu21bhTVnZHEKt8r1izcwbF
VzpnhxkBEr9j5VJfiRKevcIoDCT7i+5Iqp3W/8rzLe1iiQzZcgS1pVZPbXvEcrRkE6UbJd96la8Q
yeUW/fOPM/lv00TbgSkapEYje3cc68EnVPHBquPPVhOk5I9WPbREtqy1ywJHjx8Uug4WnXeTzTBM
Ma7TI4ud6LvmjhjYmLDMfEjyaHoa02p6zLUhl9EjLLDOWCinswBo7l+GOGE7FZYCH8Gc9FjXmfmC
qeN2hNekdEBsMWDuiuP9Gdqk20W5XX1i2PrEL5V2avzRtYedUneYcxelc4lBI02xqy0nlrwTy+OG
zgKc7PCWRLSU8L9fXo7eIKStsC9edWjGbds/21a6qalsis7ywCEHWVm0lHArIoYvdTu7Vtak6dFu
P6Vj8lAqbDOA2pKAJ6E4ApsrUeNVeWiARaso6qLoJb5eV9Ojg3M0SHqsisQHlv3Ryb7qY6jY24g9
6EMiEbe0YThkHfEf7DFySOLy0ikrrHFOcMzpLvJV2Yjh5cWHdcEwUGS/UP5BZuR6NbGm9sXY5+kR
g0c2pfvUlK+zLChY0wQPz6yKcjiiAzGoaRpm1gmqZUfmtAEDL1/Un2HcgixTNrctprAaLIWj7uH0
Iq+tG5rYXuQ1RszwX6QhQIh+MVKgxrXAwiju22KEBX2IQSs6J1dBQWCBTWAdyq9ZMZCwcVy/VX8W
ur2drU3XyGjBxEv+ryTcIjTFo5trUaAzUsb0ePRIWCOhl0TlGYPBSNAraeFH2ghEcZUGWdJvymQ/
5DPmnk1+VTjPWTTuMRl17yTfbq9c0MaP3/NvYIf3SEc5SVCXmA3AXfVpOA2H9/ZOwN3i6/r1142y
qvs+GtOw/WZMm3tpjBafF7wNE1wqdZyBhNpIdmWzmcoXo32/vT9rmoHRIUjOwfBBEwWjPLtTMQxV
REIvM312dp66IhjB3n1bimCC/l0IcFegYEBWYtEzkVF1bFuHpGEUZxit9Ll1Dkl2GOiRYeLdnN+Z
01yI4z/nwpLXNkd4pUkaauTNTn2tPd5eDt+UC3fz3++DUwBgNQOFBDFp4CW2nZHIjcNZNV6Mbpg2
STRNfmMMj6w1N17Hwjjq3rtepm/C0/2vYDjonBcP7VcigHRQVCX1tDQJYVZ2xTBuDKrvAI896Hp7
Qh/k9vY6ZeIEWwv+09FlJcQleuyzYdxltrJBXi6wiunFJclfWClUEtFJAbPO26Gujy3rGYn6mSTh
oKfvlZF9GvtsV+FWWV0pEbVmd1F8A3kSnFVYKkHtCTpDrLZvkjCzN321n9N99zem/ULER3X7QglV
hsRT69RJyMp3jX5p4p+j9+v2+fANEfUQzGAfnCrAE4hoiDazCsuLKQmn6ilrviXel9vfX9sl1Fvh
OPA6MnIz1wcyAocXuxbJwrKyfN0cn0ztyFxZk/7aKlDXRYWA13aRLLmWAi1jdupmWWhFP8r42ygb
4yD7vmBFS6ak0NciC81618xy5pw1E3r5+7n8i4POUbeJDAvfb7xTGm3U5I+q/rSz+/J8H1f/Ugo/
qwspvC01bpMyC4fmZfpktZLC4pqFvvy8cNXjLksRU/FFtJ8GBYmYFA0JE8Z4PqXlG1NkMYhszwTN
UibWO3oLcWMXDJlPo6M17SsZJkwmRXgHwNozaVHLNcvE8OfmPTGRv6J7J/ty+57INEywJrbTJTVp
sBqX/alnlFS899sCNIkE0ZiUasVqk+ZZmDneoe2fMu9JiZDqeKPkVwrut748tvVPw3vAaFcDiVpA
JG7/AslWfnRFXqif5pAZgET8gIgF07iJk0M877T44baU1WWi4wkADDyuC8RPkju6Mug0Cw0M8Xkp
TMnn194zNDf+7/OCM1g0Xl3pDj5f0H9Sa5f9rjNMFdyTRHJcy2Ug14yCggUmQOBpxYxjMnl50c9a
Gma09U3fU++kP4cx4FkDBFeAmSOhqQomDfZmdBK3zUOiM38gmL+MZtfHMZdBjpcPAEYRAX8KQQBO
L7xDOqWzMjlzHjL23k/H2njUZR27ayI47pjXn3kxj+/lhWKZDmsHte5JiGDfp4z5VBLWrx3GpQDB
cA7mVBqocpOQFq1v50HLZKNQViSgfw4kU5hTYqHzRjiNVAPH1JwURfgEPr16ON++EysbhEgXjSMo
8iBKFOF8aUwGr1IUnHXe+C0m2feg8PdKGXfK8gGAQqHr1/YQjqLaJlhkO67sObOSPERRtYi2BaGv
OXkd4agXzaO0xrqyZVfSBMuslHZtoW0sD7OD9ZncmYLg1wM0lLh4YLNDWK0Kaxl1kKZU6LsJldT1
xyOYniXxzNrPvxQg/HzaD85gtxDgppum3ozd9vaZL63t9QK860tRKqOjzgzfL9k3PtCvCNDMBST4
/VJ4tY0nBMBZJjZakRRcOR5NqxB+Czv0xkMdHzJ2uC1kbasQdsMY4p/lWERWa5HmEYeF1s/K+2Lq
b7c/v3I78PP/+7xwEt1AVIpJECzEoLuANkHRbdxoDv5CCOojYEhEjdsWX1/HUWbCzJSFTvdYJ57f
dYlPJomDt7oSQGqBCwXH/SKxRR1ClITqNHQwLOCQkbx/N0navZlD5W1ur2ftTFwdxDaoe6/U1AtW
WVZKMhbS7CnUFQngZG0hl1/nyn1h0Qt7zm0rw9db67EmzDdU5tfDfcXPjyvuAgUKCjEdtQYx9Mm0
PKEFw5FQ0JEz+2GaQkqO3Z2db1wMUuTYI97qjwEGAhrYUqbIcYqGhqb6ysowu/8grj4vOCQKHl4F
M20ovKrQYqHMTK2cBPoOkVsEsScyzWK6wK5Vx6lGg4a9UjwXVYzUolbXG2/WWolntSoJ7eQA5npc
lPAEWmpaWEY60xA652fE8LWeBIMiY27ndu864MVxXIjhin2hWhG80D4yICZjX6p6DMbY83XrJVKf
FCU0lDYYpp+3r8rqwtDjDUYEOHTA1F9LrJqybOPZxNGPBeD0m4m+KIXEDq9cR6Qo/5MhbF7bw4YV
XAapf8XGvGnd37cXsfKc8OQbp11BB8ui7xjkemWWD3Mc6uzTPB+VstuTjh7UQUbas7aSS0HC1XeK
1FWQuo9DMyBZC/YYmeO7chxomgCmD53/AKOIUxJ7J2eoDUzKi6u/q86uNR5M98fdmwWkAOACIPPj
GDb+Ey50bLL7EaFpr7zo3slMJ1+3f7RO5c+yLsuVvbqSI+xVXmle0QGe+mLag0/z94ptby9kGe1w
oDy6wIGfgmcnknmUMZmaoYvj0MOokRF4cBbrftNogV5S36hZcFvcipJdiRN8FtqaUYY+ZOUly77W
1rMXbZtkX0oZk7jFFUwATxJx0ibUmBbucEsbU630JA5bLfOHOrDVYqeZHdz6t9H55uTxJivPEbsT
h8sfAojlEAwDFTiAeq61IkvjFOldFoedHRTvo4zhYFUZLj7P/36hdLPeFV7lZTG8b0x+xQRQlkss
NHeElvv23wIEtW4swLaAto7DZmvnG5vuFfJVTfyObSOJIqzeUaBU8GbymoJYPYMXk6U5ZlO/5IUK
hJWXPLjj0Dxo5VRK1rS6axeSBONsOBStwzUkufXOyIKcSTyZ1e/D0GDUGDo6FyRnxuhqnTWkcVj/
VNF1JONQW9soPtoSrADIeS/bdIaaJmaWknCM+/e2pdvM8J6g+RLHcm0Vl2IEF7ktBrOde4ipFP29
J+Zp6v7mdqCvEIg9tISh0CaIiByrqbuyJWFMnyaQrO5vm5Y1S6ajOxgIRDCfLpiWms5IKTWsJCzR
dmkq+qZOvU1KH2lCHjTjdFvY6qn8J0xsADNVyrySOkmoztk2ia2vuWmC8d/8fVvM2qkgpQ4aNHB6
oYtO2LJ4AO1j7kBM3z7+TtW/uBkAKiGwQ5Mkeiv4Ii/sCfqsjUYbzSSc7E3TP0uH0a9t0uX3hccL
hMol4i41Cc326Dn1nrh2QEYZlYJMihDHl7HlVqaKVVj0DI7or7YjiePXFAtdyTaoUAFyNRZlIJX0
fUNxNRyd7fu6eLKi4tiq4wMoSLaJAu7E+w8dNDa8o4MPSvSEYxlKjxlOhHsCd83/3CGUvP39tfUA
WIIvgzgF/ZnCG6wWam6SqoFFaR/t/tkFn6AJRrKNrO1l7WBgFLm/z19FkSbO6ubc7PQKclwMp7G7
5KAr7BmwFslTsnZJOBkB+sZ5jkLlf79QY/C4GSAkw36xT1nv+qSTYXHWBYAAF2gVmC5xQgD1eox6
00YSWnWyde1tn5qSJay5RUhQAAfMsR62iBiciZs6kzvCdtXKJh0ivzNfuyHZzJiSd/vw1yXB18NM
DzjHIlQ7bjS3cdsJ/p4WgHPX7/0sZf5455jPD08IPvb/xOjXZzKbGLruOhATD6g7qOjZsjTMbmj2
7vjl9oK4toouC8BYqNEC0rlkJmBAYOrj3HIH1m+NgzXsTO1TnoZ2h4g/iGrJay8yO/67sgt5gkmm
EZ3aHAzV4QRHuQRQxah39ktW+mSX+6CPJ8oc0L/IMKDU8d8ixStrV0maOE0cGnnA8o0iY4tZu6pA
m2EYAZonkHMVTI7GFEwroAM20Xsm/bQpq6fErSSqJxMiPAe9Otlp3kLIXJ17pw5o9OBMsuB/7a4i
jYhJL+iBRMuDsFOg7hqHzEFwSe33tj9OsoGsq4sAgQsKT0CtIQd+rdidZ+jUU9ok7Azy0o3TQ1cO
IQZf/b6t1eKklw81Q00YuVDAR4AvEzZLmfTKbRmAAR1TGj9uo8e4inaGkoWzNQbTxKt5ZkD7zrc0
FnTRsLHzO6kgFr9BeFltnVgptaokVLydqz5NICq6vcq1l+hykcJdSkyLeLWBRfbDU0rfFbPcObO9
yVQ4cHdSkv27GFApcOQmh+wJWbRuxJiCAazHYd0e5uzBebi9lDW9QNsIWH1A47WEtPHX1kVuKw5L
rXgdRvtZ0YfXJu8kFfg19UZwCa8KtT0+I+da/aoZbrnWlSRsx6nZZani/NFri8gizTWj6troNOS9
VMt8vKXFI/qh4EvXJlw2qu1L9uBhAnEMvG1iDRuLnjpL5metPU2XQgVtUFq9aPVWS0LXAa12mQD+
914lUZCoMl1YOyxkuvgCYSYWQ6ibIipjmgDYM7j0OUF7D6gtSUC87udtpVg7rQs54gBqEHfOndF3
CV5Bc4NZ1JtENsh19Tny0FeHRL2m4bCEO2ppyhjpzZyEo2o/MUwajAr3pewUX+3jcHDqc9RUwIra
YZZ1GyWttrdXuLqTyHzDecGlWvSNqqBZiNQs4meWfEbtMeyjeB9hvrfEUqzKAWEZRyGiwCKaQ+K6
IzCwQxIabEKZ68/Y/naYLDG5IgRajY5RYL5QMhffDprGvanXOQk1XXkZLOVhboa9ko0SU7Gi5xDD
m43g7oGfVziy2O26wtCxZwS95pSNAcEli5XXuPt19+F8MDyipQlF8wXCoGfJQGhbkFCv04e4N/at
ZgV6Y0uqLCtaDqcbGABw1TgOGgaubVKhmaxtQKYcYnpbnOxlpfnVU/nv8+JIEz0Z01afEH4xJfOd
qQWt0s9e1+5XsMtFiKQPaHhBLTgjAD+jqYJGno9ZM8DSynwgka6GP0OY1KWhx90EGcqSXKLuOzYi
6xqm3VdPyXdVHwW5yTapxaec1b6WnTS98k0ZZ/fKU3slV/BbYuoNltXikKym8hOabDr7LaIP5Tz7
I4YV3la8NY0ANTg0jhM1LiLMqR9npeoH5QXlnu95UYJ8Yni7LWJtPQC4oj8F/6KSL1yirrUH3TZn
5UVrv9VdvVUBePN+AFeODhwJE9PKfcUUXpwYsjA2AmZBVOXUFNjwKg7TGF6++2ShAX/uyKGa/6KE
zI0ouvg49x2mdl7fJDM2kYunSGUU4MXKZu3QAUzjVdb29t595KGFmOlKjvDSlnbbMYp+xJBNynOk
WEFV88FxzZ5Ux5kVe0PLAzPqgj6Zdyg7HRqXBSOVtQGsOBlXv0KwG21aRWXX4VfErYEGfRoUGSrm
41M2f/Uw7SlTNb+Zj7eXzld2Y+ViH1XaaAUgV3BsHLtBpuBz7KbB2LXPXa3vLTqEditJFK5cBTD9
YS4M5/q0kQW5PtKhTKsWM3QSvCnGJmPNppEFwBIJ4pK6KjV6o/XgzJBngJh9WzZIenXPAGsATA2z
BRH5XC9hygw2IMsTh1r5klebKdnGYBrPztWwH/4C6IViwH+y+GIvcjls8NCubKhxGE3b2Hhycszc
kGS6VywHRCCdin51OBMiVGrUUXpIPAth6PCkpbs8e1bZwXxxZEWo1XO5kCNsm9JpsRnxMqfhvc4s
YMWP26osW4ewVTkxQOxq4fs12Tr6obYD0I/3vz3l4S/kIJHzAS1DUUsInCqlVkBIVSCysZ344E7R
Fzaab6Q3W3+YWvMhVWJZEL+2NIQ46PDHE4nDEkQOaukyZ4QD61ll/BntrvEmgc16yslYBWk/eztv
yOif2+tc8TMcvCcep0AxMJ5RuKl1Y+pNlSCC85SXmtU/UFr8EcWSt2RViAY3CagU3HgRbNFoDUqg
I/JiavOj9RQMb30b4794fh0DaQM0giP5hWfr+hJZ5djazYTwJkrRGGkxXxY/rZ4Pb+BDvyDc5IWz
5DqNAoBhEoLNbXwi3pNZodLy9X6/ElkWgA1BMwuwiNh15FC0ZWAKEmIL9T2tHzEQRuKmrBm2CwHi
dHYYG3OY1QLpB/sXcbZxERgZuJ59PQ/GO2eQcb8PrKlAh3BicRtkR9dn0mV544HUHRG18qhsXVdy
Sdf0CgOvYN9R/1oWv1pa0K6sXOWlso3cnxj6YRKHfeqGSNY2teYNXUgSK190Tow2pqjg85a9uXkF
C15gKpOfW/e1uX/sGCg+wGyLype+eDnbCdya/YSnwI1p5sfK5D4ls1a+3r71azpwIUV8PQsr97qC
520cN3/Xjf4z7awDCAROceYe4HsGXvbrtsS1o8IQN6QnMX8GIZNwOysd7cOTbUJiuy+S1o/1wDAl
e7d2SOiiQ+YQbcrgV+K/4eIZtWcK+hUL+Ae9m31N/Vxo8Kecxndlk9DWBKGKgLoI6mMY1i0splfy
IR0pBEUWe4xoHPmJqezHVt3EdP6LwhiebZ7qgFLw0SrXq4o9u4/zAm2jFLyRMRakBbePZuXJvhLA
V3uxbR7aF6xedUk4WGoQjxva/4UZgAQXFHZAm6to7r6WMLM4UmhsovM1LX1FLX2Jcq2cB2ACQPNZ
6PhCK6+wgtia29btOY49mXK/xRWluhM4cf+7bv65vVlroSxAlTwygjovaXaLOc26yEYdMeqjT25N
f1tVFySWuUWz4yGO57Cv00ePmduW9rJwnT/Ggh9/KVu0QnY+EjOmkD2j3GKMnwrg/Ab1qVVAAGu9
VzUJjEFiKdaUA28eiiMfPfJijSRH+sCLc6ReK5At0Gk/qqlE/VYsgwsACYaSWjhEQMevlaMpB2/0
ohqdeo4VwOnxzcHa5NIRj6ti0KwBxAqYNBc5ZNQER6KCkDUEvPxR67TAdaNDYt7JOcXtN9Jo8KhQ
mAV/hHhbAdCwqWJrJDScQxNvqGw28IrlxlvHqWJ44mkRlhRVzxpoJQoiWRFY1T7qD3oR9LbrU7CM
FZYjOZ0Vp8dFUhDxOeI5NEILV9coqkZtSiNDuEqDCdx4dkeDUsdksvhQO9u/uFzoFQG8EEMIgIYU
dIG2UV2lXpWFKo19hbEgyT0/AeN+PA6+TqjvdS+t9xssCpLw6KPZXbxaKA3zZIfHs1WCH4ykpJM0
OnoIgTVzngB6yv2krk0+6n30ke4pNrbBXJSjKA0i5Bf3Oesyv7eG6dG1C3ej2eWniNRp7bcJeDww
vqhBs7PtbSvq/k6ciT12gzluGfxXicO4ptgc6g04NjphFhxOpe52ltuwDK9edqbmBCyTiWeCyoBM
a/kTNIj9T5DoNNgZZVOb4XAq2xt9qpKHpiKfHESS9KVh/QEZ0U/1UG4wVnyjxXSnWPlDo8f/j7Qv
640bZ7r+RQK0UNutll68W05iJzdCEifaKInal1//HRp4Z7rZ+prwPBhg5sIYVXMrFqtOnbO7vke2
HBJQVEiKI4uMsya8kqyqSUZoiJRgLej3U6oc0v9QAHROLejnDsme2bAONizQ2uvU24Hsr49ga8Fw
dhFOQuAbA+FH7uS+NdrGoDhu5dNQrjct/QKJqH2i/75uZHOa8HwgQJWDO0OUrWSaXpSGE5dP5qh7
jRJQGc5lyxGBB+QfA8KdmzXEADMODACFshvoEE7LNPk4LX9Rt7mZWrX0llJJg+vD2qoQc/72D50M
k4sgnU/eDAxy4+QufYrb2jdy108s4mXFHzOrvN6+yePQHR8ti+7s5j0D1Oe6+a2lO7UubL6BjpVp
xjYazthd3LphaSQ7p5OBLbiXE32Rg65C9Ptz3WbxzgXu0dFonpTIoXQeGaqDnbBjnDbgCaH6cUJe
oOCVb+LcrPr4Wi36rTPn9yB5+nN9tFthlcNp8j8aQ+Eaz+e6N5R0KIsKG7VBkzBxWxYqSc/CDF29
XpoYMnWrjdkF7zcAf2A44IUVwfsrVWn0nVtXKPNWPrB7fmZHmowhdWNQvBgBykGA5OG4hdPtqlU5
LzMu0C4H4Ag4PQ9CcKE5IDK1lM/Xrc9sCQNai9ks49gpnrRyR1yvkPG+b5xBDAMsGzzHCkZZ4dIy
BjTamTNaBXMjyjQTpEV3Pf0LMb6h/GFDe+X6dvjgohP25ak5MRaIhxYg6RjmHP1ZU27b5qj1Dq7o
e1MdvGK+z5adS34yZ/CW5aVPomWeg0r7NU8/x/hvBX0s9+/1X7Th5M5+kLBBjQEiyGj1pU/zuFuf
tVGSXpBM74cvOnHUxICUfasUFJQiiu+uz70Tqc3zWEdJ/I2qP66PZYMeiEur/bOYIozerrRutNwM
1jL0ka9vbXLLlh+q8oeBySnuPSW+pXXnxb3u1/kj7Y8oz3gVeb7+M7bO4Omv4FN+MuZGQ/iCq50+
Kd3LwDyagIfs23UTmycQcQqY0nmsbPNpPzGx2BZb1w6rVphDaK7KzlTpoXD1R6D3DtdNbY/mX1PC
ARncAvn9EqZUelvmnb9kx15GE7QRISPZAJgk6lcoOIvJTUDIWFaZ8NbMKZGw/eFOTrDcUb9Lvl8f
zNZuRxyODxI03KGV7HzeitnGhebg6qP5jnmaE17//NaynH5ecIwpAW2tbmAcTX7IaKA69x0B6ODz
wQ8UVfHOA6IYXVdiBRObwu2NXi+eWBqo9Di1h2aQ3J9bi35qQthf1O1WVtcwUWckoMl9zWP5UpYR
3FwNNChwdn7Uh8TuN7WxFjJpNh4MXmbfJZ8UQOXvSGQAkdCA5BjndBN2ruLkA9pQFwTbbPDmB9DZ
SNLAm7OENwOwj3hFXjRAkqHLzUad8GxIyqBIVJ+Od8SSeJOtcA0xItoS8exGJVBMyamaPi5Vglli
zLkbtOxYq8Bemyuo42xU/qmvN8qedInm5U310lqVr7uxhOVga2ODHgDanwZSQzg/5+emIVPNpqmk
T2k1qLupjc3QzYzyUJTFsu+tsXr5/EECAgC4VSwg6tl85k/82wglVtIyWj5lmNEFmZn9mL6hUHXd
yoccingbn5rhwz4xw9s0DHcGtUI+2XcgNPecpHygRRpWxIY+qwN5xSKokB5K7fXGgDDlWLnhSMaf
Zp9/73X6MGQsZIZ1bzXOF8lv467o4rdhX3Exc1u7yPbyFJmuLjF9Qtb3t9X0oKdE5c4bshpE3wU4
P8aCFF6jLtm+0vI7q2v2LFlGye7bXPiTXyHcZZoarzrL8Svoknj2t1WtvRWw0o58/U/DxfbmjbBY
deGwpriemdGY9MlY8ntFqfYq1fZGiks7r9ieTumDNZOotZfHoqy+WossUNke6D/2RcQdTRdwtySw
784vxhwlhqe2vi7rONjyGCis4Zaz+VkSXXdWl03Tk6LCKBvf6B8q9DOr2e76XMqMCM67I9DpVWlW
PY3mr6o/KOPvVZdE5VsXNigXQOmEt/dlnbXpFtdOEqt80lFuV5u7RXF91ZoPCr1pWpmUwRZUEVDS
f60J1yqY1GbSVHb5ZKc/UNpBu1TqI0nujZCSdPMUorqtx8obQu7RXCvxEXyyxGN4alvwfKwhTC11
2M4H0yvJy+imfgFlMAuHr8u/ojYnuVS2suNnoxWOnI0cAEjRnfIp1ord3IG0U33R5iochmeHt4g3
oUZWbxo+KRbycV2akEfi1EKQ3BIBoWML8Si69sjZoKnDMW4W+lMbZFDdrY0D2k7sGWRuOGPHuceF
nnrHlgQet1nbl9V0b8tKu+lVC9Ws2T5msQxLsbl3Tg0KN0lHNaWeDP4Ab3dZ4xWrvxpB5+yzAmSo
3qg/U+vQy/CgfBTipuFXNS93oh9eLEAb1jpM4BEA2Frxi30tI6nd/DywBvx60vSLVhyXkqTTLbQV
1WADK9l90/2HmJ+DGj9SU0j2C6tErd7t1wyYxtGMxvqodFGcSyKKrTF8eEEQOkK8QCTa7et+zsHa
DohpdVuOr3YmiWC3zi0CFX6XoPn1QjkknjO9TkcMoQKZWO2YARuUZ8AO0e2wPhntGJZrGV33ux8t
HOKyn9oU/FROwTrXZIDNVkm/o1Xhg0Zon9RqMHRFWICCN0GWeyhpgA6nXd2ku9jKAqSEkQjGW8ep
nhq6+hn+5vT1Xdmnd6AgOVYmCzAaP+3T95wUYaYPtz1o0pSyCZyhP9ade2vE9rEhVqiWMgGtrbsE
e5hL+6DL/0JcFSjtFXy7vKVwPA51aNf78j+0WUN3AJcir5FdKhsjgs1NJ2Po7h0CZHhAHH19WTZd
wIkBsXSqo/MqGQHRfbJMxzON4wICWrOnO0t5pnbYdc+98rsFuZnqyGZvcxP+OzQx+2foS4MmAiCQ
ByXs18Zr7S/J/MS6p7jufSpjHd08UifWhO1XxpOlJzpQ6GU/vvTpEoxFIXvybKZYTidTuA+tGcBE
t0QxM7aKQ9VZ3tiaXmG1XpaRowVOvaZa3wB/+Er0ZpeXzjM10WlkGn46gztwsr5dX1zZmAVPNRao
Fzm8tmpnYK3sUVdaJffx5gk4mVXhAqnneEQ3Bg611k3eEh/WPjJk4G7ZPuHB6ck7xOqVTLcHrFxe
j35MviwgqkvocSnGXVH/1lxJTCObNH5Jn5jrit5kdowDoQy3Rpng3ShJxG2VArmWCFjO0WLCq97n
FpIctL4g38eZ1tEp2r7FOSTOntT4Ydaeq/HBMSNl7bym+Dqy15I2Hq1D0sU+MXqPjvuavmn1r37e
VY2kRvnBsn/hok9+mPDMyBa7TJoFP6ywHkYIYzmAzCftk7oc9W4JmAFQe/006L9W9q5WP8dml8Z/
8+4oFa77/5yj/5shEDqezxA6/ysto/B6dNX8RrEeZsD7vEyrdibikrVXvQ5cPQlpA2Xu92vf+QQ/
F7zTBy1Wb8Dr9H79IG29f1CZ1EyA81DdF18m49JBvWhBI3G3DJ7RH9FqcJiUOOhMycW/eZ5ODAlb
Y50GsmozGnKIvtxUqEt3VXs7LL3E628dKWAl0UEOEjJwIAjHds6VOE0p7v/FNH101nXW5DMz8aw8
B6VlsqexrEF6c2+dmhRO8bqkSbu28Pa0G/1s2LnOjxl56N59LjLVn1X0aRRpMHdvc7ZDt5CvK3No
TQ9djXDblckybD4juA4pqJWBs7pAUWiuYlDGe5Kq9XVh+9nNvXI6DOzRHDNvZD9J/zYXT9c30ZZj
ObUpzIClp1QbuWMx3ezAvHRND9cNbK7qyaAEz1XVXaytBQZlTixEu5dfse+upXhr1wcaeRmS/XV7
W88VhJBcigfFxAuG0r4b8tlesItalu3HZg4goI4CzXRv8baRQpcMb3v+/jEnRiqGPuYD0bGDwDUG
YWgySoazdfYgVOVw8Qk0IYuFu6oA47+twunowPea495EF3AmU6TbPgcnVoQQAXuZDANwDU9sRPVj
iYh1W5XFHgw0c/tSjRHJH2P9Ljc0z2ZfGDhs4y6a+11ZHq8v3uZmOfkdfLZPrjlwYehK3ON3jOtd
+c3N/bHzVCNsnTvL3l03tenOT2dWcDfdoOpTnsNWmv5U6PNovsN/ZtlbsTDPzb815lO/7K38h9Ps
R5t5vPGWyJgRNwNdaJDhdyDZDT5XYeLXvlqVGuRIT0b1rPZf1QUqP/0hz00PVMK+G2celEI8y3rO
ZedyC9iCRz1vdAKgxLiQbXdWtmYgskMDEp2asCeaA5Wm5UdustJDa/0fy2poqKZavDOtPgdQOv+b
LXr7MmTVrynvZEmUzaXHLkdVAa26wDqcL709zaBV5E1rLWnDJlGf0swJFLzCsrbY0bYIhlH2+tsg
0dYwBf/aFMJveOHWZTYa9ADffADQKRwLPaRVGzrqslP6MSBl/tiV3c85jw9qnQVwlQHrs7vR0IPr
21E2fGEjWM6oVxN/CRCIL4Fc28+sY2G3npXRcHIOKnu9bm/Tr5wMXThpmjJWyqjDTaod/D76yy0n
/bvY9Od1M7JhCYfMGdNJzQcet7aHynADOnxjPTwYpBUTFYU27LXrBnk0KEaLp0sq3Gdm1fRg9oc/
zpLqJW6q93Kej2lce9UC0l/CiD9UY4jCyeE/2EUSnIt6otno46CfeC5HMSYKQRPkj9LhXqPdXaWy
7xA4CEta3KpKdcyKNbDH/9CvCLFgS4dMH97il3Q1NnCXWoX+Yt0tDtlaHxtg9npgZZhpSmZ2c8ec
mOJLfTLCOtXqmKQ4LAZdwlFTIm0dgjEvJWAjvkAXC4huFhuaeuDcEOtI5dxnpFFhpqh6r8tudUAp
yrCVoXw27+0TM8I+qZZBZ4oLM3rc/ywU8jevbclINrfiiQkeqZxOmJHE5bTCo4Fq8T410judDdRT
FnMEwA4NgrR9XYslrJdURpO1NTgYRnMTdEYxk8KpS8DuOU4dZILMtvAh2uHFjSQs2bIAGXhwMAEc
e9kLMLEh10YCwK9dHfsHJlPxln2e//1k6txWyZGcwOeV8seS/YxloJ7N73OyTeAw8NgQi6P9pODn
r4CUoxH8IUvaZxwhSXyxdVxQ6//HhDAE9LVRY9AA8CZOkJl+OfqpbJa2NtipiYtlhkbnYA6I2vr4
1gWrl81GL0a9rVwGXyPFH1yjj0rSSnIRWyfURUEMtV5QLV6I8tbJmrRVuiKflCErt/ahYQzfCE0e
AG6WTOKlKeTKgYlD9wQgZfjnfB9U0OoAcXSZP2ELAveY/WgQiXSx/VzXjhVc9+AbsRhPzHNdUgM8
srpYtVeycnVzrqUEvm1/Xd8Bf/DWJfeUet9Nr6rGcIyQ67GyMFdkL9HNgaJnzEIgCK3Mi+hn6Fed
xAzCStaE/lHgmH11YsYeEVqreRb4bGQWL/cnRotivYtEOzCXYu1onoCXZhD7e2om5StIoT1kqpHo
kaQONsfFOdIhOY8uALE9MZ7WuIFkBMjOFrf2B7MNqUZu6ODe6YuMWO3yOGBEJ7aEE2dZyuqaLe7C
ws7Bja/cFqUejIu7Y20cZGUZqn3z3JajpM1zc4i4e/mOgWaRuG3WwmIWmB7QIDmQoK1m9Ksmk+dm
/U3RQL/v+ibdWjXopVkmGOqQfRdzPms8M7OuwJujs3d3AYoTJ91WJLHMpXcEZRLSDx8kiNAoF2JR
vY21Ju2QWDKXdUZSq0HhrZHxQW0Z0TmsnktZYA8Kt6OtD8tEegRMtfOCTgvPLGWcA1tzdWpBCFim
ySxim3OVrKDFqWpU7xH9ZbERfn5JIFEG8K4F/uELCbZEj9EOMaByuMY3jXKsLG+eJB530zWd2uB7
8OQ+BDlXorY9otqlzr3ZhcTEt7JdAivfx8PkTfpz3D8sc+dp5Mv1wfE5Oo/GEEGcDE5YJdA6anQ1
8CzJjTZkJfFS9XuKhlO2QrMZt43Vy/bF9qr9O53Cqim9lrSjCYssM78MZbtvRhrkoEiTnKSNnMf5
0Lg7OZnT1O6A815gqCz3TfJFzSvfrQ+a/jdNf7W0CBp6O5Fv6FD0iHFTgpKbDKNvDEc7fbk+x1sO
5GSORRxLDUk4yKChXGGrbeqpkxnp1XBTtHQ3NDLtdsl6igr0WZM4LmrryPK7D9pyh/S+qxZejJyn
tX63Ze2vsn0r6ohn3ZiQ2sTzb3Ufi+yPqrdoKMKGZb8HKIjFFThAKo7t/61NEhSU1LTgxDKuF6tP
fFabQK1fgZXO2J/JfRod3Ojxd2O9h/KGZ030f3MHIlxCQ6tQAfF36Gf2YTk+M+04D5Kx8UN35VCK
3XZN9n+HElHRt4Lox6RND3mqefNAg8FWZCdFsAe6L471VCGdg6CPd7SenxSXNiXN07KImp41e5vS
BmCaXrNuWDUZ4aKXq9c70NKjzTwcGscsfappyU6zMc1oe/sz0rXYuwpT7qvYUb0cbY7P01g2f66f
I8FzXPxM/fxnakAix02Nn9kt6cNAqj8K0QN9lLH/CRcXNwNKB7xNofsCuIUjmMnzfnYXXWsj/dnW
wkaR+Pqtz6P38KO7AdejyF24Zr1pza3eRv1Oib+4LLo+SZufx8uQw9DBdCRGK6mulWhradoI6jgm
DUzZVbX1feQi8DTg/egI+84XoZxGW23AWR+R7DY/DLIEsezzwu0AkguzNjp8fjG/mOVrI4GgbHze
UTnvHC49FTRqwp2wlJnSZ4raRa0ROHmY2BIQnuT7Yitz0ylVlsb4/lQEJPZkTm/jBJz+fFs4qOBb
Z/WEumBEuu5IBzNM3B5NFfbh+h4SLix+ArjGHAeEQSD4Qv0oB6dBX6tmG1XmYc1Mb22jzGx9N/91
3Y7Oj9KJo/sw5OJ5DnYDHhCI0W5lxBY0avoq4op3vtM7hq9VVoF7muq7VMlcn9krCyk8123qVrhc
6IxSmeXS/L1N1fbFTufvRryUf9clyx9Rp5m+AMST7bUxcR6b3J53wIN3vprMiD7n1rBlGvcbK4Lm
Lqj2IC/I9VKFW2hSSqImTkWjcZiOhC76oaHZGrSx8XZ9rrYM8ZgdZWmAwC405ElZl7abdTTqWDU+
rVWl3tqFujyvGlt3101tLD9WHVg2grcjHsHCLjOcmWYlU6qomA9DcUzY3Zg9o9X3upWNowIrEDW2
8PK/ZGJbnYolU2lXEcvuNGdXfBIwx/fW2fcFT9KMCrZ3je/nzbPu3jf5g1NI7mnZEARvYjTgDDYy
mFC1/fJotcH1Gbq8lnXVQUs8B2tAmcbh63QSwEIsRk97C8jnjHg6+d67O1UPk/TX+n7dzuUwYAfN
N7iNONOQLuxhwApL28znKarRIhMWrcSbbHweLyc0vwOsBmU+U1iIDvg7pyNgf5uHv+mhTT7/63nI
gosURSvsJeFCmkdzLNTEHaMOXV3Ga1V9MtmKjcSpc4GPQgcn2GUu4oFxRNhk0imaunfdfqefjgd0
rDGmxoAaDARqhXCjXVZSNsoyRWkSA5mKhLnEwKXngAHMPhpe0XKDppjzbTTZRWKPSABFZmECWBM5
KnhlZToEG4uMbDGSW+D4snCvCtgZOqpxbjeZGfXOTQv/10vgS5c+CfVT9IeBAQt0Xpd11IGmFO3x
VmTedeo3h9GwcOvQ1F6vHwURosEXG+IGiBCA90ZFXoQHrjGJ+7RBh26bRtpvp9wrZNf+HZf3Qv91
SGR0qFuzhpoOGqKAZuD9b8LSVOmcpAusDeni2VFd/YdlwWAIGv8/LtmP3tcTF7ImrlOrc9VHFFDX
e7eRYcc3BoDvAzqEXnxAx8VocDT1tE3Tvo8AK/f10LVl0kLcOZxHCKDX4sRxKL3hkWILp2OuVTuz
E6ePrHTym+yxzx67+tb5qnxjxRpeX/zNwZzYEvxghb5+d4hhCyp2bZP5SuN41y1s7GLo3XLicqTF
4K6Em5XMCrGA6uojU30YOuPgFKM326DGbIfddUtbY0GZ0rBgDkHcR3LkZOHnlpZ4wrRjVP/srX1i
7//D5zmrKYTiESSIqJVk6lMlQT9UpEFQyg4tGVnA5s8/+b6wFLWWruYQ50NUrbdK7lNbktPd2lYI
b4EMx0sARQ7h+wycaoY2FmOUkz/18r1L30ESiObnEjwPmjQTtWkNeA4OfIf8qsh8YI7KtHIETgRK
IPQ2h2p+6J4XEEb16iv0iV16rOgN+9U0PgixpzjIy5d2vcf7LUsld4GYNeH+DW76358ixBR17bqD
rhhDtADy0igPo4L6249ceSjorqqAwY7W9FHPvlzfLhtXEA4w2hQBZkFYKfZGJwYzWhDCwg29dT9A
lN0nknFtzbBDcIPa2DQIxIVhzUw1FJJzP2T3YZMdWrc9jiu6xcgBHGO72vn+HwYEHB+OMUK0C5VQ
1UGOptNcNGGY5mMLTObMlq+jlN1p6xjgeYFsBJS/uWcS7oc5rxqd4fmFliaF7RUZJwz//0Xvir5l
RGaIMJHsEO4fsqoKUZK4jdT2rkutYFqeBkCx2GPf9BKHtLUF0JvmcrI8gHJEHoCKgYM40XU87NPG
CFcCBuJ0AS5phb69ZDPwxRZGBflTvO9R5QBLo0jKZ8ZmbWXzNESTQYu3qpi7UEtf63gyAr1J6rfr
W2FjDtGMiRhRA5X9JUEnynm5XVrlECnNfYFK/6DcOPohXcPp8y8mzB22Ax5LeJaj+fh8N6S5nZJx
haU5CSmA9aMjg4Bs7DdQNeBdZKK5Gak7vognt0anxVmZLnYfxXWMiylIW1kwzXeUuDYoSWIfYEMD
DSrcgG5OQTGoVFPUJ+VuoSCBz+cHdcwPqOM9FnZ9bxlN46mJ+vnth6csmCe5tAFyP8JJ0tUEpS6I
4kVzbHj28DYlmZ8sMia7jfnjbxCkDjkXJG6W8/lr5z4eDYbcXvZN+7X+vL7RLj9uQJAEbLZI6nHx
BGHqgDF0HVa5WTSOxS2ColsksiTX4uUhPTchRFtD3TlxB4cJRbTJX2vn4Cj2vbvK2OR0/ho43wWw
g9cCTg3emxecs0Mzk8WgXRbRuKsPC4Fq7BrHxIfExoPt1keivSUN6LX1JHRaK7lr4mL5mWR59cth
Ldu5Bao186SRfQvuTY+Z2gieOCiPDpWT7NCLJ8N6XF4vHLOOw40kOZoyxQscHTwTQddVFmV5uUcD
gO9ARWVdjqMzHy2EvVK4gAhexT3NRQVwlyHTwxNxwk4axoa6c2/kUUFVzSdQPq31Oy/oGWQQVTaF
kD0FdZyC5rncsRYPBPC/24agPQPIoHACbETiUzcCB/wghOAfwuuoZglXBUqsKCKs4IDL868LtVEn
DJvito5vnOk+Bec71dSwb3+5ViuJmS/9K3Tq4Sxs3LZIhYiUEemqT2tjF0UEiipvZfNrUSm9l05O
6xW98VwZXXD9nIkUBHzuOY8L75ZRN8I1XWeszNHAHzmF4S3d7coKP3UPY2oGZH4dnB1R7pNuDgz9
hlqlV2lvrtv4lhkU5Jgtvl5KbpiNg8/51CAgCJT4JblIUaI5eI3HIrKLXZccoIB9fcAbp/7s+8K9
0lT5giLhUESATxRd5XUDmnIBGLluRTYKYQOxwoTabTcVUZKZIWt+auinuW5BMo4LErVysRJz6Ypo
cfy2Ps763u4le2NzEA7KQwj5cOmLPjgx8FpDYb6Ixvfc2bmapDyxOYKTz+vn9wcke0GEs2KO8CYc
K29yeUP09UkSuUs+djciPs5gDWbZy5yDadHEUkgRZcvN5DKvN3fleId/2+SAngCIKfv28EzWtzmW
US1sHGWoeHM5cjh9lNcEp1aZ+my2Disi3b0zi122lj7I7lP1MXZlfIqbpvgVzJ8DyGULpogO9Z+c
NFgoFiRxAFLLOD4UscfGT1d8gG45MSS8PAbdbCrCYIhozw67747Xl2trwwF2hAYNQE/wdBPyavPU
jiCZph9nfyh2k2TDbU4TJCoRT+L7FwWYduqBywOINFIMn5p75cH4qYB+S8bqsrWv8fZDkhO98agx
C2ffAuKXUYLLY5kD20XN1qtHSYC3OZJ/TYgsbnmtlfpoWXmUgJaB35bPTuaPcUilIezl8wIrfmJJ
iMPyeImn1HLzyNW8HpoT4w4qGsMgCcU2F/7EiuAKWtY1TgUsQ9Rn3gS5eFnhanMUeCbhQeHiZrGF
JSlUZ1JUKy2iGJzLyEDNXlUezTq6vn03Fx7kzkizAAJmiJQCIAqtUV80sSo5+GaTb/Z8bKf/cETA
yAOQLzIroC0Qj7pWDMZisiqyUT3MdqMbXh/D1kydfp///eRRVLXok1+1ropW96u59EGGpF0yL14B
yYfrlsSWHe6bAelGdgZ5KdDVidPFyjLObFDkRzlNO8+eyHeaOl/BHOqrrPrSDPUB7QBeYaTQ8Ou9
viEA7+VhZ8efd2og7YOEOFwO5zYXhpxRUjhWjsKWHoctuA9k8OyNbcFZahDQILLFs0z4flHMQ9OY
ZRnplD2wOP5duP2xnLPPnyFcNvA6BP0TCNyN85XTyw6sLXkHM+nvn6aser1xQs++zv9+si+ytW3X
OW7LKNWBSI1kHAmyzwvb2pgBVWiRNovc9dUNLfr1+l7bWgIbewwumXcefrROnfz6KbPXZOm7PAIX
wFh9Ucwv7Nt1C1sDOLUgDGCFUBJEWLgFEpYknF6vf/5yAKiaEVRpEIehl8QW9tBIWhchJVyLXrR7
vfo66JBkTP5eN3I5hnMj/NY5maXFavsK5Lx5ZFmzT40vpJalDGTDEILveI6VjsywQEdwGUyPrutb
NZO83mRGBGdvdV1lga8uj4z2kLLjWt+qLLg+U5smUB4Fwh3UJMhOnc+UtiRrVzdYDlvZravmTSBk
cvVPv4SwHCdGhEtxTlyGjB+MTPlrlr63sYSLYHsQiFF1aJUYCFXPB7HmBOSBM+ZJAc1YWzaeU6MU
1Mvu3o3HNB/HP3ZEznHEjIOuohkh6t/ywSMgtGugs7FzdpPtd69Z5uky1O1GYfPcpLA+pj6uGZim
8iirOi8Hspw2x7G8UzjXtL2vtR2dajyoX67vCn4IzxM951aFBTPmae0n9LlHYxPEQ8CWg0098vli
F0ASnA6HA7tAyCie0ra3weOvYDqnxJvjBy39fX0YW24APecuAn0OHhOT1wpp6yHNFIowOfW0+CmW
EYBvGoBMKfqfuTqXKazOGk/oGcmbMlKgvOIqgVMN++tD4HMgrgTq8uCsRK85MkqCBbTM66uZWjQa
+oAS6jv5Hetv1jzz3UziCjYGw/OTEC3hiCg46PNTVJYTrSw2JVGi1aGR3kIGWjIYmQVhMG6yLhTy
IElUP7RGyGSt4xufRyafU28Q3DAXaXAo6+YLG9U0qrpjjWadTwesIPpHS6eFNeWd99wLnVwqFVkz
TU0pi5rpJ0Ub8q/rK73hxM4+L1yMcW+wtGP4fJH5MY53boFVvZPcKJcH24GGpgMuGVT+AWAQjhyS
pGPsdGP9opKgrhjUVdPAzA+9/ukQ7tyOcD2SuWClMsCO3b5MDBfk+/XJulxqJCNQInKRkAauRKyw
uVZJAbMqspf+t2XdojJ//fMb04SjAOwFDgOascR80ZDbkzpmpgtolfPdQtN5/qSk7R5Fju/XDV0u
OlJ4ePs4wPpwoI9xvqeSpnCWrBziqFOeqmGXrDtLFrRvTBW61xC3c80mgDaFQ6fX4GVlKPu/JBD8
+FU3n8YDIo9y8nnhqiAVaWrdxeeV5tX5xXpJo9ql/0OBBCAb1DkBRbuQjK/artJbvaMvbv7VMF7S
8s2lL+B6iz/vPEA9jFcNh7zhbIgMyiYQzPZk9uULU0rPBBGKLdOT2VgIkOcgdMeFgZy8KRzwkRiZ
NRCnenmsqeJBgFBytmXfF842c0eiUBZXL2QNyXSoJslSyL4vnGkgvCek3/H79flQzDsZ4/fGUUA1
G9eOAaVBE7XG86PQaI2Km7SmL7nzE4KXnpkDUAzO7OsHbmMQp1bExFxXzVVbaoy+KK5X/7Ze/7ev
C2etIJ1Tl1ZFXwYnWOewI5++ghwUE/h546iMC9nysZmwvmDlf1kzrwGHlYxlb3MNTr4vLLGhobGX
mil9sUnYQsVghR6wZJfKTAjLDFVqlLlQT37Ryc5Ng8zZa5nExIb3Pp0lRwhk8pHOtQ3g4Uvh2OP7
khMjIs2y+GbHYsi0auvh+qrzWTmP0bAqDpfARiYIgaDgxGdiKsqK5pkXE+pMRpYHybyvzT+dWXiV
8dauzLtu73IPo6CJ9DgwULg6LlBQhR6XeYxQ4aVVfmYdGuD6p//NAP8BJ5HOMKTU0FmDbdY+W82x
mXb/2/f5Hjn5vmnOSb3MOOrxeliroxTmdrnHzidI8LR1kjfr4GKCQCbPjGB0H+jwaT+CVvsPfKbJ
9Xh1wdlWaC41FnQYREjCAoBVl5I9vLHGJkfOonKN9gHEm+dTBEGzuoTgrxXp7QM7WFTiyy+vVfz8
fz8vxvorYy0Bh5UZ1S17cIjyx0VvNgSAAqQ09pDykMzW5YnEG8wGCgKdb9AUFvGstKHDrA3xEtEg
/cXS3VhBW09iY2PG0I3CezpQ58NzTwhEyqyA1gKkI6OCPc1zaMjgSbLvC6cceoa2ThV8PzUi1j/p
hmTF+YqeexEXD2GkbYEfQDqGcPunhyLnTzJqjVFVP0N9uz3OWfvQueYfdIz9beb2ZiB9euN+sstV
B64RreSoI+G/KNiL126qjcqypvoQqaBwqIln8l5X+1syvl8/8xdbgNsBFg7ZGa5hLg6vNYZZcdRq
iDK38boxAOcuI8x7vm7l4uTDCtjgdR7s6lyC83wS43mwmzKvh6io9ighpnZgsM86L5gA1BzSnlw2
7RLOpWtDqs1NFxWKA47hAWLs7iLZCxd7jdtAKh9kzpB1BXHR+TDy0aGWgzZ8AG32ZX/4dn2SNr6O
DkMDTSMAJPF0/vnXIc/HcmUpl2i5QRUsacL/6fMi9Z4yjtClXvH5ybnT9sMn6a75hj399SLUP69i
w2pHfL5Xdkloks8vLz7PIetgBMdjQJh6CiXFGIDBJRrvtPowJsfrk7OxQc8+L0SIVLeg1Grj80sB
Bep7kt9nn+5U5WBhB6R1nNeDe8Tz5bWUDE11daNGWRd75c0Cmv1PjwEGgHPCacZBEIGafT3rbFpS
FX2GMUShDW8uGx/ERhIzG9uU66Mi1uXJHFS5z8dhukgg4DyrUWkFbA4cWRPExlKcfZ/bP3G486i6
LJ3x/U595Ezj9W7NJJHhRyP9mVPHWqDqzNcBpayLXrA6zx00lhprVCTDelRUxnZ6p9MgRgd+Cl/b
Padg0CfO8Ia7ZXpv9BXKb/WkgtqjKHQtypSs8gkpNBJCUyBFp7dTeG7X5cc8TagPzGL1kHZp9o5X
K2QwC6JOyk6f3BX95pN146z2uBtTvdojtzf7xlLTH2hipo9ZNbEZSN61f7Bn6Pppip34hQOOg8LQ
u/7/kXatPW7jSvYXCSD11lfJdrsfSbecTrqTL0Imk0ii3tRbv34Ps7gbm9Ka6+wd4M4ADajMV7FY
deqchwJU6R469Duoa1iBTUaoSTkl6Oiilsx7NsdaiLeyAalFmtxZVpXvajImiQ95gOwAMrL4H31K
xjCarG9aO0xgTUSXFyNDv+zr1gHIVo8DaODmx8XjC/MNndEn9BVqfseXrg64ZjpvSZXkezNJk0ee
sS7gSd6GdTUv/8amMTxWCXp1s2LpAzelSeBqLTnwiIMklozNp8JlccCFQplb0AHs2ZAM7NBa8YOM
jnMoKts8TUa9jD6NrSiY58p+tr2F/shciBcGdT43IXw/iQF7sAYLxASR9wKVbXZonPifzoxcFcB2
vRlx6cO1ISuHDY/HxOVm5EtudvWQmifDTPwyOpjpPrJ/XD+36wN1aUPe8GPfcA5Qx4mmO+9j0tzs
OfF5kWRCksM1V/Q0LroFqmpyjJM9aQ9tUAFn+Be/Hxgo0XQs2Jgkx6aZFS+7GEsXI3Bw9VPPFCOw
McmXpxUjODMg/n7mEQY0+sR0sszTYv3MXcPnLAaztpDy3F8fyaYh5C7Rrovn4gpRBYa2tsmjxjxl
7qdxujOiz/P87upM8VDc2lQgOgOEQ7jRVSHdHnJ9HPH+RYdaCwHhBwbAJ+Ofr49l9ZTA60fIjwjZ
AYRdMjqsyZKs53wyTgskVRan8KvpY2Pe0/4zy35eN7W1gQHhA7gTeErgHKS7ua3I2JF+pCejeZ20
FxWnr8y1jjsGSur4LvK+8NirglSuTyml0UBPfT753vwra8Y71JCCJHvw3H/19oE1TyOJA6119nX9
OHWf0argNzbfL+WJlh9HyBA1P4zlrkkU77WtlfzzyyDsdLkzl7Z3jdjDyFMGvRdo2QaOSp9qa3JF
QyOaNHHdrnRec3tiBRu5jq7oI5kfF0VOQdbr/D25CBdwwGyo1iDtfTkEQnqi40rDnjdI4FSuX+p5
MDWvlB3zvA30Od812gfHPSR6vBvGQ167B5r+jMAmEFffqvKo86OmCsfWgwZFO94lLhDKG10gjr24
dovHWEgYD/zMvZGTD4O+/L7kcms6pKxl+P7c/BoNZ2/q3X7O791uuDlYujQkNtCZ68qbyDDrEYYM
XE2DHmRK9Ya1z4IFzBPgYIBvrESNElHfj9GkFppm9cIaaKrW9f3YdN/4pMI9bJkS7Wbwjg4aJ2RQ
Qo/HV5T2lQ02mvEjqKzuWo4CbuuB6F2PFe5rfbJ0sJL/sSWlDSDV1Hl5Dlu99mbgNI/xY6Mqp2/t
MmRsAZszBLJGfpVm3jiaURpZYeMMvgf9uZsh1IKmGpE4eqco2nrliLxMWJGjVdEKEygfEHj5Ohr3
ODy3ul9YAfLQBM8IgloZ/qVp07xkpmWFHk8CAnmZmxHtYhjiGgGlpC4gjpeb2GZQrrC6BcPo8307
kF3G2tdemxRnZY3jkOxIjzBHH1zAA4kVpm4UQL0ocAq6NxpQaB95vh+GPpihztcW74b75eYpFP2r
2G7IHaDbSArzPNBYouvFJiF4+2LN9+jh+vc3dvPF9yV/k8TdZDcTvq/1AWidzSxI365b2DibFxbE
LzhzNE6aeWncwcLID9T9mgJU+YOpAPUbBwbECkh/gDkSkB7ZAQyRXRG3H0noOM958nxzVxnytaCS
xmbDqQSzhVTm0GK7SXpjIKFnNEEz7Fnk+kxVz1pVBSQjUpYlGmutIxHGkEJaTIv+yecqcOwXCi2f
9Ng2imXZWvizIclHh3NnoKSasCxp8+yU9nd3bB5cnuyvr/7azG+iMdE6DmurSwA9NnFDsmgBvHmf
jvex4TeFAsS6aQL1FNw0xETjhBQnJFaZmLRZFiCe7vBKHMCfreK0X+9hVE7QxOYhkELqUw5ZY/Tf
10ZmLYA42gHlh0wDR25YTp0i/l5v40s74necnRWObbxkmb2cKCiQ/l1u1MZDcAEuLGTxHNzJqAT9
dnNnn08rZqSpxkFA0QRLvkNP0/XF3vj5F9+XrsZmcjtkSFrnlBV7ywIRU66ihpXJHsUQEA6iLA5W
8d8IxMsZmrpETzKbRaeJLvH3NouisHCd7zl63d+KIcmCzKh0cGwALOoXvbYcRCctZCD0xygp7wed
BEOj/eSW9kmfVbqxYqNdvgYvvITMyThzG2D7GQd4GSALd5e2J5J+0L0E6EJVqmvTFJBwaEYGAgsy
fpfTsOgajY0uI6Gd/ZqLt0UvduM0gGX4VNa5Iie13vwYFgQVRfMAennlWxztcC2I+EoSoi9/V5Lv
kQjBEV3R79d3z7YdRNbAVAg1B8nJOgWYoojdkTCP74RwQsX2ifnJYP9eN7N2F2I4f8xIbnY2Z73X
u5aEfZwEhZa2fmlp/khjxXC27JiAK0NVHTQgoFy8XCLcUsyOm5SGjnuM9V29+N7r7SM5tyB+wdlx
ttBJS5HLoyH0CnyvPLbQtJgVo1gfaXQGnI1C8khl6S1lscBGZvrOvCtUBCCbs4RDjQIJsp2rF3o8
I6NKo5yGi/ndzJ8QsXuDYv9uDgFEhsLnIc8kt9MX8Vh5Q1LSsM6hX3t0kdm7vg4qA9KO0ksCffOu
peFovfWHrlVQIq27qBEYoOnlPwP4/fezdTZzmzd632Cd2/KxQf2463HPGc747jTD0XbRk7qUd9HU
vRW9swOn+Q6h/56AVKS2IX4JcmY/Kz3Q1k+7xECKtk13eVYrINWbk4B0gCDLwBzL9ed5XFJu1R4N
h2TvxrtCRXOu+L4cr8Tl0sxRZtMwpXcsvW9UHnXz+8DICO52UIDJNS5UJfJ4iHT8fvuz271+vr5F
tnyb6eLiwv8QCcmN5fbi5TMvY10EkPfL5AWzfdePyX4ch911S1tRJFqaf7P1oIdbTnnpfWsZcUvg
rWd273jFnpbW/Wy6wUi13p8nNOS6puIAbI7uzKZ0G1mF26ZzBpsokPmad7+UjzqEGh3+8/rYNp3F
mR0pvmCRDZ7nZiHhXH4BJ4JlfYtjleakaizSg2ugbYeNBhvIPn3ox/lDT1EUq1FziVT46XUbmDjY
Z+MRe/LsYBdZ70TzMJOQTOmutJ6r7Mlp9qnt7dy53i9Qp41BNljy92r6UhO8AT5dn8+tsVporkH5
G6Vp8JNd2u9IuRhgacF8Ql+7f/Yy6LD6g0rdYmtHWhRPdB1FfPxLsmJWrYWqFEY5Jh8y9sy7D9rw
2iavIAjZk1bxrPlNAygHYefWJGfMGiOaphHW0EX4YC3ePgXhCDTMA8Qwe0rq+8YajlVa71zOA8jO
fpumfNc18ZEYFALBy9eYu0HXKNUvRSriyu+Snfhcx11iiLV2ssr3vJ9GBFkoZPl6n+THJPN8Qtk+
UvX9bq7wn7mX48TEhTJU1OBk6iYkNhPziz1quzpt9zFzFUkSlSnpcHYAxNp5hoPTzYdyfKnHXdUc
wTB/fctuXoZn6yuTWI7lvDSGi6d4pGUfGJ0g5JxDgb56ojzy5xgdrrGFZOZ8ssr80OXlSzvZD3MD
RgVWHFjMj1CJDFiS7Yw49xmbeNAU8fH6j9zKFzkWghm4fACREWteHqwxrb2WeWLL5w9VdXRs7UDN
+54/zRxd10X0lDSIPcvGn1ACvW576x47Ny29ht2sT21sfxLydp89MG1//fObh1nHG1g8w4CakVy9
jXqthucAXFb+y0OQXhQQAWOo6HffjOl7kqiwIRv2gPHFlYQY1BMCE5czmWWD12oeQ1Ik2mfVgfyq
p7vZOFj0NVaBDIVnkE4oHlOCs88Q2l+65KeSPCOenRSYOXv+xd3FZ+A4Kd305EYEnVpDsQNU8zBp
8+H6lG7carCL4eE2QB1X1sZBB03CoyIh4RBDpnBnJYGRKVZtY1NcmJDOJhKng9WbGJo2lgFt3oCs
u33bXViQrs2UDNyBvg/cG1hqhBRBVQ3/TxPSbZmX2jjqM0xE2ae2fUhvRslCAgJcRVgFdAWKftnL
rabHcZwXLMebmkFuZtkDE7O7faXB7AUAqGhWXtWju8FK+swzlrBszG/ZmO+ADvxZKhF6WxvKpXiu
o0qB+qScM2Y8YV2ROUuoeQ+efddoqb+g6e/6WDbcPVi9/hiRVkMr4YVRFF1C16mhrAQl0dSf6FOW
KrauajDi72cxUl4K0fPMxGDMfdIGXoEeRoWJjWQKCi1QZQW9L6he5J6aCQWYqjO9JYzp/Tw9IOQa
vozWzVlKkAsDrok6hQBsrLKUvLMTZyBLONM7zu94eQdoz/Ul2YonQY8Mom0HUEawgkpzxYjR4jqa
55Dp+jEisZ9m/XMPtM7AnP1QAW9O9bui7X91RvvoMDMYeBF0hmrJNrwNfgZwCshLgY1YhqYQb9Bc
szHm0A5YngXmUt0ealwYkPZeQs0BkGNnDk1gkPN9bf7T5sQv+K2dStjewA6itQQNm4BeSNMZtXE9
oBIH7nVw8PlepvAGW1EC2Jrx5gQNBBhW5e5gFJI7kMxpM0KZAdSn7NgYRVA5j5mhHdDq6s/0ox3l
PrdeiPPj+lbZOL1wQyZQMQBg4F6V3HUf6RmSFsQIW/vQuT+EKllTHAxFCX/jYKE6h/qiI4jHQUR0
eXYHIBeXJqNGyPKnouM7PqcgIPlVVl6AqulfjEjQZtnAwCLLI8X9Onhwjbk3zNAdn5fou90/5xTo
MEiO324HKE/gfoAq2cgTcN1M8nyCHdbuTeuhrXyj99HModjjW4fozI4Mim1nPXcGNFCFo/vRSRu/
z8LrA1EZkK47FJuAjzJggGQP6LDNVRD+NQEVjo8NUjuBGt6QOEvHBIRuFTHDSs/JXWv13K9pDyFk
6hZPRow8UbS0zV1jV9/1doQitU3roAWWwPcSiGNfH604q1Jwh2MMSXowhCArYkrBXWFFRpVooxVW
3VMD8YbyiXaKDNi2Cdy5omiP1m7JK/VdFwN1UFuh3dbfczN+ciFDxT1rf30km+sGLO1/zEheaczi
ZOkIzKQm+E7dEar2irlSWRDO4+zKLVK3S227ssKcvU77Sf90fQAbIT0o9wQ3GArb68dRSiGlWtbU
DO1uZ0WPZoog5cCyR5cESjjN5pqc2ZI80NxOuCpwSYVlr/u5Hrg1cK6qlNHmfJ0ZkfZW3/OZtb+N
dMFPcjs6G8cInR4W2M0QnMqBg81Q3B7SBA4Ha21U2pPuzPfXV2TrNjg3IQ3AGXVSak2Kk5pU7iN6
a9vA1kBF3JZa7dcmpBBvt+cg5W8D4ozbj0i3D/Bard2TEvY6c+e2kCk3+yAr+117O/YfE0ZBfSMK
9xAukJycM9eT5tW1GWrNsWbH4/VxbC08rjbcBHj7gCFaOoqZYedFQWO4UMgBfy9U9CFbm/f889I5
LKvenlOxLIO5t7Kg40+uqYAJbrx5ESz+GYF0Pty4iCDghRHE5R3w8lWJCsGx1PZozK78yVY4FtWA
pH0GXYcirjmsQaIdGfCPI6UA9t1dXxTxEdnTQ3/EcES5Ep0wUiAAGiqzKw1mhmn2adCgbojW4Nj6
Rze+1O5LBjdw3dzW2RHQE3SRIfJYC3czl3sg7TKBPNEBwf9iD9ouHSHuqIKHiKVYj+uPIWnyIvB7
540OQzN68R5aNj33CZjJsiT/UiCbsXMbQxXrbO5vUACAqZKKf6RzWnntWGdTZobT9OIm+7RXxGzb
3zfxRkXyA01e0umssgmBsbWYoZXc1bnvjfvra7O130B9Bw+giz0un08Uzxs3r2s9NMZDXx5Qkshy
xbNua/nPTUhnNE/GMUcLkB4moPFfdpP+UCXoi1Bssq2JAuMDBaeBi3WW8YD9EoMeWdf1MOsa7qfU
WAKva1SgwK0dJojawBuDuA3vt8t7n6S1YUxtCkZFauzTxb73cm9nzBreiAk/GE4TXF+ezVEBPIw2
RZBmrFiYxijW7IqiKAahweRtUL2vNpfGsAEKQ/VdiFxfDkfn3FtmmkHdb46jL04xGXte8SL1rdnU
As8arb+4DvDER/YQ9DvQPxDb8SxuGhetoqbR6qhlPzn1R0t1HDe3swA7gnkcfbGWmM+z73O0H5Vd
QfQwp8WuScBO9JMylY/enDV4TTyiCICncjKEO5CNKEcbs1ZbPlnsnRGRg5k9G60iXN4yhJQnUuSg
Y0EnizSadrC92U2x+v1A8wDy4J/1UW99nQJbZ2S0U2y2rc19bk5anM6ybFZAmSDsra/gWsyLQwQl
jOGz4b1f39VbqyTYm0XOQIS5klOD6q2RGZ6GQnL/7ozfouXAVXyH21P3x4R+uREaHcCqZYAJh9+n
3r5e7s32nqZ31weyFRucD0RyB7RsXVZUmDEA6pfpED8mtT86d2nkG7+iaPcXxrCpoWeJ6jjSr5dD
qmtN7wwNh7Vouvme2Ln1iZHWwQOhoPfW5KFW0jSjvUNekxFw/EK04PoP2JxTkGQgckBBFIQrlz+g
cd0sStxCD2ncf2h49s/URqjPIGvnD5FqM27ukTNj4secneS4ATR71nJ4Pr7n/5bsqKR9FadHjhZE
87Qo0qCiYUnDKax8qTzhWwfrlKYf7UrxZNgewZ/vSyPIMx1ChYTpIdJafqv/y8vj/Bf4JoTtf2xI
e6KY2dJ6A2y00TIFk7W8YefrfloNb9fXXjUYKbQa+rhn1MZ5AgjnDmla39SGXaopdphqSaTAtEkm
NtUmrMC/pz5vnWNUun/jVEHKhecI/m8Fty2G2agH9ENhY+3iDxoJ+IdJxWSxOVtnNqTZctAzqWkQ
sARS5lsyHTp67Idff7EgYCsBIEz8I5fEcq+MM1phqvT8oYy+VmbqkzFSBFWb4zgzInnRutNz2hkR
xmE9E+75bNqbqYoRe3PRz4xITpT1TVoYFozo2otgzLg9O2AIAAfkKkRSC/I+l54E3bUDFB0tJHIr
ZIq/j0QVdKwHAHI/kC1ChwR3GRieLw0sREdZX0MOd4I+gu2X3c10Y4K5HdAoULv+5smTjkVE54lr
mYVHACN7d4IEw6J45K5dO+q56AIEuwo42qhM79NM08K7CYlIo57jp3ikn9EMD+xVXp08rurgFk7p
0vEi5YnyOPjTRHOgjE+IozGzs74ww6bbLdlXaCSiX5/E30CVcv2MbC0MTjJsAD2JdKDY3md3SMtB
I5HyzgyjD0A4RKXCwW9/HqBMIUSEl4e0cadObweL4W1Gsseh8NP201/8fFF2Q4IGq7+S0CmHyNJS
9J+1c5APd50eXv/++nRjXlDSQ2FFNEnLLHaJk08u8xIrbBxUoY6pDQykwoFsTBGIvIVUCZKZwDZJ
O9eqgHZvgLMPaTHR1zr1xm/alJjH6wP5/eySdhSiY/BUim4tBCaSGa8E2rLrZhpqUJXrkEUH1dP3
aXIQl3xpLNN3p+KOpw/t9DyD5Wup/817xQHaGiiAkaJehJYxaKZcbjUwvtSxZWokPEQmuatS/e76
EDcOqJAG/s/35ULYUi1xT3SAjGc6H+K23U9l4utc20fRzRkHZC+BmAfuDhBwZBcuR2LVC9eqEneX
2c77j9An2l8fycZM6RDWwvVrgBQQgezl96lZsiodMyPU3K9D2KsAe5ufx6HHlkZxfQVSBbdFQU3A
V0IX2N7xi3l7xIWS7Z/vr4pOcV46NncNQPV+zdUTEHq+NykWe2sMuFCExBm4DUHydDlF3IJyukVH
I8xwJtNvral6wa5PPkqNKD8D7Q2/guN/aYB0k9F1NRtCLT8UAKKkfhrvbl1mmEA+HpIGFkSD5ddK
nET5UJvgq8jZ5yhhQdspAqD1iYABzBCYqVCnXQmMOb2FxkxHG0Ijrw64pIKm2rXaIXcV50FlR/z9
7BKpgVun2QQ7McJ4ru0MsB9F1rFQtlBuLgqaIAAKQK5vxSzQUb0AyZ4+oImk3PGO/Bh6xzdsFYGz
yozYfGfj0ZGtnC1Gh7DszIPBs/u8rv5xjfz79fXfmjZ0s6F4jqYFgkTJpRla4u2/1H0fMhY6Rgqw
U+Eza961/HY4N56CCI4QzsNdrZrb0Nza2Z1jdKFl35XWy+Ad7bjz3ex1jL/P7P36sLZmD+gRvBaR
OTdWgIfW6jIkB7UubJZj4oR5djRaxVWyaQL5cpFYQAeXDDxAp6ue903Whwkz/ZpAr1jz3Xr/F+Nw
0CXmeOgIJDKzW9unVQbitC5EYsmcdib1LVfhAbbGAeJoA6E3nqgrdSWSaEOimdjPef3aoVRWkmdT
Vbza2mUuoDx4AIG4eJUfZbynOcSdRnjj7MGpzY9eZR3qge9qy1VEe+uoFRGk0It1RL5glStNM6dG
aiafQnfpfae4H9M9yHV3xvjKuCqZvTV157bkJwv3uhE4yyk0R0iefEFDvd+ohGi3p05sMiR+15RW
PMn0KWowdfH0DVoxE3uol8BVJcxVVsTfz7yNRWOox3WwYmrTHY2H3+01jv6RtAogzfrOxPJgn4Gg
DrXgFRXGGPdewo12CpH1h4Ji4+ez4lbeXJQzC9KiWFPtZczjU8iNH1P1EDHg5FW4go1I1gRCBzJ/
ODc4lrY0X2XUcTefSxiZ3pL5S6E/LJm9N70cwG3m98V7V7zHVRlo+gPXn3jfKAa5gbjCDxDYCbzI
EbfLBSc3dhM2OPoI2FP9PjjGA+T/PmV187y4xt5Y7GBujEdLZBhtIMsXm3+97pj+lx8AqkGhp+2u
ksM1OAyGUceOcfmp1H/RYdjx4tBo96R/c9m+r48dfTKNm7NCYth/rEpRaTl3c1vYsAr5JL9BYNTs
5vSf2FI4ka3jcG5GiuwalvcWm+0xbNx3u/xaV4ca0KKbebfBtnNuRb7i58pKiLACBlI/qVM/UfTb
bflCSJWCBglkIkC4i7+fnWpeLOCDnUdsEs7qgEztLl7yO81z9ymJv4L37O36phBH6/J9hwHhcSfu
kd9U35f2DPipOYkWkJ+BxE1v7mlR+f10T0d9p6MvJK8Ut+OWM0F7GPyi4A1FW/ulPa8wGLiB4ims
31n02VSRhonH4Go4Z5+XdkGeRro7VPg8qcFQn+ycGKyauo+SErja/MIbdkS7uQgrupfw4BJETOtX
l8GTFOnbuArN6rM36r7J9mlsBHX65fpKrWdOpEMg6QA9BxDGGtLWA71g2YOKqwwr3wYbu6dkZF9v
PXwctTCUchFZrHhsQKtaTmyZyzA5eHRv//Jm1MP2+d31Yax9vbDyu9+WINMlP+fR6Zgs6QArGahb
faOBRoxiQTYm6tyC/KCvsiG3XGGBugfB42cF10ew+X3wcSAdgjIlFKwvt3DSGm1fozMZUeSpCIxY
kTvaXAbcsyYwD+hNlnNHS2EtY2KM+Lwz+0VK/Wz4qmk76u0qvJGuD2VrMQwX9VygwwGzkNN405iD
0SjJSrRmfHLwmij3wOFcN7F2MBaCRzSiA2yH8prc2soHy8mSYaxCkmY72j+0y7sF0D5ahfZpedBI
dbhub2v6zuzJWQRm91M95W0VNvrg0xy8+Vb6ySwgo0jq4hiXhSqw2JpD9NMjGSe8ANr7L7dDZzPP
Kk1Shoykb/rEECaxYM49xbi2dp3IgAkEKehGZMUHk5Vu0acOjj8IWu5BiaBYp81h4D2BKByVUBD6
Xg5DG+bCLUatDF3dBRjG+UlLkHtO0ahq1tkIxJBNBC0XBX0z/kMWUjImHS4gYRWuuNzv6nutuYfM
tU9s0GBrR9u+b4vXpaf4EZWvT895ub99h5zbl6NNM+37coF9O6u/c5M+FRHrfEAfDjEvX8zSUyD5
t2YWlWWg3VGVp1TuItNZxNx2jkGemgelwxFkzcdGRQa5tT3OjYhjcRY3LH3Wt+kEIyXZaY0fna7P
2cbnsScge4YcCjye7PPa2ehRiC54aPkpKlUqP7T5eXxcF0ktSNiIKTz79YmX8yUq5xpYxthvh7dK
Efpufl+0PaGUAIjRb+Lbs+9zLQIbKsf3o/pLcUfY5+uzs7HCSIvi+jfQ72Sikefy50cRdeK+YHXo
9cnBJnyf2c+DyrFtjQEXAvDsyF0gdpL8TD7WbYNkWR2y+Hs3pH433X5vihvnfwyIH3A2SWRorQHR
Ux3q9ltj/vLop+uztI7QRVXqz/elWWLtkECyZqzDuYj8wbqbop1nQSPw/bqZjQsAcEGglNDnhvyr
jCGqxmKowMpWhQWBKu/EzcbXyyREefEtGtx3LVbJL22uvgtsJBQi4dLkGw79IFXeubQKraFC++GE
Uk8TO4+ax1Wy2ltbABVXJK7A6Y3mJslzzVXdsHLSm1DwuL+Wo+IK2Po8qD6AVhQk0Cj3XG4AL8ry
wrVxSuKa1g/TXEwnKNLd3g6KQuiZFbFNzrZZmcwQ9UqxzSqiPWSj+aHuVfiQjYEAV49SCKJY4Lxl
/lHTjmgyxHoXkm9T+zCVNydEhMDdn89Ly7A0cDBJis/39i55Wcjd9Q28+etRCQFfhcBBykVvSBAj
rdPg8/E3s/9qaKom7Y39ijscoRj69IC0k50hq12tSea8DwnAyQQ1+7zaOSr81tYgBJe4AKKJjmbB
SHC2yk5KtKEZiz4EN3eQ7aNURZmy4U1Qv0UuH5kFkZuWFqGq0iLpragLZ/txqh/S6XEGSl0lwLQ1
V8DdIJtLKdy7rDfhdW0TMw1zNYPIKy5/tvpPHbDu2xf8zIgrefYBgJbKHjBXrfXeBH2puPw2xoD+
A0FQB21JrLhYqrOlmNB7xHtC21CL7pge8EXxYFF9X/z97Pu0Jm5RWfg+pB4173U0gqVWhB8bPh2P
ekhIASEHPm15GfQE8fvkZl3YYoU5nXem/g6t7Kk8xf3bzYshtCxcoE/RLLvKdpKW034qax6+Uy/M
Z8VcrY8FwAY2nnUe5NtQwJFqN33rWZ2eEjMEpLk9Rp0i1Nz4PMIzXEFoEDQE3kRaikW36qScDHjw
2Oege7hZL1rkswUNG2S38MqSKyg90ZwJtSYATOKfD0Py761z/99NOYCwoMqMIvPlz8+HpqOUDVY4
f8jbj1GtCEA2ZkfglNB3iqcu3lDSRjWN3BkbQIxDL9cPRrl8AYWRosK09kqQLMRrF3Ilgi5dTt+x
0mpTs6RADXI/sQLu7SJ+tHpFpLY+caJrF5Vf4BMBM5FbW+c06UjRjzR0u3if23vmkENp386pAiu4
QAVrFNyTjPtvzGZyI63RAWIZ/cq51+Z9PYfEVGQ8t6YMrAdw4lB3QWQreb8qtp0ZWqt6WNHySCy8
BJc4/4gcK5qq3du7w5FZhUYNoPBw6IBjXO4w142TXItaLXT8kr8l0ZfrG3hjYdDw4UEVUNTOMZjL
z6Pr1G1oU7thOnSf+yyCEQO0udrn62Y2NvKFGV0yk1vmXDiNGxZ65dPFHybFmmwYsFElQQ4QpYp1
c0Rvd5DtoziIJv+hv+qZ4veLWb7M0gpRBABhRBYNbxkxjWc3RmQw3S4r3QqL/EfcHep3Uj1N+oEs
h3T6dfNUYb0FFQVB9XhVVUY3YZtmDbimmz2JH9h4vP3zYG6Az0WLJDL2UpizWEayDESzw1L3Geon
qmzp1kKcf1/aUG5K2Exo6oT0E48y341Vrckbpw9hDZJXwJABFWNISwGCG690qpiGJZihRjBpZAnz
m7oINBWT58ZQAN5CTAuCeuTJZQ4qlmlFO9cNCSFMMLxEs6LMpPq8NFOD3rBUy8CsmflOBN2I4OaF
vvj10pGrjZSTYsLnU2vHkiC9nYoSvUKIZdGoJ8A3st5Aw3prYTFbwqI/9faLmX2b2O3OCVe36KTD
oYO/lZZ61mqwz1YckGPm+i0aqpz5wZwUyyA+Ih1tRJmIP3CBAwYlR2qJSbLFzhnoIqEun03h1Bq+
M7xeX4xNI+AYwf0HsAiKIpf+ozbcXmM8ImFdPEP8JIJAn6WCHW7bAIE8lsUQkL1LGz1rkSK0AAu0
9Yc463xreR51FeXyxukTeQqEVCiF4GBIA4ESVcSiDKxCpPxV6U9Rch9pQFx9vj5dG0fjwor4FWfu
lswOZEGaBKx01s+KvGTR4fr3N9w55FooeJEhHSWS/JffT3IGcHgOjl6LnUz2RWvvveLemBe/sxq/
VPUfbY0GdMBIgAiQ46qMPsaZ52Q9mJKiwdo7o/c296pNvFEpRzut6AUCi5GgbZUC0WhAebcpOAl1
Mv/DR33fF1YC7EN9zFHETqzm6E7m3q7svY7uNI7bTPEk3Nh9aGIAvg+wccSTMlaggQ4O0QQrENc+
W/MHI7nPh/vrq7Y1j6gmIN2PRjGxdper1qVRrYEUdAHjlPNkDN3HyBsUb6mt7S00WoSCIqzIHodG
1I55Lkw0/+gFdB680h9B9/gXYCUbA0ExEckRRN6y1+mwClbdjHD+pFr8unRMn8zTzk6NNKjr6cv1
mdtaHJTmhQ4l8gJgBrmcOTct8cpobNxkVRpYAxIo6acoTXbXrazfvIJK6Y8V6cZxq1SzOHQnwkKz
PhRV73dlD2vftbS7s4nCRayH9Dv0BuoTUlVI04rNcuYiOs5jnk7JErK+RqWcBtQs9rr2fn1Im1ag
ugXYKuT4Vpj1KLFRxMpBnUQjLQbRyvKyjCVIW6tYcQv9Jpq9vIYwnj+WVjVgks41uvVgiep+UXyK
nDev+GWlry0IH0iPfr7k/5CmWO93tHkYAEHDpQtuJTH+s1nsM42YOWjiwLwIypw96DXBarqo6s9b
syh6F4SrxRtDfuRHuj2h923CqUo5sFgzHvovHvtxfanW3gFDOTMieQerb9qaFzOYz3rysPDxyTJa
xQbfHIe4XJHQEboZkpMFT0G/2K01h453VyzP2vzcqzSyNkaBWgBB940gMFkJGi4Zuqxa1lanZ5eb
Ph4iCje99X08LJCVAt4bjlSaJbBDAm/sJdXJikrfpZl/e38SisrQK0OiE/lHaOpe7iidW6zAK7iE
xtduLg/J55tX+fzzcpY2ixp4UwefT/TP8XKwk9e/+D6am4H4EbeADFVOJ55S5tLitHSjr6OmWykg
5FsLAIDy7/4tpNMceX7iIudzXBSnzG+j96q6+R0MgAd48zzkHpGwk4viCylrx51IcwL1RYD+cCgC
767P0Dp2ggXon7pIGeGtLd/CpTnRjla0OVl9kBC/8h4Z9UnxVDLAYBXJqfVkwRZwf6K0Q53VvWUM
6VhXpOPAPT/V82Oz8JuPA7oGwDCOWhhEr/BvabcmgPoli9WckjnbFVD4SFQI7vWlKCwAbwXeDhCi
yhuq77RyIcXSnHat99Hzdn0f2D6d/mYcONE6GAiQOpARCgVx0jYevfoE1tJdtHgBLo3ry761FEjT
/o8FsS3OborJzVHlmWAh78tgTMluVMFN13cRZgoNLoImDjGkLn7BmQWvcKysAjnMqckeigqQtGPb
P3QqkpONcaCsgBQh8s1IqRHxK86sxDOwrAuO+ant6gOFSp6lelxsWUBXEHwsoClYeMnFOglLJi92
m5ORfi6rl/bmKBjUJhDRBAUMguGVB9eiaqF5mhanOXqBlmp5u4PC91GDBOMUeiVh5HKCanQDOV4e
5acuaXaRZfiddry+lTYWGoI0yKugG0SshHToqAWylLmz81NvHmrtg80fQBaZq+hSNqwI7IqFcydw
Yp40jsimee6OQ3kC6Q//+TPzfqicx6YF0MsgPQHKAHjDy5my+xoq0PWElTAeavd7kr6ixx8th4rp
2nC4Iv8hEIK/ySelc5EhCz1ZHa48zcqe2GjttNHcNZ13mAiasP2m/S/SvqypcR5q8xe5Spa83npJ
AoSlSYCGGxXQtBdZtmzLlu1fP0/emZppQooU31z0FdVWLEtHR+c8y+/vP8+J9ftpvKOJq/KWj1D9
ru/HfE49R6fkHBHg8ITPuS4QfNjoqKyhCgnW6eeJG0m5TGLy63vergKeR04Qtc76529xIOL6NsB8
h+D7eYyssfO65nZzP8wvlH7ABPn75596ByBzQoQrCPui5vL5+Xbl+0MV0Pre3zEdhd1VUf36H4yA
UIhKJ1IaKA19HqEqzTL1TotUB9yfoCji0G2ipTzXyz21ig8R9/8Mw44mqhVgU3Uuhmlk6tR3VrkD
AciOv3+XU2sKvXt019HHR+H5aBDIiKtAalHft+GH3A3nmFgnH4/2GO5o2PM4pT5PVVeNPjAOBAsq
REZiqrQqqzPf+8QFDQiEADQEdsAAI4X7PAahrRX0pV3fB8SK7GHjBjzJ1EdZlqm05ihH98coEqmz
bp2nVtqBI4sYcEonKajyuusXV96r5YOFD3b7SOe/33+eE0kK4j2SOcAGgHI8Zq/DBHzIpEHW68kw
thv24mdivbj1n6ClUZj9XM/loPkJISNycL9Bov15Kh2NC07fc3k/gs3KIJ1ntfCHDM+suVPzdqCD
/WenCBfoo6JHU+YjfMYxSjtuA389Tgk9x48+tXeggQ+iN1B6WBdHQ0xZZZV+izNmkFdAdqRFK6Pe
3PTmHDjlxAdCnQh3dFhj4dB3jmbMUKcG2nHO77Wcfo+1nSBRiwgcLj09ppPxn368HlBGBPATKQZu
7ceuOGGr2dyLuroP5S+C9VY+KMqiGf8I338/1ImtCwwy/OkQG6Aof4zTFJNEgjy6SAb8Jy8a6c8P
M1BFoAEGDhGygONFwOeFdxqf5b7aF0M8ZOeiwuELHx1l6J+jFYWnH0jsR1EhaxZ8mQ5pcem9ZX4s
p3IdaBmLcaXJOgtXvC/Tpr7h9FzGf2LpfRr48Pd/8tjO8/vFZ1zdT5a51p5J/IltG8kvINFyZiOd
kCZGORRVCVzADuYS/lHCRpq8ggQTMnMGnbGsvAnotTNel+pZDmHqBa9euGewiOGejodzW+xE9oNS
LMHaQFwniE6f3xOMzszuvEDdK+eP7q5CtgUNI/XnNW83mVnOveqJ5Yh8AaVfoMrRqDmuy3ZtOKls
MrjmLHdoQsQqgOHvrOJMyLhyP7xs47RpD54DhbyXau9Cljbh8/db4j/MxdGiQh0VAf9QTGdf60yq
9YVDTXc/LtatzbFq0aFKeF6saMb2TNLV0LPfaI2BfyojyUg6Wv0qw4VAzlqi7FondgHlvo41r9//
tC9xCFfkA+P58DXASj72M8lkMOYLJ+3OTLdAxkSzveq61MnXJPtxpQoD4EwKDzI9BxTV4Uv9s8DZ
pAx87we1Y1LGa5WdUww/9Sq44xzaWKjrftEM8GZrpnmg8Xw7ggdmMtVd0r/37WvevH0/aV/W1GGq
CO5rsPAGkNQ/Ct6VKDWbaqfbefEypTJfff/4LzsE1zU47eKzIGAfen+fJ8qt6WwvnTfuXPZX1Lti
WpNubax77kJ/yDlzMpx4FwhEuqBjQi4CV+jDrP7zVehgmY55Tber4RZPLu2779/l1ONxcXYgoeoD
xnHcReql4KNT5d2uY3+zlNV/f/54tI6AqUKfKkQd9/OvP9TuA+HRbgey9rs+l3Cc+vH/Pv1obtQg
vcEvWLdr5WvssTOVvS/pDOoJ/z79KMd1Sp2NToDf/lLO99aLGR5/Pjeo7iDgOFB8+dLZtXpTjWhU
tbuqftZ1Hw+28+OFeqAx4xaAwiqKxMextYGcjGUX+Lh5eD1NSJu9rXH+MP9qXjZW/+N7DbIkHMrA
g+GWiTLJ0bawHByMQVN2O5Oj4CY1DKRWrv/Az7Epv351jAPoHIAQcCX6Yh8DrEvYjNnQ7ewibYr0
nCXZuccf/v7PhpsIqfq6wuOHfluoh+rHAlyHafLAlYdsBuw1jsu5ygnLPON4PtFBMjXZbdvK2LZl
TIIa7sDnTH+/rmKAdpBBoDyNQVE1+fw6VdhrP1smswOuMbLNR+bDY+3mpyv5oPAGsDgSBlwzjiGN
ZskE0spy2hnfJG7TJfTHQRADIBnHlOH5X/gTGe+r3CsGg4Uc9fl1bv38+WgLQ4wSyJeD3OtRIMHU
tXMAw5GdXvWhAl7uxxgqCsoPEDXY7TBZ/sI4WaSoZurn7i4UL265K+BlQlbnOA0nPjX2HjY67uRg
SB1nboC6z8hvCmfX30MoGT6qMs1/rBeIF/l3jKO6wqh9jdWGMYqCQkf8EZYwZzL8r6crRgCgEF25
Q033+IrnNMMASitGUHki2Q0OllVVf5D5AgZLgpyDOJyYM9y2QGgCs+ygU3f4+z+7nQxjA1gKo7tg
IRtBEiiUWTpbf78/kKydiCoHcNiBTgHBui+KkW03LNxwj+36STu7OoOp4lQ4ZQYkGr0HubC55SW8
zyj32bqjM/RQDYhcUbjIScbhRGYal6HXridXVttW67c+8N+IAI5NuVWoU1tm/uti58XD4jUgbfg5
2l6xwzi/cAx79xxQXIAlYhetqA9uzOFUJmVnqdQMtbUOO2+6z6dhurfm0Ht1cHmEo0vlWyttKxsM
kOyvavPV4JcQqyoAZ2hbC8ZJzO7iMfNRJAsn+6Lg5VtpiXyltNdFoSOqFbPz9kNM9rCdIAd4VQca
hceOFi95DcJBlM8zxRrViIVV5qyWDsTmuM3dl05qF60hv/jdtdoTEbjzO1iJPFamb5LFX8STDP0m
GQp7XOH12UrJeopHmy+bAjZ5UTDYIlXcwjGnxQOEQ7JtP1skZYP1tsBstotGvdA88rNA/rXmKY8G
eFikjlDejZrtB26IeOgg+ruxVQdXDnfwqzirFs9OchB6WDpE5cGmTujwt0EXq08DeMutbTW8inZ8
ssN6iuxmpldBiEmP6pBkcafV9FyqxsfHadwFBEwpH2bV4L5DrZBfzIz1saSlc+cXxmmioKtlldQ1
C345AzXoCuQy5q0EMkHYXXbns2Z+L8j4AceCftWq/qVeUAuLcmZlduSQHJ2Eagwejaoepz54ossy
5xEoWwR+3EJFQOBB1tqas4QsdaAiOWbQ7/PCqeniwbLqP14AHE6V8Swee17fF6jLbJyw2wNb/uLa
EywZypwmpp/Soicf2jZdxBtvug37xeikDwa3ue6tZlibrv5bGcfnK4D3QenvR3fvFWM7xFyB+Z3Y
mkE8NRuDPoiDaS52wEf8rj1d4yyxvAllEHMvuuLFbv1fc6lVH1ll/dvY6n3KWytqRe7EPJzA5KsH
E3On8KNC5cGqV153EVqDB7X4QtVppcpcJgTcsisNj5c2UqyFvkTGVEQKPqaeVxbrplyyaHS1SmyQ
f//CX0BdCCEfqnnKItIIJ62b7GnoLfbo1bS5mOf+T+vpfow8ldWXqpqteNDuy5CxxU8sn/XBRhaL
/Wd0oUwN9OkUI77plELHt/tFtIB2WguBJmkGA3FE0SCnKWCAneECip7NI/w7FrqB/mmWg9ItBueW
E6AIlr5botbVTTJxJuJpDL3Er4q/XtnWid+Xg06bwK0iVw9NtQqmccFScmlEDdmWMyN15MxO2170
s4Rx+uDasVeaNq6zFiphVQOBeBvyWgQkkRhlJJ2QWfyiOQRAtDO9QTK2XcNbJIsNd9w4pC2jK5Oj
txX3c/CHLVYvt0Z01wJ69tcHhzyKpdE9UCm3c2n9qvxGWetlVLWEoRKB6zkv9nyqnu2gROAxhess
iVuY3wpKTOayC4py644dwtpQi9GOLMUe+4li6lCPcW4VI2AUiVCYh5rATv1Cu1a2Ma7KdjMUEizQ
gQaFVMutI2FlbB0sPLtotayLtLT8ga+xUm9FR9aaF0U0UPHbJ+C04xjsEg8/IO591cS5sIYhyjJa
XNNgyu+6iYvEjOPYprNrrgxpsfnqQhGV1NMUvFMclKsp5+Sdd6uhWo1AZ6eEG6x/sLBvp9KhHLgc
L4NmLQluuoLKIhGN2z0FHZv3aAa+QfWZXEk93tUVPoZlO+Q3gEmBieyiz+NQ+G0G+xtwffO8r6PF
VFNcAfuzzdygWlUumV4H3fE1GwP5QKzpYanLZ5Bn1EVAW3dLK49tgxbLA7vZikd35BEQWToqLVIk
qI5yELnrebUAJLW1BLfqK+aN4xRVcnmDUlBprRmK2PRP2/sBhPO0QxNhJpMMCPZRlTtegkahkwxe
2wKCpN2FxJXXhJExThixoHofW2biyhoRW2swPC4mldvyWhw0NbaDBBxnRo+6T7oKTmCQIHfzMG0k
ZA00heFpQT2Ds3qCGBysNjnvN2yYn5u5ChJPgvys6CKvsqXb9ibXkR4rgPDs6i0McsRIld9qf6FJ
P3YsdV0I7hODwOqa0Yl6R1nPODf+zk5RkFg3zZAEFPbo0TIiyYvqgSiFV+dwevdx/IlkgeGaWM9z
LbFM86yJnEWzPNZDUUV5HYJ/6DYPZG6VivwAxTSm+ZQAM7IpfSteKnBc7bqGCiR+ImESq6oybN1Y
jKZFToO4GILymk1CRtVQrZXLI27ju+gRPwwn9bADEJnc0S6rY5BzsUedsYV+Rgld5qitdP0IQdFq
pWZCU7cQHIuW9ztvmiB0yFX7y6D1vWFQ/94CI5mtq2nJo0CbvzOmMsaBq+IATbA7DwT/9aFymMiQ
mTQbS479aOnnVlUCX4Ob57aClhl8ou+AVuFpbZX6GfHQPFdinhOE6uayCfL+PoAdMoKED9Nr7htx
oym3U8i4DX0MQcRaN5sirxp2bQ22eYFUMY2WrmMxMJXYhdrmz10n3+3ec1ceIkVEREHjcaI8VtYg
LrwekxT6wx+H6Xti7EeqnBZYECvYBapkq2DIvS4uJvS/GZoVqNh4fGOzrk+4ypsYQpNF7MDNZjvn
XgmD87q/QGyuo7oMmlQUnb/HAdfeGCaGS1dAaUNQ7JmBNn4ZS9zD1kY4wxoGhuYqDHkWBfkUUGSu
eoFZb91eg3nsPLOxfNI0yB+NLpvInYL2qkJkiWhZgqfVI5tSfov9NCHFuwuWNlSpNU4sykpW/+k1
8WGW3eCU7/tKRjMnf7IKzb5kVGTv6KmfNpY3Cn07Onb+3lPkNyPrLruQ/tKOLLbtMlfywhlKISIb
Tg1dvDTdlhT+vfCMwAK3q8hzu+cs0HeqbJuNFcoipiJfI4kL3AkCmdOqzPm664fxQniWk9jW5F1A
O03HQCW3UUdGOq6KBrJlnb0cgEo4x9ks+5jWII4PrrzJFpal3Mm7dLLsEf+jT8Lstet9GQ+t1aVY
L9B/8VhSKAW7ojBY1jiD/7LZfjPKrKCnUANEjg6ACNdOGSQtd/9krCbRIjiw+GDyRX5XgOpRShTq
ijwKS4OX8JSOUWXDLEO6NHZsgRBq8g8wIavVpAS8SGn/xERbxBX1npfZLS6Fdm8No5CKCtRf2dTB
TZmR4Q+oKmRbBHzYLwHna7uqwe+3TPlQZ7pJJSfzJlOeCdPZqUh5DQ3/NrJkmF2RNlwglQpWcuCb
JkxoN7g6gnUasjIBJkAamhkQ1AAnnVsPzQu6nIUbuY6Uv9WMYzAiLct3DoRk59gqWvY6GL97pqJ/
gSLrq8k8Hssl75HRlbASMXs+N9N922kkhDlCz5b0elRJJbyKxGVpYDEe4LD6MwVLsIYo9fiKbKJL
UM1xI+kUaKSUumvTPLPa1OXVnIaCllfgt3e3VBpy12uvWLWecvEpPCHiMutlGKli5g9CKyD6OO0r
f6sHv6FR5ozLkmS+RVcWJX95rsfbitYPnefJFCEZdwlStBu7hrMooDbAC42WzF6LvtZIXjuvw+z0
Yb5uEKpiA1DAi2N1zRXuE9DwWqx8MtvakS3dV8qr6w3UPAu18pD0QsSblytRtSIRRb5Hw+1PI5D+
NW4ZM3eYEQsHXDTC5W8Yjhrh3UXE8fHrBT5/KkUgngDICraLomU6lcBBz9jTO+0tSO2bVr8U1NV7
y7Fu224Eyin0YcqazUNM3AFboeS4+qg6t/f4moFe23NZlByGZmNmXdFZ1jnk8UeY2iFrRTdBD22L
XHKpV5khoMcMlvc84gM98yp0s2tXo9TsA4C2IcXUOBdqtG/QyRyhSziyJpbOQDZV6bIhzYMOdZ9s
RgMFAG7npvWKAOyk6p2WLvJcSO/d2GFhoHBp8ssxA8AmslGgerSGJrsoGM9Moig0K6zag04SyADN
ZdhKBB0E/fxp8rIgsvwK8wBgDqS0VAMWgs2aFPSfV89dBAEeHbmxMwV3Svcq6ru8BUxyKWKRlXti
zzC77+qdJPqhQVX/0gkVUr9s0Tj7YfPHcylvGyLreEJf8an26rtF5UjSyODH8OjDrs6b/MKmEJws
bBWsIelAsZlZkACcXF9CzpB09+C20ChweFtfZyZv5Q00K+61R17gH9QPW55pJ/jFCYHY0EKGKuJt
9S7dYU9Y9UDbzsV6dcannLjqIah6G37SdF6elDNMN2ML1zuZeQkOUYFVHwYvY7E8OcFbndewnlcW
2WSea72UdUki6M4A7l34Lc1XhW/kPYcqzJOX4dc7TeO/jcuAY9BhvyDa7KbzrB6bcijiusS+kEH/
0Y9Bhl3WPDlmglH6gmtiPrVN5LeWC6PSqo57BsrLMIVkj5z4IQ+c4gnK5f4rNLzyy8W1WxyjvV9F
1cSbG97QaYibCpfbCkSMtEL/fjtAe4ms7CXj901Qh3UCc4JabRZnuO9rT5htIQ6qlJWH+14egsI1
GP5hj/OH0MPV2MKUvPfk6+wvu8aj0LceXTXK6yEP3hmvnUi2gFOmbT7gUDLEHiBVFwBiE/g1dN4C
KD+hfasbfHCortOLUDc+yDNOe+E25I1M7psTDmXc1AiQriRvtAcnkSIURUuByUD3SaIPPOWYs5br
xwUQlXgObI4dVI1/W2exosr1s3ju/KVCKSLPtroeh0vFrIFFwqgtXzIL3D0XKJOSjq6diMx7mhRg
9HYx302V5ye49eMWaIoSgSXcd4Q/WaqwIt+tnPVSVCqeF1ZtFhPkq6bkA35a0f7yTD3ieq8OZANe
di8goeukWJB910IhYOdzczMFDO9gwL0TSzXuLbNUrwKmWr/B/avHDcpE3W0JtHFEcfSMsfGd3QLl
qIcWSgUb33RFGdOciC2kxdwHJbICO9zrNBBrMCyKkEuyZwVS78VCJzMkvLH8dlU30luPQ7tyVU2e
cFc2iQQG6maEWmbay6YH8p7Zr1Wjh3kzZiAs414FhF+GSIFTMIxCTdq4D8JlrabgN6aeR8hKQJ8I
kMTOC9k3lWM2okBhwB83uCSuwkKHl6TzDYwPeDHcaC06Zxs2w5IObkEvix4+q2g1d4lj9COqpmzj
WfQ5zNspmprwIR/xYky4kZe7W16SneEaybnI3v1ePSMx89MlZ+GF6XA3DNGpn3xhdirLtU67jlRx
R0xXxRYhddIyXiRdgLuOnvmbDwmr2LUqaPY51UZWdENbb9NYs+xipM8tPICXtEV6FXrVhnW/A7bR
Xh/Zs/tBp6xb9a2yr1ieA5WIauyHi6LIa+5rXM1rkg2JVx2kZKv6FtfQR9pnIhXjKJF39uXKhH4f
iaGvto5BdXVuyfNsFepKSt+XieHqNaw1u7SrsU+7fPFuuOOYX6bLOK6bUJkhfrmXenkvs8Zdj5Ct
nqOe5bg3E5R5xlzBirHq3WkfVOFDbZEqB6TKQzWuKsYE9vVWLLQdXrSVJZMSKkVNxHGwvHOcIg+A
Yoz2ZinLd4UU4SqbGLkuMq9NJjONEUGQuVoCRW+1LR3UcaRFotHh0KgNrN8hNXfOssBTvnZM2pS6
2BoKMV0OGlZUDPXfILc+OreBqXJQ7nwBcS+FhDkBrfmN8xryohw4Ir4U/kXmwkfycoJ416OzoBZm
D1b4exo6TyRj1gVB7Ga2vnW6coE8gKuQB4RWjoqq9KPBHhW0wkv1UNTZwb/ZfxpDOiZjFdj3xjD1
UQwtXEQ4Iie48svyW+E4WGuG6+5qwvXwV+dR3Ck9T6n3ngnIhfbtfWdrChFeCPbGusyNjm1a72vh
TZc4ZdHQm8Nq2o5V4a+mUb1NmUAw8kYz/Bp62v6GaswCjcNOpllnhTd53RLEGpA4ShAL/ajjckL5
MHxBcaCMMy37pwXIrltvolkWBwFf8FpIVS492hYE5iHcXxk+m5gMJaTlafA4913xEaISegc5pScg
j7zNQmcWozK8IHjks5Mu3HuyUcqrFgRVD0rukNTLxfvQUY1fX/YVygtjWSRZP7AXu+He4zyjiFRw
gwAYZuxF4xJ6ZS1B+4cPhy9OnDv87j6ZOj7ruEXhLKHhMKaABbV7HuKCa4/hPR1zHo9O40eUNdiI
tTRR5RROPCHgrLTTZK8lMA/3EDDQ93bfLyu66OvRM+wOSLZyiAwtDtcLSzhYSWyaEGJxO27Hzl7X
xYJaCFC7QBkoFKouF+ZNa4fI+Q50ueDaMTDOmqVbrw+B4l53JlySktQBPNKtMcoJHHIiWy8WbhjC
8eLWZuJMW/ZUzwEKI/ahuwFGxzHYSynHRl41s50/Pi1+OrJNY37e0IJ6CaAJ0LEAccQ5atMIP0Bm
IQVDRy6xy012jpV8qp0BoMh/MCz7K2bdRS2LoebEdtJKeze2szOwoBPPP7SQAeIAnh9ukkdgXykI
D0UfBjvtviGEYiF+35E58Qn+ff4xINLrfYMCHJ5fqRG1o41TX2SoxH0/yJmXYEdIKhTp5wDlnwCN
6i2OEetMV+nU44GogIQ84HYggB3+/k/riqLqAysRzwd8+PIjO6e4//XpkLsDmhtAF7iTQhvq89OD
OWQWKwa2AwbMugjk5vu5OQA/PiGuwC/69/FHc4Prm0P7HI8nahv6F+NyYea1j3rE98Oce4ujfYBK
Jdoflma7enlfpn3x9v/3+KPmOlW9ytAsZjulNyh0szNf+OQkoT0JAiRaoWCwff4GEPyqvUK5+PVk
FYhoVpHz0ZzTHj01RQCIw4kmxBXxi4YPV3YuVInet5xwMs5NBCvLn8/SQbHiIH8JrPOxumlR9rUs
IIG7c1CbLJxUNj9lrWEx/TuAfzRPZbOUCrpZu4GNkQkSTs4BqE9NEpD0sJ5g4OxirM8jWO3IUGui
zu5RwRvR4+fIDaeeD12Pg8XUAet+3PQ2YSAKpgZvZ3AeImP3jXXmIxzm4GjDHfAZ+PnAWn41MB2E
g3aqo/3daG6WLIH8gll392H98x3xaZgj0JQlS5GFAYZRaCEkWXXmXDixIyjwiXCYPoDmv9iatA3K
HXne+EiQ3WsxJa5cO+gcdyjCfL9mvx4Q0MwCTBH4aLB2QUT4/MG1Z7NRqhB3C2cptrNb79CrcG/V
MDpnRjrxSmB/gW4E0slBh+hopCxH75qKgOxs+wM9rdhMHO28AhyH4ecjAW92ABYfgNNflMdMAUUK
LL55p2eK60BruvEKgAP6IkyBKmQe8B+DC1HQgHAEgL1YdhCk/zyJ6LPNQL9pZ5f3aT+m+pyu9n9U
maNFDSApBfAV3OEDsObzAB3zcUtpkIbYIYp0meVWsSyqAJDhrr9e5JJNYPYruFGj6ZMl1mQboCEc
P9KL3V4tdiAu0IIs7m2gDKIM9+c1ikz+DVLXecvkTKz17HnDrY0u7Q2bXuA4BtEubyNsV68qkpm0
7sASKojy64i7ZX9LFj9LJ5dYb30l7PuyROr5/bo8sVpAOAXxBo7hAEwfyyCHsGIg3tKxXYBYGlb7
mdJoWtYo430/zlcI+oHZiqHQ8UMOgHXzeWonAS7WUDhsh751xMzdADkGVLXmHgUqdMKzaTsMayov
cA1EnflMsPrK/QFmDYvUw8EEAgaC++fR2aHwVAeE7+zb3nehzpthgt+V8xAWTWwp3P1QajujCPE1
BmOpAp0DAgsGpscEMz54TeBPiu/yLFtzy1r9+n5KTzwftGpwFw6WXJCXO5pRfyam8rgq9m1jbmpb
XjL7jOjfuREOi+efjLCROuwh71jsB7RbdWp5P6XSY1IOFN4DxgzSlMHRVxEubJEGJop9WSJLiM9S
/E7+fui9e1hxwMsdk9bCQQ2kgibezqYAycg1BG7/B5/gnwGOAlLPJ0fNLQZQZNXvCT0TYL/+flxY
0DwC3hYU9C86hWTUnDWoju3A7BMKwsI/znPwfHwBSOYero7HZABhZ5ZuDLd20r+q7bUJzmy7r4ce
AKn/bbuDFix0az6vH2ppeEDYrtgHy0Ud7ktvVc+XP/0Cn4c4yg/qqXUJ4DFi71oJ2E3ynKzLiU/w
HwUVNDfktF82WQbhYuHW8J9zyIW8bLIf74DQ9gAVBc4VJKovB85o8srIxSr39XsOgPP48wUEmjmA
jwgQiH3+0eyIVlLZzqHYMxTHadQ8/Xzy/3380a2ajp2n/RGPl/VVMFx3/pmff1gfn4/jA0v+//78
YyNjB11EMTp4vj3EygdcgUYoz6NnHhfBOa3AE2sVlRPgv4GpBKP5GNc8lZ6XV6Gs97730AxjNMHh
7Bw56ethe1CZ/X9jHBbbP/G0lT10VZCe7a1UmSIaU/tQuUx//FE+DXJ0LAReDe4/xyANg3daebXU
Pz7X8BaQoQJXF5Q5pJpHb9G6fOrLut4joKeLM1/yalj/D97hnyGO4qrpuVdzXtX7x36+nsofH2sw
noICEARuXBw+x2FJVGM3ZWjw7qR4003M6Jlc50TMAAMN8OwQEwUK+9FnrhpggyYUN3cTSYoLoGR+
PDmfHn/0gYUFMisQ/95uLKYVdMAaMZ/ZdydfAGqpUCJB3oL8/vMXrmjhLeNiMEEdoI8+/GzMmREO
v/FoZwNJhHMNxlIoJx7fT0ve2yjIBv7OdCsA3jyx4uPq+2k6sdng64E7Nsp+/+3qzy/RAMpDGzQ4
d9C1jZ3yprGuVNbF1Y8tDKAIiYoljDwh3HggV34eR+GCUEAdMthlpbril/JslnQiCn4a4CiI5zTP
uxnN+p34C1BRHq7cIvYr0EXPbLrjJBmUC4BBIF2F+tDh8nNMkB9th/dq8q299pGP0bSp6KU1PPpg
LwzDxRLOCXBfaErkm++/1H9Egn9Ww4FLgjskLgeQw8Kt9ZiDW+uC2Rmf2H6eAC0BM1M4UQb8w0O4
zGxdwGMa7YvmsdCu+eCSDh+m8cKrWhn+V4aevKw5eVTwxFhJysPIYgtFN3cEMo1ZuFrotodExVzl
wX2uW9iYDTS/hUivgcs71PZjeTmyGEQT02aAIUwPVlADnqD6FHbz4RogCLW2BwZsGgCJFz2wKnD3
EBOQ6zIU1RbI0/zehO4ezE6SfD8xR0v4f88LQ8EUNEfouRzrVGc0HGXuj2xfuFe/1029Fb+/H+Bo
o//vARxojcKw4kT6UfW9DgkZ2J6MWQLcfTfSM69wboSjw6KH3zJ1crwCfCWsNf8fvACFhC3Kdchf
DzLrnzdfXqOM1vQ2Hu9Y66LMN2fyM3biE4C2B26mA64k+UL9ZKZAHS1o2R42XtD+5ELcZL6tHmzd
ZHfEhdKR5S5wrml4mXAoB8WuUO41GtKZG43G71c+G9xLRYV3L/tGr1EyoH89Y645IHMbQk2A4oxV
Jm1pqYtw6e116VqgCfgD0kG7B5Iu6NVq1ABVjWAhrG0nn+K5ADMuRrO/j5QYyJ8WQsTRwEGvWOaJ
XQGZdE6e9MRnRHjAJNgoJ2KpHJ85JaikuTc5e0b/hq8Ze/x+HR4dB4d1iA9IbAekKajYHx8HSvMg
lAFne9QUIwewg2m6BED8+0H+U1o/CjMHUg4YPpCnQqfs6CXk4utJhJmz9+f/xdl57UaOZFv0iwjQ
m1eSaeUoqUpVqheiLL33/Pq7WHNnWkklMqHGAA0MeiZDEQx7zt7rGG6R7vzmq7Xrid6o3xDjoQZX
Cjf5vQjfdTebfunSo2586wmUC/2VK5S0BJLe/SkQlGBBGNwI1y8v2Wp8MIqF+knuiru6SjeDGnoS
NXv7gPpE4Xyv+CidAB4ohbSRi+LKqjwzqxcg2/+aX61KlEVdF0c03zdIKROMDp5Q3gTqfOUB+K6f
hJ4XR6VM2bUFF7QGLs5NZ2k+q/eeWOGDACxEL9nMhzLZKmkVb4Y4eajM6OsobKQm8UQ1utJReUlp
vB1o8Kz/4W0QMiRSud4gkkHhjU5s7UHuSPkWnSU5siCiGCzKT1klpnfUPSoOYZyoSzhPPjB3WpSa
rMCEiLYm7jszDZygt/7MbQyHOwtKBIMj1IS6H/ZI3q/dvf5u6uu/WCXZunydM2hjse6TEYps+NC0
graJRql6iupxcnvKFW974of3UynllF7PDTsOdbITyrAtkb2KZf8ryrvkyhCu54pFXQFy+YwdTyPp
HflaicW0TrM0ehwCOT+UQ9LeGVKkOWmHGHmO9Gv5o7PtkduhRYKw72DLltgg1Q+K+DEMXbxitf6o
oGBXDpc3g/WG9rdXb1pZrYBYLqe56GhFkn5ZM/yna8bG9Za2bmD1hKn7dGzyiAZqH9+D8Vnqn+p+
c7kT75cX34YHxsLVYNMk2XN6/HHyhTXesOAxGqabJCruVUHZGQKS3rLrHkZcNJLmu37ke4aEESE3
P1/+A851kmSiIRNVXXayVSfb1ozQGYnBYxp2bhApu8Z4KKcrl5RzE+JtI8unfPNqNvAAKhK2pUd5
yvG6UAR5Iu0nPAofZLzTAUYTdQBEcY2Vt3btdtpgoZC1wkckrj/CqPil6zihrP7KObTc108W+NIM
1dQQFlFJBRHqaX+kfByKKFfCxxgIoN2FPZhENHSR9FymA0ko5U8lXdsHz7WJp4v4PuXul0j8aZt8
noL6dXH4aOk/LG0fR5+y6KjWll1ZjT0Y1wqunZsXi+t2EaVA2l2/JJoCl1owVOHjgJa2/hTXL1xL
Lk+9cwtYXYIQXB5MbOirZ1ciDRXBPzN4xA1lSs95/LFc0zIZDB7ADJcFMof33emI5VI4TxaiVa/C
VCstB/XHogR/GyCyu9RlR5SC5uK0gTTPO0FuVMvLho24Na7tDWfGBwAUyUYAd7zitWVGvFk1klka
kxRolpf297e99i/+eGglKC4o/CS/w06PopJLYmFYHqXiCu3LkF1ZI2fWvAkrCBo0BwBX+9V8jXUh
VqZwCB4bzfbjn4ruyJZdBx8LHi+f4KSV1c4S4PHMh6Bn+0rzHX6J70adfCzW9P9NALEg/Eoqfl18
vBd9nnAtO6Q+TTtkoTc1hsjLK+H8WP3TxGqssgAQ6jzSRCAfFcE1NSfMd+21bNaZJb0wXZFdwOKC
6rPcaN/MJ0vpy6oHK+OltWZPCuTHQ/V8uSNnpizZDnZfHgOsCH215CTTb+cadI3Xto5a7xEgXv79
MwNFDTTER4TPiIevJUiZGJnJ1IqsuOK3KAyou49lLzvDB+mYfHNmFYxBKL4gMqj7dTpUY2pqAe45
y5t/tslD+tL1H159NKBRCICjl2+yrqCDHTOvtcA0vTy4jQ6V/uE5u4SAFn0NelACMqsJJQkNOb9U
Nj0elNOdFl+5er2bSfBcSGf9zTmT01pfyUdNMP00qmSvK27U3/JwI5mbyx/63USiBbAe0IfAxi6I
hNMPUAujXwtTo3plHbpqgwR7/ljmTGEe8YkBcMDCRzG3vvjghjPDOpZUL0vtPjtk5pWp+v4VwBdm
mSmo2sjvci057YLWB32T++XshWnnZuRH43DH69UWomNeTdi67qPpeRBfA21T+3u/ujIF3t8sl/bh
cBIj56Iir5UQPUCBGmvf7Enak1rLbuhrsK9uZkwVxMQe6trlRRRcmRlnvhuBKDyvVAhBT7t+FQ+S
QJQV0p6n57g9b5L2ygZzZubxq8h9mNRnVKxdGgtq1pWTJwJj6+7U5iiEH702sHQ4FHnTU5OBd/3q
u/n5YCm+Ko5eKv+SlAgf4+/Lc3stpFimHi1oROeXlU/m9nRmyAGC8KAaRiZ3bUftgELF4QEztA/C
7EHmeNVifaON2DibYH+57bPjtzAEqbekoxZZbQyk2AuxiMrRUzrrpZ/yr8mkPyv1tbDnuWkgc+kC
UM/rnaPgtIfZhIIQmvzkNZXY86Gi+pAm6TXV9PIrJ9dwxpGpjTLgLwl/fUeNrExo+liYvL8mmZa9
SPxN6TNHEzOnmp4uj9zZLr1pbHW06QGmlbwMWM4NxoHMRZB8bcd4F+lY+kMmfzl6yNus+yPVPDks
QWNyW89mimFJT3dd9VpKg13LoZNNgZ01W/FaFbGzw8jlA0Izk/Jd6K7HO5sQ2pu8sGso/tnrn0bk
KIleOL7W7ZpUvLYzEQNYfzljubhxKUdUwGG+loH1Ja4DnNKzJ8xttG38ZMJanxkBinupxvSS1I5v
MsZ4su/nJK9cIU5Tt9Cs1kmQt8Ni7HpnLJvRbnV/3pS9BZwhwDIy5/iy8XZkoZ2WTbXvkfXYqZJ3
z0Gn4Gro0nofZbK5CYZGvVenQXpUxk5xW7god8Vo9vtUCl6Ushm+ZKoy/kq0zNprQSS8JJP6SzDg
GpMzj5/0MMk2zViprsEu70jawLcx8x9lJ+FcUMS5zNyu6PKIcmaZv5+tMttSRLw4VNGo7wO17u22
02e31YfsxoqmaVOJEAGMBoKFWsUqNn+lf1SyUbMViiBh0J/wBIRledfNhbWbCddtm7Qzjn6P90gq
8hI/u6Y6oMRESGvisDGqRQ/Wt9hqZV8gZiYF05MRxdHTQInzB4tikLaqBn8KU8TEpNXpQwri3AHZ
qzu+KER2kBQkkDBK3mUKjBMq41juqGiDW2FR2nR1+z1WcMqqWiZhl5oklz21sIsw82+NQBfvMzkX
n5pMvQ0I/ZQYuaZ8xMzpZ5vISnQoCHVw0IN2wjWV3BGBlLaBbhD2iM1fmpbNbhRTiR0gVOCmcSRu
YlFjSIdY2Fhdk3wl+Uv5Ry0XCVqQv7NVfTSk2zaKnhacLlSJ0X+MY+uHUiTDfkr6smfoGwtzEvGB
vaB2IfiJ8NWaarZZYKNfpTkyB9AOatA5dT2/TnWsNU4umdmDYAqDC5da/kEBnUZ1B1O2vkVmIL7K
bdtswDEKsSNMhvFZnuT8h29k0iesqsUt9VYp6y5bv2sxb7/MChgFhuaZiTFt/Kz9nQmj8Own/nyb
BVPyjYrIqnlQImyAmtGNuqtqERbhZpDhHxTxn7Cf9aehwVYUBRamPHMK9nmu9w7oHH1HGCd8ysXY
hBGFO/DFEprmR1RGvSMKIXGXWh6++w00YZIaguvztg+c2AjBfIypcadUw7MhjOFNHfVz/lCqXbDD
qjozOE0Ed6kPDmOW1fdR2aobqWWXDZdJMmlAl8Zh8kq16Bnn6GeiTPG3PDC7h1CZwZ8wGJ9jQsv6
wS/SbIuzSn+efMbe1uUweDSAL9wLUh58Sqvym2yU2ZemlF8TX+eNMkB97dUZl9IAXBUv5tdZGLUt
H2l8YGytL8rUyg7aHsnF69m6KDSLLZIZ0y0S8VWbBU2DmNMgm4m60uFOzD9qkoagEawXFZczjrcs
d8VAaTbGKDbfAlZm6VhGFtypVdvRUTO1WxO/4PTDiH/07MIBRXt65XeQajO+xyRxJQqW85FL/oca
TmG9MeKdlMWNYw5W7866X7haa8XbFtO/k+Mxc3jGSFulr6uDUlgqFq/Q+NyosXjsI9BKaTAFTt4o
qjMx5+xh9vFcBaPozFVT2VlkgG3oBgGnpI5LFrsy8vAI2rWaKNWXpleFH9i2entWcWllRtk7cpQK
N3oYDbs5NTMnw3cHIakXnYg6QY7cdAj3qkhtno0U3pTsR+YOUljh1J0x/oESId7UPGJ+dEWUHmAe
aPg7CxgJcgLQccLRsmfjER3KHg5uKvbSC0CKpnCsdOhus6gKf2gCZ48d8ZxylLieF7RYf1TiStuV
g2BsBmrGfpG7hHTZaJaSK/SY7YNpMPelFlJloYjBqgI8seOkTj7JWRvt6ohUT6/34U1PDvxx9LuS
bVzAhIlDyYmlTrzvkljbpoLQPGERnB7jtOncrjUR9eaz7nZmUni90OpHQTKtfdsJ8yYo9eQrBvps
H0+ThPEMOFCbiqAxo6I46g1mNj9pMVF21Vz8bmBF2KBlYlcQ20dwObkT+9ZjIEi+iw/nF/odgDRD
3thqmn4hxpvZRSAgPobQ7PZAFLZUxWbXsPL5PhlaGHMm9I6kqjgY8MLfNRVed95FvS2nI/qNFoZZ
rfr5BhQTtPYQO/KxrmT+Jv6o2z5uu23UJt3dLGPPFQuz3ijorTbAXiZHnYTCDbVJ3QeBKG39PLA2
I2lXpwqk7hunb7qZwjjazCNvIUMocd1FQrwpE+Z0X6j6oVY1kpy6SoZdgOwSjpJ1V/Vd6uh1Tp0b
S/2TWvr8XJtB/VTGZbZrFJo1ulqjtgRgKStIxpe8TQ23GoCeLDSfezgPIH+6WDwklt/uSqEpNyG7
3tFqo2GTZr2+rbFnbhs2/kOdAMkS6kQ/qOTtnzvqWDtCI0E8EIPKNUrmTpMY8sYIe92dM7KswkRC
3hlKErOj0gRu0IIyAwOi3qaTKeyR1wt7zTfwgoe4tq2CYj3ZwKYxCUl9BHkmbcBmJU8NoLidgon3
qS7S8pDVc/e5qkfFlSZTfaxx/m84yFLgz337PekWnJo5VbYlIYCOtXbY5Z0c1G7MYNmyFeQbDZSo
nVDT8JDKvuKCbKtuysXorkxWtK+ZxCzpqH1WRzX6Getd7PY1Jmk5sgaoGUJmx3P3q9CUxkbiEduy
xDQbk0K6Ycn6DgFDebsQ1HYGjmB7as15Ty6ZReabgRtjF3agz822Mqfqoc2F/p5LvK4eyQFNgx3G
8DCURn9O4qA8jljAMd6LzFl9Dt3UL4oNalz9WAZKv60yzbDNXs7ucFMGjt6UoM0KLUPTwe0qNEh+
go/mChnkr0kuzravzipUhgX5hiloO5hqB0UwNe0p1xu43l2Jm0mzNuUIViKv9J/m3P+sjdF47Xtw
6r4WseV1srir+yImp4SuaYpKf9/WpXoTT2EAWS6MdjB4ipdkFnxH1rp2l6S54mQN8JIqiGJXRIyx
1cSi3uVk72+5FTAHp76wxw7CQV301obE7mMXhJZmS4YM8gXYwy7yC6QohQ41aFoOm7jt+aYLJJAH
vfo0qgXwNOr41Y5k4ZtW+yh1KrkfwLEn48anmvQ+x9rmzbjb90XTNffZTKZaqFv9nnU0QQ8Jgoei
ScT7Oi9CF8WKsI0lYdgVA3nDCWmBYWcgY1zCGeU2Tlq/dbvO6J4nOfidaoWTKtpDtUBmpC4cvuhm
1E9OMQv1N8WYGk+quuSXWrbJV2vWg40WY3AdxPBnIiWwWIQB6p8/KwASLMVpeq6yMhUd9oXWW1to
YeIGiVaIl7YxXG02xw0Uq9HxM6jjPayxbSzorT1Xg7q3JCBzqSAx6XiyYewtXqfCktgwrOzBVOfY
VfIQhY46T2CUStMeiZ9sArUQNiHcj42uBaEIw6WUtZ2aT3O/rQew83k/+rYaBl+CWQ3toG1rLP1l
qG1U0oxeqMb9rYaAIj3GVrwAtTSUJCQ5OzdWa+Wo1VZzbwXGr6FOBrssmPQqXKctbEsupUNg7n1r
4NjJOAajlOqsU9y3BxQUHdYrKdwaQZG/KjK8GlIZ7SejFdJj0xSzpwtBpMPvm5vipg5mTSQ951dO
jDtZckKS4w/NyIYQyjOAP8IiHCkkzNMpAcSXaonXIKmi6FkO4MYv021IQPU2H3vzM7Alv3TioeyO
Ix7x2G59cYAZKfnR77TPO08VjOw5hTN201Y91VbiPojswUxGpw310qm44e38ol2qAk9sD1qEaXkG
gDLL0rBPqeq7L6yhcdXE+NYyF+78smzv4sHPXsZKj2/7ELN/ki3xoqmPPodxN22xlULXnE3FVqpK
/GTKZeTJgQC0RYtCnkNVt1Om3NzIQV987tOKV/gMssMqk+XSA5olIPR8DNs53xRB+UVo6maTx/pS
s64rb5Artne8eALOfKV60NJ6fDb0KjiIdcxUwV9/qLT4D/+v2A0HpUPbxtrUwqnfWfhCDjy3Kq8q
K272tWQiT1AHfxMmQe+lUyHYwmDEG0VuU+hFPDGyMBg+Kz4YWb3WxAeLhf2pFfViE4Z+5ubxELqR
mPV2MVb9DaWp8+2k99NTpGbtk5rAg1VmFejb0DXbOvEdMzYPALpeEl8V3C5GnxDIA9CjLO/v5ZG3
UsN26Ihq3mxlOVW3izPJURpx2IVaL7mQKn77SQ19Q++rY0Hxw/tCxuCfgr8adRFKzzz0KEnM9hZ4
avs9zfE+Q0RS7sDj4FE3KEWSDBWFO4oxOYYAKWEDhKWbzOIulATbtHLwNLM8HwcSfpvWj6sjVKFg
q2jg2oI5aJ9IDcgOBiPoYm2d3Simb21BYwIVAFlyK+EFdcvYsra9HnGs10XzSZXyX3HUmg+iwjan
W3im2wHyZiQo6WEKIvO7XEsZCW2/c+W2bh/0LFdvpNxqj0Yn/taNgg26q6VjPCqj3eC8tgnIpdtZ
Q0UakmlxYFuotlYX00bvAN74oalvhHGUduDYoOikZvxHlTti/0oAYElP4mNUdNk2gY7kkA8MN80A
TYEtHDt6zcEQaQ0GfxHivGKhisSlVgOl0+DBQn+1MbyarhglQC+sMD3gcNJuxoUL6A9laGtRUL62
VTxtxAF87iz3mTOL6Xy05Cn5jthH35q1NN7ONYy8OEk/q4rAWGrJy0C1z23R+T87asg+10pcem3q
I5AcZdkrZKO3uY4Gm55i0Dsu4oGDh0R2iY8MIJkKxQb1GRy6CH6arFfCsQsiEMBETsR72Pq+07Vw
VVMpvw+lQTr40Iw3gTUJD2pLUEKP1eKGCHRx16vx8JhF8B7hjzzPbYY6tBQz69m31AelF4XPghUB
R0jSIrKr2Aq9MBmgq4TjXaFYhROr/h8rT7obQ9PGo9xX+UHlyHIi4Fp2gY6GsrjmkD7mMji3gsER
aL4TjYO+0KKSOIbEkMelk0eiaQ9NHTh+pJU3SiWJuz4XTacqzX6bhX7iVIr2QtELcw82J/+T9ABn
5wmWS6+E6SbRgp6nWF09wKUAPCpbs2YXpTQ/6WiUDnonxQ43XnEHIOVPnSbWvpehe42Bzr0sapSb
Sp6NbSZIt2E5ZI4ZlKJXUcWaITSmQ2sJlhspyfcsS6JdyuNrG9dpR1ABnCqgyAW9C6EMKUitHdE0
jJ+LUR+3/izyohzj7GsiCPUXf4z0I9jYdkdOr7KLyuofBO5TNpzFwDWrivBWn0kAHvz5niO1svso
0x+rCP0SL1f/JsGTtsnKUdjjzYWaM+CK53ZhhFsxqIE+pWkLRCqzNjnBTzvoqt8mqBI7ZYlD5Sth
pgEPsY2xFjZzWZaPXJhnW0CRZFciMyqwNKqq1qN0Z3ZjehtmdfTywUjpEtzD5EkqcamVtLav1uMA
5gs4n9dJB12+nYsrcdJzwUOKF+BNwHiG+GKlGM2boNGRzMxe292P8SGUr+QYrvz+u0JPqDBNKeL3
rYcU4+0HhfPkFvkPeSeq9SCcf+ddGA2TM270Zw9jN5HCI9j3KS6vyPbO9eFtI6sEZqNl2qD3NJKE
EJ3ta27Maz+/+gQWojGo5fy8QcixeKyC149PIWtJ8GAvpEjBWqw6GdUEaplsSNZ88xrl+4d/fSkI
i7KFYh64xpfevUmE+/XQCnWvi55Qy99kwkNEwD6aXTSsv4oukizkkmnltAlcC0NSNqXm+WL2QAqI
uPqk/LncjXe5nL9toEkgv8JbZK3MJINgKagFNU+yHqTGq3MiFZ8uN6G/j9Mv7ld879oiD1tzGjq1
UNENF5rXcUY2svGspT0x+vSbkcvXACzLlDzJ5izdQYxCg5AnaO50yCYCjdVc5hoH5LhPsv44+90j
hIpPYLF+ilNHOPKjmmgWIk3qKnbxBeKgr5oUSwG4pVppXoGLKz2Gwa/Lw7csg3WXSI+zxpEJIVdY
zYJUTrjPgGHy5PzX3O6yaLKJpUIs4wInEQUKr6z6d/6PpUMktFHc0CyW2VWDWmlZaY4d3Mt7A6Se
7GskSOqj5hMeLkJYtRCrpvzTqAibIYcxd7m7Z3YFpES83hlU9B/rpD1R3XYpba57SDScaTjG+geN
U8veedLCKnPac6aHQyzrXoBqKWNKGv9iwi9mTo4XfamBtNrYCi7LJtEkZgReAXIsg0oGB9hs0Akf
HaxFQ0GRVxXpp4Z5dFl6bzahSeLePxid4jWE0EJwmsRxL3+OcwqEpcwPHr+FWGGtp188y7XYUlzB
m0mZBd0uy728HmyjPM4ldD/4YUKbfRV9dddY+S4knqeOvy//De+mxJLSRAktYR6mvs36LpCIlcYz
1po8gwBpEma3s9JcSSeebeJvWWxM6HgCVgNZ8hYjlqBM3tCUf8TaPxqZubvci3fb4NKLN02s0tko
jeIgreXJS9rvUi7ZWf4w5oC8te3ldq51ZXVq8/4wzcKnnRyQvlUCQlWv7BDnWuD6zGaHplBmmp/O
uhDhQwyQkRaWUGCgZvZImPZKI++3IYRHCk4QnEd4I6hxctoKXHMKCWTy4NUNTGa0ZtgjqhFQbx5b
TWPnYVgBoy3Sm2mUo88FANqtMlzjzpxJa+NFoUAQQX+RtPrqj8gEqlHA+ETqQAzE0GPbpGSGDB5O
kRqnT64ZJc42RysSJUIXtslqa4obYpsLK9OjGNxGKcAQNnZKDL/pvqjFFdXju3NlGV/EY6ZmUAr3
3cI2KP9mSMU4eOMovshasIWVXNsaiSquGVMMtD53Iz39Kc3mlT3lbMsWdw18VFB31hKFQVXK2pek
wevwnAydQaES6kTkB1+5lfrHhno1Pkzoy6vi3cWA3lJbYBEUUSjnnZ0g7Cmg1Evm4OEGpWbFlN3r
WemEReUWZqvbE5vZJpPla2ycc80CO8PhylJZptHpJFabBppkbY2exhkAETUEbBsLMu9ayeW/FuWV
j3pmaaqLMIf7AsLDd3etlDIrBLUV5ismxoyo4DVN3TIDT24jjCMq/wWih7yRjPpph0hYwQ7vC9Y+
j2rTCqkyQeC4/fAtYGmGPNviNZNV8EGnzbAEkFvIzejNquGOs/YgJfXh8ow4O1QQaBbROE+EtUQr
nARyHHU/eklZdI8Tha1Ju47B8+VWzk0A2BbkNmWE96ilTjuSWX6taUIxekxJUqB7DTBnlR7LjiK2
2n7sXy83d+aQWVAa/2tutfm33dRPkV+NnhQi4Rh/m/InKi9t5/jn5XaW8V9PA4PKbDS2yB7X9+xO
LK0w0PLRI7T1pPklm/BEFSL1xWgkW15qnPfGfYam+srWcfZUYD3hxUQ8uhgyT8ezgCWNgzeevKgA
NesLRILAx2uAoIZflfW54G4aKD/Uaz6hc9MeJwBXLewA73WQgmBpbRNJSBLnz1DBiSn+KYVfl8f0
3FXrr1VdQmnJlF8rYnUxIn9JsXgvEB80dmC5iRwhfeh8HWQ8OOD5Uc/3QHJD+Y8wHD7uhWIrZlfm
n1SspY/LgnlzmVSHok6VSJS9Kp/sjKBvEF21eL+fNidNrM43s62WuPUse2bW2GO2E+THy2N45gA9
aWB1j6tVJe20kD5IMakjZRt2h4FaQ3H82sk/Ljd1Zv9YJL86p+dimpZWM1GcsVPHZAY9Q/+p+9+v
6RKv/PxfR+Obr4FDdTanPOXnKTkT2zOM28t//5kpbYjcMdRl/+MZsXrmRb1KGiuSiFDVSIerqZM+
V6iEjskgaVdOJWn5rdV2AVBgucPLWAflv//+TWemoslnqRBnJP0WVYZeVeV2FqJtWLyo4S/qkJAz
q/Ymwjb1SgjlzPZ70rB8OqdjLVGCUetmr46DZ2TFm1D54g9eKzeU5Nt36ZVnxLntifawLzAxUISv
nXilkCvcU5vZK+Xgh56IP0q53JDJIvUQBnYU5zvKofyc/epW6dG7XP6iZ6aMQboP4SdOIsVcvzs7
q9TMrEODKeOWoebHlbPlys9bi/L0zUfs8ySaQpmfJ2pASHrTmn/+xd/PlZ/3JopcHpunDQRN1MTm
0E1eFggv3UgxJgrpXStHvfzIeipimPhvI2tEb9uLsWgNFUJVnwYQMj/lCYQJwfo1hqQ7RPGVYh1w
L8xrXI1z640CjcTxdL4RYrXT3tU1yQPJj5HSN18pMaVTDMR0Lw/gmdPfeNvE8gXffCG10fWxb7LZ
iwxX/V5Lm6zeN9qVOX52GgA7Y+MgNM8t87SRRspkpQGC6ClU1Jic/No4ne/EP7+/WrI+BRVLLcDy
MAA8sHaBtB3avXwtanf+a/zTyuprNK05UfuAVpRqQyWU6KtyrR9nW/h7geUZC91iNZsLfWqTNvz7
3ke+nprht1Ru7qVa21z+6FfaWdN8TYq0qTOV0DyNd9wot/cBeWxbC5srlobz7fBmQ2oNSmd9X/bz
Bn1fhxyf+ovUnBgbD4HK5a6cnVpUPv9vE6vbqxXURlClNAGv3l5KcGjx7nILZycX10ZT5cm7kKtO
J6+A8KFoYp0gDNfHHBbaUuPAL4+DXP+LvrARL6FGbalOv/wlb9Zigid6mgSV5AnhU6R3V37+3Nd4
+/Ord0XKo9XKkLWitzdc+XePIFf9F7sJ9102K6yXHGfLn/CmBxO1KKMpLkQvrCiW5QQHJCj6tXf5
uU++pAYIZKrcpdb3eaMX5rhoyJOZMxolsaW+nKl9/vhHJ/KG85JwLOGG1ViZqe9HgRSIHnWxNlZc
72OfIhGWtDHj7eWWzvWGk59bPHEri+fR6ZChniUAIUyktGqz30mpnFHjxxCvYEPOtaJCaVIJSDGV
1zc30RA0XYi4TQ3NVtggQLrciXNrhG8haTiqyb2u+Sh6hjjCn7XZm8Bey0HlpIax6Yq93l65Fp6b
w39RLwv+0STTdDpacpNrajj4o0dK3+6T7zkKn/waEf5KI+vtEf1xo3Tl0kgROGX1hfoQtnktXHG2
EZ5NixsL1Ot6hnFXp+CWqY18kdrJhD+0ZVft8+Xvcvazc8Ej8Ero9Z3tSiZeF+PUGz0TkfCxmUt5
5wfdn8uNnHlAGXyN/zWymsF+ZVBDXuehm1GzLq1ec0QHpfLKl7GKf9MU+dMFxkP0bT2NB7XPrNlA
9h+D+7Jlsb6xBOmxL+a7MtY/12igL3ft7PgBaSNuheaZ8gan061Ma7VOKhVnlFbapsTDULmyKZ9d
Of+0YKxuyAlRwAYz/uRZxi4WqN95twgDr13ApLOzjdiexCbAXVtZHZN+n5dlqzJweTg13CzuBp3C
qGnzJajT9sbvKpQ0JEyIHGfmV+oUT5gFFigq5WN3HTWBi7CnGkx2jdZ47q0FtG3RIxCbgchwOr5U
PJeoZUtaoMzqH5kU3WllFzqC0UZOSzrMtjKx31V59vF3uPG22dWMnYJyQGUTTl4NnhBZ4uaqa29d
ZX3xWv7HYM28IaX399X35iQ0rKizQnw29IwqLnmLUC2fKAnGZVu/ESepuRH6yLpH+Y7VIkIfM+ZC
tomzBHO8VZVUjysqR+jU+PXyjD43ERaXLFn15R2/TsRos1+EucqIx8NN+LWrXDHc/IsWIDsAKTEg
y6yTMBRM7c0IqownIUJNKHDuC5+L5pqa5dy6gTRIKQp49SJe59OZU5koyXuLPTodJTef2yPB3qbF
b2FciXlca2g1VwIzz1sKzBK2nBBuiAW1rauHMRsByljql8tDd245gBjgqkzEAyHdajMYomBmvyal
mAvCnTxMm8ISdmqE0EUib5QO8RdRjL5dbvNc/5bvBEQdZ8K7sHlQUQHJrLFEpv5DoT6aqWgP+EOu
RmGXN9j6Ef2mnfWhKlpTLNcTt7aEar8FRqQGRZo1UkI0eTHSG6UgwsKCj499Kh7K9hpN8NzQvm1+
dYvPpsr3EdHNHqrVZnLq+UvRHCXNzWRbNPaXh/TcqcF5yGBytuNtXc3NKBmrSO9kHoo17JGSmry8
HKMrB8fZDpGJo1oDQh/0SqcLwIwjo7ACvhtvr36nCMJ8q1SB7/hKS/goSY1NrA7Jc0M5P/dy9862
zMWFqx5oNHN9yVdSXHYUDyFA1uxrmGc1eYNZ/hRJ6tbSPcm4cnU9c73gpm+Q3yQdtjwrTjtKyfXB
6nw0X5rwyOM+m7ZlfcO46h+Gb8C6hlJI7o1sCOGw1epTW52iX1Q99nA9OHP9CxtEG75cHrszUwOb
NdMClACaAXVZjW+OhUaUpmRCiewV8yd/3mrD4V/8Pv735arPS3Jt8S+LIJP6sZK8xnLGicqHV3bD
s3//m99f/f0i5U3yTkklT7ZiJ5FGu/qwgnD5CjqQAiKiVIBc34tF4h9ZOimiJ4aJLbuz9cFaWMvJ
bMKHg4wBnnNJmpx+gtIE35qBTPXMuylWbAHn0+VvsPzAaqdjqi4/zdmP2nI5gt9841bs08ZXe9lT
08RwO+rb+JRQFYbuRhm1fa21ibOUesMLeY1pemYvh3uEqmzJsJGyXnWtyxMxFxZ5JEVah8HRXwRr
0+dPl7t3vhF0ZdREI+O0DuooiS/FxhiKXip2kQ2L8kC9Pd8JrfmzrmS7f9EYZXxUMmnqsjZPx1Id
LJiLKMu8rtGfIE8+L05Cm9o+D5N5jbRwZl8jCf5PW8u/f/PdhAZnqzwmvPn7b2n6Taof9chFJwKx
IoN1drljZ+5hFPQhYA2VaEH0rs4IxchNozZQmvYLV1iWQYnyoA3DK6fEufVKag41K8A4BeLZaZ9k
vCGG/3+kfddu5DjX7RMJUA63KlVyKqvb7nQjzHSgEkVFSuLT/4ueg9NVLKEE+wMGPRcGtIvk5uaO
awkUFyqr3wQBBsvfn9pFUgG0b2gHkfZMUXYQOWMWvnaRP8asgHOfT8PKRi2v4K8AxeJYrkBbQW+J
Z7vZueNd//v954DADpYGW+QBL+xyg6Z29EC3ipJW/n3W73zrOek+cgRABTSgwyhBq8nvwBtTkQeo
J/n0V12FDnhFby/h+oEEmIsFPUKGHf9Xbb5hghoVkELeyckwKkDuSPAtwyi3lU7R9G5sOzQZQRj4
rmzg7VxZZ7Ad1w7Yh90TM+6y+yx5tzZdfl65gtkIlA1R4fPVg49R7jWfaaFcjh4pWH3ZaIlim2pO
gnp2MfXdOyeM96Qt8CPEaSDgjW6OhnOsTT1y+1+GnJ3W7g0MlhrTy+2jur71l/KV9QUA7sX4HNi7
tOC1wWxzm90N1FjRh0Uh6LiRdT30L6mNFjwYq0YUWKSRfWoGjGfSsPDi2wt56+G8fORkVyVms9CP
BU9D7fFkAs0WOVzgE3Lzza7l1B3R12c5n9Mhy79ilzH+yuinYO76L0NtWnBE6ywNtdJINgJUl3cW
GILuJ9Nrn9BYi+oj6KOzr4M2+PvenoZ7O0vJc18N9ChyQvcOaYt9baHFTZ/RcYBBcbM/wBXpgCxf
zdPdBN/xQJBoCDv0Qxxn3pf/8CYjMSpPE2r5vvG1EJP2lcwOEBPntH7m4E95HFpwbyduiWEFIoqw
yo1i41FgPI/FYFR7PDwc422ifsox64hWZtt6nfLgc8/6P9momaGW6iUm5kTWix3yYOmxnWfync2+
uG9nfzj6bgOWqJI37p8JvWS/S3PWotsnsXTa8iV+w1IEJ4Ly5nsVpq106uC0m1OJqVEMc78bEBKX
/kyEGrpZXdJWaQ0RwW4oMC61u72CJfuFfIQPQKoAwxeqQ8EYdnIaiHvS9RFMugfR/K5pH9rJHcEU
4m1Z16+JXMpfWcoFnJreLkkLWTP39wSwTe47mZdgf9HSj+kgWEk8u5iLvnxQDEYqq8HLfzL4rt46
a0Ba196XxDmXyZs3YFsVFdIjNdKFxPBPxvR5QAjUOLLL52CvZXEWNgoYWjLrCTIViax4uYwuz0ij
Gdw/ZfoPfl/5326fw9IysA5MH8NTRo+l4tcBQ1erUxK4JwN4r/HkC8B3OI32IkprfHK4Xq5gvpom
fu+lvbKBCi1R6dA/inZO5Zokw0C4KNsKXVJNE4/1fDR8TEhv26wQQC/yQZNuVN99vS62oyi6J68H
hhKoatIw6QFTpmdIF3R+F3xmMFH+1nfLZje3doXN972NBZj+fxw09MUS+mDDNDa8++WQFh0wWehC
kFUW5feT0ui5RgU9ATRAd3iIEkXYvru4YrvIDaO5V8ILX5VrU/jaNgY685Ong1INjXKdOwFNYsVg
XWuWlIJcDPyhBXelalNm5oOXnzR+bwTpZhTvN4mQAI9RkgOAg0Z9AEGaN0+2XhUni+qh42HwXwdR
9/TntgovrQOMAwiEDATaiCcvb8jEZgfFO1ae5mzD4nkNd1keqKKwuCB/Py/Fn0UjudGP6ejg84nz
XWRbrX8AmEbc9Pu83xvv5MXFvQDdJ/IRmKNFxurq5FFNASfgBO0yq/LRw3A3gNjeu1vAsPWQb0bZ
1kIFUjGLgNr0cr9n3ak2o07bM3a4/X1pjy63642uFtcbzKUYAlXuR2braRZYIL40zC5/5Lqfvuga
T+/AFNg+2Akfj5ame+GUjmvzY9d6ICXLcr0LGrYrzMHUrs2uBFPMqf/FyzB/vb2uta8rdlifC6Bz
5G13AlHHxu2P/AP5EJRCMGeCAiGoDvHvpaKBiQYYFjB5pwl4BXOYg63+/UuAycKpIFuInVIuikUM
uzJsHP3cPmnJg26tnoCMYpXDN12kQjHQJDmq1YyLAVqegvjEPPWQtSXV6GySFmhMG72kXnAgYshe
EOexDeZ37U2tIcrYBD1vEHUnc2bCNjjaPywJ2k2vJ+0GN/sVGmOEJbBUdYyNuMNOQx01LrjpRylL
/V0TlBrAIOYyQsUBpCOW+ZmMvfPkJ452yNMKnXvAahevE0hu3dBgJjl0mAupgSQHZhed5eJ+NJvx
lfZ4w0c3G9Fa0mmetulafY6qtvbeHVlJo+vCquMVBFuScv9M3AW3oql5Ss2osYAd/+5Dvvy+fH/P
zFXW1mPXufII5s/U/mo7/9xWomsn8fL7ihL13MgramvGaSwz/Xls++7RQMcEQBd1Dra6MTUzMJnq
zbvNFhTKwcVAqhuQ6KrZ0pvUHMDB2zwP4ujlL36z8uReX+/L7yvb1vjtkNQDvs8xrmvAfEwrdnGh
vRQScK3hw8hsk5od6FIyjRMQuNHe/KlEd4YzATgPMA7gJim1xyYtwV71fa5odPu8lLDE1pFsAoe7
hYwQ4kOYlkt96GhR5XRqqhj4mhj2OLTlgaR0JbWyJATxQoAeHdQagSJyKaSkQdkOGaviov1N6x/J
+JTUX2+vQ3lX3tZxLkJZB1CXSsiHiDr7x7WyYxnsgVKyAY0LNcluAJbhB+RJ+HpE7kgPqv59SoVf
mVpWxVwDsJ/AmDsQwjTKo5af6vSntgaprSjg2/rQeYz0F/gkAGyurG8GRpsFQLs6xmwOkEsjb2bb
2ytalADUX1DDoUUXwAOXh6Ql/uhaacNiJ9kR7ffove8K/beCs+8rVwgTJEVfgXs7hjcGfJPfhVhR
5aUFyAEmOWOB9uxAeSCHPjfZoGt57FmbFrtUrJjOJS2WY0suDh2pe7XulBW6oVWdyOMi2CT8qGnb
xlqxAmsilDNoAR6pB8AKicex2frDGBtDc8oab3/7qJfE4KVH7WkxqstqN9M9NhRxT7ZBiSbcPV3j
qF8ToVz5dAjMKUjHIi65qPc+67o9ePWSbdGtcuitiVKuRoO0qjM1IBPDuT0ji/vkTkfBP93eMiUQ
ftNeOC5yGkSevVoQbLgfiJbrRdxV29w6CDcEmlvy720hSxp8LkSJtusJk/skMIt4doNfQuvmMDHG
lbNfkoGhEAQSJjIfrtqQAYRao3KMvIyRy/MJCIlXvr9wGnhRAOst5xSdKwemBfVWECRZHWvdN23q
wTn4qQeN1Ls36kKIeWmrphZzYsTI6zjotw0azN45fC9P++L7iheTagLAcg4W4Vp55PBPReuurGBx
m0xskHRX5KDu5QoySjmlxGcxBQzj9xqgPyu6tCwAHWRglpQZO2UJnlWXM+WCxQN3H5y5vkNU99Ak
1efbJ7Hw7mJ07q8YqW5n/iRgYi2zKCYWw90POd8LJOomFJdm8mQb37P0+21xC9qLARyEb8gZoPtG
ZSau8DQy3cCqxqzfAKQBg3QfWdCZBGXfEuboTdfpLDYq/xCIYGO4p47Um8nDnGceZvTb7RUtnhP4
OVFetJEwVCt/HXFyors1i4WZHzxT/JnH5i2rc7wtRyrUWez1n0qfyVGelmxqWO00A4s9k6Gl0OTu
1ujmBkMegxVyoBZ+ogJY47eFLi8Ord8OME7QlqloORhaG05caMcIVOVmPyBVPKy4FWsilIcma5hR
az1EBJkWunfkJa8/dFflXLSMW4G/L3/CmY47k8stgGaxOHeANfk7aIByvb29UYuncyZCPj9nImpk
DLWhhnvHmABkYpz1eui6v9Lil5FH7xcFDJY33ANkk9TVVAmaT4EFW8VDGmxMVj4mlEUYB0JPsLC/
GtRZw5RYOiH4TcjrIs+OVJmieVal6aU9e1VsgukyS7NtjgGNrliDHlgTo74JMNkGgBSrWDN/5Qwg
+81Px/zxgb07W4piHKhgc9PaPmSgpaYz68gp44w3Ieiftq74dFvYgsuBLNzffVNMq0YEZaTEggKc
jd1+cWYecZNtMdNyW9CSUUXMLDHTgEF0lZPTTeogNiUsNivnXrPIg5WmKyKWDke2wCGwQHIJPT2X
+g1U+zknGXSgCBgQdU8CU4DB7v3LOJeh7FdrjFpicaeK6RTVQK5cy4+trUH+/eyOOrNrVwBIweFn
aCoVHWB4edjZK3Z66dSB2fWGZuGYVw2zHJwwDWb9aGxM5l6zT21fA7f+J7gWPrBbjhwGgV3WgcZ3
uZouyTIgkhQ0TrRPmXNM1vBOFteB1krMbEsAI5U03aJjF2SdS2Nd7PuyRiYL5NPl/tftVSy5H7KG
4JioFqIVTXlgQJVMJq9GUKmJapPWh0H8sJo7ji54zyKR3a05nm9FTvUZhRojT4M+J1CaK4rMLK9s
W7dk8ZQ74h7jOmKTa60V6ZOh7XO/sQ8u56+J3gAM23TmLbHcfMvHAejsjA2h0aBlf7asFkgKGttk
ZsDuEpDwRbe3ZUlV5Zjt2ygRID0Uk+txdxznPoDJrb4UZg3I8G/m8IG3/VyGYm/dodY1Q9eqWDdj
rTm1Dgu1euVKLx7v2TqU3QYhfUVoAMvUBfWdZ46fPEu8Atb2rkGKFhTQTWjnxUof69reKWaEGiYv
R+B8xe036j21NOLNRyQgR4kYSQJvqcYQE6XCM5oALh8Dxj4/pvzfaubhB1TgTIiyjIn6wpvnhMUY
KdnYoOJonDbs8pcPSIF3h1o6+srgkV9aEQ+lZxdQ/Dggdp+OAsQz3sZASHNbypJ3BOcLo90yxYfq
16WUvG6sYZw9+HicYbj/JWF7GrTh3Lyk5a/bouS2qPf7XJQ0a2dGPgfyoOEO8PWm6cvIn6yVzy8p
F0w7SLN15PBQsr/8vFc5pVckFkPmpXwgPth7R3LUUv/5A6vw5TQUiLwkhqEiJmmQ4wFPS6zbAKdj
uvas+f6/t2UsLAWpMBwHmr2REFGBH1o0UCSa5RVx0f8s821j7ApvZbek9iiHgXod/BLJoIr/FOse
sFxDsV4rYrf+MwLK3w02ASYexuqY1WkEWMtmXrmaC6/WhUQlmigKxGgFzgbHP4WF9dgQ4AgKF+AB
ax0uS9snkcDQfAzm9CsjkGYcNC9FgBwcSBumfNdmIG/xV9yuxeUAjAsUlQE4w1Q9sChNBZgekOwh
3xxa7wv3kHd9ZLBx+35lQEiBlmZ0bngYqLhUuKFtKs4GKIOtffVcERr+t75Zcb4Xd8zDABpyM5iB
UZ9eYrqgV0txNhUIvrQI/On6+Pv2Mpb2S8bh4DpDSeQqaeKyJvP91i6RzXA2ftGHujFFegHvZV65
Pe6CoUGJFZkf9A5gkEFFKdbAESHaoS3jwM6658YdfjQ0qdjGsXKahwnVnoEMesrKbKfFObF3Wuns
GPwSwI3U2qEXBv0GbL1iG/SiQ3d/7iJsFNU3ikLpYRRm8adEMn8XCDN4LFzQHHBOQE8LyoetUzuo
H2hozENFbYqTDt2u7ThO+0Kz8wiKxOO2zMdHPmpZ1Oqj+YuVPRiCakMDFUFnBT/1erCnjVn5Q2QN
A5r/we7wp7fzFg028/i7FXr2SqiT/ySMBQeWZMadwyiIa4eS74Hg9przCvD5wC4/ZJorwEeT2jtU
WPsN11KBoBTNM0ZiF4eyyKrfg1Whr8LNG3BCuMXOtF1t/4Fjxz10EPsgBlJzZV1uF2WW9riLzV7X
widMO9Vr8ASL5w3mGqSWMK2O+e7LG8JE6QE+BjJo3W2f9KpduYHXqovpG6wdtRvZvaGOaLqAf6/s
Djcwmdlv4RiA+S6/jqnxQAHpcnu7rpeC3hAAyKL6hXcMaDSXS3HYxDMOaqs42ScD6iArEZDKf4lU
Fb4vCdRt9HkjdlC8PsYM0ZQGyhMURcOwS0Ew1oCfYgP+lZ0Y+zvCpvup1X/Mif9QFmJvAk5Rz4uV
n7G0oeh4szC9DBzoq85ZvahanXpIxqOtNp6y/IDG0C50WHfwnXdiCf6/Ff+VpbgFqPUmlgMY+XgQ
7Y4ZfeSKYyF6TFB98lsf1BsryrJ4gkjISPwHG5kgRRnHofVs+O/YYZ7samI8cNNduVOLIpC8kOgP
KDeo5USA+gW9jwRgLKmZwEKDvuLNB9QQ818Iw9CNetXByVOtAjmqlccC82x37fzutxNAhSaK46i4
AkNQnZggAP8Gww1qcTQdTmUZbI28SADun7+0vrfiry3pGgrJElwCs4i4wpc3agQbdxE0SR7nIh/B
ImVPu9brpogDFjdKMWcc3946+b1LxwprQ9wv4WuwNDUCAW1CEgRjDt0294W/1TiyV7vbIpbOH13n
MoOBuMBT6Y3dAUwxzGMQMRFvRzyAZQ1mMq4EoVJRLxci3Sd0zGAQF8ZV7aoGCkfVBYWsmM0vOd/0
JKzAh3N7JdcysFnwMx3kZw3ZqHh5OJh9t4sMM1txKdva6Ren+dcXOwMlIQJiow/I8oBYiTIgrJ+j
yOr61u2dPi2Qaqb8xUW6ceMgCEaJy0qSPYYevX9Fkjorpm5RHc6kKuYngONhJBTq0KfTQXoQG9ca
jA16KdnK+hYl+bLFEGtDgKIoOgG7UdHlpIgd9r2aujAfP5lr5OYLMqDSwP4Ebjt2UVXucfKtuU2D
LM4QXgkeBZUZ2WsJ+wX1vhAi/34WJxLZLAH+0Cym/9h+E+XIR9zWhMVVSAwIiS2Ldkllp/SZ6WU9
NHlcj03U9/rXei4fTTKsBDxL6wCqqCHHhB3AX8oQ7GwdoOAdOjDBYx1fzO5Vyz7fXsXi5wEMKLt8
kblUO398k/dwqvH5RCs2Lmj1ghWFWnIWJM4I0pg2eKuv/J5ppp0w9SmLLdefH0pT+xwYDt218D83
TQP33ZvYvy2YPh9dPvJtxfrqzmel+1BzTJGs/JrF5YLRAa3ywF6Ej3S5m5U2N/4IZr54MrWIT/wR
GDivt3f0OiUG64AACHBDNmY71Rs0j63RzBoUr7S+uC5493R7n3YPYOWJDPQM1tbKCS7pIQJwtIiB
OADlamVJae2CUsyjeJqS9hN12qegyQ79SL7dXtbCCyjRW+BLoQCxUCRKpnnoayuL26Q9oJvzR8qS
YyCmOBvs77dFLa4InYIg+oUDe9Xn6ndZ5bDMz2IP1JA6GhSexnfOEkp/DomqvyKknpzdKgCdWY1e
45DQncoi2boFtiUgiNxeyKK2nUlRTEQ7tQT0lh4MXXEwrSdnPPxv35dndrYK2nNQefn4vvBoZIHx
3mFkxfFZWgJOHW1baBaRoGeXIjrH4gniXpifCoiGUb7i5yw83WgIRZIFk0ToblS7zYnVwb7aPtJf
wBl0703/c5B91ad7z3q/twMjh9yEBS/hOg+K3GXeT32RxlxoOx4EW8t6J2XMm05JeDs4Ipgtucrl
OE3Rowc8S+P0hQVh9u/7z/r868pZl8GcuSTD10GhzqqHztje/v5bOvDSUwMMxdnPl0d1pkxt3c2l
08mfbwCYnQabojM2GijTWDmd3BS8uXSYfmMg8JHY02tdr6Urlx4KdCQBjQzde4BRVzsoYfPBdTs0
JCaFeXL4c93/W2nDF7McwRQGvMPccvZVb2wtI9+5xPhcGB+4r+e/QMUamoC91tgVfkHn2s86S16B
LPR+Tw4daij7QEcCYJYpx0hAQTqOrUliPXiYtEfaxnOwcqcWzCdESPIY5PpgrhXbBp69BkTQLokz
Z9fRO2HdacmasphQBkVZ0FKLCAVpAB3d8HKQ4ExZ3MwpBsw2k1ijQfXd9HgDWjeDHzS/1x6AzEP2
toMcEfMSbTMGSEuljQ1Os5lox8IC7+ht3V1cMSw6irIyAlCraWPNzFafnDTujeeSfnOa32SNsUFt
/5a324QdhOuAaBavunI9GAC04BlXWQx7+wu1xJ8psTdF/7tvhp3h0vuhal+twhzCtE/eORPwn2zp
swB+wMSzqMju/TQvrMJPY59jYveryNbQDRY38EyAkjDS2lnYc+KlcS0ejOIhq1EtfN8AwH9r8BEI
opEB46mquzyAeNHQuxqOpmi2Yw8OlublthYsPFWYG5IQYRAASYoj5BdD1XcAA4sJmFA3hTWBWLWk
a80ya1KU29XntlXVI6Tk3AxttJYMmH65vZAFDxILAYYUkpGoZKvxbFD7LPBamiHJ3XRTmM3w+nPB
23sh0uIw18Z8CnRiRhbIlVdES/Nzda+BfyBDP+QF1HJ9A4rfYLThrGvNcOdO/V3pixdz5K9ktlcU
YlHnzkQpOpdMaEMF6ypcMK9PQj6k9RPoQcaNr+dr6r14ZiizSW4GYBCqRlc4zNJygLXF3rCvPhf9
ihu2tGkYDcHgmgcX5orfJMkKUgOXIotna1+y6ckHl0o5bJrO3d1WjDVB0iqfWV0LuPct8yGoLV+T
wb7Xuk/o2McoxVoXxdKGAV8ao2yAhUXcqZj3ZMr7vGJaGiflvjUP80pSaPHzSJ7AR8KcGRIBl+uY
SVlQUePzXfA0vibNBx5ANO0Cugmpb1QMFM1C2ag28rlO48ExSOQJUr9OxBkf3BZjILdPZNFpkShX
FhLi6JxScxn1XIPjfjLTGJC9/Sap0LI3FUX75CX9VIdWDu7sLN1PAMBBiopHTg5GhLrQ3d/WOAQr
qQLpi6uX10GnkCxaIkGljppPqVuPQ0/ROFiiYxBljn6TWqLeGX7lR54HWtcKEM/hUAWvQB6eVkzH
0n2GVLg0iKzk5MLloWJMiTsGWOpjd/LvjRKIRjyJ0nJ/e8MXrwAI6kCeJPNHqpOY0rpKBa/SWGf9
Tz9n+1kEv4sGBbe+W9nOxQVJMAXgJYEES+UTYJjpd0Y/T2OjCPh2bOb6NDhNdTc24xo2z5LFl3ls
SY+HliwVuWHWBt5gfhK+tztMp65E74zTPDudO0dkMszHljR2ZLXNvELRsKi+4CwwpauIoVVTbveZ
RQm0zG10EIqhW6p6rtMgKjGY05dzONd11KMMWXq83HhdgIkas49GVD+S2Xp//64PDE05yo5R82um
JhAl+7WoS4qAH9QJFijivzdrEf+S4pzJUIeD6qT1EtOHjGnYsxHje24Nrq2jBYzG2xq6ZNzQN4Jp
diS0ADOgRMwmpoKMAuyasV4cwK4Kovfb319cCACu0YWE9xk0qJdHhhTz3M5uTuMy5fuu+YayaGj0
XwA+f1vOkvrLSTMPNShYOEexosQstJknM42tVIQJSr/oqQaf1orVWFoNghRYUAOB+RXEgGORigTg
U47beSfMTeYfe/TS0v9RijyzMzXPJ9aCHGSk8diCjt1po3L6J08xKrzGI7S4HORK0KvrYufU2IuD
JB7Uf3oZ51bkYQo6CBP2z9x/xNYiYyLjSImSoqZNEnRAtG7TlfFgDEMYtPSJWf2PwSlWSmxLOgAZ
Hh4UTOVf9ffk2WQF4BdER4foEM1ZpAlBJ74XtHu9rWyLhuhckqJtaJfgbWBMZWwABamaijDX/YcR
PNhF6RyzzI1cou+E8D8L1wnrMnu1mbFysZYurkxv4mqhJHoFx0k6UABqpShjz+9/ADX7maVrHdBv
+WX1iUbBA5CGaMlCu5zySBq1M1VzVtE4aJwXuxFRITLMDWN5BdvgsUG/ut2F3jg9WGgDKqbgjrL8
OHVrKK6LB4vYAmVfTA5c51pALUqDrKUxM5seOBJNJAY/jTr0AN8+2EVBcEXe+ukkNO7lzSvAxJ4B
bhA3byryl8rJyA5TmkDSSgY/WZG1eIBoRkXznnQN1Fe0EC3p3R6ba3T74Klfg75Z+7yiojTxEgeM
6zTmhhuOxA+Hr7f3SobxV8oBqCA5mIcGC7Vy0OaDyyuT0BgMLL9A8hq4G41Wd5ZwtmPXb28LWzwY
gP/DR0afyFX3hBGQfjKAnQ9tP2HeJNS7U+mtEf6ocOlvUT8Cfhh2EMpjYcpj2A1ZUDa0q2KgMpZh
wMTJSfy9n+U7m/CdnRXbOpzDoY5sMzKF9shS4wRg7UM3jGusHUu7izIaSDWQXcQwl9yQszeAJslI
KgOD9D6m6IPZ+N4wcIrOCBa2U+P9GdJS+8AWS4jwtyZPNBRZlxJzfeRFgmJGPGsPsqkoyL7Z5j+3
j3HpwQG1t4G2Rxd9CapBAWAk6fkEn9/y92axNdKdGewt/oGspczIAtoR2XM8BZcr8UigpWVj0xgF
xH3T0/2oG0+iXIPqWXKDQWwkKcSlQ+qZl2IyEJMWCONpTI3vgZtuEvJb73iYet8Gl4aDMX/AYJzL
Uw7Itniemr4Pg1FuSuePaa6900smQxYEgH7mo7iqagDjuH+NU8h3+piRe+f59uEvfh49Ih7cZx9s
ncrtotTnCCf8An4zSK20NqwbsfmfRKgpceTaBRBh0OFbpT09zlNTPpkpWQOhX8yuwluSTL9gtbzC
TcJtn1u9RZuIk1Hv+5xM2UHLNLpxbD4epiIp9iBbN45NXyZo88nsXTXM5Vq/0pJJRNocpVukkmGr
pAU5sxCEN0PZuxzejiY2aOz5BqTDQ1VOH9hSeFTAYkTzNwpSitZ5IgXzH5WDaUmymZEPGNeyEkt6
cS5B/v1sIQOqUJqdQQJYNvwynIrD+5VC0t/gnNAgCwjTy+87SeenHtPKWPiPZTRMK5GHVFv1HURB
W44Po0YPUKXLz5cW43lXw7vl9oOf96HrORuOThe8Dan2EOTmxjF2t1e0ZEbPRSoGjsDVzliAZt8e
ronPpg1tjyaqeBZf2bpFD/BckqJkwu7Rzkd7hIeZd6ja4lDZ7nag+W7InLsRAClh6ZE7H9ACgdZ/
rSo3qnztZUjyldB/UUfggsKRxZOIt/lykz3iccJGuPb21L0G5XiHTvSVtS6JwIQDykNw/CTa7aUI
wBC6rKZoE8VEVvriJzS59z0+fbl9dEuPBgb0pduEUforKFrO0DMDnNAintwpSsmrnSP7+sich16i
+2mfbktb8iLgMCEbJAl4rzBhiS5IN1F0zVlAgQprHhxAPHJMC9DNFNZ9UPK1AHmpLot0wl+JymUL
tA718xzdbXPePfKapptKb+9mLjCVQIf7qSE7jYNFu+Uk9D27Cb1+jG4vevEgz36CciFNOguRCQps
jTacrCilK2Hm8vfhiYKVAJU1FQPX4RaggIwG7xj5ZJY/hbaGhb9k2TGn8v8FKI4FkOJ7LW9xahmd
E7QIV8dBL39a9hrYgmJGJGa0jOrQ6YiJKwlQcanxVT43hPeBfULbxBz1wC99MsERsweKXvWQTkNj
vc+D+U8guqqACoS4BynRS4ECM/WiARHDySwjV0cbXbHmxCpn8yYBKV04fhBjAJbvUkKB9lRCBMhh
69SKjbn/JLRqc1u9VBX/T4Zk4IAbi4ZAFauJC7dPmt6xTgDHBT2Lbk8/Ga2c/ZhXw8YAzPS9U4zZ
IU0b83thF2nkJGMSEYwXrvwSU+7X2dODXwJqDMyOomkZz9p1YqXwZ6sMWvArci1kZhW64KdB3+82
nb62yb0geyP5xt0fCaa2dHJAxL4x8s8+fxU9KLE9IHR1Ht7zP1M5HekoHbJHm694fYoJkrsFi40Z
NaT/JDK14vWlhe2VNV6s08yQYUrDNhgiRrZdENn69vbJLBw+RCExjP3AkJIakXbgdO4EWpRPlnss
3dgYV9TXUIy3/CTmj30885Kx96pZLqc9S+uqNU6tXtA7PQc2vTNwHicuGj24W1oIDjuatRJtTT90
fHTv8tkH5w0jqL5qs/PgiKDftblhgQJqbrfMSckLcb1sVzf9vDbnqNgRVT3U3GvnM7RLDn33jGiu
1iLmHfpiZcvXRCgZorS0aC2ZZJ+H8ivLnq0mDzv99faxrslQzKEHvN20tbAMzMqb7Ae1+pBXu9sy
rk9W3iRMNwIHFclDNX2szXPO0R3bPes0HZ9mqmunfMgAmBiMaOURzIomrr3OtGxXvI7rxWG85o35
BKYJiTzleiTd3FltYlkn29mJ+m4WuzlbWdvCtYAImStEYhyVLtWHy3Blys61TsAyZ2kEeq7be6dm
Q+W1wFNtemh+g9t0BbLclOPc1obHT2mSdLvWSppXq+xTmUGpi09WkZovonZ/yvHhHaeTsU9r3j/l
LqWwWgGwz1Z+j1S6S7Mo0W9wnACexaJVj1zvPW3sGm085XYxRDUez23lc1CStWzygdUOqE0zaNPI
T4Phs256Wjj2nROSBOjPK3uzcLwXP0U+wWexjVMQajZ6MZ1Ee9SCHbEeLH97e7kLxwvbCm9BFqOg
xIoG5XOXoosXIubqyZqzUOP/3haw4CacC1BrUQWQ+A3AKk8n53OQhL198MQmeGdzqNShCyGKITGd
QUPOFUKQRM/bMF9rpV46iLNdUpM17owjNotqOvn6D5o9u+m+Yp9u75PcaFXt3hKUXiBvgjpnlia9
CIxR709tOY92WNSUjuhC1KtfjRuQn26XkbCtA7GZPGaKEJ7WOyFFsInAWZTUXAhHZbSuqIIlxjTN
ems4TaM5bAJCTkbrPSUg/3u3Wl8IUvMscLCFUyTmcNKMyKijudxN7opzc+03wAPE3IqEipdsf4rV
cmw62SNmZk8AJ+YF2F43YPnu7XhYm5FZ8OcuJcm34eyO1qPombCy/hSYXwyxddL7bno1q52T7v2i
ixp3n6GziK5V+a7v7aVY5bC02R1o50AsOkXFkaauczfTYTjeVsoFKajvAa0cFQYk6tVRMN1IM5sb
4ANJwGYr8q+URLcFXFsHWUD8K0CxcJS0k2jLbjjNhdZsilrjm4xX9FWjxbgDNgHf3ZZ3fcvg3qPF
ASlXJDuvUsi+rxlFUfRY0GvyatCNP++LjV1trGrfjh9BT0ZeB42MmHe/KnFkU4uAxUN/L+sf8maP
hoPba1nYO7QYYpAFwQSeUDUeqseCMs+uzdPYPeT5LgDYRbebV8z3teVDmwIgZfH2o3CCZM6lemvM
IKLCO3ma9UOT31Mz8tbogVZEqC9ER3TWOW5inApUZghgaEJjrZFxTYTyPswd7SsMlsG3n+6LHzw/
tsXKYSxIQMkYUykgtoIPqKaY/LLSmNVU4lTonR1VZXGszLYMXad9vX3qi4KQI0EJBBRaV12LhVlq
QV7M4uS39VGY5j0nFKQTs7vmfCyYUMA/g1vFB2YSbo0MH88M2+AAezxpO6wom7a+eO3A12Zm1aOd
1iGQjG+v6tqDRtCFNnE5oyknbxQ1S5O0GxnK7c9unofE+uMk8dR/c4djxpKNt8pIeL2JF+LUSi0f
MqDdAPQGCN0/3PLIGA+BoXZ7SWsyFJ0TczWVjqmx50p7LKuDPX5Ora+3RVyb58tlmJdHNKENvErT
hD1rznH057CbVm7/mgBFB3LXaHrTAPHRzPN91+8SvVp5Ya6NGCyYTD7IAdPrJlwB6Mfcpgj+vGnU
UaFMD4RYY0hqb5fY5ftfzUtpymNt98nU8bbJnjN33Hp+/pQ6q/2kC6psoa8L4COIyK6ngPnAswzo
cunzTCPmP/MudvLNANKdLp7J620FWNAxTMK9waahC+tqrnmoum5oUi97xohO6GHuvCaht2baFpQA
BSJQZOClRqlIHZ63eTp0dsuz5946fnaSwweWcPZ1RYd1o8MMroGvo30jBj/jk8G0J3BDrrGVLB0L
kLiRosdbJgvVl3elyuaOTaORPRtoUc3vSXnMqzwsNHBuRe0a/eyaMOXupw23Bq/TESn8H2lX2iMp
rmx/ERIYg+Er5FJ7Ul29zhfU2xiz7xh+/TvU3Hcny2klqr4a9WikHhFpOxyO5cQJ+g2D28zFCEgu
MC/MDKnzO+62QN9aPThbnLKJdeVPleFicdno7mIwHGPseij4BkhUrwjwqgGVA3hTbc0oOpZyFFhE
lLtt9qlOm/aOGYO1odM6KeC58EGyZKI/So2/RY3BHNSJReRgWJUMffb1usJtfV9xORc7BmxYiDQq
iPlMim99Tj5fl6A7jfMVKMGHWdkSo2KxAl7cmulNbR5FteFbXj7OK/MwOgnhdMDWqO4GG0UjixEH
3vYf+/I+zrKgoCRwRR3QbmvsqH7H/hW2/v2ZJ+A5oNYrBbTZdKfdXHnh/PP6humuy/lq1g09E4Aa
NZu4ICKKjRfp7HgqA/RLBEWdoo1YBMJ4HyYfkS4qFyjSoWMZ6DQEiG/lkXi2SsSfSRTfzd/yLUuj
267zrysKRsy+Elk+JpFt0OCpbracWd3Zn39fUa9+KebJ8vHrxQBfadgjq5mZ30d+en/W4+02rcd2
diwLLQsPzR5JdJqMnx5In75fP/atjVKcvtQomUgpvl/aQTOG7v7653XXECk8NHYAlHXpwLKqdGbb
y5No6RgIujAhp2PBYm9xKemOA0Es8gygT4MroyjTNHNMEcIQ3ij1jr5/Z5kfbPDkG8QOZfrr+oo0
9wR1A7A0QnNtMDYqG1alckpie+ZRWTtBEk+HuSd3JmraVl3egNDntsjaLcIRzS4CJoKWDyRE14qV
sjwLQyCaxvd5ZPCd8cPrMFXz5vqqNGqAxgMsCGCU1clQHsusQB+lQBYgshz+qbBvLUyJf7cENPxh
GA9Q6shymsqNtG0D7GEU/eKxuON3vtwwxpdbBL8IXSAYsIiuAhAivL0nRArPcKkxRDXAkgaXTeh5
40dOtgjM15/5NkUIOQAYrF2fIOFRIzJaYF4qZp+OUZV59lMhy3GHPHYTxLJiaF0at/hsVKQS7OQq
ENl5gCYAwVcJIp3FHM1W8jESILcHUSRQKXuv/ynYQ4+uSS4xYG4J+y18yqU+rNQLUDVUy1DxUyvk
+YAHlDrTGJVsuWmr8pQkxf66QmiydqsMjBlC5IFGJhWr6ZGZiVnIMcrB/caNQHRVaNU3VVUFedmH
A0huBFCvUjAA9LcGOrxmH9WDRLC7Nhqs0CJ1QBQG6/UNRa418nr3UYpkl7XeznLLgxjTOzcZKsDc
q6Cx7f1cmjLgLdKWbmHsQf0TsLr+XQuK/93cNc24YWF0qgwAPJpz1lLlxVw6TPkoqsVp+oibthGC
Nc+5TxIPA3Lj1t9I0eq0eS09I0OGuP+C+SL17LwDh3IXoX2gSrJgWA65tRvnr9ePWqdNsFzAwK4V
d1vVpgQ0f8JISRcVmMQC+qQPwL1v+MW6TQPl7FpOBwMYUbMJCRtb002KHmH43mJpMHYZhiFuqKxu
HedCFCsJEFqLHFbeR34OgrTHLdK39elQVRJADriTyFRezug2zN5CcZoMUewA7J38lnkSLOJ7Rdmx
MYEZjVrvnY2Xr9blXKTiXhSY0T7XpjVEdm19QSzwsbCHw/sP/1yE8mD2WRFXIBQaInN5tJy7st3Q
Ye2h/LtrrhJU1mhMjd0U3+fl78L+WZM/+f3IuuI2ogPvAqUJjlnSUTMbo9GbwjTPduX7xzSjfIzz
XjvVMWdLBWjmuek07syGKG2f0fdWbSDvLj2WFayGCbqYtYDWWtU5sjpw+yUgTEZeT9wU1Az6dkAE
Pj4UefwpsdPvmWXvrp+59tWCqwJ4Ngw7+N6UpJXg1E26wofM7OjLr3nyBLhykHEaTILvRf8ta9ob
2h6vi9WpAgP+j2DB6z+K1MlliWWm5hA5+Sn5Lufn/+3zq/gzXzyZMSZp8BfcT0yP7L9j2PD17+ts
GHwjcAwiJlqZF95+vwda2bMXXEbSfga/XDA4Mqi3WAy1R3MuRclToJ0XwHYLmxR7c/49Nyi9LWLu
fGya1niqMAwqxLQB8BouyTfhd8mJ2PM78XevVgcQSlRYETiDoEExCbR066Vf3CHK6BjkB8fYwvno
d/K/AlTcjDeyivGcDlHl7lJ0enjHP9K1szX4ymEZjAtTStwq2os96Yxd/fu6NuiU+VyAck5I9okk
a7CGnv1wfsT2n3yeEILXEvkdBE5vla1NRW8sjoTZvLEIXn5vK8+r8y1W72UdjAeIospvy5xMWIY/
4zIm3/jM94WXHV1ya7cbLNDafQLvLEiWVoya6ka6E9pvmgHW04yfxJ1Z/4H1XGlt//N5dRyTDWr+
f6yn6RV3w5QfO+Kf3AzEj/X8xB3MZR22vDL9igBPQ9sQvC9TedH8vARCrYTx9G8EhkgOy9arfxku
Iy8OJP3a9oLJhWo8aS5V3OauX0cZM8NpfE7b26Fpbs0hDpbyTzBsoMtEqQzxEpajRGZdvUzGGHdN
5Fd0P9Xj0STyoay3MjI6u/YGAKYYFVL7huP2oM4GN12IsRu0fvLLfp/kJEhpxPpDVkdL8n7PFu2M
cG+81eu8yGKhSaktLQdCMQkmaO+t+td1I6C5ROBVxjQ1MEsgInBWVTl7ciZQHMC1IXWU5l0omr86
9MJLEIqJ/1HOalDP5GD8sjdxy64jSg+mGxTug/CPltjI+WnMMkheTFBwAG8G70CxmbXtxEXTTHXU
DmFf3+bLPm721zdM4+wgwwDQCcgN0G2qQnsNcEi1XQzVzt05cKwPXnXKxp1sPyfVrdjCHGou6hth
ir8Rp2ZuLh6E0TmorTAjG66t7p6eL0Y5fTqD6UUM+L5VP/vFt7m54d2vjiQoYGyETzo9A3oBZMMI
BFc38e35+y0wDLFvdpGdfGeiC0vUy1IHFBA/rx+Pbsfw5iOnsaK7L/SZ1FKCD7Prorg3gmDItqbw
ar6PwggUzFzZq4AEfbuOrDDpUvnpHI1fiXUvqtt3/3xk4QDYXmMBdLopb3IGxZtKkPBG+UPi/sXo
lz/4/GtKHDBr9CEpplL08Gvr1JcRF18agWbR5U8E4JlEgyBwEsjHvd0eiUyMZy1ERiPNQ8yrld2m
GV7NrBLEgl8BbWbrQFHk+BUz7Fk5ZlV1LhJkg28dBG1fmrj7gtEDT3JkIROYkDW0D/FsBCg43pul
92tGYsuTiAyq5SbFKF2Su3eiaH/V1I2qdHy/E3/++6jyuCYc7eBjYo8RRS7NrOtgCxKkU0FUndeH
FTbugpeG9syVsp7HiBksyIBZ7bONU1zVQN1ipFBfec0Ak1fTKWlTFSBsN8bIXRYrnJ3mxRuKm6bp
A5ZkwPKBJ/y6XmqsA8rp4B5GqyTAzqoP1BFS5v4opihuB3fXDcuPyWtYKNoMVAHT39eF6fbvNbfK
QJ+FsrqiQJzUSTa4yOSyoJ0f/GrD0mneIKwDH0ZxE+GU+qLasVOntPOGaKn3ZXqYjB3dynjotgsk
Ny6Si4By4qK9vWW2XfdeYeVjNM/WiSXF85BOoVzyD7LaSqJqRSE7DGi4uc5SVy502hle5y7FGKU0
/dqA26FP84+e9G76YWsUtfZc8G6vIzFQu1dNK0daMp7NZYy6Og/2Nf51/dx1DhzYHQFDRyEC0a+a
BvEpDEA8TFOUVdQKzGF6lGbzaNn8pknIcouOjMNoZU9Oah9nsCJcl65bHRrsMJPUAWIEb8fbM8uq
fEK1d5ARJc+u82GLpEendagDoGQIDxgcw4plz1lqtsU0T1GHrukq+W7SU5xulEB0S0DnA4i1YcXx
wipqN7ZdiWGUMAtgpdj9MJDOvr5FOl07/77y+NULcle+ie+TNr1d+iIq++z7lI0ffdSKr4vSLgVo
eB9VYjQEqVjvqh5yvmDyQeQY30dwGSfH69/XHgcS0WvFCK2i6iOFxn9pep2PGzo8kPbeFqeh+wOF
WnPd/xGhvjNG0rb+DCKvqPTTgCbo8t1wDnXHAdQpSBJWfDV06q3GVrNhYZy2O0dOfPCKp5k8TcON
efP+jXLA9QALs3pUF5c+cwcp+2GOBvJMmudOHNst8JHurGHlLTS4rLf/1SychR5WOzeVcLo5MsQn
Ixzky/UV6MpMCJ9gj/9ptVPTn9LuzHHJGzNaWFN8nQBB3eWU8SMXjR2Y/VLukfee7/olc3cTZuPt
irJtnlvpb81g1CyUgkULoaILOrkLupiytmcHROdLZM3Isfl9UGzx0mp8rzcSFCMmh27yXAkJTXvo
2pAbL7H1kMHFGYIie5jMDYOg6aYD0vZsRYoKJgbwcDHGXkYj78J+/mIW9oE5Tx7GojjJIU6SsJo/
8H4+DCUPGxuzfruQu3FgOkc+ymOZR5W5hTjQXAtEMfCf0dy7tkwplpZ5ZUWFWeNFJNVDwSoMifuK
KefAZeafr2uW7jzhpQNeiLcXg5YUSdAr0ylojARdO4ZOsadii6ZPY6awlJWfZO3/vkAYJb6NxksG
X4UbXtiQx9x4Mttq4xQ1y1iHzoMfAhENuDGVZUx2B2epQ31Dpt/zoBq/vnuX3nxe0clUlixluRiB
K+Jhd6zyradV9/vhbIHZc3W5L7AfrRylAy6FPurmMD1Y84aZ3fr8qm9n5omlsy2aGp/nyRyYp9HZ
4izaEqDsf167gtV53Edi8YL524KhaddPQKNFKHQjMwroKB5T9YBNihTVJJMJLVOh9IK0vO/lRkO9
VgSmAyObD/aFCwaNWdrVNGcI+tpaHEvY1WXaV3+QsUa1Hv4hJiKBH05N6s9CMAE+Lxk1Tggqva2u
cN05nH9ecZ94T3NwexpTBA7Xqgz/5JqhdkwImkUAhVJrHvnIQElNMjiYmN9s4c+Gv6E7AiTaPczk
WE2FmsFhSbUAKObIqHydetQV4fL+5n9UbJBVY6BkWjM46084uwpjIuOMTQvSE44V7DGH4v1en4vA
GSOvVlME2IvyfY/TYXR7GREZDkaQbs0cX02NEjej6W0lBEf8B8LuVQPOfj9CQjeVOU445o+L3Qe1
jfmE4tGr7lM0VWVbtDKal+iNOGW7kC9eZAcWMFzs8If5HcRS9RaRqUZn0YIGjiyKY79k7gb7x2g6
C0T0+WEpjsmn65ZD40/g87htaNbCTF+1G7EfSzS+lg0OHAT090gcspss8brfZKlpCPIGIwmMueD3
fKnc/ZI1ybsjGqTZEM9Auo2YUI3VM9+wY7nmaibx27QCifHO1xd4uX9vBShHVAx978QGQTLoeSb3
ibz9g89jWPeavcfjpNYIS8uC95khjGETKiv0C3HebXfx+88EKCHZMBbOFHtIzND2IMd9m54wI/5P
1gDqJeTs10qh8jxNImm8vvXGKGueuHFydtc/v+7w2zuJWfO49OATgdlC7/nbO2lQp5+KsRqjgooH
OaK1He66QN5Mvjvvg5zCqsqgL8P4YDU6blsAVJ22G6LCrPasEEcTfzAsan99PRqNwpSNlQl85aWm
THEX/Bn8ezSx+qg/uejQIuZWcmlLgHIefUrMkuY2BExsN4HTMrE3lOo1qFPOBH7COmYD/UCAOCoi
Rt4n7eBDRFol+9l5rp2Pefe3M30t5huTDgHvm2DusxCUWZiD2+7muN3n74fdwGMBWsVCtnZFQyiP
ARJQGJ7l1d7JANec5zWh62xUdjWqh4gWTMDuq31Tq6CEDZ0chp6dSG0H9tBiFBj54OTlhoZrDgxp
LWCf4begL1FdiAnedVrnDTsVjoNR6E2Yy/79ZgyhM2bCAdcB9K6aEKax1yWxn3qnAiTTVWGHublR
udMtAok5mLF1GMnFGEJb+JNpWMJfe7nXtpDx/ZYervu/31cMGTOq2PHH1D/ROezzXffl3bfyzecV
ZRImG6e5x+enOgR5JWift6rc2g3CFDbgm4HbhLV/a8ca3k91Dm6YU1sUIYgSwXr/B4cMBrD/SlDe
qradq6khkJCUz8tnhNnXt+jSOcIb668Nc/AhkeFVtqghdVd6cYLPt+njTI0saIQ/guXR/Sm84ab1
jVuL/smazoUquwaMMfqO28w/ySYNc8MMy63OAN0lP5eg7FqfkXb2HUhY8gNPQ9Hdive7rajBrG2G
BEEJUrxK4CAxLKfrUMI/zbYZOCaAw+9ONOBcYIxB7m5hIqynvil2Be9oiNlpCiv5secv10/+0k99
+3nF3NfOtDhkxOfBFB2k8iZxwGV0m3nv1190/qHlH31rK2WycsUFxwS0iRbxyazQw/zklN+vL0Nz
A998X1HgaimBY0V274TB0H5zsN8fHyKiAcIYqR4kdi7QebRc8BItbXxi8kMaYP7h9Z+vUdQ3n1e2
J+XIYpQjPg+GFnCse8vOfr83+kaCskH5CK7vZYAE9EYM+/z9LQPYH7gNyDVAWS+mgYzIlKUlRuvg
nTODW5qZG/qjUVOUU+Elri13oCpSrpknDDMuZWvA/pVtUHJnV1Rl1PV2gOrQhrOolQUMwfqarvOd
lMSm5YocTGQT3F3/Rzd8c+yXkXwztuAwOo3Fo/3/UtSEBkkNNnUFpCxesXNHH+XoPzhyvEcrFSEK
TxevkkTfhLCHKT7t3GIIvX6L41q/gn+/r1hXzLxxzMQbYzCgYIjGvb38wQOBuakIoIAbWtVLOQi0
ExnZiC6JU2l895LvWwTQukt39nlPiT5oR7t4ymC6LXmfOz+484MYG960botQ1UBeEnhoQCKULery
vu7ssY5PeVJh+rD5yCvr43XTsRpoxV9H5RKcDUCQY6vc9Sec5TVIzhqCQUD+qcnQFbQwHhautXcq
/8gIP4BdsAivC9RdDzxDyCki5scf5VSkMzh8tLAmy6Bhh3GJnp2BviVqkg23U7uyfwWptaGlkPkw
SggyxAcyPSdVt7P7OjAm/2TEWwZevyoMd18ZPdBBpqyKuEY1UwvKbPd7dz/e5Mv9zH5d3zmdNsCH
RoEZI35A7KEoXBPzAYRxcOKWPEXGJqjB8HhdgmbL0FgPd2RNk162KwyxnZpGXrkn2/uUNjcNGNqS
5GtqCNCQbojSLAaibDCU4GZi/si6oWd6Vw2Zx9tydE/Do0denOHb9ZVozgPVU2wVYGmgXFYzml3j
GTxtUwZyU2snip9FWd15U+SPW2ytr2qkXCBM1F4fR8wBXXvR3i6EsN7OvXpyT3Ks5qBc0vssKe8G
190lmfwhp8m8xb5+Is60m9xy//5loqkTOTyPAcCqNqLxMp+J6BN2GmV5l9Cb5MmvDrzw32+HMOkJ
6efV/brMDwMjTduhgpjBOvL9MGzognYPz7+vKIMzSWRYYpxWS8p9Jo9OdzuZkTnfVU0d8KLGxL2b
eIu5RGO/3yxqvQxnGrh0boUp1FiUcXL9z4CRTZ+vH47mNr0RoFSvkA+TxmhDgBzm0MwAW0VyKqlF
AHgj/vvjdWmaC4UhjIDNUdhWNOIqLk7qtnFiubhQhji5xl+N2Mp36pYD7giKQoEN9gg15VGWElzj
ghkgSnODOv7k8ClwHHmw8vKQZc3h+nJ0p3MuTVGJLI29HkGlceLEGoKco72cZ/egj93YNp0ceISA
lGIaJ5xzZduKMonNPHaMU90ut0PdPQg0mmf5VnVdt3ngwkB73joDyVbZSxrfnhbeYjlE5EGMvlEM
DX6c+gANIBuurkYPgPZGigsOA+Jx1R4Z7pTlHTVAXwN6bd6Hmb9hWjU7BkY0TAxDQzaw0uqoucHP
maho4Z94vnP8oJz31ny8fvi6NZyLUA6flQ1xRF0io4Mhc2BW3tAtzedBWLN24KNOdMmDYi6NQYfK
805g/rttq3pfFMlGfnB975VXAeU6FLrgWgGsrp7CAtdTjpiue/KpEfr0U+0+V+7B9tH+9VfcPXWb
bRm6NZ0LXP/+zJqJapEYvgGB/deO5yHegA290hw7JiXCNAE6qhl0wBHo12ZfgiYBFCXGjZ8Fhv3y
7mMH8h6cZSivecC5KU7UOKVTOdk22vzvFgbcx831z2vuIBjw4OfC40B3uop3RNRXYACNxSOJAWvh
0HtBk8ibevxl2PXaMLd8vC5PdyRrFn/t/kEXvmpaGkt2EpChJJq8exmm5PYPPg8yhLXTB5aSKZYL
RWEh6dAmEWO/ZZ8G/sbP1x04vvvf7ytJhTkuCj7GdRJl9TiH7lzvRDzuzZ5uTTvcEqR4UFUJ/oim
wEJQGOzzsMjDbtwIOjQkxWgfQpZtHfmJybdq1EEW1xOsA8lHJfmhY/VDkTU3A+YDFB55yEuWByiH
7dCK1AQliheJ5SMTO6OJ//qZvWZCVbtw9jvUoCTlfLCXMeYRZUZ36uzMqfa1TZ59PwZXce5gKpJD
63sq4YR7vfM1525/v4C9Nqjbmfwymy3+YJ2hOv9BihY1GV8yVmFj8HgdzCbBQM2P4E7mPCIr2RWg
/tOyEZi9orAvNmFFUVsUJAoXFIgVvMmSubgYPk4e7Bd/AV4UMKt5kWj2D2g9dkc2VXVoeZgXMWR+
HZBKsHAZhjFo2kLuzK5udoIPYoeAlu7SVOT3KCy1B59uNWldnhgYnMHSBw6VFZ0CONVbw9rGPrcx
czw+xX3dAhdhWc9xwn7TyiiP3dz6B9HmbRBbHFNsWfv3aJTf0LDGbxY2O6fKTuSn6yq0vn1nmweq
BRNdUHBU0CcAX1xtWc8KIasZ7QFRT3v3NknnNliSJd5RNn32ZepuWBmi5Pb/kee/dvwhhYw67tv1
84agP5IVXkT9JfnogLL+hIZ86wMrbOtvAUL7HaJi50vfINBaKkLawKxi8YjafJEFY2e1t/UgvEdP
2NMuFYzfNok5hLXRTVBpOoS8AUNG32YsTLp2ekicxXqWtOW4kH0XMj/2vzYlpqMUppWjvius/fX9
VKzP6/qwl0hHoE1/xYK9XZ9vL7xw+8zDFIXd0DX49fuMvc+U/kcG3GZzxahe+GQVhhbEDQYbR97A
Qu7LQ9GcnG4rSa68b/+RstLJA2B/ieFuTQDgmyb1IntpgwnRYMzpEzyUQ5IJdMwwY+M9VdGx/whc
wYvoAIZlVWu9iydoR/jgRWZl/DUK+wX0ZfcyK57nhXRBXiSPNbpCzdbYgybqQ+6X7yv8XchXAqys
jDNTOJMXAWV8N2b8vnfYRuSru23rKBFkENCLfMEBPPF+aS1oeRR3JbkzfNK+yGrAXDk3825xuenG
nio+wz9LAn89IAB4pC54rwUZR2ol1I8s88nJljDl7wRiXUhQNi2vR2o06LaNbHkg7v6dxd5/Pg9A
JXqEKRBfKuwmkVL6ZVL50ViMAPgMwd/Xr6tqj/8RwNBLBCwf8i5qTnQ2jLaaPOlHU3l0+d3wNyvv
LboXXtDO++lHPO/rKszZzvh2XbDyUL7KRZplrWHDSlxg5Ii3kL5qPC/Kzaci/kycj3QExw8Ih+bq
67T8GLZUbz0I1dCDGho87mg3AgxWcYsSw69MWaR+VKYFyo/xAzGKu6rwZGC384jOsNjZG/E7s/L/
LPNM6qqgZ3GE35ZJ0Rncj2QBQpd5+DrUm16Qdivxlq6wMxQX1GpMGdNUFCB6iFBSCrN4CkSRBsby
reifB/ph6NLdLH9ePz2dlQfEFPELhiSs44feLmtC7yBrEgcWuLyn4BJob/P8Dx6SMxEX6dm+m4oa
ONqIp+kPf7BeWtNfwPLGoutL0Zn51zIogiQUtFSQulMIWmcAWgDYVv+0nfq2HLMkROPQbytF0T2u
qXm8LlGriUiSIJm6jtZQn8ga3WNQ/9GLMFVW7v2xn3c+kGN7O0mL0Ox7cw/ONPQO0s2ObN1a0UCC
GcQrCM5Rk1px3sQzkTR5jhGok1Amu945onOQvXteLrwqNNwBO4r1IVxff8iZ2i9jb8Zj3SbPxAsn
+36zR1pn18HJgOwZ8g3A3SmXufScDnMhRPJMq3sj3/lbYE7NO7W2OuEVRlcFXHXFjcf4VhsjITmL
RvRG8NEMpOXsS/m8idbWClqhvD4MIVqWFXdp7I3WasbJjWJQFVdWemtK5M3oQ57vriudZseAFYa7
hMNAo7y6YwI5Z7MyeycaUqQb+8B/74Ck1dSh1QOtQwxDYiFDeQlb7lTTkhInAlld1NjZx8loP/b5
FtWrdiGo+a9abF7i2yWm0KCuxpwone5b+5ZsFdR034djAgIJ9CmtWcy3qisaqyg7KZxotHfZfKz6
l+sHobn9q+Pz3+8rqpvyrCbOgu+bwOX/VXTZvmvTvYfmZHA0BV63ER1qlwPPx/Gs9ZVV28x74maL
l/o0oseY35TZhi17VVDlWWVrR4ON3N+aylaWY4A4vq75RCPMNTWfZLz437wy7zDZphnveAUTwya3
ffBKhAR2UZqhAML4WFWLOHqDhxe/xayJxnflgz+VW11RmmcKVHcY14gdB85FRYIhsduYC+tpxCfv
BW7ajcOraseM2AmvH6rGsK6YWaRxYZLWeY1vlabIzbSO3ZJGdjYGEBI4eRO2CIEsgcJvursuTWc0
kDTEVUZp4rJMteT+XBdzQSNioAG03NkVxj/STwv5A1VF6tsEqzLGnVywH3pe2VGeNE5E/JeEFQEx
HxfzU0YfKuN+2HIIdWe18rgCQYB86EXBBZ3mldv4uROhEDKGhlk0O0egxd1tQIxzff90d+JclHLF
vRgV26rIYELkC60/+O5WXkqrDuiOAQPuOtdS9SnQmQOCuhaXbsq9Zk+9Wezy2pxvU2al+3F02EOS
tN7GVdQKRR89Alag3y6YhNwiHzyJIkME8p9dnPN9Bjeeeg99+SFJf17fQZ0Rc7EyPO+I9EFa+Vbf
nRWhmHWeE5Wk/BsTMMKSlbdja32mXv99nsqPcUO2+ER0CoK4GESlgPBjUOi6/jOfwiD9jPQvtLFK
prApIovc2OydCOHXRwx1P0xfQHMQwDTKRS7jouRT49CoK59q1BfdeiMC1q4CZXqM3l0pOFV7PKx9
75IzGtVkZ1aHhgTCP1w/HE08sLYP/lfEqv5nG5VaomWLQ2k0YJjqDNCBIdhu7P4e2dNYfh8BcwAN
4HWRZAVLqM/AennXvjY4AWoHdC2Gbih8PAMAWvSnBcWaO1CmuUdqNXTn1JUMXJdLzExazHAZ3e6+
9Ybuqa1mEiZZ+rtmtYwyvuvc5FChhIRAPWbHegJzaFMQzLEePXQ+bGSPdRcGV9FG3Iu34QJbT53R
btm0/mYw9yICtG8wMyhhwUg37LXO3qBgARgL6EQBG1WUio5pOWUJ7DXHRMe0oEWArPoWO7l2Neu0
HQeFqZXR/e2pE7MiBmsGGi3ml5nA6jA/GJsfpK0DzJM4Xj9v/YpWh3VtFkciUxGWI4dpTgsFkejJ
Y7fynaQDr9cQHF6IUsD2Bgijcte7PCm4QeAkGbX41GbTU26OG6eve0TPRSjuapJIsze6mEZZS5bA
H41D4sJYwoXd87HY0AAVkvHPgl4R4wTtNVTdMFBu5zFHNjjiHXfRip3vbKO/T9JyPw32X0ZuP4qi
2ZNSfB6WcqN4ql0pzCbCSrgnOK+3h1UvhWFNrQnZVd/u2lZ2IKqGAw1qj+ng5HOz8TjoTBzKc6gF
A4C64kQVeQ7t+7xeWGSgUWzg9nGawfvmyz/QQVyqdSYlWlPQ0vFWjKhK2+rcjkVug4bmx/z5/SoO
CB8IHXyUGwlRnjjZ2CzJUY4Godix2ZX89vrn1XHDrxpx/n1ll6ylYxlN8f28cHInoG1aRM0yo06V
WjQNahHbx8YwhyoE4e7XLjZThLlFHEwsMcLGLPJjTorkwNAGGmZobsME4Gn86rZt+jwPsg+TKs7u
qrnyb3iD3KHt1963Kk/ijXWsP1M1/Gj3fu15xGBUFZ7LWVFxCPUi4L3DDH2ubf5cY1qp9PgdTbcI
nXSqjLmMazCD3ho4A2/P3Cbgbun47EV1dUP9z/O9yJ/JFruORn/XNji4GCjXIl+onIxft5ZVE5QX
ivwlL6eAjDiedONSbglRVmLybBjzFEERSYojXY7ziDKGf3NdyTRm2gMCHC8yOuqgx0qarnBLj3S1
zyLfHD/Nfrdz8mSLwHJDhpqni/liyXbxWCTL+AUEEw9etny6vgzNqWMZa28YfBokG5W9coXDB9pi
r/IEoyQ/9+ylLz+Ll+tCtOsAChRN1fCdXTUrZ7jtkK5o1EiOAYZVkI2eHt3nEYciRwKwBHgklBeT
oy63eGPrRrMExmdXuRt+pcbp886/r8Q0jVVNNTIXbjTW1aFkxf3YTR9kWexG2300vOW7R7JvYKXe
ELtuvXr9oVqIfRFMgx5T0TDCQcG6tqVG3bQvyh1Gbnw1mmDqwjgOr5+PRglWcPv/S1L1LDVSL7Hy
zov8xnhOYvcF7GE3fMEgZjL/+t9EKWfF7NhIsqL2QF+K+Qe5s0M7P0iYkViff1yXpNGKN4tSTs0q
iTSqFNZzdnaYVWRsVae0m4ZoGv4g4uqLauxcjo0NxhVY59S5axhY9th+6J1Hybew9VpFOJO0/pKz
oEO6wjblajS7/ntZWsHo//So3DXOEtjdr3SrOqDduDNxio1Gd1yF5t4cJsElQc7WgGHDdmoMNMCF
/26dYnQcMy5msEZ5mC5yM7sHMn3Jt3yArUUol4enc9oixMFDM31g/Q9Kj9e1a2MJKkoSL8LIkgSb
VPufpPOXKWjANmcIqligfxyZfzdKBU4VTeu1HcZgRXYnEbzVnyhdvqZe+zBW1ovp9S/Ua37XsXG0
HbGnHXusyBZrv36ha01jhb5fJCHziZe9RySLau4/pQ07cp9/q6ettqctMet5nuk4zxKbdsYMrIg/
PGQ++QlaVRR9yYZN1YoB/ckr8ACoSkUtLF/WxDMGFgn+pRJ/1fzvfKvdSWsXgCNZoQZgdjOV65Mm
rHSTkXtRYjw6VYO5rGngpR9J/vG6BuowDcg6/ytIuUVZPfQTrQGvidGc3nQSo4Bi4NFODZogyPyF
F8/9wIKuKm/n4ut12dptBA8eslOoeV2MoHUTKxtqIbyojB+X4lbQMN1iWNVe4DMRikKQDN1pVQ8R
XRs44xHEqteXoP8+0slItMH9uYga8yUtOYdPImL2rU7HL8SO99dF6E8IPskqxVknQb9VaqdLasvO
iYsRN984T2Rg1E0fdiWA1a7o9iDlCBI2n4rKuB2X/iCX7PP1X6DVRTjcWN/6uKvjYnIiEF44KYuG
Jmicnfs1B+Cg2vAeNO4RgpN/hShPelybJTMohEzErJOdOdY/eoOWX6qeTR8M3xy+lwuf9unc9YFI
42XD29eWSWCfQKKArPDlAPYcgCySFjWLLOneJVV2ZKO16+MhtEj7ETyVxzmZf9Y8/WXL7tZl4jnN
xzuvGJ9HMt4Vg/f39T1f7/eF2wZM8CsuBrdjvTtnlmya+DKMVexGizFgOmbSjw+8EkVkpt38oUt8
euSk3krqaIUCiwMEN3BbF1gWAxTapjQzFnn5nbDvvWaHQjulN0u+8XTrDhs2DeBUYFrQXKGodJqV
ZY4f4UYE7lUg3PqQO+DKSMvxwzIu/0falTU5iivdX6QIVgGvLLZrtat67xdFryCxiR30679D3e/O
2BRhourGzPRLT5CWlJJSmSfP0aLJQFeP3h2SUX9++7wCq4MTFVgj4xX7Q+y5XKtVjBui+N5av2Tz
QLtqR73DtBV4rx0N55YWkaNQrKLVROgpzfcmC5QTXh+JvrYtZ0QpqlqwA6TmpYtoLFMq63R6cjKJ
liF0r0KTa6qrqOaN/KGS6jPu/NQ3Kq2JhkTLbmWeZPeD3cinbuj7m1Yk06HipgwmMtGoyuhGgmbt
fD/7gcsHAU0EoUaHVZ5McduWyJMUgPXSdxzB51YWB0eS6ilxUPE+sRy14NDcStuujgKXPE549OG/
og5Fb4nGEqjjntCh872x2C2j5VdIsm4s59rewwmPBkF0mQDUsBhGBqQk6CMQIXl2GeaNDBJIZtSU
/dKL4atZyzdqpL4Ehef2Fu7ptJ7dklFHzlFpIcvLR1a9A0YDHiobyWHXAenysuaKV3YLYjqXAoMU
CBY21W6gUVr6M4ns1jtqdZXObM2b5ey87EE8ONkFzksJLgZa/qB6FRhb4frqjkNSayY2QCC77D60
UpflMUdCk8ibkiX+WNSHShDf7LOb65t7dThAFWLukE1DDe9yOLlqhwl0Vc4J0ry/5IQKsnI+ANOx
/5/MLG920ESKsaphRremU2XxA3L9kUm3gszVoxBKUy9QQh2A/svR8CIda24CT6Wz8U+clfdGZm1A
Y1e3z5mJeULP1r9qCzAuVrMJJIfswE0jQu7rMZBbJfcVH8Dio+IOMAXuryUPQZ9M44DSGJ0FwnwQ
85vNDiXjyvp0fWVWxgMz4PZDBw+CgGV9hespqxopKF6e2g2yB5ZPkULXp25nJu3BVHIDZLd2m8xO
DbZyEItB6mg5gUmqdcQt52PUeLaMLzL5Fd/TTIWVQ5NnpsXJbZslIKv0Oi0QuX7K83QHLbkySqxM
+9GlWn5jWfZW8nJlI6DGC59BMhkT7i1cx6i7SkKXCZECvSPs2wheVHSY+u+YbHR6zfBdJDCXLQ+J
MAXami16gjoN92Mz2yst+6QK5zNW4dZG3fG6vZXwZxb4/X976M65dFZZuaUSEgdjnCKEDN0O9Ipp
IJxgcoXP+wCdmdcNrmxAvK9AfD3TQkC6ZPHIy5FE560zIhaBsHDjFxtB1dbnF6fV2KZOoWn4vN19
HW815z2fR+EChE6zYu0SywCSYuhVEnw+d+688hHV2XfMztn35714dnYMCJemhuH72Y2h7yq+u/75
tdWGdAIAH3Px91XD/FTZRCCotU9Nlrd+Q92Qq+Yb5ECiYujBo0b+6G5qB6TfiozWjqpzw4u94w0e
Ej7GBAyIFMGAfuzeloFl/AIRXnh9iGsOAODKzNgByqJX11VaDBYFuMXGTf9ZaE/exjW18fnlNTVU
eTEYFT4vtBSgLeprGxQ2awbQf4nsNQ6+mVr90gNoY7T91A0mutRqN2iALN3bU9puWFlbD5yv2lyy
wjtzCQBokxgvD0nMk5HvM7UbqoPRHKYtiudVK4DtA5oNhOwrd9PdboCcRmmcJBIDo+ncuLkRQwer
CVHM2jqe54Nj8UxF4hpYYtyEs/TWYusIAKJHAlFv8EmbMRoDhtvcdL5UXfmtBmbbh25a7Nd4OF93
t7UdhcqsBgwF1LcBDLlcrjy1YqBMRxPIc3lXAabpSnQMQJxz6skQdLz8aoIN1e8yqAlct7zmKADb
zc1oDiAgy1sSjWfpRJvYPGld9zHJvbtU5Rs38dqNh4QcuMxBLvdaZrjgY5UlbmKeiuZAJjAIkrBL
vl0fxtqyzVBTlM4hV/2qO6Dn3syHUgLjFCOr4OsDCEO8ivlGQYu/Rjumh2xI4pCVphZdt7w6Olzl
8Bfce69Kt0XZ2KbUsAf0Zuy/S7ceP7uSZqE0BhW8w9QLzgr1aHCjLG6lTNHJcEhlnVhaPnA3P6R6
cstK8Xb87ox2A5zrxcwyh48C/ljLpIaZfF8VARQE3jMMoOjRi+MBjrbYYrpwmnKk+L6qH6rptmM/
XP3TO0yAlw/vNDQdACx8uZ9cUkBOHLXVU1/Wn21rOHic/a46938zs+wFVqhzsaGmJu5xswpLI/F2
E258JC0SuvEcWHWzf0f0klM9u9ITqnUqKVzzJIGzsBOkmCBETjccbJ755eEHtNx/p+2l7nJmpEH6
mmtTDGQ1p5Xh4wVKDhBRsKKp6dJAywHjGcxN5NXa0JCjw7OQIrGNku7lYqmGZTM83TppeUTAgBM/
iHQjpbJqAogdWMCFDhbNSxOym7g1Qh3uZKjs68CqRzPLI1tsyQ9umZlvsrP5o3qcJzZoLU8TyauP
Kbd4aOc5+TZA1jfa8PA5fbJcK7AGIYODIxVtEIv0yqhDbsNMYvvkoOHH77nV7xoB7b7KsbPO57GA
/oWapl1ZVGXoNowGUpIxaFifYmNPwDunbXpoHZJHY6zbnT9oGuRNuxH8jKXW3LqTXvmCtoOvnI7f
0rJ6EhI97Zqo012b2+wASkc0nKcmmr3KWWIE7SQT1XG81/QX5VCURPG61Z4Ri2S+NwxdMCRG/Ifk
BgCopfbdJhr5iseiEZFkau6bCXx1PuqH1o5Z6BFG7lz3U1szP9gs1n3BEx5aRd/e1HbJd1rPtvJV
KzchcPuYUdQl0E2yfNOT1IjTGBoDJ6lHUxjLjQVbiWJeyMXQtgC05CvV4xoEscDejfapau615Kks
75r6wEEVe90vVkeBwAUiM0jnvHpmp7KC2lRs2qfMDCgEpN8oCTRn2WZuIiCJEfsDeLtw8b5qRFoN
jX3K5aPTflLKb/lGcLyyi0CKOAufIEH5uil5imVujCy3T23ysxpsCFK3oa42jKwsB046dBkApIix
LOOesuJQP2w9CzglLzTN3NchzUWQ/ojTN/KuzFN2YWoxZUmcWJU3JPYp9oKMPtRIMGzRZa8d3EhH
AjkIomN0HS/uu0x4SmQOrtSyb+/n1LEsWRz1pX0setfaFba7UV1acTPIjKF8BiCkC6KieQ3PTrrO
auOmI5Z5Aqbth+NMO6C8nq578oobXJhYTJvHY9b3mYmwUdfDSbefvVE/1MUWS/9a5AjCGsQ6YGR4
zXysynQkReeYp3HIP7e6vFW12lPw0fs0kWEbd6mfpVuQ/NXpm6ls8NQAafAyG6pIbKQ9R7xP82fQ
7trdxtytfH8W4YTiCOT6EBQvliebbBsqitI8TRTdkC73a7bFUrWygfBqmOu3Ln4/2r0uPaAcWUfK
EQEJxE5+xUarfejMHERMkliRNeh046m5OiJUMgFSwOPMXBbYwJ/Sj12PvirHFBEz7LDqN54pqwM6
szD/gjOXHkimvCGDhS5hz4XtHTqS3NWdCpyu2AqBV0cDAVnQ/uBNi/bwS1seKTs1h8YnB3woDomY
vcXHu7J7cO//Y2EZxKd0Qo7EwLNkEuxHTAH3HQf5xR1xyr15mwJ0jd0DvU7oxC1zAGhCGOqMMfM0
tPIPYXoC8mLQweZGvWVpnpRFxHNhabFAEr2mypjgceRrKyLrcyMwd0EnQllEano7IgYMY6BJA8Hp
XFmdT9wzb3CdEn0zCqGw1bSfLZFGbl4AVe4ers/ei+rMclAQOXCAtoA80CuKKctQdcvpYJzaUcv8
ScsBMLZyG92ZTXfirW2HRdlpvtco89nkTffR1sbJNxGQtz6tIb3IqFMhid0S956IlB/ApJMCRsH6
nWG349fMHWkwisa9N2Xd3FCXlB8100gDPWbyAxYvvcsVDliLN3YwmVVyaHsGnhY25fnOYFZxx1IU
8XxHFtDvTSx6yOu2Ptqkzu68mCXhlB5U293UaMB049DNQtAB7OMxC0c94CQYYxYW1L0TcWU9IGpD
FjqXdaiB++Y5Ae9WUBINyulubz+BTyX+i0DVjWxPNLtaDGpXTy7fFX3ZoI9SGwI5IDztaMUDBEDO
36l0uO+VwvAN2UHK1WrGyGRutgO0mT87KYkPmd5mUdtramPh1k4LiOGiaIIEoQa9okv/sColKrQX
oaUBwPPnKg4LEYXXfWPVBHoNIOo0t1G/FDjOXLABtaVlcmafKINkSYVomoN4/Fcvf1y3s7avQPfx
j52FqzuyjhP0TtinRHxKZJQ0EcRxoVsT8FH6umyRzt/Ksq2dTucmF7MHkIRZlqApOHkDRKJ9qnZx
v7s+qvXZg1jF3H0+95NeLlBlI+80ej2iSA0PE14hOZ2YBzWIb8TKNh7nC1t4uqLNCqAz5CaBen8F
aGqF8CY5zNxk7vBkZ8NzpvgxttPQ8+TGPbiYuVemFoeg3sc0JQA6nCoHAX78I4HmIks38gCL6+nF
yCwDgaQuWkqRarqcO2dSWjw0ih1BmRPY2aEstmLiLQvzjJ75NmGjzSS0q459d+qnSLifr6/+1vcX
Pg02KpFkFN/X/uQitPuN3b/1+YX/ThrN26LG5wsGRYbA2ooP1xzqfAEWzksboWm5q7PjQO+abNq3
FgtS8ZRZ2YY7LR4O/1npufkZvQ54bmnzQM/WoWACjy2XsaPNHoh3M+gCu133q/TIwOx1fU1WbcGj
IF2ODi08Hy9tcXPUIHFgEQwqefASSMHLJ9lOOMD1yHDesSXBiI7SPNqh8VxdzCCewZoHNj5yLMUY
SZFH0mJfkpL8HuJqf31cq4uFRzGeQ3MOa/mU5H3VFRyYmmPe8MCM741mioz4PuNbkJAtQ/Pfny3W
gFpubCoYMoBmMwo/a29Kuw1GZyMBvHbGAE42F44AZH3dF28BQOv10A1QJLmRuXiIJ/vQTPHGEi1x
oC/Od25n4RBDBxZc5nWzpob3ERRnPwYOTorO8CIzVw+EG0HpNLuyMXetpu1bcwuuu+aQWDcAUnBL
oPNz8YSJbZIVSIGD4hUUCoUcgENN/YF8ysD+Xny47iQvYgJngd5/BntmbDHYko5taUyUHeOCdrvM
smKwRTq/pXC7W5P1fF/JlgZmxbWAmLqUflHH48Gr5+MLHoWWsLb0B8BZIwdgwt88cb4QPb9zGQXp
o2ruGTVyUKxkxr2NkCeswQS/azNi+73m5JhIzQsIqCh9W7VemNuW9FNZxM80TdmNbGrvLp8KGnh5
0fsos3gBmu3ZYWakA42fxR6TQngBm3QPUV/+QwL/cqe6tg1Vq8R+GC03SMd0uKkKq3ycaN9ErGiN
wM0pe6jT7O/Y8V3Huy737SGvA03Q/pG0AIXV6QQwtgHZk6lo2hujgw4G1IMt9Czl2Z1QXh8k3mQG
QCfZu5iKOCqtGJWPnn+dSAuqDw34GI+qn2DjBJ8JMtZHVnBtp5SFZuRmSNDplks9MMfhr42kZHh9
WV9dBHP7Odgj0F0FAlcA6C+3pDQSO/YAHDll6He0n0DH8fbv42kFCgLwNOM6XtzEeYmkv0q9FFwq
VXdUW3nxVyfKjFYDpwcgOci9v8pDyCapvDE2slNt/7DKYNh5xo6yj9fH8Hqfz1ZQgwZ7F0jukdG7
nKQsHZhRTbAyE1rXH0YRUnGXxaHWhITo/tAq4I6C1hw2nqZri4MkKHrfwHaEtu7F/oaUqW6ng4Jd
bI+PQ31zfVxrn8e7DdKIiP7mVOXlsFhWUODlhuwkQEgsdpz/fPP3cTq+oA9s/Nalb02x3SrX5PzE
umfrW1W9LYUHBgLt4vOL2UnTqRiEh88naNdHpSIZu/D6AF7dI5cWludrmRetPmQgMqfMum1q7cM4
COHb9RbSftUOIGVgaEL/FEqXlwthQCe7Kaycn7SmDhv3D6DlfEtLZ8vGfJec3b256J1CZSXHO732
rb7AE1sGab9x8664FFIcoL6Byq6OtPHikpA15YOuC36qKoWb6KNWbgSurzY8fBV4XA2ZJzgA/rwc
RtVphRDERdzd+5Z62gW98f3Ni/6SeQQazACt9bKaZzJcI12LY9glpwEFcfkn7zbu0pVZujAx//3Z
WhAXsm6Nrsgxy4JSAWm2MUlb319sbGuCXBK38X3yYbwr336iI8yeFY1AEfX6yG2FRSbTY+So8aTz
VeagVbbemKAl9nHe2zCCI30mxUUEvFhmxVBzayXOJVQ9B2TJkmKHDB67dTsLwjPxAC0ld8h8SELJ
oMzFtCs0o96nmhCBrUv+S5OtHpo89yJb4aDwSeVtEWW9Cr4WP3HxhDJ78PjUTRafeq/6VYmmjapu
enKI/qCqOuBFt/HSWV3UsylZPAioBqIwPeXxyeEJ+JGSgA+/rnv+6oiAd5+VZECrt7zmDInuAJkQ
iJHQL5OnBW1+Z0NNXIHuaYv8ZnUwyD4hEgMlEuxd7gCQn/FcocJ6YmL6lOXWh4oMu+ujWTnwNHSO
/9fEstdBgIDN7lDRPtnJvVd8JjTI+Hsm7MzE4gbirEKOr9TgAujqyJvfXdKFTn/K+FdubSFiV4eD
6wElCzx3X8k5OC3tmNY28QmMh4Fe3BrT35b9vT5lqw5wZmNxLknAQWyz7GLcESREiR0wpJ8lyHCa
/m407Y3gZnVAuCmA2kbS/VVwYzgZR8yALU7QyB0b34fc2FUae4cVHZyUqFWh8oJg5NLRzAkwIzfF
m93VCbK6NzaYV01nf33e1oZybsS8NKJinljzuQj11DgAq8zPho8/tDHZiNe2zCyWh/BeSQ3Y1aN0
P03pqVSP+TuihHk3IoGOqg4C6sW+7JGdM+QIhZ1e9gJdSN1BH3swq9hbq792AIBQGHlNFOOh6zSP
9ewKtEyknh0Lcoh0P9qfC33jEn8VJuBwBlgG8FHcVHMq/fLzciC05R2Osn7yHgHiOsTcvOUTuhgH
K3jH4gNniRsdxVC8Ei5N4TClY88o7kP9G01+Mwc9chuJhtWFn+m4QbMxoxcWo0mg7NYmRo3bMN0z
oEiMaBPdsWoCuA6A+mcIybLZqap0a0xqkxzR4pDcTHE97mk/sn3RVFvJ2flivEgkIGoH0T3ua4rE
1ivQLQo6A3isJ/2od9OH1Mttvyvjr6rgH3Bi/6kVEmujq29ByletQgsFqtwz59oyn1aAuVTZaasf
ZZdEsbYHlMW3q8+CRZW6U8lWj9rKUWogow6mSZQV4R2LJbNdFpO+9LQjK//GhePXHDREICs1nbtq
3Drk5l35akZRbp01uucttdi1TJsm2olCPwL2ze4cE2m8iffZDjy5wreIiKbCsSMrB+QO/bxx+OYN
gKaYOSE60wrby1r9mCX1kMZCP/Z6G2jG17p+ZgnZOMeXbGBzRIg6FVph5hoF9IwWdy1wxYnHG10/
usZTogy/G24B8/JRdhFOGLMIQbSX/rw+shevX0wswAdIXcxqQMgALE6pliGplmWVfbTKtIpGp6Tg
GyFJxKtWO+RaY4Zdrn8C4rjufadWzb5v2yJQqm3+uLU7hmh11x89YFF9Tzqdn2q03Rt1Un/rzab9
UNQ1mD6qKX0Yqjb2cUsZz0alip0eI7LWphyOWo38qZ7ot3Gq8sPojEagaV2/QzosDxw59VlYZryM
aK0lO6LSMWoqNN75mdfHwYij5MgUoR+62hFBpcst6c6VY/Zifua/PzvF49bUEqCQ7KPQzbDRd0kZ
0Bzhiff2MxaPSRP/IJeEl+ViN2Wd5QHTq7tH2z2U+l2J10Cyu77WK0O5MLEI5yVC4jwrYQIJHRNS
b+NtMt2Q3+8wgk0C2AnKepj+y/kSSqbpwHv36KYfLP0gqqBM4RrJxmZZOQ+AcvvXzCJQaKtEdVoG
M5mdh8iW6uafZAjH6ijl5OfVN7fcSMUsCU3m3XlhcbFRMoOQsilb98gyL1CtGzgCEq6MR61X+iy/
M6bdTPNr6D/HPOq2FGJWLi+wdOMfEGmjFWDZmjdWTiwNkrnHitt3Y0XvGG8+AjW0cdCtnUEoY4Oy
aRbUApna4gxK6slKHSLdY1qVgTdGaAj0CegfbFICbPXDSG8Ly/bzdxywF2YXMWyeKkBWh9o9OuXH
vt6LJPCSt0cYFyYWjskVJ7xTlXvM4/KXOaU/gT+IxnzrEbO2yc4ncOGYXd6Ujh5jAs3xS5kdqjlZ
ru0HM7q+zdb8ATBpPCyheweC9cV96HBDNhKtBke0VfrSeO75xwz9mteNrI0FMFgcGjMQ4NVrWcMx
7iQjtDWt3oyKyQtMZQQy/9HwjdG8dNMtbiFcPUj2gjsUPPFL9wYguyuEFjvHocnBJiJcJ5BK9Z/M
3EuiifL6q2NxsmO6NvntyEFQycBbLorK209NDvY6DCDZMULM24EX1U0RSxl0piMiaSfpraiz4pZy
CG8NxDICZZjTN5uWY0ArqfnQdh3CbmzoTqDfS6AaMxSg3bdF/dz2iv4RWVndjXbm7vBETHeNtJCh
cIQdNh1z7xNOptB2eb0TpTM+6krwm8kTuJuajj+2EwSeoXtf+rKh5EHUnbuxZVcWCecgRVAE2Qj7
FcgvBuAnzpjJT7atECX8TdtqZ5G7GoWbN3sDvACg6zm2nUOUy5PdqB0skoIhU/9ZZLcl/1X3oQP5
qOtm5g2ycIWXKE+fo3Sgrhb7VOvqOLeUzsHJMoXMS/wSdGvXTaxNGTqzXWTdPCB3llVupWe1RtMp
OUH+MvapJg+uKD6Z0G4iUm3YWtmoGM6/thbDMaaKp3UOW1lveL5XxSyQE2GhYTO1sYtW4v+LTbRY
IEvVRBGC7VoNn6x6bzX36Hvxu+ZWqqch3715DgGsAsP/3KpBUYK99AZAcgeKCI8ee1FCWuaQlz/g
6v6wxZ2y4g4giwU6AL6AOveyQAR0Zi1EY9Gjsssg0b+jkrexQmsWZrzqrFhp2K+8Ibc7IaYudo9J
UHeJ720+lFZcAAlHkHgA4gBxiiUQO2cdsCFlgrsbunspOiIPmvuO1Tg3MXv8WZRqeikwvbOJRn9K
Yx/c+Ezcx1+vL/nqRFl4oQDCDhDuMqFhZ2KylNCcY20/E3YSG+679nl0Fs1IF/z7KgIeDI7Lrm/g
viZijfQxJtPGSq+8WC9UBhcxdl+3jgDChh1dtw9k3//GgXpTQiLOTPCgqGW7sSpb9hYbsu1zrWss
gDRI1j2atbUv4u4QGyjGM++2bNuNytSan6FxwMT1iagAHn3pBAI0TfY4Qp3W9o4D+dN392P/jiDq
3MS8hmd+lpCmd3JtFsD1Hkz9OWufS3cD1bvmBjPYY86b42xe5rWgWgWGqoqzI3pSv4PfExR0Dj9c
9+S14gtIF0D8hfQ55mpZ9nRs2qiCeqixuUr30dSU6AeUCmkCOihxgPjZbZPBNbjYMz3Fge3dUNJG
ncO+ZNkWwcvqgGcOnjl/CwbjRSg3FKbWm2UGUEQCZHYhsi9NU2xcqmuu4aJPywIMFvvXMC7XjbR1
FVuFAU8EKtgvZbWrOgvE+0R/jyHweCFXDLAO3rKXhpJ2lC5PRjiIkz90urnT0+yRqq2n7H+amBZh
guWeGVo8VNCBoMcv+EevN/ldBdaSneFy0F8P7Avyu2qnAVEiSG0+jCapdmoy2U3b9TJSzKa7AjKY
kWtXTaj0vvI7meJJbNm/TIBm9uA+j28LtNSBig2AHWKwPAKZoBUN+Vjundh1B7+rCWxJ6n2zhxJs
3YWXh0lTAnGDgHqfORqP5NTVft1mYDg00PSXVXoBvAxQPIXX93cZH/mN13pj6dcuMBcOK2kIVGcd
9CAV2hWyLG7b2PR2FlfTbqzGzDc7u/DJmOm7BrSA+7TEARmLZjhoiXB8VJTVJ3dyELn2Q7oH+Y19
ELrOAqoBvjM0aPOzHGS8FUqJFAoKjtSmR43Fxo1pq085/q/HpvcA03eU2je59c2h2U+VWs4OdGn0
Ls7EvaWBQwCP3IhUZn7khVvth2HMArMaCn+Upua3KkZhfxLkLlbZFGRubPmAJk/PWoXgW2ZxHdQS
tEzUUfgLpLWB+EVFqTOS8pNdJHXY6aUWdrTM9nVXWgEBFVHgaFb7SLgJ3QjS0ahztfhgj+UY8hrS
6LSXH73UHXRfwfEjJFFyIxjajgYoXgFB1Uhk+GMePzip5CF6yhRku1C7ykz1p5ochUtf16KhNKqj
Z9StX6R4PwCL2UEWo9QiawQr/2QmWWTkVn/XDFwPctpBxpSy711NjU9M9PqtB80IL5hS0v9oi1hH
SwAxodyesU9emxY+2n88EHl3f3NIh/lgr8//xh35YQx18aBm9u3WK/hzNxHhN90wBIB7OkFptVoA
Fe/0q+vtEv12YB/GwvXAzpnTvbJbht86OXeysLsQTNLQI/eA9wrRt2LfpwXPH/JEU0HfSc+fGmDE
jSKXnxIwFp2Um8EZ4UrFzYhd42vDqCGHwfFK0aE87pDaAGCrd/SdxjUoNtfpNytr/zp1nT+6XQce
bEBH/1pV7O6sPI73YBYY7j1humFXW3I3WqUMs7aY/MxymmNWQTibGLHcFVXT3/IiAx8X8HBFRNGg
Fjq4ie8ae6C3KJhhoGMOXRwt+zPUrNv3Q8KfiOA8KJom/mTQQYdKmehRu43jXrtxSqhxoVuh8s0Y
nfa6IN7BgKBZ4KgkucmZ7u7LRh/DUgftSSVrCxjdBsR4xZDccLOR+1797TvIjcBvG5TYQtOS2UbY
sXLAo/2A4p5BcQ6p+cWZ6CiHQUyiEafaigAZsTbippWz/eLzi5MQDEp9orFa4MHEoM0sHoWr3YAY
ZuNenkPIxYF7YWZxhbCkb1ootYpTo3yXfZd8l8gdYxsx5paVRQzDJ6yWxyoBCspbqC4S62PZRHRL
6mlryhZhjG4ljmw9rAhPmS8rAA2s+2ZLcGctY4gZQ40Rq45c2pJxqWyAJ4WIoDhNUs+wAwr3t8GR
QctsNT10JVKw2DBpvPOg/RKILtdCa/REmMfpFvpq3QP//SULF/HqksRlgl/isNCcIqJtBLpb31/4
RpuAdRGNZ+JkTBENwel7PVxbiaMh6QEgjoZnIJLki+UahpQYYsByjc1Tnj4Y3TNLTya/aeOt8GV1
IGeWZsc5i2+tQumNqnpxssgfgANU8eP6SLa+P7v/2ffrnFAV19hEkICFnrllpUGKA/O6kZXc+KyA
8qKGBYL35ZMZfDQda3qsdp7h+hqDhPxUHYvmpgGwDPld/rsRGyZXVgjQVzw8cERCMH2p9wGNEej5
lSU7lrRElCNB2tsUyQ7/89+Stfe07n9fH+M8UYvTCAEzKuDowMTWWiYMx7gz67hu2LEavYNZOZlf
js2hrBkCH2MrX7SyajBG554IxCSvmGPLyXRLwwMuHPQ0uHjkVsPQ6vdRQQWG2JhbxBcvgK4WRiE4
Wklyq4uMWn9qpmIry7Fy5Nl4XeNZiOLSrGVx6XkOlBZrr+H0mGZ7je/RCkeGm+trsmVi4dx91aXE
nmCiK3duYfhGTPzizW09SHY6c0v77GXIGM9zebaDMsTJuplw7CCwut7WbyTWmas8WOC5HwWJLROu
fPn53sBbb0pt7B03gMrgm3uq8HmgYzxweQLND+rIy89D+kjJ3FW4ePLGHxwUTaeP1xdhxZdQk8e8
gPVtHsNifnKdJDSZkD5t4qBOArfb2Olb31/40ajLtoFGDj85X4S1G8mGD60cJLO+gofKBvKKr7K/
Mq7x6uPA8Erbu+Xe53T8KdQYtGjCdtpf75iqM1uLqUI8bxeeavhp3E3WB017vv751aGgeILLH6m/
V+my0SUgNJhKceoz5wktIPjT4tD2M8uw2Dryt2wt3JYXJpUDnmgQU80TNPSKr6rXANhraRYYaWH7
Ulhfrg9vZbfPtDUIbOZ8witQEAEJkdlOQpySgu81dj/x8pazb9eNrHkb6BegvzMTZ8MpLvcLc8xJ
6xEUnSzv0c4h6bGRMpvnZXGNQJoQzSG4usDFsMwDQaXGFMhDiROrHXTf636r/dLZEDHv7WitC0OL
je/23HWhfoYF0n+77teCWD6rP9rlBoJ2xQ8uzCzC57yo9YIXCMS4+l6iiUc2jo/iA8RnnxpjI5ZZ
cYALW4vtQ1yIs6a6IU6dPJls38sTH/bXl3/VBJCgL92I2EGLBKqVJK1lSCx/yr+2Fnj48RTYcONV
DwBKC1qPM7XfsuBtT5DDwmsAuzTNJtNPcpF8TEyRPFcN18IKvHEbKdS1ZwEoC1xw3iJ4oa/KASQT
cWsnfQKGcjf0ECXxUv1xG3JrFGVoJ8lfo9GiEaUQnzle1DPtT2qxjR+xMrEXv2FxXhQtKkWTi6pU
r/c0qAs3anjxhBf8O96+F4Zmhz27rlWjhMtKDf0lLr3PWkRPqnFJdN1NVk4JkLGjgwgFlpkvaOH1
xcxxqlorOdVd0ASAZvxvn184ukOnMY4ZRbkQXPe4Un++4/OIZGaSEQN8M4tfr3tdrRlxnZzA3Tag
s47fD7FHNsaw4uYe1L7/MbIYQ1fUlQ5+r+SkVSfT/JFQc29AJF03PlwfzKpj4RUw14jmpNbCTpmA
QbyZ7XjOzdTukVpBtmYLY7G23kBVYqWBx0OueWHE4a5XtFWKRh/zL0r3sfY2Kro5CIS6I/5DfhmV
riWieug82WQQFjvxIiqz0CujbKtWuzqEMxOLRU+KXGVtBhNeFcVx6IRvXwbgQiAti3MCmIDFtkMm
zpDxhChZUuHntu5PbZSXG7ma+VmyuDwxTf8aWZzOpZZ1YqCIAPAst5uTxm9Bf07kIc1+dNXPtt9A
YK251rm5+eecHSVtWjWxiGGu1D6yBNSK+t42N5Jc68vyz5CW8UZRjnmqoeAMAbGb1NmTjWXZmLEl
wjMnqnDLHssy2uDLIuNh4uOh0rrIzbqHxsqf68HaIV2+sfnnhbiyUMvqj6yAdW7GFGbJ99iE5Ak7
ecYJ8sP7sal8IHj/J+d70Tg9WyhvmDqq5ZjEeCL7kqjEt6TB0MDYbURvGx6x1HodOjbi/oQhWv5m
yRN1kREfD9cHs3ZwnnndsujtxIZe13qC5G0ccX6o5IMHQaKt+v2q3wFHP9e+rdcAYxHz/yPty3rj
1pVuf5EAzcOrpB5ty207tpO8CM6keaBEUiJ//bfkg3tPt1poITnYediAAVVzKharVq2V2c6It4JS
Zbu4yEP6Dz1toKL8r4XZja8pBrL/AFmdnKb1h29o4/BvT9TaEGYuxxaQ4nQVbDJaPNZ7nvzDxQLs
NzgHP5FOc+rHzqmRe7YVwIJM08/GJyLe6/jvo2fM0X9tTPvtbOMmZVXR0Y2zk+Y1Qc1/S+tLz7aq
RCP0n9uTNU3G1Yk8szRbDcPpk8FqEsTpw4bKzm9BAqBrPMhRpulTub1tbXlp/juu2dJ4ObWNpMfc
Kc4e7J9jtuJfpl97azSziwDoXqvUFBcPae0+j3+4+VsDQRRe/Lw9jEUzE4fzdDlrqm1cLg9hzCWO
HJFlrrzTkDZ3Tab7RJFBXpgrb5vF9QER7dR+DhDsPE/T8EqUlHnZqRsqifq/Tu85RbHchHjcHe8S
lMzQ2rUyjYvLhC5yHVQFeBbM04BFQ81cRfn85KaS4tmmDL5Zr714F43gLQ2wIJqLQT14OYljiX54
JLiyk0l+5HGNBN1KOLvolM8MzDYDCA8bO+/0DDqFzr5xgST27BcrTTa3N8PyONDGBXbQ6fE22wxZ
WXagO4G7yYetigJnffjfvj/ZP/MFXSbNRsS4W4o3gmriGk/M4s+H9ontoKbhIo99+fk+dWjW9RVq
Q8W7SXcIz/7h5599f5ZvGFF0LKiCZ20hg4Q/YRz/2/dn06+PfWu7KclP7hB61WbtybV41MHIOnEe
AfE+bweTFge5X41AyZO/dEsEYw18lv1eQ6btb8cBhlwD6A2ccki+eNMPOVtm6Y1GbLrgJeDan3Ho
fcG/3jZwHfJdGpidNzdVrBz1N/hew/bRedz51NVCntETtDbvesWNQNR6GtiaDtpCmmEyDH0JhBMY
3/xZOXZNrlQTs4Phpjuw0PtSq3Y958FQN4Fst4V+LJMspNU2h+re8NdXKayjhwkRzUS/MY90QVcI
LFpVZuDujUbgPcB/1ogXW/kiQBR9e4avffVkCqBxNJsg2zqvPdXom+K8ZYgM7LtWD2gTNskutUNr
7cxOnuvymrswNFdhMp1MHfOsBdmHcedob22DAqHaoBniXjf/OM3z7WEttGJcmpu5CGJVeWHV2DnC
g+C82KjAQZv1q90eVeMXBHOrfD+QlffP9bm7tDlzG0lj6y6YxbFsurMj7r1OLL+nD5a38sK+dn+X
dmbuA3gaNTVqgkjL2gzuGxl/3Z68taWaeW8zhzwc0TGObuw2rAVPPsgFHe6FwlMOKBCGaQf6pts2
ry++yzFNfz9zJYnw3LqGWz9Z9j7FpVQGlRHeNrG6J2buqiYmU7MK82ZJ+Vij/SeprafeyI5O24cV
rpMWzSbAa++1UazYXnRkKLxBXA81LOTLL4cHivpGLSA+cFLqPnDq+8RBke9UpC/AP23d+EcjVlzI
4nwiAzM1tJoIimZ7ZKhsPc0qkN+4ibZtKu9jAM+W1sS/b8/ptBWuTjVKisA0e6CHVGdbfsypyd0a
nqrM22DwPtq/j7iwL84MzMbRag2aSJIpW6VU70DN+5Wd/Lg9hsXtfmZitt1dBeiIqoYJywLxbPbs
SncHPSG/oU9a/maOZGWrL7qJM3uzrZ4XoN3t0ZV5IvoT6BXTQUHn75b1+oqdxbWBBJeNpm00qM5b
ttOY06wdeXbKGaCAfuzubs/b4hY7+/5s7RWV5sJT8X3mBsnwfLJAQ3rbwtII8FiZAgzwHIK/9fLU
9GmFbSccjCCzN00ctiDUum1haQznFmZjAGaQpQUoeE8xYYGHgZhGu4Om7W0rS5csQANTw6Xr4XUy
czyStU5O6+n5rdY+BPI2YvimJL0vTSMo+r+OvVH9PTM2czWNDQJxfXqv2pW77bJHxV2T5lhcFpRf
pqYSFGfny0JJ63WlayPsyz2/Yr5irzFhr1mYLUublbQiI95ZXzz5mjtvt5dj6QCi9QaAEShheVdK
FbHD2zShElV+v1H2YggcKxj5yjIseRWkd4G0ABofgIWZ45Imt7tR1EiDV78h9hsMQGG2Dbq4ceLR
N2WsvSkW99iEMUQgblzrmqM3asicAfYENlZMvrcaxNndr41m7tAefnsCF5cHxXmIWCJABozo8lw2
0F2zxnoER6/2ld4x8ev25xfXB1QZE9x+Eu6aTR2JDaUsC3zeHqyNQsdQmqBBj7OADCuWlhYJJRDE
+GgyA6HJ3JLQO52piAh0bgX9kAPz/lA3d203BIlqRulqN9PSzKFJygKeEUqhKJxezhwTLidg0clO
TR1yv1yDZuqLA0LmRQPfIUi155R6XgOm+qrJixOastRQkFLflAmaNOBi+QYUkTJsoZwDKZz8XTNk
853XKto3rJigSDMA8pBwGQwW1XYADA4bpXE9v9b6FsShYniE6jfEcpIy8WNP+4UXfgMAZtuGSjH2
fq9449YGdiosFeZ+420sV17NM18NehOkrdBAiawF+CTw/5dzRwaDxkrFhoiBHr1Wo878bkoS3N57
0wKcBTSfRgDMAJQMdR/QHk4LeBaHurnVsjJvRJR3SoubTR0D0ald6eOoD8eUNsp7AWrTZ8OuyJ2p
tKuB8OIOARAQPHZwsQDnXf6ANqfMspOsOClpCjB2jW4u8OKuXKyzqUSNDljQMyOzqWzGUiGyxDaB
/yMFmoSAchiMFQ+4NpLZRSScDgBhPMNOALKh+3fc3V6pxc9PilpTpRRMvjMnZNQeG8GcUZxYZfdH
8B61/iiVNUjbki+CjBsiaZBDLQhIiw7KhXVSnIiaH9VS8Steb/RY+LJdaxhfXBTkTB0wYerXCtKO
O6W1U6DnVLMV+9Eum11GYsdXnXatheuzkny2zT83gGMgdYYuVHihuYs1SscuSvDEn9BzZISWxDmv
Rsd4tMx6DHjqDq7vGmDAqYaYbUCU3vva2LtfMdXfVAEKE5WbTdhXhB8chZvYO1yi+N4CAqJ6XYQ7
twsNFQKWHu2GryAgKe6yrhNH8At1vkyzYmvWeOJ5bpPuYoCUYt8cOhMtnvSbykV65428gqpCaqK2
l7m+ajL3wdWHNJCp65wqxDcBwGFfgUgZnzu1lqhlsq9IRX0IVRTPWlKkmxxt/3fCtYsNjU3wATt4
5oG3QEV70g6UvnyvmRwcxAJUMbY+vvC0y/fcYPr96ECFk6qZBe5CMxpIYu/RpGT5dIASglNWmU95
+U31xHeoFwD8ntRymxZv1fjFlU/NCU011Nlx9CFtCyAqGllLP43zIRwgA6Cio4b7KRdBk1hB3EDX
DGziuxZ9uSHpe7IzIK4WlmaNxm2jbAKonLpHl8LfQVN52EKfjPyLK/BUHSgxEG1BTmt2SllTSlZw
PH5lPsWmVSDN94avuO6l4OTcyHRtnXnVhpU6mBBRB0x0FXJX2pteehtZibAeki1WfMW9aUtHCSl6
IKxAwGABS3Fpr6QYKy2BFM91CubrLB5OHliyDg26Fu/Q6TsEGlTBIcGme3caU9OXnkA5PGjVcXiI
y8zeGiQvjyOSBTualGt18sVfB4Ap3mTI8QHQevnrUE4aPeEh/Tt6MijVJsxUZ5cUr7f94+wm+zzi
qPXgtYEzDval6VeczXlZx4AtdnjaZFD6nWDlwxcEiT9LV6JpjqInPKkY32m4a+5tu7ZW7tHZGKd7
FITOiENBygSCpHk5Boevd2N0vETMrvfMES+d50CoKV5DZi/dAkAcTOOctDDndtoS5H0UQM2TJt6V
oIhXJnEpnjr7/Lz7qNRS05IpPi+yIxmPsbV1rC36II3sZ52tpA9nU/a5YEjXQ5QZWSLzqg2gHxuV
lbwqAZ+IT4mTPNgi3TAIG93eF0s3GqiEwcXlfZ76+YHPm0RjHi1PBqTf7fpHTc0wbawtuPxuG/rE
ycwvmXNLs1Noq3kVWwODJTt5zNmg+kzRDxAUDQB0h6x1HhY9lBPRg2k4cjN4NEp1491Ox8AQ7Z6W
VagMejgMa3f64kRDNwEXH2JJROOXJyPV1T4eYvBad85P0/zusd9W+/v22JccHpjd/r+JWYBVG5pA
V60oT5X4oP1L4j3q6PcqnpPSW1nOtcHMJrlMzCzVCQZjmVCaqA50fO29NWWL5T2D0UwxEErIs3dS
L4GyLIEUPKlIoMcjB7UYJGecQ+N0K35jyWu56OT4f5am837mtRRbBRNeA0sQT1ADqEJ1QZ5J46jH
ebaNDdxPGWRo/aTF7agKxlfML6wbGuenPhzA48ADOBtoFUO0xTZBd9+DJhiSBPa9jPMDaE/3JEcF
zVwDX2rX450I9kFtYSOB6sJTXo43NrwMEgDJGGWJjo7U8c5O3xW0juZ9BBiFgubpPv1KvM53yJ/B
hGSRemy7n67xgreDj2kEOXT2qLnjyq669nuICcHB+MnxAlnP2c9CTVFJAdsUUa2986Ld2OSryAxg
an/L3jy23vPfHhdM9/Syg94UiJnmNyIouQpFMdFE3WbPQ/WDVN9KD1eWVoSq9nHb1MKEn5uyZqB4
dMh1jS2kiIoq9r1s6+WbooUuq/MKXlsiwIK2vW3w+obypgzmlGsCggjIy8sV1kpFT3MrBRmrsc15
mK7cGoufR6DrAoUPbcx5nqkF7loIq5RRl4DrT/tjxC+3f/+CugEGAFIJVD5wqWOvXg6gbCyC7Kwi
IjY+mhS97/pBEe+dGxV025unyvxdDk/CoitbcHFg/zX7Wc058wQtIARWW+QympimvOdUWWPBu3Zq
QD5M9ELoKtaAHZstDM+sMoVwTv5Y0C4wyV2WxUj/7pTubWUCP4uolxfhpaWZj7ZtwfDmyXMod3Qo
MWgF2VqD+sNIOve1Ap7WL2Rjf+1cJz9UZWseCtNuQwYiye91LLsfjkMgK2Hh56kj9GLohBqlWPYt
GCbf8Ga0IrQxykBmhQ1Zs8x5TeLkV8EciwWZtOKf0lMFNLXHfuuWhH01MudLzhqQkfV2vUssk3+p
tBEqQgnUEh67Rtf/ZEPC+72N58BdLRXyqvCOBC2zva07gLUrq1pIwlUVBGVbhT6lrvKWOoX3NOoQ
W/bKRgULxIg0UVIXaTQkdrdD7dcq/K43DSi9ta0LngaXH3hfQHPPBhmoazCwHJZ6kvgcPJs7gxfA
kEKA9ZAnprFt+5jdVenYHnLN6vyEcHk07SE5mA3ugVzSdAfyKdMvEVdterQNb3lJ9DChenzSENWj
wFJVBx3E948J7ftAN7LE85mlul+HulIe07wTxLcGi/8YwBt/VOXW7dif2Os+TIBlh0zZy9wI0VtV
Pae53d31Kn9KFQpSmpGwQw42tE3aVKZP06nvARybAW9NGjhdbD3GvO0ihrLgN0vPlF+NM4zbbMz5
i+kpyp30iIQuIXW+E3sq1GS0erQ6AbJ6W+RYYU2KQBNW+h1MC+5Tg/sxAgDpl4Sy0LaXyCBCmSTb
Vi3pN7qXOluZgerJc+LhiPrPgDp+Fe+H1GvxiM2cja4PA/So9DHQtCI/6CWYP3o58KAb9R+sces7
6BvIUFpuGiIwo4FSh8wJXlUQNxTKWDyroCZ5lU3nPhd6kz+kYiJ7Q+3prnYSMLzGpbvL4q4CIoR1
mxZcfu+kYmwn3NKBNrAEA0gZWw+akWQBmOOYr6nIMggdfGtMlUVQogbsa1bpoM+7Nj5UYSh/NIo4
yssrGaJX3Dx0VcGg/KvWu4ypmOyhUvzcHfINknXKxhUN3YJkn4e61bODjYbHo2KwDswjJai2YrzG
FQh/BwQ64YGe5/rONgmCisq1Vvz+mnuZuU0zVlpQPhT5I1h5t7r3lWQ7LxlByvbztntxFm409JFp
kPIEIzZu0Fk4izRbMhb1mD2ORmp/EMvJK2A8rf4YGza4LSgSVsyM3Y2jUrnHRWL7ctC9sLVJd3Q0
qEEDtq2EPf+ObGNgUU95GLu8CnT2rTVVvyYOuHuyDNwLkEI6pZU6/HB77BjdzrYgNdCDHmxXAVEH
87HGS2nnUrysAW0fpq78PiRd2TzQmBrPqBiRnaLLeMtjk4SjLofTxMEdol8AegKTWriFzIgCCuKQ
Mz6ggZTZuxzA2x+MlvW2sr2fEH3tcfyRdXVk5gWNFxsPgiA91Xku9EBZ/6wKOWwgh0xIYBQ2fyFG
Ue4NvFQ3XUH/VL3h3ZmdZeCJoYIgw646RAEKej2rEhtiBHsxEA8qXiKxgabJPqN/aKaZvprzYRf3
ILtLizLfkLLPHiuNtSDWSMnTUIu1TP5s9/zn/QxhQkShuHevGOIUjN/xBKMR8SBfw6CmjlhwW0Nm
yFe7NS252Q76NDbRLExwOtSP5lGvl4NlG9BQGjmVFY6W8tAN9SkZtSqIXbfwkRrdqhP/QrPWWLNw
x+PMomkYEKQF4nItA3OTxbX0EV6u8dVUbJVarFWRr2P6CQaHtxiiI1R55rlOPU7aohEyfdSH0OCn
wtpISI4JP1+TA1oczZmh6e9nEUuc5YqE94QhDnXBzK+rldh1KRRDjg5ACxR4DJStZke9TjXRpL2S
guVNRqlIX0s28H2aD39kNjxBQQy5W/2BJOp9nw6/WzK+3vY15hQdzyIZJFkmEenJ5aC2eTlEB2T/
JsuzOHJkA7XW1K68HZhf3FdLrwyfNOjxt2lf7nluCTB8OuS+q8p+M7RDf+Ijyb/Faao9OIYVb0pd
gE/JbpPXRnOq0OPYAZ2WjKBFUb19F7tyiwviD2RjyQPxyv6Q0ATCukmtldvCIvy5LqX9lLY0DjRI
SN4Pqd69gB5VBau2M4ZIbiNVK71i/CawKk+x4M5T61bJn7hzmy+Jikjq9uTM8UX/OUZ4v6B7fGJg
m+eiCi22wFjq9ZHpvajKHhGbn3V1GCtFKOowVd67IYHLWcmtzp5q/7EKXDcyicA+a1clxYKUYNVS
+6jS2hBBB8fjuCuDWkF6p7S8XeNU6W6M05VnwdKpmlKrujHVKq64jvvK7TmwVNljaTgPEK8DI1Ks
vwmHHL263CVp/LQyu9OTc7b1bBN9xlP575O84nLrFSOp6lp14Ctap7m3MzreE2S4NoPF9I2srfyI
WVDB0AG2iUeD2t4dk6lyRIE5zleeJtMuv/VT9NlPYdAYROtn+jhCI6up+qNntM/SGFc6dGZ3ABKC
KOKi6RAldnjIKxyvxqzc4YWVPjqaBt70zu/tVyJQgh1Wnt9Ljuvc0Ox9QgqiiAq8Po/Me88l8UuA
Tm+v3pIFC1hzpHUmKb45ZEQQr7UblyFVoY2+Yql+ulY9mx2Dz8maYEJgiENzMMp1l2viSa/pcxX7
USqIIF3pV2btd4riowoW2lMn/7gCsVuyCKoYgGYn1YErebxKICud9S2Wp3SdOzz8nXsJGrmNBmLl
KAXCu/DVsk9fJNWtlelcugjQ2a8iVYIeyylTdTnaUvBCdWNpRLpGxC4fDP21Miz12dFldfAIsF42
6i13KfzrNslxpaYk87a61NZ6cRYWFsVXYIqQUPZQPZpNu+YKY0iYMKK2hGZr1RzXsshLBjzQrkwi
QGhQnrer6qQuikQkTlTfa9ZjXf41lhan7OzzswutGpQx6w3Fjig/luUe1c/bG3/BVVx8fzrjZzFB
w81SA97PiZD/rfkvxfvTk81tE599lTN3BKQCdv3UzKFjGS5tAIRnaqLK7Kh1SlBy2Zni9D7JWE2C
zB4csnESo3ma8o9iRzJAvFGZbY9KDIxj3yXPrpb4GtZ3W6Bv4ClXQOjHUQj7KEgtvpEMgZWPsBMJ
e81ag0LOFvc/dxdOjweoPUiX5mCHwsvloBDcXVx0flrYLwBl/Lg9OzMTk1+4mJzZAsQ2z8tCFnbk
OM/Foev+bv9gBCqwdvACKvKXqOnN5t6tAQ+AkrQWsQI8eXl/jwf8++0RzLbQZMICYw9gQ8i9XYtC
CKPRQKtTOZGb6sz3qJK+qWk84AHG2Yqp2WRNpgDoRCABDh+k3uahsmp4yoCwiiPFANVXv0xN9iNT
kFj56xHBe00act5EtjNHQ4MnyKvwNuRA8gBz1GQB4++p9vdPqM8nxRQTwXNcSctmBEkHqxZDFI/G
pjReTQj72Oo9ZWsMV7N7+nPWULFDRz12goa35OX50zoaD6qkQ6RprD5AQ0PZpJ1d7Hs3/abh6IV/
P3vn5mYulzQOlboNcwTqPcgIhKNMNqb167aV6zch5gyPMyRGUZHEe+NyUDqrHYbmqyHiA/HNzN65
IjLNwc/zjx6YT8/sgJQrtreNLmx1hHZ4gWLrgVLcmwUiYH8S6LAbYRQipKN+skFNmRkrAfPSJgdd
BPDEOFMA/86iNxwzavSAskVm5vjyDVKS/7C9zw3MLmdbgB4Ye3yI1Ld0hMDS1tTWmEGm2T9z+Z9b
7tzENMazayV2SlGWEiaSvQqOAuVXIGMk4lZ859LGBkgRem+oJoEsfpbCqlUK+hEGK5L7ircbfWpv
7X+arSl3BSwx4KRzZYTEcRhUrAsepSCRRC3DF3hLmPbv2ztr4XEGPAhUrMF7ZjguvNzljNnU7Uih
VTyqexzMbQYxZo7EaApIz11h7UbvTSS72zaXNtq5ydluzhTgfo2k4ZF4MJrNUO//t8/PVmfAQ5zo
LiauT56ofCzW6iNLPx9odQt6FfDRQAtczlgL2j4tZRWLWpf66VSQ6P/hoOCdjJQJdN5wHGeXZ2e7
qHxaGYvS/FVP7LDk36vy69/PEnThXOCA4FpAeHg5Clk4wrSsgkW9jzA9MNu1HNaSz5r4DUGtOQmZ
z2MYOsR9Bb46HlU6Uu6HwtvS+h820rmJ2QXDOjT250zjEe2PXOzp38WocCZTVQ8ZC/w3ocdnU9SC
7MzNO5tFHm2OYKh7sPtnYOr+dh0gTIqMFQwBUHN1549of9BqOo5RS48o5SO7c/v70/m99Ij4Plgm
kYwEph8qcJfrrA2iYAzoxcjkccjtPww1klQeY5NvSrNcKbouGgPPPbo5oIlwpTLtpqaSqUk1Rp5W
Hyrx4AHMKFT0tVPLV/t/mDk884Bk8xAoQ9v1cmQtYK4eXL2Iko/W2Ltr7BkLnhEoY8CdUeDFEwDh
/OX3dWmAU7pTxgj1sJOhM+r3bhs4rv7MEzPx8857NYviReHJERL2r7eX7fr0ICELAXvkfyHzgqm8
ND6CDsBkBmMR0/S3slW/oFXmt9HHK7vj2pddmJnjuEy7k+j0GVg0VM4fVXTvEpmi2yO5vixhQleB
XcGzHBCGac+cXcmFRjjNLcKiRH6nhrtFziPkog8hmhT+gyXkhhCrI6fizVnXkh58Z5rbsqgwxJ1D
oOTHLRKkHULBcuxXshxzFNfkHSasoo0a/0S6OX/hxF7cEsMZ+6hthmYLS0OgVqR7GrTEufMGfYRe
mwpuh0eggXO/c+vkmNtgn9bNrngRVYfKqJ6Bb7S15aZhNqj7OKeH2zOycB4vfuPMQZqy0cqa8z7q
SnVTpIb0y6E+yjY9mVr9Lqp2c9ve0lqjpw4JHmNqRpjnXJH+czmKtH2UEPDlgqp1rxO+QXviAy3t
ldX+fHTNPJvmQPkGwCQdUdj8UdZBuEAlTdtHmv5bDr8z5atjvHJx0ro7ViOffFQL5WB1yJ6TX6Ox
8r5dmtlz49PBOtvVHYT7vJSRPurrHkUzffggzvA6Fipk/Gp7b/C1jtJ56/3nfnNUOCJwvFq4Vac8
8JnFsQC/fmf0fVSqdT+VH7U9MTIrRL2gA0id5XdtaeSPTFcAQeusJPA6QKesTmMB7h5rZaWX/BNS
K4i1oaF0/QyipKxKDkaRqBvQI9G3ymPBy9+Qwl25g5d21LmdWaw4ZhNSUUXhsSYPGstDpVSCvEwD
Wtcr+2lasavthHgeocpURJrXkNykbCGQ0AGZmyrJD1Cs9n5R5Omv2ydkcd5QGQDGEqIsVxQGNu/l
aAuNRtQjJ1GLvdOOm6xPV9iy5kjvz90CoRQA2NEwhi6u2f7sOwp1Cd1AzUVyufGGWm5iDVikmCqG
XyPqDxOAIYLEaMsvvC6rjTAdGQLPoqGXoLV8omuF39YISiqm/iVscvpxNug3AVgx4T6vwgSAh0cq
sqKPakf3USOBzMJR0Y/cer892QtLCiQTXjZgxjRU5KEuj0xvoQSecdjh6vtY/da6euVuW4oRLizM
YgQxEcgPZQVQ4rht0QUGghGfZxXAuy+dho6R4Q1vd9/W5cqxWHA/F3ZnUV1VoUJf2bDbt2/EhHh6
DzaMfV885/Hb7TlcsgQCDAMvUMR11y49rmuvnxydVXxARSUdoWDyu8cbXj7fNrS0WGeG5i16TI9N
oxQMd5V+H2f32fZ/+/xsL3hqn+YmhEejETAQ0+PAQqzluxZ3w/kQZrsBRY+qgi7QtCqRwN3uNDG6
BottRd+kXofYKUGh5VvhrEzdglNBQwGOEwiNDQeSQpf7HKp/CgMyqY+MthIbSNzQzcRTcZ8Ycbuy
8ZZMgfYFxMYI5+DDZtOIxvnSazRkpj2vuIdK5D6N7ztr5XJdMzKbx7oa9Bp9u30UU+kn1XvvfGRo
kLq9IZY29vlIZkfIdno06buIjVL3kEwoC3tv6q+W8cX0wv/N0swXE2Fx2pYYjkzDDBqkStBbQdI/
5HTF6y8dofMhzfYBNyQwtapEyTsWd2piPTuF8eP2WBbuY/vcxPT38ygEyshoQ8as2XgLJfWPzNAC
HaC8NZ6OxaE44LJH0h25ljkIVafESUmJo1TkwjomtqWGoyKbze3RLO0BpO/Qwggk8lQOuhxNVaDx
xs6meLWsvGfeoZrTFWoDNBZYlCk0X4/Qau3ebxtdmsJzo7PdnQ45pMxqHCGtvAdCJTUAurhX6tfb
VhaGhj4jEP/iKY7q8hw63qWFm7hoZYqgfiOfdEnGvVo27gFatHh/uYI+5R5b625aClIhdILQBhkN
YHvnjeNcxUkSGraHVJ7s/qNz7LsObISsQp2Z8h2xOcioH+I0f4jjMezkyntnwXG4Ewm26mJFcWNN
k3K2OxvmARic0y7qjdofEtNPxjd9rX93YWZhBP9wK5por5o5jh56waQiVRelGtQEEkDk2u6eQeuK
l8eWr4YY0x6cxaWgFPgEmaMPAPXGyzGZ2UCrIsm7qKvyJ2h/qb6edzueFh9WP0HbiyLzE26+VhzC
cDZ4+iuyJsSycBinHAR6EFD7Mq8a83iZxp2oPIJidv7dI9+yga21W05x/NUo/2ti3n6ABwpoonqH
RIW2R171IRe2n5MXXeZQ5KDPpvkPO8VEXwmWECw92vzKNEp0lCamSaKsbj9sNr5y1r8oI8K328dw
4bDj7OH7CMPByz5fPTZaeiepTSItN/FKe6jYF0af7OzbbTNLK4TsCsJcoB6QMZ65Ze6hO8hJOhLF
T9R6cMsVZvelUSCDOIV/gJBcbXlRswErQTBbymYgd5x/QALAGla88cLpBZAB4Dm8KtEhOc+ooHO9
VQVgcVFVWsde6QPJ6E4W44qZha02sZtMEC0AYsCJeXmgAKWGGF8Jfm8+jr/b1PwWU+8XZe59VSmx
L5DX8TX8aSVwurY6lalRNAIQzsHDbHbVZA71xNgKNYJOVx5KJl0oOCq+nZi5rxdJIGK0QmuQh/rb
jTGZRQIeORkQm8+j6nKUA1HqUo1aLTRfubZb+fz1ml1+fzYsPCxxf7f4PrhNS99WZBuINKZQPi+j
BEqHRWXu2EB/6lnzFS+aj66T21ZBkkaTdaCUfQytTGs7CjeSTIFMsg7iMfOUx8Y+d8enlns4K3r/
UErCQ9Vgr+rQfgFxfgDhv13j8o2mk5eiht56ytEWl4ybGHk4Chy/wey3rnGOeGtnqKXTt7qz98Vg
BbZiBBrV7grOd7g5VzLgc9AJ3rZoKrGA2UBqEJ5yXlfxatvN7WLAhEPJ4lEWLjsOTa8/1KPG90mq
a88ZMLDcR2NB8whl558KdFRfQDrq2b7NdrH9IL8PKWvLUMnc4sGL7Tq0W/dn13bImVImVk7Dtef4
/JmIFMBeh0LBbAEVkzUOIKH2g3DRafM1CW9vEO3z1F56dhslIEATkZNFL70zu5MdAk10CPBZD7Vr
VwHJ3I2Vi689k4GhDRupNJmvkSQkELOxa2OLLsOj1RngkCT1AYyWH2h18PuRAprcxU+K4x5GM9/X
dXfA58JGFVsVynagQ0DoJiiYGsGMVLsFC8WIB3jnJo8qpcUR7YSWb5Xmb124d0mjo8KtdxAZSe6r
0nsiTZfcjU33wNIGWeOMbGwoBOp5tssNwf4kBgGiPc77sGMZ5Cyd2vbrGETnrfte5zQHnGiM0rEe
/ELrN4pW3ulT8JEZxPCH1Cx8BkWgA8kEA3GEqfvcLYfNCJmYMCuKUHeUP26bByPac9ysRtsONMmp
AvVWDhIacBplfiEyuo2RLyZ+nJbfRshe8Jq+Z5YXDrV7MFvyaGn9g5XnoWGkz5SmhzFWDyb17uLM
CrK8P4Ku9B091ofUtPfoHwpJyUIIaYTFUG5BVfwAnYh93pAvkJU8SCu5l2m5bZCbkvRb02jh0Fsb
7igPaebCLw/exhraU52IfSOcL5odP5cpR93Y69SwkPZ90qnIQpLhA3wW740xhMiXRnalbwgETTNa
RnUBrcxK4UCeu+NGT7ETXH2TZtaPWJNHNaEsqL08CWrpJT7UUtNtA71VtCRkkYSQig9Souds7EOD
mj+U2nK2ZiHaEFh9ELYM9XcjcbojgdKyzeKwRz7LbtH9Y4iwYJBatpLqYDoVmjtAtRmgTQtgZDf+
yLO0O0JLVwsdogJB4gyhC7y3j7azNGBJ+32koA6zY2sFz7pwBEGABqAyeNCQrJs3ElY1dET7glsP
puJ915rmPeUrh/yzXDQ7hOcmPjMXZ4ExXjIl7UdmPaher0axqScgPxz0d6E0tQjQowbfZBmhpm5j
JLBF+Mg7/aBmubrpqj/gTt/VZciUwo//j7Tz6o0bC7b1LyLAHF7ZWVKbasmWbb0QHgfmnPnrz0dd
nLkSm2jCcwyMXwZm9U61a1etWqv/XRQoGAfaOWsqqqJKoX9KxJL+HX2bKkO7y5Ji3JZJO75EoVQ9
REMSrdw518EIiU0NgIqCr+WxMUsJB64vAo2Q+rOu55uq/1QFlFfyZ9PzV2bt+m77aMj6GCiAl9aM
WhkJ2sZjJvymMub/fabjvQlgUh9NNFrXokHMWIIBDeXPk4R2/dfJlI8mZg4+T+k5zKfpipLd2CKd
8CquhYfmrP2BS0+XRFLm6GkC573qU6ZdJXeBBGtnHUp9cNJjeZDN5jkF0yn5ysaiJUmxmmg7imO3
t6RA3sv5WG9LUfgpV8MuV5qtG/nJzmtgl2lb+GQsfbocT60QPQl6+q3pyy1Nat1p7OMYD+v5D2EN
C/XQ18Uur+hujMbiS59B1qQL4aZ0he9ikV86QaQJvHtKRuUiDCkccOpDgPLnuZfbBLHq4UlHnLpt
1IPMBdDk6jc3il+txP8ae4lm02MlbVBqIGiw+h9p2L5qUv0gi/l5UKVt0OZnI85PXjduIt9SbBNu
m6EOXineEMpo2kNAcW8/eF5GB6f8UPsSNDfqZ3HQuMuKjdoqG7Es96rfkugCO+a30j1H8xiE47MU
K5rdhdYDidnn21fy9fuVxQIIIFKkowIxL8j6sUkbU9DqZ61uPS6zIrfzZnhq5OApEwXb1fWVGPQ6
9J2g59TooMLmipkrhURDlCVtNEpna0xhXPF9070b0r5+7iJkL1CpcDlZ/lCf02rI9rcH+0aq/9Hz
4aN1WttJ8CxgKk2Z8oXRuN3Zh7TtoVDK4ouR1MmpqQtl05JdOtBT53+hpik8Fp2g/xMDvLoD4AMJ
qScqqM8p5Z0mVOYL/bvaQxnU0d4knafamuHT5NMXQW7TkRc8D2nc7yJP+ycrZe+5GbI82sh55T32
odg+8cLXdlrsQdJACUZ8kXNF/Fm5MCCqbc01zDmAt3gEkQn/33dX1Oq9lRnWF9OVcUCDkJJmK7oH
Y6zcB7XK2/vC9IOzIATFlhRzfRwkyIjbxq3hJJCC+6bq4f2SI+Oxat3hs+vq3ZcW/fe7nDj4tyRX
9EuzMzcB/bKuXfi6kGysTPc2oduWcIr2ygGe6LWc6+QxZ4uBgyAvhO+G4GcOnoxCteOVbLZnpaq/
lbK/K7R2YxbKNsVLJFqxHzv3KVhlOF7YgJC9Tg9XEVqTq4elWRnoSMhBd84A8TTBnyz44ten2KeM
SBNEpv1Y2XPXo+SJzH4jo8iDdl5J5L1itmYzDNwbu6Zx2uQEGTpq87etXEcNlIKnDhgaXPG8c5BY
YbRF7pnpcA6Ly5A6fw8/BPKiARpCCHciZJqlnbo2iOpC5NpIrC6xi0gVbKnxvop6scapsXCfA3Sb
2hgoagOvnl1QsLImRu8p/Vnqn015z6brjftuDY62ZmWWdWVXSHk3nSVDCWyhig6x8r2e0v7al9vr
shA1fBjObOKEAuLcTMSQmP3hAQFtpih+/b+ZmLbGu2iul81ei2RMRNbG69F42gjdSsbn+pJg+acn
7AR6n6ChH03UqANKdTJNV4V7i7aN/6OoNxVIg+BwezALC0NzkoYdUtXXKs+51DdjnUntOdKM9leQ
iOMhcvXACUJF3klUd9eosZYNkvHnuTvdhLOhxVlWqk2ut2cYO2nvjo4qw0pBLiD8tJL0WZhFwGPg
tmVS0ppkTj/l3UKJ2qgOCTfdua10+TQ2wXhI87z4lfhW/6zUYrgx+o5+0dszuuAZ6B2ZsnVAlHCy
swEqbh81hRC3Z00ti105iOK+NVDNum1lYZ9rwDuR5JtaOq/YjjWlbODqzNuz1JXDY9EPEfkcT9oN
jbIGzXjDDc3uDSqOFGqmygJoslkkHomSR5NO1J79sQ0/tYma2RLUOE6jF9Wjn4/Kz2iox7NhaN6n
chyFH6EfBUeohjvgZkn6vR7N4M7l1t7lrj9uKplGvqQyvSertXiOZ5JLIglpWyUdR1tPNLnZeDVC
5zFKGHYf+3Bk9DVc5EVW7Ps2NrddOXoPXPjNJrdq0ebi7I5+X/2sc7UF7ShwZpqs2A19dujFntdm
m0N1rKTQP3JP24Pe70ofrr/OjAKikN6zwftt8lDz9mqvUbuIDesUKDWed/TlrVwI2qlJS9/WQzX+
Sk/xb6mvtd9WP+qbKq/rXa1KzZ0sde4u8OviEKZF5IhpA69cQ63kNyh44RybtRzbihTCM6KXVXep
Q7dLV7b80rZgS0DtrIMBvcon5YknjyLdJWe1Ft1zl2XVawS9y4NUZ8NKrm0hmiCtTooN4LpBHne2
z8fSzRW/jbpzJTTpftQ1ZIHcFvV2IRp2MDUpO7fO4gdDjt3fPEP9/zDSiYwW7l2wEVSbPh7uqIoE
kLdldzal4WfZ0OeNRNFL4sVrgPMFL/LhwTsbZyPFvgLXUH/2XZueXdPbmu1lCJ023d8+0leOY8LR
sXKwbtHxdCXjpOt1E2pabzkCWTX1cTAvt7//1pT44RxjYOqfAi1JX+2VvpKYI/Qt08/gpMmmlDZd
bFPYgRQmUp8BaRbfxWwPV2odbERal/+6Oj4zPrs14d8YylypLSfMxuIfq6jjfRGa8un2GK9izZmV
6Xy8c/mJamZKqDFEjVbeZjSImtAbOtKgKYU6Ce7n2+auMSeTPU0BSY8OAFyPM3sd91tRlJ3p6K5c
QFJq4SOIsbY+uYttGZWwocVVdT9pkh9IlpunRIzKz7d/xNUGnf2G2TUHMWhlBm1jOrwoIY9Bm7FQ
rYlygbhRvsRasb1t78rHvNmDlgP0GK32V1XmjJ5JAYpLR4XdJw3phXLdbemt0qVepTUmOwbEDhL+
DDnvWWRak+iXJ+oep/fST542uHCMZPe1haBxq/iPZM5/ZFn/WrvaRq2SlUmdtuPVWXlnfBawijUB
U2YFpqOM5jkswxNUPysO9LpcP42Ma5UNZPAcmxcrokIV0ogivQPC3UIoenTvuh6wgBNl8NokO7lB
tVy2NrChHmrJW3GgV4HYZF2HNgMQP2yT8+m1zLoSix7rlK73ypj8MaxyDzHXNomLld62xWPy3tZs
NiGNssSsJatUjlVhU6uAwFb9LKfj57omnez1GQ2Kzd7oxcNIG9zfRmRvO2hCIL6Ndf7E8X3XreVQ
0B2/v6++KPUKFn1pq+BX//38bHCiG5dj6PN5lb7RvcZff3veKPLhXizaqCmZzrEkBV/v3L4znCz/
ldYdEIOjJvy+beN6DNgA3mAQKsNmMX9wlBDlDYbR6k5khxog+ePtz1/vtY+fn9z2O7esD3JGiY3P
K77wPZVrEOrZgyBX94Wer9wAiyMxAUUjZQDX6RxUFCqjLBcelGqjVdtgle3o1+2xXLtbxmLRNYSQ
AWm1eXwvVB2pGbXRHT2BUARnO772XJttfq+Ya652cTDvbM3mrcjGIGy9WnfkdCoZVFvN2t0ezfWF
+XE0s9jeB6rc+zqjCauLb2zTmmemdW5AlevNb2pCt60tjQcGZhA1BCGQHM5c+hgbtW/0oe60ofRQ
uNZh7D7ftkCP2JXnnlQEJv1FKv3UVWeBoScMZl+rg4eCsFgY+wjG+GMi58225rauNr3WaCdPMcdd
Infl585o/W3YF94pr5Tebi1vRFK50E4iGPvHNM39vQeZ89cwCPvnLK2HAx6s+9qYgvaUKnF0bCU3
PuaKjnDcaLkwjlXhFokB6LFcSK12PJ6KXWTUwzOtCqyh66sHtwe2WdQF5QAjbo9xKsdbU68DR6l8
c5dWRrhXCKxRoov8u4guKJ+HahPdwbvyvSz1PwbW7yspFh9rvQTfKkfWToqt72Mh1ocynug8yyh/
EBp13PdupN7zGNJa5Fdaors2G5y4h/pYS6poM1pBvCnQ1NlrfvhPP1QQaWa+tPGmooBauMIna0i7
h8gKol1p1u29lEf53upEdQu3U7bVaXJ5VngV2QWU4Zusb1xbDnx/Z7mhAtRWzp/cxk82PBSMF1fQ
s70b1glvQw0ZaQBU9zkMttRce/lUGOq3XOv9DX3fqg1szrsYIuxngifXcCkFsW2WUnIPMcM/Xif5
27QSnv22GX9ba6pvSyd86g5QIBFC02PeR2PUekBPueQ9uq22t+LonnS+HcnqF3OoDqnUrtwf1/EU
/GZwZBAXUp+/ojGujUrSOknzHg3f3ydCuncr7z421hJ9i2ZAAUCKxKvpihrJq0UddKruPaq91NhZ
6j+w+E7X6H/9jOH8GaRbyPpPFBqz8xe6oVcNGufPsEFa2oCaVu7DpcuE5CgKSXABcx3OH2Rt5op+
SWY/dGs7E0fbML0N7Es2DdMrzmTyRx+jwIkIHzwJGFVkS+eRg0UmfuiV2nuUQ+lohf2Bk3ufm/mW
N5wthCJiE92l1NUfUZ1A0f+XquuA2T+an0UWjdc0QR/0uLLB/D5q8ovm14euXUs2L3llE+J1iHrZ
g9bcK7chimaA5V0nM7Ofqkbao5bclWB3yQaNgZP8Ac8Gc15lL2s5ERurEhx5EGxZoWYcr9TxF4JM
eeo9/F8Tb///XZAhNYlKHNMITqvnOnRjVmtnSXT0auuLXDQXiqPbphpOeo97E9ZQBEubEmaKKR6g
2eVKugRGYFMLjNx1eiPeh/GPvI528fAjHFfmcdEO5Q16HinlATD+GEnBL6Y0YjKSZkkH6plf6PG1
G+NJTb/d3vqL60UCiXeXjMOYVw3zIYaHt4pcx413SnSO8u1ff5+rG0wrKVJexG+4pXeLxbkOWp5E
rtMkT6adJk+3Pz+nopqODt8n5QhdOt51XkCBHgbpTjcQHJy5zI6g2psKNDqNZeqdGyUCzwZZHIXP
ujr20DOi+dGbR7rQg/8yUBmtHoX7BFzlLOTpxrFqUplsaVttjbO2Bmyca2v9v4HC7Ue38sSIMYe4
ZmrZKb2iuM5Q+/lODvRxk2lWu9FSwLthLMXfho5uPVo6YN/SjXxTtm54yANR4451/V81Qca+RzFr
Y1RFuMmlJj4o+fjdLD1zC3kgkUEUDWD4BG8X582fwNLug1b73USNeh4rudm2YZAgVgcF3O01XLiw
QORQmEUPHAj9vANcLSTUouETcwQjtt1A2XmxcUF66njbzMJOxwzcqxb4CSg5ZxEwUao8IvEqOIrp
2lkcbooVA9egxGkv/n8Lc3R1hyxAh2qz4LigTNOosHtVJlZS0AwatY1Zp9SLBbukR4ky/UE1msdW
M++Hzjp6enrSIcwW/PJgogIjmRWYzuAoJcFKNmBxsinIQB5A8Hwl8yFp0PZ4ksk2zc+6CWW7Zxdr
XSULcZVEszY43AlqBXzoo++KS60bclESnKF5csUvaRxvZbGADVPbJ8OKA1h418AKr1CxIPHMy3YW
JOiR2mlpEHuPQc6qFj8FU9/60aEJDoMgb/S1Vu+lTYS9qaZFyu8Koh3CalZRixKcHo228Fj8ur1H
F7cQj3O250S5IM0DERJ8WdXKneB0vSZBuktvu68p1SbM0UcKxzGxk9qSL1Bghw+uYdYHdTRiWJbd
b7xiPQDPirtLFCV+1t3Y/dnHhrTJE4olnSHUe6VoDeiHC+/59q9e2lNU3aaoArwY/Wof17sgtpS7
mEmpzS8e4AaF+gfYoN1tKws3IjTT/1qZY6y1QYiiPNAER5TYWJvwtenuoaL/D0YsCAUnEijc5Oza
rU2t0Ps0xUlUoD55YiY0KHXuFlJxaWcWwJdu21s6KjzMcerkfKag/ePUjbHX8QrKBEfQacEgpdtZ
f+LoU134diOuHJVlW2Qgpy5T4pfZUQGymlhVxtiE6aHWQLuXNNuM0lYuCRMKdsWtL51MyJX/NTf9
/3c3f6xmcq7FDG0MNduTDtZQAzh7qeVLUMp2uVYRWzRHY6aGcCLyRXOEtdJJVljlU+CZHgofD2rD
LX5QNd9G4uqvFw1PP1He8viZ0nUfR6aBZCoLidgMTo+j4AWvrascOiHYlVVwyONx5d244HPem5tv
/LKD2NI3e27+0YYKoEm+3R7O2vdnezA2qsSgVOo6SHOR50rW+GrnKjNT6MIf+DtkgCcmFeaP82XU
olJJVEmdoVJ/ycYWpB6aeS3ByQ437Uc2nU5gK/SdmFjPcli8iklra1JMsGG89F33AOP60RWDlbO+
sGP4WcakV4rIN/Cbjz9LH3pZDDIiqokTHtrWuLgT2saOUL7svWRjlmsIvYUD+MHgbB6kIWwj+t1c
xxRADUTWXZoybovIahi2oyCtXPVvIeHsVUuz0qRsA4UjH57tUwj13TQC6+UMLYTjRtqclTHdi9Wr
Hj9nNgz1Q3dQ3PaIdsUhkll3L9dXnPbiHFM4hpwK2u6rJOog1L6pwkvuFAEqiwIiLoc23+u1Y1lf
43TlHprGczVeFfgZ7/hJkGDmvMscgFU0vc0aMd2qsbYzpQev/5VBhu7iBxJz4+orz7Q34rYrmxOZ
hUaagnTnzKlKLaSBTVa6jq8/ZT1kDjqQ1VpBXFuyjfpi9N+gPRVU3+bfAhy07LZK7ZwO2EpCYCmt
NlECc57PG288R4a4tbwOHnL1U2jqh6w/1mW5AVZLK7Ns9+5RQPAgVGHduQ/EgbvCt4XayeLEFt2D
qX0KeXN73acg+KG5Ry066fIPwfo6aKexOPl9t+IG33QM52Nne+Fyqbdc88FD8s5jow1cx+tfq3aX
DE4KusPwR1saf+pDajfSUdbbR0H7lHahnUU+eZQBoZDezjv4GuAOrA3zeNubvSkaXf0qfhKdWG8t
MTN35qrxoEuJZDm6BwC53vbNV4uIP5LKTVEou2EU7EHa5+N9lr8qMncS/SJq8V0Qx42mjTs1/Mer
gA3DrT32lxYKDzUF/TFhjv+44YOVqVu3WMvMKNPRv/7RxLDsWoC0bxo+7y7L2i2MJgw1y4n4NWmY
73y2TOH9SdFMltEQ6V5SBF0y7Wudn7PE2EXKriV/I/sHRdwnakj6UrGr5FXTU9t17yUhPsTlp9H4
nLeHVnWq7FJZL516HPvXto5PevoLhXNSu+Yx90+3F2Ch3AkvtE5NlzSnDK3ezO2Y5pjWfuWq1Kkl
u/U/CdVdEt0P5UVjy4f5S138VoMThY5oFeS4cJUh90H8PCmDXyPkq3LoytYzVcr0dB2d88vtoS2s
kopDRZsMZlIoT2YOXKV9hJ6xQnNCXT1bvX/QdPJ0419qT033JWamAUwJyav2bqMiV5kXpeaYiBTW
7kMt/TXz8czC7OrrvWZsq6rRHFG9eFplh8rX2zO1tBCA1lBTYxzAUGYzRatA2gOd0hCjSGyUTNYY
SBe/P5HbmDA3Uv2ZuXqFfkirIjvtJJVdH5Of/+HXv/v6bHrKsrKUpubrefE5lT8hjby5bWDhWiSz
TcKNfM603LPpsaAsb7200J28Vc9q3zhhb34J+/xzKLvbwfCOvVYlKzaXNi+pDyBUOpS6Vwkko5M7
qQ3ZvG1YcSlWRvmctb23S1tVWQn9r0xx8KG4pTILbnHCwXyMrEKdJEhQNPEFZH+ZvujtfmxWkLNr
JuSPJmQ9E9o2L+KLnw7tqZEV6laNHzuZbK7BCq7CNkZD+nLKL8igYeZh1OhlaehBk3EROxoou/og
hqFhW3pGj0Go/Gq8NcLNq5fuZBDBYpUUDTWcebwsdYWmuFYeXaLgq6/TJfGj5AAFa/mqpXHRnjIh
++ivgz3/4xR6YAgRx7KiC6iNErWTZJ+b1b2Zdz95th212vhze9MvLRl0q3TeEZxdY6iKEa5+19Kj
SzXoNXI70efKU51cVlf4WRbt0IjA20yB1Gxe5ogBukvWOEaX2JpE3wg4fxb1in+7OsAsEeR7/9qY
bb/QC3w1dMXowgvxl6p6X0dFvwP5QG2dLmwv+0R3xpp07rJNaA4Q3KC8Mo8RRuoeQ9arEfdoYKPs
oHf5tlZeKYSo7b0JgPw/LJfyrzlrqr+/C0kEVB6gKFOiS9d624S3odgWG++/bAp1ao+C4s5gOmeb
kM4zj2bRMr7EcrRJe+OiDdZl7NbSnktHCkgNLJJcR7RAzGKSzhxcSQnz/BJVhv+keqP2NSx8mpI+
By4u9/bMLRozJFJVCP6B/JpdToOWejHpgewylOU2UylNZcFp6u+gv2hlkZZMGbBjT1RvPK7n5Y9Y
zZUALvv80lR4o+5lyDK7Gn/yVLg9pKW9BzJJ4eDi2a9yR4mWNZGiCNkFSgdpL0SitxFGbW+G0i9d
Dp+JWh/EWq1XJvLqlueUTQhnnYhrovWYTvq7LegLYSUaIVZr+UESHqyVBMDa56fJffd5tGubNCi8
/FLQA7gFyHl7zpb80PtfP9vaephVAqJl2cV8zQrebS1Koiuubm0E07K9G0GolTHgfEYwBjuh2iv/
xwmanxoU3JMy4fONeBQgAD3cnqDpn3949LC8lkF6YqLCB6Y8myARdEcLz1F+qYXxkCV3fbfPk29h
9pT2R00+FMOawYXTwoXH6wT8NdG7NU3nu+lqyl5Jm7BML1CaAtatPeHBiNBERZJS2HpDKK/sgEV7
MMtD54O1K6/Tl2PmFk2PPWsfPlP+/J2au9tz+NbcMptE7iFiEx2YBAWJ2SRqgxToQuunF4gKQ7Az
fShsOs7UBpCSaeSPpS/swqyja8T6UifCDl0wJ46Q9NwAAuqKR1mjapgHEkoBltx8zsaxv29MP/Js
ufXyZ5ZQGm20LJQTdno6/K3GzttEfMgVLdjmhS7u8jQobZ1/glQ1Gg161QT3nh+6m77soseq0PlW
LoQpnGwlPRuiV8D6SZsFq51toGbZomd40Mdxl5JBae047mOe4Z519EVxfOBBJ5xA3rlblil04BBL
pb3SKeSvgaDYlCNA68tF8tqZjeSIhfRqZu73PBCGah8mNRjEIBJ3nWDIHgiSqqW5ykCcSQnNPxIE
si+KIMq21Xu6tOPh/1nP4XdEBje8iJJvxdtQD0gfjX6J+Ksy2L7kSXf0O7k/LHrD0PtCtnYjRIG8
idVUu0ti6Az0Cho9KReST0k/KNsuizpopRKD6enKlS224AGAJ1J6mTKLFN3mHsBoeyTQqph7s3n4
nVTSSvJ5YQtDeAhSl/q9wh6bhfJabaZJpKnJxaMbKBhfpegcdHctE3h7Hy84SxKV+ACK5wQC8xdR
2I1N6cIFd6GP3ob0MC9NUBwr1ZaFySIGmOhXpvkCzv/x/PuSglRKXiaXxD+5z8Zap8zS5zVWYare
8TSdF4+yQRsriZawi+F96ZBCUnJl5bQvWuBNMLXxLeQ3rDwXA8FP00tQbLTmRV+rpq58f17BzpNg
SNyW76vWztqRgry9yGufn20mz4pcTRz4vHEP+Buymdufn1zdzBXSTamArJtQY1eusBpiD0K+PL6M
erOp8uakKA4hOh7vJAprgIylsbw3Njt46DRrSWRl8WWQ7k3cifx8ezBLB29C1ZEmoCseHryPe1WN
kl43QRRcam+XRZXdhBmS9Nu1zv2Fc0dTKM1CxODQXs+f6q1fK1R/Eo7E6NE1lzrI0x7dXn69PZpl
M2B0oAMzr4kmiRPprVOD5OIrzYVag9118jHXhv1tMwsRBVmV6aHOJriGWHq03ySK6JWXQehs2Wp2
OsrMqkRDo6OH0DK3ne2u0XIsbIRpiQj1SdvCqzYLkkI1Zc9JWXnxH4Uk3ZXZGn3mkgHS7MDNWCQ6
0Gc7ITFCtNmzrLgoOfk6W1srmywcG6hm6UJXoceZuA8/7rQgs5QoquX8osnb5Ompf4FnJlxJPi3s
Zg2E2ST1QdKL1+tHGwUaZXEYu/nFiofnNt8NQQgkVTDtMfp7F4kl00QIgf189SIyUkktwp7R9JA+
NPx3ub3FllaDJpqJaWuSu55X7IeKJUrFkC3mo7qx7ZGR/Q8G6NGWAVOYlCdnUyUKeHjg0eWFelCx
jfnv77/Pfc57EffFvT5b7ljKLKNLSibIkI9N7e8V6XTbwtJiv7cwu2Zro5BgBGt5lXix7RnylqBp
J7T/ZOZK0LC0FjCdoLDHiiABOXto+8E4lEOvFhfvR+EfrXzFmyx+nvCdkswEpxZnobWB5og46Hpx
qbKXodjIxlrHz5qB2VKHXZQ3voIBNTlI4sH9W+4KIkORoiv6DW+9u7PpUZsiUfVCyC9VUP5RKoJ7
OV2rf15fuTwAJp4b3lP4j9lmMuN8BK3U5ReFHm0DwNvKCi9spQ/fn22lShIbv475fudXp0jovpDD
gRssOJLl+/vV/mBqNltKX5Ej8jGF0IPY2dKX24di4Qb88PlpL7x7e2bNKGelwKEwyiN+z6U6tcbs
ubCdSBwjKmdwkV93xAhBmfi1Z2UXVc+otoPsEaxhjZp8cUVQNZw6mE3eHbPrLjEaIdPdjBVRi91Y
Va+Vqu6bOtm5ebKS418czwQjZ2dRTZwnqKXe8AH1mvkljB7GYxOtPG0WV+Td52enTxcLFC11nc9X
0ckQd5W068poxReujWE2XZKetD258PySJnsz3nfH27tq5fNvlGHvdhWvga6IQyO/6OkmymxhDb+x
tNpvFFZTiDPh1D7uWhk2h8jP2FJF2gaf+kr+LQRu8FhHHryHSjeuXK7TlM8ieOIP2FDYx6Dv5pnT
rBraHsLg7NLFqXQea8PfyFFr2cnQGBuJywoCs8B8jZVAXoOrXY1UBFtIApqGIILuq0S0nvWFJcRK
e2ZQkGmDTLhP1a+S8Ov2gl2NEDNQFtFyxOG5LiYNoRCbveG2Zz0zNq6nAugckm9GH/0UI7UG0pG8
jI3q/q0bxaoJCN+k+4jn4zxJ5Mcd2qphO55rH60Ezxm1V0+iKyxZu9GuZnGqk5GJgK6BFlbeFB/3
CxJull50Reio1oOafnHrbymNa8b325O4ZIWOZnbIhJu8ApRJLnq0kU4iq22/9TTQifTfu6aBnMpf
1w0YD9mVKcBQcavzukEY5SrcxW7ghJpyB0PEQW0zu4mzu1hfA65cHWVM8diDgQV6Sirns6PWtNrY
6YUeOkNyb4BPWXGmV96Oz9OTQ58EhcVr+stBzmU3QU3JKek8K4zo8wBPqF6NKxnpa9DZZAco1NSw
NbVhT7/jnUfqLRGiwL4MHEtJtkq+V1OIXZ+D6Ow2T+i4hvVzniLCnsZ22D9l8lr329Vj5s088f9b
i9CVXJVZZ1FSi/RYFp0xMco+573w2ojVNnTzuxH52Ns7cXFW4VL7X3PTor4b7diHeexrVeBEsraJ
02gjad/8vxYvnI1pNqWi2neJNrSBk3aVbSh3VrVynhZGwa4DqcF1ThJ53hrh+agJqB2jQG97YyXS
JlFfkux0e6oW9jdGAOZNqbHrSp8QGX6jwBDnSPF3V39ZSyAuLDxqKSpPPyJ2mE9mx4d9JxaQCYVO
LkLRJ8AQfp96avvDynV9G8ZG+GSZALlvj2lx4mT8AjqMk0z2bGW6xPTGTsI9wHuwkc1iM1gnn3fh
bSsL7o4IHpkJhsXFNGdw0DVi+N4bWX8FWLh6SfuXsBqgGFpZoau7icsPK1iaQGjKHHegJr4cB5oR
OfWbfo7Zi/s6d62t2NESi1+3wVirGzXM/77/crIMbhM0jwiR5DxzKhQFSktIpTtK4e8kQT1YqrkX
MvO1l6tTm+W/S007R/pIq3L6IDd/bs/v9SpChkDfDu1jgK6u+hfEQYnNBiiwI16qfhPXtvfX0g6I
ZbyzMIdwp7KYqLmOBajWtae6KNIffSS3axtlcSBvNJy4ePA31kdvVIaeq/DWzpy+36e/+ua3vsYt
dH2IkVCdbieI1mAwmkNsAbDGBa11uaOGFl0pnVpuxbxbEzi87upjvqYGDKIWOgevWM+UXg6jUirJ
d8XxJ1eUtz0slpn1ooRf0lB9MEeYdyR9O6Qwc9fJyqG+GiNgH7KU/IFybUGGodPNsQil0amq1jpV
IYVV+OarlZfztBYfQt2ZlelXvLs5hDDzpMQcRyd1D8GAKsEYbpPB3BXJKYtp66kpH+xv7/MrP4JJ
Sh9TKR2tmqvgrBi9SktIXjkUjdyHFBo2J+ndcCujmrS1lDJcieYX7cmgLYhn3oo7H4doWWk1hqU7
On1JH1uXazsjTR6sPPzZJNrKol1t/Wls72zNptPKUnojLV90hHx0TAXUT9k/6aO0uz2Fy2a4Iifq
CVoaZvkOIfcgzccROTHVaXss603ck/2HGmolsFiYOyi8YI6gSY/U7xzEpPY0mAzuQCOS/DDmX6Py
k1L/qEJ/ZdoWwLoSpWM2BBkincbw6Xe824ZKUUcFyhF0VWXykwEzxhghZDjep1pmq0kJakFKt2XZ
aw++4FbHFkL7ndkKa5S1V1cPSEG698CS8xdglvm89kOGPEJCs1AjUSDeedkOYLktuM8pFWEIu/96
GTFHqEBqDFqm+TMl0nQBEiFGHcR3oXknu1+aNRDvwk55b2Ku+WsVAQUPF3BWLn4Som+yfqjW1HWm
PT1zIR9MzCYtRh1dU0uaBWMSC+k+ilbijrUhzJJv9CJyZktmqSW1gI6VbdWxLXcvt9diaekJasBI
wDJIbWA2ClXMEiERaP+tlZ++GW8k67GrT5Jwb9HvZHprKLqlSQOVqnC10OdHlejjhk9DX1Y8S3ad
bvweWBJHt12ZNmnp7L43MY343ZkayPI1MkheJ4c940FPlJcIPeAu1HxHiPPkWA29ZUd1Vpa2poyP
suVFdt8MP5Re2wo5aQFXecpge7NHs1nrx19aUxL/lL9pxCLGm533EhCc6rlwQMQ0QBgPYw9BO20k
t5d0aQIo5k93zNSANM8RRmWsDtUgms5AquH02b1XypXUNhwjC5v/nY05PLH1s0CtqKA4Mm39zhBD
jJq24rDJO6QsKpMW1KTPf+ahYe1bU+m+ZXqR7apeMU4tOb8tT7rvqNo3qHZ4vyrCwq1Esnkjoo+1
0Qor3LaJ1t5lmLiTIag/FqLcnLy0FeARbWEIrWWjPQhilR2khBPutZHY2KbY6LYae/5JC7hXoUEP
7GFSDIsoXxzrOKeIoAYi3UjBKyRc0q5v2pSqq6Zvq0K0Yx0JjwrSn60aqOg6bwoJ3VbxqdN12xza
bOOVvU+XqLVJRLo7otCjlcXLDLsuUw5o28mflADCkkiWKjv/H9KurLdxnNn+IgKSKGp5leQliRPb
vaR7+oXoldolaqGWX3+PgosZWxYspL+HwcwggMrcisWqU+fotPQyMPofuljPDkZnd3sNQr+7GMjl
Q9S4mQ8hN/JM8uirzG0oTRVOn32tVQ+m1T5KiwBIP7Rs1kNFdnIsm40C4+KmAePRCR3kdA9VZPtL
JkK6Q4mGBkMbNY9dxaPHvLBSqAiT5pE4JPY0gAqealurj2GIdmRdlZBhalm8i4j9GkYpfeSdzTeD
YeeP5ljH+8Rl1a7NtHLjhpAmDJHdCWoaWRMxVnqE4if3I85AZyRzzGdmNUFOcBHzRNFNZdF8i45w
vFxsggYXJxuDvhfdoWhC8zGi0LIQrZ7se4OXGxD4gi44tDSvaQv3IUt7IxhcE8iosu+DHtLXYLax
h0M5VC0WqO0O3EkyFDk6a6eNWvvJIRMFbWzzY2XHfNshL3WsbTvyWNRFXlqW0sNKQhJKI87WZPyF
8ibd1DyBhhzUc3wdAKfP94/ezTMY8MyJjxhNFy7SBvMXaWq5so7QunjsoUgTclA7cPSf2fygOACo
KbqgVs76gkOBQZxxAyZRipuVTXS9EX0zgrosjhwvJeMnk2jPvcv+3B/XopkpgYUMLQrt80KTVg4x
3iUcDGmmJB7Rja/A/De7wmDl/r6lRec1lcymIgdi5dl9lJphpBpugRFSt3wbqDa/07MAWmWvcWt8
uW9r6e5DCRlvXmTMbmERkcNKRHqCH90+dzy40iczTZ6J0UOSxymg95kEIPxaqXssek6U+5FrdNG9
Nw8tyzRqoSLe8KPxzSm9fHN/SGtfnwUNFXVHYF7xdauAGiWkktha68fCFsd8WRoYGHSMYL7FUTpI
3ZGhX1nP0kdBw10q4yB32YmHCFpJZK1siKURvZEBoFyOmGGOsXbsLh7V1L7sjtnvtgw3VRytJGeX
hgQYDoBdU2EAdZZ5xGAZraLo1M0j7jemdrALNFLqvyRrNiFxVy7PhbOEYi0q2tBqwFtwXleDLCqP
swIdkroBMXK0lCcs3qbjmubZmplZGBTHnUIPwegeR/sYGdIj3QPishX3szhzF2OZpTyajAL2OcCI
nh2L7iErPdofSihhrWEHl47qxaTNK21lG4+9cmCItrvOPnfFB+utcxetvuWfmq2k0Vfmbu7uRqsh
VVQPsKbcz5TEu8Yanjgus/uHddEMA38KmnKAvJync0DMhzgmBRX1ADah+ARJEEJWkopL7hQFXNNG
UQ98dPORhF1bms5oYCSC+0rjHtRRnCL2Df3D/bEsJFQcVGmA+gKln3VD0cyZhPKKLUCrDRGg7k+E
OItGjxXfgPrQy6CRCBme/83iNPSLON/gMm55CItuLbdlAWYlgGrYtxaEpF2xD40y6PS1+sbiNrwY
5XQeLmxaHWLZaoBNaWZ+kqPzO3u10OfUltm2TqXf9ebKc2ZxAZEMA14IOTkI2F1bHMCFr4H/lB8R
gY16Egi00nf8nzj6eX82F+2Ag2+qQ2CzzCFig2pEggKVezRqK+ihIyjLb8Ktt7x5Lwp4ahnF7YHd
CEZ7wLWuB6QTlUAaiLvHsoLKr7OJWrkyZbf5S5iA+ilEeHAboT4wnbuLVQKNfkor1YMH2aTHXJq7
zLE+ya7HMrEPdTxswFKVenkdSk9G4c5FG+H9yVw42FO5HnEZ+FcRf88uFJJ0Al1imXXUB7v2MiUK
fwC9cOBIMm7um1rwwDAFyCWQfSDKnRdekqTW2gI5saNFvoz9XnR4SSTWPjJ+tMa4MrGLw4KjAhwL
IsnoLr6e106TSV0MhnWsgea0wVnmDva2k38T005tIiiV6hjV3C2C+akuCyeEOFpbH2sNMH8KVMJW
maHY3Z88gNTwk2dJHGwUCgpyNHs6N1tlEmzTItaxY+VMHWPEbn3oZuheJCq/cl6YUn7ZfyCoFYSy
2kgLjT4WYMceqcrfmaaKLxC37KVnNJW+z92aepJlFbTZdPMsE9E9Iajst0QWUWDFWecLgKnApMnA
tcrMggX4Vb+HRIe6g16pj0IVfQAl0fyhk235EIWp5dVuZe0sU7iHUHIkBZmqfYiI8NCLSC5fBHHp
yeAhlCRFNvhWBJQc4SPbcaMJj7wAP+LQAcNslGGFWLBQG5GNyhdQ6vqQVdx6kJDK8irNVEFZhAKk
4UUOgv12fBZx9yPP8AucyBaPHWAqfo0rERJqGt93Zp88gvPEBntRBBZ1Ubm7Umr0uVG1c4ik+iQ6
DTyeBe40wWIHGO0q3IWCFz6kE/snkSYNgl/RGV9isR/NbQwYQaHLJ4bsTAS30OabiBKFx6ljP5Yo
iO2B2FC7GKobIMcdteNgm8M5qzr3EyouxlMtmLYhRANNl5FontlT7TGzevt3zjGgpKLjYwi5kAB8
i+mj7DBV0IN0PyVVg+TPkNa7NOfl1oGOim+rUn/Af40eTVrht2XUBiltcvBAousFjznhUaeGcqmg
kO9uoOygzMYAVBTPBZuPrY/Dk/t6ETeBPkr1p+1tsgNJouVrNHIeM7R1PivJzEdZpd2L1UOzQ0hq
H2RVpT43Y7JPVKe/JqHWYGPRvvci5ejgcav4iiteuM1QcYQgI+RmgHKfVxw75pRmVlvsCL2YTZ5+
Ju1v1ZcA+YBIpftRgipl5bhNTas3p+3C4OzKpiEzCQFAHcqbxyr7p6c/cv4ShXtGz0h3ejVIQNRa
W8iS07oc5OzKRtQmnJbAJgQuhQoqKOS+n4sXsn/Q/X2r7EC4Z2Yiilv0CDFuI/ZpAoUHMi9XHNXS
IKBdDDkRE/moGwRRIgxIdGI7HxX9BbLIjQ0qusFa03FflC6Z0NXQqIf4KJtviN5ocamiifeY5Ixs
uSqLfVWCpJy0xY++bc0nl1P6JTWt2B9Ao++zTquCtIohTAPmnwAjqM9o+nLeH46D9BVd8g62Kbz0
LAZiXWKkPcf8MgdMxMoHW4vfrJFCLE2xierHxJuC/PQ8o0nalIBSWbGjkH/Qci2awJW/7+//hacs
OL7/MzELC8oybWjvwgQ71A4oBUBYdN/AtNFuzhdACnhLTAQGc7rXLuYtdEpSEIukxT9Wx0efF/0A
Vk/tlVU1IvJYvP8Jg6ARbf7IN6NePK95lwlL8z6Zdoy0/wADJw4GtWJw2RZrWDBzyVuxicAMjRiQ
876BySCXnITj6ByFE8sg7KCy2ir5RWtTw9ci+xd0NbOAg34ATIEdheJinOyaPG49FRmgPHNN8WK1
LPNQ5Yj9MSqibaWP5BAhUETNy+g3akjcbZYl2gNxYurZkIR4KmKrQArT7f0iyvSHAp2JHrKV1pOw
amvngjV6A+XL/DUaQQtrEdJuTbHXsoaN0Pxs3KDNC/w/XlxIiyY9xKigk4Vkao+kZG9ucKtAtkyz
gayAQDOuAYW7uO4rcLDTNee7Mn3z5jKrN+iQct052h0LIHXxpVMyiCy0ZQIwtKsG5YMIdg2uvHSo
IAyHpj8d2cMbWGdBC6uBSjiMquEwlMUrIHaf0LNpr0SmSyfr0s40+IuI3xXQWMlHaGN1yAoMaBk1
x/fzocPJXwxlluow3BS65UiCHuvy1UifaoZdboIav14ZysqUvXGUXgwFGgYiNysMRcjX1tIRnXwu
1Epn+VsIPXcUF4OZP1CkqQ8pYk/nWBZIEUb5p9QCX7hZv7R19CvJrY8YrfRiae4TGj3HseaxogkG
Vq5EIMuDxb0A/ADYQuYvNVLnA96btXNUJPUJhIgz6M+D2Ghz3y8ukJZPizc9lJBVnriOr/cHGnry
JCUQkNISsInm8jEtmKd0c28O9J+Kmb+aGCrvY/dgj9FKBmZpiIC7ITqYYJnoXLo23Wg5VWUKfSUh
faKB2cwzP9wf3bIF4H3R5A5UxDz8MKpizAq3hDpW/qJ1GebwQ16vdBAuHTDEHgCFIwgBz/csxNF4
oykEt/ax4pBw3jZiZZbeyCTmO/LSwOwEM+Ki5xjqOMdIvsTkn8xpvRo8BPZBS14cvkGjDtDZ+65F
zzd7bsvnPmm8tvt1fyYX98nlr5gtlsygNdyPGKaWvWg9mL1DxyfmJim+W63j5+Fvne9U+Oe+1ZW5
Naeo+eLEJ70BsBVugaOdFccutV7r1FlxKssDA2Ab4RveuzfIMZmFpjLC2AbVVXKUcgDREAALZlEe
WcW/sij9jmf3x6biP2PDWZnVty1+s7aoHNlToQqSpNMGvhhgCIGRGuxziI9bKjW/sdPEt0dePzit
2e4tWUY+mm3zz2k08GMd4s0KtdR8Y2kNEpVc5B4pyc8azHI+4CgqiAQP97oy7K0zglYxHexsU7rG
d0jfWagju+6mdcHnG0pNe1UWA5wFsP9tAsEaj+e0QverAfD1/TVcoBBEVILCCICGAPLc9E7kDmjj
WGjbRyOBo2z/WDXJD6qzjL1tlPq2iLPEbwsr9OVYIHZvKgf8C+Anh3gqhIDAVnC2kRjbZWGrzp2E
NiwE5m0IvCcR28R1S2p/4JnroVDBwVeuAQgaWdpj3/NqpyPb4ANYSXzgGeQjHunmwc0iPE5Bi3Hi
vC02JZH0IBkKqak1yFe3WnEPbxfGfInB/AtYIvhikBmaHRzRNAxEQlAEdHPkI6T7oxr0ryMDkLkp
PthNgvokP2tOc0Tq46yTCqA0+uLqI7gp0hFpEPoVkn0PDY0VZPXkIXT+hCoCUJ2unYTFw4Z0KuLw
qdnWmN0EfdzUY4UA5BiNxYYy9CjT/f2tsOiOLyxMv+Bit0eNmQ9Mx2tFa6MgS+qAZCnoX99fRgT1
MbqyoF09JRpnE87CkADrbdhHByx5RlY8jraxYmLZafxnY/4kKjvdqPKWQRKtJY+gukHO1Bp/O2VT
e2AKOZp6vOl78pirfDOG0T/3p3EhIX05QHf2WDIb081iHPJjbwpP0K+2dQbtOtJcK0jQNTuzpOYo
gfPTUwxSOlBz9OzmpZCB4Wzvj2bpZfbWAKKjijmxX1xvCrsOSUpk7hzb12IE/gW1belRlgfxSjCw
uL+nTpP/NzQN92L3AR1uqRbI+ONo+hTrtMZ4s/b9WSAQVlatogbf/9pCWBz4l5Un7NL30Ukw9cLj
RQllo+vfz50R3U1J4Rz1irde5jYvDUn+IupE2xJwMUBgoQY721q62YdUJDiheR1o2Qfxtcn/YhXw
KkbVBkgvNN3PlpuUoQghhmIjU254VgEWTqKMd0tgT1xgqG9ooJNntzyPgMSAJR/S2Mda5fuRNlvX
Cu7v2sXFQG8xyA8AIkbB+noxjCSMDNBs4Jkgii2tv3Ox1kO+dC6meHKCzUxP+5kb06QW5bII3aPQ
9q7xA3H0Jk4ezWrcJ2LFnS355QtTb97u4mSEAyUJqlyotopn3c69uvUa+vEvJmyiWrCA/we76Gz3
SuhvOnmRuEdbG04ouZ6Gxj7/hQlQ9CATB2DyDX7Era1B6Ew5x1BDYq7yxmitsLq46hcWZh4RIkt2
Wgk8lsrMryPvL9C/E4XdVP1DufGGbDkc2y7JOPI4SLT06ncV7Q25uz9Hi7vKAaRnEkC4pTPipd6h
9ZfDhIT8fJK6uDe6VAv0rND8qmqNnW0k+l/c+xgTfO9U/ga29fqwKNYISBXiTZ0MylPsqVBPvfPn
/sBuLiuKtm+UgsEqgJceKmTXNtI+NqHtGSdnoRHdY2P7QUcpgybpdzN6N6b/zRbKfBMC8vZZ6eSh
3WqQzj2D1vHZHsxPkZkFNs1/3R/SzVrNzMwefknvDJlVF+DVtPC0FAZqU5kvBdkkSQ7/v3IP3ziB
mbWZv9G1nPTMxKBKMMWHDfCcKAJH1ko4fN8KCizXy9SmtshSqKKdCahBxVarjoW9gllaMzFzzcBi
/L8JEBoY3a7+BVaf+wszTfxVSH81VWivux4EiLqqBi9SELnS9tCHOt7kMqgydqY6P9qi+1gbazxF
y9t7woZja0+t2tcmrTAtndjtk3PlYmF2SbENUQF9Pw/WG3eCbkzQm0l/8toKKNA64khQU7nka3Jy
ii/3521xEPA9oKGb3NwcTYanbusWIfiDVWkkYMlTD6i27vt22DlV/vC/2ZqtUZ83TmaBSfBsU9St
96D/69hGrkmgLB7RixHNJkyGDoTqMozI5m7sybAPmso8qNF5gCN/UsO4Jkq+OIUM7aSAALDbbFPm
NOWgVQL00uoxTc5ZOfiVTYK0X4n9b266aYtPPT6Aiyx0sgtaNBa4C9Oz0z/oYDXx76/O4hlFCAvC
+IlXYS5xgib5UaahM23n7xr5QMufKn69b2JxplAVhHAbqPdv8jq8LGuUfDCCJvNH9gAKSpXtxzV1
n8V5Qm8ykE94ayKBen1iCkFTJab1aDLxG3fopiDs518MBDzECJYh1H6jhEh4BPFbO07PyQChBV+M
HnLf4bvxWxSiyOBRnBj8oGE5z0RBA5hrpOXxWW/lA0ZrIBPTVJ7sgAvqnWc7J69DjKTE/bFNl8rM
k15ZnRbxIvIsijS1bCGSM9AbLwUw+nAevslaiBWPf4yefCdQZS/C7r3PnGmwcHG4vQFxBuP1tdm8
ZICAOklydpynqkw86N1a3VrJcWGPm3jfIIK3Ie6H3M+1EdEj8MgcIzlLuhvHF6Blo2h3f/oWdh/Y
HyaSI+w+eiPIUDZtmpcVmMvT1K8BEFg5pWufn/5+sToO1KcTg+PzI9pFxKO03+9kgPTF/KN0DUTM
nMeqUeGQ5mYWnxvqV4OfrwQCSz//8vOz+KmF6Fbdg3z2LLJNGn/u7TUm8gUXA4lh/Hx0A6MwPk9d
CMfghhub0RldmZ5ToL3HCPdDhE4MOa4clEVTiNfRJQufhh6A66WI0DMkDZRgzvakv5KLoDb+aL3w
euCX7++pheBmopuZ2t2BdUCjwbUlnsSVlodtdG5Zcaaptdea0U8Gt/bMkmyMONrFXf163+bSUcHJ
xtAgU4nn9Ow8jqC3ATNyGZ2NOD31rvHU1dXnbli7PJc2BN79cNUwhBThbBJ1oygdM4qj8whmtvGF
vv+4gECCgUty2gs3zeFqjIwyb43+bFRb55+o2dyfpFvwJnoDL78/cyiZ00kbMMn+TNhDwti2NF96
w68rB4J5j8r9JKqvI/qZqRncN7wQ5CBjg1c1uI9cXNazactyt+zihHbnTKUe636m9CkjD12+L9dq
XQt7D8zb6LgEfQ5yKvP0k50pCKgI0UFH8kzapyEG3Gr8ZlQnOXzRijU07MKugzUk5uGhEU3NM/M0
Q1VFEarOmRs+k9g61Tn7HDVqZd0Wdh32NJJqeJtOnRSzZeslGxlRjYKTVt4QvrrtSvpmzcBsfVy3
MQapUB2pQAFUbM13g/HBOXA5gMn+xTVQy7Rh5vR9J/shSNBrG1v8ur/FFhb+ysTMAcTcyYQ9dtMQ
Pmkd6LvTBq7mxdLSjZM/lbkW3Le3sKWv7M3ijoY3YcesXuGhY3uDkaOkNIARctwmzQkEz/eNTfMz
C3Kcic8SPKY6WhnmqYnIbbu00Et1jquPbKerT/c/vzR3l5+fvXfbVjN5ZuPzA9oJEhAZBW77UjO/
DndyTZJx4chgKKCVwZ2Hf80dtXBZVjuyUGfavegguJDjq1gFUy/cdWC/Q7sEFKVRE7jJrWYQ/zAr
oz1zKwDHio872GuhlDY43fvjJ3BpaBDPwdUKgezZXUecJDa0UrTnMMy9yPw5rtxrSyt/8f35ypc5
UWYv0vbcnGo9SNb0PpdW4/Lzs5XvaJklosHPp+whip/G/rGWKyHawloAGzJVLtGUAPqR6SBdnv26
1xob3TjnSH/E3ZJSYEFesjVkzxtd3+yIwAyqWqiFo+NnniEckjTT9QwFUMdUXox+BC6/5vwHN167
9DO6Ul/DvbI8+xT+Jo4fWtta95nY3z9Ht0PFOw7yC4AHgoUdTRjXQy1rN4Q8T9icTfyG1HyIw83Y
fC+Kd0el6O0HswUS7uDQxWm6NoPfUKQE/SM4riCGK5BjW2N4uN111xZm26I3ysKVk4WwBArbK5Pg
/kQtfn+iy0aqHXy98wIryW1ZaLFRn6PXgvzui+/3P3+7q/HzMTdve+E2CDBkWqlSixsEg3sz8tGt
man3nns8OqHZjMbGCfHE5pgdFTcDZ60kJwAVVYQ2lDWigZspmgy4eGCicAM02dxPllxoWmom/JQe
CuHjfnnnFM0+P9uqaDDPIJ2Kz4s00FvI5JFfgq0k0NaGMD/5bcSShsf8xFvqsSoBNuS98TJGAcg0
Dj04J9HBNbPg0loQKlr3VAzfubPJwjUxvpudNDMw3ZwXzssCoXRmuA2QHlWhbasaJVmUDc1DaRn2
ymwtmYKXtNFsjtoTFv/aVE5JH0ujcE8gdde1AgwJqd8NK2mLpSWZetCwocABhXLKtZFBpKEpZElO
kd2Gm1ZXxVOakzWVt6WhID0LxBzDSKCtdG1FZUnSdmj+PjttfzZd8WR3dKfXafD+PQxmH7z7nYkQ
f24mAqot6yKDn5AMPLmqe4lBbuzmbGWT3Xh17AEYYJDfxgV/87QsjdImGSX8RPsKsWTnsyZ6AUDc
H+N85QJZWh6AuN608ZBHs2bbDWJhJleJK855nmsfU02Ynxl33w3TwYAurcxiFjrqQ9apMDwHZv2T
1j/vr8riGN68r4bHP6DJ14tvdnKwwJIuzvEAgISrbCsYRc43960sLYqLFBx6AK2pD3G2xVw9GpLG
ZuLsGn/q4ftQfiu1b33+491WkDRFxwaOJFRi5s/9dGBt3DhpeIZKAaoNftMY6BIrgiZey85MK3sV
vkzZxAtL06xeOJo2GpNe0+LwXIf8YEPHRRlD7DHV/MhZtI0N+2NWGr/+YnQgywEjIlQggUG8ttlF
sWUMHLttACFLhPR2wnba8BzZa+0Ft1Rc0+guLM32dQlWu9qobHFuwA0YQJQn9WMQlmxqk7CPETE6
rx7K2I/0fPRjDUjoohxDqCVB1BgZ+GrNqy9sHgwXNX7AURdoD9wY3cWhVotz4TJf5h/ICJUT8x/q
/rk/wQt+EE2WFLSC6EK/FbDSm8HQe5Suz7rFhU/R5LCDcgcIMMqo2d43NZ2qm/1zYWo2w03qWK4q
B3EeB6hSD0PuF2MK8aiGe2k1gg7Z9cYReE61Rle0uHHBNgZmTbhHPE6vN1EWl4PRofPslDC0B4xR
+QdZ8ymdicY39goF8W8Or9a48xcnFigQFOvB14gS0LXRXsZ51pmlOEdU7jKQNGqZDDigqvcndXGf
QMbtjaQdr8jZASkLmpnSCsU57QeUgIZaf0kGXW5aOQxQN4+c3X17S4s4FTZRU0DPDyBU18MqdIh2
WSOcGpAQUJbGs3NriaF4Ue0z6Tex3OR6iRqh7NX+vuGl+QTS8U08zkQmfTafuRpzI0x1caagbAyH
KPGkBb1wU6xM6LKdSdAN2CmgWae/X3g5cAx1CJvhcQy2Rbmman80a0NZWjME5v+amP5+YQJxGSpt
iQjPEmBkKX7W9rPLDon76f6MLdxymK//zMy2RoOsA+lLgqUKCZCAafJdJZ1/38bibE1SudOKAPg0
iwhTR+uochx4TafZjPZzNbJN1oYrVhZHcmFlllyUoD1sBx1rQotqOCVjlT7kjrnmctfGMtvaNdfH
Ug0cY4FUljcAiqYKPJIbVAfuT9rycNDMOJE+TiqM1+tvKiWQLp3Wv3fPnYZsWVi/l2QGjgeUH2jj
hHwn1OBnY5EopYLMq+MnB7Ghp9d5tgm74Wj3hvYXawOqOdTQp7HckDBbdumEkZ3jESjCj1A8OQ1i
TThyaWEMkPZrIE4Hsn4+mLCFvyFNwU9ZNbhBbQ6/OjqIJxfgh/cmgjBteA6gGRqoRyBDZkcm4dLM
0SrPT/XE5kGNiu0KHYRp8N++lTprqOClgSGSoNAXQ9UBQIfrjVD1qaJtBedd9dsmk55l7RWqAfd3
25qRaTdeeJvRJA0d5HRDgPbQekmq50St3OxLJtDbhD7yiZwYmjfXJmgPygkoYcJn8o31nSdb9vv9
Y7g0MAsdBrytDBMl9HOb5Iaf8VpuzN7qPdauSnqujWV2OO2BJIwXGIsGZ2mDC5j91tbI2Bdt4FyC
ahsUszccWlmXM6OQCEhC3Nbpk1Gf679IbEzxzr8mZndMqSjLxtIiJw5u9LhFhmkNT7t0i11amC26
JSrdED0GMSbbvtP9aCw3Oc992q+4y6WQ49LQbPFH0DQbhsTiZ65fJI+lenHTR1BtmI4HbqFoDbWz
5J3ROo0QcOLTs93ZzOXUQbmZYFyZV0gA9Pu1nMCSAcDz8XaefBpU5q9Pi8FJha6DGgaKX3r5c63+
u7S54PVdVDCQcbqJCLuWKeCnGXIBJQn4aLykzeciWiNynSZ9HswzkH7A72sLHDstVryJohwxdV5m
Crp+mrUTNkWb0gDG7r4Lh10aqa4Ck4STrfABLE7gBEUwEIfq+k03Z6KljW6l5GQmeDbohcfilS23
OId4uYMWH+QwN8FmEuOmgxoROZW2lZ37QuOPaVzQfVbzdMV3Lh2jidkMkbI7EfjM/I3VRGWuypGc
GPhnO+2raaHDLfkH53flHlicNQeKLUBWuED0z7Zd3RQjeuKx7Wi4sVUQruGF174/Oze1gkpvJhpy
csXBhlKG/Hz/Dlj7/szf0JIhBrCnY9MFroq9zPnnvgF9cU9fzNDM0VS8dpt6shA5vp55euTFr+Qn
PZOf+ts/igTE9CDmVqLH3ON0zz/e/wWL2w6svehNwysVyZxrz0AiZ6ARV3Da7QY6Fr2LnvyV7bZg
AulOiAfAPQBtd1N2HPUeJGOhcxpaA+yDg89HCuq+X/cHMq3FzDtcWZkF7F2OitpgEvtUhPQ1c7Nt
0YtTBOIkX2TdbxMCT39hD3EHUJbgoLiRXpCazZvKKpwTZ3zrtsWeqcSDTmQIEWz6YDSord43uLAZ
8QAGLyW6b0B6NydxZDaheRhWzsmOu++DmwXaIL/cN7G0UoCIALmHwBoYvllwKOHHG2cs7JPNn43w
Ix2OSq4UoZaWCTfRFFRPnBrz+LPm3TjEeeyeLFLEXp7qLySsQZNmZl8YVLKQcIof7g/qlp0bfTGX
JqeJvYhGa4NKLqMILONttyMgXhKs2ISZ89IBdqmHYktiZxfGzWur6qM29puuTD9YQ3iIjfSBQQd8
KNdel7d9jtNvAv0AhLOgv3NDYlL34UhdgfcF7cTHkkTnLks2scoeGw7+YlX+1gV+nMy7gIZrVHEL
PgekbRNTnAOJEjykrucD2kIJB6bCPdE2bXamxRu/MdJyF1ai3LSZLA5lGP+IU1et7OBboNU0anwZ
HWqwjla7a8txmkAqiBP3pOeteRiRxNz3daY9R9AKPoCgKt5BDz48tFVffsj6Sts0wLY96Fnze2VL
LO5CyABgHwI6hDvw+of0lh01UYU6nxVR5ldJbXpiLLtDEg/6HoRm6lsm08QDn017rOqwOuRo4A1y
WZmfeG0UgSggbs/LXu7A/yZ6L6yIfM6lSL7e/6GLS3XxO2cHstVLSruIuyfgOUI/LMvBQy+n9bkZ
Ou6XjRXuulpjgRsWa2u15AogEfzvDM0OjS47ZAzaiJ8aCNo7IeTPhoCsFbwXAhGoG/9nZPoRFyez
DztupT2MTO3KxiZ0toXyR/u9MK5p12FjTdCAKUcx23WJzVrSgbXzVFFz66pq20drKdHl2frXxByP
0gHqkiP2dU7dmLxmgHSjofTcdash8JIdC9A61HjQrcLmcXzeOcSymtA9KfFB1Eh69uZWtL/vb7ql
iwb+n4I7BMH2DZozBiVXOurwl3mMAkDiIij4cN/C0rpfWphtLmusNQO6jihQj/vS2UvrR/aTrhEF
L50dC/QhE78oWCjmPLS2m+esSl3npEF4sSoA2XC/6e2v0chAM1/4drS5P6jFtUGqCG1LEMQDo9n1
ZgZbOedxp7mnFG2CGytVJYKdCvJgaDHw75t6Kx/Mgx0g4P+1NfNfGbJTZaV37qk3nd8sdA+ytp5N
d3gushL4GnaGttt3ixugpdX2aNkNBmWcIP+8EtktriPUEoHABBEF8knXQ1ZhTSD7MGCntDSvIIRA
2c+kQpM2epGyn6Melyt3+ZrBya9fOIw4rsCyxEZsnM8jTb3C/B5pntzfn923MOdmdqHxNjGcYu/M
e+ly0GglcZS4p7q1uwf0bbyOpaGDDaNPn1WSFhutToagkhb7bPGUPqTZiDbFMS19hd6EUxRC42GM
HLUPx6zdmaWstjVtlc9yt/NdYD63XRLyoFDSOOByKSDI4YYrg1i64SaYn4VsPMiw5tFi3BAQfow2
PyU03lFrz9ieaXJToRsjVcH9CVtalUtb00m8WBW9iyR6AlygZgq7/ODoKd+3gwh/OWHR+KWSa+Km
Sw7KRpIZckkoQwHicm2PFEqP0SXOT3231b+Va736i59HJgYvfUAOwAB//XlGyjQvagB0nOTJOunJ
6f5sLZV9DYDUpjYw3ElwFdffd+peV2Vm8hOJxPDRAmHqYbCdGH10NggUqvC7Grn1TAZmnxw7d34M
RNMECK11dbaz2F4JyhZHCwU+A0h0KBpaM9hcI3gO8TOk7WkYaMxPyMrmWHLDCPbRk2ZObGzzTPoI
IrqGyRCJR1J8k7x7zct80xS9V6Mh2quy8k/E14D1izZRW7bQyTfFF7MVtJWRN2WDDdmRA0hoW/NL
KTOfKLwLv0stXMngLzl+e2rsQDQPssD5+7ZElUPYHEeNjqfR+BkjUYDupJVpXFymCyMzj68VFolq
5vCTBvrYIsy8tZz9kgEH0CTLRVZoAltd78o87hraRojFho1OH5xiZZLWPj/9/cJHtHpbIibCoQp7
+gf8vkdU1IL7B2tpHS5HMP39woTsQEaZCZgY9KPLHkW3M9uVs7s2itmF90YHCfphFGteNPWxClc+
vzaC2fUmWhrFti3g2DTtUdT825hrLzYkj/63iZr565DnNRsEzET5jtOAtz54x/7CBDwKKjQ6kH/z
8oxbQ2xQKNs9DU7gkL1yUENbiQUW1+LCxGwUOboom7qGiRCvIAqUzMoQlm41lJZwwUAeHPzYMzed
JVbc90rBiWg7LpD931bjN5muoJYXrYB2Bv2SwN0gkrretDTO3NzWJC6D1g+PmenVH7NmLVycfuo8
oAF68l8jM3/Ywhcq4AL5qcrzl9AsPZnQZ9X3HxE7N550EOO3k9TJ2Aeirf20XJNqWIpGLn7A/JLp
p0RqU+EHZDmSPkI+9Tk7dDn9mIoeylzsL+rqIK2AXsxEEItxz1xBnNR9Msken5rIQxc8GX1KVrbH
4vajULCDIWT/3P8j7Ut748aZbn+RAG3U8lXq1Y4dtWMnTr4I2UbUQonULv36e+iL551uttCCPcBg
ZgADqiZZrCrWco78+5m1yX0MbFQJnuY1dXcFwQQS+NtuX6IlN4ZpQSSI4F7QRqRo4GymaKbACy2q
gbCLjERmvaCua+50tzXuki5vD8gWgrhMYOD2tmSpEFcKAxwBACKAcR151cvFWWBPZtSDnSv77BVV
t5OdWRs+Yl4sr7Y+iMRDzZ1BZ5CtWKbF2wDWHfCVSz5YlTa3aa3ZcrsZlX0gmhwKDfSUDeLq/Qj6
xhDJ8np3e52L8jB6B+x/NMSjlny5TqNFLJalSMOl1nOS/kP9xyJ5rvnLbSlL2g9mWVRBECFgEly5
fi7C1aIYTC9C19vWQOgzAHSxeskEEv7GSivziiw1E9Ej/Z5pmYW0dPerSF4GM+DIFFEweIjvt1e1
dAHOVqVqp5nog9MPkNSbG8ML6xWjtfZ58/Jo8qF2tBbP+ijzfg7i9d0zpUgK+W9jBPBQiBAVu6sB
ocfECDYyNnmQ5EE/bD+yO3JM4f9/XznzvtWs2dTwfaN8jcHakmZrxa+lYOHfFSAddLlBieElw8A9
L3KqR8vZk3irx8fbi1hM2J7LUOxAPboW3pEyh6Inxyo3NiY4//Bsemkq7cnzh3vDZk9G3jubqjVf
9XINPEHukmqHzuUrSlA3Fsqu8JxRD+6Gwnth896v3aDvH7mgAR1Ow/Tn9pKvYSWlYiAjLwlO0P6j
K3FwDGuQtmXhRZou0n7PwViBdO+cPnV1bP/x8ez8bGQ9ksM8jelD607zvqnjDPWSvAsSTl/7acgP
GAEQnx3ksbc9z8C6TONxQwv6rUoY2WuVUyNTM4zvjyVQYyUA5QWsMTyGotMAsLWdKbbxbByQ8GKP
2wr/ctf67xYuJgrHciZDjixf5dX0KbOMnhpuNIA889Urftw+gAW1RlYetUgfS8HtUWLguXYmQLGg
WsgT/oWk6c+J6A14GtjhtpyFZVycs/z7mf+um6ppxjnzItLdDTzo4hXXsmiIMawuxy3R8K/2dfXC
r0XiJvL7Yofa5H6IwRxW7W1WbQBrtRIqLK7mTJpy9HhCo8Wjz70oZ3dZfgSO1Qd2C3gYkn9PgpzJ
UzvbLVpZwuiL0ouEbx3junnpLe/3bRFLvhgPz/8TIf9+JqIxp7oWbupFdswDvfiNxFZox/ft+Hxb
zoKCmT7yLhi0cyQrlGKZky6rKAEuZoRicRYWDtH2oJMYgeerFSv2c1EHMEjgS4IE/FfZtcyCG0Dh
yItM3jzwju2QDLnrC/o0T8WxH9+NMiVNl6fLnLeDcU/1CZ9omlVQcGki03uss8PqM0KavitrjPSA
hH4E8I8KZUO0WidpWyMe7ab874RybVi5zC+CUR+0vdH65t2MMsiMBmMooMB866HM0WcSiMyYAtpw
Daiqhb4S8SyeJ7qBMVhK8NOIcpELrWqc3kFFeTZtcIeNO5D91trTbaVZvF++JCLBNIGEsb9UTs1N
siZrCj9ygRL+2PI1HpSF78ODyyYZpK0wJqsoJbPbXug1gin9R4aenzWkgSVHDmArD8V9FA0k6eTl
7+dVaTbG7MM1GONnktE/FpD1nCLbeKn2TAs0Nrus2Zpu/yRK61M1r0EpLBW80bpFZJsJhp0xgX75
A8wenFW8ctCe4XiBaz1YYMRo2i85k23P/Q68lyEt3VB3T7cPbsGqXMhVIogZzKpcKzzIdadffjW9
csM7AN93BhJn9oHpVIyNA3YfThiXXn2+aLya+r7JrGgy78z6b1KukVssqMmFAGUXi4FZbc4hQB82
8Z0zrfisxc8b0HALD0fkhBUt6R2bs8SsrKhpxT+d1X/uqrUk3YJJlC2IEiMTgwKgLb7Ug1kwY/S5
YUauHx+QHOK6e6jKl6k+Icu94rSWlA7CkGFHDAmkcLUEWPUTCnIFsyJutlt/zp4tCvOQ+XswKR+M
rv+cYZbDBq1naIzO823FW6rRQSwiJTTcgkZIbRkc2yZ30sqyIkvkNdBk7PuWenvToJjD59u5yUlg
5Bx9XZ723RyJE1A/2adJNgYs6T+2FUgjoMkU/vuKMMqkXUdnV1iRk9/VHDgARAQ8+eVb7SZGy4kJ
nkfKH1L91+1dWDDOMM3Y/DcahysPqFWMGMKYzIh59+Z8TNq7pn9/ZvlChBI38B7kbGQYTdR5X9qH
Il3JyS7difMVqPFoV3Jh+YMZ0e7Vcl9XnNfa15W4jQhu9K6FH29+JWO7cRJrc/sA1gQojsWyu2Ka
Wghg48HRwckLuNPbEhYsrOR3kHUDdOfi2XF5ow1gD9ta4ZiRk3VOMKTM3reTgWqnrsHze+0Hcnto
YNbxBpE42mjtuJQnmDvX5WyaEbLYGwp4GZboYZ9v378qJJdlTQeN4GjIvZTCEttKueuZEaYvg9p4
8rwHVv7I8+f/JkY5nngCNaE1QUwPnnZiPlnu49gBwjNZc01LdhdFellyBDTcVc0Uz/PSpSk3owwt
2pNg+6oz0HvRhXjbwhLEZH97YUt6B8hgycyLbmnAhl/uX55UzPA59A5IWhipDWyYu/8kQWUtYjWY
M6dJNyPSfxnbF7JWwlheAUYl8Jb2UQZW9AwoHakgpYWbU7abkaSPTZatPNivKWiQOZbt0QCFA1rW
1VQGotWm7URjRFPqkOd49JOtW1X6SzHWw6biTv7VIJgU17nNn3ttSo4lN6cQHTrxhrHU2NY0rV9K
ofsPiTDTl9sbvKQyEpkMFM6+fOwrG1DPvZWACd2IqJXvU595G93sHsy4HoOMs3vwiayhVi5tOZwl
HJSPOurVAKvGzHwSjoDSkDuxa7v3P/mRfMXjBUjgaG5SwUM8hpZXrabwgaWL8vMvmq/ZwqUtQ5yN
3w9cn+u8OXP91k7d2Iy0McqqHwb4Y3jTBrN91w0fyMMgFvxXlhLZTgyctY6eYDU0REXvULB8Zb+W
46czEUo8WA/lOJWuZgK6C+yP2gTMHk2YMfaOmMAwmPQdacvyUGUTB2YyE6gcVx/IPCChBZg3jMYh
1afC+jidyCaNTiTKdQMNNel2KFdssNRj5VkrQbfQKgMAEGTP5KGeJR5MA/e8smYS+Wi5tasnzYly
NOLfvkxv4d6VFIm6BfwPZM3UhHMzuqJg3mxHxlA6n9vSHYKRjjoJTG3uOOD/ut9Jz8GqEOtzwCYH
2ANDdpeTh8GykTkagIEROoKRx8TXzCYw+9gOtWKuRVBNRgYjyKzPTUOs7Vh1TsjTqQEBulW3QWwk
dgRj4fyedJceZ9rDZ05Tnu6m0XFeuY6XWML8CfTAU7XtLWE+8T7rg8Tk9RC4Vfzow3bzjodJstfa
feHq3V8KYIKTOad/TFInX2lplFvSjxiv51YVeMVU3MPcAdpmroadOc594ONaHPQ4K1YCzCWT8UYA
JBvWydXUqVV0bltxIJ1k7Z3n33VrmE9LygEyCgxnwpddD4JmvTGMpT2SKMZjpW60LSCLjxmGjm6r
x+IyzsTIv5/pYGFUVpsCzzDSRdjZm56vvOzWlqHY8tms86Q08X1ifkL2nJinzl6xFjIiulRwQHXI
ATO4MTlNrrxNDW1sh6JgdlRYiXv0O80K6NTtppkBbKH1xvt0HLpNzQEXfnvvrtcGwegxABQJ8Hvw
1FL2joyeAdgBEs06njWYNAIbKIzubSHXB3QpRDmguWDolS0gJKv3jIXJ2lzu2veVA/JSzqxYfl//
p6+/5M2X2z9/IQEkfz/SY6hHAUFH7ZkjTiGwgRmJDBQ1KpB5DZI0GBDngWjaTwxIROZog66Vz5gA
6stf2vz+ZlFIxvAhKvLAjria2EURVuuywbEjveZHC08GTDSxXV2yL7FYg3S93k1A+SBul/U3IGyq
9WtTn1pz5q4dOfaOiy+xs/LmXHrznH9f8b1uNUgG2tiO6PQJ/2hIdJo7P93cPrS1VSiKTe3Ztlq5
CuaE5VO31vl3fW/kJsG5IhuASXpXWQR6jMZZJ1jE3AZIf7TlC4gpbq9gUcQbjzKCXExKKVrNss4f
BBQrmuaEBIU5Yng2mza6RVeeG4sH4qJTwnbBi3014KqBLQg90RDkx9x+AidKuuuHOPs5J0nyDFbd
8iNH4yGXigEe6JgalSDlPLZsqmFP42fyYA3fb+/b4smffV6xpRYB96U34vOGERj3pr9yLIuff2Pu
hJ0GdYw05Wfexp4nvyJ2RdDadLTrw+r8//L3bbxrJPXi1bSs6ZQcNTE4zemu0pKgTv5+YHuQdPjf
96X8s9+PUlGpay2+TwK3ePCrlYGRRa09+7yita3emkMtfX7/zZsCou+LcUVdlySgbw/GCWEtwhcl
5ERw1sTzjKvHvSM39hbP9x1fY3BfOoVzIcopZ/FEEmJBiFPeizAfV1JXi2vAYB0GvmHWgQV2eQi8
dGPqOZxElvfZrD41ZjjZ2/efs4QxBNc3pl4g61KE3nBMdQ4ewfvjiJi2+sgK8BYEHDtME6ZqLj8P
8BX08TvcifRyM6UvafU4jx+I60CaJWvyBNSIat3IdRmZDBvhKXoG+p3devV2GOrqcHuflqwfAh/U
muHzkHVRHAXe8EBFQvgaaclcB5pNH8ae7vWkA6sl3XxAFka2kBxDdhv5vstNs8YJvWCgcIq03qtD
sJCwu9QAJehc9O0QmBhXPN0WeK3G6KAB4RySsEC1wnj8pcAhzVErmlsraptj6h3WnOy1GuPzSCai
GwjhwtXcvUFtajNa2dFoDaFXepssMXb+vFa5kbqkRsdnYlRiyxRco403c0QMWtG6e0FiFlmDUX4F
T7QZJamZg0W8aNPjXPHpH7cc6csHthGNhEg4Ifq7aiZsmEbrjGlWFCOPU45h2UwrmrF4UGcSlHii
13qKjJFrRfR5ArONefxvC1CUPG7/t4BszoKRh0W5hjYoNenqjM4WIBd45lYqbmSuPjsWcpY0LMTO
aPCYPtg/MU/wbrMApUPs5aHJBXqtFgr5VOW07PFWIv4v70iNlR6ahbwivo8kDLLyKNZfF/JYhjSa
X+DVaj537VeB3Ia975HeAIVXyADTNnlzkI5ukI0cpOS7zqHBY/b+DC1+heQgh2ECRo+aWGETmURN
ezzMfpc2gsun9ysE0LPR9eIAZU9Xr1Tii5TFXUnQLR9p2TdjjYVkSZ+R/DVRBACtDUaBLtUhHxo3
w5CKHQ3IuwbNGiKP9I+KtmGOH3RgEqwa+WXFrlWCoM0WnNRRisxOYf2aD9oPDPwBIRsNFKvAyQtm
DuglkuBMbtnVdKJWl6Qwc+FHiYg3PN6XHt8NsfZ+vcZWob4g/alk6LncMn3itubNxIusoBcoKwzv
zwYCYsh+CwfQJoyH5KUAQQ2LdxWoq5n4+nsSz7c1amGTbHQDS+htCfSiFn1a0HxbeTmVJytGgm1T
Wj/8fkXEglJdiFBijoqxLCEDRJCdBg9QrzRQL5gwdMHgWSfLFnidKAfgtSXjqOqwk5f2Rxq7oW1E
aXFCej/U55Wc0posxd7Lwe200nt20ug2NbGcUPvpoiXS+nL7VJZyFxeLUiy/MQBJ02hbduqq37hS
QZOmgSUeUlAnOR47JIVFg37imGJBo2Dvv5sfWLaGu7g0aBkDz+qVGRuBL8SSBnTp5DMP3G7lyJaX
d/Z9JZAe7YxVvAW4rS52JH4xvU9EPJDqIDurWnrk9pakD/YaltaCIkquY+iKxKBFdHh5k/A48UaH
MHaiwx3fumLlDbWoHGjzkdB28pEpr9qZLwUSsdWZwCM9ZdpD78yoUDwDEuygozlrXOPTXlqKg0c4
cKEI0j1qc1NdGYInRQKjMIZ6pweEdit2bcEwwIsin4TwE/NAagd/XWOWJB09XCTwwxktMCdbhNnf
b+v5khA8i2V5AHMloCK83LJCr/uhTy1JQRhmRpinm3nNpa2JkDt5dio8JfWUMVKcur7YZMOL19yj
p28lu3D9GpEYNf+uQzn6XOglEwzriIsN8YIu25Bmh+D69m4tKdi5FPkrzpYiPDbm8WQXaAHvgNH2
pxl9lCx+p9neWUVpklZTcdUXK5K/5UyWPvkAh08hy5vFIQFKp2YYG3T3BhOQWmg37Vqv+2kmYpP4
U6QVydoo2tpaFQvhckZ9O3OK09SkYY50Td1+4vU+EQc7WzHqi4cHnjJQ60mDp76JixT0keaAwxvt
JvCsx9oNB2NHnBUxS1cWaBz/E6PGbgwFDwMVAigiNQM/E0FrrtTWF1Ud4PQAnUIIiiLm5ZmlpkYZ
FSb2bPzRWugy9H6Z+oqRW9ysMxny72d6YYErHlQORnEq6SZ1wwwltS401hzEwkoAUmOCKwqxiVyM
IqURVdKzojj16Cd00bNczs8+fXcuRJJo/StEsQxwFboOGPLiVFWPefpnNO+qfqWTaqGcfClDOZIS
GU00MiAc4e3ecT/pfoA4qzF2NA1d/95zv6/Oky35ViwLLXgYEgHUuAoWXBfApcgFh56hEkq61yq+
a5P7EkXKzvnluN9b/aDpG51ubxsn6TwVg3EhVgmNskLL3DiB2AbtTzM0HKXQMTSnYOi2rbmLwTV4
W+CCJuIpgchVPl/hQRQdyYmfG8iz5yez2MBGxMM+m0PHWFnWwpPlQoqiJK3H0yaeAG2D/L05HV37
2Aw/a59v0kzDoN6v22ta1HuUdXUJFgbeByWWBUVCLapMy0+l+Y+hvxjV47A2lb4mQjmncqiMglQQ
UdW7Lv2dsa0+/r69ikVVOFuFcjLo1WlY4eJi4clxMMofdvbV13jA+z+k/FZkd2W8YpTW1qQc0jh5
fcYr0NoC92bL+c+mOZZgALm9qkUhQKpEFw0mYK8SDJrRA7baG2FdyT3A0XuUDss13KY1GcpCWNE0
edvNsK4FuAGCttqUa0jSSyLwVMXrwkTb/VVcVxp56qEJIz+N9Kkowej0ZVgDKl66mQaSE5gZQCL4
qvG2HSZTGKzLwYgXdunRFIeq/xyP72+dQt4XsP+Yx5IvfDXe1vKkR49LD077PhT9gelP7z/w8+8r
ri73OSF5J78/fuvpd63667Ur/mHxMM6WoERZQHQZyJBNOV6rm6x7ZOnGtA7/bRVKIOU0bVtg8A7E
u8028Q2gWx3bdM0WL6wDqX5wO7pIul/XBi3gUjN0k4hT6TU7Y9I33LsX5lpDwpIUlF08Q07hXcPg
M6dzkpg04mS0d8I42OIIxMLbu7WgugjQ3jorLAc5KsV09VrMDYM3NVS331j2IW+LbZ3+Ac7uB+SA
DF226cs2LOXgqTaIsSoxAmD7ddBOfuCl3aZMpqDRXm9LWto0DEihEQIzKB54V5VQirQsizu9Poky
3/DsZ4q2+7Y0V4zjUqAD3uV/xSgbJ8bS9Gg7YEEG39AsCx2nCkatDxNrm0/dAbP1mMe2gg8AeErC
538FKyZzqjXAawJ17FTMeTg4j8w2g3ItEb+4iRgvA/k7vDLqc5eb6AqSONWM46r78a5Ph/08vsT1
++NRvLNRm5OQ+D7y2JdC7LblgEZo61P1VdeRdTnFAKu/rQxyM5QgDTQ3yOvKtAHCC0Xt0Ddi+aML
9R7y6eiTYjNZayyPayIUe4NoCZg6PkSAg/G3nYx/TPTe3V7Fwmmg6uejFA4XhqZTRdfAjdwxj1Nx
mrLiUDfsEZy1O9tbSxe9paOV3bqQo6hWUZjoNsSLCmy7+XSHRvM/de+6G6ti1qfcTY0jmlXMEF1s
7nYiQxzkses9tLb71+p1chKJTg5ASupf5iSvwKtXJoEn7Gw7OO5fjWddYPkT2dQ67+/tmRXH2k7+
Zh2SeiATeHaEsMPGAuZmM3pf076HTXXtL7OeWXtNuP4Bs5vx81zp5oOX0OKrbZRp6DQ+8O/IhAGX
yQR7cyfK0BVxHBi1niLB0vlh6c/VgTplvRMUDGZN4tmHiYl5V/ZkDBEYJAfT4dYGRYYq6P2UPleA
FjnODJQWdDDsr74NPl2NCfcZfYgNHjV6960XZRfGjtNtE1r7+Kuvf6YaF/eeASiGxjOSb76eOBvb
xqB4YGPMCs3V8n+TzC62Vbql1Z3ntfkdEEFIUFMfEKSVXd7lhegC1hY8GN0MSa7R1PadTpqtVQM7
ZirNNEgK4W+Mzva2t3VswRHgBoI3Ut4WJMaVSNwQ7Vhh4L46udX3Pv/czGMg8GpaC5XXxCjWeeSp
A9zApJLembGA5g8Uze7V7vZi3vJoqibjGYNYCZ2KuDDKvZ9okmjQkurE7Nk9xDZIFwTK1mEpAE5D
rFHbzyTVNqYo0ZzbixRoXiOo51PHuGuduj1lLUsPVtuln5jQ57Cj+nw/Om2+nXthPbXMykLAtthh
OunodwTbxsZM2iKsAPz2MrbE35fpMAemEDhJwX/yNv3bd2W2H0a/22q6xzaJ8JKw9okAItush3xC
NRhVIi8omFmGBp5MgWEOJztup6AswVPegGlzJS0td0HdpXO7Iu3OWW7DScps9kvcd5H9LZMtsJAD
3RAhH47UX4uYpBm8kgXYiLf5NJnnuJSVuI2hiyzmJxNdJM50Eto3C0XewrKOmf/JyFZ8y4JVRnEK
s4eYybYQqSkKwH0b6Iy2XYE3GpGmkT5mrVi5Mcsi0JLxNvx/3fg2F46TuDk/DWLud6mdabu2zN5N
gG0bGGeQw+UY7EXHrbKQrE6rFI3g1ak+ZsknbNXKTVk4lvPPK95ramjCx1TD58nPT/77WQTx45FT
BzqlbL1QS1U0NbRO7xp+SpqWIH1WgZiqBYpoFWufkIPc3F7LkjoDbhzj/gaob67qETZcTAoUYEgD
7PhsHvI6CVodUUUWAuN/xScvC3PR3SXHc66yMXZaWg1YK/mpFMeieCEI/hMfAxSiDhpvDfphKdqE
+/9XmuKZNW9MAAsMaYNIQxrPAbjkW++7J06J80Ww7wnwM3r28/Z+Ll1ZVI7k+0MenpqcMejQdO3g
Vye7jLqsP9YdC2JbC9vxkI575qzBAS2FOWcuSI0Hp9h0QdAZl6dmTrba9GkESB5yXbcXtSJEbcto
k7rttBFCaKPf20l2HDTjQcTz2jDI22yaavAkVzUmC9ADcgWnwfOEJUbhlqcY+PMbj6V0z6cUcAqp
M2nBGE9ggc8rbys6/XvW5wxAGM5Jp1mxkdxngVGW2hFjY3TDSu8LMhv5xuqSbKOxub3vk+7FLaq1
GsQCbCmI8M5+s/TeZw7BMFlDDEbKE3K4+7LTvvktvY+F8c3X0l1t9WFZT4FvjwfMWX3K4gqQcmsv
jyWrev4TFHs3+XHeACGxPOnzd027s0AfeVsB1gQoFo/0iPmoXGP3lYBEPF/5/JJ+4eWJZzse1bI4
ermF6HRkLUdwepIsP2R+4Oypg5wPrOFMiGIO6sxDG5kOIRkLJyeka21ea4uQfz/Tg7TiVVPIRdhe
mM0bUECa2co+LdnP831SVK3qJs/D5H55YsOPrDvab+SSn2xa7TC/tyLrbdOv7uLZfilK5fkMqCq1
hfVMPxrtPiYcILhfy1EG2y+V/1kn1a6x/+l1d5dWr1myEo7KtdwSr6jcaFZ2occQP6CZ2TogI1zk
m3l498AC9A24SkCIQavRVdfmUFSxKAavPM3gmDVDg++BVkXc7W3VW1QN682ng675ahQc1A6JOXa4
Pg3bmuiiFLuq+UDshohNhg1vIpTtmufKszvPgYl2X/L+u++ufH/pOMBSg1K/YVuAlFFCUZrzBk1G
TXUi6Wd73FvhPAIeaIUqcUm/0fSFtmAMDSGDrrynfFokQNnBIrj3uZ/vYxANZ9VXQA+OPVtR7yU/
jeQzcFjxJMcctqLddmdapZ3DT7uyPl4lm1F/Toa7ZvpdtQdGVhoP3365qs0IRuDSwJ6MBKgiTsxp
PmN0vjwVcduDP4Ob6GUADv8Bvw0IbiNmGynp8nAuS7obLa8BdKA3gKx2dIJY04qDr3lGQDO4FG9g
9M4BR8kuJ14RYsinCDXKUTrrdMGfG06GL4aDaCDLfPexAaTTk96IZ5KJfGs37S8yFd0zK1L3uXSA
komU3HgcDZRpU9KUIhCVV226xB9+12nWhiUwWPeTE4O1tO2roOZz+czMoXl/nh4vC/Arg38F9/C6
mFu0UzLVnR6V49eYfWcYi3nvHbwUoJj/KjU8PqcQ4E17ADRuUi0EZPTmI0LeDApofNAUdekDTC9j
s9P6ejTZ5UbMbThrT3azIuT6KiKsNCUyJ3KAYP5VvCV60J3W1DpxwqmElvMwlS+N/xLb1coVkTty
qbN4gkjYPAzn6gDOUhyabra016AEp8oLMWk19Svfv7aKl9+X6zxzmJhDa+lY4vsmCWZv549bv3z3
Sw0i0EIGw4UEOvBTL0WMJCtzzY/TE23dTdP6AX3/rAQMLnrFgOaMu01UPgHmcJ3aokxPwrtHj01Z
bnL27o6NSxGKae8TLUerGktPfReaVZiTbfL+9tFLEYp1n9xSby2KVTgN2E+3jK+o7JIqne2Sp2By
VinySJVTpCe7+CdBCstPju+9eBcLUKcvRndyaj/BAqb0m8MxKlqH+lpz+pK+ni9Cudye4Jh6KyCj
E6EOTkXrzl6LIRc4ueQ6cOUAiwvwGPXOTdlEuSY0ioxij7wSejdz0MA8ZOWxi18YEsktONT8Hx39
2zl/NP9vmR5ot8vrZveR/fz3dyh307f6Ji6NmJ5mc9OZO0zLOGsF4KXtBEkx3nkGMqgAtry8m1rc
DxNvs/TkgczL2ffxlzrbv38V5yKU6+/Wfe/mOU3xrgAm57FrD+gwuC1iwRijeeffVShGMqZ2UwM7
Iz2l7qvBtlp5cEXovB81BhHKmRTlOOANjAS9ttireNsMB6F/4LgRlCA2hdOyr7wvJuynLMkteqr0
o8i2vNw3az0ySybgXIRyFlbmtX1TmNBsIKuXmCg63D6Ixe+7iE4RN3pI+ijq1GhGLtrUoUjuBADF
btbeqIsHffZ95ff7sr++p/h+5z8mLMjKRy/FpPZHDuJMiqJOJSoqaY1h/RMpdmZ2n8Pie6fbG7W2
EPn3M7c7TEjW18zFQbx6JPS80EezzbAiRDoMNXZwz9ahxLuDhymktsRuDbTciVYPcoBceuRnZ287
9+ToUVE93V7W2vkrXpKM1KCYKaGncdrF7hbT1P/t+4qL7C1gyTij/L4Vehbg4la8/MrvVyentbT0
Qf+B74P3qPlbrM1wrX1eeVpZbebWdYYDQdedeHV+/afNIYprNPPW8mBr6alt74jY9Wv5p0WdxZgO
Bg7A0Y4JlEudbYfGcydroiewDBOxZ+lj2gWl9e0DqziToqgQmJLdwaxhBXMvJOwQ+ysqtOjxzr6v
qFAD2vkqcXWKXO2xjzJ2HNfQ1Vf2SY2zusqM7WbACgb9zpvR/g0A9788fr29TwvrkMVOBLt4Fsic
w+VpiDYHe+YIFnAUCMQYYkB7bFeqbAvqCv4IQKbYyAXgWagcxdS3qc1pB3YkFKZ994/Qx93tRSxs
FUaBAKaFzwN/Ue0e1u1Yz/F4kGRZ1mbK7/3sizscWLfWTSF/qWIJL+TIlZ6ZW8PSvL6UrFaF9gOt
FaHmn0y/2jh+iirnD7Na2Th5E26JUxyI6SWj6ScQp1uvLItiup/Y99z+lFnTu59voLZDKwr4WdDE
56mVjlgINk95rEfEOQCVyS0f227lwlxrgRSBnJZEgbtOOjkJXg2DVRpRaYZuYm9buhYhrkhQKxuz
V2QNe5OQfvedcFhLy11fFTBSIrBCIyXgVq/A8oy2TrWyHAFklzi7LidPnE0HELXtbyvz9alDjA2m
QQ/PB3RTKjeSZ0Sf57w1gCJcHmLW7rWa/zFisR0m57NoupW7s7gqD0VcTGcuIODNfJzYBIqQiGn9
HUnjwCv1QNd/317U9c1BxkZHBQ9cQ4AaVN9CxBIgqKWIFWo63mdieGrcukCGbP49xOiunecvHn1/
mhMyTUk+h+lT/EuJIint/TobCj3SGafBnDMwSrt/LDEcaitfK3ctKR+AWWT6+S1bpAjLLasmAF03
Ir85tvNnREi3N3Dx+w5mjFHMX4BdJk5PDFTCjSi3v6Tp7wKFidsClvQAzQkAPQASIgBTlAUQ1xRW
A2i6iKapE3gxdfZgchJgcLTePxiDg5G5YR+pFlAQyhtwZkZBYgZEWA17ZTvNpo2ByrbGi7q4W2cS
FJeDfk8zmYUHddP5F5pVX4hRrGU534hzLs0zlgEkHnSnorn6qnXU0ochB30LdszJAKqXwQNQ/ZMQ
zYtGrcA1ZjtM6uYvsEd5QGl66J3qgG7ToMEggSP49vb5XftA4GsaaF/DfIvEkFDMhpl2vd6NvRkR
KxRfNSNqjAhdXreFLO2rBFaWkCsAFLlytNPk9l1MjCizKDt4I2Ebwd01TqhFKcCYA4g65rMw2HSp
H7k/ABy60THVizGw5Bku9wOXCe3E/ydA2SuPx30Pc2WAZv5TOt6vtSuu/X4lgq5tkoAhFqCicxwM
dFN9+8AhnP165aai2Yb0lY7Pa+6h58dKX/n+oibZmEhB8zCSV2ow0PGxzFmHoWpuh63YN/5n3/hk
vj8NAn09k6JsUizQM2iWFgymyNDPl27+ub1LC7V8TEOZcNbIR6Hv+qrKpZEMMUeqRyn7RowvpZPv
KYmo+Wim1Sc53EraeNMXY1jNn/vh3S9AOYpl2iCPQkcOEDAuVbhqZ15T4c2R55WbNCk3h9urWwoS
gHoBdmywu0v0hsvvo7+04oUxz1E+gssnwIBgHRIt776OCFB2vamXR2JN/UpAuqQZMNeGDBJBOacO
TpZoKG3AcqlHQ+knAYDz5wfSoPpVtSCYQbGvW6khLslDIVdH/RDQP1cQd+mUU6tOGh22zNmz1js0
5bFwdlm8sptLF/ZcjqKLQFhmpJqEXFf8Ouf1oa6mr+8/MGAkwY3aYNi4CoBEHjuzb0wzMDarPaHZ
A9FjFtj9+FCY5F7Xi/fnuCRM5L8C5d6eOdmCGhn1dAgsm1fS31WO2PDpubeHD9hSNM4SrIrAB+qq
NTK1WAyAj4tMNBWg31ifq83trVs6HR+dkxhLl1P8lvz72UqseeIo+E3IM6XAkOV7CuD12xIWYh/0
J6H8BtcJ/Cp19D3laZqQWer1wMPYirhjBFn+6z8JUb0agI9qN6MQUg3GGCBG3nLmokHBXAOhXF4N
Il6YBoRZ6phU5oxxzmT51W8PjfYnbu/r4fn2WhaOBJ4ZuX40TPs+UPYujyQHFGnqarkVMfs18f8W
788RSbxb7+2xBaxs1QVVRjvXmmbOAJh+qJvXXuxzSgDq83R7GQs7hXAJAwXAv5fuTtHdXvw/0r6t
SU5c6fYXEQECBLwCVdWX6m66bU+7/UK4bQ8XcQcJ0K//Fj77bFepiCLaeyZiHuwYsnRLpTJXrtUa
9axpMsp6nw1PIAq2P9zvhYF4CwgbzDRL4HQ+UX2X2DNyRTIyIZOWlePDMMW7tmNfPz4Q8HvhkkMy
BwB2JWJqjM5yZxd3ndQedNkHjsyDrtmAjawsOvgtAexCiQLQYpUsvp4qaQ4Sd1pcP+rzY/HrL8Zg
mQtdJ5ijQd91PlVU81iSujmOeZPuIfQVlY33BUzRG75+bc2XTluophI85VUc9jw6AJPyEVtLkMOs
iT1rhq9Zyjaq1WvhB4XYOMQV0HzjAcpzPhync1lHqwT+1/NiPybaHJhFdgvUxp715uAPeXpTJcYt
beSx6uofHfF68Egkn67P6kqggJ+BHYgZxctRvbInms6A6OQyKsS0H4v0UbPLf3hOX804Rfp+3tiI
K83okPj9zVFsoUHTVYlkBAh2Y7DkyQhtjmQvQTf2k3eeuMkQ7oVpO4nd7AGfBbHT4mvHwftfx9YI
QLQDgZrrI18JHhDgL/1bcOtggVUWIOncTteWX5KAz6SbwQceeyABZ4GTbxzyFXQyBm2a6E1HNyS6
lJY9d3JDzTZ6hvrClhGhNX9IE/bKtCmpkXPg6aGgoBuAzCu90zurD4aYuiHXnL948uLg40kNWBfU
gFVfRuOicUpuyGjq053pNs+D6XwYYIdhnphQLuJqzKuqN6EAj5SAT6cHy9PCLmFBnmwBFtdczfL8
QNuyAbZbNZWXSm+KuVHIyDODZPKLrZ7ote8vckW/D8YlUxgbJRJVcp6h7ygSqI9vxMnL9adkBhb6
afD5A2AHjirlXvFyvJEFyebIKBqgwr5lhb5rjU9lkgRT8mKI54/vdHizZZ5+ezbFcxLppF4Vd3N0
T5zXfaAlrx///tLkCweCmqzxm4nvZHvz1kL9jw1zNNwk0O9JHyV5zNL9dSMrS7KIg+OGscB1h6Td
+RnCI25yWjHbkQells959+VvPo+zuVz1CPbUObISTjU22FFVfqvs2wwp++sGVtYcv/+PgeXvTyYJ
3RBaV1QwAFdw6EiHUYjQcz8TW+ympA0EScLrFldnDGKSYI5wl3IaObeYMnec9QwEiB24yZJDuXHd
r1yUyKCBWdFYTj3emeefH0bRVX03QFUu8TOck+cq/4sBnFpQpoyJRtDe7p2okj8ZijWZ6WwsytYY
lCodzxLSYxBOxOOdYez0Luw3zsa6BaBPQXyAf1WyPjM27RqaHk6U9ndIzdbsSOKPX2RYiD8mlp9w
srM0aN/MPTJvgFN6fqkt3tBi36ovH99Np1aU96JduER2EgPJ9BunOJAtNMSyXRSfCLYAyDMaaEgD
OkX5vkfrCqjTwons9DtF9+d0aLLv1lsnP45PQzUD1QQkKpZyg4pFMioOGZ+qdiJZvPXaL6/5eFLi
7PvLsTxZjqblBoW/dUAyK4JR3/UAU0I1uZk3btv1CfszDmXZIdtO0AWMcYwGuEdu4jS02D5+R//k
9YVfiZMwnqVTAyJIaHlXHC/EhLQZCR8aafZ7oaF594lZQf43u+vEiOKr2piTynJj0FAP7mtakhsn
5t+vj2OZj8sN9mccyqWbz0TPzBHCNniGvbWC7ZNKzOgzmm6u21lzu7gNQXOC5lqUNBU7U50ULtYc
4tk1yA3CJN7wiivjgDQjcl5gHUBEqT5QWullxjQL0Gl7B7u85T8hMfvhEaAchjr5UhgDj7W64lYP
GmuT2hEv7vofWbaxodYGAFlx9CAC2gxEgXJxUEh1Vb2wcRM2AMbnbZB2R1N8/ugYPFjAzQdf4iHq
UcZARzzxrCknUT8Fs+l74vb69y8HgfQzGNUo2inxilFfD5LaSU0zpKdBkItu5HhXE3ZI0i2RjctD
DjNQJ0BvK6RJcJOfOxMXOP26M6A+NU/AX2h76jyXxnFgB6J/uT6gy2N+bklxW+lAdVZ3sKRNn7z2
rgRQ2wCYsvg4RuLczjKxp+6R5lpZFx6JDDoGlvnE28JvBjCPV2HXHYePo2TQX4J6OcJsEKtctFW7
HkgUCuaQyHES7ILUt5MH4Rg+kS/X5+/y2J8ZUlMs9dwUrr4Yil2ym/i3DkC46xbW9gLaJhZ5yQWR
o27pESQNEB8Cj3VTtqG0WO6TfHxvBrbPBHsncvx63d7KiJbW3d9t4vBm6hbX2iQW3JimyBmdnwWF
q3G2xP9WTeDWRxctkJwXD2NIpVl9XlgQirNf0r2VbqzJyiEFXSn0mPDwQZBqKnttaPqGpAk+77wy
fuzSh4JtrMnqAE4sKFGL7fByKmNzimLGfD58mreCuzUDdNErgtCnDoyCEgPrqetkJqnmKM/moBmo
LxLz464MFZs/JpQguExcOqEZc46gSx4MMhyRHyzGjSB1JfGD1AMo96HtjXCXqDmQpJ5NIjh2k+hv
zTioTL9qDzQ5JFqA42jPO05DulXkWJk91Nd0ZG4RUELuXrlqEtGVrBsGpLoJhA16jtbhj08eLCCR
jrI3UjzqIYmtuTe4WaOXKXl30wo4r1Cww/WDuJI/Ai0bkrdQnF/yny4595lFAVksLlCraZoHEMrv
GVq09Ir6enGb8IekvitEedvUHw5kYRX1DqTv0fNygWdCohe8cARJ9p55QSrFj7G1dnplfYMAx0aG
bOWgYvpQwQGPF9y1SlRKMrs0dF4j6erdVOLXaDxq6T/XJ3FtK5yaUE5qzhr01vAW+dZBC9k4P4BZ
b2MvrJpAjQtZCjBQItF2vkytVhot0zLkNnOR+KIeHok+bthYzvt5FItFsS3wsgNRAmJ+5bCCoseU
U49haKO3Bzv2U9m6AS3FtwKc9qBhFX7Wf1xkADZRPEBaBO0qF0eXaTme+RVWxxwS30aG8uf1pVlZ
fWwmJI5MROd4Sig+rqauAOtNPEd19qC3zJ9ATyGyD1fcES0D94I3LNRm8RQ/X5wxnlzWJ0jpFVIL
804G5dZDaWX5zywoSzP3UsuFAQtYEfeNb3WxLv+7svKLhjD6NhadMuTAzgfQoGWEdLY2RKnd3tVl
Zvm5UfvVMD+2OXl0k5b6zLB8iNRuJHrWxoXuQ+RC0alE8Tg/N9xOaVenvOIIocAPlcYBpNuvb4Dl
p18MDQ8KgGcX9lY1lWTGdLb4nPJIg3yO3R9n7TCNYMPaMLN2By284nChCDYAxVOi6VrXAIrQYMcE
hQ+v93pPH3TtphvAoS9vjCENWVUdEleiQXGjK3h1iIjbcNEuIk5q8IZ6ldQSk/Goyr5oIKYr+N3M
gWwrPg6OAqbkxJByV8wm+MY8p+ARRFzyYOEZK9qt0snajgDjCf4BYPsSOoPyUObkTTFGZfGqMUDZ
Ns7q2mSBKQ2kdwh5AHJVHGlB+JQ0DCW+tnT3A3ypwemtmbihLDYixJWYGoBwFIEsKFyjzVo5swko
2cayrEQ09i8yGXes+Z5oKF7EyT5r3q7v8jU3h0cI8K14/V7qYFlWSa1qwO4jqXMD7bw6KPP6p6br
G+HCyhWB0sUfO8oOkL0wRm7lPMr+pUn/0P0wvw1j/dD+2Ajp1nYBEnWgMHdAmo2C6blfGOq8LMxm
GiImwsG3tuij1qYL7bwgiMFtB4U4pWY9sqwUVd/ziM9FNKEfLm67F8fdgravjQKoDmyzhTkaeZvz
UVAAFcgIJtFIsjT8lRhbbeJrbhtJTYgqYzOjwKrsZavOCmPMYg6BtajO/7XEKwJ4gx8b9GPl35xq
f32TrR0dbGXUyZHeBKeUMhxXM7sK7IQ8ivvcr9K3rvlRShSOt9IFK5QhHt7Ufwwt83ryjvdG1LZJ
vxgqH80+D61qOkLO78akzZfW5L6eDE8Wq/cluGoCq/iZg+4Pi7yxB1fK6PgZUDNfsmFLm7xyOfV6
48pBx+VUEQiGDMPDmFWo4upBZ1M0/Q/hUJavus6Ovag8H7DRm8w1P//FnMNXoRiCEObiYd6MhtfV
HAeOcMsvixtXPDsOaNa3qM5+XxLqPQm6TuASAN1CPlbZS4IW9qTF8CD26EBCpLqv5+lzMwp0QEKm
Wp9pWOZWmFWv7pC8T3zwa7t0kOqogk53f4DHNCT19MhdlDQNdmjM4skpjV2vb7EJrB1d4H7QLmBB
iAcviPO9wasEJfcME1LQm7o9MnSBu+zjwDIIhEBkaSk+IXBQoTPI4no2QJtzZOkPlXEwvl9f1BW/
gLQRyjYAlUG5UI0X65Qk3GrIFGV17zev9vxxkDEejHBvuEQB0aTOMoknB0iOKYntCr+/ZlnQIh8G
yOT1Iay4Hstcar4Lze8lqQPk9pJGb8cJchxm4IB0bW6fh/mHaX9O9fd4vnfbT9cNrs7ZicHFOZ0M
KWlqj7kx3vitdtR64rvl178xgKQuHA/WXfVuqHFCmijRp8i2dp0XTn+xcfEKBaoZkS4QTI4ygKK1
rUl6VETNFPuPLvnSxhvB9ErAAQvYueB2wrtaV45GQga3dlpdRGaXf9Wktx/kkPkegJGs7iHhZKc3
16ds5UI4Nfg7t3CyJpaVsSHrDBE5BXTVpj3IPIMm+6QPH3/Cn9lRfNNUM6fvCthhrvegz+5dl/LP
qdft/7fhKMFNZ4ykqkYpogRssZw80u5zJd6mLRantZ0MXlQgokC8DISQcjgJBQES7xGBisyX9jHu
N66MFQ+JHhqKsvwCXwRD5vlJqeWYg0yWT5E1C78ngLAA+tG/XZ+rtUEAxrYIhiKOgvT5uRFqzf85
jhXY+3r2Um9JR6wZQEoP+WjEN2gOUkbhpU2nF2M3RjxFeNlvCVpvfV4JMDvX5Hkt+zFqp1A6AduK
MNfO4unPV86ingFnJ0d837X24+DH1cEw7ppmN26VnDcMqUo/ELulRo5m3cjsw67wC/fZm4PCRgZ0
45W5bgi9Nx4et5clgsodbM1N6zGitvA9KwsSOvvMedFl4U98Y3ut7WFnETpciK68i7fTWGv482zC
6ss3qEa4+hHSrtd38LICSsCD98V/TagTh64FSFq5Yoxknx1AdTYNaAwMuvq+aI6UZiCQ3103uOYt
Tw0qXqyrLKNnEgap+F4W92N2rNu3wti4BNZnDoBLcPmAQ14FG2mzYwErq4+RBkbUGe1LVrpox2zJ
I6yen0XS4z9mlPODGndcAAuMbVeH0kaIlPHb69O1uj7o80A+Cr3hFySvJYD3U5fAAbSdPt4DjtA+
IAdbBDHpqntnguJiyXVx4/Szd5Oy2d6429bmEcE/UpNAZ19SiNozQ35/QltyHX8y9DtzCsVWX+WW
CSUi6OtFz8SDCaN+m1kSGt4nD60S16dxbaF+oxkBaCSXOHM6tRUte4IiAvSfQq5vhLJr9YNFsQ/y
fUsb7wWEw43HOW4kR281EHp26/fDPxU/zsWP2c79mn633Mp3so+Dqzy0P6LYg24WiFerecPaTGda
EKlHAxjmAtxGxeNELfEkG03bmMDfohWqo0BaHFzDoBEAJcyyjCdRDhhhUKWZUIZxxbzv+6dMf0a6
f4/UcmB34WDIAFzEvjn2fofksqbvHf2Oajdy3FVl7FvGezMeh+qHztE9xG7bVuyur7CxdlLQBIP5
ANvtUuY4/4Fu481VZ6JVSVqHeHCCOjaeTE4DPJtBGnu0sgN6XRGZggHwu23dsvYZhzewJoQF5rMQ
twhIwqbYSlmTxezFvFG4ICQNQYupPqJ6p4qZW6A7B694qzx6metDDkzXxueyfteq/BkU/i2I/0vn
OEFttH6XaQlor/Ab2R1i07vjvPG1Ltm5+dPI82e3N4KkHzf85fryYvoWGARaV9Xsac+qWFQGlrfN
//Hc1J/loz68yBb61HjcNi5SafGus27j/odVHUvzrqmidErxGK9CYnS7rqCB7UxgmIx9ZOmfaf58
fX1X3MTS8rDk5Re+69+9wCf7L+7ccYpL9D6Ivp9f5pokx6Qy2x2t5i1Ew+K1lSVDvgNtP0toCiy9
EnTlidDsrseSNVrfHFlfzvspF/OdPYs+gLx6/9llvHnpNE/b8Parln9TaKIJCtHFssdPBmkTZhs5
aizR6IIpjOqhMT/282PVJfsRZBey2zjVF24ReXJk/wB2Ak7fuShAQpkqB2d5OUSZe0/m+3+vL9nF
VY+vQ6Bu2feoCOFonY9mlpo16sxAPaW2IYPBWeoDn8sDW8bZDfhCt9RDLraIYk+9ScZW60dvHKIR
dJQT2N39SgciAdm5jWm7CAIXQ0ulCNkooAZUzsgFqMmGceKR0Qoa9DRx71HdM31Xy74QAeUizPcW
Tml1MhceO7S0oIJz4eu9gpcmtYbImI69Zfhafi/rL/2HHxzL0E7MKBENIopBkAlmzMoOdYv56fR2
fVesrBKKeDhdS1oGm0PZ4z01Cwg+yS5yZPoPl23xUjXSCEwvNr5et7QyZWjJIkAG4wmI9Llyjt2S
AuuYVbAU0+/gm3qCSsptPBY7UfAtzseVUVloaQLaDuEKQOjKqKpMGk7S2i368Z5rDvmaW935fH04
GybUPAP6SR1oOMOEod31SeK3xuO41e+7aoOgYEMXZUnc9udHtkR9M83auIn6zBmRKynFrjGK4rGM
pbNxiFZWBy4BYhyoFaKxWN0HELKdvaFuOhRzd9K9teVNL26m4v36pK0cVYAF0L28QMMRyCp7oIwb
JOho3kWeKO3SrwdjuuFaS6DPg0dHPaTFDeUy2wB2XCbNf99RC6UsKsnIkyrBSDyXPDMTDK4Qd2jb
aOL7xnlyDJzXJwv1luEry57i9rbcEhFecehocEaMhvnEnlezHpIX46yRuougFMNuc82RAcTXtkL2
y3AXPBc4wqgnL52IF3zPrVNO00hlHSV8+FwY5FUQIxBmEsagFQfchYUpb0KjtefAS/WNJ+vlHiUA
a4HlBUkjG8875agZMWgoJ30soyQXIdMTcHzo/sfZktCNfGJFPW2WWdaQk5Jl5FX6lxF5sFhuCR4t
P/QszlBMKIcttSm4/EajjGj571y/cFSqwfdysPgDT741aeR8GKGjGFTSVWljEkh4kDKCDpFnOL5m
bGFPL/cfZg3HDdsCLbe66j+k17S9O8BC/W93X2ycqq2PKz8/H9zKZTM+zsj9bIQifrnuKy490vmP
Vw4tCPInKD9gPTT3rv0805syv7Gam+tGVncvNORRp/TwX0O5YBPqaYndm2WUO3dJd5zTe2pvFPdX
5mnJq6L3Ql8Qze4yzpMosq+8itE8LSMdzI2+yHfXR7D+edRzAfUB1kdFTHd5bVFTY2U0GWFHHF+m
W2mVS6cNv7IQXv7HwvILTgZQEiGA+CvLqCB0PxVwLWV60+TOwaDxcZ7LjXVfGxBAvyhGAf6NgFi5
I9KM07pH+SkaaigmmixgRnB9yi5ruXCSSOMu71JQl11EjHpcu2M+TRgRi+8nL/uayPIY2xz81vq9
NkDRhhYHy+B3qaHtDDkFU1s/ZHTYeEQtm0vxOGc/Q5lY06l6r2Z6GUlbsCDLpiegRnd9PRwcMOkB
cv8r6+TbxthXjhWMotUTMQWoRC6oBEDq62q9KCNbONHkFTdpnx0hFLDvwMk6y3IHQZSHKZ19AxrP
Zi8DNuWoIefQs9MDvWO7Fv3K/vUftXIKDcglQw3ZBnD94g7h3OupJHoRGXMHYEUEIv6waLYKkCsO
HlYWvVHIt4M3XdlYg1Nr4+w4BSBJx9mFAsNTmr+kFQ2ajvnD+NKxf64Pa9UgXiQgVlr6kFUoBNpv
NFmKvIy66skRvZ/O+9bx/Cx96CzH7xsdmQT2cYcGYnsTGVAL1AQX3TKaVkuRD3AHZnvDi91sJOjz
3khPrC7XHxsq9D+p8fgZKMaVIp3mprCQfcvklkDcipWFghHIT/QALAmbc7fjSmRhaelUUVK9Tu0r
K78w8uX6Aq24mjMTygHMpOUwY7ShZqXf/CLe4frXtwaw/P2J3xxwmGK9wwBScqQA+lr2dy3nG75s
5TifDUG5XWpBcsNsYWQwXge9PJglZOchoZhscfhuGVJOT9t13YQ7rops7qdmmABGyG7LTbHmZVUV
n3g2HuVCtjJqSlbBDJU8YOynU5R+Y6d+nO6R/t45xbvTIndYWYE7toeKFj4tD9UYB7J+8rgWFIh+
9aNeSp9qx1YWYV6/4XETjMLxPY/dzGzcuaT1J/AQV7ek3JNs+AyVsb30dpAT8T3yC8QhfsVei36G
gEiFlFbYOkaYQNQ5h2aXa//UxT8MWqYsf5n19wmJjaEmQDR88dIH3di6fVf2KI4aMhtLCR3IBmUX
ZWIicVFWzYIxoKTe9Xa+4TLWLSzsmgRvZrxXzvdpbc9VQ23WRMSYgtFFj+AWEHXlJGAMfywooWKC
fu+5drImqo3PIj5k06ut7a4ftq1BKN6CDwLiz13RRIb7Tsixq8Lr31/Z/mdDWOyfHGYxdHqjM3x/
1B+KEZjZ21nuk2HjNK9EBGdWlMXWqc0ni2ApHJPeI7HlJ/EBsZBPm72mjTuPv18f1ao9sCO6ePe7
yDMoh9pgeqHphNRA8JdBkxS+U0c63TdjHBLtPvlwh74NSDVuJ7T2gNIG6LHzSbSRMbGGMa6jSZr3
Vv9WlB8uoS8WUPsHaacJLSKVKGMmJp6hSdPgUX/MHX/YgqStbrOT7ysjGGZ9QBdsjdNof7WK95pt
BL+r22yhrFw4WvCeVty5WXA5tR3BBoDATs1fMvJP0aLYsAWu37KjLLw1IgDOYgN24OEyhx9afh+7
j3JL9Wp1g1GQWGC5EdqpZSAt7xkIcGgTMeqj+tPLm8rwm/xVqwO51ca76mVObClH1Cgz00tqzF08
u/umlCEX7Fb07seD1YUr879DUs5oJZvSzQiGpMUHt7H9qQqHfIvSfm0smK/lCfT/OuHOT8pCdaj3
ltdEbtWFwoNW1TBAk+zDJAQ4LgCRgnd2KcOCtu7cjMib2LVY1kZYIp/xJzd9try7bnYCaytfurbj
lmIvAIyo5FzQTzo0NllsF200u2biE5PdVgAB5MK7hTLaxx9WQLSBWhuU+kv9Rtnd+PO0ydoKw0JT
bxOO5Q6qFia4++WTm21w26x5BLQp4jVpg2v2gmdopnkrrIS1kTt80RFA2Ob+uo9efqwSEWEIfwwo
21qmOdFknLcgMtJCV9wb+Zul7+32V2Me/jdLys6GTnqtxzqmzf7ExhDN6km9j/mtnD7/hR3Qay9d
ygsTl+JE21jMZTKnbZSYKFIPo36TFXEI9WkUi8m9J9MNe6tbz0EfFDLceEyoAY5G00KvBcaVmj8q
/Yeh10hQvhvJj+vDuvB1YLQDvyACKBQp0eyvTt+Axgu7bYpIGu7RgZ/TkUSPi09jzA9pod3n5hZH
NYBB6uaATTyQkGNGsymq7UrYU7h8lg3GF5EcPKdGR42g7k3rpqZOeWhFQndaUSVByuPqNp4dKJLP
Xf3qlrG4H/MR6rFcenfQFsn2VpnIUCD+DioGWi7TK/I9kfMAKLXA33oioFPlhFZfvLJkHHZeSjUw
XbnCzzPNDHUzJ59E4yS7XvYD+LK7cSessb0raC6DaTCEz6fZgNyeoL4c0uqIgqS2I1nGH4e8dN4K
hCK7vLaf5mEgQYqN3rB9D/0/ZDD9rvhUT0djZC9d7dy+pjuZ0lsXakTFi3arFeMz1chtJkixM1NH
7hopgMA29MZ30O0ScGKXQaY3hS9x8kKW4vdOE7RzMzQqBG5RczwHuOPnzaz7hCDDlZYAQYMYzzzk
YIMPhBy/mJo2hFprAnPu9c2+F5JjRAkJsqGzgxZllQPJk8+sknSfadIFCWzvhg2Px0A3kl/OUExh
O1fFTquHym9KUwNWKI39IYu7vSayzCcT/sLmWh726QwuDbMz/aaBfvREAbKvde8XpIIrvy1naw/6
xNjvXSu9HXMEh10SW6HJTOifxJz7aMGYD81YdHvdmlM/JRkJIO+SBboQ6UFrMxus9rK4aTgYmU0b
I8wpnjCMFkVY4Sd/BbtpesdLgEE77vF9ZpraE7o98NSPXYn2gixPfS2j06H3hm6nT1Tce33a4GhR
089zad3kc9fvUNQCyLsu8izqW/PHPNn6GyB7A3SY8jFIx6rxJ6Rsbq6fQ+vCYy6s7fCZaG7ByQBU
7/xWk6B+i4Uh8PDuu6M9tT5JvedGvPU2PQIK7ee19txQ897JHxvnUMjyMMTDy9wedF2GBBVJRBJ+
SXPsgPihBO4678egxSO0SkdsISBkZxaO4DhnVPfdCa2PP0dD90drCiTcS3XXiGTH3QIZ/YeEPSaj
DQdX+Fb8OQHQJm6fSGr7Vn/ICKggLPvFmPqNKVidgQUD66KBEelt5cFVzQUyh/lURX3z0xyGAJ1F
u1i+J6A7rD9ca11m+8SWcj85Q9Jia4zI0/Aj4bo/40jM+UbQtXzk7BJUjCi+NdWsOC9qGOntV6f4
1DsbadGt7y9XyMnzTh+MDG4O3wdzoc+z797WnbdlYFmxEwM0LfuYjFiRFE5J+s2WnMjFHadMkLLn
bYtZiSMwgKlDkPBS2yHtPvcfBiAqVpR4sagm2vEZJ4s7MdgZGh8MHWGvvV8/wBfB77kVtdjXVHKk
pYaxsDZAc7do/4mtjahtY7p+d86eLIc52CN1JEy0/xquz+qjxkPi7q+PY8uIcgpdh9V2MWPNixhc
bnsjeyq6gOr/42wpIYAsqz71Rl5FGrA8eWDVvrZJZrG1Isq6t17JwdGNjr68060ds7QqQGTT4MZ0
zZ1Le+EjeTUBNaeXqBdowKoMuHxrdObt0NL4vWXlDyN1v3qTs+UYFssXjsGj6F8BFzZQWsq+r4zZ
KyCbgYUsnS9JF5nOuJusN8QXIrMg/5YG5rhBRLY6GeiSgF9FvfsifJ25bEifMKQo4x30IzNx2KL+
vSxQIaxDxL/IIiJivQAOgIgZZduJssiZ21t3uCdAnCVH6J0EEMXU62rfd1/t7suYH0t+T6ct3Mma
s9JNwNzR5uAgN6Q4K1THqkn0KO3GTsTNzBfQ77h+NLYsKMvG2ZTGUqCeX5ghuAmGD1e+4UJOR6Bs
WMR5sVUhAR/pQCVIqflGfbg+grXDfWKBKO26k1sPxWCieJeQu9RD4JWmfqabYW0O4XVLa/vt1JLy
XOpnU0xmhtVINQnaLbqz7Bp57q3+wvUBLc3HuM8dFEfPb6hcd1tbUJTCeb9vxXNi3+SxDxzp9cGs
WgFprgVEwwpPmY7KEdMSFOHQU++T+ns3vdT6T77FZL66vyjAMGjYX+jKFNcL0d8RRTAPb7GvWh6I
6W+2LxwAXnsuXVhWzufKipO+l06DuUo+LWqZZOt8rK35aQirLIZujUbnxQPCBe8wursZsXS3sYFX
TVDMjwXiATwflSMC3lkSV6lRRWMaAFCsTX6t/8XOhXg00H7wzMj7KqMorcZtHA/hQhI/yvK5Md86
slGLXFvoUxOKI5kGfdaYWGL9LISIVWJsrPTqLGGnAjEA8oeL9E5Zy5RbUF+OGorCWtz4ljfAmWy1
rq4OA235cLbIWwPlfL6hhtbizNHyCtDfdNdMtyatNg4eWTt5qMH814RyJHqe4PbkWRUh90bDvqPz
rdtblt8RoLXSEQ9DE2rrY4XzArWW8YHRqbyx57EPSd6lvjvnri+N9JvD0FgubaSH2j7Vg6ZIIFyW
Qc55bqdsh3wE3Tkj+jsnN55DZ7S477l4K8WG82EysiVOPBmREvlMVmplsA6eARTwx/6J9xvQndXF
B5M0aukojOkqts0RrJgYGolB1/Z9mJlP61udFBsLs770/zWiRrui1WUPNBtQIAYzULU0IOdsbSl6
rBsBFGHBfOAgKiex6jjiiTqtkBEV/pMO2pnrbn35/y/CMLTq///vK8cwj+Mhb9C2EOF1nFSHyd3H
4cjvjLfrZraGofgs3YzHmicYBi/f4/xoe/9e//4lUvT3lvrvOFQSjorVYzv3GkBtcX2flXHILLmT
Zv5StkZoT8XOickdhCGdgMhpl1Lkwax6d/1HrO+6P79B8QWOyQceNzFio/aJpjnwG19GgGWvG1md
STBEoRSHwgzo3M4dTpygfWGmFcr5MbJ7SESYdrdhYnUcJyYWh3TyxrIKRuCauyrSkdyaJu7Hzh18
3P9oRdnZkJARQyMwEG9sg64qA5F5h2RLUXVrupT9TZLZjkmKLhtbhksfZr7hBFad88lcKRvbk93Q
x6CEBqf1K/OAibfuvPozSzfOz4YZFblTuSU8u4NhQFrkcaqJL5Pct8j7ZH4UHLqcoz/jUZGnqGdo
7WhhPJ0ZYzUyQDG0H9d38Mb2UnWZsxiA+b7BWDqj2QmGcLXLwAfibgiXrJv588BULpkSZkoy4oFp
1A9SJn5BPoMn9vpQ1pflj41l952cFMrGwYxlW0WCUD8fHjTNCZJi3lnjFqhqfR//saQc+2ygSTOn
GE0s33Jdex0kcrrXB7NlQjn2ieN1s8Zhop7lCIRb8zLUzs11G+uL8ucJTs4nDEjwrJ8NHPq+3E0/
024/TH9xICGAZYFNBJjdCx7duIJeCSPYwMw4xHXhk+zRq3YJmtivj2Rt6YG6cUFaAvKVC+x+A21H
j1YuRoKqCQeJ3kCFX8/HJtvA6a8ty6khxYO1ljZwu6HwYPqxc/qgmj/MkoYzf2pB8WHTjETECJHe
yLPvphlPx784iSffV1/ccaeDC4Pg+4PzQyevZnvfiY19tUyCGsacmlCuXgK4ORrwHByPei9KZLVa
79jD33PtDa/MoOU/r6/+6qIAq4ni5NI+oWLDJWoXwkFtLhLi1ebUt6qPEiQsa0IWaVKwvYGxSbkd
PTFoUBoq66gyICpkH0T6PRUs5N57VW+FFKuTh5ousOLoqDOo4inH0XBZbuNBSZz7vA/tzNe+Jwfz
OyF/s5VPDC2zeuIuzSxvIKYEQ27nIz6a5O76qqwOBDIfywMcNORqIRfVGZDO17SMwNccxmYSAPZV
Ve8z6CC18ebjTK3LGqF5B01KwHoA8nE+HNSsmVFX3tIH4jfJF6fY2GRrsfnp9xWHzEpqZnG1xJOo
XGkBQiSgvVn71LCNeVvzyqeGlM1m8RGKXjYGUmezXycvulb5dbqRud8ysizeyeKTzPU0ECkCVD13
X4ToH4vZDoxNCcTFWV14AtAHoMkeWd4LfcqY1LrRmiVy93O+Zyiz1j/RfgT8du2nXhn0drWDQPzf
XDonRpWVgm5y1xHxf+x9WXekOLbuX+lV79RBiPGu0/0AMThsR3h2Di8s2+kSQoBAEiD49fcjs7o6
HemTcbPe7lqnHqoyy+FgkLS1tfc3LJXl5LqY6tXEVi104gPIqPx8hr/7EuH6DFE1qH/8oJqnkmTI
h2WGG3IINJqCW96fWKTvbmyQU4YXQQKK7HENGaRVaVoX9J0GjYE8uVSdSXl9Fcf3P3+UZbH/MFDf
XedoPiTwmq4mCbpI62QfxCklm/e/HZ4NoNdhaR6jb1025ZCP6/HtHbm0/nTvxNOJVPndsQAh+d+X
OBr0kUcz6QqD8/9Hr7gLgFsMTwzFqSscrUt3mLpgbnEFwW7q4HroL+NfpgQsMQz5GIBkUAX/wVse
Svnclw5YJUPy7JaP47Dl5sPfGej/XGIZqu8WfjXWMncIiIYjOYd3fTucKPa8t+LBD/Uhnw8QANpJ
b7/fKdwqjBny1sm4u1CPEF1IVgl5nII/5PhQdIeg/zunvu8vebRjooTsmBLSMdecdZeDEasQ7j82
JufKnjKceW8OIJsFVAjrEQjZo+SMwUJ0iKIZyRlfbFqeqKYpep6/PkSg1wAxDLA1AufRRWKqp1BL
vMI4lzduG+5Y/Ote5ZhpEJ1EOgNCGuoWR5M5ZH0vqryrrgWEHrcn0XbvLfjFRDpZTCKBul/e43ez
zNTwqTPo1l8HyX3QX3knFvt7X79UXEAIXoz8jlOLoY5BpmuwTnSV1jYVp/oGp77/KJg4tq3KiiEa
BtUGIjeAC/3aCEP4FgKOaLTCgJhCBe1okSCLJLoIR7MvHIDF42c5FOufX+F43zi+wtGaoKUdYwKV
3b0Yz9z2ECYP6lKcMlv/qk/y/a6Bq+CwhdQOgwBVjON6u3WSKaEjN/tuJFdeyzZTzu4JbbaVeKrZ
XVyU11WyVK7JueM8BvQT4F5F2sMt8+dP+0PBcbkRMDvQXiBoI4EA93a+VVxLYqO43+ddclO7yZNp
8j4VPPfTXpRbmOXsrO+D+8q2Uec+0wKyHcEc9icqEMfB7+ttoJVNceKAwPGxhkaskw4QHtwGYcMG
DPrtoP1iZabxwbYFoEsCbf8Ytp4pneNTrICvxaC3gwHBPj+B5iiBQfwP3kIMbg8BtO/UfgZWeQsT
lvo80s1ezRA/jni+dULnsWUy3reTPs/L4LOiw6vP1Bdi+4eBAdHEk/zOjXkNX9naPeTEqI1Cf3ad
T+Mt9C28FTSJGyD15pXizq4IZghp2I2M5nOazAdsZ1mk81UFf7w0t822DyH8n1uIPE/JRTdLmfI2
eo0p4GMDKVc9T8osZnwzt8GWA2g5CLSedMc2bunuEg9bhdvf1V5UZA4IS4z0p0SWj5f5oiewZFaL
b1zyo2pH0uczjedK7fVjzc4p+4Zw+K8X+3/Yq7z+9u71v/4bf3+R7aQ4K8zRX/+15y9KavmH+e/l
1/762Ntf+tfn10bx5vgjb34DX/znhVdP5unNX9aN4Wa66V/VdPuq+8p8/Xbc4vLJ/9cf/uP167fc
T+3rP397kX1jlm9jXDa//fmj3Zd//vYVOvtf33//nz88PNX4vUv+PD398PnXJ23++ZsX/E7AoQeF
86uGA/742z/G1+Unye/4n9grFoenRXAsQPLZSGWKf/5G6e8EUt4uzERQRgKO4rd/aNkvPyHJ75jr
C1l7kZNffvrbv2/rzcj8Z6T+0SDBlLwx+p+/vQ2XaNUDJwKhGdgVQCEWWL9lpny3XwEcUOtCzTCR
GOouTeCS16/jxuHXEWHqLlKh/aVkEpRLiIPAFwNt7wSytD94DAW6CUQ4FH7KbFWuFPGdlfac56FR
+ebnsdELjh4OLWgciIHjjMCEgPnbcdcKrf2qjA30Yud28hhZV22YF+5dm1CHTnVGO9T9syLyEFzX
LLFuOReruHYFxEQ2tQrnASdeXhjBSZaTkp1NoQEGOyKj/kI10JqydsBCCRvpRpdVSNsDAJ9eljsj
4ystA3HXmzhwNlVsAepw+rCil4nlVQfKQjJWWUHaPllL2KDIF0tUYzeBHCO2BbIsxIh4EGjrzhqu
A7ZpSqKrVS1EblYVvMn7TNdx7R9yGCrpawltR29tnHYS+7Jl9qVvub5QfG6jp7q00t/HM4uuWcBz
xMCIv1S2GoAFCkgN/whPt5Nd5VEy+2EmSqZNkM6JqORVVbr5Xs5WULCOIwEqTGHQ251WYa4CWqcj
mWR8Cc1sRTNH02pckQJoeYBcbdjhxWB6vzA2kOpT4xSGZmp06rK7sFNfdSsLrK8nswTqKuQihpV1
O6WBlbF2sV2QGcxM5oUgr63cMvdnugYqvvHttpK1KFvAnmPBy1XXt3L82BXlCDVz5jTNfTzKaQzT
RgbBkKRl5w7uYzRCCgJ2UB61ulq2BFRT1/EYjLPZIMeSjkpD6zTKoFfm0IJutOzGhK6Fq9Xsn5e1
U0DwxZgOqoM33Km7qFq1YF/1LHNHyJi5ae37UwvGVQEb5OvIdKQRK25KGtVXcx/17m2um67+wEpY
h+v11EIte9XOzqifqsaRXYKVF0/TDR4Aid+qLXUfNJmofa26LGgLMKazzi2gmZ8CZzB1t2jy6fq6
5o5/lUPDVAPpzod6Zf1ZfejYhEnUDXqqN63ypLPCOIKFSnmfALzMVTGgB1VRsZoXFvbZINQUZ5ZE
MHEYo1q9zGWr57Vp+3LYzm5L2WOvaqmCFN8GBHg6DaZnV451OYMNb143qYN3LVdeUzZF2iEbQYVQ
JlGH/HE0MvUdFifbPAn4GRQF53rldgwmFU0d06tIDBqjSUu8sCbkPQUUOhjb81HXgTyQsIrpJazW
u+qCT4CRQUgPgI0oc/25sHclNVqf5R0U9w6kshQOb1gVEDl2hAvIgC3GMFgD35N7KxEK4QJV3g7Y
jFkUtq+urHxxFsh+Yhc6jBi8WjyinnXfB1UqAm533LS+e946fABuo8KRj83nqsM21K+1EloR0BSS
uR822OqdsN7IwEJE3whUfnGwiCO2MnnRkq3W7tSAMtI2NoXIY3vmTTr00ylsRb3KeTAxQOwL8KL7
1mlk6gadFpt66N1sVGXQnOEsE7ogizYWXGY+Ju6aOkYk1yJpEw0Qfj3eC8I8ts+xkONt0Hk9uWMW
SZcGfaPyy0cpcxueUWNbC0Cj3wRd+ck2jgN/0jYhg9mHcZOXqWtnh59NugycVe97yFvckLthRsvC
aS+bsnSLnePFVbdVY158aZBdzHC6CmovDSsBoWwvKdhhYgqoPIhLznccBksgXoetM6Zd3HQXYrax
Tcd5hIvzAFDosIKhcFCvBLRW7R1mJYT6pyIo/IfR8exoU2IqxkXq2wTB+hPQKW0ttqpN/HL+NIEc
RG7zgszxqnFiO8nPBTxKPe8TcRqWYF6OJVazZisIrzbKSwHT8GS4lmaO+/EL62C/Du+hwQdxST8P
HVrZKNbSaYDS3RfrFbruHr5uSX/mJ2+2378ynr+XGF21r82dUa+vZv/U/v+QHy3Uof85P9o/TdKY
1zcZ0vIb3zIkP/gdxR/ASkK0MJAmLbTVbxkSfgJbUmAxQfVCroIDzl8ZEiRKf0fCAogedD+wiAGx
+itHWn6G/GLxJ4F/3gIgC/5+krRcGE58MECF7iGYwT/g0JyODAA92TiVNCm26FHQyz4sxCYQ9CU3
cX323av5c5J8n5MdZedLToYO6+LhAhoylO6OznS+5WOQ922SoqcPVg3iRJoHXJ06OrpI7b47Nn27
zKIBi2ILxA+PSxWglM2dU5kkJV0CzNXQsQWZYjOKx7qYSia2uYbbN1qwHng8YzwcJMjlqxPPujzM
8V2EKGhAZArVP5RN3iagynZub9sRTtytks9l5bKbWWznMi//kFIGX3Q/+KkjK31eh16zIMiGTYm9
Wq0bJdrrMBLe54BrkpKa1t62zPnwqoa6uukDNdz3AaAWszTikmsYdKauhE4ccUAswolNQHwkyeNN
byGFygagZDPlyDLrCjcX69Ktm6yjpXnBhhAUa3g44fpjqDeSeT0iTTN+BgbmGizb/BDCKAtMsEJu
khjhOHK8JiOOKlf1AMxEBn6LKr6N3//GEpxwsP7/51iyBcjw9cmBMZ9+6t9ElOX3vkUUh9AlOKAc
AW1j6IBB4O7fIcUh4e8RIJ+hCyti/AFmSX/FlCWkLMZWQLmB07xAKf8KKcT9HXEGEhqLPjj0ZH8l
niw1xv/M+QDiC6hxLsqSi/4t1ISPDl22y6eB5OUVc51wykJtqAMYZeNuc/wS4JuOenAr2BifKL59
hQIeXxdueFDFWWR34aXwdq3Bt0t2Q8uvCrb2AUcZAmgK1SANqvEy5PWrX3lrnfMqTaj4+N0IXX+7
xvch7b1LewjhkNQErQ7YtKNLT3nUVWOnrgZO1UVdtiCylUkD47iSE5P5HbiBOKRwuZlZ7zrIO8Jx
zPBZMBdO3AlG9/jlQ3QVxSIPWhJoNi8//+7EOxLNoK1dXPGGQXplUTWpVrry3QJpCUotaaxnolZV
2JDnUSoNWmfd5V1Gkkq0GYx6iguvdIxJw1C3p2gH70wMMA4XAU1081HQOiqAN4lwQhiqHIqyJ2Pq
Vwt734cp68NkjZ3W6MS58mLwTHOqT/W2fvd1RqI2BvEW7DmAcx/TYIIp9utCsisXc+BZBr18tjIJ
V7ln+XlFavIBepsR5Pc7+eiiY/YtlL0pF30/O5bBP5qXiykaSgKQ14JS3NEeULu+DgOdHEqmikfQ
Qs0zNq8CGa/Htj8f/bdb65/PucDusQaWTsZR9Z8WhQWSLD/kBXUfYqK7M1L35MRF3nucxTUT1Bv4
mqLI8XaGDRJe5yynB5BqW5zWmX2wzHXXpjPm4dcfB86paDfFKAShEPz2StXgBYZTcdWTsL/vdNhd
RUnZ7X5+kfceJ4b3EpJp6EaAJv72Ir0IhKcrftWQZOpS8Fjrnet3/m0pzfRLaPxvwwNDsIjijwjB
x2tTjmNOci6ufDX368EUTGU1GjanwFnvzQI0ICBZsTjD/tDMMgl03FDVwcsS831Zt+xS8+ZUq+PI
PfPrw4AWgW4TVjPq0sfgnLGVwMrFxZXkrudAAwoHmE2T6yRDZ0d9bGht7kZvDtxVY42HyFvGdZyp
FhivbZgT+2utnW+3gzof6DmAi0Gx+ii2zFUId7MqPmjTqJ1gs3s2OMKufz5XsOEer2SEVmStgNVj
SR/3RVo4HKocUsaeN4Dd16MV0cvmQ1GJZ5uoEzy6d0YRSjceWnjoiKHvir36+0AemaDGocIexlyw
HVBQqBRRFpzaLpZvOYpN4dK6x+OEIWQSjmY/Khqo0VbeIZkG77zW6IjVqi1WmFwy63xXZ13u+WtP
TkASeWgufAzC2YG2fkkv597Jdx60Ke67zpR3oPcPRapchRTbKcvboE+aE5FnuZnjm41QB4XzNQQa
kai8fSV+77Wd56EA4innapZD+xyyoE3V5CO/nhicCmBDePvzIX9n68C+8Z9rHsUgU7i2L41/KD3c
U8YhjJmhOVJftPGANglFyTVtKhMNGQGZ9TLUoXOi9/TePIDIeQCNa8hmhF+JK99t6H2rE46gcohy
Y9eDozTkJwt+YrIdUSq/Lh8sG+hcwTwFuuA/FMolQVHPuIflnErXPcDPYPwWBHRZb06GjwHK6J+c
Vuu7PpmQ0cy0gbSFQl1l7QMoixIErUIHQMAaBrA/H4CjZuS3W8OigyAW+BNIXI8Wwky8sk06/4B5
HK9ymA/fEsMhLgXll/UsFH/s6NisiNZUptjH7UeLyu+64APHn5LkmueW/FHV5hdpv3/e2NcuBdYP
vDyPpsYwB8moE/fQ85KcR4X0yqwC2epcozt4hmoZv+uVlp/CxsoLpUb+gWoTsZR3AOemFXL4dciU
t7NtI86b2mnvf/7i3ps4aEJATmyxTcAG93a1hG2v0ZhxD44Kmi10dlVaCrQwf36RdyIiGgjQnkYL
AmN0vHsyKGhywYZD3RIAJzvjFw+1W4Ypn3Pjo65v6xPb9Xv7DvrBHp4IUzWG1ePbx2rnYYTCjD5Y
tzcXxAgPdpel/1mFo3c9osuQQDSjgJ7WBLXqvc8hoQ5Aw3CHliD5G3sOliQ8mwjKGMCKHSV2QpZw
tYnVoYJJ8Hrm/R+uZ6sTOcO7z4sCxoJLoVAyPz5amMajuSj0oVZeAP3BEo0VpdW2lwW95ZMasfUW
ukMikUsgcSFT72TQpSlQP1DuiXf/zmYB+B3Od2g6JUB/H8VfZVSEBrE6jAXOCrVHPsFF6HWM4R4p
kyyc562OTsk7vbf6IdwDlX8sfdS6jqUIRAv+fCDbAx19OPW0qkvz0g8yqHbBz9QnO79pRzy2d2mr
+YOzxEna3wSTWRsiP7Ml5/j5hH9nVUEJDDMPUx4iucsR+vttGY3lDoJjzSGZmdphejerZAqiE9vy
jxdZuqnYd75mAD9gXlHeVXCJ6w41yrQPHM5096SQp7jG71xkUQHDlAKHPgbp+O2TSDJVdReMh7r3
YQo9huJ8hszliSf5MbtG4ROqUlixgPD/QJtunEQ6QTgeDNDpd62ZzS6fZ0gulbBrOIWwJj8GIxxK
gG5FfQO22rAhfPtEU+iWo1+oQ1TxZkr92Gc3hQ34I9UWKOgRtfnMa0v64OZ1D9wIs08T8YpzaCXu
ma6CduVEQ5JnlbG6S0dQGsVaU92Oq59PoR+qBXjdi2fF4pOGPevHuBEE+URz7yBLm1MofPVkXrnJ
wC9gKQy/4lgHHO3bJKlpGo7awb/NNJ0x9Fx/jV2JtBJ3gnMCVhgqsWCDHwVTQW2F3uR0CAXMF5CG
omnmcvfEDn48B3ARlHqhrw90Hfgix7i3KY6ZY1h/GFHSRJO0HPcw5wJ4pDklp3gEF/r6OFCqx7kX
GUyIc8DRIQB9PDoaTIDaGnUzO2EJV21Iz5+jq0Q3XHP0gKYwQnunuFHNUFw3wei8mqRLztuom+9P
DPOygL5PV78+93/u5tiukEeMQZLWHLiv9R6bCFQ4vLG/dt1x3zl+uEYns3ioQp5VoAWfA8IzbKbY
krMoZKDRStADT7mbHyezx3d0tEDsNPNS5eowj44L3SdCvuSVrm5GlH3TXEB9xBA/WAuBHjdpu1+N
asvVAeNfVO0WyfzkKCHpGw6CNfDUcJkes7iDjhma//WJgHN8Rvh6kYUthMwAQJJjidB8cDpVCUyB
1ni30oT5BpTVvafsFtNbrSZod5wg3vywQy+XhMYTwjXI/EjSj9KACsZoc2K6g9axa1I7QmC31tN8
FycSTHiPmL7JPFcypAcxvy2t4mSFQ7MfpJRIkpxYbe8uApAlsKRxFIZp0dGRDr1mE5BK48TCkgtI
vaGYxwc/bLO8dD4ivoFFjaPGLml8F1SHsAZgK3Y3OBiAk1a33dOJVXAclJe3g7wFoFRkSQD1HIUY
A1CnDKk5mGGC0Z8nC/2JcB3FEAPzozLrm2TcS7CKu7VFKYiDBtuGry2bTHfutDyBEqofD0HqQLlt
W/KJ2tSpXDKc+3UnXk/c6zL/j1csAjNCIoIh0pyj+IFdw5VW1ochati8pgJKmVnszjHGa4ySKK2E
cVDEYLroskS75roPWPRKZ8gDpBjJOjyxUxxv0cu7W45li3OFCzGNo6FUFST0wqE9EKeb4dPcu+M2
JFU//J0pA9giKD1htBgRL2P43RkTKISm9Pjy3BQd+kV7p8xEQiskVaKJs1zUctd0ks7pAAOiLpsL
QepV29HqwHPW1VnejECL/Hw03tk2FpjxIlSKxO+Hm4qNYt4M92gdTwns8/zqZiBFASn9drz7+ZXe
ec1wfIMkJYqmOC0dB+qoyH3YKzp7OUV259d1uLYCeuI/v8g76wBVRopOJKIfSmZH6VaEpDzvPaA0
Ve+f5bntVw3KxTdCtJCPgApIdfbz672TZaDxmaDRgwQMyIHj/K6Z86FW47DX3NMfXdUaP5ubRVRw
jHu/SXUxW3ej54SUaVIOUOCjZJy+NENu+ImRRNw5XljIyRYgJjytgAREj+TtBMPpqbDwhtzTAsiW
TIzoxq4p+gwfrZqTjwE14wN4B+hGFALZ14vvD4uFIOpK+tougNyUMb8I9mWd5zqtk6jp0jkvkn5X
Jwz9VI/I2fngOhqQ1amr3HOnp9qBj7rBu+1V0M8pdAzZkHmhsQcyt+KuK4PuBf0A32RwpqlbiC/H
SkF8rvHrlW+dYlgD+eU897ACvBm4El0KQFv3YrTLDnK000sQauavZVehOzvyKjqzUzDRHYMHrd6D
p2rHTdcH9ctkKIAoBsXQEvJHdX8LRzyVZxDmiuKU9F7eb9yI9VM2ex4U/RsPjdxxIM5tNw+yAQRJ
N0PqInnZiVKOn9qGQl+RQ/VWZlIIQM2igdLPhDKvTWEGiQYXm+f4inMquwwX90QmXbfpz22ZQP0y
sbQ/Mw26VQT0wAKOGxOAXyj0WIKQtgXoBoRx6NxLyVdG8Zi/GOHCllQz7CKrQvnYT7xxmpoNFbEz
ZTJRcb2tBymAR4OApghS/FZUAQGFU7OTRQ7t4zMFdeBgn8dhMacTUIIW0rlOYmFYNcRbmmt8PPGV
6c80zckfTcndcWXoaFk6wPBgTk3Oxi51l/Ccxu1YL1Kbaj7UtBPYXE3YwaNEAsa9UmFlMYDA98E8
lSD6P5hyrPpV6fvi3hsC1a+SQfMwlTkE2Fb5iINn2sFNpltTw6DMOGiMzmpOmLpxYGLYYs5U3k04
Vh45+NpCnRDksLDO6gDyq+sZgCp1Bhv6+ZMoNYszA2ANDqpF3eRZ6Rm0H52qLyCXmnDyqh3UcvPZ
sZ9l71XzeePKydkyP1cvMhR6PnQc/s8ZmaGHmglm5B3wQVKvJj8u/QVGRkgWchKAhOOJWzYDjIaM
tup02nctCA05JOSSTKpEshVaoZjVSd5qN6MauMF0DEAf2MipIQxVXjp4adGilAr9Jwhipj3gjglw
onmt1kXt+PTSq/qyX7WyZE++KQwwWrSJ7mQ42Xs6eUCE+RA6HTZoeMFb1ZZW3LtWx9gfXcGLDKfW
4XrIx+GGSDTm0h5bf73mNvG+hMK2ZKOGxFvXMx8uIPPdbmklsUrHQZ9JBljTLg/wNVmX5GE6jm35
EEYTAYK9V8U9xKvJJcDfzkUXQu4kjTSBv0odt324k05j7k2f8CtrgEoEwJV3QGehWPRo3LihmWcL
KEj08+gjhrAO8KnWHyC/8TX6/i984TeycIr+Z/jC/qnib1ALy8f/xEH9vnhOwybL/aZwttTvv+Gg
FkATdnlvafYBr40GLcoqf0LFgS938Q96+sDwgHq06GH/GyvuAnqOXA1YqKW88IswKJy93+xSyLOA
pkJfGshc/HchD7zdpWKyHFOF3mCZu8GZLEsNoyXgQM1HOuLOVIriFyreoIxDwJgnlowrLOiuu0gS
p0+2Qdi1wy20h71oX5cmKncuy83wR9F5Ul9EYz6skzpq+52uPKF3XtnTZsM6BKydH7O2SMnsFvmm
Daqmf4yEg6qeRW5JzrpZSbICnaNIPnYRlzkMXybejHdxRwLxBWbDwCOn1EZFuHKbutZfygL9v5pq
1a6Arh35F6s9U2YqVCrZlZM/+lcFVxxC0YI0We+WfnTDkRBgHUP5GBLLQUHyezcak6XS2NsVn5x7
MyYvEtn6EOX1iipxk/vOpaKc5uj4VEAt40Rm4m3dG1RVMteYVu9jmcSPrqs+90lLGIouObooXgia
zuxGDz4vPvidSc7nLtHNug3sjFdaQu5pi+Ya+C1zSweyblgEnFYR0vjRlzpXaU4d62+qtjXsYkxE
dx7FvNCPvlM6M5yzCw3JLTuMj2gPzNhZ8ASq2Qkr6ZV0ovyyR0UEOCfh2F0lHSbThrT1TiPQ66zA
vnivtZ+gz1MMjcjiPo/z3SxRycryDohMis0SXU4OMHeZEVnY5zJeNjSJpM7d2smn7Hp2upxmFUv0
s6dJfqB5OUc3aoSeSA0LSCRbNcwBP3ldPz0JHaubkYd+WlbFfswDyI8J6sQpj7vwNnGGh7kx3m7i
hL4i1yjmbVnMIzaZ1oZFsWksiqcvvsVRJPML1MK3gT/Zft+WtqxTx6B7wyHV12Kj0PVWFHA+/1xy
201bdDKBty+Nav31ZMYuvy0gEIO4SdySrsjARPTKgQ4jr2KOQnsncCYbd1CuTlDytrXbeOnQVtQD
TJwIU5stnSPa0VQiHAt6piNZtnMaeaVwd61rufcSRgDKsMxBbb5cIyTXxYfWBHP0KXInl1/XCsDA
V+44pQnTmIK4kQ4KOdCw1XGSSxmmpot9ILEryvb97OURJLyXivR6ArC8XAuptXxOcpxFdgFQ1dEd
mHKKP1AGjPKY8hLkBEi1zRL0VeMtyaV2E14dTFxFyKMK163IWU5UTNbgXAQ0DXhPkgF+vxGk3J0M
CO068nahHOWFKMN4K4JBbRf5m0MMEVgovtF9EQxzA7OIcrozYCV8bkXHLvKSeBsWBcNn0YQ6S5JI
PNfjZNELEjGDx3rfYtOfR6jTj8lmFkVz5ghRb8skb6rMdSPUZyaBXnNWOi0oGKOdL7whrmwaTY24
B5lPAsgz9Zi+ou8fJ+QkF4hx5Vlo5vC8KaVY5cn4R1n67ABp9Hugr+JbKWZ27lYR3rvEPoh7xtko
HUasBwVbwKu6tfQ+rryoTgEv9rcuIuH5GAeiSfu8HDeTM0wbRmz44AZqvkkW+lkF6NAlpAeGbIKE
3oolsbM1FS1shlPB8MGH5iGQ0R1NBpDSEEw346zcLcpiHGhQGl+4cQ8i4QAl+C2aVcMZ2BgwqGpa
gTSYg2M3+O0mKmJ/SH1kwGlL83hFwMPLTOvWqetpZ+dV3Nn3g74mkNHPSjTBNqwZUUbo5iAbchGG
qUXjMgPq1t5HAaSmk9L0F1bB16kaBdgdpHazcJj2k3XsczBA1CIIOnUL8hA/c1weZ2hN4XQyeHbj
4eCYOb5DLnwem/OpGIuPbBJR5oDqssrdUG0i2+c7Xnd3IgIHKAxLiPHFIdvOgVUpQ4p14OACXJaO
UrccFY/dwMPpU63cHCAsyOrfd0X7DAM4teF27D+yOOpvOqNs2jNJAW6dKryRcesJv7hwcYxfg+KT
gKVTD7uwrJ7YPIDSTPDhZcpDcX2u8RGYgqc4v3AI/UOjt25BH/GVFGsHdZyzwgvHXW8jD51mx//o
lV54gRpMuxsUb89NXl0MntKrOcRJAFtWsJaqb858negVNFLHfR8yem6HIN8zWeRbiq7MmW2lepry
Qa2Jpt0ubMscxKi6P0tm8xxhCNcB97zbbhw2dV0Vl4KVzRkJJxghzXkM+wOwCVIXJ7+NL6DZkvm5
AbkGgObrtqnK+xGuKp/glmCrtIo7tjU8aHYyMvSaFBPUO1keu7uY0Z6kExubR78KbiRQCkDEut6t
48d05aCoswld0H8cD/jaIXLvBhVEZ7Quw88KwOms5iOqyK4W2SRofD76Df2QTFGwAkl9SllgX5Dq
I7QsuD58n8nLPIODKg3TaoJkYZuX9M5dRPE9gPkV/u32twYrd12MOHkidCF1bki/7lBSwQRqnb1h
cZ92yp1xAAZj81CQZRcH/q8Bd7LM4WDQzDS66VjYXXpwovwDGD+qL3u3KHkgMAloz2EtEcmeYz1u
prElhem3Y1FWtPXTMMa2wz5CwkERds3V2APW0mlIrTnrgjllV8EVLuACNftsqFReQeArLqIox3ma
xiVAZsuAK3DOoHDqadfuxj7M+2wQbtEf4tDRQF0SeNs8eWE/CbgBsMB8NprIXTd3LiZvk8AyVRpw
gcznCtYNWZSM5VmJBsh1rJ0iC2HecS+Cpoq3Dp+pi5MyDcU6GRRIY80I46c+ruWtcTAKjcjJvkwg
OqgUpJxgImGnTWBgqiRgNb0a6cCyMWqnbIoEOLuD7ovMxFTtQM4Ydo4z8cu5COrHprdwCazaSL6M
Xo7EKpBFkVkuoXbTNNGGdtVDE4TgjPlOdE65/L/sncly3Ea6tm/lxNnDgXnYAqiJZJEiJYqiNgiR
lDAjkUBiSFz9eUrqjrbUbvt3/NveKBy2qSJQQGZ+79gmg1dXZyPIqy+9bJ1HY+oXY6eUN+0Hwsuu
mmWro6TvNxpbw0g/jRSbHltRt/t12byvldZu4tslk+AWfCFFlVNcHlj34dxEVxTDq4dgEiwb/IU8
NhWGqxO6UuqB3DDAjStsNx5r/33P7JV6VYUvzNNG+Iq4ccR4tQSP0ms/ZZlW7zvONQgQiiq4H+3Z
2cvLomUaNhMSvRbNvlGLp657MdLqsKJNeL+4WSvZdJquOqD5cM6T3IrP6xq9t9oifNdz+t37xYTI
HoHQO1kZC41P85j1KWXmjYydbqqI2vfbz+vstuey8u3jJjyAIJ1PSeBRVtgUAfUdxWzbcTCE04cQ
heQNHiaVEOhs01CE++oUVpNIW0/6bBjbixHREKFmy469zu0+qUCXSZDNUR87tVix99liXeKOQVkf
1UhmbCwboDZ/C81PE7bILR7xJlK5ks/+0xJK93VrzREvdzZ3iVopcPX0VN8WXcEavjrWqfIr60Oh
Q/vs4X78SNRG9YKtLF/TfBLr42yb8his7WUrbxeod2rNzzpvxnPhr+a5tdrsipJjK0pcozdvtnbz
P3SWkteudi56ZFrA3NTaOMf0HpRQEFn52R3LddtvWKHez8ALB+UNHpUa27qGDMVtNn4GGS5lSgqb
u3yFhw4f+E2fBiMTNHhkS43avy8t+yUERfPOgxwHfacxQORPsmYeu0ODO4ch7Snhtsaw/cv0wWpF
2ROvJzLMRA55FWmRT2PHisYEg8aqEXU1X0WtZD+fBoLsz9ZMPCv1UY5ZJ23Tr9aVmy9Btw/mqA7j
2Q7r/Bh6c7Pzs3Gj8KNpknUss+NgtafQkWzIzAVJNconrqvf5Yz//Nq8UYXBBkhTi+xp0VzkjbEY
+nqZvJc6q9ezRnpzP0q3um7rkcm/jSxo1KWP/ckLyNnHvNpYYBrKQprk9dV1QVJvHBRNf1RF2Z7w
w/knz2ufibC9n+xZomNl0w/0/JzZnNB73up0rRvj4Hp5dPInu3jjBXXe5yzdiQuW96yWtXjEWlJf
RYtFaWMg/TOLqc+R27O2veGY5ZfRx9i3ZrPzxezdQN0uwFevK2687egOhi4YldbFOuHpqsfUavyh
uuUU73/2YFO3KzDA1kjcqlHyDg6pap7aUq9fc4vsoKRczbA5tpY/X+y2Gb9Z1wf2Uc5L8HnKy7bb
OW4WZfQWlZN5Mp1mLVJNjtNp6XPuh1EKRtittXr6aRY9X5RLlWFysPMx5ZpO2FNcEIhyYvYqeISD
lpPZaao4ZVzZq7eMdzok0PiLC3Zl74ppyl5Lf3Bgv6RYdAyIB2tNunUb3kydDoovgWpd45wVYdDe
w7Jz68KcfsionhyWc88v1qstQisQ+xZoUiL6MqNNae0dGXvOlAf3TZbRdlQtY5/fI7ULsjPK8d5L
xzkrtgQYafHoDtrCr7PvdeI2ZPTzk7A2Nm8/zUQIH+uqCd10Mwy+bSMo3JtCcPtifDsEEZijLYej
tEqt4nbS05Eq2o/4bpqrzHWjnaOnbF9WkXmHWbXcyy1zj6ghh1eTrqbP0+wUAMeN/0RezaVeyeoO
mZH1h6qjB5XDOV030g6iDjvC2rzoOSNWtHOc5ugivbwOUantpOl/agZv5sk3g/YKiY9xlS/2uvNq
ylprow7SquPHcmiYl9lucbM3HAte23L2YXLtJtq1um0EZR3NcDS8Qb3pZhNXJl6rlx4EhTXQ650o
rc3N3WurhwcAWZGa6ryt2Ha5yxBYmeBwhrnpPTkyNTYFcnEOdm6r+xbhMjX2+Xyge9t+p80OPYXY
rH2Qq4+B0HofNL61w1g0XM9i5M3bOvsm1DXKirqCWB77gYKLsh13NFmrF0cY03VjDsV+tQOWjjq0
34xeDdcFGM1DrnERxKYMlz2tXFUXW+w28eRNTZWsBVg0KUvM77zwe+9SRITaFwzXzu4dTWNauzrZ
9eJqN2W8rk8BFkm1y2o3ulFKV2nmZd57ofP6UeU5NXsjNyRtOdOcvEwSzDbZ1klrWZF3sWbXxSKW
FEKnPiqLVicvV/2un0lGMZswzOBxZP9claquKwaCboruzLHp1JUyDM/jIOnl65UBuhnc9bKIvENt
DW7ETNyISP1Ifvsv4vi/1kUo/58Rx9sy/zr8BDle/v8fkKPlYZREC4IcHkFAYF20Jz8gR6BD9CGX
mAaGHche5LX/ghyd31BCYxyEq8Kq8t148E/I0fqNqAWf9CPsnAGatPBvOaW+s9//YpyDi5YcLRl1
lYjb8Hj+KsApB6lJtxK7LG/sGefQJti3za1uEgga7w1DC0PKOBGpfST/YJYgBFKZV84l7euAotHC
oVzPun6XGdHMauXj13grQk1p5RI6xq0JVoTTsaI1KKVvLntq+jBc2PXX7tVbVfEyrlV4RtBGzw9Q
T8+Re5TO1WQOIn9ZbAvzgGFb21VoK3GA98v2TZfNwTUrgNnsM0bldUmjdgg2bxeZdRWBD7n9cNZq
AMlnBVWPQzf4c8z4MLSxXXWSxPCxqNvEy7ti+6YZ8YMbxm0rtnmL+mNY+UG169Eh5rvV50S5peBi
rnnQlE0MrGLebH7tONDJbj9FzeyGcTcJNquYwqKILCDMD85OVdmafaYmRgu87dpxbn0xOQRdzNOl
WqPF30rR3jw4ThwYXvY2gRFyMNJsXlJn0Is67Ex2jpkDyeJTGUXowFInLJhunprTUryrJ1IOU2fC
Oi6EWw7pakva6PqpzLJUmRdIB9+1lQ5Vbz/0A2kFrDfudeabWZko3XzSFkmNMbhidas4r8PSaL99
FbNbA2esXfGeIj2K1tY6ojxtsOe0db3qc+uwf8cL8Utlagky2GOzH4ZTJg1o+DqyOZoVmjwEWhgy
97ZuirFPS6SlVupW07O1LGpM5nC7G+1i2YHorYdS2M5+YOh/KHu3f0XEhXV0kEtpxYDDn7SyiiP4
X9SlLezXx61pvTdSTiIrofDNFzvUI0azd1zcZYlVYS0NrcJ+3zrTDOZmCLFlx8XOuVf+khHihso1
Fx+aWTl96iGpmT7ncljrmzYXS3jTgSCvPY8io3922HJ/dL4sVXc54OGChCHrgaz1fgBczpOBOnTn
1rA3Tga8F7XYm6MrPmzaq65dyQxDFsvNLNYz8pxvk+jpL+8n8t3IR4uLpsQU27D/GRn+39KbyG2I
1G4Np5tmXMx4KJrupfKGD5pu9x2nFTOd2EjJXQjC12XoZeqsNqylrIBX5tk71ssW7gdvPUDEkrxa
NPOxytct6Qvjo2rMjzXY90G4atxvS82AqfvmYMrpZu2j1FrKeq+45qNu+oM9Bh8z09kJ6ozGMDDY
370orjVMvYG/Yldv5tu4dp827b9AH1yXuP7JJMn34Prh161x34xmi6swe2fozX7fDQTyu8s2xqUA
31qzdpf1tp06mqAmXRVNSi7BWw5hF/saeVBhL3nK4JLWXi8P4WTdbXKtkiIzxkSsYx5vailfZr5v
DrfRwW/zm2gk1AGC0X7qRP6kRH4VRflnfI/vl8otEujxz5GnslS6bZjOxkSzYJU/90V7b9vhaatm
51hZ1YASbrjagqYHzzPu8iKjZKd5ukARMf2biPwj85JjYWaP6E/8h7HvH71+eTZadceIndSjuiYZ
o7nEXpzXTLSPrOoSBF+Jb4xfBkcGkSd26bFYrMGqr5bef6iWbYqbeRZAHqsfDznDcIPGJhka197Z
W7tW4J94SRl1yrj35y3J1tlmTGnKfegLM+7sqT9yTP/slAPubc9/C6uhPsvNbG6R3b/Lu5nomBkX
rJX5JCYPM3ckoFRAe2N4a3b+gLTHexhG66lZzD2icjOOCre+V5E6VpDIsSO8E1D1Dr3oc+G7L10k
m6TnPMrcsj6pFaiwXUEXOQh5O98Zi3NX1omsVbajBbE64v7umUucdBrkcOX1o8tdcM5OGQ3XubSr
qynAtxEUdr/z6/k6rMf3wTSSGVqxhPRlkU7B9orM5KG1PHnlgwUdlmD51DR5+34QDtPWssp0MQHR
S8xeR3iFo23N6y2d806aBwSH9VThlY68Uau7U3YrdmNtVM8gaofBzQHDJ/fDDCvVtGMq1EQ2B8kr
u0pa0bEtyjAt1NwfvWV4JMHprfXFmUyx666Hr5d6YiB3nscQaRaLjXG7Kh1cFBlNooz+nsxdcHZ7
fVQmoWama3Em3s6XKUUuzQFjlZ1YwJ9b7aM+4Y2KmS0OJX2l9WSJo1+MeyXmOXEdcRBelDba4OmU
xrt5mt+E2V7pXN46ljyNm2mc5s69Z31rb4ONa1Yh4UxVSWq95/VvulsfPbP7Zo/6yneLnZZ9To6I
oIpNR4cBOfZ+64z7xiQ8hpR43vXVOLXSvernUb0U87Kj9WJNWrHkiWVfuuyaJiCfRL4Kod/hfRNJ
3qvXIHd1GhZld+1CjcThIkF+R3tfm/nDNkVOGoyUtM7Rm7FuhP407r2ovCt/Cc5EEFXbQOpL2HbQ
IC3N1yTGNSx3nekp+Y3WuvqDEjyMscwbYUJYzSbfQLQ4VK6KrWpiEZiGIO1pxfwxFIED11Gozfro
Fq3eZ4A6lkJGY/NMEUKk5PoaOMPGuNAo2xo6QpBaGCMnR8Pfp5Csl0JXawmbMPhA6k693KhWVicy
hFrDY3CZvNK/twEAI7k3EWtM4pttTYFoT5Ilw952U0MPr5lkYwWJUxY5lb4Vv+zIyckeF/u6tJZ8
++yaUq3BLsM8ElqH1aRhwj44HVhWdcgcYRN5Nyq1GociH7tjNLiz/ciXZ4uZMBjDvDJ1Eb1bGYfv
x7E0X0gysvu0Z6+wE84PHkk+Q+BRdngM4DBt0IoL8jbILfee6qWjQ8zJazwrcefyDN1DuBS2QW6W
s5jq5FYiR4zOzusZO3+r8Janhun2OYieRtKWhkI8ol9aGuOuhAsbrdMU1ibxN0gpVFpUijGfjc+z
u02JVE+uK9cb+mVDFOZZKQv3AY94lpaldwncpHxMVoe+qb2cMMN8GQ/wavBRqNHRHaYADYM+t7Y5
SXuMrcZrQU7aPggvHNnWwZiRCBRYu1A4JJsyujoeBcXfybV6Y6O5LbJhgHXLzIFFduB0fU+BMH3q
zijbw6py3C1wRmP5TJTmZ8VGUD5a6N6D96tVqfyEXbIXLyU+g2rHEerdYEwV+8kPJjAbVH4ukMuD
FEYDQAjbzrYUYLlV0ZOccxhnJTeWgiaHXuy+c43IzHT5bqnDVX1SosWtlM3mmqWF5FiWrCs33XXL
sk6J6Fi3D+DXrr+fR2Op7rbQaXS4K4chDPZQ4zOAI1jEoV5aJtYqmKv1qWvt8SFrEYnG+ehbww6F
QGMjx7342Yp5LUhranS5HLq1oRFSwUSNV6jF/GMWNTI4FBmRibzerpUWHJnbnUFafZhuSE07ZEhR
nSwFJ5qUN71Fj+lEBCfFBgrHfIxlNyrZVqDXUCB3gJVA15nZ1s2J4d92PxYLPTpxh8+kTvt2G6Md
+gEhuGlzWMe5s2GBEKCTUm9U5A6GP3yyQtoO0c8wzod1c9Uqe9xPeG0Ow9pvT3bm9M+M6BNnNQcU
Iip36+jZh6WuMqRJRj6m/dpOKWygAsAePeTfyrhZo0CcfL92b+p5Wo6buy4nhHzyQTSsdiDZkwc3
clGDNayb2xbcbGtoHwNCS67MkGWLqzTo26ZOmjy/EiFuNtZHnxr1a2Lh6uuwoTYiQOe+d0pffBih
KJMR8IxWt949GzDYX1QVTFeEQFUfqzUwKTvNh2+dlpwSA874Xxt4vG9DT1BcbAaE+cFRtlRe8Jbf
rn5T7awWmLov6y1FjMbUYIlw4txT2vsiaIlHd0bzRaPLM2K02CspXSYDiFS3UVYMl33lpUcEHBMA
CZUoZPhOWn79wsxK1dlgqFiCuh5X6qncZGSvPA2lSZReoV8M4S2noW710RsgBBJ6teHWp7XalTkL
o5HXl4hh19xrOYfUfHef2HaaBHVA/8nVlDCTx7AkbZ8VH2FP1zRs1HU0jSp1GhMrQN0zngSTb+2j
ifUm7mYY3Aj5RTroMkgLRqgk1L57XKX6OsK67VGNCMwE8h1RHO1NDojPTOYESR2yl9foShKrpfU1
btrIpklauo9rOT0iwStOlekaMJf+np7eLhUA87u8N60rK490XMmyfG2JcTxkQSvObWfVMJpEjSK5
a95L2CsUiS7BW+7cP3ElHFF1NM0H0c6aSbLyT0FmbbdLO/anKRsCLnxeD45NLiBXour9f7VfSn+P
CSUY5q+QmPLLz1gMP/EPLMb9jXQFjAmYB4mHs02EYT+wGGJpgpB/S+klaGrkXSwN/1B/EXSD+p1Q
F472PqKL30XWuL/ZNMCyR6Bct0LwG/vvQDE0yv2k/iKR4VIFwvp9sSuYQfCr2D5oRpsRmVLPuSr7
9aDNlQMNGY5mdNoaU4fMLHlHVddc1sV5UoHiRVHNMJ6Y8kKMTbTH+Mlq+8OHAKsLi1295MtdJDw6
hJDlSmKm8kma4VWvrK6KYnTidiP4iZpeVGtksI1laxrlvraDoToG2sW+1JuV8M9ux0Sa6FwYaDNK
kxWxVYa2YuGTqYp+84KwrgY1GSgGLF6EEaaGvhxkRGfXK4zP5N75HNomTugcRQMNu8R4VlelUyXE
Suk56XwcvLFo3YxglqVm3UeYEvRHenGKlsTKhZinKrNZZZylivDREGOCIroKFkVYZSGdvTP7jKG+
Wfbw7bL29dFFs/8JqYt9SxWhsHYqb/K7YVPRlwK39yeRq/Ctz+xoSEbtTWUM6D3XMeIVy/+U2Xzk
U27BXcWVu6ztWYNxt5AidcNOK9D+pBOFIeHJbTot3jtb5at067fF3uFli8Yk4Fiy7cy5QC1XeVNI
SuDoWO8hc6ft7FXDdBP5WbjyHRoNB6RynLarhiic8Q4C3Gwu8rxQMe/Z9bXtO6Qdo81ZP3UoCaa9
jMJiYSJcu+wjPvTZ3S8Rkt/jyIoOVe/LytnJcpQvg+6EFW8yDF4Lv8sgGmztflxaTz0jKzS8nYWl
5DCFspcJ/Wnh64jMaeCQWnL0YsHzFrRVrXDRUnst/DlM/XXlQULGRKJobz8AlumkdmEq0Hf5cwAW
1rLirujSEIKN/opLX07jUQnDeCtmo2T+X8ry2srG4sFQ5fgNI+qjKnPkFcVIgCDux7AnD7IKsa8v
IBDcoFrum4bIjoRWvAGKZrOdJyhW+hhr12w1IiTPe5jcuUI+VE1mzlG72RCjN6gfmCCW0Y7V2q7Y
8VFeJquculeb5p0hCR2Fphfx9XYvG9/jd7Osst3bjkDM3HRIvzl4msPXwm6z12xpuztUm9ZLaTJr
7Mf8wvJOgewI/Jwzj34AOuo/XworZWxOpj0cMpOguZjximiACWXjF9fw+rvZ8aY8BqxbYVZmEarU
HDIAFpyQSJALu6zEla0GB7yEQMUyyb3RWWIzWzTSjXKztk9NnWevLT704NC3wu6uvXDKex5dlDTv
u9wmHDzIInr9ZnTa76zKsx8y3dc3lrEBghRDbb5JOdvbnn2a1MtxrsJPFczfvfJV9EkEQcPxrreC
8iQaR4lTsTTtnWTkquO2sQk/V2VQIe5WYf6VcdJEozDIS04rSgP88DLUnL6dy6CYrWvzuBR5EbGU
Fdv0WIkmf4ZM5PuJGmopYvC90Ex9vbD0kd5rE03gr1R6FTidWaSsXJ5pKG0fTZtP22VBpT9uenGK
u7lF4sVz6E/1w7C6iOYdAr9QmnHsOrp2ITEr0YejdvngUw3pVcugk0kKAFTkoi0vlPQH0JPShalF
ds6ZtZ5wDcZGNIENup11OdPOVWHuL2FWU0zl2OXqotIQqeGKmbGInN/zaCCAxH7lR5wKtrDP0pBa
PX+vA2N+NsxAPLcumaGoyI1+jg1p5xwm1xIzU4PEtOLPXK2xz1h810B2v4whPFS/5sgA8sjrFMBb
v/bp6LvOAw/sau101jZRnLsuEGqJe6JJ6fWxTUJzLwEqjgM+lmQu6t5E+2G17IKg74s7spkLjmtT
vSFQCPKHUrYzhGm2TXs8H6zJtNxmFMk2RgvaJcf2nG2EL1+rtkHIKYksnHYuexD595tXtXsOVSqC
WG+7zyhFeSjIZ1/RL8goeBjhH1F49T6K4AY7oMljvZbPZWmWUzKMnRnS3WGVH1zXVyNWGkdcZa1t
jbs6D0EWYAOBlFhNTaBnE1AOjwjx3rECaQMAtRqDuS8XAIaistuP5VhkXRooLMCx5A+doBXsP9ql
iIxkmGoevrk00Sw1Xes9F6qoKY0SWYlZg0zqnbT6oo8tIjbe1qg0ZcxeX9EoBlTendxl9JblY+a3
vNCxXwzW26La7nbaNoJToSaCkzfWRNJmpV1/q1a7ufVW33u00Qs9N5M9vBYGa2GCn8V/s0Yya2KN
HebjKipOliikxTc394rDugXiukGE+RnRxHTGJgluUmREYsa9rAaRMg6AqZVSWA8aSOPJ9ypm5Da4
+F7QYwafMnJISAOO7O2h5ij+rTbUfAXJVJYA1a46LE21TUkxB9Gda0Plx5WJHD6eBxtRqikLMceq
mK2TR13MspuWGi3BxkuDJXJaZucyXvofagAHgM4hC6BUMlfJvVvlaBjddVjaePZq81wgcn0dVwMB
xip7x028hkH1nokOmHz8DpkDZwCfk1u8UNu7/oDX3Zrwui+QDargBzcFugts367vto1QlT5GFDiF
N3lEzseNnxtzxc6ybln3wW/gP1OSKVyegTpYsyPc8QD2H+WtCZdqeI15P2gZWkngDg35yN/JhJpE
ceThMmyuO1XA7ARbZb0GYb4sb5YGVbsRDaY8HKMXkmP9Tnjopc4cwo4dvSWNLpyXvDGqJXFM3Y4Z
SxGqQDKzLwTMRvV1dhqh8osnf1OGuxuNsas+KD13AhyjAhXNyiWHCyID2Ebc950kir4TRsWGquAz
UMnooI64kEriB8M0/+Cb8Hxd2KfhOxUla5ax2LjkhBz0D75qjhDCEz1OhHl4E5Uq099UBK50O7JA
0MbotOFwJjZFDOfsO2dWRESCe7uWswV02vadWyuWfgquYc8J7XU3Itdu7Nlt8hcxGDAbhUIAwlfn
tSop3Yxf1C6mbDmu2eRikW3X3HHfplVNzVX+nR+kY8/ckgvkYhzIBYZDJE4ZPtHUPLvHBvrI39O1
DPHIYwoJ6WwYjT5CjtvlIZcBR2EeZG99DOeqg3HzvAV0sILyCp4RwFif1sxY7UOLWv6bOZFjdOhQ
SGtWCXTucZuZTJT2xsOcYgie1J4UjUAdu2ao9Yl7Xk+JNudyTNDASHVXsfA01wT8TF8NjtHncM2C
zwHu3GBvISoo99YwjmB04Rzp3dKVnZ1sgZVtifBIhEoBCS4qXexztz0yQmenJ8vsE+F7OXQmF0ZK
uuFYOg45aq/xgPn/hTWhnPbePKKUty2zdAlDXObwTgU0KsdW2Dhi53LskJzWphwUNUNdsCP+0vwm
UT9xgo8uIWt+vUlnh2BI2rHoijpLfStAlUq8t2oOHBDcC4W5ApEQGM6q17NvProkPPGPjis/wA+V
xX6Cw/SSYVncMUF6sfq7PiirC4tYfKPjsaqTZvanFi+fq68VsLCMR47UKhVd4OYxuY7QXKP0yZ0d
cCWHV1aRc4uHwCyeDKsP+gSNbm0myhmQUHbeREHHLFFtvnOmIZ9OnSfKleOtnsS1uzSSluUiQ0e7
LZSwH6NF9Az1uN7deJ6mujtLFNUAL0hv7es6EhoUzxmMYjdPAUH8lbAWA9SSbwGOwa8JLUeogw2U
v6yBTJVFlih3qMe46nU3JcCOOkiXqgCjN8doeZ2NreEUPRbia96XSF0kDG310je9q4cUrJfhQo9l
v6FJtkaxJVIEcziBqyqf7nNBoPuK2csLCCki3lZFXpMGXm574F+rY2Q7rR3SCOq6C4I7ypmc7ArL
RUWQyAD78xR4CxrupBucyuqTgcO/+4GjZ+VwQBj6Vm0/7LL/VXL8r33JHfvPSo735ddh+PI/N19F
h3P/R3HJBXb4/mP/TL41GfsRS5HwgEvMdmzM3P80kTm/OSbNZJR2k2lDhgH+rX/ACBEyEIQgESFd
ZAhd8m3/5x+CDp/cW8tj2cN4FqBuJyf6b/SN8Pf8HCCACc3ER04zFhGZmPf5778z0g9adW22hSeI
B+uLxiik41pN6sVyC3H63a1590Mj8vtU0X8zrWPXv2TrOBapEyQyXX6V333UiEdfSrmeBo9FAlmx
Q7K+Cn/YGP9jdOkffwg5RGzJoYcL7+cPsXtcMlipTr3lb6lnl8sOVbj+iw/5g5tmgfqY3DWAF/9X
2906UdYj2+XkRqF68zktHFEkLPerK7O/1S/mBehrAg92wDbJDnPR3vx8OX5nLkW2iFPlhZ6IjZw5
LulxDaV/76v58THhJaHQxFXo/HLXFOsu5/T+VGbK+TAVmL3xX6u/8Pdf/pJ/KYcu18LAQWg7iWDk
I3A6/vlaKqoZVr24Rw8j0WFaFOURzuirBkWwZZ6008u/yAj89Vm4fGAEJgUU51PJYF/ck7974Gxs
X8MUOEefkSNRbMaJgahv9+e37o+uilebRCJC3ggL+SUoIFBiKcbWOc6lWye2J5G3LC6QFL4bxjpk
sv8/H+e7vzwQDaDyvBnWEV7F25sVCWuKBf2OQdnds47I+z//OJvl7tcvjVQabLAOtzAgcfPne7iR
D4lgvDs25NB8FtIsX/qJkvmESpgKF0Rp6Syu27B+t/qzn6d2NkQ+PPBEYnYe5htGcPwWiECb4Llv
Le2ngUD5c+zqiNP/1gj/cWxlO8Y9HsjjJGpz/lJDgBv3w2rbfOw4SusvvrFf316Mryx2jsNFUfNk
0df002Oh0KK7pZyOhR69A/aNAX4wdI/Id8q/maBx+aRLIQJLEesRGU8/f1Lmh4PZ6PHY5crcGbDE
iND1/JXJDh252vr1b65L3z8vAGO2SEjzSK/4+fMaqUFl84GOogC30zLrQxiuy7Excbr/+XPx768W
V4ZG0eGhDzzP/+UxXKuxQnErj9BbWzJ2l04bpr0fx4r/57Wcy7ms4Gx+7BjsB798UZzTfF1l4uis
Abr2ACi5XFpr/+dX8gdPA+p0Qt9RXnm+++uqZDulAQNP644SfYLNP4yrPF9gcDz5F8GIf/hJfIBn
WszJoX+5p79bjtDlo29cxbEKh/KmshTqHtH1WPgK5y86lf/g2yFknwAky+dBZ8H9+ZOkNu3VMtqj
tg16vdp6TsqgmP5iO/+jyyFYh6gD83sQzy+Xg11LmmNQH6kZpIbB88dDoSy2kG5y3/35V/SHl8PR
xPZIekXh+svlkJ2hSehvjkZU6oNYHGAYtw3+4mG77D4/706XK7EdNLYouMhY+/me+eYmXEdVRxFE
X7y+0ec+mPrz0qIy7OxZv1lAap///Lr+8CNddnaSSD0sChd+53cPRGHmHrkkFW4vWSRgM93eXKz2
6IPBH7VWgNqG0Yq/uE6OWv92pZxFHcIJIosdi3j5nz82CCaVA2sc4PfzcDf7i/k6ipJxaORlW9Ks
nu24UlrZxNH06tkxh+oFssDrYu1gtNpxkjVve9Etd6Abm45xYAxX/grdTi5URRogSxDwHb8/sk93
zPYzKFW4K+oxAvmHZR8S2ZOGeD8Wtnvr4TKd3lWzmBmSm64eH0gUxH+gJC7itNkGCqsiaiAhb7ya
unuvsjrzwcbKppOShwYjGkL6O3uwqm+AmpJGSc3t3g2ZIT4gSOr7PYE0/8femSzHjaRd9l3+PdIc
M7DoTQAxMzhTpLSBkaKIeXY4hqfvg0z92UlVWVbnvmpXJqWCBBDwb7j3XFGG6RpAukjmquaUiIsw
BuFu+5aLQYJcOZ5MY3Fb+uahjLd9CfpA9/MJc2uB5K1GJvqVIQ6ZTKWujGM15dFHa9m9tZ9yOb8U
g+ViTC9wAPPjZPEPCGtVGPWsFjalnbr5Lo5X3GyaiPnKqwG/bAz8X4hAq2nAdVxObXvwmzYnTwsZ
aBfEiYtNiK8XM6i4nXmJt5maxzBfiCEMAPHMWZC5pMwFtWdj4IrcxXpRIgHwkPeq/Ej6Ob/ueJ0V
QWTK6KFFIyyCOI2aHZOqHLdmNenvVqxibVP0jvoqYr1ZtrplTJe+kJBLK7+a37W5YVUdlX2WbYak
jHBYMFA4y1lnpjePdQSypq2kc4hpvNmC+xIlSaXZKDQXtlysWJyBaUsu3xiNLgjlrFg4wGs69ZjN
bn2fNNGYYISaSts8tBOOxlAaI5Eymza1vStFDHVG/lWZ3y1WXZuXJcGm6CS6Xu87byLiZWFPu++a
9tFB7xIdvJkzr2nxVu9ae3QwCWKaRJQygbtu+a7dezoxioEpK/MkvTwnDNpbviEK1JnYYDSj6p/y
LVSGHNtHy4Rtg1G4fIwdiTvIhl7zUs5ePYTQ1mBODbOkk2ncTmMDlIHp4IGU/RvRs64KpwQ/V2hm
Tvo6JBm5OTKd9cCPYiaBaIKa8pyVOV/x0u7WSeA4FR9x0/Na6wsEVUAOyuR1mfCzHFVDENZTo/Vc
7cV2ZjyZElp+aBVd9mCPpSkDjV6Ssb803ToYeKX0m5gxoAg8lKjIBm2xXGL0m+yQypneCE/OFA6M
aaYQhpG2px6KSRhT6H5JyIv1MBpcBwgTMW8GEwM5LzsPe9C3RGGIgQQ4zPuEd1q/TTAwFBuvSIV+
t0Tk+ISJ53TPDqNolIhTzYplngvvC05ZBrJVMmPl8S2id7eOyn1s/4I9hdkyCN/UMSIxyFZxjgjM
LMqnBsJBicJIBxyB3MWatm2SlN/zaU4finSxie0b+aKz5HZLpiMQoT4Ijq9yxi7Y7zdLyfBpY0Z2
W4c+9yLeOKXHPlOZOa8S3NbRd+zksRPgA03BVcm6KHaN0wP+KYx1f+E6CXo0CzXd92zdouya1EVK
280G5s0uYpCyaRO7GL9MqrHQWTYQpQieRSeeRVfgUt0B5zYi9U2n63pycYxe/nEC/3fswvyEQ+tv
xi51+Vp8lm38/l/8MXGx9d+sNa/FAyi5TlZMitM/Bi6W+A3xBZ2ny2m7umQ4cf9XtqHzR1DnfNNi
xbciff4cuGg4aBzKKdQejsuBydH0TyYun6sZF+OCuyaq6ShEcPJYzi+nvgOQpvfo+Jkszt0bemKm
iIPALvaXK/Jvpi2fT/mfHwO8z6BMZ3ovfvkYdsJ9FC3WmgSY9Vea16PDGqUeKhE3fG9n9+HvPw/6
0ae6gjcnMy4XcLJuGNCTsdt+riuiXC5jxBB10/p1JiTH3wywbwPfBxEeclpNaizK2iFGp1c2nChe
3yTtKYWxghrFkn5NGVThHr/rLLIoT5Y+Wf4Osh6hpvucaDDDCKRf5QsAMKlFGlVtmo3SDlPP53XM
hhV/fxROLnYYExhZ0TFNHhttAHkiUz2z0K/TJusI5c3BddON23A0j+dO4aL5ruuNUqxthOmPMiAC
x/VVoISJcj4smBCDG2ZmVTrm164qUUCGbSqQfgWTEBpbULsvfHyNLvV/pweGn3qlf0DTGiPGT/LK
jF4w9Mrli9vqBemsU6+b4iC7lL8XdCuiby+s1iExU6rF9dGu5Sb7RuAm1YyvwXY13MaBiOi6ok1d
uzlKANueCnvjidHNj8VCvYcqwHQq3K1TQfg3m3/WYPaGnwVdrwcfjerFSrrBCvO8BeyKG7/Quju6
EZGcykFp+KVzfvFoU6Z1V55LoKwAUIoWUV7m5+kWOI5eY5S3ySL+1sei7I9Qmmcj2zB2NuqPOZMd
lmwA8EeNcy/dtNNioLxpzURnAaOPfkDoqmc8WrSpE0OBuBq2axWTvddxhqnAEZor9lxzTWdna3nd
rokaP/k+5oZn/qhqioCUU27RMVRmBLacZWvqWrjQCbNQNytLeW+5hVqbdzVE+R1byznveJ8vTgIM
ZzH1Erbx6AL8c/MoOk8WKcv3DRbb+uS4lcbovRSqqVgKx0TxXZlTNQwPaznrXIpmqNr7OcMEFeZa
kYtrrA+jea516sQA/oM2wUXODWAzy6LhRi693nRgBxqjAgdZ2oIwrbSHDncmjbx1bqYYJaxObnDV
1Gctq338FaltS3nUIU90TAgKdDRbECoOnmcrTllDoXIxGtSsBaCLehd3U7989ZVpaGSK5NYg7nGX
c3DLzrOwc5TctluYioZ/3WED1fA2eXn5oKUkz16T/Gjqj1bXOyVzKyKmjyzgaRkx/wFaaXzSkGUe
bytFbVBD9Y6K6hqhbZleUP/HDhd9tptjO1EvtBcVW+PAjqcTftsF7piKgtEDRrkjRZTpnJA6LfM1
pz+b2sFtHD0c+0GhdLEhP67FYtuOmb5Puz51D43eON1XKvl+vIuViDBkLD706wfqWatg86y1dTZs
kqHIv9XoCuRZI7Dde4J4hDOa6hIzRxQOpkC6TKgrFnCW2INVtsv9qCa7X6ApgKmt1QN0H61rHogg
wFhyzTuLgoUllgHk5g57IrX5uW3cufPeFomuazlWBnrwRzKO6T4eWuIX0QylpjmFtEAN5WamQGps
WwcsWkM1DMNg64JiGKnkM4Xbf0SD6gRKb0bSmus1PeGG9LuUhmvm4fNxUACM6cmHEDErUc1s4t3S
tVG3d3vpihvfzbTstGgkxW7xCHtR2CE60A7o0DGydJnGjl5oYmiODi8O/UnLtdbeV0XqFhsQYpF1
ymXTnatYIKHOLW4HXkJaGxoKy5i9cI5YPCfBgv5+XSGbBOSgwun6adXF1jSN2Vf26HPnn9Xsq7i4
8yuP5NlLrMoo0YCAFowZ/kO/+vm45FQBN8/QGLsrMksH0eXnU8Ux0kGaHmlwJqSBbluWAyuKwlnS
578/v/7t58ATZiQocKexVfnUjHPuC6wlmBrqvAGhwqpOPWSAKf/RsfzzkEQ0alKbMDT+l5CkDOUL
2t4EWY/mO0fMWudW4MXp7O4K0aEydn//a62H7v8ba6yXj1kT5nM8wHgT2Rp9/rWi2sXR5xhcvgVk
5MJ0hrGrDRmmcvWexjMWm9qaxWseNf8pbubzgOj3j6Ym4C3CqJVb5/xy52oxKwcXO/2dHRXbbMyL
nWxriDiCDJC//y3/9ebxS5rEN8Kf5oD+daTBYW2XyuajdNlFN3Ni5FfQ+P4T3/lfr+X6ixis3Fwq
QRrtz9dyoJUhLwTV62pNJHltos0kmcF+sSzJ2KOmVa5wJx4U7csft/G/pT6lPlPqvyn1h/fX6vNq
lb//R6Fver/xdnQo5NcES0JO+JOf+mz9N77KbOgAUq+Td5tb+bPQNwB3Gmw0GCUSVkYpzh/93Kz6
v6348tVjz8qVfDj3H+mzGU5++u4RgWVaa4QyKSJ8IIrwX74AloefcZHOC6H1g/OYtKoFIo9dKRPd
lVeVgNjp0rssCWW1gJv4hgRHM+ZtHFFgso5IYbZ1Sw2CTUx+3oRtWWJU5l3tJ4u/762lSIOoMREC
XJvQEStjF5FXgHY4sal10QfRch7ysh1QmRADVoVaJJ0+uwxMYSA2wgkyrrMpdfinBw04J0rmWlBa
7lqn1JN9PPWe8xZHSTbnOw8Iby93OPSZ1x3cvDNV2PY47XgVm4mzxYXlW0E1LWhskIb4ot4D0a8R
A2fI+OIdppuCwcsST6uTWIOwAV9Ii4dii9aIGhETawvcrVjv5UljPGi/Z5XtiUsNRWhgZgVMktTl
xKrSnWv0JZQl6NcChfiErLSuOtBKdVYhl1ysgZmpy5dRhg1PiAxir5GXtgY+DO9znFsS4/osbz7M
ui7r0CQuHVcTUXVoarJhSdprJ0bohAPNtquKaKIOQHQ7FQpRYQW6nBqx9VZMpDV53lH2mZd/zLVV
EUacEmAwnEVfDoDpRvI7qf4I2NqwEq+fI11CK/U6TR0RHy4IKWOmHxvQmu3tgN8Fyp9vDQ/cLnt4
6t1UmmdCN/Ic2V01mBdgTRjo23zB6m+0gD6yAYdWgDRZkzviA0d+PAjNCKprNFDdvqgq492Wro/v
Fk54sc15gIm/HBJQplKx9z+BkIoxEev8ReIxK5fovNr0gAplAPhoQOLhRBKOePaEoii0KKQSKlS9
kUDlltK9g5WXyA1dFuaiChz0pAIhPS5mNU4z1nW54ll1ppeQW1S1+M96UVou3DrpNlsvNwlJKBaQ
I1NYxXoyQCudWgrEsgAnh4nIKhDMJo0xeDew9FJUnoanUWvB9k/fx8iEIeg6UGnEUen2ZL6CO2jN
F0HMI2xJ1WoNa0p/4Ug9VnW/mNle5WM0hpPsamMzFAuIxSluTCMEP2TeVD4xwNtu8TBc6xlsvJD0
W8antWVXPr0U7LpgLmFG0orCB9xgKktuB93u362hY7q0ZB4oHnY8URHMZiOQ785OCm+QGest39jp
C08tl3EUPYyddEYUH2jeKG86CPJdgDmLP8wU+9Ntrebex8OEO80HJdVvQbxE+1FTpRXGWSe/0SSL
B5fu/ttC9/eFkXHZIX4yq6uiY2J4WGHm49WQJIO76RsjxasFz2MMk8GZLL4hGQ9b0RSsqe3OcJ2N
X0oTLxjwkPTkAp1OMeE69dGyi3qC9Tmpe7rZ7oXAIbjgDcxInannzE9dRTmPChIp9bW1eMXQ38/F
eGiENddX3aItO3e0C+8bA3fma5ueHnS6kXhkJLlGcQLiyhiBc22Kyeurk3RSZ9jxqprNMKsNWz7U
zEmKC8PWVZYyLnXp4xiubE0h7szwvgAPKiEsBTZDl+VZ5qwp8Aj4iKVxdIwRvTfTurXwQe7dWhck
hpWhb3qDTMyQPKM2pSls7BjPaM8ok6c0F0KBHRF6d0Su6JfhqGozBaCst85ZizVLHvHFtv0Fmaan
nfneJi5cxbrycJP7qMoCza2FE2iG6LwlkJ6qQC0Vjqrj75hfE/Vt8kkE3NgjOn+U4bWuPRNMmBlz
EhZNh2B2Y2ioJAiCthB/vbGZBwx1rDItNkoHk2OHDBTioBM/LaK3b9K47PqNjF3raRTKLa5iEP/m
3nBU1+GKHSbhlC8GSadV4CsNED+4Jn2ZASA6MeeEZ50N1KdLgMhbPmc9dtorNRjNcF+lDsu8JOmj
eePwhUkeykSZHQcSkuhwMuHx4pmE6cHdB16+K2LU+ltD+sK8j8sefgMAXHlHpK/NtBQ2Mv7DUsum
vT83qF3bbCyvI8UYIiTVxXj1RJF0uzLC87AxRFIiPLUcfHfOkkNL8tdHUqR2bQS0R20b9KNTFReb
plHDbOM4knLahNACLDi/VjBmOEx7oniHDSENxo3si2je09GX475HGHhL8lwSbTIfU/2xtjpRB8KR
7Y/ecZoXp1rgSfl+5l7AujaXmLNpfTSEOJVxaRcY9YWfHZY8wnqOqWYRx9TpOT1rzl0jZKoeg3zV
augWtKhOQXRYo+ZkR5yGetUIrHmPfexXFw0ZtbPLhqpZE+J8KLukFur6hoUcO5Ei7knawjkhTuNc
Z10ItdFDI5mjG0Y7aWoMutsWVjUT8hJNcAznFsGJG+tnoAUz/gREgN/QkDkT9Fg/AX1TNXQzHN+r
DUoVsQgSDw9oMBtRfrIw4U+Mx1h6bGwe10Mu/X7cxVljf5ua33kWRe427RZkkWyCqda65QA5Si73
TtvT07K9N/dqwLB64oEiK6T1J4dpeTc6D1C7GqZHk4BJFxWth+VTziejiCovbDrDq3dm06jueqii
7hSb0X3RLoTH+XjEr31fechetbl6LYe+eRy13vG2E50FAQo0hxAeWzvmGUvjSp+fZgY9SdhA7NMO
UW8YN5ZjTT3KUmAdN0WSL0ipoO/WAcVHcsebxPxq1ohJD5Zlpz9s7jIXtMxM4wUjjDU8VQSWDHty
uSAZd1AcjZOnLCX2lavY2FXSXXgH+eUal2C1hHhKp2wb7W6yG1O+p5XuGGPgSIjSwSj85RJ1qfGW
tFP80JpISkGE6+J7NCXok9JiGDht6rYctjPX+h7cJWuMaOzIHDK8pHt0Rl28d9YAB7JLYmTAzCqX
78XE476j/ykzctgK2BuJW7mv+cS+mWVlQquJ7sA8C2nn3OF+JpsDsEY+bg2EJEe75EJsnMpKS8AP
lroksd4n3LdGwEGSOhDC2qeoiDPstaG2NHq6GckBWydDfcrrWBb88Jm+tG9lBy5hE4lEvvp6LU/g
9RDvol6/1xNnNrbunFtAyppaXdLadsWGR5EyC8CnA6JeMmEJK07YY5+J8kPZdnLVuzL66CcFBJPS
r9nPyrT3TiEYNXU45dtNjb3MOEoNwNI4KIepIQKsLyId+4/E9uvoue0yk5RP0ZTT1ld5YnydCqNU
jzX+bbdizTpU7t5IO12EWkGvYP6H6cWvU3igWyS4A5/2WCsQcP7LFN5XLYNBfqnNitRH/uw1RbGt
ddHfsRSWGKlaxbj4Lw3S/8fk36DbpetAaYouTTBq+NymsimxFUQCrNB6Xp4ts/H2C+R4TEBkCmJG
7Ld//3l0WX8ZMdDm8HkoqkjLWT8Qjd/nz7O1KeNQgEwIo+7O4bwNuMbDVidjbEuO3upd0lVokJu1
NakR/5HW5fdPJz+RRR9PMXW0/kuTteQtk14dNtZUO2ILTFdiUK3e//5X/DzKWD/Eh3xm0GgiR2Kz
9IsKLpNNRRxQgbKNXLKgmZ0Wgi1qki1WhRp78Z/97b+5ff/+sxDZI/hk1vAvojGdVJYOQBITu9IP
ZayVz+3oi6uhy4b+P0yjfgmg/OMXs/ggpJ+MpKxfaW6a3o5LMcEepk0sAmd2K+rWUiyHDghrUMoC
hgtVdwhOicyC0vTeNFSC28QEHKaalRIxehYo1Fa+Niz8mU2uW9e/vyCfhzs/f0bEc1gTuAV8oz4/
XyqOTShQXPys9urtoFIwlLCk/zthSf/wwPMi+MsFD1/l60+l+vVr+eP//M8j/dCnAcv6138a4H9b
k2MRkBFR6SFaW+PlfkrXBUEmukAPwf/IM1l3pn+OWHT9N7abDEx1ex3JMX78c8Ti/KYzQHOQnLMB
FQy4nX+ySkWj9/ndQ3AmLx4DF77Hopd/b303/UVC1QjQaW724aYk3+0rmDJX0Det+QIdj4Kqg0q0
vMLFnq/Bu/j6VQI8EFBh6idA2PTyA3ANjAySwKNbNDjRl4wa/Vsy5s1TnRI0vzWMwYyRqbcmKNRY
GNXW8ZV8rQFQmxsIvw7zdiOhW/V1IDqb3FbDTcNuEk0kGCFYR/CuCf+wrPrWLKxuOBhtJ5rtTLUK
2a635u9VNHf6sz5kgFi6XvnMXSBlTxfHy9OjTzkm8JXoTvtE4kftrxY43XkyNciD20bXvJ0152Mb
Kuzz0xaDEuKjoKob3dy6YzP7HN6JNhydWVfAXdnL6rvJqfTsvreazgpkTIMeDZrlXIk4Li+A+vJu
l7m1ZEeo5nUkkfTdG2X70kIOkzRccV7nN7VNjzEyo0hvlW5lSRxAYWPEQONllstuhCoGwGWg1MbU
67LYA2Oj/BDdB63o3OZ2dDWnDXlT8NaGx4JImDTwDWqt3YJ2kQwkzkrVv9cRxUmgaw7QtH6yr9MK
+oa965OUTStLv3i4W/fg7z66JkYP1lh9MIiNz6p0qfmyzhq3rWwAp7TgAOpdw5ig3Hhl/G5FEVZK
Rk39Sma3oJuIstC9HcLcQW7GKuseMFpBP0Wzqeawa2tqcSgKUU5j5y/J0Y/sBfNcloEHW2iMNrFq
4Be0gs0gBJgo/hiiHn81XRVPQTcXEctN2lZcuxkgGYzES/vec0on+5EGBTyNXJ3NuJ1QjdDY0UnD
p/OfsgIEparnFYuVlTM+3Cwe0Ys1bfTSs6FIA6Qq1ivzzzPpPlWz5xtJ1EQVDflDq2p+MUjdqL1G
E7Quj6dLQW1r4pmauycRhFoAQQyr62mDf8F9ckxMnME4M2HbRBJ9QmB2cfnutE7PAb5wtIcsMCcS
xrwuZnTnNM41E7/0x5J6GcqlKq3v2DqngAD7pX4rsEae4wSv4DZaaQOhCUYA2U5bVC+Tbci3LGYJ
FZCy5f4wVJr2x3nxs7fYZ7Iy51VJUe/S4YGFM9f2MdE07PqNA1LeVSzwMF9ZqbnJEyc+qjwGk4TW
IMvO0AISUP1EfGigRivtxqhsi9CMKRvnMDPleMwWQ9GxdoyqSpEwwxq0CWc+S2MzoHAX2kYO/SpC
k07xDUZR/lWTEuj/lObU1yaLsLdiJlVnAxwQ2R9DUxZ4Lkjeg1cbqtz62JphOaeGz3Jaz/hRpWY4
D2ZmIcJzlka+MWfy260LgUDfLUwE9v6kEvhCwMvsvTeKzghmX+h9EEUSGsckpfYkYT1owajS6EeB
JLfdzSzouqtlIRSQyaQpMchXU3m3DFpysYpGq0IKs+zHBJnvKQEsRvwIz323wTFQgizu/YHp0Ozs
l8xAiqjQqr8SZtJ+44mZxFawU60PFW8UdoBx1JzcvkROYhLw+QRjC+jgUnuTEzAfc9ZOo9LOFlCD
H5AgkLQw9nKuan1gHgz1rQEh1SdVvKVI6PqDu2CbAL2mFIZE8GT7igZVhSZ8qX1B+5kfnRrv0x91
xH93KP/z95CbYPnxPfmsllr/g59HvPebR6+AFlhfw4dZWfzvEU/CGUcqKmHKQ8wt5nr2/tyhoLAS
TL89ijKq4RVA8+cBb7GTWXNzKZVXOT0uhH90wKOv+nzCr4ps7InsY00+Z131fD7hEat6GrjkKki7
2nuoq+ymnxb/wL7zKau0/tjOPuxb3NFwZqKaUZP7apaNd5uWyHsLoGjsyN8EbEreU9t4YkbUWP2V
aoii0aR1IduhusYBcwZ8VQU5JkmaYffaHXiF2H19XHrw+XTi4NCmM+ycQ5NggaezyezVYVxfGLhe
UPuydakvvl1+w/b/vR6jgyW7j17zL25vnkTj3ie8cgZrmxRfEv9HPZ2V/0Uu4mBHUNMJPEqvdO+J
+fU13S+KTfY3gkR4plY+qJfWtL/7zRs/XaDii3DQmICH2pZpeYtNOxQGCNssJfTgS6Gq40wpAPLF
jOIz9m0s7HOQLQ9LcaHPBZIFL8fWvhNx9bQ4y3H0l2sPL+/UlujrH0d0aOjwb7Lu61IB8ykE814O
25IjLjnFU30h+aNz0r3rvMEMmYcvcdnsuZYjiyc/vUzmtSFP2LIZfRLM29s/GJo+Vv1gBCXyhsK6
nbUo1LX+sYtfPdsCMBrExUNUs9cysoPeTrtZN8KKgmwE8m4nBiYqCAFWc1hEbJGkatkXF64WwHgG
J/GpN0kyRtURopG+csV4g6huM80sYdP0jWJmyl/rJueUEGUwk2JWaWloGHvwMXdzpR8YigamdmNJ
tkjxWMojsrfsDtkmQRJoyMyTqW4740vmEzdpz0Ez3hbylGVoWRXZ54MA+pL4yZHlxZXKdRy5FCx2
1N3H7OZc/TaqbLR2Zlh0QFUdFCxeTjyOPe97s4LAlvH/mA58nSjR0ZvOd3HtnU2FpBY7OASdZSfk
4iMxs3bNKO57m4u85PmLOc0M0O0ax7j+oYsfli5dsAPqMmdf2D7twQQHvYuwTD03+LqOkjiqDNyM
yKDptrPx1EeYpSNyKkUWgJ9m8Hf0pdrYsjqnFiWk6usbZ76YzvCRudN17xch+MHQA6kdMfK186+o
a0Pod2HvleeUvtSqznPy0LXo4gwJ6Oh1HoqnLvYPcQagaihDW6jbPkPwXHtXvRwg6ehbBLggmd+Z
SO8stGZo8x+itDoaAJPUghxlBjk3P9Z4DKzUvutxgetNcSws7TCa44Vt5Xe/AM8x69+z7sVfDr3W
hJFc2Gd0R6v+4nbuSVUhcNAbcpEeBtby7NhAYAgeQ2acXh7dRatYPra5KxJZrwUYgKd8CMlxAdhB
qe/C4/C7+pT8fjPkjq6AVEUFjlezSuge7Qkiy9dEi559jy8Jk7WP3hc/dEMQGIbbf0usB/6FdJss
2dnQyPHs4jCLy1vKyK2YvLtp0NpdaS8NQFdR7RCCP6ykYd+Gzhe3uXujzSaEGSy6SU2xNMfzHM6e
Fu+mpLghPLUG1Ns9zXyPuol3gygOAqhHVX1dmi1yspc8qg7tGkLcmg+p/K5HVJGyXELG3Bsmu294
Bq8Td2YRo1aZFMTgHG1ZkGpUsiKylptisKd73qMQgd35Sq/WvG3deR+FBzUTarNrnKla2gc6jasU
4+eRF7q1b+engSxCBKjqto1hjehY/lVtESqG8nVJ060lezajRdcCKuof5oQcBKaEd2Vf3bRNvl/E
AONr8k5eMQ7EOzTLARBeyfBMc3Ygtc2TO5DJB/nrW27059rzt0Md3XiKSA4tx2RhzY8QqJ67Yr7N
qQoz177WKwoq6zxoGBMpnn/IRLtHs2qxsnZ+dMDCgikHz9mvIg5/NqztWHjZCbPRhOhxAqBra19N
8gkLbjyS1dnGTNLPtAwKCMSOMjl0YYPi/UQATk7cdYrdeVMqOEGNVVy5xDUcIqbPHu/Uinz51kov
oEIMJsjD1kuJ3RIm22GKc/bRjfnkAjE8ZrAcj570nQeNTTjESFo2SvhLNEfRixyqfuc4U/qlk824
I4unueMByba9jNMrt0ync2z5dhhDGT8QFlkHlccQv4g1UES8YMN2diJORfgMrb5c3M4nKqTj5mle
qA30oqYW8Fr7botx2IC7nkH2iPwh9qJ22w14adEw1kfiqSnP63fCLR90TTuYrVbvZuO+T2vzKrIk
ttCuGbYdb6zbzmXQ7Cjfqa4705I7E07yW6LhXoACPgNfcWm4qUds3rdGde2O3hKOi2pvenNhMO48
aqBdjlOG8qCah44N7gd50dDOjW9WBbE58YzQR113yhtI8YUXcpExWeDM3sxTnh+lW1lbIuHLMJnz
r2zkxc4eG7lx/eS5iNELCvMqnog8tVBIp/lcXSw3y79LUVE9Q1E9RVhwNnVpE2qUYV4g4pe3E4QF
rkyh72EXOzuuO2WBY7yVNIgbMPM8sATr7LS6v7UtjZzuCnKm1Whya2Pe3ZXt+q+Zg9gQN1fesLh/
NfVi2tsNuPY+SQ4IDh5H07hhfww7hv0jgWkUCu4X9Ow+zHnalo4eHRjn/GZkDWiSeErPiB3wcRNG
fygZq7H4csB1toQE7sVCsbR8IJrWQ0INRUCSz/NSVe9YeO9yuxXbxCt5G7B71efsyaQz6+P5kpS4
PDTyxMzqIO3h0ejKUGeJ3EbL98lFjNlSpWnNvuOyp2mxhwWwd8iDW7OzratpcuD/rzWTfUpx3vp5
FyQQkTI8S3UZBWOfnJaSRR/hfPsiIh9lbpF/EFc0lTfoKkB237S9fagq7bpuGkDHyE4UHJCIwq23
9K2W89Ww9Aaxq0MF8aBZmX+i4XC/AlhVZ3zTcQzdmec/EUq/KTRtQH07ZgtMJNEHednh4KGZio7g
nFCcx8QldpWaQpnANsalhPhkyyQDL9kykshsIdphCdor+xC7LBOIKEqzwO50/wTFyD1TJDtvuUYB
mYioPqsOZW4SS7GvISfeMQDmZEyMGi6cKqGNLJHYO3Hh74ySVZxS0kbjaSAQXjiY4KcvZ5VYGrsU
P8M9v9gHlBz6lerq7NucLtBnaem3JJBRJfXpguWLuPBxw8bXQyOeQVXC9KNubNJrjuhrBPz3qX3u
LITk1mg6kGIVBt5ZqyrW9838mC2zful8ezj1lrQ/2CSR3i5HeecL7dUeq3pVIWfy2pNui5Slpp4p
W6FdZ2WS7wavSh8JnRBHFPn1RhERdMdoBVuTiu1jocNpnPy2hRmtEAVFNNWCBO3QGSc7GPWxPLEn
4/RwW3Pe8f4wzYPZmIepcOITFqQXo+9J09WlsJGUGGmwKD0Je3fIbn1nyok4KHuT1W+CGjhrvOjJ
UYN/tLRq4aayQ407ZCAIpkborr12rnKwLUvmm89mVkYvhBAXJ9Mcxyooy4VSkbiP10VRGGutHq8v
Jyxlo1sC7K+07KXzC+84IUCJVy2DT4XJXOZ9gfRymJRmBVoiv9kOWeSzYWqhqw3Wxai9+3SdLk01
ipF4pYp58LURogjt1MZEutnpRJZqScduxoRQrfFQ3fTFyqdwnMdrY6phDUBjnsgSxlXHeh/W5awt
zJuib6Y17grdEUTLVVcYs678hBNw9oqjGOpHbyyfGAbtWGlwKLHEJ36Cc/VE4PpWVBiepm5F38XZ
V21gGe1oTAxT5DqtqAlQyvpbY2CjjeoowBbOlpn35SbLokth1BeyGo9+/8ozWKOEHxu2MfEXBpME
G0Y3fasZFICiP9akE55QTfmbnGEJo5EsDsrYel5GFiqDMrj4bhcg+X9jhUzmnU1gujOn6YkY6ObR
MFqGO9NiPaJ/GwIbXeAGdTq1cEZkbZ3pXdhk3dNSLP59njOUq2KCw2ThnEr3/zJ3HkuSY9l2/ZU2
zm8ZtDAjOXAArlWER4aawCJDQGuN3+GIA35F/xgXqpr9KrP7Vb2acZJmaZEZ7g4H7j33nL3Xtt0u
MoO176fFpaq7aVUm3PhWkABtMP3SG0syrExACqV9P8mvRaQ7atk6EAwAM+YOO4pnZo2j5TgEDObZ
K1uhxyfGzTjRNku4er0CkqkgdbJq+GpzbOtZE5xtuf8gfAXHCxW2GxIjtU4jbnVZl+AZF23EGNTg
A3MGGJKDNHfYB1GMwB1LOrejDmWfEBnUsWDPiOQciKbb51J3LVHirCK6fxvSAtulxbIpRe1iSyWr
NDbCeeXnzeilfQZ9O62JuWN3ME8J1LXNrAQRcTeq+iRhhtgxwzfSlZw0AI0zST+nbW54WZNWl1CN
8MIuZsbMD6wDRzkeAhlH7hqdfLwupFQjMU8N9yJK82+jELanoVO8Li46pw1V80lNu2ljSChSWr+k
lTnOo/1UQYe4wozov0HdSm+m3ilbSe/bdVf7eCut1NafkAClp7Cv4lOaC/uWp4jTq4KUixUOKjIn
46HaQb7Knuh11w8BypS30Uzb7z31xb6lD7aXMIuC/K7k9htT7O4CUyDei9BKX8FJjTS9kr7faDn9
6pVuZ/bZHgy46rri35I6Du7pX7EREQ9Jnav4UfbQqZP6OkOlTlz0o3K+GpUKjKRdjtsuJlkXZoX5
oNeVsrbyZDyTRyIdZjniCGZyYxpmJt+QHQm3iGpxyrVg2pFEVJ2RUemKoxklSz1Jp63ktnNlHFn0
58Os0b3mzqlzBE7sk7I+TRiTau0GoiZ8hkZe1yDKp+apI7FEWWvzqDzSQAC0E8SaZ2VJ4Qk93iHt
j3ZjENUtyrxauYcQMCecYzvdVfIp4dL0bMxWY9PdjcJH+soaToYc8ZrSh1/AUkGAIS5CvukXM3mq
vklU7qxXvaP4Cl3MzlzEQKKcAGqhpVyRp7hndo+lqsi9vAL4Fg/5MeSupVW9k8lnUUlYVGlyusm4
QHxb4yET9ZV9tlkNPdUBwWdY47Qb5jiOMJDJUn+ItvIoSAKo8Jmp+UzzP0MzpWI0pUuMnGuMs8+p
i9pzn8bgbLLeyzmge50urwJfWF5iJ8+kRaYbxQzXg02EnMqabSbRXaw3jOmtgbIrecmXVE4xKc91
lp1LHc1oJ6TgwcI3zzgIQG+f1x11A/IOgqr6AxCHVRZ+zfRKmJYDGZOeutDf2QhcB03uVkrTo9pQ
iKWSlrCllLjhHAFLRL76wkA9Fkq67nHCr2wOYGqZuZxGl/PjnWUy2rZheWzJqbXdqb8z5m+xjq8o
pdtAPwmnj1t04QN0XpoDaFox8M87IKIw1mt51Q1ywIFPLk9K+dkqF/TEzqDT7MbieqbrYTrMznWH
yEQgyAOdDLMilBLYpn2IqrWqVCnPEDJGHGqfOO/XMb36EurqtzwTp2Ycas+sGsoqmCpbWcHJjJxI
WxGLdeEkteNSfohFiKJ2vvACFMRJML7hWbyyyLHGMzzh036AOPSk8tkX8+QYtEtivx8YY3ESaMl6
ccYYGrxFxMMGYw1vX+5YLgUZRUGDU7/iTGqXhw6R9YGwYnmNTXhDIrDt1RZ5pzOoTSSjNAlxIawk
YnhBHKop0qb4pTLkS5CU7yJEHBl17JmBSCYnFYR0Z3mhbdh1LBS6eeLVRdatw5AmCpowzF1FVmFY
l4WD8a25C+jys+RbLC3ZqpSbB1JdFwcCVWVSPCIgc+3SegMl3sMhyqMN9vlTn2ztjq5EK5i+JPNJ
Rs4cZujzYvsUEKbkdFmbbKuY+PnSb3SvUUvaLfb03U8RA+AjO7NmD16QN0R5kxAr14Xt5TbDJDq9
DmEDzPSWHNNAi8nUjrkJjap4movxSx5afT0vB0+pJg0gsJRz0mp7O7Bdmhk4byPpiET82DWCYHhJ
li9dbtincVDHS9LU5mbABaiE06Eofa+LOkRRsv5FhBebjGmfDO6DlWnebHJRH9VhNj0tpX87LFIQ
u0xhJvdxvcIhhdQqHfWjoON0U0lYRxs/kHDctJAL5o0RBXdZTkmv9srjxFnbq2b7zNSP65Vns0RL
hmDrRsvXWZ9wtwTfkkJNN3be4bAj2mHV5iEZNwXYWe7SOhyvyI/1h4z2YmSpYh1koGvwk5kbRFfm
WimmeBPnOKWo4607ESbv1RBclVnb804e2RNPAkx/ZlpvdprT1yIDlcMLe6MfRDsd/CIunMgZy1zy
dFFcK9+mvagTv8Ukd6P4aecYeVt5k2YdbCqeKh+nVzYrQsnInehpBR27ZBFrKVJMMNFUX3sk7xdK
g5PcNgf8D6pL3pDqWkN8h9DV3Dd+8Cn3YQLCY343SCNfLUCP25jOPPZJcScWoiHK126NFba4M5Iq
ofYoGKUVcm+tG9jE+1Iv9eOU2sGFmTbZXTAhEeB29GTggDM3VR02rivz8dKJSuNR7ZLNMDHzUsyy
vLLxbPJKsrdo8fVLqxNlkbMGm3p8kY3sZukV65X60Zfzr7sS34g/VS63KE5BShs3j6tvujkmWzJZ
Q7DOa0njEIGGsu2qR9V4jTQ60QEqtwvwmsAvXFO568PUS6U3QR/uZhEnscIzVu3leq7RMsvaDb1v
srHauX/I/YaEPWvsLlhFhScXya72Z+mkh93kRbH1AsScwjCqHwkMIWcNUr7aEdG9Ugfk3Ckpv2WF
KhfeZnmMpTFxbZ8fEqybHMBWuLl06ZGu72MSMDBfmsSm9p7SCxqllScZODeTkAciNlSbEncixESi
KdtVu8T2d5IsTkOAvRfMd0lArxJ9o+glfacmEbcWsadDoYY0DNWx1p8kyyCYuQl15o0m+TRVB8e8
6Tc1a24C4RGBgVU5Cqd9NdvWLU0RBD1B85xULS6GqtAPCOA71486bZvjHllS6vpvRds0J7ZLLMT9
xD4Yl18hlOSxSKolIQ/aZTnHa0Pp4C+kodD3UsJkwke4t27a7F0JzENS5UdS3NQd8uFnAlukQ98Z
9Z7co12WBUSMSZlJQu8MJD8rU6SxWC+HrpE/kfuCF1YIrlsuO6bHgHN0tUfa03qgdL1eAQ/b199t
2SesTpCMCPNzOA6MVFfk7O4Z06AWtjRmhrUS7DO5ee9Ss3mIfeMzzHUXP+q+o4M8hLlY913IjhTY
g9PFpA+s8laS3REh7ffK0t9w+9nEEPbqQ2kND9wG1w49rVuqwSfVj3Is7XavDoZ+GHVxCHroo1JA
C9iehsjLMWhScviehB/YxWGOKVUMO0wFuQM7NneKTD0l8XhVTPmCq+RJdBMtBy3b6DDUNlWsICmO
8hViK+L1svCoxMNey4xhkRnkHNvpldHp7MDmqixV8HazeJ802NrV+BR2CLKw4jzkyakt6wvHVBfD
0xJAa7D3G+naRMKVF+BSTWGuKkTcLuZJRtv52iLwUpPCS6/Jd52gnxnWidcyMKe4sS9INkZyUAgf
s9NPgR0448bHGiQggmAWhqK9VaX2OrbgR9os2OndcJHral8PxeRgJD13CWOjSvrwsXbTLY/0TRWB
2Yn5BxfotMMqMdrMmXXIr6kKctd8lWrpi1J7aword0nQWYvJupFUeMyn6NL63QcCVfVokQZPJGBW
esQzgh8SwaGeOMGVi/g/0IkbKIlSys+ZwJoatCtahU4023uhTmh1EZ8Ss7AxRns/2I2NBp3WgYxR
vqmmu96SLiV73iB9q0AD9LC/Y9Ti+KmJqE8DD5n9ja91RaGUkclJkdT4NiqF5QEmoqxH/ogUP7mg
6j10k+KafJtBQEMMaxfpaH74gU7oJMO9Q9+u0ABOi12g208m2yYGSTqdNdFYwdVY+vOYApakMI+s
sktfxLNrqTz8XVzMl4hAmtUAG8AFPa/v6Kk821VxV/R8lnG0d3nHMCrYVAjxeK9ik+n2C/DpVcc9
PeBdEm330S9y5Upya32dGiiss3VghGvbVE4oDOAXheuUU2PZ8dzLL6mC2z4zvsOhfA3Y24xy8OYc
ZZRMzuTJyMVJG7s982CHVM1t15uXKPIPhW9VbMVxTAkYQVOQZK+m13YzCh58mCrk41UV7TeDozKx
0Debwe5DhcjnhrGEZGI1kB+IAyDAuNEDHyqSLhUHDst7LSfrSQe+7wQd57tJ0wdX5S6GVG7SodYa
MpThTMiz2BE+EpCQbX3aOUsj2IVmlSsz2ZFFyMYNTQnIG7KcJIPXoE0oS2LLyZdDEE7/FON67NrI
uZKIYDtZQkuFUwtZTCHuEjIfRRrcYd2jn65dQnAA+zrMNiKR2pVmtwcIY+He1sSwHq3gKYGlj4ts
B3oodcuU5Dbad0gnaSSRJJ/2XJ/xgB3QJOug+pIQMqEm4dwZk0BGUW7fTFZADAAtTa481TZC1cqD
UIha1FK36Of7TFEwlmXZXd9o8R24egZotuAzlQRWnVGhHDHurLOkJRdTWYVECMCa37TTe+tXF0m/
zwsQ6Fnv6BmJfhTSZyst1gq8am3K7y1AN0prc577aGAqUNZvQSexsrB07aI4XucEF0m2tYYxt3AT
mHIbaztWqTIwzJXo13Rodz2WvEObl26oPRhJc1FZzgO8dpEicGRxAlMHiPqz0LA85Y3XoVty2i5R
HkVrBI5qBJxlhsH3TWfu+HQoEtcRnspgIYo9ailZfXpyDrUAKMIu7t10POpmuNGCd5tjeDfpTkU1
ICYiUGoFh8MXoFh225FPZZNYHj0bAH7U9j3U1pJaPqdx/eZP4ioNi7aAQEgCMOeQDlCSeXV7BPPg
SNFbTjZVyXEzZhmu2nVsNKT4stXRlEmNlywjEyPsIyLtbHLdcVYBcS5NKXXRhPsPZVV0TPHp3EGs
MB2jS6XdbHHUXvmlId3HqRnc6qCprnlGQ7Ccqx6TuLA3SDkUR1Hr6Ltk+yhnOu5o0bEOOXUzyB6T
+gJnCK0F5o+RZB2IstIWLQEfdQqh2pUdhDQ1HzZtr5dekeXaYx4pHN7GhqWeDMLGRZGTeGNYXrQ4
l190kydYL6eWxm0afDVYRXbo3Lp1rEnFUyfjJaReDUevjq3yfkx9w0F1dEkDApqTCMgVDh1r2o8m
TKVYaa4J5cDDSFHvQAV1VblhkKc/V7a/JSrrFtfiG6p/Cm07fSGCxCsLialXyiJaKN1dg5SZzeqR
gTnplpNWYJDIAZZwTMgj4RiWAYWA23mv2DiyEj99V2LjyrDuERb9TgnDr0GHjwF4ZtXWxG2Ck6Bk
uW8ta2+Da9uUow5lgV6u5KsXKeJpaciF9RZRc+k/s8pHblJ09IRVF5EJ8QWMAU1/GFeVxNMyhFs4
pntNKcgRVtu7aRiNlVVkV8g729lWz0GqXSrdfMX0eK8OYo8a7TiTTRrrA+5NTER8lbPYwtC/gkY1
qQuD2yjFexhfzxq762rCELxqtVDflqlY0x8ltEALb9WoXlGyuZagK12oqgNO7Eio07aVk5PvE/ka
md13Pfmq5U7A9p24o+QGJQktXjT5DaQ/8wsZPbqSga0tUOHNy6ULkxMz40hxmuLVxFlz1tTuzmoJ
CfVnf6OOyWtnY9Aqg/ITh8Z3VSoor41oD7w1XwIpt36gI6gMx20u5I2qVWtzJmnXYOzj66TEFMEh
9u3HJesMkAtIuzq6jhIcmnA6a1hxJn+JQs2yY6yynWJO5emrA3oEy5osZ67hhy4pN9OKuKl+W0AX
WCHSfC5nc2OFZFlo4zJQ9FfwLFwJN+em1Dmy+O3rVGaX2Edp2ljhTQoNRIaVxVzSv+/U2ZFS5RUV
8U5ru0ubx+uAXgU5kV+KJqR1oNgPizx/aKp1K0yvhvDtah25w7mlbs0pn9ZtNqoeqjogKprGdp1q
55FKsc3UKxk0OyPO8Ak2wZscMpyRDPEqdxNk+kb+iuUJSE7869SbJrLVXcNRvvj2eFak4CIG6PxN
+6yI5pL39VqY071pf7cxTabSmXFh6RAO50H7JqDUJvp1AA/M2Qeq7pbonE+dcahcrCqZZ5LQVkfp
KTXkE16zldbQYsmUXUxzjbiU+6m7WeZuipQtTvW7MbspiXDb1likAHrAmEyvHQ6pHNv8ZIeh7VBN
ZuKFA8GCY6gzd8mjgzk3qVfJ/gU/MSchma7VPBPYCOpRpqNMcSu1DVw1ciNjlNroPDm52ymZUzGB
ykFmfIg5OyL9uBG25YmZ5KWi68GG061rG3yVIp7W4UjfvGdPc+SgfU7LaZ8SyxLU+I9s+Z7RmmuS
F0+PY89xdWIexlyT8yVJZDXxs0iFN9jlAPoVm6nUN53dWMyCahkAX6dscrTnq4jIRW45JpCUYcRL
Fv2xs6SPxX5qaeq3qsy+k/J3gIjy2aXVhxD+Rup8AqmREThKV7+3VnwndI1eVFffWzgIw97YReWA
0oog6rhhDJU6Yxcz0fuSyGDxNPOzAWhDyPi5kael45Up5zpFbNyCeh5mycnqHgWDnTk2nsigm4tD
EdKCLEYkLmWcPlPk7qSqfsPu/TzgJGQOYR7GQX4kQeMrZ5C7Umjg0f4WDxKPNsikeTNPn1D1Fk8t
q2SgEMBoGW+0jyvUSFrnkZl2ZS/eK9Z0tQhDoMDYLKoMM5XXDPUHV8vCiY9IWhCIk40+KUdyWi60
7NDBJ0ht7aE8igzlUpiIAhvq9BWBJmDBJ0d0sMhqlZjMpk3pBiI41k1pYg2l3m+UdmK0EZGJ2dHB
KyaxI4tDWhkoZLiVxz0e2MLpNTq3aFPkdWnYF9gQ0tFPQtTNdkaotoGzThFQfFoEUeFDJ8yNDE/J
IfM0xJRkhYcoRKxelEzFAoXg5NiUDzmDB6eugsJpydKEgolug0PgpkTbs6mNXnN8JfrSY/s2kYPk
gmaib5dt7KB/bY3OtbRjXjKCmWouNIxB1+zr17wejxrnhHBdapCztRJJhqE/2uDLGJLqdDma3ptI
PVtNefgm6vibPmrhIR/Jn0yUVP+uCunLwFMwhPLbMHDOysryBdjbMZoI7SDffRlIfW8b5aWQKnzR
xJQTzCF4FlATVaxwz7ONTGJIKaJUJTtiuUfIEO3IIbjydR2EjRSNkdI1TjW3lLibFtxhiuYh9ckL
Cy9dc8I9MbaPBHppbmsYu1gp98Fcb6sKnzha351U8mjpsv+gtwbiiA4RzCQjarSHvaGOz3pcGWdp
BHLJBPcGJAqDb3aQx/5MSNhDpXAJVWVt4gfW6IithswQGyLvXBGoL35xVwu0bqU9r4WKmrrqmGdl
4X1Fb5qWHIAz+05G14i14SlAvV3Nobpph/jWiOQdRAxji0+sl6uGIe+gk1FEva+0GzFsymQH0Qq1
AlPXJD0tj0VcrNNwdoL4W8dcz+7uI/oBg5do7lRzrpUYcsC4nemIqBNSw4meUZtFyp58EmlvDckx
JPRIWJL3LbQd+aIvE3bEaEFyVwGCeiDM2L+vJT4oklRpr0xt9Gkm+bzNOlV8JmaaeGnY57cZ+eOX
GlrsMEq7lhN2omyIwjN8NxTtii5rjFqn9ilBpHVGRZttckuaUBR08QHqnoWsnrhDK8yb40QJdMz0
JPzu5yH2ZcG5VfVrUtEYZ+K/luqtgHyzGpiJPg9G8EYo3KnW4zezYpaktEXDrKVl0CNMxUMOWB77
cK5PaRwmZ1PNpJ3c9I/wNzsKKLqgHj7lR7MknHm1WGn2MpYABprJRw0MhDWXBHuxnmXNHaHghrl8
KZrwabJ6RGzGYxOhMJWjvFoOUVczVxRX5KxvKsP1hyo2xF1n0/hU3woKCwc65yrppFNcJlccJiRX
+ltBA2JLH0lsmChnXqXN6jbq22sVmfd1aEX3g1G6eB3RSyn5uK8RSrtjCnjXTLtzYcjPUdQeCuUd
PqMT9ZxAmMy0TJtb5vFxskkmlPnMqHwpegZVMvg2vL6jjPHbZOYSGFcU7tDMOBVR2JnypxiYLYZi
G3fCndTqVY2/z7ZND/mR5xZ4CmdMjXRvEfXTuhN0+4JGoBBpkNBY0/ymmv6hJZdhpRu4o30G7FSL
cFRMcnGr+IxXewfdCglTgGBQiZ5qDPjL6aViVQncOW48DSCCDAhGqcUVL51Ts/ApgGSVXZFl1wo7
wtqKOo80Xf85Qd9IRjqFNdz1cUhDd5yLpzDf9GV0KKLpLl6aSURx+d4AXXKHnYATLh7vVd3f0s4+
+r1F5BzARpdY9HGnYF3xgphAc4AX9KTQzV59SViPdAbDtTrb1P1lmDj2IK37fJkDoFtLSugp4PNM
1zYtT06WmqWOoJ5YbK3paJirNB2cWg9PQTKv+1F+monCa1q0ubm+gVOHWDm2P2yFJZL2ingx5VGG
+KoHp9iA8mWJ+SCKYdOnYD0EtD4REUIWxSMBjY0yrPJ59JGG+R8hdJeuRecq7P5UdeHRbD+jRkKY
o1EiaTqm125M39hyeXTwGk0FyZtz4RU5EleLLZ1RebIa7AJgXEVhlhEcFr/XZYMKXbFPg0n93/EX
HckonqnuDhhE65RSQ8c1TWMWkoHkbrUMzyjpVqzNNpMIk85oV3iBHTxMLSQXC5TaZ1aXuSvRb3Mh
Ou8Z/5/gOz4y4Q6dTksHFNd6NmEDbjLeBWPaX62Df8ljcSk/81tbf362p7fyvy//9b1g/h4FYftr
UM1//O0Uvdeokr7an//VD/+p+Z+//jj4LBbv4g9/8fIWk+Nd91lP95/kTf/2Av/4l//VH/7DDfkw
lbgh34sub5ffFlCT/miLxP/wTx/vv7gob3//X8XfHors7//7b2/5x9+u9d//T/4elZ//8it+s12Y
vwB+lRd3JU4dE0QkFsnfnJUGP5GRyGK6xECMgRs35v9j1P6yuHTxXBqqpuuKtPyoQTYV/o//JqRf
JFnG/7jYMXHgagBY/1Iu0ELh+sHVDTqLLEWd/GIYK5ryM7wKkQUMn6pbFUy27KFlV6eTOTpMoLZS
GtWnxFdE5AxtPEP3STtEc9mi5wePpu77kJ6ymyUmIZxjUF11Hy6F04K+fiXZW7hQcooHzQhAzP/u
mv8b77TGZfvxXUPIsGTJwHXKn7K++PF/5wdNyC9C5/JCayNRUFPK8jWMAs4GbdIg61c5q4YgWe7g
0EDSyqA4X1LLqL4skLYnNVU1dFDK+ChA3l+W5QV4FCmAhxH2zKJt6IeXPivzBwXokOZhk568VoqM
o8xFxKFHYPo7uazDpxT15f2Q00DXO7X/HmuEforAN70+7DWA0HUeH6dCWcOUQr8IrUkgp5oT5BCI
YpovPfEt9rNCZ04tdKcrG+rlP75QP0YPWJKpmFjLcQPqAFAsjDU/XqeW9khqLtcJbD051+ewg4WT
1EytFJNyW5bpkv31leE/fd5/WCP+cP34/3JlwDP1n68MD0t29o/2q19dVv/wX8m/LA8tnDqA6TII
Q76p3xYC8xddkWE3W6QmSCYciX+uAyo/WlzVBIbx/UmYrP+5DqjSL1AYGNLwX1UDC9ZfQtj9tAYA
wSP2XMWrbYLEREr8k/cqHtESSRPaMbze2WsaDwwktYgsR7/rb4NIU+rgeaQ0k4aDLOpm87vr9G+e
5p+sX7z8YurWTQs/ga5LC8Tv9w+zRsZdFaUaJxqEGucin7vvEc6VG87U+jf3P/cVm8F/5aU0EO3M
0HVpIWUiOvrxpTLhg4kZTLJw8zh9YLJlOAWLGu2S1P6TT/UvF5UKnE8FqsKSVEv6mSKp1vlY1yOi
I0lvIpQ5AkUc80fmsCFgThzQcvpgANqV1+Dj7c9maCZ198cXVv4JqfArD5QFnmh1YuxZ5X/6uE3E
EE6qE1Cgfh8X28Emw8pBlY4WzJojigu5Kut1PZXzvgH09aIHmiIxrU7KR3zsbbwWlTl/GEPVKF4+
1GX2Z+s4l/s/qKUm789c7mHVxJwA8k9aruHvlvEItao8A31b5fSQTqWI+70gJupP8sF+9hYuL8O4
mptXkxTWwZ9vsKqLS7uSmQYlIo98ZE/jpCM3mQsuRq1ILzSCo0vWCXQmEMmHeQMcmlE14l/tY8j8
OryLaiW8qwj0xkCB4VpgRIgY8nRZLN3ipjCZOfOr2SeL1FzPc9CcAfy26socWlFvaqJG1fUUqj3q
IdzM73/8Nf8En1Fg1sNj1NkGF/41MJEfryLbejbxkGUrpUuStZFIqIx53FbDlA04RMLh+sevJ/+b
F7Qx9NNc4QWJevvpBTFud4NVoOmSQ2kDPY64Y9Vwe78jFyx5tfz6RloJHAL6zYX2MkjGXoJhnFvt
JjdyKMJcxAYDzB+/KxbDH+4lroLNNTA0hZKADLOfVhETswzO+4lJeq1Ht5KVjNhaWl102ACAM4ZI
AVk6f/yaPz9fCtDRhSTMJWD5xqj945Wf+zAfMd7EjJcs2tyKlKzztOlPf/1VTMnihQj0Abj/06t0
kW41sQLVvUJG4ahDqzq+0Rh/cv3+3WdhF8CAC8oIrMdPm8A0aobf58urAA3byfR0IFsDEvjLn4U9
jgpRJn+J9KWfbp3Kph051oyukqh6yzR1eJWrWvv4kxdRlkvy+4UFppXBy8iG/Gu22K8L4+8WllE2
GsRP+nvNwCNHg8Y0aGsgESg/DTkFuV5KwVMTjCQ6BpomIP8ns6l7gUxOjlsNiNfOXasWylmPIjJy
Oikxi/OvVINtY8RT4BBDXVS7Fs+C5cRjjZBZGRs0hFFjpvpd1pOocuCMbmEyQkBTnGmOTeU+9HVc
vuokybOD2Djuto0a5wik6pCGpBnmGoNbOJJ4pGjJkc4SxsyIarw/VR5xCu/5QhhUZjoRQ4h+x++t
LicctNsBBdKcoWTmwSqH4FL2gbodJyT+TzgVJ9NpC1M0xzTMuvm+U/G2fMOKGyibvqtb9P62jPsR
SXewrusMGb3UMrvYmlEKVIvBeNhD7JI4U1amklVuWyilcOu+mbI1FhMr2EzaXD9JJeRKvA1+gNXJ
L/VLXtWJ5IFVt7q9P5f97Cbk98rIYqENnuiJVqE7YHKYXGR1JNlpFOsPljFjkGr10JYRhwDcWsl0
UAealwpSAwVVi+n6Ra3ReUIczPYNeVD2BjntAqfpZU4tcoPuPiBzUN1Zssb1SRqQ7laCJ2MlEWfw
WkxZAVaFZjcTo0THlymPLdiKoFyuoJ5mqJMmIpnv2nFky6OBrJ8nTNVEGXBJFx5FazFgpkNN/Ew8
9y/jVCaf9aCC3IILz6S54N1/q/uamwDk+r3ckiZw4ZfVqK18NHNenfTZuFHIGkOjBmHwKVGiSWKm
F4coo8Zcggs6jfl60rLc3ykNi/DSkG8RiNdqkl5F31Q1LUKFfCCdplxFgdGJZ7m2i8kTZYUJs4Qp
8mKpPVOLCA7gipo0ik4TUDo8yLExxme5mKsXqJ/YuPBjNdG2Bu+huI2UVR+9WnUJIsWo30Zykk50
lQ3sHkOTYuxgRB5z4fV8RKCNf8jzNcE5q7dgYzh9BemWGiKrW8pGOtNOHo3qd1jklvDCFnLkasxE
iMrWZAB1KOn2AJ+jYbQfmG9/ryZ2LQdrhdyuSkNjdDcydE8cVB6Ef+NzYJOOoJ2/TSYo4i1+Ow1a
/CSU79bIhNNppKIgOTvDt+sSXdGes2rMzR06r7zex3419VcdzwFPCslJTNgTVO2c/oiZWsZRMvnZ
vW2SZTYx30R0W6L81vWEtpAyY+Q743XTxg2WxNm8dj3tdwOKcXklAyXwvyHg1KM9YVr+LsgUOeFI
10eVkzWLzKhJRsVwIqIBFsiAGF8AmgqEwz0WEJfkKhKgG7vJXyc7Gu4YQIWYAhXftFrPGiqmq03i
6/Faa2jFe2VfynTHiolxTgjooHaiZCbGG9GiXrhRIDdoFaWeTFQL4QBGgMkisS9ocAqhSKHXZaDU
Qa1ghY3GrC3AkjrOtklLMK8tshAakgqUNEPNi0clP6dNGhZurRWMxcYh0+arYnXocyyl0j7wnPny
RiOuKVxjlgmxahWFhJY5KT8itTWxQakRHeISkcLYjXbsoeNuxDL9LA8GvNUH3pJ/8uPGws9c5IqP
zDJtVDq0oBejtO55bOM6T5nC4/aL1FrbCatGyW1gSTklpYlqrWIyx5yNQKjAjdKY/CYpKu29gg4W
8RKFgwm4Qa3VnSKV/k0zZz5xn6kBTKFOPguNSLhdBvx6cAhLaSSXhk2Hiyy1Z3Kr9HKorj2Gc2On
G6VGC1cfbMMx8LMgSTCa6q3WrekgZTIoG61ITNnp0a8+ymNmF17JarUByC9rqzQHqLaObAtBEIEW
aJtUzPnAJeXLPEYR+gOhN4MTzuxrzKd0zKudJu95NjP1aNgCD1s1KDMXwi7v0qxaAlDyGkhSkA1D
StK8gupaiWWsZrEVt3QgRkV88Sw0z5MmGxAS4HmuBqYE+grhmsEjO7YtNivcvYjXcPv2q2EMMDkx
uuM4WBogWR3JhsiJh9zUX23iYBUnDCEarWl6t/FKb0KY+CLIxJVxVpE40iAE9kpe813LGUmuK8Jc
ZIztIbnnTPdqCXtZOSheq6rBc8zmlO+1QAllhzlCRWJLYYgL8zXG2lk3FTda+6QaxHIUcuOkXfSQ
tKP1zR5L/yvrlqGqqCpFOnKaGi00DlOUb+awRL9iYaPc6YmaPU5UcMjxggZfdTiC7l8Zka8ilRSB
Za18v67hiPnNEU0G2+v/Ze88luRG2iz7KmOzRxm0A9uIQIhUTK02sCSTBBza4dBPPwesv7uLyX9I
o/WurbdVRoIB6X6/e8+V8E+v/cYfWTHGg/1QAL8G526WwQvtIM2NZxB/qnOSqGTXUop58fk1jODq
CqSwF/vYWl3TdYIbwYB2Olr95OaHeZyZTqwnBEKZqMezVKtwIMXcwrj0PDV+KQdyzbicTZXz9TQa
AgK56kOmvN5CrQw0z9jv8BCWQ0lKwoaUj13LIkl4xKyd85nquX2dTWyQJdt29vpYhXK9qgNdPFfu
YlVy52OSqmBiy5bkadHOa+ivMUVy7SRuNd0ZML6APdOJ0IkzUhku85/ZSmbsQhV+B24tgplzQfPS
1AcnjFYeygCN2DFv2Vk73/Df4tWYVIKVINK59P1y931h90ey8/9UcYm97y/Epbdqeas+qkv8kb/V
JQrPEDYcD4wPNWC2v+qhf6tLdviXYwcejeJsi3jRhWjJ/5KZ0ZLpKwZaiiwF4gfMX8Bf+B9CM3A/
QYKDjbmLKOrzl/wJ4OfHzUWw9oP4SJGMn1F6YLd82FzAVLMTZrsspZM4m6IsLs2jJBqR/EZ0+VFK
Wo8jrHWLHwoToBEFVT9uyFgvzgq6dMZsB+rKJnPG/ouLGeUJ/Pkfl5FwLMz6bAF5f7AZ/rCVyW0W
Wwrv6sYE0YEU0Ae7Bf71H3VL//2LkOXY2gsPhdbi+v1TIkm1E5a4IPlFrHFuPK0gd7IsSz/lAe85
utXYKPzjzvqtRsYRV1GRG2a9WVyiqR+OmNt4hFSLKIPLFmYaMaGJpsbMJaiWJdPxv3ewDydRmfMy
zo7GymgFEAuIFzsPeeJQqs5CVf1G/fvpLgTMi2qKAoRPdd1OfziX61S1Z/PEfFcZNxkrh10yen+m
MX4/f7ZjrwoE1VqomR80d0ARfmenrJ6DZs7Oc9ZACEDUymlmOX+kP/zrUOuxqKlBIl5xX/+8OSw2
aD1ApHzD/tE6efyYLQ/0+JuH6t+dNvbrxE8YVXGrf3h4i7L3Cpo58k3buNYh7yEtWqxFf6PSOeul
/q89+98/hjGFjWy6DszEh6tjG+weTDMvyHCkQbNr9cQGmpPYpB329qEH3rF0AzLh4Km3hPTMfJHT
1WYdJrV2pZVsgNt7e+Jp31Y6VNUePDnuajmAkIcBFWCCI2EAeB2aNCa9qfMJGtJm0W9x1oOniQXR
h01LkPLbqKVDfNNZajCPQxa++ZBvgAcQe1pY/ZX6NsxMpU5SLqRPqr4WLwkA0/438uj6iz+eEW5U
kwu8jgrXrsp/Xl7eBolO6QZh/Z6zUvFmnyi6qIubuu3yW38QlPp2vbXXkwnZyDNk+EfQ5e+XhEIu
5GMTXWi9wX78B3R6gNWLdgKCHNOwPbIFNvGz/uYu/umlvSrAYGcplESqtj++4qiGMwZBUAz9n9yM
TdzqnGj0wHQ797/8+nXzo3L5/QcBP2agws+yf2ZYZz5lAR61xRs3b6t3MQ0rOMBzmG1CMZd3lRcD
hPr1If/N04OFla8z0iyDFu/DOTRI0dYy4JCWxRepp4pwL2Uw/+Yz8fEoNskLpF8AuZ6DSmh+OIpk
4yYdK16fUcPKAXNJzS5YjEOw+7OfQz0Jl4gpDR8kZE+mzz/ck22OspYaq8fb8tMza/GsjXD1dPfn
R/l7wRA4TLi/d5v/Q7+rSU2npNTAuIaTs+n7Jts5ARjUPz6KDdSYC8NRHO7AH38LBn44sjZNaTQM
l+d1jal8GQrj+tdHWU/9P59iBnjO+rnxaJRlJfZxEJSFsleJRIYM9dLcEOwp8fPY87tVvtvrxqpK
7ejXRwTA+PGYrNkCk8XW98P6LN5+uEoVaT1vZGeKq65FJNNmhZcwLSsDABVo/+oU9KH/5A4DKXU7
ViUSyPeNHGq3OlCp3OMfwR1dHFM+Xz2xVYt8lPKTgB6OVvVlJJFug0iPWUfNal/On3VojYTMS7sF
vVi3+bdF4YfeDT4Mgh2UrpaMobNkxBOcToNIMKukOPOojWOD3VCauLGcJQDsn9mAXIulakhUCbej
Y8cZ77xwcl8TzQXa93NqK2ozYoi5E7U5x9aufEIoXYtsRLVn3EYF86qvM+WLkJJG25+38TjW7WZu
BDb30BpGuQEDm5vbKbbAmzZxkT4XAfpWZOHzy5AAFPmyQlltH+EbLye0A2s15dtjkm7C1rHys4XJ
Gunriu/Ya4HcTFxuCOiJQ/r1yFYtabqHKdGal8Hiis9uAwr6ITT7AB0C8EHCRq1mH4g1y6rWdE9S
wao6M0PIxGuNdy2eMPCxP5/iiXeuWCpJwm22vOaQIgGAtimmEd2k1OV2zRHKrU/OCdesHquAaFQf
wHKPG0pk0PCHSRwTbNRUwzSV8wW7fo/JMhj8z4ie6fhIV0n8JsgXdQRYebQ3DmrGbVj4xvuUW/RP
9GWp7oc+c43PRFaWe5eZkCRcoYLyiHtuhBPmDcmpyUaqD8BEl0tEgkUZDyqoJmKnhrSeO1+nryhj
4AcaaCovKmESN2x0JzScvJFuW1pcCVCRlxa6wSxVji6ssikJEJUQw3BYq145Z+CqB1QwwoyvXTWY
zavIy84FEEW0eJ8VbA0O/dKAEzL8gp5ApQci4HjwEfBKvVByY6A0EuFIFRIXiCMyGijI/abyEXKx
tCfc52HuOLeFCX4akcpX3bsr6Ws712Xs4En2FDXiyiyStY6dLsk9eevlmvNuZU94eSj6aIu46B5m
LFH62CNM0OsBpNeidnMWzyCDY8jOpNDuSmOWzqmaG05sFRYkf0pc9u4mK4cEXJk55s5WzbheN5mW
jfjml2aJT047bvaFOcNkXIF+zgQeQBS2syBUXXah+h4Ljpv6Q/MZebHMkg0Ei0VhWYQTc/R44pt3
ZTakUVkutj5oz2UinOdbElIm8+EqopYOX/Loz3j8By9FNMmtwqequHexRqaqJ3yn5lI9WHbiKlKT
TVmdwzUOUNPDBZei50jSO+2QsAau3UaWl8xqbKLNUuZlFVG7OCbuQTslcdudZkNrTIRNoVg3lBcV
E4o44HF4jp7KoYK5IQm9hK2epoRkqV/nIbFPJbjK/ppXDnk3jJ9WSjQkbTwqb4Is9toXLZy+6762
smcjgwney7xaRJMfJkF+TNtKLvkjaCKLSc44yU8DFJF6YzWZuxAtEfSCJWG00DkxjpvBbqnIPV/8
kq5WQvfFW8xpheHTtD3pyYaYSJispV6J7Kd16NqpxykYcB2O5ZTAkIVWUO3rsRjwOLt+S6fJWke7
ddkmYAQ1HNI4rteyUg3TVtBZaxnmSJCM7cLRwBzZ7vqi8Pt3QINzsXUG1evzLl9FMTyHjnmYpyGJ
L92EdWpEfRoRuAZGfbmjuo3GLTqnTAhVvmHKyBx0dmVMNZ9szxm9McoI06ILBxqqmaoDNCd7dMLr
AncqNYSdxb8+Y9UC2Eln5V03ecF4a/oJ2xhI6Wo6+JAONVF5lzIORiBq2vpNY94YJD3js4Y0ZsOD
0iTXmV+Un9iRY3/yhlje8XeQPB5prWIk1Eqdn9eMythVzLqOadHzx2A7ZkFqgeU1mYJYDUhgzpSN
KdgYy2cKSARJz9ovvnZqjfFW5FHYqS64mLe8dCp55tRBvHZYzP2uYSfhkKQWpH+awWg+G3YvKOBm
bHLvWOQ/IF8Nyjx1lqXImTFEviSAU9mHTkvSdTkUxPVhIai2F7xVHjvRmc0OSdq+nxgtVLsGOgPU
F5WwldClD6JumRf/reHTCZLQxJK6TQ27fi3rjlTO4ljqFCoJTsDW7ITwm/W8rTEPLo+GYDW+t7s0
HbfS70ZiMsJThHiq5tLNmN9s2t7szWixIYWAm1MJbSxN4OTbqYWFtnE6L3noM03nHFnuVm1NEGLp
VwmtvH3gn0kWqy2pD+MGMjLveUlnvznvICj35yRIy2ZbWkKt7FIACdt+bUF+dflj/Y6BgmgwfVtj
QmdQsED48HuXQSohVG+bkYpL7hA6PVIWJfLfVrQ25UuQWHLzUucGwz05+HQOMgMaNDdobtcAP6ta
bM2GQVNU28roDyGKign0k6ay05xRCXVRwfrIzsHxWDKabBfiZQ3a3Hv1bJogCIEN3sogaPkm7yGl
z/KxN0FARgoBFL8ypdTxFZVAHYw5KGmteRFqobA6w0/XwY2X4H75HKdEhL6NWdxjT3Byr2QkTHXT
pubFLI8LwRzK/PKG6K3BuwXWR6jShzZPiFCnhj/O20UHcR0VMjNc2DMhPFWsiJJX6pjO4C7nrifh
5fqUJxqy9fQZoSe+RgJvHlJ/Lyl6Z65R8UFl7eTcS9PpHabJFQ7rqmDvD8rBBUvcGfSaQ6GBn3XK
RhNXt2fkI+2c6TjSwenwDpWK3WBUEbulb4trzRoGBXg4oyGJ172cWJTNAB6WbVqFI12X6H9XrfTi
LEJTnsApL3y3DiBFMuhUk6DondcscTGZJg8C3xf3JG+K+Bz7cevvefaxWRpmU4c7vnTAbAZyTsxp
XUZeJJlid2fRyv2QmtZIs7ejPQrsKJ6XUTOvUZG6UMYj5D2eEdIkuOczr/heJEjGZFtIwzu4bacu
AOPFkPZTCCNRPU5Ovx2YaD/2ejBgzanA39lh638LuGiQvBVj34gJWWxGQwzJC9M+ogEoHGDXL7Fh
+sP9lE7k5c2Y9SfQvoBQ4ZB4bRuNLP2eHIZsX6RnNtVFTjCejJhZMRn0HVDM4CEq+NZuZeSH2h+J
9ZaehDRLQwrpUK9IPVxAjQ4fsrYAZQeIH8eXnqT5nPXCCLeCTynrz6kFqWZUPaMGEpsO5eSl054S
zO9AZlti/1CkBZt6URaAkfSweN6m0/gHN7XR86R79M/dFzSVfXZJpEKXSGjzPsDCnMxtzRTQ3QSe
4YsI6+fEEIKICEuoZNDiyqsyvoEWPLTI6WVOqL2w1dkipxT7r1Nb9z5BjwR7Wl69DQBUOT/dhK+f
D3ELH5ZOE2Kyk4tY17ZtPm3YE0D1QI1x3nvVwvutcPFVTJNKy9novm6e2zGHO+kXS4l4CBNh3sqg
pdHO8heggpaZ8ili+5+LqBKBvukdbvKdPfSzuQ2q1KJFDFINw2TuSdLcvnYfm95MSE76WXE+sLcJ
9p5u4Gh37jBVW3/NK/x6K+V8VAzYSNFkw+bQXz3cXvBhj2h6LE6thQovo2PRc+bycBBc7OJ4vqgB
TPp7mXbEtZn5ustOyFFBEM+X+Xqxuom1PF7bfD/jQZ/JvRQLpQ9TCQ4DBFxXXxd41qpbd9BMdFJ2
bMs+SIzMPoEfsV+62qiGaJl4G5J0ShPwCnMFocuh0+zFN4NU3FuLcE6gBn2IIH2TPLp2Nj1mixOH
n+ZCWuaBmpfEPxgxJfdkgFwQGmVLgdrLr8/Rz6fIswOayPhYIat4H+1gqYKTk1QeIJPKsh6IV8TH
OKRFduNhj3sA99vf//qAHwUjGzmckANif4AFnP6BH3e3w5wJM58ZhmHgKb4sBnxaNh2sk+sFztIf
HwvPFf4u4QoO6H5Uw31noC+e9lOvxQuOBTDYFxj8Tgt0/t9s23/etFNuhgWdVrfVNGp/0HDCKoaX
C09nEwfNcwiU+HIOZPubc/fzQXziBt/nROvUR6z//x/KCuVApfIHqnrLtM++QWFKr9uyGU+/Pmv/
7ih4zxlI8cz44qN+UwYtWxs2OZs0LIajJSn+scyqPPz6KNbPN8L69yOpCNxkHpzdH38Mpuk89DTg
ivUi1UDihDmxRLR80pa69Yxt0JtaXcfSWuyHHIPTcJexlVsituw0k9jz7NoXfJmUf5p7axan1Epy
scVMMIW7X/9b/90ZwY8WoAEyUsMB/uM/FXSkAf9hPe+iu3Uayzjh9he/mab824MAGXLRUVHSP6qA
1hAOdtfMqJmabQjr2qYFr980VGv++tf8dOId9GjuUoZsDNxoDfvx1+RrL2bbJWpj+F23ByjYATlU
gQEIHjT2nz6CCHTUDgq0uoCb9+NAKl16hCsP8hcCUhstBa6Zog8eW7s2f3ORfpLqeH+5AqXOxEVr
Inj/+LNsF2w5IynCoZRibyg3Hk98zbJPEoLBJU4EEF99aP7pY7++NHGvorKvI5yP7uQEDwDZP4YH
soQ3RkEnTBaXu/n7Ffvf0fn/5e38j5v3p8TWQ0JQ6+2HfNb6B/4enDveX8QecIuS4F+TBx4jmP8c
nHu4YZ2AchuXSQt3+L/m5u5f5DqIc7HMXbMSYvVb/+fU/C8C1Gt0i1uIEhuIRH8yNeeh5Yb7p3bM
SB4xn/yOw/eOyciHefZYzJlmjnnLLnepTq3sEGC5P9ORmrrJuJyT9k75I2KpUdM9tmkaz770aqqs
4IbW6Ysx0iOARYn+j00L1EQeOrjO7BxnS9AxJ6CbAQhlU7fRZbJQe+kR4wNks4zPZlF782kMMooO
gu/6RheCsxm6bpgim2Amxkxkhrf5uy6SJO6iLpRrEnU+OKnZIZzk1jLEN+Gy8AqBMzJW2gI0mlZN
s819mzaoNEY9sQhgsLK6G0lBFOeJp9G8Bn9FoxN65p86oh/5W5jf8q4FVtkezBb033YYB8z0o7br
NJryBSNBIjvFymxAJONJssrnkfi/Q2MbBOVtYlOit00xUX8z0SuelS/VVT6VlcP/ikECDPQKz2ia
vU0z90JYbIuPsFV7XhRTSLbf970N78Ik29gmBehRybKT7gh8OYfYpzgAParFE9ss0P7GuIOVMIym
Q/TXVg9NDzk1DZK63QdLrERUJ2C1EIOa7FCYLudDBboJzzNpwe+Hqm/Jlx4n/Re2ZuRxi0Ut+kmO
4xi+2KbRvGRTkeeUizgkpWesnciG4PmjqSu9J1aIy5uYJPeJkVYzHqZSWvMW1tQ0bY2maPLd6GXA
VOwuA15WLTFV005+0QrgFCAhWtQyJdSSbAOb2umVxak/jQyV2x0+ZC/d0TALYal05+UCb6LtYpcu
QTuyQQJ8MQBgjlHicLDyCdIOxk7UE2PjC2cCIm5RdbPh7rL6fQ6uGF5BZfjxroHKhyXRcxeAdxQD
Em2ePEx4JTRS2EJTPYZ4BrEZbbJZp18tvgbMaRNmBBvSN4qix3jwaUUegeJvwgRJAB18DK5a25bU
eIdG2O4mhJ70snKy/LPVVNY1e56iPKChyvdAdyOFc2GVwufU7BAlvN/bsWN35ewc6gLsJkJvMwPN
ciJ28NqmRa7ilxnWYPEtKVXhGcxG/QV4pUy4O8geTnmNddLzV8UjDPNLyGHBlyToRziJJluoQ8rt
1m0DiwLFwsGNGCULZtlLBD8XtQj8yXOLDnYZ1qXV0OOAqXtfYeHyAJMbA1Au4bbmfpSzPLPLYHpn
oy1QGXqQ1o+JkJl1CElZF0dch5Z3WqiDPjBl6T7TMifu00WOHbJFWdw4oWD0gqrVYVoOCMCcd8hR
MpqhnR9teilMFKdQAj/wpqtgkj7mtLzJjm6Rt1DziDHej6OGfTOjg35D68uvwhhL8CWAP6V3rUMd
XmfL8cUc0pZXlwqBcpKlSR9HPPXxLrXJ2FBdpSCBqRrvWZp1wLaAxl5AilO0HcDAAxrpM7mNsqBq
XjwvscE6qMF5SdkGPqnSgaFbUo9NsDH3Rb0JaFK5HkHDGugBLdvpqfGSnaZp5yEBpRVfYQ0C9Ixo
VJy1jGYbiCjcvvsiEHRlFkTD563VpGV+sLpu/kaDGGrRhQf3eqDzw8mRtOGtj+UtLY5SbfomH9/w
/YA8LDwfR4lIFwz3aGv0tHd9eQnamrHRRMOmCytJzZ+SLmc/GffmqPZeWFHZQJWUjuFgBxndIJVk
QVu5aaZvYDf6RtRKtlAgTjEZo8cGgLSNEQn6yCqGvwd6cDu8Ti06PGpBAEZq48Zy/BwGGb0rfpdO
XxTv+WdCxeIza3Dr1q/SYE/7gUmT59Qu+rr2GtjoW00L5BGbdcxOupDhFyYQMDZrEqvjWdCtgsec
6BV2VmSYAZ14IKJeKG85WuEQg1cD+k5FxJS1yYZ/EjZleq+W1w5nbka4PrXJzidFDZbAXzQ8q9DG
cDzNDqkDW7tpsoOdC7pkhPqHycIy0NzhglCMUZvjI3jOCYaSB3vZWU/BxvNaitUxnGnr77Xt/66U
WCmxjv//mww3fZvL6u3/7N/0j03B6x/7e71k/4WXIeS1K0I8AE5osmD5e71keH+xRsd3GqxhVpa0
q43jPwLtrLKIFK2BdkI5/CH+179WTOFf+A6xFJmkXz3TDIX4kwUTwdh1RfRfKyZSrC6yJeRScrFM
wOm6/nEJX+SoT72yWW/g3QFap0COlaHzFYQXX3nCWRt3qSi/q0L/AFDafqmSbK+GlFY839zabPzs
jSLSkMZdFFLdshvJKmxCiGvMh0JxvsTMmhKQLSxD3L2PWx9E2wKxCggF4GPonp3OcCC5Dy1sqhnM
Go13fFl4u6hjr0P/vNbZHd0Zh3HSAz1mSfxJ1hPduaG/N2FXttTKEoW0VRQwwqboyu23Nd5vEF4U
L3ANu9uW/MOumeMbXFlPcTXsMoM3DnDrMo3HvW/FyRNrtWpriepitlKfiP4CC2jx7Wd82ZRHMOFn
nurK3aKdiTAZvu/Y1A/lkHmfxs52ToXDKkr45bcS0ncUq1Ffm0xIv+ExeiWHUtASaxU7XefZyZaO
jkoO+ikLe/e8godzQ97XOpUY7oFe6+FBQvwDqRxP1pkXJyZzds/zbl1M41uVeDeNHNmk+q8M/6x3
ipsFYYdsgjRFF7J5QwxmSHaKrouLwJ4ai6O6y6XqFucSFyhsmTHJfCjfcfBNpRY9fCmG6MjrRAC9
tymTlzrQRCmcydbXSW6Lp0LFzlrjhEhXq6K8cngqoJmUAIq8BEFNM+ZS13qZqkvZim9hV1DZG3MK
4T534ww9KBQHoAk+6H7dofJS5yOS0dlmFctGhGnagQAv+lunz6xhNzI5erZhI06ftU7inaEVCNrS
0YAvB6ir9wrQ8NXQipvKN6ANUCOBgaAocCYZmQ8FkIU+507lF7Vk+1tnTtXBKJ3Kswk/9qch5Gqk
uWwiap6WT3HbXBFXRAujy3q6YqwGeUSVNLYn4pE1uJ2fQYGsDrXlHoe6kRtWpPM+qezXkqVmTS5k
202LfJKxDUumrsDWoEI3JmjfxXN2sS1OAe9nOKe4f+bFJiLDoi25aUwwpGVfXcWje+Hm5kUGKhsO
EnaH+Rmo0GWylBDo5TkSerATAQueNIl65tlMS9BsYAiyKWHrQV1NAPyTECfN8566FCL/5AziUMAt
pchvN5X6nuK8La654jCZdssQaLoiwLvt/FPn3A71nQL+1wwzK/svubPwiaFtoDCfkXL1bZ/3n+K1
rMJVB15H/b6FL2fGNp2fLjur+DJxKtjYNCU3FEw2mR11gDmjcAmOUmbxsYAFs7SKq2qE54FsqhOX
as/U+rxopi0+TTJ1uWdBiZmt7eg7J+RifTa43nLtpRw3zRDODSCwkRJFc8djc2Fl13MC2NV8BUrD
uISIJzox0t8W//+Jom16IarT3GWfaIwDTSq2pPHP2bXuUvnN5a1CjgoCviOnh7El12LBLiozBX4X
WK/ADxOn4kEUMesjXXq85/RrjOXwIs3mgSI8+a0uiusiazRhNsY9vameGzW+G3HIII2n8WS7/fk0
Ee2biisKPtbigINlTMuxc6zPM/0nySWjV2c3SsiaM6QgDIq5CbnYqDENm2tsLFQHYSIJEhlqrrBe
buuslslJVwuTu6yJDRqj8hSLRTobFGWwhGCtBgKQucmedkT6ZUBmmnM06+IuyZloGuZnIom84mB+
3pTLSDcUkb54WJh/uZiURG/ckhvU70hGt6ZhAuAqY6jiiU11VTrUThQX4cBowQT048VzDmvMaI9j
Uwt/I/rilCSN9YgdmxLvUtfPRl1RgOK2cUS9VHgL8ZhQPzvct7xl9OU6cp9QbwWW0cb80rAmCWof
CJPnXvq2eZfG7Vr2FDwXBpCnqcgmClnJNRWDedHKTJ6lDmmlgA0CXO2suYjtGfxpQftsE2x1U95b
BY2kisDIWvHZEvW6UDEVuXFFLbWRPoiZJ6M2O1bD9d7N3zCEbL00uRMSVJqoza+B9I+JH8MJqmlM
XVe2dCrVjk9vIIxrKtXUF8uyL6kt/VJOkvZE7dbYuPKb1rK+KAOE6pzQxtFb8liubRgjWLDGp1W9
JXAdYxOC+AidLBCY+2M2IEzWKhfbagVPzvHpcenJ0aVxRZJlab7E9GLsaR46gwGavQ+0Lx6Iz7yv
/Ztjzr5GJPm29NxtU9JVySB0zQtczaX8pHA2YEAj0EqiLsoF1i4F2QtTDHhba3pclhftISBAW6GC
/rllmbredFrUTyHIrqLlqwYfPOr66UjHozSgl8LVAtC4PIkgP2TGi0/3b6/GS+FO94kBrgnOP6Cl
cNgsPUNLTxxog71pi2Hv1tMJwj6PA7k+VwzXSdd8Qjc8l0Rd8cpXn4XA9om94tJezFOv29NYgZTD
jhwq9yFW6TO5ybNh6M9ybuIadGLSZedsehm9A1J2iKrCHrjyy4aWwmVbistF9E/kAM5sw7k3Qhfr
ZWtcibD6ugx3StN0Yw1YQJFMkg2s/29+7EVO5h1i+w3E3i7IDGtj4n2O4W+jhz3P+lspiuNQJpf+
WqcKsmLjmNlVXVjHZqXF2YG8Zvuysfv0mrAA7O8US7Y34zrJ2DILil7IEF6mzvnoMEYuiy/KlHDx
vciG70gL7LafLWppqCoLp1cZBFuHyw6w3HMikAWXYTwcVGngqjL1qSBRaJA/h41K4A96pn5Kp+Tc
mZ/mMT0EJVWo07w1bIpWM3NszkyiwxscGreQto7DMtEZAUF5Cauoj8N3Htod4YlDvCKFaf2aT8wp
wbuNxjsmlVMahntO2JZbg77gFDDazKcwOFTtHGWgi0z/3jPatxbAgZPR7s5rI4ETzAPYXsUmicSq
u7WxOq6WwspQJ1xpW1GG1I6qnaXYi9YmuPEsv1zNNeS5y5dcfw3AsE+VfrYtwG9qPrq5t/eaZbek
pPdwQ+zM4gBp6ZQIbLvFYmLuS9sQRcjh8po+xrR+h3uZV5V7waTqYjZpDzCt5Ia96QM7ZWNXji9L
2e9Kv6iPRH9hgWoj44eG81lXvnMpT7nNOamJabEzXT0Gk852Q075iY5RuIb8qqUCDkONuPEH8LXf
y1ed3rtsBN0FixSRTu3bpIlRk2x9q1hoDN1wbaR8Fidr56XjqV2YxIcmNsRRHywqm/2x34yOvpsc
m+0kYXWeibKBca76nYsfGpOF+4zbo7ofKreKHE+H56HB7ecPpgnr1PDuZ0c+W/V9uExXXePcEfHd
eYO9743uJg0UPTA2pLZx1QNZcbrhzm31GaHrjZ+oG7e1bwNyzJMtXzFOXLMn3xvhhT0au3QxDzYm
gZ5zX1AXXo4B7kbweIvZva8v9D0lDnwP6uFQ0Bu2bbsHVdknc4FYwtp0T/g0BFNLHjGNozZwcc3B
oaXcTMxPGCE3TBuKPapNf2DfytYXYqo8Dn2aRqaAjTt7Hrd6Q/NAVkZGaH9J2s8VusGBpXrKreRS
QGT3j5VTvuBCebWLKT7zRBExDOMVgJcosbEsVFUkQ/9EBIvrRvg8470wLBUkSs/myyGBJIIUfOu8
YdsPxZWDSZPVyVZgOXFKHcXOSEcMAeDysnTiKze5iuVrxbwd4n2R68NQGSdiRy9rJrgssH5BHzYa
89VJsD4iNnR0uozJAny4jrwadupChaoigl+Xwa6LGQPzjnlTvnPIsPYFkgviGfdiXE6rqbWhY5xt
6xFjxw7iMjfPiAupAclbwdeVNV8NgJRIbH6U1yI+dIgvyo1vhXrNymCGy18BXHFvnaB0Ik+RUhjz
YB8j/CqY8YP0rFNmBlDpxQUbPOjxCQFPMpfUTD0qivzkLI5yCq+8mZIYo6CJhN4/600L93rGuGsl
XwrTx+mWKnTR7Ky3nsBCvK1I2r7CrLMSXkvkHpz5dJgZMyNpF9d1XSnnNY2t+CVIGIflVZApYzPa
8wEGGIMee7X5tu1dO4n4Ma0hQfDfaF7VSFX7TjasIfBinHAO8cHUGCZsl/WVg0NgtRyfO27+Ga7D
88j7mWLJGBPF9443f4h0Iq/t2flcTkLuJqnurEns63pczsJRP9kqvR09t33KzPw9W7+lcX5hGJBj
rPHQLvLGmzszsht5hTr1rpVBQWfpUGjk0wVOq2fcvit33M7cQuEUXNq+fQXfINJFbmxDMDgb06xx
KLsRHI0LxHp9nYVs9xDf88sVs3vVYPE6zlgbWZ0W7VqIVGR9aFEtWbZX7HRpcalC59SPuXdXdLbe
h/hAMA/TOktrWEqCesFe5dr6wieStO0aA45m0mE4GgYjIqwSXA6LER7x42Outuxm0BR4jP6+Kxbj
gpBjQY2E0ZsEkmEZ06ldLu63oUmbAQRBNV7lmdN/wg5k4LNZgmANpOMLJ6/fM+tMrDaVO6uPR0bN
0m6si5p17qgOFZj8OjxmNblYisnzxHtkCuG329UX3R7oyqPc00/kgTutpC5ydRrLVbBdWIJfN5Tg
EUHglYsdLJZXoXRGNt9Gd+paEri4Q6B75EVKENxuEea7gkKFTbvkmEGa2rV2nCwL/uwgYEMOyB9I
HCwsnnreo2uHO9I0pTKGf1yIUGgWcnDsIf1q0igxRrh0YyUuZeNpQZ/DmLPYGC1e3ixSu6Ofyca9
EqopbJz5vsSPiWVqQ0lwcpxb0Z5TfBdCS+RLoB3fqFiSgQXa4kvkjs5LegU21VSLq7gj8C9JsHMF
+Z/HntXvZmjT6rJPKG4ju5w3N0hIxRxEo6Z++ROgPc/ft7DylnvPxTi8YyZAtRxqOizy0JInWmhn
xqVGPD+qqk6dve/yLIFaWpedyUxxp9no82RBkI+EiAX9ajhYDOtLwGcZt6eoM2jPtfDaHHgypewK
LKelaNAzBqdKLNrDOFGnuAqr4iIbJ3NitctIC0zEguGTKckk2quCOft4KhbhT3cZOTnrKxu4VHyV
FWanYdSVe5YSCp+eS7mMcL3d5WgCAOlZg00jrs0AcO2Cif5WuRRibnkTWOcxFgLeTHJS86HqsiI+
/D/2zmQ5bmTbsr9S9ua4BsDRmtWrQQSiYbAnRYrUBCY2Qt+6A3Dg62tBeaueRGVJljV+w5uXIhgI
wP34OXuv7aqgZ67klDQqOlYT1rO2DmCbBgGzfmZ6RCHReCW9h/9ESRAmFZgSx+O78JZcXnoSpg+Q
IgNp3VgU7kvjipVjoEIFmkWj3dkDOYzPwHWkpEt1enQPVRJT6xEHkVsgIkz/utWB2+Iht4w7T5bi
vW7D4QX5lH07Eyrx3igqlDIs3Ej1bXrAZy9PrTk2z63F4GKjC9deziZzNu0tqXaIdqtyhioGEQfd
pU2wcYpC+DTmcXKbxzHA/6BbvGzj6aTfe5m2EcqX8Lq6NHuC8CDPR13Ot4M0e+z2E8H2RC7TxkJ8
xPmhSKx35cXhGWbP8L5VbnDXZUFzaavBvTUZiXB2qyfr1Mt26Hce4TmfYUe7tx1C4vXYnRcTyXqS
CE2vkygEqzmfT15Vteu3P6GpbzM3vOH85G61QfiNtJJq06V+sypAC5JlNRPnz9pN1TezD3jWp9hE
+4YH4772hbimxW/sO6hg54jBOC9YBPhitZV+QQ3BxKc685AQA4vvTQFjoUzs+4Ll8gmXd3vKrSa5
j1VPPeJMkgnZMNJtcynGr4BSh08SbAJbdRbn5EjGmvE4EN4DEs9ll0tpvQKcdlDMjVb1mBezS5sx
IfY6b9PmCm1y/24l9TXPEcQY1ebfjBwHICr5ZWwOtmI8Rp+p8/ZekF2Z8IPVrmZ9oWhP2uEu7yqL
wYBMnGfRSObRJUEdwYVqA++zpdc4xcSXjIrEaNH6sTi+LQ56FR4vrOP4XjS64hpe2QM9V7Ka7Yk8
AytcxwmNQ5HsXJNfzXIFv/PQmiL2CXIbyv2g8VnQhkMKh97+prcCjCUkZJ6J5Uva302QkrZxIMwL
Op+z7+t7f8Qu0fEWnoS3CPJsVEPqEoCZqDKs7N0iMK/daiueT3bZJzdJEjj3k6g5IBAFDlA/k5/g
H3PwpQUtCY1w9SX0IYdja3u3FM58ZbkdQWZKBOcuYmvI+Y66FawwlB19vZv0J1HQISBftz2WIdkj
Dlq/bZIikCWsoON405r6vMDOt+uCftyXIo/Jja94uqfaRP8a01FVV8OUXpol26mbH3itygjS31M3
u/e9SSXcHAwdnusqIVKrPMjS2RiUNr5kWhzOxwGSB3QZyo6FVLN4GchcI9STYHNr25LbxMPJdDXw
aThbTT9eOs0Un5x+djn8FOLNq5TxmQF0Wu3NZvIei5LVSVi70b6JO0XKjoRIjon8RaPKu6xmLb5N
FA75ZnbMEb6MXTyVzTy/l44onzHhOSdSeKJAp/2uryFe8xbNfn8c8QGHZwrBT05NWNT6wPNZpWcj
2qen0q/zNwTvOOGLReDy9zrYZb6R7fzCKR/gg1nPXhO2V0KaIsFPIA1cw51Pyoyhz9K0GNBP4r7C
nxSO17OdLLcTiTS03U3lveRk45xQ7gNZWqzD4E7mkbmt99ZapX+RUiHBnLKL8WuvHNoTk+quBczy
Y9C55iFbDJ8zl78casMkIKa+1Zr+0BCfozdbsOymZBKlOn0iMsA6TCnuO6xhxJA31ySyzBi3cB5h
VUk2RE6S7xCLvWQx7UzG22zkjMHD9ZXUmdqnS3c5TpWk90yuCeiwc9pajMJF4pHGyfBsTOjxLpj9
HqdF73Qtjq1tpG+K8EYiwXGS6KzYxcOgjk3sOVFBWFukDf/CD+nYJ26ISQmyNRmC41HCfqZWSNnY
x53vOvambMhct538gNwwv2isCrRTq7yd18zLjS+bZ5317/moo7ySnFU69Lxkap8GWvHYfHWDsYig
d1U9GqWxE3EnvuLXoLGU5sbew5aJH/iAmyA+awPy5WipP1iwSa76MfaJKs3ptBhVv6enxbxaUdIF
Rrelwdtfe617P04JDANG50yL/fjFDupzhhGoHxR8x8Z47lo6mI3WhC3yGIctCfUG0yE1CH8XjG9E
9XC4CO1jW2Oym9V4Gyceqb8192WEqL0bgvGzhs7Ge+xe0bTJHyk/UYa747hjeT8g5sQ3DXOJXzPf
BSInqrshojNt9uMIF8jBUnhsxOiercZ7HCEDrzL87ucZ8hKldU+zAvH7Tek+uUFzkISRJbR2d/N6
uBHefGsVodqPSX4+zCI5qkULuMIF0Ytmr/wtCX5JVJSAyqRjX4veo02cWRuSv0F3BSjs3TryaNQF
0yt2DpeGh7nneI3Jw3bGzUzfEE+edVfCI1OmX5HEh+7HsLod05gvM6wZumwtFdOgPjsFrfMu7Pao
SpilEdV2A6CJx4M6bKsMvJEmYGg8AfpManVETUseWpr1t9PEE1OUKAtA2LPWefke2EB5QXBGex/G
5mUYSutsMKpPuDAu7ES/ae2furY7Dxb/gjH+Y/i91Tepeyp4MjIaJA0tKss3rG2AkNL+iom48SWH
6XONVhREku6HI+vusINdU54HVZ1TfPBhpqFZbj27eFHfhfm8aSnTReKRcZmQP5sw10muqj59cGji
m3lDygCtfqMdznDsoKUobhkRHqvAP6ZpTt54gBWMMh7nQHUsZL+TxnBdE/bZ6vxJjYt/OxOLJ/q5
vs1l535tsM/dQUolfzxmpaNaMsvzUCWUFdheANX2w5YoD0minLPpvabeYzen4caU5YD0VV1MvjjZ
NPG2ozldSSKuHpGdpNexIfeurbI7AshouSm8DEOrMfeOZAWmYfC16xgrYuea7Ut07nR15EhsaePQ
EFtBfeYXMiWwoFgw9LPQphE4HSZC+/bNID4NLCWRTnR/GupKvehVKuapouWhqO9ElhBHtlygib0z
pPVii+RQsiQGNAH5Rk9CjRs7vC9qpjZJNm3Q4JzNMdGbBfldNfV52HxpZywn9Xg+GZWiEAco57SQ
++RCO7FtS1rrLOxhqYkHbs1XMWLFQr6xzfPuDSf+XdtjLBPZdZn20ZxnxC+3hnfgtDQfvdRM96Nd
Ps40H8fUFg9DFZ4GGnl1MZU4Xr+3BXkRdGrLR40K7zPQul3RMXUJUtlu+2m29xYk33O/757zJD3H
GcCwgAn3su0UYbw+IKQd+3K2Nc3pyZf+Z0nuGcfZ8oGPU22kO5FmEZxBm9wUDh1jnbTRkCcXwj1N
aXue00C6mQYzw/LsEq30Btwrz7CC0peBYrf3sWhpDoTP2Wjrl74n0WxE1/OWJdPg7WQudKT1sHbS
M0LXtgavIKw3Y7WqoVwMyVyOyfcqAh0+JhxBjHMm5Ma1mIP6uUlc96u59txK/kqPH1rfJ+zN2ECo
23qJucTuopb8zWoNlVeUMHBPB6Yp1sG1J7rO5NtcQ/oIoqBNzUsLzsYS9T4DKQdz4KufUmLQj6nW
9JOEOWJOYLZfkjYPEDhJzhPB8JJm8Ls5I02kDsoU6Q2EFwEfA035LIZpni5jR8w0N2WOsoift7Zl
o+a/tMf/LQb5D/+3qlm4wM0H3tT6D/6tAgn+ZVsmSmzTg0mE1gId9b9Vs1CjeHg4BDI8hWvu/Jds
1g3/BX8e0lrgW4HNv/kvEYgL6HzFMHB8sck1QMLxj0QgP6vg0ZIgyQ3W67s2CQr+R5w51butmKpZ
gFlMe00neyLxVR4Ma3Ev1DKHJxgMOJYRrBwCyrkDyzDphb5fEomHdiuM3CYeTjXCkIcf5DQ3f6lQ
/kc9VDf46ZT8z//4Wc37/Q8LgHTwh4WrPP+jl8iPc9znpWPCNmIPq2lEg3iUE39owdnfNYLyLynT
/xN3/uudENwN6/+YJFYdz49mDw7GuGt1SUxtGw9bjqL9qReGevz9x1rF/n992LO3/+Q5AnJk8+FQ
Twd4PkAUf7jKEOP5bHEaZGIwL3S8CLy4XWaSHiTsB/J8GOYiyblhOU//YA2w0Fp/uDaYEGIwXDAh
6yf98Ak514Hj9nWyExhyvpAQVp6IJVo2OApGPLmlqA+V8tgvANpuDAxrODLTwT5UjuldESXtXStR
B38wRH3wpax3xONbFsDfA7o5eAl+viM+kMhQoOyB6wl+wMW/cuysRsKaMThG4pJP73I9XWfdIM/J
c4bfhEzn6DHv+FzQwo/gud0aQ0UTpBd+1f/hqViVWL/cNLRYSLJ4UxCVf/jCKJ6CJeGgxeZNnqsq
CDY2c6f/qhvmosySrc9OZTT0XjDlHzCAq21I9s4h1l5z3spEnf/++fn4WnC3sEiyZvCuEkTy/Tv+
wZLkLZ6eUUemOzcnhg7YRjXsQOUGO781jafUDec/YI3+7qlxfUBxQLrgTfEs/Pz92Jic0WV0GYFK
DVG4esC8iPbZvO97So60xuKX1NP0DZZcimSDzgqhgatLmagdI06NB3PC1/j7u/Cz9+T7M8OjzJ5o
Y24zGYX9/DfRxHA7BD3ZLoaUf9urWO960x4jJ4mJ1czo3JJtFf7h1n9cIPA14gKzXVYl3h8WzJ8v
ag+toBmXYav24+QQCNLmFxcp6+8/2t9cBTmKjWSQiAsc6+sD8MMXjK6JVj+BnSj1JTfUW2MXykFU
d7+/zC930LJd38bUJvBlrPS/D5fJWCaKPPeiAjLrZWPD/6w9RKXkhan4sAyZx4C/8m5+f9Xv1Lif
lj8uy37HR8PWRdn94dMppw5dxt5O1FSLQRhZ6hrfHEunQB9mMrahDCH/n0XpIsEz+hk9To2kBBXH
hCYCUEvfRCQ90ySk1aXuCwPy0aERTAOCucndLcOSCXmaM7d3vV/7HbilRd/luZugh3PFNf1I67Zz
hXR3raLtiHoRlmlCK09v6UjP5aatzPgyxaSuDwPLwUGaud1ccRtdAB80IpA4iXbfGRzJNxBjm5yg
Psnx24N78Zi22rsyjWqq99TJzYnnhP6n9hknkWicim5bZAVnYpgK5b0kG4fzktUldlRPQzuelfbo
0f8Y6+TYEgoe0MGZXZRIcJa+KNel+xSKuXxEdZnF6Ltw6EUWtJ0sik0l0I3gYIHXkPd9ZFQMG72h
O8MqEd9PWdw9ljARtiBlaxn9/jv9uyeJ5Qg/Dm+HxeL085NUyhzCApbxCN65ETXZ2oLnlL7zQB9F
5NKNV+gg/mT/XF/wX54jm7woR/C7EOb9fFFCr5NBoJ2I8IN7IB4q3BeYZSLbYPz2jz8fNQGKDaJo
EO1+tx398EKiQywonQheq3grzq0ZzU1MR2zbitY58ZzPe8+DY/DPL0p2FQ4+1noPL9/Pn69MkjHW
S+FFVhOqy2LW1wjTysix4j5CoDFsQUX9yVv3N/cUXx0pWR6VIJLgD4tq44jUSGaHDwrIf7+6Jglc
Cjg9d8mfvJe/7GIWq7egBKGx6GAi/LD6yNypGmtoVqINWjl2rZ4orSzb5Wa4XAL9+hM5cy2yPz4v
gYVSki0cpyKAuQ/3EzJIMxSpj9pDUeBUQfiNTk75kuHv+DQUlf3kQP+eaHYxtoqqvlvu6MNo7CQF
GRDbpaWr5E0F9HHeL/OmSzA9RE4tZ2R5RqD+8Er9zTcRsDYyeA087pK97hE/PHKxDNvJUA1hr10d
XgwDOa9dS7Cn10r9/3Ep6tEgtCxOmOZ3S/8PlxrHUYJ/TMgdhXi2meBPEXeM/atkVT7+42c68OF2
cgryEbevxsIfPxUsMhnkY+5HcnHji2GJEVFSHdI6lxnR0arMGdaL8Q9X/Zt7ST4HmXEhMUaksHy4
l00YwmwwFj8aiBHdFamTbXsbc8iQaPvw+w/461PNCYJ8nsBZg+qClRD84wdM9eKXsxy9qAZ8H+XO
2qcj3vgAKdqMrEKV/yzrxGQ5MqkDHUGaDdvpR5ZAnGK4oi9A9ojXuXtpzOoiZIf9wxPyd58KB7PD
lVjdf8HjdZky2tCRbpQh4N8y9BkOAj/8FaZnnONFF/zhevxK7tPPiztri4czYf2+4Hl+KBLKIgw5
h9W4A7zREBHdqBoXl+WM4R5QBDKuumH0Gsk5bU9S47/bDJNCeRDT+Rw3jHnzOz8OQhqJWKRBcHte
9anJRkI+Z/Jxi+1Ugp1rpKaMMCsADEWSj49U7Rid4rktX7O4mQ/MyKZvssqYMwyqZMjjD+zcpUin
Yc8Yh7RsGbhJwgCly64Y3fRfdA7vITJ8hzNv24fAxFxZPne51t7GMRPINrnZD+9p02TItdvk+xzI
nl7ihvJrG8YNWv50ybtzDmnmq9O3uBD56olqHobuoeDb/lakMr6KcVkidRgX5ItBr0jczTqjhiTY
wannZYJMvnGBGREj4aj4RC4NYvQ8i+cbHAnQqxxU2DEypgxK7VzR94WwpRmkGYNvbVSB/g5+R+af
Yw0geyakafluY5jgvJ941VdgHF210/QzP3FYGD+XxUzGS1GCgr0YSkHkRzjP+iUee6aisg3IFUYV
Qtd7nGr1OR39ut3jR+Acpxu7QhaVdXJBmjwvBZIPn+n6qIUSwL56FiTdl9UrljzjriXJF0If4QXt
Bsoqt3DoZ8/Zx2XCf6EkdF/JLky/efY48bmKLEGvnk3JXUnywOrgmNrr3jPaR0o3hV0gzohez9B+
IdEgHWDZoK1E/TgVBhp+IFC53iaONXJfFqkMhHta4NMUtelflCSgDmeDF6iHsqlQn6WDB3MeO2Z9
Uja+yU2xBOFdiIEtPHTam85Nq0SXUllOOm9bGvXc1kwiikb4uubXdvTjqD5hFc5LVdRYxwx/TS9R
/KAPgpJE8FgMV1DrFQBeo/c/Qbky2ihrQN1eTkHVnBlunb7ZjR0izG1EfLYooHS7AvPeGbzTutuO
wkxuR2+xP3Ehk3G57JvHSddk3DQTyI6YqcB71xACdChAipLhUbHJEb4ad9den6Gk+/1iuS6Gv7zk
pEAFAd2DwPm4WGbatZi5WTZQptUwUXtNxBZsXw6eMe0oO8CXmdMUYSztaU04Z7+/+q+nWoo58nED
i84chnX/g1m8tq2OVO3Gjtoa+TU+gKWL+tJeogAY5rZSbrsfnBYrJEqdqJV9eB3iEYC2iRw0cIfp
AirFPwNFcKplxWMohxKM9Y865cNWpYwKW25leVEXcLqAkFswG4JG2AEGuf3D519/14fbT9m1fvgQ
Uov/scQIYYUNjq9ERPtxOtPNONP2b2qksp5zPntafk1dcG1jPjIA6TNjxwEE9W+AdK/z4hSt68xC
FTj1/vd/2K+FGqGD7vfjL8Bcz/5wyM5Kb5LEMfsM6Bt1YSJ+QiThtcYe5J7axIVXPxpqnP7wMP7a
5bHWhFnO3KxZNpPKD/X2googQ4+L+ysek6s2Y8GnDdie1QN9fy/2hv0i2Fs8o/Bv/Ez5qJgGiZrf
zOQXA4vY0+/vgnA/WPPoadCMJOMS46BFD/jj+dzqAW+JUSRUEGjenRQc0r7wOBbiVWLmDaxuzvC/
+8NwlSTQ+bbMayoCOqioTgnP8Ns40zPd4obxz7AcmDzTJRnTZNG6jrnreupLPLRFv+ZjT6x1dRjr
U9IG4RD12MQRmybCfSwG0zzaXkG+R211xDBX0uqPDAuTdsMuWTYbbFtso7HNIrmdZtf7nLrwWbfm
PGO9RU8nYl6mIbsqbTslB8pGj7OpgsJEOVoZ3mvLKKLdqKpDPSa8Eh0zGrPpIQj6RiCAUHONxGIi
Yo3v4Um0KOK3Ykoa3NIdilZ+mLiX1y5pnJJco8FEODwjdYKvYuB71VvcPmXj7EXm29euaOWDt0wL
cfGL6K4H1l1CkpRnJXsnn8ErZtrrP0mfVsJusHVlHafANpZIueZl1fRefTOypihcu76AxJCa5WOH
6HSbaifwDkqjcj6lrZR1hLTWAbMLZCHZ4qiq3K0YOnWjG+W+5U1QGwf2xbJ6r8bZVJ+yhaXhYQlT
IJbd3KSoHuc+N8kXav3hxMYtz5Yp7q60bL3xovPz0NkWIl6Q+ZUgCyHcqa4/zGBlsr3vjr11axfB
sDdSR3TR0AcmDi5QYtnWHVoclg1h7tdAHENv06p8+mQm2g3oXzBw4Ntkbg/mtDcUf35rdZFt4n/C
+GXK1zSOp1s26uTV5yFCKVFk7gtFL0ThMASfAL/UaJ9ceOJUaKkpnzlPDjSv8j7OselnXXwWzFOG
TkyiQI2cqqBTECoM81khcfNNXao+SemtS7+ey4OacSPuprryPzXd5COCx8m3b7OsYSoPs3RNKIuL
YqcMPUBChOU3bdARMGhPndG/zucssLcFcvF50+PlJ7kcTdYjVYNEaJJDN900KHbnaOHts/Z9mVUP
5NgZ1Q4EMiBJUhfb92kOm/TYOu0wQYm07AFlZlGWm3Loy/7QwbG7yJd+DS7NksC+CFdF1safDXms
tYMX1mVYPLOUS+/QMkJMN2qZQETyEOr2QsvYfEgtBsZ7OuTGizfl5JfXYSX9CKs5MXyNU6RPiaun
o1GFQbLL4lCbEYgQ8bTUs/c8qAEPmBqQo5DOxTAhmmVPWYhSBZAmp1ZEHvNszuhx51p/mQwaiZHQ
pX5ajMXutknIk0bAldMcOvTVVDZJgH3LAEAxyAKcnRk6HaPKVpoPg1SJRE8supNenPwdEZ1xm0hz
pElfZuML3DVkGJNfms9FFxqfRp0hXKSqNG4rJSaBfMoGjFp1sYombyyfizzwnkY7HD650N6/TaM3
XvYJNkJmD+0MisWRy4MdtslLqXzw/dA8h2qbF8rRW7dfI794z8BrowZuyh0I6oD6uUUIuuVgrZjB
elo3W+Bzvos+Q5ckuDJo2tlOAhHEjksLTf9QWoy8ZVxuu6xrqgNcC/FlrFKMg3Ar5lMwTi2vhZtA
mjOMbsQvAyCTSVSQBa9SgwXeTYUq9Llf+qsVgpPlTay76QlciocXyKuDh2JI3JNEPCAiuxw1wqt0
SS5xH+UCiYkPcaQrp6CMWhwZztYqSKBnLjML98jGQgre1Ex2fZaUGrtQi+KC0fpYZVcVZqtp22OF
pvUXAELZ9R7GUYzAXnzbtk3zaKWp6W2y0MmQldsj/j7DYD0Lkty4HlklE1r69cA0mRs7bLs+Z2Ru
oKZ4JIgVqSTCO6M/hAsNzm1mO+kj1s8VCr70+CUa3c6HJjMb7J1mwfgqCZqiuIZCXntRAIAA+X4Y
Jt/ETDDBER6C8Zlvuu+YC4gKW0KKMgILcemN23TEd7EZ8co/DZwRNi2K6AKABZrkTVnlXrrDy+M9
jHHNnpUMTfkGomx1fhLf9FmZuFY6k0EDYvO6voBrCvqzjRfHBavo6HirHAclOvgHA26lwKC66YNG
vySe3aCqoG5+gmy+vPSpEY/HtKnZRRWpvjU+Jjlc4H2F2en6Lr1alIezv4uZM0w+CQibQK3V2dAM
1hMBfm1/TGvhJZFpV2OM/j+Dyo1YK6YDjDOl/atD+N/D9v9gwvJDtfQLo+rqa5W9fEh3Wv/Fv8ft
7r/WeTmNEdRGlLYhBeZf4/Y1pElQXdPscmk6Eiv2f5kLhuX9i4ALk8OAoAKkxqUc+zd0wbAD/r8Q
qBQTn3UmzwDsf/3Pn6bK8sP//nGs/XM7KrDWQacriG0h0zU0Gan93CNq19PIbCtslOtGjcTri7Tc
ZucVgf2HShpv7E81PtfygG65K5HTg7RF4f7ztWTX061O4IyYZR9sjAGEymRy6bystLFVNdZG9NLM
JtDTM7cYyxSfqp7u/Squv7bMeq+giayknLQ6Cyq2o9Hh2J7bbKhlar+Hhucc21Z/zppQnOQgjZts
sNEdscreFGWMsHlOgvsmaK5SC6imq91wJ93xfe7HZjPViXjNDGSXQZw8xeFC4JXXsih4FAbJRtGv
QEFoYMbdQiwar2Wlbka7U+8xLZwet7D/EripPLC8SbZ9Q24cnZ/Kcaama5hzk/CHxbAfeocZ0lC/
zQHmNDKI4N+MfctGOWP4QeI651ELNDjdDYgFERVXKnlfEihZ7JNJtqdpifRSuMq0IWWhMWTsVBmh
UVjQhRLo3fdh6onUCo4NvSJo9WJwnbIjnsCwqTQRbs7+dPJ1YExPiBXZbVM08eMmnBgpXfcIK27G
whpeS534A99RRX+yNGvxlcaWpXeJiQ3RDJA3EZaoZgjWNCOew3j2bpcqbt4GMK531jCHAWteNpIh
YUmQRzml+Be1dF54BnHeDcGl29xza2rC5OSmwn+amzo0NoS646+pJ1Oj52L72Fu9Fx8JQJcPspks
7LG9l3knpNxdgVXTzKll0p4EmDlUCDBmy8w+2zA61Akc0mzC+iDDc5N0lR+eGjAHlPNBWMDALYeB
yOCqoGwMuXBDjK8Lv0ZVgnh3Fvz05A/4k7bGnMfQ0NhiHl2UsYrod0/R7XAn8O/hWrll5gDBWCOq
jJgtkZ6aKMC5WytIKTtjp5rkBtSrF9NyYzvdECCcJrB+ffFZ5mPakGmR+USrwcV6H2NJMEbPYe8t
aPF7wIGSmBuEb6Cit0PaAiJPQ2M7IlccNw320tPCLC3FpOcgBxc45qArGuuT2wi7ec0rq7x2zLjr
I5Rnutv7pKLjPpqYdfDTqntjogO8efTjosEb73cefiRKyQjCWzfuxz6cVXIrAWewLrAoza18L/rA
SSOTuvIZPTMw7DUU+tTapDDvBFU7FH/p2fU2NcpVcGoMdXrqXAIVjr5StOtyUaCdTglgL5lyqv1s
jdwcKC8m6u1CJiEMqAIRvIFvJI56lG+3Am3BK89E5py1lKjc3HKE5GX6ecCeTejAulmmzk4RCFvu
c3BI2Y6kK1YTHh/Mu4tp3Ns5/oxoold+vVgO9I9MijLYOrle7EPY8MxA/08m4p8zz99kmQf1WOE5
X2XvQj3mzTA8yLoGoaGaQrkbVjAXea5vcArXk5sda6jSQGy1Kd9rz0K4PWcZQO8aaNZRVSPyY4gK
brcT5mjnN+aopzdfyF5zElmDjNjoqZNTCqKbxOqyJ5OWXvIk8lC8acsdXq1SlXf0EysRNZOzYFg2
xmwB7uHjIKT+wsLAHDkF8EYWdUllm++62ZM3MUkqHn3PIe0gt2BkOhIZ29+RIxfkm9ai370pKGm/
kbWZMO+qDKc9wchodTTEYB12vaLFvDMr5CXXzBYX3heY7OBBSMKg3SuyId3jrOubnc15CfxZPPr2
KWwWwgk6wlYWXG2ZgLyuXEozK8/tp6EMbLGd7HA8JNoBF2109foiIXJILmYKJqzx4TQzRq1NpTeL
bXbGJxu+1asqUClvmBvhY/NolxPQVqkYJJ+YnjCn2uXRAl4VbDRgFJKGbQMZ/lRVMvgsEY7ibcPS
AgysYR0AfGz2vLzl+Fj3SUmGjmnN6pJ04Sr50uBFUe8B+S7VN2rsRb80sZ1XUWF3nYs22rKmnhQx
ztm3snGNhRxRt8bTuEnHQLi7mQTw6T40piS7AvtsrbBDP2YsUFfSzhUGibQe2+06ayuwzsjGEAeO
gfl0zX0GLlsFCHggm3hjixCZ3x8T5WMUw3mSzg4fSTvIiX2aHEksvuUGAaLQPFBpwiBXo4HxEWPc
jHO0YwJfw90jU2FbGYNFS5Egx5gVyfQ7+TCF5ow/AG9LFTz6MzpZFuck7+5a7B404mbbXo71TNf+
EEtBw3US3chSgi+Yxa+DBn9KMqv1jm5pO/6Ngdut42RjN+yhbLTDU2WlRXMwa0ZwB3IdC2ubxGsk
+9z5ZgjwOx/wlpF10Dl3lPaNc0RKN/hnCFND/NEVWiZMIpPVhZ9n6eFtrfuQVIKohe2Yvy6jstWn
dvBG+3KufBzQrrs2CEB0zz08/Knx04tW8oUegJ1V8YNZ2MsYMZAb04NNpEjFXy97vM/oI64nggy9
XRpg0rtk/Z2md4WFf3XXJ5V7S96QuNAp6+v5tHSA+yXTD5KR6EvWd0yHDHVK05jukeUkc2Q0YT7s
MmhrfqQWmQ43iPztFxdU5/Ctn7s4/UovtRounaHskgtYI759VkB3AyDXmKHihMUyasLlq+fOO/Co
6HxEVLVaeLYp+R7OCcPfm3Yrh94PgvMwz6orzyCpgSbYXNlRP7choXrh4h6Hsk1R7FeYiKJmhm5k
A4+D+pFTcWCoPrqgMnKOhc9T0RF7Elduu8uWkvjsOC2vqBn0N7cBNoeJghxLnk65J+t24U2m3VX1
ur7uCbnZ22gE6dGNqFIso8VDPE7dmeN5K+ZHkO8Sd+gx1NyejWOzPNYFMhGAJIg0AgX405YgiGfi
3eoNUXzGZW3p4NCTo4CKjaxojs9XzIo39J/8I0236cKy5LQfpf/WzgWHJKWgjCLX3pLsgBiGyK59
rvTbAmLg4Nn4X4e4SKFJNsNnxl/1TajxCOZ+ah17z8mf6imNnzWwSKjnDdS+aAxqAn5lSToBHUx7
DRCfKTKN0sVX4/sdsUbu0cHZtwNopuZIVoPNA42vbUUuJl4UOwSOmP5ivIax97K2r2+0A3pFKDRA
2JOGyx4ZNBJwOAysVmW/S8Ww3MxNCeJz9tpTxwT1YLnKeE0c5yJItaKJV1RoPoRxjbol3bZdV5xy
f+7vR29okm0GNcdkFevzQyDTb0PtDBHVHEklZu0QwhNmLvAeRODwiR8LYo42k14d93Iy72D4jBEZ
df5Z15Mwn6d1dQ8lYr6MraC7VCrvz+rSpfipsInmMwFHqRlOLKeUT6qJ2xNon4ydzekFgQFmdmEp
+16rMNlZzZoRhj1uSyxyveskWY2FrpMnXt4+8hllPptMVreZoe1LOIjtt7qBjRbP0t+0ApsS3Lqb
NKwf7JaEZbxFxrFU8TdnJupjCrNxQ2Uc8ZsZv9GiHQ5+Zs6PJVKVbp+GzheXEpcEAk+f1bXABe6Y
pZoiBJQVTlcj8L6ubtYbodnW/VC6l4yjqkNrTY8QYavneYQ4MBWDOJXaB0tTdc1bF9rQXRBgnyDN
lv+bvTNZblzJsu2/1BzXAEdv9t6EJNhTFNWHJjBJoUDfOBz919dC5M2szGuWZa/euIa3iVBD0uFn
n73XPpAIePQlkkk88I2DTIib1YzfKkgB17lrlVjasBbCefYTsnUri6Dmt1HBvoTtQnOJUCI5VJag
yK2zmevx6uslbfEsa0e4RBvA423HSkTPqNgq0/Z7LrxuU5ZKC2TP9ZTw0Vua2S4zTm5vNNLBVAr4
SDoIXLAA2qn7lcq4j/531k/aaTFEC4eh9d9TFgM1fHAKJUz3ZfvPf+Rvw74p/gAO71NOSRcqE+6y
LfrbsG/qf0BdZJqn6xVTu24yZ/8JWNSE/cfiqsc8j+2R98JisfzHsO/+wb4FwjisV0dnghb/k2Ef
liIj9n+t2SgnwFqP2YXvgVXm4kHhv/+TvQasvynqEbpqpEc7WddP1qhBWysBhUy7xiaAthjFAz+C
ANV1aXmtVZmchlQS+oTX/z4CEPzS4oZFMJ8EKMReJsUBFt217zRnNVXwp7KyBTKVxq+ek9Blk3wu
NqitnVrHskWYM0MvYOTlHmE/8bXsHbDYg5iabeeE3aYrYSmL7g1p7p5lhsOKL8bZNArA1X3xZHbY
jsyxsV7Y1sggZgKkgI/BQg9CruJYQXKvjZ/SQoQ/m4RoOwIx7QKPODq548UGtwXqQ3NUANZP5Mhm
GqA1G9pIMejyLirdYk3usb3XbPiSnPooZTtQApAoiNXL6EUAlO2eeAoC/UkkRQlBO8RG/9OS2MHR
iXuwJE0S0ddnMpSzpqemkApWYvSx2kztYFyq2JBn8u0aP2vuZP1rRxLGD7gEODuatlnw13Wkl4HA
zYmKWXfRLSaVd4m5c+TcfQF1IBcMnBjEfYqgRs97milawQAzlt1OhGCl1pXuRUvud3wRYQ8dGE32
MuTGjq9946CZoeKAzosm3VwNOssBCp+iM28dxOOQVxHGLtNK4x80HWgyMYdwL0HaDQN86DTZRF28
txIImrG7IKmla52gSwc19b+M5Ke2yZ7AULOSCxtuwW29xdYw31wjI0yoJa+z7ccXMMLprkm4O3E5
YV7ctJPFUlBOcWO8elQQFtD0CgEHsi0A+POo8HnQaiVyf/b/cZpd6+/ysW2+v9vLR/1/FtHzqwIS
yCvV/hbT/uuf/m2F/b/8ISS4P5XTRS/8l38Ifp8ct+67mR6+VZf/7QtE39Xyf/6//sc/z5+nqf7+
v//xVXVlu/xtEV00/3o0oSn++9Ps/aP4q3Dp8Af+PMvMPzAc82nHCoEyCDb/72eZEAt3H58r/9py
ES85r/5+lhEuIkKE7Wz5H1itLYUIfz/LDO8P8ka/w0dYHX6fc38RKv874dLAe/WXw4xZimLjRUOF
Q8sx+ZfDrAXN0mnA0VZNFrY+NTIF5XG+QOLIhUpKWntjz2bsQgWIfqnGGF9lGxY+pKfEiCBIJYM7
/BzNdGp34KkjeaStXcf60vaJ921TmYgNsCmiIr7LIUozp0Korl4SP/RUvgEgDkIOx7rxLrhP5veF
rbUkzlMqAKndmvQbM6gZHXytzFhIh3NcXqJEM5sNo9PcBUU3vFl1WU7bWesmj/agvJAzBqismHAE
pkaDENaOJn2Tta83J4LFZLy5m6gRbnREJ+ktXPBCmIMQDYpAXxpeg66qOtLCsVtmO2fWuY3jln2v
Zo6SSjj+JWn7+GnWjP4U2zpUr8Zr17Q8jm9S5Vzj/JKzuVPdY6NmPrZh9cOqFyIlemXucjcVkzGc
Bn65Kz6u7QZIv/xwl2g7voH5EPpFvk/k0OzssUovut5dtYRSqVx0rMYhcKwNP1Z4HkdGvX7oTkqx
1kh088fUJv06rHXvxIjs3gtM76CwwEQ6eYebXHasL10G69h8JaPZn6gV6o+xpZe/wNG1R0CC5o7J
X8fMxOQqFbnxiuc0U77bvtnF0m7ZThQiVuEgJV5SOGQkKQf8aNeWQxi5Km1ruRRFeehTz6MDgnSb
uYoXitMWE+5NA2bj/xggVqqTnyn+yKosU8EFkZHVp2aAH76x3LVApk6XdHDUX9M+oQ01jU44jsSw
Z1CSObCq6r6UehgFntPV4VL5BtcFMzD4ETDngiQBwFFIFZJbo6hR9xDlnzLHwZea6jgEORwBl1gT
hDKm17SAqhGyx2JikS0oD7pUCXRaEJXAT+D6ShKCKVtH87uLSrnmj6EYbjNRflCkvSfNxzhuBBwS
u+t/9DRZWkxYiN3HOY3N9KJAYIGpV4Swz8TtPone6tYB12KXHe0F9b4azOZdkR99rJzSdrcRlfaE
hVk+1/sQXuQer/1NoCitmrjm/mq39iFjq/GSWfA40noy7unwhuI2lXsfYw01oqVRnJBAvLXQG8oH
qcQo5SaHl7/t8KEBsuNBp74UVBAuEzgQ0zVstZ0xuCl6be/OYMjzqVmgQxl6s4eFUtw7cc02NjEE
uikI87PVRw/chO5kN+f4YdtvU9WAHcAYrQS6yavGX1e9KW+WS2oqwySswb08atMUlp+RJJ2+6nKr
xg82WbmzGbPSlqfcpbhogzVNG1dhaw/pV0/Zg7/WO/dOqyq4VM3Q2xDwO/aKdNH1MbBg23qfUpuN
IML8Fz6/Q9ar+swBZbjwNhWvKZA8sJJ1JBN1MChCebXgB1v8nCXIp07/xFljOlD6+iZh9z6Z40/O
ApSjBvsvGV6eHMuKBU8IoOUxwc3RiwFk3Wz26pgwl6S8J9S8YYKJm88+p+RzFcL0lQzxYSo2Pngy
my2Iblcbnhihv2fvHKdB02ggWGsIkxH34XNLf9iND+8YoLRVF3JQ3a6OEiL6UT7/mBAvKDBx6J93
e+ohoHr8xIYMLRPfxFpJSz9gziBS2Q/zMzyUK9cP1AwsMiSHjXk7dTnMInc68dTWttQDuCcvbU36
L2PraMlE+/K6xObgjIi+KduhEtSwsIRtsc9b9EtKZVMy2X1nEQk9A6vpu2zLVywV9pbGiOmYy6ra
Sio9TwZl29OMEQ8aEi5f0/7JnJxcCOpTKDiUEo7CYL0OcBpWJbvdo5MAPhl+dzD26IZo9FafnamW
njd22Kl9XurfflLFD5y34dn3Zi45wLTh/00synHD2DsXz/TBpmF01dbO/E6za7XVUA/eLSAPOZvb
MD2neZkfiBJkN6+xyiOI7SuIwF+jLBCPXS/0jg4hoXPRyvk4jF27rUJbPOD77OhLIX/NSesdkqyP
sBDU4TOeiwjOdm1KVt8WTUmTItLII6YJ6sFgZ1UK+4OGTp+dWekHJHyG+16m6W2CvWx5YbF1DWnu
xzwp99C3tHPN8Lmq4wUoPTj8EoEtKb4T1zmPfXtKkty9cwf1VIaFZm9M6SsrsGb7F8rGg22XmIbA
Te2aNDxTFon03PO7qKp9VYuP2ujWBkq2VnSQ7HheFrLUHwUwHii6t2KUp8gz166rxu1MV8IJpvkM
lriu1rHZ7tOmo6iBNQaFnKCLcdVtW4Hnq+Nl2xLMehATZ/xEsoWVR0ctq3uwjFkF/P6tF98a+KuG
tl5Pg+VjwXajyxh6+pan/oKBycMjeRFMAJYWfVpG1x3nmXWCPWHowFlcXbCU7t0Kv1XhD8kqt6cv
MC/DzQOg2CTxU6Mmi1gpXrAaJltdDU8dQACws7+7SaN43mGz/VX11S2ruU0r2KWt+a4IVGGxO6qq
XmUxYNt09DbjHL9Gctj0nX5NGuPoCswTrUNXRJJEl5RdC9DC9CF25dlPh2PszWmgN5EBhql6EYO9
j+lds7E9zRRvpEfHzU4p1ROHMVvaUxP8HztRzc8pJqwVu65ia7v6vTN4/Czj1q9MfWNPGEX53n44
Jk7EdCR3YLcTKKh5YjhInDjjXLL0hzgL/afMl/Z67pPpLdcYqzxZJqhjlprmrVFH6Mtln1JVXYNp
M+FFJG18mJNeg6+Ux3g+GuXkH8KcrzUMssCh5n1jOg2ada+A8XczH8MybeIvSt/zA2XI4JUvRmZ2
7I4xiq96M8/XMQLzNmFO5rDO9FM8h8WrN3gTEjHFOlMDi3U1Y2EnecgnqN4aU2FiGKOjU0u74qrm
DgMhfSLdUbDu+NGUgt7vZvJzBkDlQhj2tZtWcrqslDHMxspqGXR2RKvGj35idFuYkhoXyTk1cD6h
0iO/YmEzoZiL3n3tcb5RndMSEwgIkEb3umjb66yEs4e5YV67xgZSCigTvMewmFrwGvUpaOqFXWrl
bgVV3Jjv/XSy7mo6cZGyzYxKygzrdcSqYOx40UVh+DANHSTMMGeBNiTg7aNWZzzDMIjZpWFl1ncv
ZObz2zCBlAYbcs2oASAUyXt35ra/60U9Acuym8tkdw8oeT8kWdIbKRoeclV25Qo4nq1OejRgRyDm
RjDCW9bAj5FKeUO3+JtBBL3ozthsyPWfhT6DoLPiIqAtQCeL6EZXbi36ynTLu0HpA5BH+neqSt/r
CeQUkPbfkaN95K4RH2O3jwK6XUAc0tLnpMMHxSwUnaOpBYM+t1iLJZQmwYMTAXQon3hZ+x/kR9RZ
i/yv0UI57GWN1U3Zr7WmSCO4nnkYmJpZSZaPbJh5hE3uBMIaG3ZgVZyuMFUpGljNVgInP57jM62r
ICx7m7adfOzN+0bm8+Ngz9nRjE2Ud+FdcrKUOxtC3qE3eZbYyTQ9FcgUr0ZYh7vBQYmwUqPe9HXi
b8Gz2IHfazxc/fbn0Jk3aifqt2LB4rgFPNfW8NbOoBc36kLrwKC8/MtPhX+uvFl/A2VHZ1HF3c+R
1Vsyz+jEZeQ90JLwqCdl8QZQ/Kc26lCc2ev7TTr90FW/Tfsh2edRYX1WmaqONsCch7YzGvYwYfRZ
44H7rEy7uzaxZT37WaNoFQvdlJtKaD+WAx+xyKnax06f85MG8QpoVe93v+xJm7a2VvQ7bMCQHVqX
Z5pQGkq9dN8nkXTXXLK3ihydAAI2TfBSVv402XzbXl6Nj3oPtBFnx06vLQPEK0RFgTGWdfRYvqtM
xkE14T7Lxi699jWbJvbuxTX3Jv1HUhRiq+Pr3YCUeu3N0diNZg9/kzhdNcSsNal/DtLcaQ6d5Xfr
2hXoPOEcYvCc52Ouu9VuVkayk32CJ1HvhMuJ5DfhCZ2n39VQIW5+1268Bho87gri/06lz/cZ3gEW
yV1y1FjkPc9ZvFQnONQk5+5DXGfqOOmskymivcWIMpsqbo3NmEKaHdzYPo1c5DcVDMA+gXKju7jR
urR+SxrduLVN9UThhzyNZnSJqItbZU5H7IZZc2+2XnZlu0i6uKHhgCSJ/2GrmM+b1/3wrDG+L4zI
OdWzIR4NZcZni0cHyWB2W04S0VcRTs9h5R/B6gwQUmPzIeWKtI00nWoJY8w3Tknd0Zg3lLJEtp/A
Rw+nJ8rdWMZnHc4PQLvIRIbFwDfxoPmZliCAuNom9xUF9w+M6UyXIdL7HcGtL+oV4EumJtVEthdH
J1mBei5pfj6SyUFd88k1+6DqOe+0mhPEmu+TfupPmj0k586QD2RKxBqRjdknspEBtMK+y2QeXbwU
zStiyOL5aCx0Zkm0xUx8/M3wgDwwg5sEM+42zWr7oVzuP8kAoNwS9RcLdj6hEqQoqIWVDHX6kYHS
uodh4JkqaqlvzUa9pPg8MS1HzKHtUDN719V+gpbFgwhw7NoerW8ZlW9we8XzHDfdqsTkRAkB0SRe
L/uoEZRjUE7eFEP/G2/nQ1jRi+HOebxNC4si4L6vJT++UxzonsNejlCAiOpP0cg4GIJna3x4RRij
qbuNqYnGQG8erSy1uUbjLaYC5hz1nrcL7fBiCf1BCJo4UgS5uy72nsmjbQy98g+1712IFnTrUYJo
HrKM31Tp3/zQBkrd9WEwy+QDnQTsGuV/O2fKrBNI1T1Mt3mVyvmgRzmO1QUYKFulrr3ug4hLxHo2
Ypdq4zI/UU5RU9M1A/TNv2JBvDy2226hrTt7gVjwTu838KgcW85YzDtt8k+gPutHDaTtZ788nVtz
DDqtzh6h2Z5zx6V1AUzxNrLcAukxe0I4Ui+q84drx3MAA3lPzXVif3i1dlcZ5Vep4vKDDp/mjO20
gpZJK/u+impnTdOtvdK0TG1MMXtHt6ZgAfbtK26BZOcSTvlIDcd+GwdL39Hzc87J4K85ZKByihmi
Ff00NFEA6NwzhL9TzN2tOqt9c6zxJ2+RkI+FWSGqC203hoN+TsqKiAuxCjq8063d5tYv+L/Dk4Oo
w16XbunOZ9VPQRF7pY6EapRk477VzK++yCli9wqVbITUbWy2ffE8YiXh3I6b+1TV7YGRzdnw4NU2
9KEvDZPCBpAdkUpARQFaPmE/snOKxgpaT/RK1za2xQp/tia8Ib4hn2WPNEJbiAW8eZhvwrLyY50J
JmD91zzSWQBbIdriyqPFuk419VhP8880FGzjJmioqtSbS6kVPCs9CQ2tEmXQaPa4gqOqdpWOMcmb
+vEkZl/fRbQ9kQk+D5P7yvWIS7lVqLu6AqiKEcc6U4dTrStsFhja29B9LxMGYL+Of40ELVZLRdNG
wSs4t+lYB27ou+eKH27t1VNAV/lLHof0vcG3B6mA6u93vstD1yx2mSrHj7w1xjta7PK9DQpxI4v5
raO6cWtOnXtO5rTgSwvrW4tCba1jkrlRdwaiAZDpxojaAlVfYbVj/GXHkYjHpNSrrRJ6i6SwzHXm
DLa585gJZY2HGZ6txVzNGe8yZwSW595kPVDhAzRk5Qqv2E/hLA8SU9jBaH1j3STiFwoUhRx2+qhg
aa1yUOCA+0SI3accb33WGBvUzV+iT/1T2ZvOvhBuuxcGpgLZQDMr/ObewQWF0iKwxTuJzTNQFUd8
OOGdTxskdRsKr3vhIHcANjOGDat4JibSHLDnTWAW7BduEAErQH9+iVzX+MijuaKkz+N2FA5+uJnN
yd30agRybMPxrGki0TQ6m+GVuZCta7X2Hda9+LXeeeJpgagH/eQBvz5EYjC3BR1WU1kc6thLT0ZE
3r2pqOwKQ5e7I+fDUtrkpZvJYsPqZfCX0xFlidozY2dKsugZYO8ADqgKCls9V9H4MkUoi8iL4j3K
m8+8cq6igFlQzPbw0ra+Wt5b6iCWFDEi+HWcKQHLHOubNBTNNVWcBVgOs22tEYbtCPOsG2eQR0F2
4hySFw7qMnUxl6Yor1G/U9E40Csygo9uJxREK/4Y+zA0j8zsbXgSE82vq16quNplDv1JZ9HCnpZx
aZOm6mjcuw8jlHgqgEK93Li9iChAEYY9XZU5p+fE1PnNOqEJkJgopQrRzfw+fpHukvGEuxxhhEzT
8m2kFIAJWh9NupCcwnsbZlVBrEPEfc2NoX5Ket5vKxAV4FSpK+WzQ9KBksCUeC0DXmzoGMkUSBke
lrkWMVd6w8KtK2qOPKXnTCnDlD7WuoLWrLXIdTfXGQbtmDYVzItVaS7dR3z5VtzaXmfgTiUOh43h
h119MYdGiKPE2cPY6LdGfKon2+wD22iyasOhacxH+rMWY3s05c0RVDLX/zl2ivFcOHpnroC1iGuL
/eEXXYWUjg69TtPLqJZCgwRp+R7l39+7KgEXWEZPoDLSbT85XNOKS9i5z7lBT6HKEeCiIW8eShIR
0jI+Q4B4QC2NNuiLDJvU6P7sW2N+4Y0wPKPfQksl6IYFjZ3rq6Hgs2QpUgcG3HGrcBJagcgKewXf
u774qdKjck3xV7lcyz3ZbrS8T19G/JjtDS9/yfuBkMveB2QpwGz25UOCgJQGUQ+O9rFshvqkIwit
M4VsqZqoeMXVGA2rYqi7y1DPrCWwsFAmIdcqpoyLuKgW8OisXsaeIHRVPBWS8ojGy6yHLtHsh9og
vybi6TxSCgMeG9tPa6XcLVr7EYIhYwGHZMyhhAtCdnV5X7Rxfch8zUXuRDJ/mVXoHszas7cyTZo3
QVHmLzMsKYgSCV5cs3aoSqrCN/jzE6xp+PRmHxm0rsU2ZHoKfP2m0zBLcGJ47AwqZVy8kcolvNgD
9XHCwQkxz7U9fRQORqZ9kdCyFnAVl/aefGjMzlqFfvqSJAoYP2DBUR2SGKohXcG1bMzTiLMrCRzb
COXaYkHLACFY/DAiYzeDX2EJvt1V76eBn3AgQLjvVbWlnaLAM0tyonzKLLsZ0dTIges2pVVZ0Y0Y
O+Q0z3IfAaVQXIsidxjOnqQ7FPIyDQy8NoTI/XgNknkO5m5+HePqHmn6yI4VGDYOZ1JYVbM3ZpRa
YDgezhFwWXENqXkeJv3IjiKxVjGg85Vll8OO2gZ7a0bI2DanHTjtbGng9C5+T8cP+47VwLjyI2qa
aw7Ody37sdiJwYq2Wa6cvV6N2rXB6cj+vRrXferRF8Hpbthrx+jlgfJmT61qVYgTZq76HdKz+wbi
xT1Lw0oC8ojDeyy9+DgikRLxjFFlbfYS57aY4eB2vgcteYyOXWwW3Xao26bm9UkUzRqCp30dR5m2
yXnLrLPGMovAjXWB9azUjYWx/oAJ+32m+uKRxcC5MIzDADqh29pjPPyam2bcGQ3Xcj3MszVX8DLo
hROuc9UqFyAmvcg8P+sr5hxon7OnWasapWpLdYuJHo+3Fw0fyed1Vr5dryINGXfkevsDHPy3qtCY
86Z1zrVJGxfvJtC+JXeYtBbVhfa89rOvvWs7MHClXdJuuaH7tJCM49FLYmifUSFucWXeOT6Y4Kad
dl6f3MlM7Zva8U9EnbqG51Eqr77Xs4JnO7CG804uKqOAYJVHNUnNXrH2afEgazyinzQ3vGPbwUOR
YfpGs1yz0hEBH2DEXhyZbPvZPias8xrD5D1vxOUPqeHqKif3w67RqS2LLVPsp9GDMcXOHhUgvuVu
WgV+b4mdMwrU25hv2odbPJHH/6xnoPd+/1HWeEmpY9gTU6HtGTUgxO1d1Pr4xXlbvPaNO/BplOHW
0aerpYHciNzWK9YaCsGmMTNUJHIvw76rG/sR/IZl0MZXYOYYDHNvAsnbAFEQT6iy34MTPRe2zvqL
z93Zhiq+p3Zx3kze3OIo9u8cjN73Uc1riIeRu0Judw1w18I7yJFdUwORfpNTHLkKe5x4VWtqd51B
sbVh1MVp1OQQxBbnMx9oT3vMvUo+9n32QJe4ZIIlCeex21zFRmbgFqPLIMptMhtUW5Kodl/LFOOe
PnmU44A1vhSaYAgMmx2+VvUZNS0zaxcB3eKX2hiNGzDApRu9MKdNwm0OlOpbg8Vl34cd17e0eiHY
jA3GM5Y+rOEDxhdOLY2bO43fVK87HCGnkuTXJWprB0ac81W6NksaUkRPtM2ItZn1F8emlmiGA3Aw
o3DLD4gc7aS/pbK7Us/QjsspIB2jvbsWpT01h9YRj0pB7GwuiPxmcfzUE11Rp4x0a3M3Ka5J2OVV
6JwK1P7wvYHFbQdtDmn2JMN8WvW9YfHcNamQG4ZoBEJvnijrYvTwa267uIKdoxMWInlm8RGn68xn
EN5ncCLaDRNhLD9DV3dOTUhAHaVVqPr4257wvxmz/xALAeDfOzUe86r//gvS9fcf+ZtXg7gYAE/A
kljLgLSCxvm7V8Mw/zA5/yEILL60BYr2D6+G5fzhueyhPGy4Lkwvl2jYn1YNy/7D4llgL3F/1/zt
Y/ufODWgt/6LUwOsA8IL6DG+PrE2DGjLf/8n29mo8t4ZO9hxFaP1S5e74VdH+cACM1koN5RCJANb
QA4HDBSxpJ27mQdcBAbrT98Ye4jewOTQtanf2nO1a40gUnGD9OgW7SbuSudTRWUcrzU8t3e1EffT
Xs+5S2+6WkksXKaAYj8ZSROtrRYUPskpFigpA3UnzJ1V+4rWKppYnyOPR0fA3NLG24FsMJR03CAP
bHbTR1GnPmmZxlw4A5I8yqoYiSNhYU+9y1yOowmTyKXNPpQ4C1b0rDQhblciQCS2wuzaRUqDQQPu
z2DdQg050YvEuKsYLhwMoHQOsVtqi6OAWXAaLLeUK14+8WGgA0zI9OwA11rpV/pheUozgTEye6s+
GrVmPVmxfwav05wJ+xXnbDTIeeM/iakuEeBwSQsMhFlG5gC1HZnnWDpFCY/GnEiox3fsohyMTdm+
pVFk0L4unD7aS792+42c05G7niUfzJKXko82Nhkw81n/FnamhU4P3OitiGzrh2vQn+QyBb2TuZY4
lRMMcQbImYKINPGULTlgzHFyTO/M2l8nPa65JfdK3o5UO80myE8Vc5f34kfqVMXpytTMgsK2ZOvT
x8D0fHVDipDvGwsdiZV9OEUbnL57votSOpxRyQGmNHBQyhoTsU3y8cOLy5tO31PPutqbX+eYADC7
rPZuxsvm4woWNulDQS2AbhafsyaeuYuJtU3RD4GC6xIckVN3wY29c4r5Onbdkx76x1gzXnL1ndYD
+LUX4J/fliTpFulvSVeeyRGtytmD6rD8ikcIEOHB6LEGDUsYIlZvMssx+KR3csB4ackbZvgV+zS1
Mv1yJ/EAGYJ6ZPdYsbFZRWz5Rkdsi0Yg7YbxDlL7efaKZidMgnCtL6nZ9JfdfiuefNsxH518JgBG
M6M58p5jSTduAPZpSzLMeAppNuEuTOfHoLuPmU3p5bpu+cwhhNtW0BuThmLFtM1K9JfImovjpffs
dOoTCKl03WMaf1KTt27cbNuBW44jHjAuOroVudgLJAD4cyOSjSImg9QYsJHdzJb/6hsf+nQ3WR6P
jo1h1etBf3UMPaCuBW4T/ckNLyTpeBHeL8btmYyz6flzgDb76PBIxSGw8klhp7QctvO7Y1HsMLeP
pjtsGRdZPDS8Q0xok+NmSO9ybtCeL9c6+yOFz5BzcmMxqGWt3Caec/JifTsObIa19BQlLPtKen1S
++zRquireIk97m0z6wKL78UiTl211WOnPcf5l6APxGTVEU1vgmrtlS+/XFYnenJKQhqFaS/3xz0e
jq/Ycfm24sCdWqbiRPU/Ygs4ZxSu3fhx8I0nOZa0rln+p6ahzU/FabneiGoBvcMDwtJ9Y6MH5aGR
T4Bv2aoPo1gpet1cr2b57W5DB/FdOgMHVfnmtO25px2GZIq/zsZ0W7S1OLQOa6Ry3llaO27GBGuV
sq8MhDsnHL7tboqZOTohbkljDxtspcDIouw+sTzIE/micF5mhC6E4yzf8HYstkZiZ6cx78YHnFKb
QfY/XK1CNkj7y5Q6d9TlvGL/21W92a1dpE6VdQcq2R6LGWGE5AYEejpnr3qCXS+ft1WOY5Xd2apX
OcVEyae/9JQZ7OVrkB6YfORCq+JM97fSdY4ZKK/tHPJxVW+0Eb1L8Iwu6Rl2TngTJgokC/NWuwlp
qrOd6Oco83Z1nz8tZWZu2RDEzyaX/BUD46Ob9g9CGw6W1wYGHoMJ9lcSPQyATRryFWX70fcgAHzV
NY80IFwiDn1SZS+T2TyIgV6+hpSk+0yzL0R9EBFUB4l2Nw4Z19h6oKF3PtNVtmpojV4ZaXIFp3ae
U/2MFWBvEYWqBrWd5A1MxKpyNC7Gc+DnwGn2hdmccZu5FPkWyVrBIMGy5G5cFDo9bV2Yv0uR5TQA
76L5sxHbVNJFadbEEREP2vWcmluEnV8wIQ6pl+3xOoYn0ojNR4GJZKP33t6t5dXtSfHB3sjWWd8/
W0Ph45nDd7ma7QhmMiLVWg27MW12c1ufkad3Nns8nqtze01a+6zCrybXz+Th1l5Zbdu+CLKMs54q
4QY4RhKL3Zx1nzKxz/rk3NNHtGJtv7UwDdhMU8L+nMUBKNDVHa9ckVezusf1C8LhZHngjUy1AWy5
96uCcKSjIaeZc2tSNTs0FW0x6pqFI7IcVaeTPnwktTpbrvU2K2awuaO2zTh1WDtWpsWkAf4CHXAr
W3oGjLFByzqwZgy6yHkarFyw+zeitaBqsmTll9XXolsO28osnlm1//BmSlGk80VJ0SbV28+5Ye4l
tPaJh2Sj3JceONgOVDMl2cZKhZ4X4O3YmjlJjrCp3mKtGTYq0e8nWocZi+5941B0/gqcLx8yIMJV
DPZCBZ5b7FHOOAWTj8RpPkRIBkZX19kTFKCNe8lhbhgVECDHkms3Oke+tumiwd9Hrh5oPZsmPXlr
NJfXKztHgzRuWs5fP73oekuPH+xf+25uWAbo0k4DrcWy4K95gIKp9mw+qZjV+zlnW/emwsg7NfN4
cAb7gg/jF80gZ7xY2Wak9qolFw64bV8tz9LsHjrw1WhAj6Pyd90LpLNjVBVM55N/a8N7L3JfxzQ7
SJp7izBfjeOnZyRE5KvxJPU6SO1urUXxTlLuBQnnKe3qdCXQOpHqt+xPkjUXP7n0LAZNqr/6vvnV
VPDm0nrfNOquaw08M3ySqvaQTVQRzybiid/9jBzHW9t2clFedxzq7J5ovMPsnIB8mYwnfGJ8NsNh
OpitVW08ZZ8jWHWmy/Ngad9r9ly34ruUn82B/pj5u87o9XsmwjVdk9gJgzn9WYU5ayOBTxcHjZUW
nLkj8pWzovLlP9k7s93IkTRLv0q/ABOkkUYaL9vpm1xy7fsNIYUU3PfNyKefjxlZ1ZmF6QJyrqaB
rqsCIiW55HRbzn/OdzbO/JCnEY1cksqddztV/JTyDYcLGtR8r9wmsGem98SRF03/3XiXdCnO1yoo
szcJww9NESsNCoMq8Rtd5SC0EjQ2Ux3RuL4GNzpSmHCRjdZVXnGgLZhjpmSDpQyUUIHXkbtIyr0s
rJ1Vu8Bv9K1P8J0QKHdM4D/KZV+unumk2aTJ21K/wEsHcwCG6AYUAnsUTUIwDSPqOtdBYA5OlNWi
up6Kgbb50ekFb5l7YljL2bzoomMimotUmNsZMq2aLxPlvbaNfJjANr1I+lFVnB45lRxbaXEipfXD
NXbxglbIhQD3z7Yox30dfY2CzrgZ7y2nR5PmwHVz1fa8n3gheqkYJ2CEdblqoh4w11+eLItbuU0I
WtFMxLn7DjmSHB8BsQY5kVZtjLp9Y58ZXj2PzbfhRIe5YjZ5WdQ9k9Jy6+fdZkodpsqfSmssRVfe
CFN/B8lgG3bMUA3rULgwsL5DOV5k+H/q+CT76hIxPHql0fzQ0ZWVz80O0Z/sahGy6IsdsJeHHEtQ
2UcXbk+lcj4N346EPz309bbJ+10lU5u3OZfMp2lCiLhhZNxnMEAlOIfyV0bPnIHL24SGSDzB/XOC
hflCmipY8zctL4ECAtNh/jdUDMbshxKuxMJPzJrj5PXBitaIG14fPPIPrztIyBfEQEtmFDAfvjqX
fh3DfJQDu9xSc+WAesUuDnENcYoOcAzZm8XrPhPLD7Swv/phnO5KtEuCGJs5dPZ0kuJG/XYUnsr2
ZCPPYafaFONlSrv4bMljMg/yrtR0WCyUfonvwuMEQ2GfbmPkHI5CEKZ2nUl5I/QI+EjLUTgLec5m
h2ONxj2xES7qpbvsh1jspyZ9TDRvlCwuYv055fqYp/YZR+7Bq33K8uRhbL/XBA3Tva0b/gjj6QZl
cE9IPMAGC1cdY0pVXkZevncZYZF23Fvjfecdi+Ke1+pvOCYHBSNDl02Hu+qd8GnKGRDuRHkmWbRh
kHcE2rRfxp82eIlRzKgx7nmMzCvFYnntFMNB4qEYpvbWSisCLuRplJ3u8K7Z284y7mY3/rCGtWoZ
u7psLWzf0Bt6JEALRc5g1hsaD6DxNrUnrzwt3/U8Fsco9Y4a8PJF5kY9KHPjxvcGjj7mxrNSOvXu
czVuc0L4Fi4rDzzUxpR5+wG3bdN46rbET1BkJyttb8OQseO4IDhh8orKU4kjRkXl2a5buBJDhOFy
5ibe/lyYBhkzCre9LSRT4Tgzr0OOP1Dbp4RzfV5vuiY9RwvuPU2vVuN0h5FU1iYRHs3AAzKyYj0X
ZXtcOCoWXIsj8yOD9H9M7dzctQI93Bg4/tjlo+CTXnD/mFvL31Jkq9DDx1MuuAVyu7kSLZ/BPkmO
dHJ3R19iL2ll/lCA6Gh2IM879t6FkiKqzOFU5dhO2DdMf/7y8OtvqjpsTxjx+kvhDXaQR5XxDVWq
3SWWcZXhPkELPtjCAO1g6AMxgnjnqnjekoq+TO3QAZpmoPzXGQsN2vcVJMyd1+blYRz2ljthdUEt
w6N04Qz+NuvUeXDal3Kej78DVBW25KWB/GFEJHD97qNgWug1dHDNTMF2LX2hc8ropGx3PbSp24Z4
6EYITutMu70jbjkIJe5hppAzpNnKc7EXcU4liu1eJPUdNukhrt3dGFYbv7pwyX0uycX63gGKVDXf
JMXawwcJ5RaNPnL1M3pw2NFHrLq3pGlGUHVD2P8MKasWx3maUtxaxE5CJvxSYeckCaGAlNWmC5Jr
MDh9LT5fhPZHrgKR3LkZKlA1WFj6gt8fD/+2iPPKvzaHnhQ1q5g+DwKT9kXBmfU1DBnKHCOpQ/Pg
UqGbBH3ToOkXuobZv+TWFVMldp+eTyv1lKi8xk5bs3dLipJ7gahXn7doCp/JJjcLlHhpjEFbqZ4q
b+okkyCm8Wo9+Q2V2AEkgdHXxErclihovBxyBCa/ZjZ8/a9C+Ucy1kM6/DcKZTX08X88DF8ff02g
rV/1R6BM/uavWTLyYZw/GL/+U6QU9m+OQ3cc7R8KAocUhND+CJRZ4jfB9AEur0XljSldvt0fIiVf
RCeA7SsLaC+bvWP9nWjsX4Ox+E3okrGIuNNtgFT6Kzj7J4UyinGi83F+ozGZzTCL7F2p8/xUUZC2
5TPhErMaG+dX8vAvMK4/w7fgZv5VGOXHOkqs0d/Vo4Aa+y/CqPQL0p8wSKqWFOxuyBSyO5+okGhY
UjOCwuu4+jKoRsQGNLGbx4P3iA7Zf1J/i3CU4cC8kJhS8yPAnNQ61EMvxbMmTgoU0O30Fx7r5OS5
mMf3durwLVILkWPXDb2O9vUwiPpAlMY9445DzuuhmAE9mlt5zuwFJEansvkmivgzBCJ1JX5Nb5hg
j+SZ+kHFpp+dbQE4NkiUzqqg4FxnDqi8dS0NkGLSyH/2CcGHN48gKUJWmghTcZ7jry3qHUE4DTkG
PolHPTlvcZdfMA823NcYxN5aWEqRJMdRumUlWCwlBv+HX0EwYYlgLngn6Dj6nCYrfavipC4POmYS
da+Syj47k5qiZ/4JhXajEZGMfdsktg6mgcvfxrFS+YA5Sz9T3AVNYeLiD0kjHilT8WOndTtUztEz
CUoXkNIPYMn1fZ2Tj8Lt1ClGah4963E8mMeGh6rbev4CWC+atEwOgzZq65BUhXFOUg0cDHqrDTuw
lFyc8ee5N9XUTsgoS1tbRx0ZsR+oChYm1Y5kMXeF97tdRq4m5aCDGjjdUXxBrBm1+1NgC5jAdUk1
bYFjcGotFve9pgEJFFoaAYaKmPsSDpND3HOzG4phay09wmJmaAaqhLLmCmXYojJd1EX2Gjvu+NZ7
THaxBlmz2pp+SCyv7BHodqYxtHS2CxvWUK9JVdBNDZbn0qRecu/CMH9K2tF9C2MF93N0+bsR52Y6
x8bTY9bnbhSTofQhmh813+PCj+jMxl/Gz4699Htg3PZdDNnibXwMWlEQdzL+7swZcliEVZIbbsks
C4cT9Z+EQY51BcYhqKkKA3YMOXNAVi6iNhBhMV2tc/vVZivjbJMrV3NwTsLkC6gOvlIwxS2erlhS
wNpN9VfUMTzfumZSn8pibp6cWjRYvxfCpugOUkJzLaYJm2c5UUPmYFMBnYsK5oUNz8uiOHRw8K7N
aJdnYYGyCFUTJlDdfRVUPNxPUQjaw9RFe53gjnp2zJG8+kJw/Godn/b05WTtfQUUBmRXNvUnL2mi
4jCiJO3T2OymoCL8wCC8j/jBhV6u/CJbSH0vJbpxbpPtDpTXUXXpw7WEyhTaSIAh/nnmESIhvJ7B
3Mo2RTZRXVaQYEdBs3XGecBcM7GYfdpHILz1XZpFCPAMMpdzo/HCa9nJ9yrylxcbnyYwJZEOt9Ts
JA8pF5PrpTCWaDu3k/9zXCofTs/KHz5ZUb5W2HI3eXVCCaxlwpZ5bQHnegS/z4fYHXv/nqzc/IzN
Kf/ACo63Kgx7i8l+ZSR0lI4QBjZkv+bbyinEHCjf6ChdRTw3NvlicSBSunPoC8Uxam2ZNyLM+1hP
xS5MZWZioFKEFbeQMDL6QkKZms6u4VpR/+TCNSFzR177ndiUogJxWfqz785Wj62sghFoy6Ksgjot
a/res4jISzvwuAd4QFtKkfAp4wqNnTLZL4D6rHpTS+wVe2J/yjxHbS3lV+G5HlzVqGmwZMqaXOQ2
XxYoKjuIxvhoOXwB2moDU0dOEu0VPhcqpGQzenrPGMR45k3mNrGQ2oSnvAoVO/BFnqJdol+dUKkE
zkqaiLN3vzdqirCzvTF1yv10B4PEhAuyDD0eGHdG4UBbq5KliH5j8lZLvExdeq7aJSm3XTtRNcvQ
xeqOcUnQIyeE1+IHcrAwl1R71rbdi+vMUVnCIz/SssGIu1D4pvEXuRk8FxHjCRCVyTTD97L5GCIs
V23gx5XrnNYtygq6DEMAzXnpUAHyUoXPGhcTIDPbK69Pluk8dz4pHMRMCMuPEVUEhLjspLXMdVUt
vUPtuhnlEHMOvZSBRRaLt9ZEYyV3SESXmUfThi9WMnU/ZxrbnycEZ5BCxmh+V0KjiWDqmJoN9N8h
42g9cSsMY4e9TsbmK6td+HPpphizqFn8TLNQXaR9j0MrMgynpICVQBJpYTJOlGKHw1nhck63cWvj
poggvdy7SRO/4J8ANGjG/cdATyEdDnRvfDpz70MFJsrhByPxnGgXLrUFyYGur3rrVqudl9ghhLuG
ZPETiwdI3Rka4jUrlgGBKFu9OrMRdxct17ppxyYkuGSOTYjCrmz7srRioH25thXBLK/0Phodphhr
vBquWaFJ/eyJNi8/upC9f9M5w8DHOyvML1vF7ePAlSENbDY6ZLI88+4jXeXDzp1FnweCoVwRLH5u
/mhtB8+8X+fRg4/99FNDdOMo4k78osNca7ytjTG2bLouvbj7Gi8a5qIym1lt4lTfyUmp5yVDbiWa
nsPbqWkD9nYcFub2oJFVOa53TRFv0cembpeXzEYm22PJqtIZ/T/vHIuFrqHGL8Ah6D1h5s9GqpI6
t96tvMt+6yfc6ze0k+T5Htwv1bLzhPJl+5H4AsjIQC0lpPURuXx+oDeXvggo/eauaYJ/ZMbjp5XY
1NCuctJaqXftEONFGqdQFyFYZRq8loEVY8MSDCW8sSvz0o81fbxDm3AGYUEGnV36Se2eAZqgQnMw
G0IYvixfHHEWl/Oasf7s1sXHd5GOjvGSgfz1ArmQc9kuLWQUQHYOoEQyvVVzVFFc+RtMOqzobjtD
l8dAQ8jazl1MaFgwGzDGCQsTUifnHz0vHjwBYvT5RTdVo7NTQJyGw7zIYQl6G16oV5SMTOjzbEB9
cUfajiL0ge2F9AybkWLFbRl2cF0iZXpV8h/7m6yHgkrzTDjagWvEPKmj9ELJbY1hQ9AtOn2ZphqB
lFRogURZWN3X0Bswy7W1jHSkTDEyXVHmSFPMZpzb1BrV3ThqA/ubaTGv0JL1I2oAdpmuIa9JnpTv
fhFPZ6cHPItKk+FtzDz9Li2J5OPocdLk53KD8CokdVO7JokprL3fdb/oW66ACNmQ0IwXfnPXYxAV
jY+GYWJQ6qBt94HVxRGcdzzpH5VXlWxRvv0NvqLm0+mEVhqkumfMouMiutFlaryrVLU/YJFHKyl+
4ALbQAl8hXhdo51M8Xnq5uyFd2u4qEeJyuipBqc/GB8AVgSsUorfEvFIbZdl05qs8dfqXLfToeqo
0cafPMjtIHGNkvxX6dsEJaSA4V5Y+jBOKiJ+SJneAi6PkNsmN0dGKlVTYu4xiUuhKFd9dKhWC0HA
ER96K8TvnAFGOaFeZCwxVOOkDHbWoz4rGNolK4AJPBQ3pE5Dxpbj6lSCbivhCzZo/sTJ3KtpiJZ7
mceIraHljGs5gy86ch4J00DVGT+liIzTMnJghBtmea8lD/xtl6fOnd/36mL0cF3zx88cK4gp50Hn
n4yuQ/X3JhkQGrPVmqt0zcCxw/haZr3/XRaR/V6w1ox4WA3X2EMrY1GQHMHpmjFmCj18uAkWqVw7
u6K7aN16VI/1v6hACtJbs6gxwPrFL9GPpQnD0rCKBvlr5hTaQCcDK0qs+d4i3QxnLIyIM089ZZPo
wQPFFT4Huh5dfxjAMhgF5seIu02Q+FV707lZ2gW1m9j7dCG6tPFKyahqggyObjw6wQLcG+sp2c2L
ql/l4zTqXILkhWV8l7QtFpBAoqG4SsOsi7cdP2+hkDtPpy2fv9h9oAvBxsnOMVEDN8Nc4JounUkh
eemRk0ATmbg2R8YSzIKwTYRpQ+d4mza3OQCQNsjtCL0Dr3fmBpnICM2hGfpfVpgnrwUfgidN0nqN
S9EthZQISimAF1R8RsrTb4RK+XMrq7I/1UIKeoNdsO8oQ9Pmexn7nFtrQbsKK4Dz1AorDEG4hdXt
SN835rbfbRxZmqSfmWPyIsQY+vdWlYGW6tJaPYK/97zt1FLR7HSjrDkLTUwUUGVoeu+soSGtIZbW
PdKw1LoBoFMg7nAzsf71jbFcRZyRC/olhxVVwLKKpdzofBczy2BjebahJBZwCNCG7BiWOZ9E76ma
Ghd4tF6XKYI17IaxY5i4VAe2YzohZgbqbMaozSao5NehUPMdRUY5sP60ysZdD0uVP/JU4zTiTAXs
jyNiOu/THLxdUBZ2jY0dViCBeygOB9vCRL/RnqW9IOLoAh/AHIFaeEasXzuuIuXmf8WlX+KStP+t
uLRJ2v94/JiS/M9wo9+/5g9pyYEsBD7NxMUmfteW/uF/s+3fLKrbMLhxGvrlZPuHtPQLY2SCuPVs
B9bq2rHzh7QkrN/4PiYMI2VBB6eY6O9IS9a/dOcIW/I8OBJzHnoVMs+qPf1JW3IUWBe1cOfN/bEj
ZMB/w719wRH8M6ztuIGDwufNQ3WnTII0tIwcjTV3GVMXGwcO7Ax/MtKKvP/7z9O/BV/9f4i0slZx
8L+XIU/fbfc9//kx+f0Lfj0mBuAqAH+2abq2u1Y6mf+UIPkn+nbXokSsgJa0beyYf0iQjr8S/C2E
F8kUkWquP/kkfZ4um7u/h3KJzmX/LQly/U3+DOfDmoCYaVHCzkswlbl+Jv78nKRAdZK5Rd5vTV7g
OmjtgA0bVb0jAgD6J6+YCldLNRyFchYfO4MF1Kax0miD+0B/ddnUvOl2hdPERvYYTgP5Y5J/5Utr
YklKq9x/czLfu1VDKF6hErg/p8b4cGLsmH//yfpvQWl/gav9T3v+PCEU1ZbItnhmrfV9guT43z+P
//k5f/+FFvl//fpfj6fgO/2iRQrvNx4n3LzCFAiJDHP/+TRa5q8FDcWYhc4y5X89jf5v1JEqz6TA
ci2IB4v2t1at9Wn7L1QkirjjWJZJPTYQN7z73r/Q1UBgh5NR9+8U9TBZcsbcbdqAFJKJzqMzjzs+
7IOyvqCthlm3PTP7xZbKRpkVdavuIW5HQGbtdszr9r3qULhBziZZS5dQDqw32jZm7Hj/Dw/e/7RH
Spr/dvP7T0xm7Y8++fHx52Xt9y/69dww/fjHg2P8/v//AeNzzd8kT6rPrMW1qMRef84fOxw+zt/g
81nrtiQ8pij829+yeLOI/uV5ofLVs3zHNYF0Ue1B2ey/PC/1DGC7TtUasxjmvGtFccoyy0+UBWkb
J7QA6tyR1ZmKohj7nzXhvN68DR3JPNw1mjTzmk1VtEU74UbOCkdgP4vszjjbcVTjVsjpgkubEwUZ
ixNem3gANJdAMNUkOTqcP/ahzcfF0Q+dI53UQGttBj2eYGOVEPy46oL3h4zWzmrTQiOJgXERur+p
es1oskZBAWfimwTqWD/n9svsVjPbXNDy8KN3MA5vUHvmYpeOqPY7UFWtONQ6X4rqVCLSohX2YWfg
GEAzVcwWpcNtDjE69DOQGIBIqDrTEInM7TgXFr5ZXy5XOWbZ7Lruhy45dUmOZrf2HjQVVU520b8s
lQ7vefOAP0z54MVb4iQiPodd5U8vWUc8zVJRtHXiicavMZqxAccesxeGRbJ+4ieUH77f1NfaiBWt
lakd42qiHL06yhDoFRZL+k1KH5z0IWz78Sv37aa/pIPVve2WEEQ6o6cK+JSzGMkBQU+Nr72fNxcM
ibA+da7zkfU46kGzucxqASq4AU3vlX9gpmEGA2yd53Ec23mXeI45e4SgyHOCr0l7zKm9XQelmU8x
1sPWID48Ot0JE3L1MhXM3XuaxDKO64V3qf1By4DO5KXDc1eEW6Yd5T6s6ILgtibD+ZjKrl8OqDWe
Ix5aQozZM7w+I/3ZEZgkoA8h0eY2GiXejZHHel17QBdit2C5vmBuNqS803hvLlslmuzTHJziQBCA
aQ3EEDgO+PGxJBEW1a7/AGKJ7q40nsnqxYyuto2bGTfgdDA8k90OkByQIGZ8NrE/ZbfLzLBnY2Zx
8a6aMd7rSqTUakUxiVYH5kAAgBbFT2cC2B1oW7LdXLT2mTfbF3hs2xdBLr0MFncGExOyaD4Vqptu
2QIgPMmavvCl1fAajLrt9U9K/3A0SeYD4x08vixYBB7Tm4b6roqblJibKsTFNIXxroy7+djNkVDb
HvNGkFtgZK6stlgtWUUL86zI8X+6nELNS+xEs32ZtB719i697CviLu58oGiZAXK33hXJwKtsk3G1
k2Hj+qB8xN6DC1yOGOxkfBqMmBxUKaZQfPMJhpRT6vBE4rszrmIyWt2Regnu1CXjwt+nDu1z4dFm
e6vjTG9Re+1dR2PGvsv7hdFh7YzfE2zAF39JiqOQvfE6DkMWMgpa2GngzOfnXizgueGEUMEzlNY2
9GmrqBaz4+EcCG2uUzs8pLFweOfj0gHVPYRwOKKhpnjCaDymjtPE+W/nD9OAqBCW0RIsUcrApKRA
ZDcMizouqGE72uUQLIhDZOrs1FZk3pnmAPOrl7kX/XBtu33JbVxVl0TTlD4yp+uy/Wx4RrYbKMiI
t2CDliPFapUVwGcWIU1fSX4elUruLVgkL80YVU/9LKaXOcPjnBVoyBAH+iiwW8H9v4wgC6fBXDmK
KEQl252VmWAcR+0cFjeLbsfcE9YhGjoX7IeKoF4YtLrDWzHUFbOm9Cy4JQEsSP323I3+iJ5U8T+8
c33Wb714zLaeXdgLD8SMkdqJ8OAR9dJ7BsfeuYs71eC8xgV8GIXdgL2YvTAYhxX9qIZWBSXNyNcI
jgXs1MoR+742SvHeOguAYjk3K7aoYu3AIG5gBBmX3sH2vGIqmIu4myyi125DZMlF9h1T7zw1o3wO
aSDWsDKXsYNLP2O9xZvagZyw0MC0plDqTbRVervUEUWiIW03MyYbbSF75f0YXhmhLgBXzt0VpZD6
ofL8bJ935N5wHUrrnpIQ56YE+vAMt64xfi4FQJ0tjn008LkpIrdkvYVuEAs6ncH9ZaHAsTqD8WAn
S/QQbUvqDsJn/PoJeeTZN5vbxmWJ2TRpS+54mkQ/3XnUDeKiLSf4AUki3xeaK6jFdPsJfZSOIn/v
YiA7lrGut1YZ8fbZjABo/R2ZVUDrMWwcfWJsNT0L0kvu3V4bl4tdc1mgaATkUFjgll77vFdSSVjd
ubJeR2c2BNfRBFRbKWwZQT5IdDzEC7GBmRG9IcxMTwSgBDmQEn7Vd0cz2CtNhBhEO6FX7leeH8z1
wwRUURX7jo/n2pMXC7WRPQ/JJu279KaWyDq7UKfxORocZhGGO04+mV7shVuYWKV99JscmFdH4Tgt
00nL+Jav7KtP5Jz1R/QFu6/IUsyuFMRax25cs1cUBpPL8Pm3Gp9TKZkZNOAu2N47iZEA9xlm/cJ/
BI1NZTARFVCtreeQ3RI9UStCmLBNeGltWBwm26yWk+fJ6Qb3gCq3QA/oBdcYHnhFA2s8J92e/sy5
ZCrMymcDJbfi3t5zTsKX2LNECNe3kNudhtyQZ6aVtXcyazyprtOCv5XhRhfRYJK1oPqgwLZQARRt
tmXBBg1jIQ5xt+aDdasLE4/33BExv+HMNLP8pfkB3xp/LSraOfOk0pYfY1E76oA2PRMgtwoqrDYI
19bRpvwIq7BPExJwwLApUcJIAD35MDv0rgHojelrogDVSUXtQ/Gzs2tjKrCBBTVtI/xSZdGi1SZZ
eWHFpJk2HB+JALDlThcGM5AisAzH2bEn8Tb5eYRYDeuU0BaDiq49Ucbs9xe1XCzs8lCPfpS4HHB6
eX4LkRFRb7wfsmLKz6bpZ7ixWPY2tihr/OemXclNhR3jjpFHLQM5+KzcFu0VL4LPOTNFh532KaTY
69GsF17akDr+k4mijNU5z8v7mPz8+zTmxlsK3Kk+hyNUuhsqU5gxOz1OmrpICeD2C5y9nRBivG2m
pVg7Lpk8MU7PvOQli+Los0hCh563fihJ1mVh5FwNhgDYoBbD6kkAtpJ9qjHxLvqRYX/xnXwSEzop
71UlG33QXsSphFu684rVw+Tunpk9oNXanMp8JyHcacCs9nzRG6aE79ctcxZgTbDXekzIDrCuCHDg
mqud93og9MGsjJjffjINXdyPdh+Bgi+Unh4W/CBfSwJIcbZKVshy1D1zaatZocxAcSgkqX33DnQi
I9Autmr9NNPgU1N8t/g8voTB/X1oI9YDumz9K97iHpasQUau5UN1txCX/iDlA6kYNKVFxcpQYX9n
OIx/xDYGIkFyKpXBvBwMKw++xxKeOM7o7mhpgvs/+KlXn1o4meUuK5RfXbYmxUTNwYaViRUPSFNY
HfJakJL0Und6nAcn++q8jrQCJanGtuu60QjyEmRloMABcASfevUwCsZUJ1pts2SbmSbhk7FMifRb
Ap3mel5CjiY0CzdYIzrVnqs88ti0fTrWzjhbqo+hJdyyi/j1Gb9aIvoEoRP1t9TWx+Gph218YPwW
3rc8PSSZZOHVHw0zIrwPxYB9GyiU2RB/ghJ0ly/uwiIJWxGFexRqrTKG/S2fGsbujBJlG192uA9w
zLv5XBxsX2uTWEjBuD/21PQZloa0TpoQL/XSDVhZSjxH/6nHo2nsR6sUV5IjF9STFDsMMQGjSnfW
NFIpYKQNGYKpnyB8uWxJMLAi6WQ7LBcgEMfc1ydQeRMcUVl7zsYLcaOikI/Lfa87ekJKYyFhX4J7
2XCox2opccSY+8ZhxeftGOVVmKeW5LGAQLFHb69/JnlmeMwUXPlYrTsqwnodXafDYCdvrsHAayOc
kroGJetY3Gb14hEgwBhCpV4p1GdBHUOzYQIYnjwAkw5j8J4xHLsypk3HSON3uywn45JtF89UFrVe
d6sYXn1T+pSVDLDSAZ8K94QLr+m94dJcjAijfh1fLmPr3hVUxCR7xP94ZFo+JWeunRiG+O40SKOn
8bGYwfQmFKbT1HglJlVal3NaEBscMKV/1SKm70UNkZl9OoDtxi8zCoFRpXVrrzSRZOLEObnFJ56C
+RA3Y3450r16cpl/c1CLok8vkw1NgjhGXmytemcHYy1+JpjM1Cytq+KOcav3zO9sAgesWQ9IivnA
4+qiI6FKYh/jdBNW/dNo9iI807vjeztWpWQIIqMt7LPlGxLcRaLz5nmy3S55BCo2xlsX5Sq71+Zc
tCeKehLgH1XEnS8gh8qAWEeTaZ4nkL3DrtZdBIeEnHIFtM6OX+206qKD4zrzo1MuprmrLWNiYtqS
6bsW2g3f8bAhRI7YbXqqpYZljphEC6mJLnmp/p7MvpaA0zPRHYoFC3bay/GQzE10Pyye+WwpJZ6o
wRsuCjNZ6meHIc8WakL/RqbYUHdpW+LrHRUJRKKcytwy3CPgthYQpYHqq6QF0Ai67CLy7MbYANhx
mD/DddRulB29tlSHhPE249zYww2chWdLh9i/w8x6Nsyi4KnsQlkzwWtIh2GJQHQfOcJtpVf4A+Oe
Sd66i2sBKGOmR6pEOvYCqCuhwS5zNYghIB+YvTBW+nRxwE/kGApvaXDz6mg283zVkw/CrFMW0o/Y
uwQFbFWVWEGjWkKgIfbZBrZmzSe69GWVv8Q8C+W5lhZXCt1x5QUERHXQBoNs+ljA9p8JoziCizAD
+gC1Lj2EZacvCkNlPyrO/NuQAeODNsvQvMbm2O28xHdvAOk0Z8fqSy4QuvC4kM+0fLieWYQfivZ5
OobLqLup3Ilp3KCS8iQrR19PVqWHt4qG1BNtixCu8tmLL5Xqxssh75avxc49b9fPVnGdR8540H5U
A15PRwakqkT32S5ettyXAu4J4+fEnwPX1/0DIdQaR0Nap0SeyqWCzxjH3dci4/YptIkfnjoQXw6+
enNtj048/8ml2O5hJcusHAxMGMtCMeAmNGjWOgxOOX9IY7YejMmxnpPZiIKoJcC4I//UHyolGAli
QJg42jaCQ5lIl2vAZbyjiyL4BzutwyFOeo7zGmxT3hF3YnBPIH08GCVRkVlZ6kCiMvG3XtIb1C7N
nbroY23v6ISN9dVAVVMYJBC9Bp4SkTEsxwIRJGmLX2JgzByYddcxuI1DI3uVqcEbZyok0W2WcPa/
sxpOsbdcqlX4DeU4eo0myZ1T85SeoCdU96kIh4kreVOX1KdHfXlTWfiIyIHla114b5qnpbDNFj5H
Uf+waAj2XntjdKnmGpTrwLHN6/WqKs4Zt1Z9z44m3wkUmNCLR2qiiUUUr2AE1HyCZpIQJJD+nRJO
WxKpbLMHpsGNu8tmXeH56OAuMOaehks5wxcDl4XH6yL0yup1cTzZAB5JwttoGTStmXnHjcdnI+GE
zI5/JCKgnrTPh2vXTc6cX2ax148XoGsMb5sKY/yQWtpn2zXg94PdvwYDMf5YHKfOcUFTtB31fkSn
1xi9RHVoFhhpJ/JFNmQ4WJZEi4CfVgv4/1k+FJNY2fuRxl8ykAS95kjs7dnvfetQUUSOE9KD0pSE
BT7dRjq6vTMJRjTbZWiNBE8FgauN1RsTY98Z4BF7c+PKAXm77G9iWr7Pg5vZ8QM5KHoseMTsD8pj
2ssEPAQ1Zan0vJNVzuqBgk9yYhB4DrRDZBdE4sM7aSh1a9ogb7YUaRbuEW9Ktu0hepx8iekQ4UBU
ez1X2RNWvoIk0lDHmyXi0rsfJo8GPWwtzXsRqtx67l1vEpd1hwzMYuEQhIjsqb8YWKpI3DJnn8g2
p+TW8OT54YG90n+I04VUkZnmFdCJIV/uwj5O341Qst6ucsO5JcXYB74D03Nv9H7Kf+wa49EAbcef
a1LGG0cqyHxMJMuvms1sm5cD8/BRtNzWDaOljkNoA/stKiQnB78KT3DaPfF/ODqT5bh1LIh+ESI4
gNO25iqVZsmWvGHIejLBmSDBAfz6PtWbjmi33ZbkIoibN/PkFjnRvcdeNAV7HbQd0A/pVk3/Hpmq
Gx/LFbzkvxY761PMW8k+FCsNuTBykOfmmspnklBq+o1xEGRop2awDhji9J7kT14WBH3CmfK8njPq
ISp8U4EgRzbpDH7Od1/lEuOpv9x6JjmkQlpIqhu3oAOwjubrhf1P14BPZvsaY2HrcQoflBxckkUU
N3jJM6zftNiIlPXIU9tJA+fGpuZAopwpWWIm/mUhfjz8f6W46YPJ6TaQO5tmG9uhuYZ1h+PCnUfS
lqiU/xWoLOUOKMs0H+ZxJSXVFvCuueR3p9DDYw+WANISj7J9r7EZvZg0Qwno81mRK76ROHJMrwSb
Oio5bRND2YWqTm4+FUCvi8aXH0sUltcyH2+nYDiMVOVaPiD7GbNtfOo6HD7gekEznb2cR22Xq7n6
0JlHnG8SsXnyPWvgG8xOia04luU59i2YDi3T/K1WE5UMwDanZNevgGt3fV+Tk88VAflucpw/1VDm
QMTpRRlPdrDT/G7dePwzdXH9MbcYBmvlD9lGgmzmZuFbvJNLgJ6k5/FdWcOZOTrasXtfx/EpDyUu
9DYdEnvkOG3a57QUhN0zqwBGyypBfoPYzeG9JDr+KhRyy6bFqUcENqq6R6/s5mMdds0fijKyqwhr
uyvomNgn5oYlC8k8b4cpxDSNBkJIURFI2lq08Jt3Nir/GzWoaMQ0dawKLY6xb8S1ITRxmpoxOIe9
GzxObeL8Kft5uvJ9dY+K9NhpUmtwV7QUBcOTccV4DK0Ifpq4rcDcAIU8jTbsjhjJs598iOV7qddG
3TdLu4D4m236u6ir5jlrRHFKDZXokFH64QKcmULbzBMQsR0QyPWmHeYIfJ3IERR8QlfDLSURf/vV
Kv/qUsD9QJ49axqL9IYESHHwSws3T8u18Qh+TqYgtba2fzzEeB6jqHWf+5QaEswyaysvOfXzICWB
Yy37pMndeFebYjiZeKJiNcEO68ARTFb/YMgfV8dKTu2ADuAN/q7CMMTLv20td3tXquQutX74u6Hy
TG7hq89If14hroCedfSD0AjYIyWhkW8FKeHpUJP8uOf9C+RUtXNynBfuvL5YuodMVwE5PO5X80Hb
0KAnCFKQtGyHoHCt0DxyRKKfp2I0HsXtdAztcVmHOWOE8ZDbY696au04fqTWy96w8IY5x5ZiERH0
M1nowLXe+CQV5tAYYBFN02snQSLklcrzp4lOmOdA8b54oBUJQ3g/WOX849xLPzBchi2tCYCApkJ7
Tyjs/BP4tTj1WSv1znN9MqxtKr0LtJWi+6SkOf4ag6i6T6s22gckED+SDhI47tuYG+oqpvjk+vVM
xpeLZ33AAolsSTBghkoyOeJqy6FuNm6VknkYjCofQ4DKz9WibHMROq7lJg+7+Iv+J8/dV3Ts8JaB
7bbLu7Q8BBLVn0UTXviO0odoO+UNzszV6HDZlGUZ825pZBtvWzsTnhz47curibLyWHtxcLG6Gr7W
1fLwypIkfOaFIt4lSvinIBF0p8ahyO+o5WlrjI/j8EeZeNcCaaP5IDtMA0zGXUkhwplgzg2nOff2
0MW++Bl9i5yCjw9VK+8RZRizRwL7talJNnrS/o255FxzZxBovaJbHt2pkt+ZN7anVYvxhXMF+Ius
6vSQTiK9Bp4Alh2xvCGhXWgQQytlh8U+wBexLSuq7l7WGYbrfvKB3h107yATrNVSbJfYqd57mMu7
evCTf1A3nJesDdrfVbbC5C6mpPudG3dCs6pFXe4x8QXPQyzo90GkdP71MrT3SOd+e/GnG+MoJES1
cBpWsj3pJMPTyaCzUnhkUd6ekUbIJdHpkD1FnQLbVtlkWO4UCFZFiVhrHv1EePFb4/m+Jo/RYbrL
+KXwiWhdckTu8OOjzSPNaN8G852RAc7jLIard4whim5JgHIFgMLVBLuetcvIWIUn82hg/2Ycwinr
rrAEROtMY+x/qmTR0R73Pd71YvWmbte6AjQtdNTC3aF4GlK0SBWE8HOnxqsKxb3Clo49jium7QJ5
P3NH/k7XWOcPVT/NLeByEseE2sDt76KGDyJHXql+J1IPLGDENL76XTG5EExEuGOgZOrKpWj5fBMI
2oZTWbyqUs2QjvF/c+ctyDuHOAz2zIQUm0HA0VQTx3UboEkLvwgImo9VKnOaD2yRbHDczjcccIW6
uw2Vno8zT//rihmHmiX+/mljp6YHJ2JExie59P4mfg7Gr6dI7IM/O9Je4nfnJUZ7Zbc0fq2e8X47
yWDf4uK2ppKkg2CH4sskoNv5q+SGtCz09YR6rX5VczKLaxw1Sj8HMmPrSduBF7KoC9s3erzD57Bv
p+ZSFhKE37oO0dWSOmTwj9K2e26SWESnjmCROKZ1N938FF00fqZD6rV/ZDas9c8KhtZyEEWM/9LN
iwb2BMWMz34yx/N2VYmb89Yvzfxf3yRgn9Z0hPNDYxD8pIUNHttMyPlia4G0f6NTIZdxYZm/OuMT
52j5cW5cGc33wICMerBzSNUnrxpUqVGNvOH9oXH3Md0W1Wc46PDLM5bhLFlcGjVE2v+lOsbEG1mM
3dBR8VPCouyRybMzc7h/GQtvhCsSeiw5GsLKFGuZ6L4KmwW7px0D3J3x1D6yb3AgPneoIm+8aKIe
lScEEc0XCVRkQdUY33EepOvFmdr6GMAYDx8y2GKsKelsc2/OZtNN956Xh8nZRWEcDhS73bR1dI93
ajj5lK7ZNP4jSbJ6l2FqoGvwjyrvWDZgptZ1T38nHs8VjjckAvdtCQGtXuZW69tb2bafKZt5dNL/
C+63r3TFBODRy7TM8zi/Nm3t7fFs2A8ieAxGQEsHdak4LabzovPZPVO+qM6hFjZkW4dO4cf1XP5F
XBf7Mem8ZZeQh5NHup/L+zXwczg4Hn1k5WiApPoDs3yPaHsnqsR9sSGEpZjO8k+IQsEEZF/L/QjE
7Zxz62xpmGNESDsdDW84/S01ghV9PPfk7efq7IZi2QbL5O7nygWYQZXab2vKiKd3AclkqdPS7j0E
IPellNBldy3jA/dga4NwhxV22Dm9nKn+XJrq3SyOcNYNG9pgV7EdIqaGT+hjaUt9x1WcxdkiicdB
LOvC6t2L7frljGrl+cGx8Iv3HnznhA1FnV8XymFWF7pE7swO/WRo0R90KKr8UFe+Dh9Xpism+2ho
cfC2/Zi/MqmCnsDdCy8uzdB0IHEl9bT+GQaAMZawfd3l12xc6nHPPaJIiL+miinuWo9ePBd72XcT
mJmVjrAwORZtmBBsjaa52QU0Bhj5lzSrgOZRk668N6id07OjeE+sVKbCZqFMqc1VhFppuvUie1dC
uSURGYx3aqpM3O7bzJVec1Y8mfMHXLbMe2rbKco/Qordof+txKrwcPBkAIEhA+uIBw/qLwSiUE8G
pAlVtiQ0i9I5rq6jEbzZ0ySf3jAmrdlidGDkJWzkdPNejDfmYUdVERT3FGH6MMuxw4IDUn141Sxg
SL7waKriDed9hscLliia/YVGb1Eu2zYIpLHU01Ad62xhBuVC7bye+54+JojSZJhu6cYTdS/c8B5A
rEbt34ZPDbd8e2O45FwRDJfiyENL4uMig/lKc3dF25dgWcaIgIatn+qFNosn8l9FrbdaA3WkqQ5b
TrRbpCMnELRDlUErWDpktpNgdm03LinCsTxmeeVySV4Q591tXFsznhSSNSR+Ktryu9JrtXrk5DDc
p1ntsg6sTUnnDg62oSWxwI9xAMsiXN2CTpjnaiAc3Ji5LS9ptXSt2Oa5maKfVkZ99E5C0s+uDLK6
3s8NVSA7agMjCU6sj1YAq2PF69FJYxcqf4W+/KsVRW328eBXzZ5lP4dbE2AdOXc6c8sHhDSfZi3T
zxDlFVyDY1ulSfJDoR09A8RNGabbE3HP1t9Rh26TYEsX5s0O1FK3Hsx7llfgA0N4bTfWzizQBFkT
U6P76CsguZZRrioK/0RZkhruMJAZahtChmKuzvhH8v/6gt3Y7bLeDHSKrJS+ecGxWihTmHH3dZm7
vkKI8IMjVhp28dyUjHSOCjUG6jyoprSnGVD7QbOJVtwu2zZqimlrYmnGG7GXCkESv6mKzmwvTHuK
Erj5VAS2jr/vgSNCZ+6zEjmqNZWNj05PBiI9cjbMN36Qw0O0G4RmHVyVVsw/rGCqPjv48SiyA99f
0J8VSeXheZ7zxflXxPRDv0meiu6vzgSLlX9BTgcgi8GmkSyxuCyvCT5+MuVFTTbGyXgTOdDOmlvd
pujFT7/oAaoRAa7yWOEv6Q8C8s6MJIwUzFIOXW/TZbaiiRm8G8tZr1fLBXRnKB7AKhGPX1a3TJ4S
CI+8Rqn9EUG3Hbq5aF812OCEiocQYL3qaRy9VnnNDTVICTixMQak9lWE9D2Rb0XNcu+ychAeq9Sg
j/4NdWRJzuZOU+89xOWh3JWr59F2VhH4vZ9a2bw5HsMygAw3qf4Wi2PagzUWY/oApRLxpGF9rMrM
bc/rghPhbfRNnRqqWkVQEAXVwjtMmkXBfqQQjeaTtu0S6rnSMftoKy5BZ6nEIv7cdgTheeCFHX1y
PHbEnOeqK3/R12j7h0GTWqW8dnCziSqnLlvvknoZiK14jUfD2phz1vG2GCmPuw0TsUdKNsu7dp96
sVoPyZABOqr6ygpelatavuJwyLxPgxgagIfpuDzDh+QV8FpJgDBHYB8jMBfX7YaVcOI6FICRJpyH
yELJkCRsUR38PhVFPKPThYj5dQ1+WzROTEVZtBIF0vuRa29yQcsBLkYTZrB+dJK59qJFOgoHL1Wv
k1032W4549Px9P00yiD+x39aBi1HQkd+iAmJaHpMqPttLkt7i3WScOYTyeiTxtRtFFR9HHK0sPSA
ObGsXmhjybb07jIlcCaKsEXqE8vEVOFXM0mTJuVH89Cwvkp+h02rLVWa4WSHC21pfn0ZsC6kR8/l
rH5aQv7LKXIciOIb4Fu2gEum25g7VqJwEDyR1Pf1dpV91iPqWK9Pz+EMvu1QzS5FBDDqG/+F8wNT
xZE9+1q/FCVwFyBfueE4H6q6ttdMxJPD3XvKb+xSEAbjL1kZ0f5MtXKyn7DTY/nCidyyierkkO56
zhrv2guj5QGhsjS/GMHi7LRmKExfEaiFiFIMD23qkQ/5rN/XpUsIelLFCIsBHpyhE8adyZdyxWR/
ZsM1d6EEupGtP2zeskW1REmz9bKSuwoOwMpK95+Mlo6MomPiZ1DYnHfsWB6jbPJg13tFwBf5WADv
khSVQB9emnMdTeNyAKzp0DiJHKinr6lzyZUxzQdjyudpdMFUEkcE7n2HDKImjYMrDJJHu8b8O8E0
jHl+v6krWafpcRrbBYBoGjEUIkPlrQm30JH71r+6cRks3F5QrSiX1yOB0tIB++WOEZg0ujtHdlEe
DHNBYAmU0otU1dp5lMVx03v1yjbuTmrkTYoXB3gJ9EJ4j03xGU4rwP99nM+4NTf4NKYVCqrDnmfZ
8uMFi5YF7igfmKIoFcIrg3HjqcXXB06kxLpVnrCfQGuseYdnH6nnAc7Zd6a2GSv9aQi5rBLLjKnA
kCN/aYKh7rmYRsgPEbgPdiwhzrqFJO97IF3rUkw7+P+pWfWfUz7I51qocN74SpjrqLtQEv4Lh2bb
9E6RPAgK8zDsgkmJAUUlZq2PaRzE676Pa59Rm2LN0exDh4QDNTXlpF5Sz+/dQ5Kasv4xE7LfI14u
b/70RqpueP/oTMJGGSCBwjVf07A+Ypkc+dCupQuHqAGmZq8wQuQDkdz80KeaxqGCfCsLjhLDnOOm
E3MlRW4ow67snxoqKU70e7BD741Wp7VZ+4cFX9iNWwz+F/mw3RmoAtCRinl9kZQ0PyrwEyurGF18
9iUVHPkERy/ww5zQcdL7ZzcQ4jMMJX+cdD3nBHiRXx2lRSCmlfPFdVOCVQ3cOzjP89aZOspvob4k
BzBMqCZNIC899K+dWEkubvEX+0/NVE+PSglBqGQdqXATZUryjsvDQwb5eecBfLmnT8xhcYwGfW7j
qX6l+cDbhksTvXieAvGx0vq1Rar1oF/5FoMfJ8Svhsl4T/3y+BFhI6byJG+OVMVku07H+XZO5+Ei
iONQJpT13StDEx1bDBeKpWzSpDRAaEHBsddFWwTH6oMGG9bKUbP8A90b2kdWOxk3tL6SJ8pD1X/D
MJOMDviM305L5X1Xcu3B2cUu/SChpYWd34+5M1MRT0WQP8SjX/yB44KzhWaJ4B3DLL4MaUNuB9Po
n/uwibd1qtKrB/qDgs8MY4o35/QJiJ4wK+drh9myHbHQ0JHQY5rsob90Rb0fA2Ctxf+9ucjqcFzs
UgFz48P74C+MndAk0uhJ0Z8bbdty7t8cE+Db5QtW9365zB4JVj6IWV/V9xBBaE+gIgSjCzUlPkvR
aO2gAQsPUkTfr3RGWfsQGvLa7N4o/ICRsncbwIZ0ayHf5Oig/kbRi7vF6BPTsk4i8ljaOGPbFmHn
Tgb0RLbCSN1FxV6eitwyZ1JfsMMHapL4bhFNjn2o5CdSVnnwh2I5+vEaH9iSIRaO0kUnmIv8vODJ
eLRR01xsoritF1MIr47qztVcvZXHlOGufq0ES3sUg3iFSKeD6o7aC6Zd3cB2U4yM25nlLkKlqvF4
heUIO2gtWc7Col4wEsSiWQ+ph25EKM4b9mwKg1sHaOnTQi/ZUpRWxzvhdVScMcxTpkrx0Dn36eOY
nBKwgkacPaecPefR0FESraU5K40qWTX1eJfzix+YZ5tXkN3Ve7xKfzcZVGFmhlid8tqfH/VcUvUU
q+Se4rkZ2xfMowd3mtGgnTCkvbFOsJT5gZAninrFJY0W+ddB4YH7k9BMJ8/Wa4tbSWCzvrepqN6c
0rTvFA0lF2/pvX01uCxGXcCwJ26tbDXSSQWQKcb4V1TBF+YJhqtNC9G1Qzq5jnMxtKxvXPc600hy
n2Nn+Yi1jrx9X5dgq+owJppDwCE+SdBrQI0AolyID/AUumNdP/aVwVAU85IB/eMHICNcde2xs+QH
U7nDbplimowljpctFz8aDON+MQ8lG72PxsfMv0RBe2Iwbg49RdksUBNP04Zsmk8+zyUEbEr5tlSj
yX0v4EN1VRqJDeuD8MHwcsLbyZ6TtwQ7qVMYk9VAGDXpG1L0eh2Z0D+MQ8scW236JzGTZhu/RR3M
yCJvVVpNT0kXr0AjboVkyLSHwL+RG7iiXkFJm51cq7XY5i4X56dhNjTMpasuXtsonp8gMTOFpKTY
Dy5nzo/Fy9rtvZXZSmOV++L+ldhTQ03NroWk9NIQ7DhBLWO43dQUAGxXveS/C96zn3llc8X7RnTc
mxy2bYS5ZoZqOA35bprNxCo/DL67Pk1fVddLtBIuLigtg068k8/WA+BfN0zLHilEUvXFbuuJwYkW
hC6o3we8wnd+5ydvY+yZ4DygZR3HW7XT44rNxd0ABV/es7RxHjJiLiwouuTZRUM6O1AGzi2LhA42
3xC7B5s6km69JPvBgBkET8symFcUyEEcslzDKhy5u848oxny5WoLmcE7raZdT/sciIR1OqswEBfe
/0X/1he1n4BVdXR7LgaMuvsuIuwd4cP0Nm11qzVfckqpDnYKYOiwzguBWcvBx7flDn8nmbjvN0dE
TDBmVec2VfU+z8qmPjo6UfaYeamzfgAtj27gz4U/f+IHX/k79DMJzneBJ92oKmcPyGYft4+zUGko
isjJz8bild4LCcl1Zt/RSi6DKhmK5tGkBajCECdi+Zw67B5uE76bAooIRssYmTpZ4t/xupslpzF9
umxU7QhgyRP4VQbM3VW+cwBEYUOuVwL93rZNsL9zY1wMmplvg/wKuU1hRWBPOLMw5nf/xkhec1sp
Rz3ecQNL0k03hv4TzMOxfRZJJZ2DiOI+PrdIXJIBkrPwwluQPs9gxAGSUqbg7HQWUx+0iHnBvwxj
CjxbFvTVL+oHUoWxDvv8gTrEBbCAGWGmAXge8CKSgf+UecSgGLfAkAXF3Qasrjduq6TR5sLZJb4c
rhp6Z4OR7x6Ae74dMH7ycGkOkU2pJ9j3PICWMutCRuqULvMKSqTOn7P6FhgBZG7kZwe5Uf+OVY6j
gYw//BgF+RZxVMQsZHlPcQWOEGnzOzpry2KTUuyN83DxUq3vctgv0ZuS/BiOgbcm+l9Nb4/AOsDP
n7uq5tg/JWagGRitdj4gZmB6raMoUbxKuqr8NVh6MI/JzJZ2Z7ImOGR4fPU3mZrO8La2ofvS9YiE
V5YvY4PKsAyRu6uBwbdnaxShpr0zGpKR2wDqXXBGhezfGEo9ReijbC40mpQKbzrgkie1NLQxbjqI
3ViqNO//X5R6R/6usyQVvgO3R64sI7rAUojqiUVBy6TpNr1H1Sx3ENFxgxo4oXZUG9NORtdjSp2t
iNAjG/IVEDKGjuJif04f2Y6KQ2D6EhJPVmFXd5z6K1snZtY1R0MBxRqkPTmq5iWamoWOwwIO9Vw2
Q3JSbt4extEpwZQivhLPVGWV0yunh/k7CQJoammR1nfdIovoOcV+84MBeS5AFNc0hS9gjInyzAj3
os2y73qQA9/cWiLjLU54kkFY/BSgzC4s18LwZBLHXnH//jhDFHNQFVHuN5+g/cjQIX8F9XwI8alC
aZBrxNcMGqfj4NOwZR6wWIE+V/wAs2+9SgCDowBbPe5mSoQJvBG5G06+VWlYbXUbCPznjHSJcxol
oyxdiHXvHOpapgIbjDctzMFEqLBmlXFS5U+0ls7esU5WU38Ic6Pjh7pP1vIwLVFu/+SOI6NNybW9
29a1N5HWggLH5y5qzc8aJUTzvbqRC6m/GUMO2vmKYUfBuksm+s52IbC0gWmv75vvznHVcocvOiLf
kWQmEO9kPRKv5jIzT8l/HcvHFQC1we7TzzkeFosFrLxXjYLK5VDKXiBZrmZoj45EhdlDO6BHSWRD
lbCHxnlPpUQPXM5s7RA0f/VqEPMuM11/Kt3NoVcPdHTXya3YsHDoB8AYsJayDl6BhYzW3oWRgLh8
4No1rt5OpyjfmFPmqlke1EBaq92yIJQ6wsJjpCTAgw7eANhzcQOjdDrUPeer/R0OQze8+mNG6WVI
RJmPMbeXkBKyRkBBOpelkd8rP6mKv8qBfbYPdCz6z6bHdrAJKMC7AVjZYtpNH8UW45KK/K4/AOVr
zF5NgnrDjailbR7dVs78taMHlfPejN0inh06YUL5jlhVADCKe5Ucc4m4zoQkTY872gZtr7exIlAG
/x6XQLqrSJDW/0ypXO/bBVLG/NzcekIcKuR21FL3zwCqMv/C4EtBnhch7DxTXoUftaXYaL5bcn48
rz1i+LKXOF9HCklLeaYOg8+Z0970KT0vzsHtEUhxxy81C8uqa8+CzNUdZ1K2jSd2Uxd8+rgIu2z6
LtkqQgm2sb/zuDCRaZqLS6SoBD70SUNxgI5orMHWPn31neEM2g9+kfaHQI2zSx+8lAMvUVJpwU34
sGo+d52ixsbj6wNaXYjwv7VoieOsQV/8iYQxgIVWCxDOr6MAqQghgw+pZbde9Sq8JVWBPgEGiiEF
FfN46CpDD19U8Q+wD+Ro7vuK2COHQts8Y4FNL14XtK8Wa2zKNNkvFOL5+oOKAW4RrdfKzTRmJHlZ
1Hbzoy96XLK2D13sTzhgxzN+i/Wu9H1CJXhxK0VQjNckEjEKwbSZ6qQtjtrpe36pXM25B0r0WCYD
Q5hZvPwJdT9s72SbTnzynTl/DoIETFZArvze03hSGKJZm/qsRGm2GdbBeWxGFqm31SeOdbrRxEsH
lYqwa9X7oCXH2ttkVVw0PNhD6Zx91XrxviYYow9NyH5+G6Wq29EHn//23YJSv2SMXWaYkk1ahdlc
PIRrNRyrERfbXuZp6+zAXHFmaBTXbQ5PatkM8ZB1B3p31Hi/DpIpjqjbsGJXKFlFESSCkY6w2iWf
ixLdW0T7XbYdSedwDup0WM+1H0zukZfJ/GVbsgZkcHDpdDS0vHuJddqtQ8sMrjIySP3dhIOLIOia
0AUHCH/XVYs8I/b66pAO9ID6QrFuK1iD/wrn3IkJF4/2RwUkdu90lEwvALmC4RwF6/QGKiJCZBFj
cQy6VLUHJ2GePNSRkachL7yF8dmtJVD8DowS1ZkXLWcdPOjI9JeiIikYKG7Vpu6Xs7NWyXk2Q3gO
QDV+R8Ch0CcU8riUZffEdMw/F6Am4BX7kGTHdzRmxQnYT3TiUVFgoNXMBWxAdLvkltnu7BILIahZ
9mty3/WYBE8acqQ6OL7l/lYrwZ5U4GzFLpPOLNaBEQbAt1W/d3Luqbw0qQQw2cJoywwfovytVBO6
Ou/uCnR5nubOiM9EsbZ5dWu8Trt0GhA8JJE28huKtTHvaY+hoTHHzkT5vIO3yarXZJSXwC70ir0X
YCFALUjGc0txYblLuA689tQ2/up8naJ/1dHI9bKrNTd3z0lgxFIT2bFBwkKQ++GzdenW3S6LbYDl
ZbSKtqMYn1JRFIe1FPXFTmm/n+WE72g09rkm/LgV4BoIeUy9ebCQBi+Gx04zcVY0O7pT0e9AJ976
a/1IH2zg1Y+azxxwwM7dxZ6T07tY0cjq4usV+PwF3s0Q0RwY/2L895GDCcSpieRRxQJ7U55PcHMX
nY0owH6Fqwihh7ayPjaF2IVCJ9gKxrQ7rqy/LgJrDnfvkQDwATcMBuc1Knh8c9hS25pIItGlwsMU
qBzDPtkbw8Cecgzi5K3nMeaW4UlapNggnIwzu4fSL9HJlJuK/wiKq2NShepP0OPJhabv+GdvvNXo
NiBTo42HmojG4qd/JLmiX+DDRrHtcU1dSJi1BxWMeu8ADCw+jeP6r4EX5CsOAbYUv7Rwl/Ogpesf
GrZFTIa5l9CdwLano3JAVf+JcQyfdLqK6lQTAXa2jS8wA3fl/F1rcoOS0ONzY6kMqnEzNzBvF3wN
nai7rWZDe9Ysc58K8K1PxvhV+pKzFX3sRvYv2BlCZikqgQRCfuOrjTcNWbBvGP/aTe5inx2clgFw
Blb1Hc6NTb+apk2vbBN4yprGj3yGkCwkjI3EdYKuTlZ7Y7CdPo51awpC71ghhF1YGXIaFG9KO01x
GlMn3LvshLj8jPQaJHTK1qjf58KJ0lcZuAzAhmgWRrB6yf/N/WAccKlo/ZBqMw5VwitiF4+EDJX2
rXPw8A28WhCDBV05xjn2Qx9nHJu3dlZ6l4bvWKzEwWgp2mpXD49O4ebhPms5Nra6EA0qCFeOexLG
Xb9DwUwfgNz1v2YN62kTmkDxA0png10ahYvyATAkpgq2c1hOLwy9Kr6PDI0cddv719jrl+KSkKWg
Xqpldw+qtiOd5EBx1L9ZkxRcUNnS9efF75fmQHCoxsbLepUmcmyrmBVIBDj3KZ8PfcJ5MH7hI6ju
hsgGtzwIjEi1JkG089KpnYAm5xE6QSEf8HpUFBtKqpTP2dIOp9kUzVfrg+zdIJvbM/+z/+C3DZ5Z
/hWFd4kQoN37jrjaA91h6iL8oT5BBOw+mF0bc7U6WSzd7VOAwt3xFiVNEsmZtFakM1Ry+A4XcxtW
YU2S9WoHZ6IKlg40lGen/JcPDdNFtwT0PuBQlRucMprQK0x33k+UV3uX1OVa8TZHxuGiIJMMuGvd
pTm5gJLNVj3RqHSzThanKu7LJyFbilbq+pa2nN2ZGJVLsk6/D8quuQO/qIb8T1mKG3T/EZrSdxA+
BqpmInzbu2FwQlgIWFarPR5ubiOONxl9JMHWRRuQAyWXwXocTuzvEjI1wEJ2vLUp+0A66j/IjJA8
x6Dmt2e6N9L4tNKgdVmtWP6EA3Kx7Zwal1BCW7Ul8fN8E5HnDwrGQLbCC/apOEi98rOw6Bcbxtf1
3cVRwyeaHS/uxZR57MFTNcDakjgDJrnQz0895SYxNFEz3fEtQl9gQuj/gb5P373VHdCT6aNBe809
yaLHhUmACZNqZ1l6JjpG7ERoR8IZl5HTwDqTEUPEXzTdQI/opesnhyMdlhumcj9jNUF6loU7G89T
tpCYPiYwe9TObybMd/HqQJsYKukPcgfMPE2Oq5f3f71w7J4NnoR1YyuJ6MhHgc0/re71M5214UtT
DbD+sOHuTGNd6HtTt+d8KXbWi/HqGpxky1swYccI1sIc8dIl+iWGt6vuVKRUd/R5ARSorqVdz3MA
wmOfUaM971gvedehZkslyMacW1/BhZZRaxF9Z7Y3CfKvP/CNQZcYH1OsdpcMYfxbgJD56BUgAl5a
U0pQOcZlU5M1OjiTczs2FSwHBg7ZsvHJxSEcAkqwl0JOe9JSnDqz8Pp6Z+1KnAQEDPmYwclHfL8j
P7uWuITl/5fnPuCbblkvUKn1P5LOq7lxXN2iv4hVDABBvipLtpzbbvuFZXdPMwcwACR//Vm69/XU
nBlZIoEv7L32FNXVJolmRaIVF03k4J2nYjqi11i+VTLYU68NUAHKWfg24uaDAs1s/+NFbDLc++n4
QFvpB6TFiOrlRjf/a71Z8jwxaN30ULyPa2vGK4oWlrvk8ZIb7hbdI1hi5ywBAh81qUAIc6eWAV/q
s7zc8704r+Mo8UxnK2rVImLjz2hnbPdmDPleKzqBvYs74beb8m7+W9xucL+cBcmkP64Ivb0lpyrH
l1zvjDL6EdNRdB48lyFSCaCbLip1JYuuFIRiWa0zM5vGkse5iNeenuY06MzQzWRNccyZCCPmlwui
0K7vHedUKY+6Qkv8+gdovfG4WzUzcezVIb+sHCJJ+VSuPGX8z7hbBsvXV8X1Q2+a4Zrwg9+jG8Jg
ViWe5LkD2L8F8o05TadYTVRENirtpthjCYn+wlDFkdoPItiiwumTvR1ctqQAN2JcgINFwInT4E3W
Mujeiy4TrJQiZTclk5XqJFWHEbfMhopzIcIoz7K4CftiowLg3J0nAAjQ1kDSViwAqjevH2XEQpVf
j1U8W4aTCRRBAJ5qPADaY5DFp5pRcruvwLMgfVFs1fHCmjDWHnJu0trVxYekwrJZVumxc7TrAWJj
2X2d8JM81llJ3xtZhvxPrhpQ8COSFKga2KsdPdKjGfbxyzubCPuqhv8xztuiKNZH4OID/4oQIw+G
6o+ZZdkbdSZiRiGysL5D1pzbe5cgPAR6dvKLY92NETkGkXSGe1jmsXffry7xeI3nI7pPRkDEkuHN
B2LV4muOS9OhLYwQx3IXdb96hz7K5e6GZbqiyxuOtnEyyAeePOKRZfgo2ZDife1mhIl+cVdOSfmZ
20r9DSIRPldpLP3r6tU2v6MfQMjI7T7Xu4xZAoNXZs8PDayZP1FQ5Y8DP+czEvYRk7eqioidmA+T
fBtOwksIDsz94FmhRQ72gT/28BmYiUM3bzAxbEOL5oXlRcVayKUjA6JN6e2rDesGg8IwpTSd+8Sh
WCcVNOFf+F9Vw69ha+7E6V6RCUov0HtYGYtsjKPDklPx4XpBYvKuZuTqxyhB8LJXbhyfl6mIjoHI
usd20jlpogVwkR2fZsRShDjvPDR26bd2WacPW67dv5AUoXZXLSFW5iakQtuociJro0VUsJ3dFVxC
iwLq/oaVNw9zulq+naBFcarano1ylCkG2UmChP26Rmn17KiuUldnDVCySB5adXRsNlz81Vn27eKF
lyqIkj/g583tFA4HdSdbJGtXmFc1+Yiuq9UO+W7VXrJqdB+rvOl3rCyT57adh7cSSfGwkcCj+zvA
6GkEMWkVrOhKpH5E5eGX2sa1A6h1LWvmZikzbfs1TXxB1c3ImSBxl9qtT2zh7WMKbnrCCVSTsAaS
+0S2IHz62XdPUJcW/zfL+ghddUnlAEycZDMEGHp8cejoxZauP4rOSyHXE1utBRecNuJ1EVMSPyKO
oKPrWmy+1xj/xcqo3yG8yuBHgILLLtz3UNZdrONC63V8RFVbJ4n88LPy5qB465uhgedK4oRfYMeK
ferjlr+XbbkHtXgb6Mx7w83DwYDEwffvvCmOHsqE8LchH8in7Zmt8HFh470i8Y+nZ9T5iiYdaDsf
lCkemwr4Z/o5FnLVd/hFSyPocTAH8Kv05T+X0k78CurOATvNEsnGm9G40Z21KXyfNmtRVGDJB9Wr
ZZTQIuYAGP56wgwHFVWuvDp6RKWCF2qQeASmemWNtWFG5EZyA0nKR24VB26+0Wparrwoei/lAKOo
muNd5cfI33N3mo6rw0RxU2sBRagJ4jI5oNaQl2KhHifANbyvMXZgqliC9Bnfboe+wKNICOk7r1Xi
h982KnQjqBfwqTz5DqaSE8AoHAOgDzACk6GNrJ+cOY80D3MtVdz4e4UPqt8Z5uwgH7zF5vcTHUR2
rIORkXdhGH9t2jLIzTFoHfzAxajVfdm3rv3CJiODXxr/1beWfNCsJ5ebhBsOQUzQA4Q1bb3bhaPC
PWr3SR2Y47rrWTAvIhp8rMYLKY+4HS1MuvspSJFXAtoR7DkIy5Nf02xD75SOioYbrRMbjmwIuTfc
opmWv6ROdq89Cy6ov+w0EBNum6pkcL80Zan+VWPTFh8sINz0hLKhqP9v8Y1WRIcz2SGeLPpD1AV0
u6XshNgNwMAj1utKnwUVBRtpvxvq9dAj6OLVFzhbItfW8R1N8Gr4W6P1myBgSE5T3n8kbKXyJ6Db
6oHhEImdvemjHh4P269uix/D+a+2fe+hz1H9hSUmJxm7QeeeiNt5j8SzwjCqUDh7xXjq4UvvgAm1
sD8QsBeoSFvh/yKLGe2XEbX6BlBwa9zIDEuLz4G8dpaSC9q2aZ4pqENeDUDm7HHgy3CE+D4+5nc0
tSi/wHRxNB/gPqES1Yxv1T527Tqd5htg2VQMlj+CsmGswmCxZEAkbYLEqV7vSyY/YL00Kqodf3yL
DzeJmctMBcvvvuflw3LxUsZFfhxMWncA2Cxjic6zTns2UNjnjdQpeansuW31ODWLPz47nkoQSYZh
jmp04B8Jc+8mfBmHZ17l+RkWk3cpTF09SWvVumndRP5hwh9d0YqPu2qG8osLhcoSdBvy7hvKawh/
+3q6TUTy2x40W7GsXZgL559BFyu5wVIfPHSElQSMTua6lD8s+BFJJezWiKAQ5WNQtwrTii/mLygk
8TUt0U/uiTGfXVya7nKcBVXDca6dRABp6bTcV0vhvhMajAulFQJiH4lv5XjiRVPA4bosJ6e1QTRR
X1Zph3tdVOatj5AP4yhJbXWEgWPLnSxqALKQm5qXlX55K21WPfQsvudN7EVyC8h4BReBNk0hGjyO
iHX2Dq3+f7z+uKKcwaf68nCDAqyaouTczdMcnaZSs2XH+LX+6lZj52NYC0e8lH3B7i5FvFptwxiG
ywY1V8g4PgKj8Im9fOWFHdIwfibf3a5bGvPuI+KDz8AuXE64mpLiEoZZgjc2cxiAinnwzNZEw/qJ
qH78pkkoib0dF+hwyQxBSklGiClytcNKA/jqZSUxfLfFgnsYMZgV+5o16o1shJw8OQSeiziu8BCV
sljJ0IxzccrDyAFFAF+qcpRnRGscmqjR19nj+nvGwmT8a+xV4iJqURMko9iVnZG698Gd44Xwlm7c
6i/w8F7k4dduOiwJjqy7Q6Z0lD1U6KSL33HQhmctEX5CsJoGBYEh9+yLGb36V9RS85EyPO3Z65Td
Xdm0pA+oEI7NAlxKuB82a+efpG6d0zy0t+giQlRfKkeqkWXz0P6TN9nt1lZ97z9hLAiqA0Wpgyaw
UhCeRJZnt3hWp7uvqGWukBPYGcSBGIiuNUgkz1E9JXuVMLCqDvSglFxjZOvu2I80kwjyV8G01ond
58pbb+7cJag6dFR2FicPq+elRmW/g1/W5TQf83o2SRgGhwRFIjKpmmcdjW48tee0meNT0Mb5kyTV
OwDL5TVvLZLsP3GQRFsf7dN93g39f7MsAw+trYGxkbrulYvUsL7U8YeL1RLQvkaOxNMl7NUgXL+0
TCy3IEcGDJwtE+cndjU4BD2Qy+klzphPvhFDkKNu8uGe1F/L6riHZMYRSYmeEMTquyCV9pnfsd6g
H0LQSdHedvdz6sItzS3+Hs2Mw99HIalKVTnVf8vFOhe3cVlwaC0kCjM4uZvYSaGEo2aPX3OWE/dd
25W/cjMhIObLh3ImeSFMmLj9robFpN6KwWEJ2tkwwK8okTLe/BcIB8ZRnRu20fpZo5ZHJ6v66i9s
BOwSmZgZhgauuh2UC9sxaHXdzxr37fOaL+tPZpT45cSOo+5hNTbOlbFJzsvCNjBg7NEEdi9dNDa/
bC4iLidmKzcsmpnvWNwrQmVKLsUzUUTmnDIBDA9LoVdnV+HIOHKxZiknfDE9chWTD7amcX2Iqtpb
NmXnFUc1VVNBlDkJ6dKU3A8OdRBIR54oB8Ri3PwwIoY4GmO8QAgx3GZg2Tic1jVmlOga6BH4Lasz
L+aIbizQ5x61p9hU8ZIQE9UgSAJd1XMVwjfDKpOSURLuBkgbGXuZoPjjujbbI7lXdwE6AOpoEaPt
7f0UPVw/hru21pjjeBjAH6dJjKk7ApR66ZpYgbMBdtRguMVUQ+HGLo01kYdT6oBbZN42ImJ6aefc
vBZkW+Ji63DnPFfZSGmeLEtxcCdc7uHkTv4jGIbVJ/2rHrLz6mHOgKMVZm8d02jQOF6vsyu1Rno1
GaYWcKQUERz3q7sRXRw3ZHLEa/8IXxHlFUS8IbqfCRNCyLjUOri0bNV5dkEvIuFyUr3sxWhafUe0
FfkXeeo0eNuCGMN8wq5r2aZhgJN61IBv8VOhLNyhHR6DLcgMFJKxm/rNP71GzUPI9UXI9RC9zI4w
J+FYzqUyQ8jsuf7csPwl6WtDjqr/AIxcdwfEMtHjKL3mfZVFafed0faVeaLKXmK8LIrA2iZ3zWe6
enELXCwiHRm9sWayMU5Y1o1g7vCPjI1afAlajX+2WrCl9sWsPlVLonCKgCTCkt4TlCaqKXgOGtlL
/mo7r2/UySQcOhkTm4r07mElaJUGq/sVkqPa/61MlOY/dBg59oZhTctLtPaYzlkMcfMq9n0rQtkq
IouY7FxwIaqO/nVWxu8yzQBosOnm2kdtwXPBlnUwbwwDeTP3Iy6IB+kYL3lEcogQcVO7C0vjhaS4
jzCqxPPseGV7MrpazoFoEED4S/sqcoOwyhUx9sXBQo/S5LONGzfvl0vRyeir0wCo/jQ4MX6anmOU
ZWbY9H+srOPuIUFnEZxhGcoGZVlELzBgBmXK0aAx775o6/TyFwtVW+6wJfv/ac+X9ZO6UT5cdgFk
R51IJWyOPWohLOIRDeUmUEl0KTh5r5KMkRAOiPK/jW/CUxAHiExU10T7IAl5ysk+IbZcKeuh3AhI
3Q0iGrB2jjHNAMFYz9DvETLqSYT6E96GT6gwOyHzNfjaWm7lPPxAa2CHF54Ur38HIqhhR8wxwTPb
mSkgBm5y6DkjAMD0NkP6MTCy12Gf7gcVx3eaOpzgjsQDiIXdbRIE8851ds4KP/2HpF01O05q/4nC
dbrE7apuc+94/Cl13f3uihnTRZGm+oTDY3wZAAUcu6jvvg3QpweNbmIgzCUl+xF5dXwNR3/WGz6F
y7IZPSSwKqqe4odZvPWSw1QgVMFIG0QN/5p8kXu2ozIB24rkj18tqKX9m6x5ALS4RSY47eICvPYn
Jzf/yZWCKWH2k4gHndE5EVMk/UsvWKogflpB/W+s6+XuTsKbfi9hfJQM3wrQFZhNlNryNXqfFHsK
EktWaQJOFJZinujZmbKdAilsybFBp/IbE0OBCNAxwjy7dc/Tv/Fx1nT3BEx23a4hK/6rlmM2HONC
GQZmLZohEujLPIfWNWDEEpFpvCeZm4qCfGQi2PaStmHNq8jBYzv0EnDr0PntGax8I9G+dvPfsaEc
vy+yiAGwIYPpfsYH8Z3H7NrTfcrqDo2a67NDDcCZzsAnEsBpQ7Vmz/TpKKGGnqz6fJjn5yQAnm23
+JrcEwNUNigNVoDvNurT9TUnaQjuK7qOY6BZPbHD4+CB5Ja4O+vrRROPh+xWEpll6vGrKZvwWmBF
aVgatrn8z+iidrlQyfZxN4hKeWZuUEidPGPCaqtfdQ7Fcd9TpRWHxS8JivThEx/SpFuKfdOTeAOC
guzIPy7mPe+DQFcPCYOAUPhrwrdQfkRoEFiLoplNsgvMSv+VpR8hTphBUYm5imiflqNrL0TCXsLr
svbYBBy2HT19fa/sjMU6R+n6TEKXInTVOvKJ6XeS70sPhu2f0c8mHhBIouF4pLTBbwJxkabX+GcS
wiN/x9oJxV5EUruzC+IJmwJqI4yXkmx6F5fnsalIAKCqdNbT6keO89aMYLyP0ZSl+W1n76X3K+n1
3l1AEJi+Gyzz/evI06OP5TDE1IGC8ewuTfPxnud3fQe0NVTcQR1iZD2iOGlD12Ml4uX6J5v7qdzo
oClKbBxZwWsRicAcXQm8ar9MHjly1AeYKwI6dchFzXJuZ7eY4ZT51T5G+M3wDFPH2QskxHQVTexS
ah8L5abyknbfB216z1KkeK1lhyKkCET9HldATOhw2uybbVb6A9XThUJiDdJsNJz8trBItqgiAyBT
jkzrGg3bKqvhq+yW0JyKmW6/JLBB7BW4nUPKzgIPLBkIFHwSvN/7DXNWUDvzNu97ap14EwTsQnmm
Wr/fIwsl1d1yiZ/xWcBdYsB0W8ZDjATy1TYrqbFE8D0yiMfgn1cN4+gI5Re6IOnmTFF83FkNswKJ
8RO25iYoV43HYTBMVJJwcYf96jO35LnqFy/ZRcVqo8+OAwlsa8cs4xWioJO/hDnDi1cWiVQEsQee
/UTVsWS/Vs7BdO+nGcYomqZzzT4R+kxijjJr2aWXYrkgxQf8BmX0tOD5JY5eFCw1Ks8ojDO3N9l1
odUfuQxz6W5S9AeawXsPkwXhyGx/Ir7D5Z4h7AqyzfNwtKG2bwa2rCNPw+vKY1ueR/QIuOBG3LLo
ZcPoV1Tl9hs+StB9OBgqMDM0fIyUoc6lCZW6L5jQ/KOzTFAp9kPFPn5sgvci8ZPgxHS7uM9olelP
y6BPnxCn+CglFstyOrXplXkR+7IiZbEr8YFtGF8LBnxGiOexcUBFSm/GbSSYi+85seRvFDPOS1v6
KEPFICDtgh25zhPkkwycKzty27XfLYiuu6HphwNtF24l4db+yaBveMsy0PjXCH/zDnSE40InE7nY
onGpHjPd+ysebPzD29KzrP7ZfQV7trxLu+cPNK8Lze0bQviQuHUsj3xNliDP1Z1L0P9SlZdBauUc
2i5Rj6EZFUvNJUWDiLzAH8mKr9s/1mMCjce4b5HnuWFyl6sFnArrB/9XwCK9Oc/1avsbxWfITxAP
kms6cPnhhrvNzzZjjIvo9rYN3u9WQTb8pgoV8eOIZLR/ndOpVHcRvMr1LSJwcvjsQYYemi4GShsT
LCaIvqWuelyZ+O4ir19++z7eztvy6x+MQ4RJrgZM24RIrJKp775EvVBndM00yG3eFeU9lORweg7m
gIkJ4ZA1yCvpoql0ZX/CWJv6576n1Jgiyd5ct/yDhO8s/VfnrPNvx8F4DtJK40YazRGoiAx5GnRz
No7fMM6TfES2cEukH1Rk0NusuiquXgSF5gUShp+gBAv9E3fGWpNz3KFh2TNwCD9dkBbP+DVLYCdt
zChpHXz6RSTWu5p6AW6Ok09HcAX09eCey/+y2JlZKZMK9WDHpp6/dREhspvDcFGQbqbhKLypMgdT
gQTeTojygy31bv2pQx/GatfiGLeVjIINszrxyA2hXiu6V4QnQYbno4nKHwC1+grQeyY2GDnuExTj
YlfnnNOEo47rq1BxSQiwcppjgJt/34gEU2niLSUeE0gsHEzu0aXY/pVZ7OqbNDTic1zwf9MI8zPN
9PU7jyxxUNdArN7JOF1ecTZ0T7hhvtGk2h9o9tlphjbD8L6sLhVSmVMATJARvOgKhsdWnpVSgH7y
m4V5E7mj25OnuNo7b8jjYD86Jfl1pk7dZyGi8HvQHNYof7L+VBF0Cfxi8j98hgkMiSbtczyMSXgK
fcliW9wwPsgU+JSMirN/ay7KN1yqyw+YSQe6hUwCdnyYV3wXOTWayTx+nK3bvA587E/Ytf0TFSql
mAAXhCvNzZ8rY+V3UfiExjnKxNfYNeFylxL0q44YbbGtzM4cHolBG3EWBHCyFK6cB+E1NF9UCnuR
oaXfuhr8LsxVlKNmWa8+knsqTYjPrNKRmJk4q1lbuem6E25gwh2aovyjzXT2XtH1c8gP8UPWVcNr
1+Vgs6hnyo9Jjb/zvpJ8XSWChmEImiuJf+KTLPrqVxbMOCDVWOSnkMjR8yqWv10W2WORrvKZeJ+i
PEW8ePuAW2/c9NJXj+RlIrsJMd3dTy6N+N6O4YRzK9TnRQd8q6obf1N/LPseZ8zBJ3B6/pF97YYE
EPvroYUZUGxSnbMeRfaNSpbYd8juMifIJDbJyZnJc905o/saxcI+uLcmC90Iz29mwVAiMI7v/LpI
XlwmCRsuqWon2Hqx2yDB5DJ0QX5mSk+yVmkPdaaos7CY9ySBZl10MUZPIE3Es5kzAHBiaS/OlKfv
iwlfsVo5Bx8+39VF9XxqGi96UpjJj2vVLubsEXW04ywiObtAKt3sPLK8Ljm/DwQjtgfeRgRWsImZ
PMoMUTXvC8fwBdwdvy2bpowdT59HHy17zPUkkGk8Cy6rU5El7gfyB6IrED2zVFVgP8J+ncqdDUQk
6B7Hb6SZwxuxtkiBqrD4QIjpnxsJg7iafBOgwgcNicQ7+8OmKNvnzdgT/I0eLhz4XM0My6qYPHTT
NFW7NgigYJXKEhccWcbBJOaVjxgbpp3JovglY9lES2/yFFmYE7KxL0SVkdMDvQtBRe2e0GTZv2bu
5u+g8GrK2fELveG89ys7o1Wtk/jdiRLUaqnzvN7+UkSQ7UIUBu/IjQCD7YJQbRYLILgB9dLBTugB
xt6cSiJ2tuDq/DvkFDSikZqn286TtNNqbvOLwmjDR12h5dY5Mg7Xp9QBe7odDBNtAZh645Gg8cSC
Clg0c59ipmDq/TLgOEx7EhGG7gz6YCDnZRqHpzhdT3zX8b7TK3JA5bD+w1L77SMN2PWecS5zbi9Y
qplWduFY/Iu8bNg4o8/lN/CtrtCVy9d1iaNoN4WW3BOIBwNWJr2l/ay40ABy/U7pd28F20QwPSsh
ykNUUk/kaESfziCvmdTmDlxA6l/i1ONQ9UBYP7gTMv4R6tMWdzwEU1Q1V4ql6irnm/k8RGrxk3Qe
37ckjquLyyg8kBTSe9A3eKIdkkoLDR7MzxdAi/gMDsxdSJS9GU0qHRDBDUCUizhS9WvZqjIAClP5
54hp82ekdHs3qwkLOuXwD5V786eu28fq5rDk1U0U/2fCjjau53hftqse20GnvyM45puRjehjEoX1
ATI6edY2Beu6LWRsXAw2LZd6Ln4ax6ueubDmi6TSIskULM9m6sn2OemA+pniFpJcoMCFELtzu0Ir
bqz3IHUB6DLL5RuMxxNTCpcBJB9z1cwu9JIvF5Q9qK2zAvcCohC9yyrF9IDadkNJH3/oOcVKMLXq
hAwIAEdRYbEtKv02VAPNJoFAA+IjeUOmrjbft6HMOWT+/42oTfWX5VTc7MWSeg/arKmPoYGZEUHS
0OZ1AJvL5s0PxBUyann8boJXPWa/yiTxH8hxKV4Ea/NdNcwR5HHq/3mrUYeofTCsWbGr6imjZU07
1rMwGzZs+PtbZZH9mRN/fKXX/+ySIDkOBdhjHPVUCKxIiSCo9ReLeEvytNvpOzMUJM1nbLFhAzCg
+1qg7GTbUHaNuXMHWn499X+ZDie7IQosMKt56l7y0I2gTsX5TXheowBSxQ0tOoF8xx3uv8nAErIj
+6760oWXHVfU99uiFwy2YZu1xwWS2VPam+6FLoWzJDSd+Uuih9l004qUwDQ1o5ZOymzLuaCI2wHw
sx/WMBsPN7nClq7Sbo0DLKhddLJzagd9B7ne+84v6X3QsjZsM0L34ifMdnvMWjvExMO+NbnG0EA0
t3EL02/DeSIRomgjPe7ztaOUbVFXkcjV7SaAlRwnyzuwOfSPgXXG7WBjrK32o8sITQbNg/UctRPs
m/S3sfhKoejFmHxRKmfzbOCZs2cPOc7wVHjOm7+wtgkCU967KvB/M6PJPo1yu3M8xqE5elV5hBB5
kx+V/D7Yw/3sKWkYhh2UD3+x1zh3tqSNIY1JenJ4LAbsItdnsG7OOWfx2B6dkfGgMCp8rXBlv6pA
ZrsY/xu5XDEMNDX4H5Ue3N8OuDbnWOVu8TMZgeSGW6v+U8rBXnPUWDFwd2K6tj7z/ptfnGKfBI6a
k2PKH5oxrO6EjfqtNhGjfrgPGDqA7yQjSeZgTyeE+2YQNx07pNJ86k55EWEUyFl11SoVKP3m/9IZ
YRRuyUvhYixvqY5RVBW/GbzwH5vi53pkc0rq8wWTALnFkR0+Cmj0eFTmhdH6WqbDL1Mub2lyqxEK
3rSjRcuNEFjI3QJTaB+OUXXGeJY+aVYOn7eQX1I3asVY+7Zr8OeM4xOPEyUX0PUjSwamGpFbk6/j
dg99BPmzWEr9ZuFTbMvSBP0WYYJ30ylmbzet3zuWh6W+JAw9qKZIbScQCMTr/QpGfU8QyvCDATs2
LLPShgMuzlGCSRUs9G6EF++7cZ7/tLpgdznxV/yRNufJyom6dzoP0L+HV+erM6W9q5nOBEdKoAg8
N5twvGg84Ahu89phoouuBC73H+gT8wfzE/cYVbHUBF0NwfMUtX12Lj3W2YdhFQIjD0Y4s/Gwaf3z
PcFVNCMm3U2ZO/7l8fWaY83G/pdf5Lb5co1pHtd+7Z4UzIcni+yE3k7HHs7+yJY3TD8ImzNqNkGq
VOwC6y1gcVoCpAEFTOTM9WH9QuMoeqYdHTc4ItfCP6mguVH0ktremdnO8ddEn6cQSg24N1AtOa8r
stvlr855BValIM0ybUImMq0ZYENCcZu7fIm4efkBi6J+VnYyQDjWrrzkvspg5rX5z+JnHrcq2mp5
AEgjqyc8AL7dW3BiH6TRUWsZDHCHLGyaE90hGmkyptWjZ0HvRaMoaGyrNXrN0lIClDOI/V5dRr85
xwY8G6qJKTDTHtlDs09Gz4nvUcD44XasarnPC+nurabvRi8Iv7DMifw70LhmjOqQyARxB2VThkSo
Ca5DVPhtfL9mTeMeRzOL/9ibtpcyGHM6QII9PBTUvr3nLbwhjwkhOEAtGf7kyDUfmeKQ5VPHQqAX
TgK0mRAdWEBGGIvMzvSGCZALq4CxDjb/7SQYqh9kpNZPNDeS3Hqxhr/MUC3NLnWbUD/aEfMoIXU9
atxxU40SXKDs8+JGhvPp9LIdVldNWuGCB/UaAMZr3lhkkbbOi0gr8uXSxLa/M4G6AIlBxzIFXwV9
P/9452M7lbNTU3KR4DRs/YGplEbJmw7LmV6Bj4k5qniFZsI8asuuw+PTsQ/F5ZWJMoQjBWp1i9+n
SZ6DtCTlfoe4Kps1pS0D6PzE0eCkHhPSIA1eYjQVWIbRR2a/4CgWyXtSTyb+tJjkx4uxyPnxr7SO
QahtoNG1ltuInEL/iDpgtKeMd7Wo2fFkxgHO0SZufvWTJHCBU8N1guYWkQFRnss0VzOJVuvqjmQs
6X6uicwa84oSjv+pQHUeetjZKTfSBBsYbYjJ/7GNdMP/bAUHxQJayAvRoeeoQqtfsirRCfoK+uNS
gsOD/dIfGC2DAefiWV+QhcQ3/wpJmC9x4TrDSSeggwhR4TrZ0IR5WO46N97VoSYVKUXnsMEoy1ws
m1MGyIikh88ynW97qco3VzrcBKQ65AsqMBwmYjP2UpenqbbreDCxqD8J03Drs1OSVODhB5p2fuGW
xYlumuzEcLFr8QDnrlDHRasgOs9w1hIknQ01J0AZ/2KCiR4FSg+LJ0n3+gqaB/LjxhHdON7VY8IE
B21+28DYivL5BV8TyuHGhLTQPjf79FCOs5Knum9ie4icfNUY7Frz6fsTfN4NBdMs7ule7GnAHYkc
v+pV/9rfaB2td4tqRPPq0TjflMAELyY5JnlUDcMWn0c6HjxYXl9tPiEOEeCtuWtq6T+pTC43ZtaI
vGkISU45Iw6LlnPfBWF28Hxb1ff8J0NNpKhGkMtxEBJp6ozvvbOoZwRQxr6RUTQ8hsoI/ihiaACV
BIE+NkMdALWLmch4vqbhl8jLKGgr13K2Z+0vioVm+jPB/PlDQB1uKJ/leISdDAP/FYlC/9FVWQfa
lmH7c+NM479Y4A854XlF0lohKX1gjhgUj0L7FD5BNO957LJv3BVqODtMVzdhlxaPBcdBdTS2yspD
Q/TdTxiSk7PL8SASc8HoMj2VcN0ybKA5nxP+cH0HMCwkqsrxc7Fby85f/jGPn176VLfTMV766Adi
nIunmgRFxozBSA0dAtdwd1katudWFO3fAbgIcyXXIZtuWK1757Jl+8JPOr8sc+e889qS/oRaiISz
aComdR5k4j1YuhZxaDxT3mUj7F+qs46jnl++EAehSzbEPQMDLBvY/llg6CK+VpDYnF2KLYNWkRPI
u7PV2r7j0AkZ+tMooar2/BxHy6w8+jY/DGiSSGjrH0hCKBQRTh3CkSr09XdCCMe9lGFymSRWci5s
W8K98VrshOHA3nKnGid8W1NsHfw7cIEQFZq24JUmT92Tp4BXKnQgB94cOplhhFeF9Q51myzfa7jo
9lRPU/3jVDPitInZLM9sPnvYhwAU/YgCjyo+ei9RbzDMy1d+0YadQF8NF2I/1G9P0sOdGAL6aJAG
g/g4b6Lp0DeddA4RPXB7XAOG7DucKXSfgSvEfOiRwBl8ri4GvwHP92e+2qS7qyR04Asi2Cz92/dZ
Xeyd0Y7p3rFaV+cEOGMOKZYQNqwWs/cK6Bz2dsiu75bnSaE2YQJ8Vv2kGYh4iVduq4qScGP5MkGF
dmDGueXs+Fyg37pzIW7mR49b8ZsIRXpm9rfhC1UJQFNT3T7xOLnMKxqnIQ5HFhWueDvFbC8il8oh
qIoZbXHtcW6btfPVEZ8L5GZOyv9xdGbNsfLYEv1FRCAGAa81T57Ks18I298xMwgBYvj1varfOm5E
9/Wxq6St3JkrSRd3nLxPJAmqD9H4dN7y6SVQkBgYSRuawiCxcSVSD9FyEB1NkmXJi56RnrcD+Kxh
jXzgPmaAw5pNy7/hJTHQuTaT6yVr0LHizuozm2xKshSXpq8ZvTpE1+pT+5bWr8ip9cXqlzEhvzWq
7MSzz9u2JDX6Pcoanz3WYfUEAhROpIcd/4IiZ59Ewqkh0th8iyosCdKUC9qnIEPHNmiGf3n7zCX1
sWVfiHuGejOBhZJ0b76pR0e/AgyT839OXFEIsqoEEt537hpsCoyerjwwEBq56rQt8EzDYk6vfVHz
2yhmMdJ+5MkpgsYToSRNUxN123kk0b8SUE/HdWlVZt7boxXne5OFobvvLeQwp+Wzs1Jj2/+Egv32
TpZqvAhMOepboScXGBoS3R9Rx63koigUlXvX5FIyQZVAZEbEhWs5uSHuJs3ITbQ0h8onSQ1RbMLW
DdYJmqzgVy1NMtoH1gJ99sWGd2jvPEne/OA4XuNfc8Rme2XrQS2HsunoGHObsfYPs63z8MhtMSKI
ZzeoaZ/wHoZF47AvdW2Q6mtbqeClJhZJ3xRQqOS7N0OtTgm3/x9FLexp+GPrZ0vj3tx0UEKWey+p
7T+cydPDkIxApVUG2YXgg7Af5xaawWYaocacdOMEf/gY2NJJz86CdYDtMTzRNrIEXy300M0QYoHq
oRgyPVRldh9oz9hbw01s8S4iDCew9a7nMg1OSxjRhcxohQKX6xSoH8z3TUW9JIcBFclil9vsO59d
gGvHEiQO48NY/04BpuiV0T0eEuPDc96KpEYa6L0BQGJdtv2DhhvCRFkZRuKszfwX/k3x8+TbYOG4
syMbzFxMmVMehs3wlGEVPOYLW/4bRM2+J/6eXppWfNgtq95ND7/xYRknuCt04bUrH4jLtm3shTi+
5Z5CIIMJB7XE6V6HsXgnj9rnT/Ng+wCq0MHXDucuaxDLeQigC9kknyuJENZYjwIP+iVHTy3WFULf
Tlk5hYS33gddY9ralsjkR+wSKaSRqYr22MbY67tRXn0slSHfWrlURu1HM1nFRc8uRiUjIIb1bcTv
wsTxIrbQ0lrFniteygJn7EIcqcmdf0VLJiqtJm6kpqlv01T4eWPF3PMztPcg2tilumxaFVansnBW
2djAMqur+Uu6lQa8u5BUsQmnnDzHfUmQurdxFd6oVUaccE5BbWiq6AN+zH+wjjwwrGZ8xG/I9z8f
Fr4E6Lb+w8Qj6go2eOLAQ1HdYXpM3nqr9/ZFyMewGOeUnosqEzD0U54BvnLLOygGeJ3mqP+n/L44
1cqWrF0LrJrbKCuqS+TExaErc/nWhCV3IItsckcaUvBqbEmM4xYM03zFnRBsMx9bMuChOFq1feQA
TSNAtE8HGqlxgpOb6xdNDXgxNsFdJsg4g9TAvGYIy7BJgVLiesvWjz1uUmAG91mRyocU49slFFQN
oU5DLwqQTPFaqvZnYNoYNsxt84tZXDBITOKR990gr7qMvPzD1pPrIE01XBYIZWpf8hGwdzjX44bf
XsvdMXctBJ5aFZPe9s6QTUfWuXa8MWXVA55lsiAHw3fjma81dYtIy4XamSAd7E3gtar4LmbDHsG3
Jo7cHPAWQIGKisKXDGcUfhtlYJPhjZYp8A4K30AQ4B47Aun1Eaknu/HanRB8/TY8Pqr5o7NVWq/F
0oX6YbKSfrygtRDskCT2PD77Ec6GVRITSd0n1o1zyUkAtUohpLjr0hlxBCD6RNgobS/ae8qUN4Yt
LT9cL4l/D53itkbr039RQqIMdoCabwVAnCC0IGKaB/vhxLSR7FifU3SLX6ICVBbRg8abe+BIdmvb
0JaHaEabXVfhkTGzDPjHC16fNx0Zu9I6S6t25jaqxIB8BfEMhzmG6U3tJMEzNC02afy/z9/buuE4
m8NIfbkxa7413KOIG4QMr7p25Gz5805Uc24nvLvkvYgjE0slLws6JAy6YYfd0nuGRhaxmsO5keDz
y1W2TwtGni1nNivKvE+jEGJujLM+4D7ia04fM1TP1IywGFPQQRuvdrz5QDZoNGtdT727J6PqRHsX
xNGxiQC8YOxIjUE6adv8Qjqibfd9wY5lKzpFG0UkOwUmJbS6B2+49WOEtM+/VZbCydcTG7m2XgFb
FqQgtuDchNnMSaJse0+NDEoinyQ6ZzMaid2zplvRIcpV6/QXVAcY5jqc4y8bjBl2k77N2k0elSXb
JzfWLzalhL/L3AHQpteJ+x7DbsMDP/DE7WczYfC2JD3ZH6bOkkSdhoJ7aucuo0WQAj5318wLfUE8
RTxeTA6TG19X+uh2gCb7ZYMjlici9mTGQNp9zbKB2+3A53PzcToowBZ/Dn/YrxrZN7yr59yazhya
xKNphfMI3PHAeuLrTZ41mHTIziqi7oWJIMosimrkjQ+Ac+EpwusMfS5mr8PnyS6OYwsOa226Ofq0
Ysdy1kF+ywzhZK192Kazdlg1dOoTeymgNiYEezfwpKAIx8GNQLW1jvqdh8cJw6cbzg0OjKEL0Zt4
z2z7xoPX5JSgolZDWMLQMK2TFucOccRH+G787MDGzbKPviNx8JlYVUANjQnD7aR6PkLwSOSwZsXV
uOxtqu7q51jkb+nR0QaWx+HHmeJiKq7zmuetYMYPN6yzOHFKISjRScg5SvjT9OFu+T00BWSaWHlH
zCtu8uyFWOseWLV3FGz4jT99+sJt2h2wT2fYF2XoRGvMI9JnL4sdi/KtsPtOuUi6DaiA4Ca5UrS3
TvEdP09ZSTEkGb7e3yfSGv0tQ7h2XzPw/PaL4MllQYgOsojwAp/PDUaUsrgM2ADBITEInwpp6d/J
7W8o82qq9wyCyfMQEBjZqkaQK4dMM4UXW4osrGBSmxJOg2/qeSunBt5sgB+Q5Xx/c6kykco/mMMs
85gc/PA0V078N/lDTidV6Wa/cyrUpaK8GikFygt/98UrY/pDsVNiCYrwAmm2qixZ4Ix9YsNrOmRc
B+YRUVfsamliWZAyguwbzcAYlFqFTylu5alKsGYRqFDzM/+34CnCeKu2i4uTbpciRDtrQvXdD4vY
ydowqrT+ZrDSbnhAti1SNul9DYRVjD6vyQ5X0p2ThJX/YcWEeI5zkSPweNpQ8A4NcijWU5wPFzOS
8N/M2E7qLRKTatcJSb8rnghev7mG0GelvvdWzv581nj0OzCyKniE1Ew1Dd0bbX+cmU05aDXLFlBa
2AqhTg7pgbaC7s8emvzH6jJm4bHDRnl0CBiLg89t/TKDrvwDUxS3j7VDUHalnGq5HxhiHnSX+/d1
olhHxBymwGzGxnpKZtVYl6pry++UZvh/Xp9QANYqzLEIA4paBvo/vQ38foklz3QUSkbagqpmbPfn
Zh7k62pl+b1kofgfXCPxi0e9fgyTGXNaTthvj9sJaq2duDSIsbCCBKfpGiH7l93AWlEgB9ZobsG8
5gnBMEsK1H2nuKXP14zO3lPZAjjfFrXEsaYsj9WmViC+nmFnOmqjMRv+KJt3OUUUtnoTlI4Fa8ox
sm6nw45lTq5RgW6es+hKDpu2Ll/kCVFx8qpQSDK8dYSFjR1sgjlNWauSRuhVFX3HbabRUOAqLe7M
SNfyE7asanaZkvJeWp33CiPzWjTzCyDGxzLLp0drmilv0JO44C2D9aPT5IG87Hyv+UhloK2n4lhi
xD1Kx2C5wK2cHjvTyR23THHAjN0+0/AzX9nmL1teeNRUToH1hYHRPlPSy/nsDHKrOjq7csBTOxF2
83si+5ex9kZ8C3m+dlM3OE9Eh+5k3eF7LkLrVIeTvbE7/3Phg7KN/f65BVizqQHv4U2g2Q4nT81y
FuWRfWxLiCYKUvNBUOGdhX34WxJ1erJ6SAXM99khxUlJ73MZfSkJKikRhsWZQrxdxU1ZcqoO3W6O
PPnlA1V6t9L6Rq8anOqxFoF9545pvMbO9RWHlNOAiwwUllUFAQIppL0Qd3pZuPFXPekA6FqW3hDW
yGk1nLLfxoYuN8+DdSqoS3mqcggNdqnnR8yDtGNoi0ahMNRnfNjVuSiG/EepBPhHXuUHTSfgg2WG
5V3ypdzwjA1ICPnLF0/2+cj9SbQhBTv6PmUkF9H1/X+BsvszTKUb7FLHvzmT/CYJF32O2rC9OKSR
CMx39QET1/A2YBFjsdu1D1Eb8LrW0CItO+hfNFVxYDRInIDWmfl31T95GkTrXlfOq41pch360jnC
4HYPnundtzhP5L+BjNteO7QDYUEQj47oilffz9sP1w953zsN6WOHJbbSVvlMT1i7X1qbQAMp6a0F
EkWqNt+LSv2jfKXegpFAxCuRJM7GwAWPG5zRvnE91F4sXPsYbgLxF6+jnod6o/1cYo5lVMEb5mJD
25iiEHdla7I3mEAlZmkGRzwlw24Qsj/4sh7vQLrC9B0kAgBdRAiJEeoi6T52F8gmR+gHM8aXfAxZ
8UzhinE5euRmkRVc6zm4H73weSBZclekSys5lbvx6NhW+Y0f90p+RH26AzmcKB2wyTbTkX6m+K0p
op2FiPbp8xw6z13l7BsMEQRMUWvJz3UHPkCPpIU/so7LWZTW8EcMkMwqb8bSm7pHzrjPoF6y98L3
xg1wWqQoBwZUTcUilOYOdR2N623KINenNekfpn9/73gt5wKEQdKqbhe465j2pGsJRsoA0qi2oonK
A+jg9pHuMZKg1RgcF7JBu1L0R8J2Nq4RFeUbWr95tPWd/zrjCfnkTzHSuGA9K6J5n1bBkwHzRH2h
GI6WGg9PDRC/gTBRTdXzQTmpd/BBsVHvDamQJXONbJOMy28l0hnrf292i2iJUY3Du7BsXOO0yUq2
sQlkhHgc0Cl5CHC9jdn8LKkGpwLXSt6lbuP1TGXfS2FSCkEXvw1+oKCMD4XLFnJV64WIApk4FHl8
os5P0nX+RsJzEitf9Tm0/8RVX4uqnlLlgxXo5KUFNorVpqIhg/+NgsxYa68paO3f87Q2z/xN5Ir7
OtgLUu8IzL75z/bs6CMYMUKmE7T7tvUrb7skmPkTKGJwfzHNbOolES/u3BLi8B1Cnk5N7SlF2FeR
N7iwcxhyC0bOIH/lDaL2oVNNm3IpYeNhNFdHmQAsLxVuBa9BgZW4GFrgmA+lb7MO7Zrl057oAZli
DPksC50z69l+6420EgoHw0UAbf3YxtHH6AP173k9XbMkzP4QPfFPqIz3v100+S7IZLAhYUDWg5kw
RnNV/Y8TIFoz8dJvgzJPg08bgPprXKxGHYMq4QBBUJR+IUwQaoHf27anMMV3U8iItx/K91rHUXtI
xur/D1IyGbyJ3rPBNh/E/JjdWVg1J07j9KtMpHPW2vyzDe4E+GhfmSfcc+tQjT1SDLCLgc6tRe8Y
CB91cs8Kiyioy858g1uLXH9pzzu77+t7sirgJwrNIqVLyYs2uaxbotKs5sDrtd99nnt3eWjiB+FP
ORZBK13bg/8GCjZ5Q4BhBY3j7cGyyuxzRFp4moQmSVjBiG9hUd5RO/BAa4H7WJpA7PU8ZY+uJcy7
U2LG7QvR37CkN9SrpcJzG+Z6H0VAexkEXfJeICXuCZaQ/JWDWaPxNC+NZ+OGLcZ220Sxs4brZHbo
bfIx4zvBtJxSg4hlm/TcEnR/RQwEDJvP6F7ZzsQEyY04tAiDG6fs4+tShqAaEtrx8CnGdyagXpjn
NO1IGL3cbzJgxGqmqWNM9AZOK9KZZygrUG9waUxvoNSaZCMjXpwr32bV1ieud5nnTN2RXmSXLxJn
syC631uJEhcok915msL2RJaifQ80D0gpgnaLEjx/6SR9AhKJkzYJH8Hjftmer/ChItatKoeIjkxr
5xqDvdj1/tydXUdx+3AN7qQc3KOYy+stHLylyApCfeFY7E76cT9H/ELGoBzatRoTXmah30UrgwPs
ISNOeTL4G54Dvxevfa8l1HgbxOE2Ju3Zr2rJA/gsc18ewq62j4zu4jDNuqUng+f9kTeTzdjROJ9y
ceNjQdL/1C48fSLWDBsdS7MdMHQIbMpaP81N1R/qbJreSezXh7Cvgbrxiw0gDLIQfZ5atdxFmpW6
PVnpWUeN+5I7IT9t2OURshJ/4BtQY3iwdGGtCyt9mTJYh9QGAAaV8JK89WhTEGEMjNmJwBa21zBh
qe8hRYJm9dLvtoubjRjj+MPY/T34MP/JyW4csyqI47PbyfShbIbqldQaNtgSmGk00D/LynZovuoc
kYZto/1bOJSr1H0zbHTQlhChG3ourCG+UunBRhHq8Q+12943RJf9yMOVFA+8jYsQ1byv4ZTwUMQi
XaM9Du6mm6lxO+Ude6obcn+TxZmbbtgfUd2IVRMDo9XM2LBjx8vYQlfL1i77ZB9PCKF8cvJ1nQt3
xnfJrRK3zAXuIpvfNDX93p/64K2fTPaLPRh/BUivjU+Q/G+uBTYAzgy96qkL3meB+96PhFtX0eyP
44a0eXlFJinghfu29eyQRPkcamNwSPhWvJONH99no0zxefNM2FJu/Jb2bU9lhvQe8TdBHuMEL5j4
ppqWAI8sRk7FBrEcNjQfMUUKLzxJ8cK5fbLBnRjudOVb+6QS4i/KRzAfN+A6TQAps3nsv3jUuxMC
ctpn7MsaumA8A7SgkTurpp42YDp6WBuWA5PrqK+EZZYnYGoWr/s5QNkrS3PMIA8x0c0BXQ4q3NAs
GOPgTIZv363sXeOq+tpkMsq4Qex0kwjB4jcJqTto4obxQGcpVOZIHqm5ju7bvNffPVfRZSyD4JUI
1rCZk56lAA9vn4Ynlw9Cq5ciWiEmN+sY9fq7ULTHs4qaLgIx+ZCRL7nmKR2JG9e168+cteovqcp0
RwEma7bC7h87BYbBKdLsVzkuLihruJVnxd4Zu15+v0QTpZWz5b3VeF83TV8NuyQSwc3+p8J3DB36
ldVkfHTdKn6b2+G+aZb+1OdA/GtKb34SHs5bkh4cG3PnrFKgGTdQigC1E9ICLQqrP2GN7P4FnRl2
/PfiFyu0eQ63PrVzA2z9E4xlf+fw1ifdFcwXGYvpWCfc22PF2gYJ0unvM+YiRXnsjcZlqv/GuR7u
awh+d75PegyzJ1R1eyJiWFb5Lxt/TvcstW4cXdN+DxMlsgh6pwlY1grkc/IPJat44BmgPufJ0EzT
GlG/LsZ5I0yHetHRPbhWPcN2pILhIYJ2XNyS4TXikOe/GwufHaH8YKRqwZcnvaBtmph7th6q5Ooo
097nbW8A1E9ttaJ/bXwCoWh2fEVtihes8ISyHvX7AKUJM8P/82yts3TXKUzMqQc50p1oSRwO9MtU
dxoO6EqOPLNWgHF7KGRlbXHuZsln4Q8UIhNEk6symcpdNia8MJGE3/xO1wRoc/a0UFqvBejOPZVj
IWQom/5RQiET5lO4R4a4BZmRlQN67v/dEyQ5XEMPLtZW8mRMDjzK8Q9VaRwfcBlG05W+k0FesBAV
G1ol4mcoG4JJH2JSA4b/1kum1yVQ6Z2WrqYWIrwVsoQ5fdDC6f4Dwpk90JPlZ19mDvm4TbwT+P6/
dk7Gj6Td/oN1SLEp+WWVa28J5Tb3uRYTZOb3ELApBaFT0qxGSzLq9ti6kZVGT6EpCPcwyVrtp0h0
PymX+v93J+EXHkGPAnXgkRwhw3Yh5FIdF6vVGWptxNKK/Qz1j8w3qthq9o1PMUmj31jDQi3aWMLE
q7y/xB80ggyS+IVTJ7JWPt8cEitdewzI2MudnoIvsKWQ5pvZpWwIpMzBpV6PT1TK2MaugXCcmm1r
Aa0KaVICQ/4HPEWJu1wRnlgDANLnha6c57EHC0HeLD1H2dT+S7XurnFUF0RyW/2ZcSqdSNOaTUJR
6zP1H/kxItR7YYXa7y3JPJRVPkbM2bPqbej02aG0ta62kaf0VVhyebOqRJ7nwvJDjHk4BzE3VLjz
kFIkf5LO3sGJTzf95Gcn16nwl01Tf8UVah8jlOiPos2dLWG6AmW77vz7Mrd6jJ1MZvJRuVb7kbGo
5NBCQlGxNxMnWVR2mLBefnZJMv9Ip1we27AvHma1+JwJ9FqErS0eRCfpiTZV/e5Rp7rpY+8/+FYd
vRQgTbuqs76tkfKbyTXZIYAldjPt15/d5KDf3zoq4iqVSFd++lNg/GATUDtnSaHjajRuRhafxBm8
jiQAaQa+4jFOcUytwEbKY2KkC86nzp9uAK6VSamVkiOf7Fwo8BrErDpmTacMH8lP9y/ElfVdzRuP
Ps9ip0ZsvIN7AAvj7he8DohG3nxHA6X5Xrrcgh2xoPbnkSFygd+0rjtGKUTGhKD5FNZHm8uMvH8U
p+7doLBE2Yj/2DhL+WZ4NUUrcGrvhCJIU1ukTT7jWJl78srj05Im/bHmaqtJw1Ia4klS5S4sDRy+
YB1Yuozhln6GZTdUstxnUTy+AlHpz5ReV1dx6x8BxeFheWW5yyYRkBSaWieiq+Xj7oDbjDUxJyVw
9SvSylTM8PImbm3yfkflqf/FIDVOu3ro6QrEjyzOEr+32DkW63b4BozSmkXeflBQkrmzvQ+k2pwA
dGZGkKDhTOmE54SXeZwCQBpT5qO+d9nwC0BDOFjDZMrvHS/eVjcZLp5okhRg3DIkOw+X1Ht9o90/
ITgLuQUP55zwm7EDQoaufGr/fN+Othkj0gu7RpSnvgrY/mU5ZW0/hBbHJxTwROzSZmzVesR9Mp3d
tMPTS2Vdkj/ivHFoUOJ98+tKYbvrqmSRcofnv2sAD6f5J0oknifKSNNlRdwHQ7MoJr9aV4pfBoKb
LB9NpolczHnlElorRniICONY8Pke40umYgifcsTjsF8m686UN7wMLlkMZpqbjR6moHguIq9HzRJZ
xW6mMHlKJ0+Kj6GKdPI04ka6wlDCIJEWFlFo+CxbyIEM/YHr1geFtYMJpazDDn+e0Kz3IjBJx8oS
N35mEC3/CC6QGwqXfjxps4jlBMtSvQBiBginWVYDT2huk1geiDh8BPLK5pcUFbell8IaAlJWWPy1
/ZH8ZMTrCu2rJst4dgi68mXI+ooKozDpy4MBCgb+fgIKRgJUgX2D0G7vR9kRUMnr4mPEpMpYSGhO
3jzJdMKZRkXnJdP8VTLbWYD0wf1dQ+JzkM7Y3uOg5QkcVBE7T+OlkD5aC7bFdppD+1/RWVShkJWy
zxlIAN6ajQJOyT+SpE2XzQI+XuX7p3EcguCepI7ie68ERcq2FVjnWZgq3jpS1NVGg0ZR50pEwYFK
Nrs9jkUJBS+YMvF9o5sy/Rrd/Ln+GOwqSRXGKme/8MLqtVuoooGasGupUBvPmbC9P9sMPF3KNFR3
QCC8BzpagveEw5wnLDroSxfzSNoKrMfU+gIr2/tVA8wm4naF3Gl9Aju1j/BpDUKrUzXhDtOlCLdB
xUJ1g+yFI4Oeo/3YluOzg976a/XFKzXB4FuSCC2VLDuJBg9yipm/QQufMN3iyY4LZ8ZW207PkFbC
M08aBo+Ep/k75nkKHKhHRVUDMx8XZhsB41yVjvvOyxGBwVTWnkk7esv09De7ebajO4XHnhzQ1r0q
OrTY7BkliDmgfvfpE74LqldxIKT/3AFfB18GwNXyZ+a4fgfqdPKJka4mqrYbd3yk0WFd+yTEgcM9
EpK8hre4YsQQSe72XXY+3sVp1HSaw8XdVvisNmKQxPZgHlK3mDg7HFSEXKXKD07XlVhCwmHvUIoI
llK292RagkfVI8GvY1q5QBfM446cyQcGx/EO3do+54kKjrYfig+v7+MTnDwarkIraj4X1UZ3hbl5
pWLvpRwwtg92lP0387Df22SsydWCGmkw2JQRC2nPrJwivISTM90JiIPrsrEl5FASbHga0peWhZm/
8nr8oTAQr8jL4g1BMLxDr2t+k1iYx7C5DSnxHdghAJY4OMJzUAr1wAQQ6tsotRz6m1O/YCqdHBE+
pdBfwUTBTahEgHVFq4pY/eJBqyiBXQGJfq9C/RexV98Btom/ZjBK/2K6uHkZG+/RB2q4K2I1rdzQ
OrANQ/auQi5sm3DOZZCCyJnsuHiyunlNLP9pYMQ8CtgqO01P5D1Qh4J1KkcUe65DUpAq6aLY2tVO
qlY5grXeTEDl72rjV2ces2hw4ZUdYYa3opVnKMExYdjUTpkLx2exlLO3CjX84nKkyLTmxNmiKLNz
wKm3x2DCc5HdFXrHgCNx9j81qYhVP7hvIbulLWudakV8/SFQUXxvTc5dTmhuNZC53gFK4lfVlf1m
XgKzm6dIbVCC6+1iwREd/E79gPDrd9hZ+13nee/pTBySUvY1czxgSfDFTLAsFiI7CC94S+XJN9iP
taBCS8f47Ywm9eyY6KVMYMZRIwwRRv4sxB+BOpraPQcYqY91msp3VuJnf8EoLnSW0ZDso6kO4nOe
zX9OW9x1MBC61jguEqrdnt24yvduII+4Vb2NDP0GTSdOD1iTy22iU1TExp93Ta+dRyT/8Oxn8xmo
HlpzPL4A1PGYhZatSb35jM/yKxVDQOxGA8fGrbzD8/QNBJIFW0KfJDZOcBGUfN3shQnB0MVJxsfB
RkspqXznlLBPtHHg6plUsNGTJ8jYubPXroK0bj8FnuPd2DbQgdsR1/CZms5Ark3A3cA3AyirEKsp
xMLLgsffw0Ryntqbt4HxlXF2Lr1tZwBPjDdOHscTLmrdyPsW7yd+dJFubPpwkdXoKWda3QhS0Ljh
nf5AWAxr2ijMKjXlv8rl49OHi3XVTIGn0NbdAZjLuNZh1lxit3+N2D0+J9pFasqxOBp6R7vY3avA
nX6E7fOc8MJLgALGGwxkEIgLvYO5BlSLsN4B6lFx30GN2ave+jHAi1fUavWYhMlahFJ2NGVwFB2C
TAc/1AviEinKsaGKntirbdg/lZEw9xjI7ggs0zPu22xxwrlutq43x8cysHjtMjlnp7QekDcABOzH
wBasMAgxVJQAQI7MW/praSrwyNlSnZ0L6g4t+Umqu+8xppU+PI1ADDzGsWOuYHv1BEhFdt9CHNoB
lmo3baSy11RYP8Dah/EUZhboTNLRf9iNbXAycKv3eP4bfNMZJd9WPfm7RVNei3A6Tkfmau7Bxh3O
0GysQx4M6pEulvyTBz3+qKz1+F2it2Vqbh6pgggujmt20fzrNZmHRqTJx94AY4AoFrKHDTFFKR15
NBG6RW4PxWNYuv4qCh3rynWDcWX8bjHe5PsJgfDTc3v5nxlCvDMimee1yZPOObL+5VmffQ6dFz9I
bqUzuuIOM0F4R8rh4rsBXat57SXDhp3Be20w4nPDgqfqeSZkdP5UU4kNuxmIkPLZZ0n2X9YFOMqj
ttjwH6KTnS5qPoulTt4zi97qMHaCNQJdSC+Q/J7d+V87GvPUptSYe8BIkAzKHzuM8X2kyyWkweCh
VXi97KS6tFWr2Yo6Beblwt5W1PWsF5wf5cr3Q7WbxyF8ZS1MmqMceFIONJjsc0dzK7VBdAlvS/Yh
Q32kXQkoR5LY4qwmzQWo/OqF/Qqds3ytJ89u4HakxSvPKw4kNm5E2Tj+vQY5IPfZMYEdlVXwwA7/
IbmNjeDhyrtiGdqTW/fODlN+80w1d0zRNbVMG8emvF0mBCwrxrUv/FS0lQ/9q7YwxVV1KOn2a+Al
qYBZymbL3EY32gjb5+skzMkepvewTXZRj8WqJlyzTO4Ed71WbKGd6r/EnZWi28OCuBIwEqJi3/VZ
HrwVC8Ut05w/2L7kymq1f6rHeFfq4qezShA3UP4jUIJy5o9JyoxgU/JfZy3DmUQP3KWR8xqui7n3
oshFps/0fk7728/QJQ/SSW+Xn3T9ixUm3T4RWffCVTpv7bEBBOJVffkRSCl/7Unkv/jLIKqkWbOl
o675i4P4McsIw2yHof/o3OXByBxxYWKLte4pBkgX2V2lo/ZDD7ck0D8JXuQ1q6qcwNRkH0a/NheW
Y7cC6RvQpWBdM6Zm62NlXHOF/DDBnUCSTsdm4aDxiGUfHT2TGZn6JFt1mhK2wahqiwRb7/3BDsmR
Dbd9h3plC/QsdRGTCEm6c2HXxWu3sIcZAkOBJyqpYXPYFK+Ny7kaWAlRV8i/hyGM9uDY/6F1L6Cs
u20Jc+ycFfgrM+DeR74m3l1jpftpJv01unWcbzpE8I2uHYjW2TBarIHZa/jqVePFWbE3B6siGHon
uwLS6dPbU3i3LvVy8e9J2I02z2ao0HH3GSlzAMNRsV2pGlAz0WORE8cKYhwYhHno5Qrm7EhzXn5m
/Er2E6aJi6k/sPJgwx5eLKrKJHQRReoIiwIq+gLbZJ8ETcjgXXeGpjYIoxbEvf0wYjesx+Jgd63Y
tYFXPRnygtsmu2mFeUUDVFcyDFfyIfHygyDAR7R06r7x77d717PmHW1/DN9OAKtvGNSdWdJrCJ2G
kQSicwXPWd1kcEf4zQ8Z5ey3K7pnvkCC1s5yeqk9DO9sWf1fnuk0NLjEqq+FKvWdQxaRllGkYycc
vrTvE3ZZGZFd09HBRS2j5KZuMkQVADehayPUyExdot484CF8UgLT80xr4QpmyU9k6uYMhqbZ9nPK
tGhureMFi+OztlR77GUWbaaEBGJQM7dlyc9caS5Hb/J2GDVeUlE/KKW5SpFGJyAcSXAYGYeuA9tM
ckLT/yg6s+VGkS2KfhERkJAkvEpCo2V5tssvRHWVixkymeHre+ml+0b07apqWSR59tl7bVzI7KHK
KQsO3aisV+KOd/GWPbXAoHt/9p0P946ny0OuOVg0y6Ml0+eV9Q5OnKLZJXinn624fyoLKLtcKuwI
rcaOdGDyvzY+Ao4ZHtxehsVhRsCKOEFaiE1YlCJqLiUN9NbwnA3DSM0PqY0Npt88wUl0L+3L/OxL
SzIrVHjdS73NJVlYZYIB2I/8ObX21J5ACZNeAoaXARj49q7NvPrY5ikEpxjGjB/8i7v0wcNLDfmU
/UwR/GYc8E8r9JGDmFx5VRztBysnATzzvahjXo4QTJwIzy4jLWJpP+11HExvgUyaXSaD/I3ug7Nh
m3N1lXF/yNWwqhvy+MslqntH7cGA00MQsVP7SAJ7IGXLUBSQvVlm3DrNiqIeTsvE+gs38M6+Xzp2
VsytlWA+VdpJmJxBED+GljehssOCKVyqEs4ruehrCT//rFbQiXxztfoOK9W9tJb7qKEZsOJCmj/h
+MefmIZ9dkkDiPyCC8cGT3t+Wwv2JsNAq0DO0/Eet1W2nbXTfa2s6JA/KOCGSpOdsyFJ/FMlcak2
6CHc5dHEwEcD6oPdw7gpytQ9kKwqdzxrzQHQQUuiBa6fR9UceGaFWZl7J41JQEj5UObZusGw45OR
pfXFLRQYPtGxLTbJxzs1kk2sqM4aTyTpkoVX40WouXr15qR/H400j02R2PsuXac3hzYA9DvkonPn
o1PIarmUI4U6jai4G9IP/A+Idch1crpnqhTFTjtsgQCwqiQbyj09S/rR6M7dD53zuwjrswz66c/I
DHchAOhw9hJ+mdl2ud2/lA+6PBSV5+MrNAYuQJavcX+g3WFiuxrHT9i3h0syJn7+UiLWePtJogad
fKfj2NeMzAQ8USE2qe46h9VMoz4M6YnIoy76SWUI0tba4/TG8Fh7vAOK7lmp4I8zZClaVeseSnha
0ewveJILEUq4zP4ceYxe+5WLxKEJeG6qQUFQmgkRJXT/4F83932dPQPDIXWLYd0r1r9jn5nfS6X+
LnXnH8qxLSL232mBj7DiWUZtO66gY55zWVnfgW5iKqTu+XXsw0RMA0EfL7Rjw2BaDhvgsn9h95Kv
FLxt7nS1bUED54HBqd+anjIZ/vDQMNL7XM8s35y7JtFk6wmWewkdbVioe7Fdw/wk6wyznGlHLLGL
eeDIhEWAWxwrtj0sn90gGgBDpKg4LKm5LN8Gl1XlWU1Tjm2jrfmaQrfCrNin7AQRGOiHyfhE9hh2
fHWAHNCdyhqL0NbHQHbAuday1syq9oNWGKK9MGU8ea4gHzTTo8Kexc7XGsb0fh/DODESeW0yjHj2
8LBiXwa84isZrVX8i9v2+uKRo7Y3hNTFEYlqPA3gFd4ILSvgIpgCP4wa4fRjRaxe7HGaDkUaYrns
+ddtu0v+wZ8copAqzDOR+G+SG/VxxcB+N9PRCFvde9mtBZroHoKKqSNXNd4Lt/f+UsyQxzBfIeCF
o5PcYr/1oyzke4nVHYOGntBqRf5FT0x3TkcW+Ay4LdhSxTqMkP1wtuGNskxHh2Txz3qBTXmKDZE6
PtoyWGH/R4aMrKybBmIDaoq6LLobA1IsiGsoJhs0h+LA4sHNo9LBuIGZP3XeRTF+5EuNDLksMG6I
/buY9qT516UVmE8gpajuIprUcivo2d0MKTYjnp/dXA/BI14b/9ri1AViDKTReCx+F0mnEu+Dv5k7
OPu4WlI2YNNHIlxQrnDmIMkww53Mug5YQHQRo8qNajrTTb9usnUs77Qfx7kMdqquHRfhI9EQl24e
yKTg6qnSMQDAMK9N59nJyGmxDIpKitlXt1lREY62YQtQh2l67AND2jqD8O2VXbhr0WGwmXLyfnO7
wswe9957nIpPPtW7Ao43d5NY+cMaq/Wz9uAXNt2Epa0V1GmuWf3kFPYYBeOCnzo3L/SQsrSPwTrf
Gy+cfwn6ByzA+zoHfc8hGA+Jgt/kvmBANOdNBdQTJovi9OXbs7S7oMXCo+2Gm1JOXxmNbyHtfKa+
0EIyUEoZByyWuiLK7zfRGFoh1RhzgNKCzX5HMnbTuDm3yHCiNQpS+E3n6t+yBj89QX4CNZBJeovO
KxxKJW7L3sMEulLPHvVSCWYnifcTPiEszixv9iKo786ZteYXXOU7GTRq3H3lZ794kTwT8qRfwSHE
DqycCz+lXit7DNqn45cFJgiJhaWfH3n/mueZZOZyInLuEqXibwseg4VTAw2wpzLGe8qFc+5xvh4R
VatjnvdUhAhK+tjghTv2Aw1rTgerrkjyy4w94yUI510KV/igbJf1d2n/tybWYTQtLZYllEUzlehb
qQifl4leBTVTOlIu+hRouqgwgVlfCWW+IB9bO+Zp8lfIgcb5rrsh1XvaRcGGTJBCa1/2By6h7bla
sXpRjalvQbuIY5tNd4oDZXGhGIkRuCE7njy/sJ0Kn/LQeplc0ew8KLj4Yy003HISMwVABpt7O3Xg
Y3oaNYM7bnX51vSugdynwP7SV9BW7pGI4LtxR7lEc76s1cWGef6qkGqbM2YB9Iqx7U5j1UzATNsg
fhx7HtsbC92mjOamgPSQLtUw7aW/EovdsferO2I3lbjM7f3wNqN5nYv5JRe23Akz/keoaNbbZcRt
iT7EzU+v9EACPScU2yYwd/BIJRjZJOiB3cxkeKyykB/gbMu/cx/qc4xOh60R6a8NynfLInmYLOjo
NnawFHT6piXwnhDJndloz3OCNlli7insAruFXcImiokDo9a0TnkJVvpd5VJOD4VXQn1zVGK2pQ4q
3rb5ZIstZgXKuJdJfHCsNz/cAtZPzXA5R+2q5le01vHVW6GP58Swjw6K5Lm07I87ITuiXqKLEluE
b9ife6I+6YQ53O07VpS2Pvu2CU5cJkBeFLOKsJsj2AlKWp4gKiwlmWSTk4dO4gfJW6m4We7oTBd2
wMsZsoqPdSvQ/RGbxRSy6sDAlDOnHtU4xVfHWaFK96r4WqrS/60pE3rx1tL9oNmVrYCpxmAjQEPz
FI1UB21ZViVkRGJ6sCskgRDAAbBJ7bXvOb/wpykbvR9GL0KtoC1xJai7548ouJaNkhA0p3i8nn0V
Zy8ZMLbrFAAxQxODpAUiMp/32TITWKkmWWwXNXZ/g4atfKcM8hMn1T7wGbIbvrtWlS1pBG4C8Lsh
j3YEYWf4DjLi0VuLo5la2TzbAY/CCp0Fy84mJnLMqlA9NmvxC7p4Eq3EiYnGKXNO/fax6ta3BlSV
GFkZAWWinsZa258+QT0MVYMX25+gffueYr9YldbG9ysDEiKVw/33eovrrPxTYQWJQjMYfFhZuBJi
tYr90Mbe0YbvjGezbD5XPz94WfXkp9m/wucQIIBPGrvPCSewhuD9pSdzr8WQiorwzMq3SQozKR/A
7ibwQKO6Q0Aj4NdVH2PvF+zKwG+jw3LAtniZ9hZj/8ke3eK6jqTtO9RnlBsWRToOjx0WsmPBlKBI
uC2vA23vT9QmN3xpFlTgwYz7LOzlBfmG0VlVw6EhzfyQABj6yWAKABMG+oScHDJ+lKK5qWUJj2yl
BQ4sQujrbNS+U8GPovD7QgkQVw4I6weOHAitMudD4DHeq5k7Ao7WlRSY33xpNgkBNaQr9TP9KLey
HZxjE4h3J5zLhkxLaX7N2HPI70KSSvdlpsQzzvJnShzcc3fHJcQieAy0JR/xCLLNZLFMT61TAK1P
4+eULeWOYkuhdjjpe5pABjeMYEEu72bonf8SHxOwCMhHDXnj3PTgcL8xUJ3tYx22/k62TXWrwnze
uSSbXgAaynC/8I/rTee6I5xsTE4Xlpz6w5XKtPtxTKfXYizF45rHfF3dLD+SjCzP3AXZkPiCgDjw
yvtencstqyP6nScLT4Jvyn58mZTUv/s28X5xj+nPRbJYBz06+SVM+95H77C8A5At5w8ifvpjLw6G
d0Tycunqq5rL6+SNt4ZFElH6kMj4VGbly1oPxZ4+j3vXCqGnbTj5Lixei/JqyqpOFRMvf/FqsNM0
SbNVoJijMT9ZBg5ItBzrCLG88IjLsyWskXM2a10DiZ2cl9bM/CI8s7S3l19O3pn9xLSSb22brnvp
qXg/zTU1YjR4wOYIaTZk83lKDSxQ1KtmXWAZsZA+1rOTxEQ6etc6WZzmZMAaM710wlgzGowTPxhT
i+GY9/wsXlfARWA5C5/J2AM4TWEPpZkjrI0d3aM4VGLFxt2DJnOQwCMPThdj210l54KZ4JdJSslQ
xUeSobQG+86flK3lDUACZd+aj+JfqtbyNJSTstjtcNzVNv0g0UQS7hbgIrtAqwr3fAPLp6WSf0dS
f1HswEJOJRhDUgXtZuJpyyfC04s/0qgOfqL8CSVhMjIjrOF7NKR/uU4QxHunnA6dtI5CViXxvfrZ
ZbbACU+kAUGHwoZEp3heQIWxEnBYgji+JQ6uNnwoJKdeQa2T2aUzCHVUz6CoWGzusewB0phrHN7+
6M/XlbwuWpCRMQIukh+mRBRTNwghZdV+c0wa1gf4pt1wfZN9l/pR26rue9R2VdLVUC3ZLp4xwW5J
xPHQYY4Yxg9gSphtvGawHxQt2ucwL6zwlTY2P1KOAcdag0+J6IsW/xzCwM++l8TjZsa6tBsxFnyl
Hcy9TZF67tXES0/zGqbvfR5ma3zA4V63aEDVeO8cZEtfzD36ySy6PntlAJzdCCwmcnZtgmrXWXP+
JVNR7F2mCP+beXwaTtaop3zv2R1VpPC0cKj5nNoXsWTmuWnBU0E/jtU3/HtVPaUImN5rJz32SkAe
mvR55GXQRGEc6voGbFsy9tEjPejzSPhz3o8yt+RdREsfuowqRz1lufvKXpNoi2snQbeBhEIH4ZY5
JNlnMYFlZBqKpBHGBAXRei0fyIm6lFnXVsAdf5bLOCFmUPDLpgoB41R5qkDxwBWJvbcZoWhldDIH
2huJZJfMYBul17m9LL5wytcZdIt16DM12fHGGU2DHoJLi56s9Xdb0U538YAX/SaiKvZlLZP1hu8y
b6M27pLlnasaAX509qz+E3idfObSV6lD6QUx0cYBAamrZPdolXbh0PReTP4XueZG31ztyPXAOgB3
y2Z10Aa3SwprRW8QmwbIhwXoz9iKCYNlwuON19ACprfW7JUzj1+PVM24ZXP3wrAb0m7euCeiivK3
5+XUmmNjkzteEfS+xrkzPGYsEsuHBFwtThqMYac1byvv0WnA8V7pSqhfGP4KeWQAmjh2i5nccOyA
Gd2kKX/2TRHArYIcM8B+nHhdLMgJvC3DsCp5Wj1BzcCgGu3sOHWyL66HLpWKtq7el7YYzCeAO5Xz
E8QeD5ZgPLRxzuLdUD4bn+kQs51TlfbJ/MCifZH0/TJubYHrp59N1TZqN8UDEZaRD/6hyqQ3nfGc
1R0kOTc4YgHrxAfxXjpNPapDDz534z85DR0fLEOM/JPNXvYwyZ4bqmSHGgFvKc4wbPpbOTn10b6H
SRqbNqqNpZHYETT8u7UfSM4HilpBEWWtkvi74cY6Pfu4jznDaJd2K8ujyqXp6vu4Ww1kmPwuzqZ/
M4HnZlfLVJk9Bpy5/6+0xjD5L6flfDrbYhLFQ9mr4TT6KKY0CbXlPYs+tXiSrSQ+axxH9gvW7PmF
QCIwwLYb6cf2qxWoPUU4KdPPI+Ylgf0t47iY3Qz71yq9IXuoycDlj3Yl6G9MFpGfXSzjGjpN6rEl
Y1YeSwREOhyOtZ1j9HVMUuCScZOXZAxpJpBlS95+qEpaIvt8ebAwcfcsnGX2aa01SrtX0458M25s
YYB1gWj5tH2raz6vwecw4B3eWDOl8TES/IfRWu7qObZfgkbXJ5n5/e9EhL6CbyKkg7mSXNglXKHM
Zhl8W6h3y1gPNLqieKAX5012QBSjnm8aEzs9CJeAAwc7cQNOHJpd+jbGs42fufl2/WRwuSnkI6G/
mV39SSf29IeCqOFrLVA0UyJv5TBHkMPRQ9sE7s3dduHE+hR3RmDpKrsVR7ht7Oacg+UAsFokA2Ib
RS/VzNoFpjTIIKLy7irW/5xB9tMH7RNJt8/nJr/bPNKMDg8zZ0F+aCfbu7aM4uuL62CDKyAcqXpD
7kaS+6eXh2qjUZundKGLAR8ZpX0bZ7Bo/qlrRKBoZFeLBou23186qx88BM1EBY82VP4YsEQmfjUM
M5AW4dk5h5RmrbNB057xmArrHagaLALKOoYA3uudp5xuW4d1NWNcJ4DInoMCk75BQsop1C7zBFuB
HTf3cmunhoPnwgzGpsCre+5b81YY+ArybvD90EPrhv9GwsHDjbxpA09ejoRdLJabWGEenaWzkTMb
W5XyHNDlum9iXJPbdoBe9ZBNgxjpVHDr9KQDbgjHgT1/hGOxf3fbDDCaThqG17vR5qQ8iA04dgH8
UGSl/nD97yK63zAVJcA1n0LB6vKiHax7L71/dxj2SyPgkrasNvH20QT0ODhlQOY6IwFOWxZVU3QI
zJVwG9J3Y4h7uazNaXTuxkD77qTZ5zpM/9GQ4QSPyJV+9Yjd0sMFGjqBIQzsoLwjReZSEebKJ149
KrV7Z++y81Q3N0xSNiusK3buCmt1xyW1WB7mnhfsk920qF4YjcxFVVPzQb5j5qpUW91naQsTFVml
nS/ubdUp43bC5lkmPtAXzNrduyZanrJ4cf2d3bKRPIgkhsLlp8Epr9r4rwLVj4Y+6AuY7PhMafP0
oDKngpTDn8Cj0bhzW+ydPbGPnP0epFCJnaBjEGPZxd+A4rlpCS9AjdjjGR3TPWb6bt55qQQMiIfK
wz7meixgSSumUeIQFL7UVZjeGy/6YQ0uvidgcE0D2ZWe7wLht0YO5aGDPsCSqFb2e1Dfwc1AsJAW
xZpVUcGWstqGZgGXT+KSOa7kVNnmo1ElbXWtu025O39kgwpv/Gey18O5O9xtpkt6Uyy3xEYMbp8e
uHh3mIgp3ZC3Fp/uyQpYzBI0n/EcgjzF65YYabOycJcP1/H8D5GOznMxFKzNp3sjwTVo3ba/2nSd
1NceCSb+U7Hh4+QQivMUHh3FVkdGTBRHtCZamhKVlVa2C4lRJiWvCb6/R2vKXF45mFLekrlSD0r1
k5VvKK+xyutiM/NAp0oBw8+c+3rTVZb64mbqWM+2zZr0y4YoesDqVH4MBOqmP5hyIZ/xPnfTL9Vz
PTngY9fTS50vKfUvs8LL4y962bWaMhBab5VHRkc1zy6g2oVkNbPrzqdBhx9bQ7zislb5iP/rzmz9
HKw2jxiK9QvfiXh8IKkn3ugeoYHcZmg4ZWxXFTttmXwRm+qXHQ65kEeLH3l8ieFIkuTUJgIDMlCM
NFlq63Zz7bFlEjL1H+XIgHQGw1jJdQNOZcEPZZLsDpBwyf6/I2wk2LVd9PglDgnA2mn113cCflmB
CTJinzW5eL64Qh/jRYQn0Pc9K34ek8heBpNc3Jl5elvgs69uufFhPyBlcfctJ+ODO+wFazxhF3A+
GuV3Fg4vKRWZukCQwVUdnlzol6Ef0ePgz98heNJHy+GnJ3Yox9PHUPeWW+9ovuq+YGXTGW40FxGX
TEV3SXqjzggEab7FCXEXC3yPL5yXey2JRAfmZLBxAk9kJ+n5Tniq80wVW2HxxtigwWJHTJU/RcS7
1gck4PUr6Ry7PQyL8ZFe2oUyoGGlyops2rTFvOc91ADz4PzJtM53Bb2hKwHeuLM+cHvGp0C1isMQ
bJX70ojazM8Zec8m35bQiciJFSYJ5N7pHd0+V+kysbqAhEqIQGJB5UtgRjAk7nhCjx0fMGQJKpMX
2CKWlA8K/ku4w6osIVTkTed8G9Dy/m5ouTVvc9gkC3YVJwtLEFSqns5OeN9RNamQ2uwa6CIhY7Sa
5DLs8onvJNsveqdLWrh5HJi/9oQCk10yD/K/nNT9NeBbeqSYW/UU+63N/OJZNnqwmWJA6D0JFIDC
Ze4Rr28R5H03nNudXODKla3BU4urevqPJVGa/gk0fcNXUtIlwVNBO+BeIGTGuDDzruifU29gme72
QV0eYP848gWNHHr9pNz6kJrYQhMwcUU0jgo7PRKWP/o26dIob/LmgoGgjEZjq2MyYzvdVQ360zBL
mFOqTtWdOZnwMa/tlSJi7tKJnLouwljn7pHSJzxXbAINXJx8qN76OSiKh8IOpgaD+2r/DVPj/EWo
gejbWG7o8K8DH/w2PDByt7aAbJK5Bxe+yfyK1XJfeu8kOb0dkYkBnFhtXWwCz1zq0AYba6fLwKlh
wpUlJJAY5AI+HlHHv9e5m6IRSsfggSNLVsidfW2Js0k8+55TZL89EEd790tL+7/tLm2vGMJXoEu6
OWBPoP2ENVLu4vtZhj2UsZllfzOg20AL9FI+j1wMEYjBlqlGd/1eGizqqJbB9MINLm/eYbfhOuAt
Oyqygz23Gi0X3gJmDPxgW3t4N5dmxlcO8T/ZNrRn4mHW1lI8Uxy9Bodx4Kp26novlsegSRz9Vt6T
RUjvIGR+z+MywwSsIU3ld+e01ucVRBlxcGWLgZlgTbJnXOGt9wxAayIP5o0Bw3iYWrBqKLTW03SG
q5i2tPPVXHveYMcxR+2EfwdhNqElI+lnA7vWlbdjx1ij8/Qp6Ckh3AwjXsICi3XRkJuzWUFRFUIl
ZRdpNfU/Xnnfg+fIM+dWBXBuGEmpvRK9eW+yJDxk0nHNPhFOGmDkkt5bNXfhaz8U/ZvThunPDFTB
/pbAGe6o98D5i+1wwmVeyPGJS3sKkiSdMSQU0ky8yFPwPi2/Shc2CKdWn6Rv1rBYvxCJlpcwyb2Y
ookAvi3YPshfDzE8ueeYYf3H2CFiEWeB/wYOmzakspiG5VYCRr/qsOc/HmiCS+OqN1ZJ5GnjCbpQ
Df1Pg582bVQ5BEO3nlMuFytnvUgLqTO+zWmb/g5xYDl7PO5p9RRom0BJHJLKitCOOdXsmXtEgvv4
DTylJc+LFwwz954SMDdcK9nUoL4LClLYfLCrs4cwvJJ10ZpiV0NpUOUjlV0qLLgl1arUbJI6ST0n
GujtuAjNAhqAGx3b7PJ470XYAeP5iVBQ+EUSpHxnJT2NUcv2+qQqH8Y/QKCXVbB6OTOS+tU5YfP5
X2q340dgj8GVRIO1IGEEC13YAkhomDhT/02rpZn0ZTVoQg0mKt5Vj9nI5o+2YEuPvyi5waCCiWdl
ZQZmMCZyGdqYx8DcrghkHOsQzgMMMV5jmctMe26zZTHPKigduom9IEVV1PnKwG+hDePPmx9HJxxv
o+nVo8ia6tWHZRjfrLmgn1bE40xrslZ96OxqR3fc+2IdNpGAepmC2jfZMRu0/Eg9uupOLOlV99Zx
eyF0XorU2YV0yChGaQ09d0MOcgIxY4Hqd6gWPMatl/0nU8e8S68FcJOP9p8yL8MzNhjzr8/s/iHP
Au+iyyQpDyIcKUgKCUcg101V9rdauju21V2TkcIdy39UMcutxy6N05DZkCvxZZF2Kx7wPHfm6I78
F+PYgmwUpjUhrWYOMgMNWfjutzf21omQfTd9kEkLbWR3BlIg7i2p458m4OV/q7wKrZetxNqEf6XX
efm1nIYchUmA96JIgFcKRrvYnXm/OLz7dzX1wc4mBDx2HMc1G6+MHbipycczIsx5DsKQIlO9Uhy8
ctM8+X6OJ3ZadEjP+TImLy1BsyEaFqcAJb6mrnvD7GINWFK58p9nKjP4PZacsEzsBtPjyOvhWah1
uVEf7Osn+obKX3WdIKlOYeJDfMh0RgDt/rMDUItTqSbJvOuIv1gvngB4UR+dhOIQ0O5LG+pnywvB
IFu5BJy3GTlzRHOvBc7Bz8s0BOmhYtngSlUTU8KGxelkQe/QcobtxZ/3HEM6pb5B6qEaPy02gqm7
lb0mHoYclc3JEa0ZXLRw1/vm16Pk9ME2nD5YGBHkkJGW9CMBKqdJlzdru2OvTgYcKWVW7x6VaBDB
sY7kD17YqT6DFwh0Rm94ZYXtg2Tl9OnHMyiPHkZEiVLSJAz51UJNag7TAWzE7DVknAHAM1lKWdAW
0hPHdD6rqu3BtixjmthXxsge615JWpMlutt4BRkJgiNY5QJvtVDjScayt0IbOnHfnfnwusY/Vk5N
UiNpZ4tCvECeXF8VHfgQbiXQYAGf+K/32LH+AZVbHZJJ6oNrGLl/lLx/SQYKOk4qFGwmR51Vf+bc
FTnDvbPuRqrO1Y4eb76N02AQWtOB+rX/1okE67FsGD8eM0vp5iaENZh9izUs2Tpj7ZUnq5ttn/i1
V8trkRQYJmnjI3hCZ89x5vsPFtOdfPvHw5JfHkiycWzmjPYXf0qg6GZFaW5gq3mVx4Werw0bAzvc
tH1i/LeSwKX3SnqhKpMN5icrwtqGjVBDssLwF06fbAJhMWShjU0exSjBy6EtcS25er873EGq5zWv
s1cfxZbZDd34D0UdXO0CL2mfna7Nmx3dCsGl5rn+RdxxhZlMfjdiIEMsYpfpzMVGMnrMkNSbyr9k
TcI/gHIPW5DWhQBQZ2e1+pH1Wgb7NF1d43/4jlqOoAk80rI1JYWIee5mUDmE37owp87VhXXrmIGw
cDiunG8N5ykbUVYK1bqbO5X4uF5C9y0DBYgjKgvr8pyxO9+GGJMHvZuqXLRX3LRZ9atOcc9+e74/
DpQYYnrf+nHXT9sis634KbUICLFZ97ghkIdthP/VgPRQ1iaBPyY+CQGxJMPUFRYnzEf6KmYPqA27
Bvk7pCEuJpJE8zElP5xG/sFaES8qphzE+6vlxEX8EzboVrDKOJTB6n5rfqL+kceq7WkuqGzHXN2O
JuSPUSKA7/NBaIcQpq1UxDqK5FzST2tECoHuYcUeCtxL763qIVggH4CnWNW1pmNFsQZakD7CqETP
YX8D2PINvSvFv8YelEtIQCSfJJTLENUQglDFcM4DLEMnDrTVf6HO2yTAUay4486s2SOW1Pa5t3J1
662OHSyNXBjTOnjvUKmY1HWl5r/I59hYmTwXXAvIjbpAhqQSax5/3JD/wq3jZWgU4Tx0b0WZ1t62
Qg36WjiLWYdaflpxA1vmt47L9VO5jhZPVmo+4eh4R6OdYX0wcmQszcC97n2wC8m759gzYsbqFP5f
ZgyP8BrrLfFapib4XKmISJK9ECsQj5nTH+yHcgq4WF6cv9VNk8S3gYz+nsoMgOldsb4ODvS9e0fz
mAzv3lw6aRSOC+xUKstM3T/z2skxPFdV3XwKk/B4koJJf3HEBF/dMikEl3KlipYecu/JsWRoE0Yw
44iiVq4YJirPe16YD+xTTzXGdxMMQfaJwQiC2SzbggbpIHZfxiYW5IRMwUiUTt6XoKj+TA6ZTC33
VZm89fC6gmfKSZm2eHLC38s4j4fQdQgpz7q6tM7dco9IWn5ygV2OyL+kKAPX7yPKmkElAvbvIYFh
G1iulVzaT4IS2fxaBOW0tJtmFPw/7wopoiNX2z89u+y7c9+n9QpGDeSkQROsq6tWRSsTM4GXhFlw
u/ahm/3EACcf5oWmxrOThw27uqL39UEMKxdQqHz6kGZDzlKmNfBdBJdWYrRsvejxnX1vW09d8Eg9
NFduEiBsdoumCn6xctbPgydGCBuyGrsx4uO37Ic6VFP7y4HvY71PhMSt7Uria6s5pL2To5wW/lej
rJE+BndM/yrup+WpHeFFCPow1ANi9tgeXQLK4w7IXIU3KuwKfQvCYCINx6RlyX/oT5JgtwVpQb+U
eKabyFGKPCJYTAjZxIsn1qvSKpMn14LuZmczXQ+RtXYmeEnylkgpd5h4y4oT8AfoLrBVGZk5K+LP
p/RVT3aD/zjgZKZPATphEzPW7+JVBn9WVkpUNfMUvCdgN/BZFHCXyVNYFGdyKxTltlurKdwxEwn3
v7AmwLuFncyWGO6PvXAZxpvPrgmCAXAhkoDIBazIXt3eoqbCsAWF++izppxEFUkwXQM7JcUcAIwL
z4lI74xaZfdEUVB2k/3kEtIeAZi6W5dt3BseebvY59xO7htyewl+1wBnwVqlwtR7ltIxAVaqYM/z
1NTvVd+2LDzyYUlwVt6xnUy3OPr2KRdUEr4DUBWQekn5PXCCzbegCEVxcfIh67u9vWhlfWqwW+qX
HkK4jH3Ce+cMdQt3nnH434h4yKdvEA5KLsZcnm9iHuxi3XguNq4f2/ZzPjcOlhAgMVy29Yidvw8A
sfAj/tIAsNdP0gJ+Akknr9LhtaE18JXd7ZxQoRAk/wBsD8WzMYEH3hunwqG0+Ay5FSv8TpR5yvCb
vieHDgI3W34vPf3GaZmwZSUW6m6CJcGDreyEEYIFxZ2blCT5VQ9J81PGQYgA4Ej+StzA3/vBiNZ0
X38vZ+zdsv1sszn+YYUXNL8nXhSURuLr5npkxW37VoNmgByPBvgSS4M0UAAI4v0hgvV3YaWaUBwX
O4J9dJLTWaM5dOSALfXqz/Z0LFdbX9p0ivs3zD6z+3KHBLSHXvQgC3Z6MAttIkPMOeKlJOZfqSuq
0ldWTILf0y7InLoWbTUHyir8H5qJGETzoE9ZLeXD3oSBuhlvLE5CFSYyTm7/p4j1kaXHmY8djV4b
8+Cvgp4qZDEMWiuP5J6cgm1josrWg9PUDEEDz0YwuxbyjhcjqSA4AdSw5frcWtisdl4lp686qebw
UFBcucBuikM6E9wcNWILkr2mipDDAzwDFP9Y/M/ZefXIjaRr+q8M5nqJDTJoF3v2In2yVKVSyeuG
0Ehqeu/56/ehzk0lM5FEnZnGNDBtIiMY5jOvGaZvGU0wgKJqNkUjNAje9i09KXMWvyTC2HSaYRef
aNDZ09mHABqT9Iw2kmvci+UpMLqK1tFYPNKOzCooOUYmf7WBWXy2lVbVEe4Ze2MCeKPwDzbZ2D2b
WdW+A8RjnXDMUeDuxBqAi6xHimB0LGcu+WdIvDpZN32VTREiYiWG/quAD21QYYIeKrqULRyyrvqJ
YMnHlDBzPtJgYo1TxY4ULjLHgN6JL5cBJzeN1Pyj7xQphntccUAl25z42kMbxQWBSnXRRyE72RNu
TeAwHL2Q2xgUbnbMW7qgPhhkHX108IWn1ByMmHPfVcZ30JV51FBtiErqAtMEcFKedOgGjBCNIrA/
gIANH6c6TXKEDexOee4mu8fQrHRM8X4o1Ua43GWQCMnCqh8V3jfPsVAK74tVtIoxS05o1TnwNO1Q
QsRwsdgdn3R9pCerhObjSGpVf+tMerBbKnHab6osefgZN4bpc6lYRG3kgtY2t1nWD7gjhp9rujhb
cLCF8Zvew1S4eGc6D2mLr84WzVOHPlSEERFUYpwNHpDcj595F6AmkRJIZR9apUP3OkrhNR7q1Jqg
sPQhR3RwSyTzEAHWqfzifIcnKk7Sqom5A1KoTh9t1YToQQPo0sGgPMWNMK1o53M+CXVTo7U+Rj2Z
5a5up57sXo7Kc2GPCjzjdC5ov5uAk/vHPoKpg42SY3Q/VGQX409jPcQ+EnSipixh9A40GYhWVJN9
tKaGg9LhtSm2EjuDVNm0ekEfprTxAkHMvtC8sXuBDOBP5T+WqNoO2mJXjNAooUU1A3XLHNxaNu66
Msga8RG93Aj/b0+htV9/CiVSeV8aO++GR4A6SuH/dgi2I+9A/4wDBuZ7AC5/tFvwxjispVB6n8j1
Jmw4dEs4foKQBUIQJ/xEoD4YI9nnEzV9e9q1uZb/CCs1746RrpQ0kNRS6u0x4iFroesNEISyrZUC
4ZQn2kVB8D3odG6s04h36Fgc1Ax8nNH88+9//e//939/Df/H/5M/58mIldG/kL96BgTS1P/1b1X9
97+41uf/+/z7v/5NGoJKpWGh6ELU5hhUuPjrv36+hHi88Xf/Lxn7aQP7qvjpmU1Z7sh8+mMiEvWr
qZFPwPaDpw1xHlPuWjgj2Utl07kfYvpaIfCk+7/GuvwxmkWRG68IB06n6cwd1MsfQ/duNHve/e+x
Ctxjp+qF802F09LstS4d0yNGKtCByzggpHjjyJDyDUMTljQlqv1SvxxZ0+kBKYHSfyVWjI9VOmLL
YgKOsyzTfwc58pfqIXB1f0zVuZyuRHBO2qpOzRwNOAtz98tBgU1RSrLAe2MA0tePtmxNhCMb3Ug3
9GNpPW16jg1Xc1Eb6rOhwTtFCN9wEl5naVEWKuim7nB9zcXJpEwbUcSqWoICDDZnfKKC3XU8REX3
sVdbz3b9lMTm3f1JLD6ZFI5EUtg2HF3TQVo59uUcNBZoMvxOvIyW2gFPKoYfqOd1+1oTSHVJgppv
o6b55/ujzv/WV7tWqppQMVihislGMVR93tWvdm0+1XFgeGb+EalHTCyKzE7fdTHMQmjEU7OlHGzR
X8Zx9hzYuHOsbFPjxuhSt3R2q8afhHY5egtWtqprkX/08r55iVNpfPTrGaaLPuLKUPOOX05U2oYm
AeaZjq7PW+jVRGtNKjQE9Pxj3ZBZZgA/tpCJqkMbO8OhsoT9+f7CLj+nqulsSPCGtsG+1MTicxoI
9pQD9IcXXCfhLQTO3GahjoGwXJidKPjTNzIJj++Per2gjGpQwNdVjSDcEJezpMbBRGm+veQxIfpm
Usz/BDUVbLpmyvTrzWOxTamM2YaK7unyjmFvloISm/dC61x+JlBEtwQ6WjhXo2DT3R/sxnLqUlct
W1N1Gq3WYqfokMBNStezMdBM50e97uc4s3GQAtLgr5GsYyuZhOq4vz+uer1vdAa2Tb4i96gj5x/2
at8YCuBRzUm8F9BXbqHIKjlUEi1en1oLFts1EvVhP1U/U1P9qs8ePdu4bvAZ8FCsqLhtTYgPPfmc
g/7LM5Ilnxyn01cO8Y3faJJwUoU2KToKsfiNZVD4fY14xcuo40yyCVKTshx8af0hq/F9DJO8/Hp/
WZYXLrvb0rin2GcsCVfI5aoEZMuTHSj6i8bZBhgIf6ChKAA+2kTBWaIiddJNhe499JPmEGKQu73/
A25sdO5Lld9BdUs15WKjx50KTaT1rRezHbRzotdUkorEA4zbtStDLV927kh9hgRxzwJoQy5DXk7W
jwavtdPCfEHQztkV8GoPwO/JCWnnH7OoeCiI/DbwX+VOVT1UNvIccEA1paf7c76+qw1HdQx+jGDm
wli8cg1mLuD4B+NF6R0NvdvBVs9FknyDTU+knyPF2iVi3MGRDVdGvv7cPEs2g9o2TzrLcLkCztRX
jlHo+guQDzqgijFYu4H608GeYuMdTan3CVijg9eaMzjELh7uT/z6Yxs8TzyNqkpIAdricnheKBvO
QK2+aBGRrBr1+YDoUzDtZFh3/7k/1vVZMi1LYFSnaxx7Wm2XY2E4je9GbXsvAjjjQdTOnNAFxhGI
dLPNxBAd74+nXn1VC2yltLhkYCQLpKQuB0xBXHS2SOny+YpaPGBuGMlTR8eT0nDoGdXBbHpxTrG5
QURq9LG5syZTnkdM7abnGsnJ/+SA7eUm02v5zpji/lto8IojaVRBPC+KIHpyAsN5f/9nL5bJNAG1
cyAsU/C/UnUWe7GrxxbVWDV70KZsOiEaVp1yJVV3dOSSFz8Qa4fwejwpNJPvgnavQ9l2MZ4Ad4Qn
elzSonSwqc162OsoiXqI/dO1QGLcPtyf4N8r7FXAwAwBLQnbQtLL5gpwFpdqB2giB8VUPtBMbj47
upIedV3LtmYghnMoJ/lN6fUYM7gBTEiRNvFxon29EyQxe0PThpWXfXkL/ffvsQgb2JWIGzqLM6gm
iKq0GppKgGayNMDYs5K/+6jwgn+8gj7cuQqGWehHJNExAzWD0jDyqB91XIpsV2J5+nllgRYJz98f
BA7JlpI7kdbK4lTSr1PBTDZ8Ej9Nui2q0CAVdMya2KFGJN7jIQmSmOosikbYNY7yYLSK+CcptDDY
dalOu/H+L7qxR1TLcRzDFpo9b5fLk+QIpSfyHxoQAWZycCJ1/IjA1Hik+CD/CJWq0f3xFid3XgAe
BdUxTeDOmtAWezJu8cBpqXU8lMhGox2MlFP/qMUmHe5SAsw/2WVlDk8V5e1PWGx21coW1earYbFF
CWZ5+ll/lUBsEbzXbYJtTB3UD8GQjOcGnzrUQcXwxQmrJyJ+HS2t4P1sXvs7nRs25MCSx6mkZm7i
nnrCLwmFcZo7w8YCCIUysGr/43eoLPlmH228wAw/jtKyTqFMgIOklBnBzf68v4jLj2aTN/PBUITU
eWOor15+tFpH0JDUPTkX/HQsb0wDBRsrfM8baG1VPAte7o+3eEtM2zZ1x4AfLTQ64o66ONaBVgUW
guDK2badTsD0pAI90GwsfQhvmyQdecFX9uX8r3z9mWyblJR3WzJPVajm4uSaEBQo+NuNqzeiOFmU
vfH9GBEtavR6axrlsEdwMV/ZHIsnm3nalkEyoJqaMcs5LjYnlnljCuYTUwLbsmkfplDUjPdmQs/k
VIqiGg+ofinKeajVoqFrD7hhG7W0f1YmL69/iCPQHdF4UA2b0GHxgTMBvqeC+OVi7yP6dzTbguYl
BVOe8nybbf1Nb1UTbm9L1W8nfZR6UsTWmmH8ZHWhUb9r6LqKL5R3DaokSAmL8HsvZ8scEL3Ibj5F
IP3ilxJZDm8naK45v2od9c29Cm6fiydoK/FSoNwakMaW4OVQtUDJHmx0ExCmFWOIW3TYF6o41+gD
4e6T6gON0zHKlTkRDUXo9m3adpg4hkDst5ClFP+T7FFn/hwBsE+eia/RJBz6YWi1DSYSaHPf37NX
Z4QE3TGkRK+GnE4z5yV+lYNoYPbwRACnZNYZHdLY680NLUYkcbSp+E1hxV75aPPmuNyxDMgJUfnD
5svNF8+rAeMa/jZ+ZKkr+qH5gGBu8RFjVH9llKsnjSPGMOTWGoeCl3YxrwIJlwjQeeoC2MDLmcrh
udIlbi16J7F8LrSzkiK0iAl4APcJz5KkSOutFYzxSoC5vMn5IeSVBhgZlRKMoy8uhSGWiF5iEeD6
jt5/1sskPGR4U7sZbnwdKvOzDmSYFy4pb7myCDeOh0ZpyqRcYJFcLJdaRZ0vL0IV3xDohVszy8L3
KVpG+37ehQPEjjOYHwuzSEyIE0oyz/e31o0vTVIj2VeE9br8+8S8+tJBWmvTmIKm9DMV2CuY0PS3
Eqbh23ewBrBN8EyC4xXmIlbo+ry1cCPnS0/QE5E3HcxHaXujcfCj3v8KnB8HgPszu3Fo+KIWWonE
TIjHLDZXVAdDEaRB4NY6tjh6Vz/AIARW34IuMzQ8Me4Pd2szo8GsClDg/MF2vjwzlYjHhpZY4PZm
wjM6xBX3m8flMQzxAakHrFKSAp2NMSre+R4tgtFu1PeiKn/d/yFXUQGbmRI5dSfLnMvAy7Ck0wcQ
BJWfusioavirD9Zgu5B1hvibjmHptCnxrZI/hhrk3pYMSgt3Zk7FeDPZhuL/jq1BFO+9VkNyFbmW
ajKVDe0NQ+4q1fE1ucmJJSM3Cqe+eJqAJXXvS9WC7u8IhI7qbeq1jjzlmV6BwgFWi0Dn/QleveA8
ppJSO6EnobDUF6k/SpGYSGtUY2wQ639mxdhj03VIvAIewgDw/mDL+g/vKKvJHwY4Yiory8QDZENm
hzwSKOclMjsEaAv9gueJVHZsj+aJS80iJcWEczpoYAfK2Z2r+1RgyZO84x/NPmoAYrytZdfhI67Z
anHAyFf7FRHDqitb8MaOJyej7m5xwkzKgIsdOOYCYm8duuhhThKwNn61um/Vn41Js/PHhs7GP/dX
58a9abIqLAspoNSWe34wI416uxK7/eh0O7yFDGCxVuhGXGOHQmr1u1r6eB0WfvT5/shXmwBTcImW
Ktc2DxSdl8u51omKM1MZsg9NrGah8mh+CvqzDR9SoN6P9we7cUkS4BskX9D8JOXVy8GkASNALUqs
9KQ9nBtIllt1jP8HjxD3FO0jS9dMEqtFNN/j8tCFsJ7deoopaYJyBkAqVAUjT4SVUFNocR0aAcN5
Sbq/P8Fb35HQTJiC+3KuWF9OcAKc4zR6Hrk4CiXU8LT82KA7vAtshk9rmKtwpPStr0398f7I17Ex
fYf5nmbD8j6oi8MMkF32rRPHbmPrufU+UKgB7XFGCT5qvkZnd8CuEX+LfPDevnXnWGp+78nyIe9c
TrkqdDlWihe5BR4v+7gvlM0IpP3dMETmnwEfOuww/BxiCwXXYuXNv9q8c7WcCr2gW0hVTc6f49Wj
C37cD+120lwTJt025+/6MGkeeoCRSFfSq6v1JcOhJanSC2SSHNHLoQyAHRlFIs3F01mDhoexkwXu
fOOb9bAf0d+j7yvSt15ELOo8Kq8QIH/i1stBqwTM/iik5SYIeDyQZiFlhTHQJpua8NjQAFlZz+u3
lyeBRMe0KaIJk6fhckDNSjHQiVODJw/+APRIHMSj6J/SxIsAC5Nxk4Upsy8yFNwD6B7QHbVDPiBc
88bdPD9NqkXtgU4B22qxqXQzinXP93S3bkrnWDfAO9GmyHZ6ZckNcF3xKYOktjL7q8M7D8o7NZ8f
hnQWqx166GIOwpNuUkdmAIK3nUDM9MTrG4fQ3UXlEElqy0itUwV+9a2RHaPTryTS0Ah/uIsvl14X
asXtHhnILtGN/1pZOAggAZLnTwCzYoQy/BrCwduXmSaQyR1JJ4/63OWYk4KPY+p3BHNYh8FKKaO9
p+TOexvHk6M/672Bik2jlV1949Q6cyRJu0vXVL7uYlSVLkfvN7o7ilQKJKnqGnUn36MiqwaAae/P
cd4qFynYvK5oQnKEeMx5fi5HSxOrjRQl01294GZoAivb0rlXD2Ew/pQoGrr3h7s1OfIAwkUCDx70
xc5tobOFKEBJVCPGdNtoIWZ5AlBLhkTBSspxa7/OtVWpES4TKS8C81It+0mny+ImLVYRQrbOSUGy
+5BZmTw34N4/N6Gq7ihfoo54f5bqzWna3E7kXCScy0ZGhf4BIrKB40rU11MbiPNU5FvkcYZqU8It
8fZOCBZtj9+GwGAXA18dqwjfGR3qX400Eer3oO1v+GcjhDLR2hvFYcoQnvgMxMLTVjABtzaBhZgC
txs1Vq7xy03gNZ7nVyGM4MkGidiBAEUuw0pPWURKMwaxsrI+V4EOm26GT7DhSJsca5HDTCDxi3L0
URhPm+Y3po7VEVZq+nT/K9z6CLYpVNsEq8hOWGxtvbGHUohKd5u8bD7ispQ+NA0ST2E96St34/VQ
VC9USZGSEJ4AZzEh7AkMBWkKiwC1E1svaLR9W+oIPoedXLkI5217eWDnQomAemyr5jXwJfaNuoIS
aIHft8Fc+WghW1rYfAEl3h08IvA9cHpvN8oCkoxAmeX+ol4/9Axv0SAHewQ0+e/OfxVTSBSXEJ7I
HHcM7OldUuiPcYHaLSU2Dzt6sIdagIzA/TGvTzJjAi+y2KNExvYibESREVPAcRatoFT3IqYBLTOr
l5g0WtmTkeO1XPcdLOxc+XV/4Ot9OsdO7Jy5IzmDjS7PRW33RVkCCXLNKDX1x0KvUUlHM7mMv9wf
6Nb+mbP5OamijLDEU3SK0ZWj5L4IEIlw8e8u3oVm8LkSLO39kW5tH5ZRn6u2fMBlnhkHjQhHzbfd
IqgUYGxmgyVlWEUPat+jGxdnZfchTqz0e9+K6I/B2/jh/g+4taZzEEGBxtRIAhYvALlroSjpaLrI
R03vPTQCcTMi33/7HUO+Rnhoc1Lo1iwRR11k6YqFcIJrBFHUIW/alPYxprz45luGcXg/weRRdKZJ
crlHKN9O9lRYuFuCNf1h6VP2AJ+oIocTv++v3I1jQLBrmxrov/k/8yZ6dfQsPdABUTuGOxSjsveE
mh6ocQ/britx2AaARoyN9bJBq3Tlm90amdCPK8e0JB9v/uuvRqbPM2PEuXPgjaff0U2Kdk7WQPXg
PUW3NrLSI9p+7Q5g2Vrz6cbJoDZJ+4uGJAiM5cnIww5SadBabuBkcLEUultjk8S7trfD4/31vX4F
CbccmJ5cNoKCyuK9CCKl+0u+dCEQ08byxrA/pTpFFerECK4o2AXeH/DGXcq0bBpEvLv8d7msCspU
RRFxvag+gsqdcW4NB4GTUGKj2OfVzkL74/6Qt+ZoccmobFV2kSEvvyR5Q18iziZdp0No2wdF+6Br
EBiElesIzcTOynVz6/OBc6BMaZKDgqG5HA9Z7EmMspSu1DUgBvwilMgmXEl6++13NV1Zkl1JReq6
rBE241AWopPulBvOV7ULup1tDPnKab91EtD7MCgKcaVYyx6bVqsoASLB4hYlEsqlkypfMATIdn6X
g3A3aq3eIsf4I7S8N+I2uVioQ0jLtgH76cD9FjEaGvYxLn0E6irg32wDF9b8UufOV00FaK0PkCOq
OS1783bRCAfRzJyTBGnOl/nrg583VlB0MTVQClbHxo/9ne7k3qcWZZJdCUEzXIkMb+xPDUlEKvcO
HxLw0eWASBTA4u5JMrum1jG5DruzlmneGXciWu1G/fn+/K7QF/OqovZKQokaMJC/xXkQUTUaodNK
F2WfZmv4ETo34A13Yd/DTRiIDTZdKFHd6HSLVKGrHvOZ6dPT+0XfIaj7lQW/8TxrFBhoEvF4cTwX
X3nAbXHMzV66+NrWdM1tDN43YFLgqZqYQ56q3ikONWSGUwkc68U2o+Rwf0lunFhyzhmJgngOqLr5
C7365Lo32V7YVhp+OL13DOmmu0NZ1fugzP2Vyd64/6QKepWWow3wRVs8nWgISlRKW82NUls8wDRB
FrVtzS95NIV/RisaHxvZiZVb/sYKgxwHAEBGMN+6i0u3cQyrswZDdzOBmi+y4k47YQ6BkMsmKbGV
3XToCj75Ddo3WwTarQdL74N2ZebzuVkE8byn4HgM+mGc5cVnRn8yQrmPBGjEcvF7WPfeh6kLtOnt
pwncjEG5dW7TozRz+S3zpEeGL1elq3oWfZcWUdO8qDXo+dDyZEan9+17x+H2BanC1+SquhwPm+Ie
B1m6X5Wipr8HRTddTOSVpxz+wcrbeWObzo1+bc7uCSWXyFAk/Hyl0hPdFVRutyi+DrhXNogo+1qA
gPn9ed24lQg+gODMKQgI+vlzvjoTThxNnSx4NVPQ6p+cjqxuAwkQqyWJkQNer47trQx5Y35sTnIs
DiFv2nKbQouJeM5szYXAJd5VuVFQ7KuR8DPROL0/uxsnglKmQXX6v1sPi11Shzi7eZGH15M6Y3QM
5Df6jY81+A76HDxv2Q3fFdmbhx5hA1LM0Xi5/wNu3AMQ5WyabZwGIJiLS3gMEysLvQJ+ZdBPChx5
OUPfUL5Be0MbVESKQO7EW9hZdrlyQm6UdLlt4TmBvCYpIqO9/LQQmcu6zIOEMMiwRriCHmpzwsSC
acJAGwcvxUakLwzip15To21n4+dtT4H9R28sc39/HW7cCrRSSXGBOrOx/9JPXm2zeFAEWbWIHyYl
Vv+wM9JtkUTG24P516MsK6kdckQtEvnxgyEib6c5g473B9LQjZ3mXyzDeZnConLbMFsDc9/6zDws
FieJDhdckMul1jOAnA7M9YceXpj+MFZoOXxyfEP9SNMy+dEMAi1AS02sYSVou3GW5uYP5RISeQS3
Fu9M1CiaiTpl9IAORHWys1o7RpGKcYUfrr3ffxtJi5vdtv9GurYFR2gZwDQ9f01id/FgVYmOowqo
Vqx7wjTF5KIt2qY4Y+HXegcfr0jMfYcMrPepLGEdT/hHQytaec6vry5wk3R/5pq9xjW5eM4JeuLJ
G9P0ISLuL/EJrcZwK4j5PoyF0b9vm2yN6nO92jN0m8sStsaMZ19cJ1CjfEMoEb60wZAes0SE+9JI
652l6WuxyvWOkoZDeWYmY4GjdhYfFp/WBqshuG2RWdY/AzXMkPPkiCLrkzUQzwMt3YnRQTrx/kG9
McUZSMgLDp4H+szi0ujMoo0wk/XcAVW6ipe0Sh/bMMjybRHHtOzvj3adc1CpoR3M3lVh1y5HkxBX
8R4BXYu6rf2UoIe294oWwxicvpHQHdu22WrFDFan3O39uj/49f6hnTczEpivRXVhcTfn0DusHhNK
1whTKnxJO24qo+gg2pvOJvHDciWEuL4D5+yGTj8lRl6DK3qjTNGww5nHbbySIqqRaMceFMv+/qyu
PyBPq0lheI4DYTAtTkVvaej4YmTujgTVz3ltT08KRHI3aTJnLaW5NRbPmqBsQ6mbyP7y2rNCKynA
O40uQkMzsCNFixoJcMjK8Vpx9sZQJE4zZJ7DBNZrEX9F2Nk3PaLi7tha4U8Mt5LnLFKSnTJN0cqm
vD0Uknp0AsGdLu85bDkKgeJVBw8jH56RFclOWq5ne7TF1/DPN7YgPIkZckIQOzc9LxfQrjsM+5y0
dzskv452hYR2GvZgPnJUAqe+aVem9pcKcXmHG7TNZ0CORdMe6cfLAaETi6A3vc7FVDDFcdM2wvMY
DN7HXC+N76Ly1KMfjF20qVJKJ6bPO7YrUq0/aQmOM1zlBX60OO/e37PXl53BhUPmAhiJGtyyEpZW
GMRpEbZXCB4graGN/t5qvdgNEJRBjWM4IhD6RsYXRQcIhKCXKRTP1/kyoG9Tvc8S1DldiYrvNwVE
85ehDJDPRBLioNY41t2f441dNYcGAAjgeplcO4uVdwb0ddKwdWvEot0MUeQzNf7pZFm1evwfDAUh
BuACuTZdusuhQrUduiBRGxexroR02/fOUvH1Q0BittJeuzUrrhl9LqPMtcXFfsKGu0X9KmrcoQvr
Z1tRnSMBr/qJQoe9soA3NolFIZrCCTmRZSybniFKG4UorcYV5YDsvFI5p97CVtUKov6xKkcEq6b8
7Sk1BTe+FjE0KBcyzsul9J26sq1UVG7eT8BNdmieeEDRErwbUzyqAxSXcUEbgiOtewSxckcm3m/U
WYp6peV746Yg9uJdVgElUplYxANtm+B1XOVgwFH5HT80eB4E56wqUaQjyVEQQm11L9m+eSPZkotp
BjUx7vJ5tuqRQsOk164l0+E44r11CFGCOekK6kn3h7o1v3mJSUMdoktn8WxhzTXEmEcRnc+qO55w
fmdT6O3B3Y3oGCjd4f5w14GHQdeL15GmFB30JZpWazvSxsCoXIeTjyQ/NPcR04xTkeUfMBkKT/Xs
14XGT71yNm/OkzCABJgiwhXwAsXCbFRw6HWH2gg/Ie+RfOtNw98hwTBrKxbV/v5Eb2SBVKjnU0Pk
CyRg+cREhBlF2RSda8DCAoAWxbiVJ1iKbce+QWumrrAp8cfQRl8ynQYSptT/T1wp8Y9Bjevz/V9z
fV1wlqAWzfVWkGrL6yIYUTVHk2ai7lb2/g4ntunJ6eJyPIpazdf21PVHnk8uKg4zvXbeW5eHtwuq
aNSTUrhqmeNnFsWIwe+wq5OfR4TEPzkmuttYT0XxrmrjYgXxeH1d0Rb4283mXuS9XRxYoEbqiL6S
cOmRlFurjoofal+Ff/JMQVrGmf2CjSayf755gYGiE1BTWoFPtcRZRgi26kaPNa+voiynR439Pku1
emf7dbqyk298SwqcAJcoVREBLiFEdm2UgW5QnOrzWP7IrGE8o5yCAqFAge/+rOa1uoxa4KvPHC2d
+rngY15+SJ83chbWH10fxPSBtqqBfnNmnBLQfyeMbwEG1AoYmKgYkJoospUzdGOmFvB3PidvAdnC
4hGw0eRNZ2apS8iUH2tSkU2POckGabm1AO3GUKCH6IYAkIKGt2wq1UKRxJ5x6RaA4feqMyYfUzyS
sEGtwpUr8MYGpShEX5DiFCnDsl9WUf7BHnpgVsijAu8flNoF855iYY9U9Ne04CA/VByX/M1PGf1W
pBVU8kvI7fa8Bq9qQeBjwzEIcICUeIQAX/Kt0SK4tqZp1yCY96twqj55I9kWrDN4GVPqhPQzkWox
ZoMxocAWO3NTpy/S41QKJz2UQYy0Y2q2OKHkVH1XLrtbCww+a266zvoOSwwndcGig9SdulOMZ6pX
Gj9DNKM3dgsfUDOL35nirEEgrl8XpomaBPCH+SVddtLUYbYgcrzUrUpZP5pTXRyaQUshYZXpsVfq
NQ2B5XjAjeeq3syqoqhnL6MStUVT1xxs/TyqSe4jUS+xssTkNvDbp6gRSZtt5haVWNlBy/tgHpbW
wtw2nwWDljmuyPMsgC8tz5hd1d2pGFGr3aayMlHEbtGOzXwVIlxq2LuABv6+t4d+f/9GunpW2fyI
PVKAAmvClbBEBVclVrxT6mtnDIQairnlkPWfKgP80sGZwlI8D9h2mgdPcTzvUKAdgn9WUsT+Y19Q
Y98HKNSHK7H4VYGO30TBRs7wWbhQ0CUvD1bgmz4g1mI8J0VpbHLfrx4GOqtbA9oMUIoAtxsYrlsb
XylqeLF/LPBZe2tKO/8Into5hIOpBEbl8keovPBKCJvk3APT2Vs2A+IoPriW1fwSOBqvhKjLN34e
jsI6qcfMpydMvRwu0EdMjlKtOwdmP1TPceoksJOCETvwQ802iawNCrYx7s1Yv4UjLU+sEVa24zyl
188TvwHYGKUJDrkA+bd4npCtD3HS0LszPnnaP+Y0Jl+SKkieqjroVqa7rCExFAVIdh4oBwqcS07q
hN2fqHujRSkvs3CcKOu9SQK28jRcH2tKLfQP5ziCC2wZMzqpkdGJ77tz1xXjY5VA60WvAmuaZBAb
G4m7zf3TdOMjztorPLJzKk7d8/IjOhH8zEyd2rPk6/WfujgnHm9TOQ4ploepmbhQ3DQPm0Tcizd+
0uhipXOwvKtpyRMtEcpAbAYMJxbbyCxiC+lxvz6zySKMCiI9G5MD9DrIJHFpIX+VKWGLD2UqMfJe
U1a6IpzNwzN1nijKMwQ68wK9ehLbzOksnNmnM25cvuacuorEPt7YmEAlBzS1K/vBpvcnPmc6enmU
0+2mcPptNYnO/t5it6I+9ZNty2NiaqHyXUFlrzjIDg30vSKQLzjWEMz8ausPlAt+BV4VJc9qG1kY
dOQzEeqH7WDH/FLjX46YZhggxfnWLwyqhGdCpT/DMVmGUHrohOB9fXpfYfkpC1r8oBucbWolgU3R
ddlDa2nNQaqhshKlXh8YCR53huNxQ8xZ/OXKxhLn6sEcvbMQIEkjcq9tYI7plzdPj1HoDOskdeye
xfersA7ONb31zhjXadHGr9tZMErveqqGrVHYR9sEHL63hljTwZKm/se3jg+gBP4GYQa4WTxQLmcZ
WHk2QLFyzpPlwQ3lpqo2bUfPaQpi7ycegf4u9pPWQbDLbNb46de3BbI2pDOU7qASEk5eDo4sX4G8
zeSch07FJEgY6buotNPnTkX1sbQZ9f5kb4xHIQZRvpn3A3th/uuvDouD0m0XRIN1ruMSY+Ncyg7H
0wpyWV0oJAC1X65EjzdeVkRzCDhIQ2ZMw/JRM02PALzMrLM/NTMVBMvzKSf9ECM9cqv0JBKWZZDT
yABME4YEz2MIW7VXg/Qxrp0kWzlOt5YAbDkFak7nrK10uQRVgh4ATXqWAB8KV/GHT0iGl3uvE/Fj
WijhSrRzYzg6JCbEMYCtM+Xgcrg+i6wGCyjj7A8RsjgNxJDcH8296qvDZhR0F+5/4ev4DqAbRQvS
d22uLi7eg0FnLbGm8d02x89gMxUanqTQ4NWfZu5l78rOMDH6GvXuMzLwWBM5eJZkp/u/4fpF4DVg
fAiLqFxcXRypSSPZkzX4rEHNT22NZXscBglODRRJMh+Zw4Tr7o3tXGqotHNRf+TPc7o532avtnZK
k4siQe+7SOo5u5Se6dHJrewAsX9N3eI6aGGoOT2Z8xN6YItvKgV1Z4xjfBdHcUU7oETp53tDwNPc
d0ntvBXsysyoW84JPIojcx/ncmZqERcYGmkYNFtKfcbwUtlkqRl/x9t4rTBx67QCCqK8RL2LHWss
TkfhSUxE1RbfNsOYDjLGxTMz8SsrVDTEq77Xt9GAPCqacpiaw0TChtcJDve3z43l5cUhrSZBmGGw
i/l6ieKLonOcc9O2+aHvjQ/2OEXvPBAob78LiBgIXrj4Wd1lySdMHGMykLE5d6zH0U4zUWwqiUHC
NuuSapv4afhG0UluHXR7eFSp/pLEk21efsxw0hHo7xW00wZVewTxYMDMV8sTjLJmRVfixsecC3iU
meiBz4dxsU81v09VHzOF81TU1AnKshZ/vKJUv5ldjD9KCW/a1cdmwOh5bMXjpCvRV+wA9ZUr6foK
/EshYxMDzSK9ma+sVyezyKdGQlsuz0Oh2BRqG3Szqjh+tPOqOqtk+Mf7++evyutlUgFljZCFRIpW
MVn25YB5g9MhPibF2cG+BskSM0mV3EWY3DI/TXhSMGHppaiUz9o0x8bRS+VlwBWlfGf0Ii7/8Upl
NFwzHBXzpcchFQObqk7lTytqTR97nl4G4Vb32jA9D9pYtAdH7TNUmsMKM6NNpGmYeeI+iLvvZqCd
K8LN6PuO/Bo4Fg4+R7Uq6+Bg6HEHXh8uhfZdYBv3C40tfBZttMKtfdJHfvxsZ3nabkKvypT9/SW6
vqGRMWZX8FRAuCC8vFyhTOYaC8HvD+vCOzrD9ELHdDjRGEkP9QieVwzesBJ7XB9rQvVZw4+a59yF
WoypKDpu12aMlitujruwwsNZZIaJxxVFyLdOD7gUYRXECzI9mt+L6UVjmgVKmpyHctS+6FhY+Lsm
tuth61laOxyLbgCjPFXcpysjX6dj9PQh7NCp5GyDX70cOXX8tKpwzjibKAANcNZ9AfpE8XFxoRgS
H2w9xDyy7DBwnbjjVm7O689KBghVgcIOhTOqoJejw/oqK56t4Wx0qUSeGy4hlYRh31HZecwSe/qQ
zUTs+4t947s6tCTorFF8hTG6eDJaoNL03DGjtrQhKE9dBm3wJLQ8QCH7/3N2XrtxY020fiICzOGW
7NxqWZaDbN8Q9njMnDOf/nxb8+McN1toQmcuPAMM4GruULvCqrWa97+FUKxZGuyboutNv+v6C6MA
CYhJafqjXMnG1mwQDSfAcdw51tbqVDeL+QoKU+EGsEgLaHZdm7Jgbp7GImyPJVhL5DTTaovY3/A4
BrJyyuM0QVI1WcOU3iymwJ5Q+6G7BUqMtv7CKHmlPhRRc2z9AO57ymHGo1VNTgl/Whl8ub9z4jhc
+UkYlojIQSsBKGX7Fl8YTTG6m6izHLtmcLYj/a3HbCgdN4CibDsxubiZEqJHu8uFUnelr7y+t++T
SLwEkkKU7FEPWLxPSQQsCs2j6lhoDKxDi+/s9XxIYZ2e6/ADrMapN9F30vkFqIpvECSuVLRF3g1u
JzgH/0c1n/4BJ3nJWZM4BTLKtlIfs1mDhaLtDOQPUAN3UyhtP99f85vHUNgS7CEanWFqbgsv2Bkq
HJsw8R6NSQPJmqOcGbt5C5PpDo9i7PSw8pWVG/qWTTDlRDo01SCfXroFHYaN2vSrY9UYZXgoMyUc
v5i1hKp1QVno2WJs/r2NH7GmOq1KPJFoFS9ZU30rHaWkMyoKe13xr8kMlWfOgfll6uD4uL+ktwVl
bBFccJCJrYi8F2taxpFvGllXHyV2OO7ozpZ5Gnhp3TaUbCV/Ug4EBE62tcvS+UKgXhrbMInU5llC
xdSP3UarinbFF7+x6ASWQK5AvYsq6+JHwSrStkhbZ8cYcbcXIIn9D/L7UHKB7fV76lJB8/5tpohN
oil4icS9vvYdZT4bllRo2bFLs6qhOz0q0SZEoW3+4euJ/lVrkY5ciTFVcUevfQjTLpQfGZrQONLL
5EROBi0yKJMdZ4AdmeXOXJyo9AxUCydITESZTA3TcgpPmoZe0UfTzONhV6HSZjxOlQqZTWtMQ/GP
gtKO5pWG0gavaosxCj+dSRXEiQLZ6bZD6DhwzqEDNhhuWCJb9lm2xrE+VLNZtvv7J+qNvROEuMQQ
tgnoaNmhCAutsfKxSkHlFtEhlwz1kEj1uFVL40tph/FK90Gkpos1pFxMyiq4vkkoF36wzLJCKaO4
Ocr0907J2Dbn3JrW6oivlKgLM4z3AZ7gSeOlXtba69CBYWuuhiPSK711JMPNoWKRkRjZVbZFk9uX
wPKbm1FCKeFzBV+qcgqI1aCT1tI8+Z7MyI08oRQ9+F8pzzjhh1hHA27aGE6uqVsEBQP0/hIiZaHb
OpYIsyGeaR6NYcSnMw9qwww/Vam2NaLEb/eg7CPpwMgoFbe8zismAYEcqIeo1HsFMejSMtxkTifr
I7S2Mgw5furMP9oCpVqUMJH2+pVLihxuM1/Vy8fQUaJom0LYMXhRgzLQJrWrefya6jqUL5Gq9n/Q
oMimxzlX2u6cTqGkQVOrhbNCfB7muXSqnQq6IVdRodVIXHAdhvMI5aFvU4+ckCK6f8hun3oaH8SK
gnuZgekloAMsC7+BJODYQqY7HppSHVHqDsIo9RiZaf69b+0mMAUkDOSAWBh2OI7BIrBggjyYHJrW
x9FMrSrcwCmuV0/o1VvWPp/GKPm3rYK4UzY2wmXWNhoRWHm+/xPe+GBg2Qx8MqlMZWHpn6ShToEj
TxW1hTF/0RipeKkRnkH6FHmV/w9T4ibR8WGSY/niOXlmTWaU18cWWmjlZWZgYvguJUSof0Z4uvSP
983dhoosLbOJlBRf+QUXNeyhq+ISIIB5RBKuuWQ1inBMuB5Tpe4uCK+mLuhBY8XzvmFTFI5J6/G7
DHMtnIYeg1FFmQpp2HrKu43atWrtmZKefemDRvIgp+k+hQ7SN/c/9WYTxegY2AcxkoN0zDKZJ6wx
aRxbJkC2XL9YiF6fIrrViFq2a+/6jRd+NQWPIIO1YjZvcWTrOPQbCDTMQxNK1U+9ceZ6i9Zm8qRC
hnLMtLlfuZFvGsTpC6J3ivFLmKRWhA11esk8mPr8y4ft+jIg2bVR7Pl3psrRl/sreRv+QiGIw2ci
hD0ECiCehb/qIqjTzGhMWvqhkKXko9IZ8ne9I5jYxkluhtAn5wViyfHQ+kdVslrFlX1Iozboz6rb
+z/lJhHQaO9QagMeyhAOT/n1L5FtvwnsxlIPQ4/a7r/SFE6Ntc1se4jbh3I04kDwkaXy4xwDcvHM
CtDfLk60bHi5/0NuT5dD0gyrhuh1Wcz9XP8Qp2toYEZorg5zE7iBFsp71WjyfQ+W5vhuU6SPQrmH
4yyDjr02hf4tWvYlcqCo3toFZZsw1cxPah2Y4wthmu18vm/vxgHDoiSof0Bo0n/hjF3bi+kZT6Ms
dXszNodtk5nhr6lFUYrST70P9ZJxbbsNzrpeRpv7lm9bpFwh9ASAWsAkoty0PNJ8tmsobtp9aDWI
t0Eq8hwh+XuWNL/cskTlhhlXGH4UqwXorFhQJhbzQ9PI0dHsCtTkdPhDASZkG/jpIPPKyuKYwuxM
YuZUSJ72nfHRKIfgKA8oHaZ+rT7qSmytOLyb2ym+AnkrBsCZdqcVer2AEXCVQEf0cM86meewqqpj
WsixFyMDsUPWbI019gbwTwAEJgRSVXJxoAlLV0cwYOZDGQPq0vWw3MHmHtJC1/wuhW5ynis1+DTC
NNqdastPgg8dSPuUSAE4z4ONTIf82RlDW9ojrkmpzZUgU9LXMrvXSPQqpuM34j6gUiDNAmq88JES
HMFGO3b1vkGj4aQ0k+rWdVi7TRUVXjhI0S8zU7WtPA/aZSx8kkx4HjZtFaNvW8bxXulke6PoAYpU
YRh/RIZb3zWGUW2auUiOsPknD2gQIgUKV/IXpy3VnVNHhpfiHI9l2JiugbjqDsiIdEA0eFo5uTd+
SXwdz7cNZgnCtSUNGUR/EAgVUr3PAivfMF6VPryqhhdlrW78pGsvI5xRG7nt2geaYeF7XYQwT7kJ
8h3RgF8+QEmtQEs8hs0+KyYgp1Vk78O6mr3e1NbyqFvvALiUroBGyEIqsBw4VZjxG0tTi49VJjt1
v1GS2PJ3g1GP8U6bC794tFUz1n74QZjPP+ea8p+8stg3AQVTSNwujd4PgQwYrcX9MpJBTuucn5Ck
4zkMisZDPbS5GENWnRqTiy6183y475veNMoHM9QlHP6SXHyAwLW2zSA5OrXa9pFXtzCNwyxuFtZB
RmNk/idR1SxOvDzR62aNafzmuYEIiNMl2iOgfokVrz95GupSLRTZP0gDXGCdYYHv7q1kS50pWVnd
W1NUEunhUcQxcShLipCQZMaMssk5FI2ZHighqh9h0LC8GTneldf8xlHyyFD4JtET9X1q0ddfFUyo
IMuW7xzGJAp2cgZJnN2r5pl5gK91oibvbe9gjlozPTSCI9EPvTaXjAViS+jwHlIG5bcybOpeCpna
QQqRypJKCIrvHxltsZT00EEUEPG+ti/ITxbRNnVM2de1QXrQgYlkoEOLanjIEJxJdmHX2xXlw8yC
kJdyWlC7tSWX+Tc0fwd5n6ASaZ7tQZdhl0WfBKJZJhblHXF0N38vSUr/kFIi1RrPBpjlmfQ13upm
Yk57A2jA3GwQnkoexiGRzZ0ylknoOjD/V57fjuOE6tXsj9Kjw/TyE6wkeneIJ+YVPYi46XjoPsiG
gxWXxriZy8oP9lHrWxkpeKbM2hrSY+FQmLAF3yEkDwRyR6T717vSG0jPU/kJHuRU8/d1XX/tW8P8
rPmj5Vl6Z27i3gLPM/Vrda/FjcYwCSbxG2OpRBq6vjCskMW+1pWhKgsg0pCVn8zYSNsqadWjEurD
QZB57O4fiTdsQsiJj9bEwYe85fpjEUyOSmO2q4cxsM1DEMFXkHelfa5jfYJkPEg2wO/Wxoxfo+K/
3l4owCFaxaQAbEJeuUzgg57n3aiN+UwBR5e3fW/PKrI8bVrQQ1Om8HdR+8O3KpE0RJWLJtU9Gz7y
5wCJYwgcYubsvaoym8ad4At91Ksqr3d+FlrWJSgD+6sx12rwUsSZlLZ4YsB80HunoYZMeRZOFXJu
LEXpOgHyyo/wZLXxpp9ay/4sV4qdbyq5aMuPml3Oytd6KPrswUI2LKGk4k9J4eUpGOoMUlyn4yQK
wvgAesAa1QqEHQZQp89U9uDr8OTKLIHoWKUzVhslaPJ606E3dG4aZtd2vCPJS19CU+fSNx+O0NDP
8jbi2fwwMkr3O0Hc7l+HAUXbbZDEfp+nYwfozbzSuNFyw9UtnqzCCQdnhtL6nDlKDc+Y8nOa/OhR
ZzrnMEWxthKB3hwzzBEUEgzARERKujBXg4PzRyCNEEYa8bnxe53mLLrgPmWr3dwZv3MneOespfhE
4BhcJTDvgAaWzHwO/aBmZNb2XHb19GyUc/GtVbv6bGr0ax1B1nf/Kt04VzgAhVACOHH0W8jGrq+S
AfFoFBAaPlahMe0hVosf5jks9oCe5/07TfHe4ygQN0QUR0zDXJuaE7/KGQ72Hyry7U9yPU4u8kXt
93Qc1wY2XvmJ/r6rwFnYNdhEXgl+ANtd20oyu1JILZszvrIgB9P0NjsZ6iD90KRYL10gnuDgh1hz
nsFXDZ0nQcbj7Gs0WZ9thH/F9B46KIfWppLNBBSkH9XUKS/t1CpruOzF+y38imBZwnkLPCTByfVv
nYOCwnbVa+eq0KfvOaM5/xBYaM+Tmv+U4rpcqZWJT/97aagfMUpCoGsw5EZteOE886QxsyHX5zNw
nP48oFN8GVqzWnHRtx8l0hRujdCyZBJI3K2/ih1FV6JTmZTDGWhFgjTDJEePSmm0T2M0IQbOk7Jy
kN80SGBCk5jiEe/RtcF46kGHzGp/1od5gkGkVByvT2xjD2FusMvrwlzj9711D6wkQ3MkYrgIoC7X
FscpnwspJ3a2wkqWvVKD6TzytSjzxqydPsgBokP95CQrK3tzY5E5FgE0Tkm0qZdeSVKgqmdETTk3
xtxvpMQ0XVKqP+3srLFCv2GJdoi4qrTgGZJbXKKWscskT7v2bPhQH7lTzxCOoZMjuooZ1ive4RUq
sTiXwvvRrmQTaYkvllNmwMps06A9+7HkbzqV992TatBp3zrNamtXReOyde1hCr/3rd4Xbut0ugMp
q+prrogUlM8BjbD+UHVtX230zkgQ7VClF95Bp9hmrdGdZqdFtsxUogBCtbpW9AcL6XRaVjQE4q2V
9d0vPTflxIOCp/gIAaqa7GR9mkqYkLuajonVjGv38XaVmeInJ0GXEUA/Ez7Xx4gZvtFQqlo+G2i3
7TOIRN3e8vtHehfDSih9e0dwZlTI4e+BswFCmGtTddMrxkT1/1xY/Z+8Itn3B14wMVwfu0YpF/+8
0+OTzIMQgcNI8M7g2q7t+cD6BjMc4JRMVf3PiPbQtm/VatxNVjCtUb0uigfi7PCACdlQAJg4uYXH
sSbNj+rC0c8GTM+bMtdhDeDan40isODg76d4h7ZnDdZYTee9VoZrpCW3q0vJgo7zK+sGj5zY6L9c
XkZXupgQ7T3rgT2e6q7TS89J1Pm3bdbGBz2vI39lP2+PDu8GjRXAojAXMg9xbdFJsjhF3t08+1U3
b0PEcI5BN9jbYIzmFa9z6+zQq4LeViXutmSYe69NBUZv64FCNqX5ibKV4Qw9dPrIq1hCeyEjhvPD
lpCkvX9+XvXx/vYJ4hmnjspQIJeD8EEs+V9LGteFH9iOX56JmNMYBKM1ZF4Pz/O8rTVpLh9gfLO+
MSHmy6B//Wrel3Kg6h5U31mxiSa9TNx6LmztMQ4Ha1fKTOO7lPMsdRdXeSTvU1+t++39X708B+JH
M1qGXClYCAH/vP7RagYDgTkxURYRH8Yf8y6xlU3D+NivMgzL8mkIBuOdvRMh6UpBkPk+knKBP184
kdkejb43p+ocJX36i5jHzjZS3ZYXJ467Zuf4/fTjvV/JGyQAGNTSmeZYgoksZmDTafSbc91XxUVt
ZvlAEbx+iQO5g8BRW6PPWCa4fCGwD3wWVLkg+ZeM0exnrxYZepsBOPeADFyJ2k1ga5l/LGqUsFwT
htAv5lxK3qB288u7vxaAISwEsDRS8liSwdhGTnVqUKpzOoymvu310rA9pyud8DIOhbyNU4Mf8m6b
YsIJ2ButGmopC4cmRK8z3zKQEpvS4ms0qhWc3K0tu4bSZB8jW2qe7xtcuhPeSNGDESVYAuKbtLrR
TZ5FVZrOYiT2kNJ939UOUMoubdZygds7QiIAHApPQs3gBtdX+o7awBUynodS0baVrhdeMTnyPsiD
f2aqkiuZ3FtfRgiDNUB2Yuz3+koKfMegMZt+ziG9DL2akfhuM4R6+8Moo/cSbqKKLsINAcQWHTaU
OK+t9c4U6TbA6306zsPWUrOXgcmyTQ+l3kPSd/pKG/OVve1vL4k9ZpoIcOibirGbReRkEy4MQE6r
faEMIWPEZDXZY9vZTuuCvkoZo1Kjcj+WKEq6QZ5rrzC0IALY3Jp/ulCGex0WCnBaQzMWT7aS2C+V
VDeq60N6+kluHCn38kwa6Tcz1Wh7yEWn2yCG3hOctNRtg5x5cQpMdR56UwCnnhdaZfbl/uFcPu+v
Hykq5QI8wfTfwsMR0qHZ2lf1fuik+jFo4hD4slztaIDl9ISQ3RlNKrtKrqd7y/Gnlaf22jxsMoIX
EsZsSms0YHDs13uaK2mr2vSfdtNoJgdfzdTTJA3xVqPW0m4GSSrhYItysBVG+T1I5DWW8AXo7b8f
AGiEYQ1cPeOPiyNsGZUTJOD9dlqDnGquMqwcK7P8HIL43SCDPF9G1TY+tGrWH2ulCbYVKM9NbErl
yqN87Yj/+yGI71AHEyN0/JrrlciqsJOc2ZaRCvfBAFCwgjoygDi3q5ru5DMo/VR1VrBjqkPf3z8D
4q/+fwcdVyGKm4QfYs5WcKgt1mBGfRugRajuE8sMPif+7D80xO8rW33tLF6t0AjkcaNuT/FnWV1M
o2KWO33W9rZOUo5QpfKsTGq9cWJ/rU5x7Qb/Z4oGPEE5fWJSreu19AFSFVaoa/vI6tQPkdTyeNXK
+N0PRns3z/5aQHXzaVTsSTRgu6K5BsfWYgFtqW+dmgLUPsp7BmBkxl3QH5V2AyUD7/5eLbwS3wbL
J48l4QG7xYT94sYYAa84AoHqvjba9mnuOn+jSLbtMmGq7OU2/p1kYXkkPx6/oHs4u4ER2hfZjpLP
Zo7QEtFds+ccAozQCnszEW6dJhO5c9WKo8cozKTn2UxALg2wONdMF+77wM6YfhbaktAYbHOzqz7e
/6ZFi/h/3ySYMXBEIilefJNiNBM15k7dV/CkfuJ1jqEIsOaDlmg11WfA07Ke9we1ryUvTGfrkOZm
TQ9Wqre2NsFlYEOqev833RwhllmAF+loiRxgucxyGSpaT3tpb2uJ8QHi5Y/t1EyHOofRtSjmP/et
LS+/2FTiAx41KqIswuLyF+Y80jnVtD3TOM7nxIG/jDNAoVpu5H0564pbMTT2PS5xje+2TN+JABAi
OmrAyzQ5CYnPmCfR9iVX8xQqYGViLfRdyyqnT7IWSeewmdWjLzVrDajbb2bWgUIII474O7od15dU
M/yaGukUHFLKxBul7fqdFqPgV+gpiaVdF9s0zZDr7bQ1TubbvSW25nMFi7ZBUrFY7b408hpgW3KY
HcaaysIqtoWhhZfEJj6Dk2ttTGhhj06akE0QcQtpBN5vYS8ddchmgpLBIK1kbH43JBIxWUZiZzvw
HY8zLKdUVvvD/a29NUtBi8E13nUOFUOA1wtcWxGkymatHDJfkxB/RKgLzfTfejWMu2gO1mBfi6ec
rxSVbptNNZhXpVp4bY4Zhy7QYZQ+oEJWbxrH6rZJ0WsvWh6FPwzJaQ/JaJsbVlp2M3Z7JaxfHKdX
81DF2f/plPMf1+ZNtKG6CY6GQ8p7fuoAKbptJA37qow/RFkrb9Mo+c70ora7v8rXGTzVHooEYFuI
THkB8M4Lu0EuR04T6MohrfzoxUYV0tOTIXiC8kzdzxrRHV3fbCU2fdMopVEwV0LlZ+md1AgiPNvJ
1MNYG9pOykwbJgYcpt6EDN+TyG2qVlkTGH1jg2Gc4bqQnzIEccOBBdTXnDNdPYSgyvaoEvpurCjV
XouhozBJqzzH75qDXxTGhsEc9c/9hb49zhTWFY3UmJEwGKoWj8QA1asazZZxgPt53KadkXmqNcR7
OzRid5bD90kFio3lRzI2SOBP9fAGvT5FqpYMVWIeYjoXnlnY9mMIhoMpzwq+yZVn/a2Pg7yIVx2t
QJGIX59eaC9yae4785Bwhg/IOdeP6iBAk4M+fM24OCsh32Lg4L+vY7KP2Qo8LwXvxW2tinmECiWy
DjNDBW4Va/NDOQzZJ7XwRU1Y0fZ1aOZ7NdURdgMruZ94A92YnHXfZ+38EPtq/9zEiKqTIxRPWpln
T63FiEipKKEHFCgDhSITEg1+MGTvCyXF1pCZkZLxb7AZS3wjxdVeK/wY5WZlyJ6MLjM8TYGPt6q7
NbqbW7eC2xbiJTJcB0Tp6vXGzL2v5I3Vm4eqsOODozIQo4BCeRoaE+QBE7FekUb2Lqoga7x/3hdB
5etHMsPGEwXQUSjUXls2G17I0AbAg3CK8W12+AFupVVw7uSK8vm+rTeOn/63rcXdKiFrRW28tQ5W
oKAUbjGlPlmdeTIZIfBqvbcO9+0tpGE4fmIyHSgYyDDuF6WK64+L5rIzfTrvB56m7lkq+6dc6ZKN
2oTt56F2wt+VE5/VrjSOPaQhLsxs445ARcyfStXm/o+5WWjw5mDAidt5LWEkWNw9q0cQWmam+jBa
kulB7GycGNO8hE6jfXqvJYJcwRwLDBs9uiUDL8gz3ZKIbgnPoTeQ4lnaDqWlHqNENd/pUGicYYLR
ChaX1s/yozq7nYsqd5SjalbZOW/Dn5Jd/o7SMXtWMnnavu/DRJuOEFYMIVItveFWQN+nsoJU05k5
MnWvbpz4wckRa0z7bE1IbPn0YYokgSdPgMDoEi7e276eaiRmOBiR3ExuObWmOBOzl7W+sg0n7Ved
6dZKgrK8Hq82yYSEeCADYfLihBhTTEdSb4xjCP/+Tm0KZYOmaO5FZh1t25kq2/3lXDodYU9MMlET
AQCEs7y+HU0KxX9OVnIETl5tOqXUPHkEO7iZKJP+00uw0ctj5szM5vVc1fvGxV/+VzUArgNhHNtg
nXkCli1m2c+trh8NAwxlJX/XylLedH6NKtZ9M2/tI1UHkg6G+/hn4XKKrDQ6xx6MI0Jt0s6cpi+a
xORObEFLDadKcKkCq1p59d7aR/oeFHtggbodnTFhvi3bJDKPsWYHZ8jj+4+x6SS48Knw1GyQf93/
xqVnEUv5l71lHULPS9VMqCQdi7H4ItdD/wBL4fRvH1n2GtrhLVOkGXyc8GAcm+sjQ02JQbt6YI6l
olKVtkX2aPFQbcQwxooXe2sVGVUHJwZaUTC4XJuK5SH3bSAAR9vvk9j1zcD2qihNiBsgt3J7M89X
wt23Po63nmE7ClWCHO3aYhY0upbKoXlEDKLe42ikS6f6xjEBl/puU/A5ib6LjZNWyIqvTU2T1hlx
HVpHJcp+p6k2Pcox0lmlX44ry3j7UfQERFxBI4506XWu5a8mXNcPdlNYnXWkexB+YExeQ6pkEMSM
1fsgFeS4DM7S2wFTKCqdZNzXH5V0cTH5gWYdNbU7malQS7aHFoCaDVjNYixfC835y/2zf3tK6Osw
IskYjMBxLPV2pm5GlNCe/WMb1KprMs56kmtFDP83+h7w5vto1l6/UZDQUIBjuAHBs8W7kPn9ODZE
CCfeUnMz5XXwZOmJtlIWemXNufaOjugdETrTPaVkszCjKUFqTPoYoBToZHsrTRuvmdP+OZKmyR3i
rH8sK1oGVuyHz5UexR4h6hB6sJdH25g/3Kbp1QODOB29S7W3VrzqK1bv5vcRO9KvhI3nRiBG70eY
uVJFOsZmH7gNAIHfyD/1D3U3fE0LiI+k1NR2DFVrG60tLc/IcmdvGHmzmfxQPfXD2B7yMdEPatxo
glbmqRpnEKFVGkCub2sevcn6m4FaoYeIHo47hURPksxgaxqx+TuJB/MCWVayLXV9uEj6YB3zMRsP
fdk4G6MGRD3EVrDyXr5xlWjWA0QWFSWu7eLSFmbWEKh30hGk6HhKQ8gSpzg3Ti1Z4soCv21KoNxp
CtD6WjzNRVI3ulFM0tHggX5k/hy6abA8p6DP6xVTNy+kKVAPNCnpCAAMdxZHLYXoLYEDJTpZfRNu
olhSj07YyK4VNtJRsxnj03X4o+5f25vvwyigJJptGBRSQ9eugrlA3Ig2xieYx5p91BnNXrOjfp/r
8dpr/JYpSp6CK5imHiXta1OWxLxLaPrxSWoLhGhGc7wM6th6Y5PlK6PhN86Ir/rb1OJ17NLemIzR
jmE1szu3DpV8O4VauGH9fwUBDcz7i7jASeKMhD1bIK54RogXFwfSmRiXtSr4APuuMLxcKopNkITl
Vh1nJH6sPHgYDFAeRm5Zu0nSOkD/0gxuGPoENVbyDw5cO5+noC/hgSExKco0eG9Iyy+0kL4DdsLp
YhOuF9+38lKJNdhXcP/Zh7gzXkZVCb6n2Nw5elq8j7/wvxWhWwE8kqYqB0y7tofASzBAhZ8gsNLn
uzif68c47+AoyS3Jhb+gktxBDStvJnTL3VFv4rOJEtxKALgYFn39GQznANJiVAW83xLlp9qVnOeN
nJwcbYa4UZLhxx3LcdYfZzWJEF1Ka+en2fRRS8Unm/9pVJ8Gi8PsffVenyVghq9E4FS/GTFZHEng
9PC8lnZy6mTwhnMAvRXD+9nO4HavmFoW7jiNNJoJIxjpIPtcoizqtujjAhm+U5mk6mOQpZZrADvf
hoo1XEa/Mj0bNYSn0Azlsx+g83X/Nrxx+V6HsQxgeK8S19dbP0IoWLRQiJ1ypR93diOHpyKWm205
FdMng6bmir03N5kCEU8CSHPBYr8wOMz+XGZ9eurNUeOAJwPYlbmt3MExQ9rxTmh4MzMAgTenneoV
I7Q5XMo1+cO3lh0ctOhxEAIZy5DcL2unh4swPVmjNX4aAYHtAlTTTnrafeX/DC+a5KSeOTWRZ7YI
86w8H2+4VxFVgl0gYSbfEdvyV3zZzlUw+eWcnvQu9SkaNfZjY5bRCfDEmjDf7Q5zhMn8qZSCoqWO
cm2q7Bnc70cnO0lVOLnFYA2Uhx3pJ1ydn9UuStbYmm/KRwJ/DsgaXCLBGDObC+/FsBmoWcVpTmNh
2Z4cQ7LYQCLMyFJYuFKeQ6CSMQUod0667TWt20NNY3+k/Wi8WL2+1pO9OXCEHtQjOXKCJg/g8mKp
q7w100kax0Nipa3jVkBEDilNdY+jVsINMmePEetwnMpe/06bv9pHkfTP+24ZpVBRp4QTguVgXkm9
3gO7jo1iKBgY6zRnBBPep65hFeEZKo7xPFrVWnl8GZ1QGufxoELA40FatgwUEDIm2MoN5eToubHR
Qb9vNLXuXHSJVLg41NRLgtxc8d8i5PkrugWiIigfAYESffGQLOmQ9MpvC4Dv0oM9FdopH63wSWrl
Hor/jrZs2xuHsUCkI8vztQL9m5YFD4aYE4bpb+GuxzGgPDQxLackhnwqAsfeoxDYHPsC6ugamkS3
lZWQxAblvvsbu6jH8M0QMlHAo4onPOiy2B3DJxL2dHMuDbioTdIr/i4e6nf2KIUVLhU4QNJR0sQl
rbvRWE3r5HN2GUelO4Ryq7lBO4aXupFnL1Fm6Xj/qxbe6dUe9QqN9FAAYJfBbQbeZwiMKbukthVv
TKMODvXYIgM+q2vt3jdMwUZGTYRZPoB4S4wR8+dRn6V2diHLZZ/KwrcsNxvgK3Wq2F5LEEXUen1E
nStri3sIQHqWmgzNShohmuVFNTOw3WCmtPGLTwTy2hMvdPW51GvnAqGY5qLkrKzEnwt/LBZX1BV4
XHBM4JoW7nFAsCVJQyu7FLWeBZsMwiqPOU3tU63pZ13KoMO8v5tLh/yfRQHkoDYryhmLXGVq+WRr
Yo2NYJ7OiTFd0Jly/uSdVJ069PM+2gpRbhk7L61j+bIXGFQ6IMLN+XHl2uzkAt+MZxLfT4pOPgjf
CU/EtS/swqZpkDzOL8lsSHR+69T0+qrRmb9OALS1MbuRqcFeHazMk/y0DVyFEdMLkOJma4Q65NIa
VcKgtM2vXQHJpAU5gLbxs0nZrizcW8dFoc7EreMysGnXP7UdFNrmkpxf+h4By4RBWpj/A9OzfF1+
iCQilRZ83I/KbvQvTRFr28Du7X5l+xa+/HW9RIoJK7soecmLgCkV0bIdm/kFvawZRMRg9DTPzXJv
VH3i+nEruZaavLOf/J9VprgtQaVFqrQ4pb6UWb2dsUtBolmPAFe/5aNaAHKZ5m0PktQr9PDfopLt
L3Pdzyv39C2nwFP5f40vnuzBr0bYJZr8UtLIe2wh8NswmmeeIrX8fn+L37qMhF8ql4MBMShLrnfY
LiU/LMopv0yVn/8AkJxsraQbqAHxULsZmdDuvsHbpwoSAJB29LSg+LjpVtRmXHYUfvJLHVXlhzpE
5syPzG4/TO0TPOURZKb2+Llnp1d8+lvHCKwLPT2Z5IoOzfWXytowNXLs5BcJaZl9JFfRxhgYklUy
KzzLFkz5cwAq5P7XvmkUALIFMSO97OXwKgzI9ECmoLiEUTd/ik2rfNACdAitOjN2vh7UH6PSXONG
XsJGX88u+YWgSQQcxrt5/alFKvtBMpYcnzDVf07w8B94uaZtU8XNc6MYf1BVNR/tRnqpGGG/INxR
U0Q2tbXp6be+Hl4PBhQIjEQP7vp3+KMSQ+NS5ZcsdZSdPpndbzl06EwPafRjdAz/Yeq6YWWfXzdy
8caJkhRQTopEMBEvNhpQgp1ME2V+tYa+HT116VPVGcz12/H4RZtkufWCSp5/Znpq7AAehXsrcia2
pCiOvl+UO5q94QMbt1bneWM54Kqm/MtDTyayDMRLk8ZqZ2bhhV4OBEudPW0so9a2Vg0r4qTY/n6a
0mH/zhMoHhnCUa4bSJGb5qcvlUGWoMBzafowQOgKSLUrdwUiDQQD2WM/dNDHGLW5sgs334pZwm7+
AHlEzL/YhDLQJYOB8PCStoryJ0VB+ghcJTml+fAtEk5NG6e1WHRhExgCw79UTzhstFagqrg+buXY
JNqQVvmHEmmXaF/79mCnLqjawig82nlW+yT7bZfuHLWdzPeVrDAuarswjIB7YlJ3qbYez2FGwcrq
PhTVXJzJ475S4WJ6aWwUF26TceVRXPhtoJAklzSBwH2IWTBtUZ7syt40Ct1omWRu93XHfORgJNC9
I3BzALuoPd0/RQ5L99edwhxQfICYYg6HQN9ZvIZ1Yem5ow36s4xcmjeqZDBZDAmACUMbgeI0bge5
RnE9TPOHpBikT/fNLx6N/5nnSJHJi2dqcZrAEDDLrUX6c6PN8dbpx/4oZbUMHHJyNvGofjYG2/QY
4a439w3/H+q+rDdyXM3yr1zUu6q1L42+FxhKoQiHI7w7vbwIzrRTXCRqoUhK+vV9Iqt6btlZKE8N
MA/zkkDCdlAhieTH853l9ME/f+9/D/zheweqDiZa9+FNykVXKFhfXXPfT+/+epSPL+5vdxeaGEwU
mDd+hB9rhDyEQ6/CG54J53E0kDI6OGmWS5rUu25osvN2DMwnX+3nNwiPFL5HQChgfgSW7fvZMmZK
1G69hjfr1NkScXFxEU9gNCMCLSJtVn3G+fi4K/14iD98veGjgZn60UOmYQmT8RqHN4PpdS69eMiR
fgYb+qBbCsiF6jLmIy8bmHrcdXC0zX3qjtcDfFs+geA+VFenC/mRzBCgojzFJpwe+h+wJ6HSxROM
Rzc0ruUm0gPb+wo67rXrPnNo+ZObjOAs6FegegJ1/KO5VVw3A9hgNrqZjb4aEuPtgzqKnhsjwJRK
5uEzse+fvElo/ABGxakVjNePvAXpq6xaRx3dLFBV72Srs+/YAJzCwphjU4VLhhjA8DPtxJ/MzgAW
NJA/njLesPa9v58IrQu48HV8g/g8EEozPp1ls4bgqJvC41pBTyG67iZ05+WzPMePe/3pUQKtRxl5
ApVObLv3Q1cW0V9aetFNv0AC28QDWrghPNUrMCbLpXIRXClqtokSxA2hVa7LDhwgQmFNe1lNPN5Q
2bs7VY+fEdffPwfwRrDRo/Q6UdZxwsPB5P11eVxQCqwmfj0JJbJzgJ2Nf14xdxyyogoCEH6NnLj5
0uqujv6eWf+PwTEsVNHgPUFm8pG+Rm0AdBXpZa9zn7BSIIVhj5tICxEnn8mf3+8Lvw2FPgXEp8hU
TMCZe/89Q46KJQ3m9HUBTW3bJN5YWr9ZdlmsYb3gJFD2Z8J171MkgBGO3NK/tesCEsXgoKudwDZw
S6CQej9+1HizBrzN37oZgpFdBndF90oN1MQPYqCerYgD14D1k6XzA6BwGhbgIpzpgNpi14eJ9Pth
fTbIZQoH/21VrQOFXEZjsYERVTycJc3YG1WAQOTq2wByw/QKNFCXXyyqpYqEfgXKOwwkqs1U4QT9
Sdn1fr3BFZ1yjeHSDbgbHT74Q72/MFRcoOzFzH0DSxLymlAIr+SVnEwRqXZ4TGVvPpPgv19NgWND
+w7xKND8E+/6J7Jk6sC9zyQR/Q64QyEpe7b3SCOcide29PXv7JO/D3UqRE6RNyhmPyzcdNKYcEiy
/w6xHgsOPNPgukHelDZ3ns+Tq8VQRBBiriXRJ0/8433Fmw4SPUQSAOhgwvHRZwDYNrKmspnXRJhE
n7NUBtsFrv4BYUns7GA5ID9zev/pvoLWCy8g4B6IfsTK+uFRmgppUG1GERvrJGizO/UU5X2NVV27
Xb396xv7fgXHjYUZzWnpBtaBrh8m1fvXxsEaljjTMNaER3G162SLvn7TWbL0Hru0axJewjJNEJqs
7e6vh/7pa4Jie4Ll8NKenDA+Dj2uBjghfCGRNB6my0WdLdWmxZnl0h/QBPybY53o+RmEXFBPgYnz
sfGtmKNBapEVvqau+DPsDvuYgC2mD+2qMvVJif7TN4PvEdBSCKMA9+HfD2uj8DhA81VYioYxaIZg
GYmWKN5kGbHYpD4Z7adHiNMPejtIncLSBIfJD6O5a1ivtd/ElLh16FqMBrdQMka0CtH/aCJxIvNC
lZBFS3cMljB9/Ot7+6HNhHcId/Y35waghejpfpicFshtE5igogRdEN+FmXDAl6K3bdrsuzlDrtfY
1Ryh3e6YvtIUJv9ETJn7OE1q+nuZX7iWU87vydsfLcZTEvKHa6GoltckswklOgnYVvvNdD51vcEj
TyQSidbPrBh+uvvoLgLNQnAbhFtYHz5MIN/oegYwCbGCtJO6QSdVlzCXckjYNNUZFZ2+ruPAFhGK
kE8m0MdSA/7Gp2AezF58beCjpy36D9UsYk2SMW0Nhp4D3j4tbX+D8OXgvpMuuseJv5wJ2M1/smD8
sAH698EInSbUXKj2YCMKeBS8vQ87oKkYNqEucCkJUcOrW3eAjrwY53aROf4f3gUxnbvd3Mz+Uzy1
7DpofS1f4sYzBwU/RkuiTiz3kSuZR+akXfoD4zJ8BGkvOnqJmq9GTSFaZ3Vkna2C4HJ+xmpoD5ML
yXE+oXgbrxK/Fvq3w8F/fJv/s37rrn77Dupf/4X/fwOwObKaTh/++68j+zZ2qvs+/dfpz/73r73/
o39dmrdx0uPbP44vvfpHqeXry8Q6+fFv3n0ERvr9SoqX6eXdfzZyYtNyrd9g8famdDP9GA7XfPrN
/9Mf/uPtx6fcLf3bP3/51mk5nT6txmX98vuPzl7/+Qse1n/88dN//9HFS4u/+l/fa/oikZ7w8vFv
3l7U9M9fkvBXeA6iuEVHALbagFJ/+Yd9O/0kdn9FexkS2ZMMC4ymU/Uhu3GiGDH9FVsnYN8fpP8T
x0N1+vQDP/sVExVbOrJMQAQF4v3L/1zZu2f172f3D6nbq47JSf3zF1R/7yvSU3w9KCSYinDlAaME
muf300H3tQtDeafaeNLyA8Ji3hZaBwXMkQ8ho3HeRHY/TJzuUbUAHTT0SYT8ZJ4a5a6/+BsP0V7H
Lp5h6K+QOFMieFlromto9vKuOq3bOh2zKx3BUnEDKk7CiJ1q21wJHimzGWgYDS4+ZQCUPhI+I/j2
W6TQUHuNIlhfrLMG7Npnflc/9HxqH82UmOMUJl8T7enrRrauS8AdaCRJaQvjGxhTbWodZ2dDnBUm
nCpRuE6dXiPZ24k90s2u7I8WLd9KEduNIAlNYM8espSl646Fba7BzypgEan3fYrOiQL/cg9evs6j
wc755LCrZJ3dIqqUIS4bLlqs48QZgnNa6edljDtYQYY+3PNmNu7hxXpQkWQNWWsvKZq544X0x3gb
yxUOYWCuUQX5PNV82wh3UKUZJhmRzK10lzuZhOzPVFH3Ra0K7lp+oZQHBL4+xV2aEI5b7hq0By8G
wWmA78tmbDMQUesmvmwhxyFu633XznLkrbK39dBeAPhS9UXfWviyok4fv4xjSCK4ZB4VPlITwA3C
O8MOj3EXlyJvSvgMS1ZD2ze1mDDKQYPrbTn6SBYhM52oX5wasjqnKvrijGOqclvXKyiyrl3zGW6e
iDC3adlpBNp8WRaP3uosmM7Rx/gyMAvnoViHben1Li+1G/bnEW7blcv7Mz2sBehrV53U02bxBr9o
0HYrcGYoPaNeIEaFG5en3G2EzQkgkVAlbeD5DSrOxEnjZQROD94l5A862gi/szHp8cqYvZ0ielWn
NcV5C/inhWV3s9wjvdQD0Zj1FypKdjjrghVgV1omdR2id7U2fbWhI/J8EO6J87KGkSbhPLXHqmrO
xklMitCws/1109KV7iE4h7EdIH47llFjk7GIoFIY89BxCQylca6BGQ4ZQIqLcl8lbKuc+kzPtkJL
ydQ5o8rkZtQmhoHnvMG05jBRd9db8IHbkTizhYyj0XdetSag+5laQOLtdzjAxgzcmRRqWXh8XOKM
SXQlscP08blda11MPTwpZDgPZGTLMzrp3yX2+97r9nU/wdSSo4ObfY1FMJeiTyZSjdkh8Vj1JbSQ
kaMN0pduX1vsRhJxLJhHDM78HCm607Yzs9O++ZhMJd7pZYZql/dzvq5iH0dSllRIeRuu68II8s/1
cZ0R80wolh6x78wwX4HgyGGOzE26kIBLs+as7jSZUZ4V88rV3vHd9gZi7+S2Nu4h9ntfkqp3lr0e
Dahulp93gVQD6Yas6QhF6wBeg7GBptZ2cJVeQBtqSoBWapvCuB+CnwT463ZG3tuLOzhIvURLSrX5
qmYk94Rsjvba1+LahUwS5Gs19se665hPlLvIK18PuiP93FNnOwFf+mpqrxZlMtq5JU3SJRGOuUse
1mFacqetv6/8lHA8LlOBgAuAZ1bE185S04AMTvM9syF/bDIYQGwNo4Zoqj1JnJHbhKSVmDeOpOym
ms1LNotsPwBKKVQDK9pBUJE7dRDcgSRg94lj1NZVfrBtWT0W3EstRI0Dk2LjLEhYW5suc3dD1j+f
mA37DHFT5zAHqBeCjt5kSTg3fDv1VTSTcByCUypVk2Hpm8aZ+PCiwA2HbUNj7csEalAeKEiocGPx
mrFm03VmJMs6d+bc6UcNUZzwpCQ2rseVAHtY951O2guehP0jT5SFGjFTW6HpWNiajTvIcu+CVGla
zNEdzsmnboSqUYNX83gPOfpl00Md7Jh0h4C8VBIKJS0KzUesr+NeQQB0ALczD10j1K5e+mPSAo0Y
SANA5JSP5c4wwBmnukqLdoBP7zjDDIyoyC+mONIHuibjuePYyyijw0hS3iDWYwl9xvIW7fZ41zMW
XwsHNgaBYvIJchl6v2rIXMjg+09BNlzDdachEklcpB37e7zlsCk0yTXIAjgIe+E19PuLS1Y6HKss
euOLeIXoOYIRJ06UBaJd3Ask+cGrMqvljIWi7dYeSibgk7kdAgntcniDLSrdM9kkxViH83Fw+/ZO
tj746mHabgLHHQ69B8oy2JAwK1qrEUU9h1HkC/IBCgPL7U55uoBnLifTKLHlslbtbZdJApRm2UBC
3SKvypiiH8cA5pKIQTCkR+IMMizWcNNmfCSVsofOD5DU29/AY2ydSqsQUhhjtlXVwyBxSAfDHb6Q
RMZZWTly28CROB98B/4QjAnYADFPP6+ekXcTPLrO2OTLS4RHdE7OQaBeCKR4IwKqwPhb83iUd1XC
OB4kXbFqZnBn7a4db50Jd2Eqklf1oPgeRlX8ZZngOw31YADrTaSKLrc+Z15LGIeogPi+/mYSTNwy
RB9X5im0OV9WnbJ9IGNwyNGAe+iNFwz7aWIX6CZhY1lVZUmiGqjTM/cwsxpuRpYe5jRxMhJR6PU4
j6RDYjCungRgHS8HlO+lJYDl9ipedBBuqsZtjpNo4+nc9dQ8E/hjHjLoRZ6SWoz+YVb+hTcKfqWa
bstPwZK8kd8kdwtmTNDkFUUwfe7LYbpbmXBnAnTpABSphZMKSkSxQW9wJXHL6y0SEjjAediOBHqe
ozytWzif+g1I2tgqgWbN7DDQ4IZVPqjzeE3osIFPanZFXTycksFKLSNVY5uvtTcJTcDO4T6BwHec
coSNVH2e9iBAFCxr8T2EH46igGoo6LfTHGsNeosbTjkCyGR9V09L8tZIc11xd4K8P4Ci/CzsUVkV
eIKTT1Z4hnZfwj7payRoq24sszZNXnxm3SOMTpOWhChKqwuKo+QIeSZnmvSgZM7IvjzllFkfXZcd
H5mzokULe4hyHmM1bE3o2O/cS6TAAup8Ych8LRa8SjtHuX4JphrQNmeSJihV1MWXxsekhTEMYgF5
fVi6Lt0rDhoT68zDSOlY9p4P3yosplTnXjaAQc4kUozxphUCRldI30RQjRPGXONRdf3DjIDQOl9i
d/YK9LCulFcdZOcvZd9F1XnV+qZ0qtShhUy1mLdrrx23qGnrgirf0ilHRsACJ7Q5qhsyjOt6hiwe
trec+g6y/obdpH1b4iQ4Eo81bw0LY4LcIf8CcHlyrBZjQbxfaqTaOJAsQvEmzVcASeMmWBt1dNsB
/gexKnjS82s6t5HCREDjH0Tg80jAIwdPGUV70IbHJYjoNtPO7Ti7rC5MwtSeQa+64Xy89+sYkeCr
oN9Wuuxc0UoEJCv1JbFypsTwNPgKWZ/d6bTzvuPB9ru64fE2s841jhxzRphkMkUNXj1AujRvwGjL
nofBc01JZ8WgwbGpvcfKner9RCtYiUWj3XStTe8p9umGGBdsn4KL2n41DpKogqppn+1qDcj+wbSt
TBMhLqkPnLOsC5oXGgiRT+4yUuIrr/+2dtJDkAHYHVGAKmYj+bAXjg47BFOPsIJb52hpDrDVxUoJ
2ma8FpnlzeM6G0gJg8Qse7Ny+KhJq9fsLHV6BMJUjgdX1VWzCc0xLe68eDUZxPegTmxTeF7K3Fr4
EhIEgcb1MfXXKDrSKNQQLwjJgt3I0WAzWTDbfJFDKC/CsR7mnC9YrgiNu45U0BlOBX7PBLdzcmod
gXrI+cbpB3CVbZ3ZwCdongwrCbLJX7aQYfb51A7ZD+GKAUHO8sJP5/grN625asC2CUtqUfHZTY05
JhdE3bJxvc0MglGfxyZBfR0O4xlWAttKkg29flmRT+jtNAx/xEGtrCO65U7uagdBSGMkhusGCR6v
IqE+I4hRQhm6VGF0N4URQ2Gpk6jf9EODjXeZl2M7hKG6wz4CImPj1mO1cbrm1mN+0+2nmq6mjGFE
M2EQuFbMm2qc1OtAkX9ZWttfZrbfJgFtochd1GMceV2TO4qmD5FvsLLzEZaU2CfUeNknnTivKhZ9
bREilhCDCKInEzZy2lAkAUalgB/IVLYKBVU7jldo4mMWBzR7YQ2ORzkK4muo50DpW+Jp2qgaS0ph
dISAx0CKGX4aUeWj7swcE23gxIogjL7rmVO62Lwo8Vw8+61rBXw5sasiImoSHO1qGJjFOQQNcVIO
lnOLlIYszmvHirCccGqMn2ejhnAjkCWKWJ9+Cr+AbBcbcLMXJTYwQG8XcgqLu24Bmw0lhbGtPjAK
TV9sphrduxHKdngTtu33EdHqTdll3LtHBTOOuQrNqUyqxU4aIy+qtu6+zkuSDsRzmPsQI/wS5yxD
ZXZwQ9FdiayPmi1DiwRVXNCB+uMGpqzAVufHCCe17IyD9IiNX/Wx+5hlDQVRyuudY8PqeAd6dXUx
ug6rIXtj3b2s6cLKpZ7MdVN509cR8GTer0H1XcnBlMJbYpJk1JV4W2ZUs2gVBZeNa6Fqmr2hq/Fv
0lMS05pfuHMw2JvIhk1ee9EakH6NXFNUYO6km4lVkh81PCcH1KQJisiBKujuK53idFRZ5GaW0ED7
wyaqprAqNXzsHxDWOd5ka6VjZJhYtgsMFoHHLqvcag+5oFWo68HmLCg0sGPOI/+YOKAHIL1y39Su
2Ho9qhoSD7N/ZbIe+s2lWrTa0ghVAUEfUMxHmQFbR9DJ5BaekuyBr9Pc7jPDHHGmkJmMopcuayGa
ta4PcJzBIciOcwCg2sL0eCnWkdHbFHr3pZgHNHwvg5AtHRk8G9szx7gJ4hD8rp+OdMUh7UrVPOOF
k3F/hFAp4N9qCWdGOD67VYk6F1uZsv30lIWVcMiknfh85qm/AYUVZc3YcOd6oY3CLoUmFnbC5SY+
GRZpWOQVVRigYclZeAHrufgMSIy6GhtxMpSRHWmcWD4miMs7oARJzzKcV27hSkOfmxoObOhHpR4J
cEjHXnqKwMQLZ4aaIIEO6UepP9tCwEvyYHrPRZnTdpvYl2oPU+f1koV4DnRmFxNF8zpzEBNVYTko
Zlkt9CIJeDjtfA/NmNumb8LvFGJItNcH07S7jDsCuShDQgFUGePhzCWzsZBxHcurdGIrvASaLoY6
lkzJLLOvToDGpMC6OohnY9v+MA6Yd5dJ70TtzjIHbDXiSr0Lq3QD+mRVAMW6RWzcLQz7HngWvTq6
ch9sk2BOesPd3PUAcJzxSkb4KLe5tm69a1N0dtKKL5ca9d5tj1Ib/azoWPXtLkpTB7E69ZdJYN+D
InYw7VcUrQhAGK4z1d+MvvfWevzgazfJBW83nZpffOow0EWms7pab9BWyMikmpfhFEzmJtGDA+0a
MVF3NaYdeN3tUzSGt8x1Li1iYw9dXVFAaqDbxbS7bGd1YqCe2wwv2eitL1HXPUGK5hZpwqKy7XtF
oDiYCG2jb0Ms/NcGmeFY6DI0Ocb6ZfbFppPi4GQ9IJoMOEqTzHmka0amTA0AjfzTCzMh8wJHauIp
SJ2g/Nm1Pbtz23EADoOqE2/7mwV0Tzzj31DefRkVTkSRWskS9xqnc4RX10woRF/3OOfsXO52EcPb
1NjoPpP9Omxkv2hcQhKPYX0v1gAsiHU8YIO+qJYRe1ywTCRb58toyOCPFd8A1Dl2njyzMkZmL3CP
JsK65eFMge5QUa1i1w+uOrOOAa/c52XizueOkhcBavhK8JisMfrIYCTDHJYebOy0R9lzF5VBd+ma
BnVJfIr4CNZSjEyXYmDZmc9nXMncX6LgUgh+NoRG0m5ancYbd5rusyW5Gr2sA3uvPkC3cudifUJr
AJE098MUfUdvKzh4aFztrcExF6DNcO6IYb3w4vkCtZZPuiTZpaMHHG1ycx5Xb7UMI6QzrC/oXz95
MLvY2EacdcxhB9XVV2buIOz1L8y0hDdBg56EGy0j6SHMgnqn688UjFV2yAYwJO6BUCU6DQjOPf25
j+i9M5AfHjPqlH2PC8TuT1C47hG2ZPNqdWzuDcl2bpqL0Yvms5jymw4ylgKHyAov38AOnROpYBOc
njmcZSEJM18R/RkSP8RBEME2LumatS/g9l4Rv5mnM1DwLmFMeru2DWAk0y+XmTDLVxWmZ/Bw/gJF
1zPr9L6F7HAbiOUSaMJAYIB846F6d1cEmywGzOcWoQdB70U7jo7SgXohsonaCB4uatV4z8x6Gc1+
v7NJv2Vdawi2IbxOWL3zxm/VLYbpYQuI6XE6UO+S0XsZGlS/IJlbIvo+IdJp3V2sPAQUjv5R+lZf
pkDUiO7F3Ri3NxGvnnQK948MOziqDQADbvXWAIYRmXuMW1SmFWMT7ivDNqSza5WOct/RUKIaaRBC
1uAgrTb2lJ4NxUr0WC/uXAIBuZxo+hxUw3nnRc9IO4ANM7Stp7pI501WW4Ku/ZMCcTCv2XqRJlCr
L5461LGYnjNqBBTr7Gxowr07DSlBdtiUXSKU0OIcyWO/2rAhpM5OISQ12gHnB1AqIzDIvgXSH5rX
MfPsdqUiO7DeW29V17lk6Kl/PdI0uItXvh6MrH34ULsPGY5ZGxo1oKXCvKdALgKnuVWL3Vl4Njwg
jNUl0izJJmFjUmrQVW9URdd90FctpufslHoB+O/6Y/JVtwA00DPZmB5lEeU9dhozD7e88tpyhBkE
WHb0PLFWnNVy8MqEc0mmHuAbZ/tOdHdpu15DOnlXo84ngx6Sc4PYWsSaQfiNgtQP4RQ4xUf4PY8Q
M8ZVQRkzJEIEAQh71GKLS+48MQ05cCZJJPO98wFFyi5tETzq0nNM3JgIIHMEvKSH0V35mVCs3bVT
veLowtfC9Em78RgsVdvpmARAJ1rBLjV375ch3rmq74sQ8Nk5ROrDm4NW4K7W84o+c2uLdAwPTKoI
8d7zmcz0mU3mvWrb6rbu9XKoYU09FokIzuoYJ8gqEOoRDpuADFd+Ae/nHaetOAaNnTajb8SBIcz8
CX5p38J0jQgcy+FokE73K0y279AKcgs69KK06bif+Qy3F6ruxqSVOR39PaIkSc8QQ5IGrXzwWTKT
WXdfa6f+2itZWESvl200T0XW2O8Ck6QTaLERp+nakoVYaVecGnGcDIBv4EiKTxW+wVTSqi6bOhyJ
tYhjxan4lSPTKIFgohm9bYR15IyFzSsOONjgHaTpDi0yjOjjnFZ55C33dTvgBF3r+zjs4yfQBIIS
7x4uPlW1zDMjjiengRV2R682Wrd0Tp4rJh80bii8inDNw+Bv56U/C0V8NovqaKr1zXcNzdsB7f3C
sgDJnf6s6zM0xNpc6QytJIDmIZznRFcOM+JIo052dYHuWrXXWKa+BK5+5FM0bdIh/ZJU/Amnk+/B
qi/FKcdi8KcL1IVLboIIiI4OcjD+q0JSIDb4zNs0nnDgQYL7cRzXlzDEAqT5kIBiKUokKh1NkCI9
Bi61/kvDETsKQmAwV2WdTsjz6gZIawBkMklanagiHHG+ZTOCaHKogbMT3pZcWjrhaaY4LcD2LTqA
3Jlu5snZAoFJNjXNuscm7eJjhqf8GrmVevGc6NFdFZiW8FBYUszqhqtLxCo7DhqOUcUK9PayC1Rc
MtjBEKSCb22Ihvmmt7gFeSWq8csMOeU15bxEFqndm1r2EVnTZL2HxfPCiUX0+ISGlBMznc9ND8d3
J2hMd2mAKtS4x9HaVikJu27iN2Yd5mijvVHzEicpS29ax4+aPJrQrlkik+5HLB3fBSD8o6stf/Pj
qdYEmi8230eiMS5WhETu0iFQezGutiHas3Mkjvh2Cb2kMJCJ9nA7cssW2FZNqJiCLVAzBDE1Akmu
NTJkK5Y+L217FDDFbGHbhI20QZ5i7y85VPYN+Cld6UuRlhaGaQGBDK6/cNLo2FbS+cbwrl158FFD
4pdCgstiysxWgJoR0Au77j1axFXp1c4rlpsLuQabJpmiQqU1BNZ0mAvT0VxWFQ8BIGRiwxFD8xr5
lhaYOmExgwr6COMYbALaXg4Vhzi7q2FjuEI92wdtj/obbxgcccHYriO0TMbIAb70ncbu6vADJOye
H+OwGXQWNUVQl4JXTSJIb1bwbYhUgTCY3L6bR4lYSw1YtC770FSP/SrEVw7TNkPQd549QmUXb3Tc
5GlY/cZc+3/BZ+jf5O00vr1NIDT8f8BiAIngL1gM69v49YXx9yQG/MlvJIbIBYkBcoKT+wAIyyBN
/g+JIQx/hUQsAnsatC2oHU5a6t9JDKH3K6QWkDq7MDFD4tjJTfd3GgP4DZAoo7I6eUggBgaio79B
YzjRk/5NrjmZwsPtHiQ1H8G1nv8Tq3al8ItdkNGwSdaO7Zyhcp4A5LWfZMJ9EKL+GAYmFCdT5AC2
W9ji31MlZGY8b0WrbyPgqne2oIu1iSVOh7G/2IclCF+tb+HxMvpYo5RcrmJe98ib9cRLPDfTEVhg
zYtJMgAhkcCcayaDBmv1Gcf4Pbfqx2WCzobrCEAzArv1RID6A8GJQUGsfCH9TRSEajt3VCrSrll9
rqf5raZNdWQp+jsTqCefcOo+WL//PjQQRchLTjq6j7RPyT3LllT4G9R1zY1t1PQwQby1YQGagatO
sK12U/XSVjXOf9SdkORJ1UOocaRq43HjNWb5hOD7J68G3NDhngVdFV63j2ZSnEL55ILxvllGH/ZR
s+OKEpFl7bc/TJbfiTV/JNL82TBZhL7L6f07vfPv7/mgvKkN1TRvOtqOwMAAwUcRev//F6NgvkDB
BPIiIlbfj9LFPUDhdJg3rFmzvKG9U6Zu9fWvB3nPj/vxDGO4dkOJhlcIfO0PhKBqEDbNBFtgsV0F
RxjNLsViZHfjQ4WGqN8KuauwFNr89aDvWUgYFCsISEiQRbgg1v5EQPQDdSJdVz4OnPa5Fx27WlMf
jctM1s9+J+Fgv4i2VG2AtDDTRV/+evSfnt5pdKwg8LhDWYTcx/f3dV2xT6kh8zcxbIejrEuu4sro
m78e5Dc93btlCqz7E3kXqVcn5qn7Yf2oe5QDcHDkm6FzlsJG1B55XMPGag0agBcovZ+qbMGxCt3c
42iDerv6bYg1Zm2KRqu3zJ+n595d0McYXHSIyUkq81xrnE2bKrLnVNhmj3YmsEwmDJJp8I0SFMng
rKQLMrY8yBxIter4qRqMBdVCuKBCtCpCNccN25goBiSDpp4B4lm7+l6PC9uMU+CfqzFqrk8Ia87p
GD8J0a1bzrMkR8wr/54MoXMHDHgpjbamWPCYl1xgUd7wITawyEnksRl5nAdwZCwjpKHhlNy8oUfV
v8GgEceJGVUuOkYLZHFVtwHBubpo504BbJt5cu7aJtsHA8iQZDLB+rrCdGcPH8l+T9HNuFeY/wA4
HHhag/EdM1LjTrUk7XvvScfcgiwoH0wChVSHkwp+B/ziA29Zl9N4Alct+W/2zmM5cixL06/SNptZ
IQ3iQi0bgCu6k+7UYgMjGSS0Bi7E088HZtd0ZNrU9NSyzcYqKyIsMoNBOuH3nvPLaCXkZgCkOtIZ
eruuDhwojq2bz/KZKIp5ZbPdQFlycaOyBYBEd3J5jzT6+UTbdWtKO5mWfi0SOtfGobojDE2+dEaO
x6ZJag+xvWkGiTXtHWuIvKLKQTrnujmwzoEJ9BTM20LJqFY1iVggoi31rWR6iSt61yyjFTuznqJ9
zSHucUtrh1apiD1NLZJrR0ceBjFAgvCJYutR31DPLheE63SjGG5QWUp/od/MBQHqrU2vVnJfiUwN
dFQ8oQzv50G5i4Z+PjSqCvxkz+y01XZJuvI0UB4sJKt2qBYgr2Et9q0idSBIJOD9JBI/JlMAZsLc
93M2XaWUUm6Upure7KHfG1ao+fXAE1SHOOMRWKD89ocxec5ZMbtMPQ6JzjoOXhgJ8wJid5da6YKt
PKmh7CL3YiHUPVSK0A9llR/jKrvRytTcIGSWe2I73sjwrtLqszfyExVLT2XEDhPN/VWoli8mptaD
E/GK5RYdEFphykCHHvMQMs2+iTI4QZJBrk7UmsMmadeYgqlDawUEaS61V/VTSnuFfl9hctgjxFH3
7uBGQSZwRVmx4oVzf+vMZugJwoSDLDbOqpPeJMuoB60qCrJvy9SrM7hgT2/T7kaE0Mid5h46JzGC
odSXu06Z9EPcyPASttkHfQpk9M2DvNbjWG7KLJpoWx8Ub1WVBLKkxqUo5muArNyD/2NMrju57yrj
ODfjvhHTa6eqFYUN5QtpzRFSR/OcLuWtAlnx6KLNuegUIb5KlHUHdokzZJd7KQtz9hO6remdaemN
aeUvk/S22bD5tM36YkXTrsySX+GwhB4Nhm3AStkFUjFbH3bqsdLFqTKn/BhmvGiu9iaTWpIvMb+z
08yBUjosyvVe6zQJNIYc20Fnovf3PRI2Fi9iD6Uz8tYSovgkQWYHOHKMmloF26ooqF/qZwUmUXEc
KNIxXoI8V/ZitJebblI+ldgI/bx0iQEzUmM+zwx95F3Mhs9TlXqzyqPV96GynazuI5xB1gsr3o1u
/IZ84FxV7bOToMWxyHmidqHjDboegrN50E3YM0p3UoLyUYE0trvLtBAFoaVsxDTfakt+0JrF3FYK
0Uhy/nk75ZdJrRxfTw2T8wClROxygHf2rmv7q7FJP9IUqZo9GFdmNCzCK+Z32Sg0EAj4qJpvcVUP
CA6i1su6+XVw7ZuBhXPTjG4SqK0ZboRRig+rUDs+D7LAEzV+LLv0hRyj/0qez6zIlffXu2qtmGXc
XTPO8WL+7a7KSa0Ghbbrjasoy4zJdKzLrTpJyDEzt5Uv0J4oR0HbElJwcC1JdHYNfwo2VelNuJ36
Pr5LkoJnIZwMTKt5UVUfI0jHe0jlj7lFuVluRtmPDwM5V9+RAIXwNUVRsBfmDb7Lphvmtzlx4w8l
WdTI72hRZ6gqo7DYRoO5ljb2xTupgHSrTaVlfpaUtl6SOmezHgtFm4LFdopvO1ey9wEcB79M5fT8
xelSN4GqphVbfWQTeiqTqfjgkdPPvaK2F9WM4GV03P/mlpKM5FJVQ0UieUThuwzVIcWpRbzJVdLJ
0fTnJYb0cBxiLgPonewGUZZzB0u70GXR6bI+TJi73mNlZAknhH95H4d8irh0zGS5jVUjHDZqA8YZ
VMRiOIErxsaGFxgR3ESMYp3XFWuuJOG+1WdY2A2BjlLRcai2JYeZCPvi7IiU+ElQMfMR11qOPlTv
swurscGNYsqOF1NxJseLct09KVnc4a3RpwnkXggUhF2o0k3R9FjCPeJk5J1hVXYRoKkThOzpNiJd
9i64jkKNgVOJ6CiuEz2lXFixWmQ4vW5M/RXVpKO7aY3RmvxCTcBk6ro0EP+VafZMFr9O6Okg3Swg
H3QNctBJAPDCqIAtwZFazEfXJnNu25p9uKe4zNR8cmdt0MRBTBZkVuPOpLANOZkM+upXQ55Vz75l
h9Ev0y5ljDwtatDJyblyAzC+5AsXD8c7yYFgbTXoj+fkeclwEBMpv2J+KnppdawLrm201F6fopXa
83/5BiSjW8ekIEdxM+hcFTfWohTZyTZbJyTlRZSddpU7siwTv1SnNiSbLq2yQHbTTNt0pCeHVOpy
eXIdqaysZBM+Kx2YB/ogTF0bRPDiKrUa0QZTrhkTqDb5Rz6cjDA2fTENj22pciRXdjjdj5IciCDm
Nqi9xhzpZrV5Dm4b3N45OaRRQehUFve9X5sZYrhl7rRN3S56xAsYqRO6K6vlQMdSq0FcOFHN05W1
91aV9C+xpim3Fkq6Fz5kNPhZnGafA8vaezPnUIdzY1545GHepJKYw37W7akK1CiV59loSt0bFphe
XxtaqkNqS9ivUYMzD/WP22aeHG1Ybw7OBHqpR1zMNwMNXDKME9+urBs/u8TkcFPCATVYZ8RjvClM
rdV4XqV5l0R2a0EdozH2EonlbssRbltoF6P0WYF6B61N2iFhp1zkyUH/+650sguDydK5wgRK8pn3
UKc80W7DC4E3b5KbXGuk41XorECSo4oAR83ss7OtkR05RYqOpo7R+lRmdm1wn41h5TdjHy9e4bhd
7ynE0Vy3rjrD54y9QLESdc7baJRUyfBeQX3c25k8V1E2th45KZm56/oCJlmEAy6ANjPcl0W10/yI
Noj8bjRlght+sWJgPqdCbJcN6nRgMHHeTeDOR2JkdSTvWk4ESjLSS7nlmDCfijlFKCWros52sCEL
B9jQF57eI+EHSpvtXzmdWJtJaem7pVRauRlnNXxe3Fy3rqiAx+SNKFyMXPKIoK8mkSLGXqZoYFlI
Jg6imedw3Jda69L/s7Tg/eSfzOdp1LvOh+sJbxu7J5mnVyUJW7LkPQMFg9/Rn9u8VZFZKMuCpT2h
p2IqhO7VNWtj0GtEQHmdm4h7w5RRvJnhLy7LqC3JGfsMBUQZjsobUD7h+ASEJKpHuCkeD7Vk/kQk
sCqZa5CNB9dMxEM+GkriEwDhJEHsTChLTbsZz1Yztx8ummKYwchqck+d++WWLSN9CaO4ppBRmsZZ
iJDGQm3Rog+LR+RQIJKA0XHQFvsuaWao9N2uLf1uPaxQbzhaA6zetk+ou+2IN+PaGjGxa7UQOKOa
ouyPx4+4qpUC0Y0izMCu9S5wrTJCB6JM7l1ZLYbh11ajcx3hTjuNed3cOq4Sf9ZCqe/lzOLih07Z
vYdYBQ5F5gjESCpxn/5UmrL3W76yV2WKF923+7Rp0I3k9eOsJ328kVqeJ1458mkQTjna6JKIAjZ3
WteHn3oziS9VtzCpGoYiL71TKV+uqQw5Gx8q0gDx47hzqoibs6wN801FC9RvGkQbzwUnP2ZWtZHV
Bo8HKurSCZfqVGit9bYMUX03jH3Sejk14uwJs9MAXCMcJi3Tdhf0s7PG1WSXCej8qDE55nPIOTYa
BH3vYNyyx5ylYYQom+roYAOOnbF+pbetGjfcA4g00S+VKnRNnQ0a4kJtQIAZMb4sh0zI/N2Iumkb
jWrCOyByuJio/0CDbSfxI5RJxGhl0Qq84Qypct4jhlYcCObFXZERnlH72eLAZSw18JEHsrJsmjke
H/REARknhLO6Qx62PljrLoPd+gFZ43jXW4NBoatTFJexd0fmDS5W26MTBi/IaLE2BUmS5x+xpJfO
r7C006retd1ThkHjbKSpMPzWJqoMmjWWiZe445phS3nPrd5mdudl00pvu2gs2GGiELNxNsXzRy2p
LOFrW7LnXvbsMpPdc6MrihRYn6XMm12JmCJ+sIocfduQxq9KAefvRakij4U95OZxVJ3mJgOsuGun
EtuwrofIgYmfGGI/H0QebguJSM/vp7xqfLxSzj3XBSqnzIk6w1dsQLBtYo09Qlpl6DxbtcPQ0/Q6
fZ+mEW1miWfCeWYxSrogdKZleexCQy8PZtJFV/aoha8UVacZSfpONPkxF+S8Aa1E8JKa0KbDkPbW
s+MMwhn57pQ0BDupnD0KtEcgiMluu22v6SHR9YKbuoCPvCUdPnM2NgPE4EFD9FWgN73kkWaI2xnS
bZRNUs3NK9LNxN3OJDG41/XYLQqKE9JBPNieVV4U2vp1R/yVGWBjIuG/IOI43xr8xo66NGHQKgtZ
jAAzZC9IxviLYj4uwrHAZetVcQwLajHPIQVWWnSdbifyL/TbHCB6hop0nV7QqkfwJGeBhWbwEH62
/0Fi/MWT+Tsc+dOb8/fx3bBJVlVxCuqY+/6KaOF5njB7RqgUhVk+6CJyEcGbCXmJNvY2Uj2E9lCb
hXZKcZFhD+rbzVDUQ4PKXPJ2yd3OOTTkBh1ogabF0YRzQg7QqfRQp8qk/UoTZwp+8LH/T7z8D1OF
Lfnn1MtN9W/Fe/k/u3/L38tfv9tOf/7cn/yLYf7BM0j+kCC4ZTWuAVH+aSI1xB+MuoalCo1j2iYl
83/zL4b2BxZzZvM12A7s+3f+BWqGuBMKSNfgi5/Mk3+Bf+Ht/dd1kSHB5HPi/FzjPYgX+Rv+nctx
gCzNGLK04ZDiMWiNm6iuPqqa4vBYz7dlmFwSw3ocQueqNkjRXobrVQQmsqNmkCqwqOqrXWu2r1g4
6QyIisXYzkV0Er6tonCpHKjLBMOt/qaEGr6qhFNRrpXo0JTvMtGBRL0uWy0vXXcqTVbqyLF9XTTv
utjp+j69d9Nzx0JUByMEZ71FpGdRqH7l1hzLO9O5apzLGR2WZ9vXDM8xJg98fjuUt4UBh7wB+NY1
bxywDnB6eF5nb+Z0k5cHVcELQIxOUA8XN7slOSepEIsckxpq3TdDNibPge9pdnp207pbVxzy+/w+
DdIgP4fRd/NoqHfNtUmRZuTzIxW13EKnfJtvkefR6dJ4xZsz7+p7pGlF5j0oeEyYStmJk69Yuyvv
W8d7aPKbSnnSs94zHXqCI5/LwKAahl7z+rpJd6QI7JbUB3LakQrv18mISm8JDvl0YnhHNHFbKTtc
+M1gH0fNwzzkd2nlabsuKHtG49gfXuZP5U15mz/Vn5/Vn5/XH+P3/vvPH+N3/bP/1j//8T/5nb6b
O3MnPuW3+DR35CmPik7awnwjO+b5rbtrshOSUUatjFlU94zB8IyrvC7e8pu026ojRs7qtcEtghhM
evpL/s7FKdex5YGJ4W5SDxkCbn3naX51iJfNVGAm27moP8Jzxm5ibmGwWQSt6sweMy1ny/AN/ZaP
ZWs7fkTEU1Rnp92jZ8aS4lleQcONV5rbWNkgPX2dfAcRPx4RY/aXq4Y/zc/Z/eSzQQOrum/SF2ev
3fDfOe+V2KCgt992RbtP60/dOZvszzG3m7pjwbJt35q2Rh7MF77OOPQbRCt9IB4Yy8TDfIk/QnXr
dpciOdrl1aTvyyP91vWeLcF3MBxb+V2kfEbdubBO+iEftlh+emqhnqbpbjLezPLqYqnokl94VMFU
AjpOfS3qAXslWiQ+w7naTkqE28RmhFACiltZLunLSsSxNWmunS7xgNJ5R060YwfcmSVfcGVuba9v
rqdY9RUn80DZd2Z4bYTX9SmX3rQVV1V/cm7fWBTYmQIR++4Z0CuON1HF+9uf9YdOuXT4hAvu2x4r
jXpJpTd+xw/JzXWwDci8cL4RvgTrovJ+zY2TeC4iKL8UOEi3SXy7go7C725UHNNBt2xc49RKL39Q
zjLe8BGJ6zQxmM+bCd6oD69y/ZQV32uJa8xONW+EcsIa2L9PQNSdUeASNHYAnB65i1xvRVAzV2KT
9NsE4eKi7N34mPepryUfkTMEU3fVpqesP5VIPurs5LY4IRV1/dxcNqOL+h5FZC94+pPLBnFXNN9M
7mDRPk1QGxupJT3cGHuwPqmwDA4HDDqxKzxZ+/JXUh312EcGLf0yoTG5d32NR8rvnV/nbZTzqfEd
TT2WwiA3AGF8zX7LmPti+wszzXNPBBwEEC3hxrFwN/YKdEQPsfZMTQhf6a4E1S+fSvVJzTe1PM43
zjumOK+LGdsUjAdXY340UOyrDooK3AfbIb+o80Oq+6Leyug0XNvPI+eh5lW3xS3qQ/6ZhYeRmV+U
5+Ea7nb9bX7vzx9VjldB/YXHzhxhp/+Pf/AZdV/VdTL53UizoL8cl+d5rDmnMryOS6EFTh9g7bo0
4sYMfY1Jdx8boAPTR5cX7LQ3+HF4kp7JgI7wFw68pxqLoHbc97g5cvVDK7GMK3c2ysgoIu95JWdK
zy4PXYqc17S9EayCQPlQ31Kq3pqPxSYcN6MTZLPtEXaWcFhbL53KuYqpoL7jVS01vxx4MDA8o4cs
Pxwv5G9Gicn6pvvOUEmvdXdAiTlGZQi3+iUfrW0eEP4sbdrTWOrfrVP6MYwYdTtfNNdxdWNFTxXX
I9J/F7lQGrA14DRfbuoZaMk38c3rL2UrAmok/EgqfjjB+Dq8dxCf4xnagE5depoSWCkIHnhHBLwp
r0zetEn/LLCL18LduECdur1s0ircokr8jlAy1SlHLAh5inGZeCZE9Y+hln1wsb+muXAhx6EUHWyX
Zha0g3opmApxP2BonL1luVUrI3AiyTpgYMDT/EFohw5BtJLXRyJzA3N2AkPJg6JqN+P4PeJY6J4z
SpsxCGbI8OJt6l5wdxYbRLTJGogQiDm5TcxSbBS6s9GxuRiCFYHwWx51tKTTvYZVT3NsDPxio5ZN
wPSBUZW4I2+UCxjDblCmN1OTN1mqnSYzP+Oseipy65deilMkznH5/q9Pqef/ZsIfhv9/Pn3+e1t8
lQmvwp9JKGvcCf/9n1OnsP4gdI/IGvowLEKnVm3Pn1OnMP4QAs6SqmEaSZhK4Qf+U/VjEOyKQIZK
D5NmJIbf/1T9AGIToIkLlFWJ/JJ/RfWjqesc/TtLoaIW0CD6BAVxGFMRJ/11zcHt2c+kfaUbFM8J
xG0dB9AZclMvse3D8zNPNQYKncTuHzFvODu9sN4QMgVpkl3HSkYGqv0E7HPALf5szNZVF9MkiZsm
o2i9R65d1c1+HBNONGMS20mEXhuVxVOGw+xIvAHCXJIBCP/0jZY8UM1N8jejcHtY4m5r58ttaNVh
oJeGfoUOCL909E6SJsqcFoyCKL5V0s/Jbk8fEUHK3EURqR8rOISh7b5x5D5JeWMsQ/ekzEnEgUxc
RWOm+iVuNc6cZbnre3MXoSu6TkTp3FlpMdyOKXOe2vT5BuOYRql4A2yJuqYLleo8VPddSH0luSwG
CNOtjuvfK5uUnXmYuMpDSAXExge8aRVJeAD4ZWu5j51an6OwNnHoZjf1YPRo46N6u0xG/tFJdctb
PD2Q9MawXwydr5UhsJWSHMZ0ZnbTTV8zIN6XYjpJnYt20DBPaZm7zZOx36G7TYFAo+HYZi7ljM5j
J+jStYseJix9JAaz3ReG1G71brC4+DHcSVyR9FOi8n6t5MwhPAH9oNb3SI+0AxU2u1/s51rpvihJ
5F5VOK1Zo0TQ1AiL7dHDFrYzR6IDCqAdLV7ewtWFXOSoLVffF+PfcK8nJdhV2UWVN1Xto61iwjQV
DDSO3asvimX0nFTqo+vA/MY3M6GBVta9lDWoigXIqmF+ba3oZPVd7Qs8Ykzl1HGnZAH3M4ZmMSaN
h/OhfwLsdW86GLEttoM3CPHxQ1R6ty+V/FG29p2CgWbxzXS5FCkOyIqUtJXJxFOIqHoFLk46zENA
hhuvI8aZfgntE23WOPV1ILuoVC5amH6Vbr7L5gkUrbCujApGxwGWx2Kc3YQqDneMu9hph49Ufara
9Kl1Ms5a0kU+YkK6vDDJem9qR8sTDaO1vsayF2qhbDniu709xfJJIu+4Itdo3jQ8klvS3O8Q6yp+
49A3aJRFHKTASmxqmekza4RfSc4Tk4TTI1mVxiZJ2RoNxCC+bblIxXCNBU656PtobGNutXC+Wz16
VPAUoH3wy5pPXSkOEPQSR7eZmk8grexaaqR3LAmZFDL1ZXggAdG9zjsr4U2aPy6EoPmcX35O4EdM
4OYtEUM1ZQXO5OdCzR9tiXEzrjQeTi1NffI6eVAIgiuNqIBYGu5k67CtRVFJ22ZT3Jr6/OGKbLx2
RFVcoSHAB62lCY7cvql9M+8hl1trwQeFbjYP1NJurhOz4a4P9e5xSBiWx0iPr8jGK58zurYvdGoB
e84IbQguYShIO3P4hBot9mj2a0bU1MyvCdngSlb1NEi0HnkzWGj6qLEbn7OysWVQ/ECsxTLo6wNj
TXdwO9O5L63xSB5NeWf/4LNIk8FqM7fBFZ2Al/tDaMWtN6XDspOLbm5gI0dMU2sJY0eLxRvQc3I1
1CBcXoYkYSTpaYFvK9tC553ZGu8J0TrPrV3nxhbzUbXp6K7eaHMKL4Ajdq8rGU+9cKbi0FkTuvey
Ut2NNnXxUzHwxaDe1jypqsqJEibsn0bIS5+kiXmdOs14mWDVPjsD11iST8NhMZP+I20qpBxlH47b
eSjdAw5gThilyT7EYGt+b7d4niaFMc5anc0YQy0oHKNg5DKxhMKWWvKJeOWIpCbcV360kBlli8X2
jGIRZBNVGp/muCyBYbTasR2genF86Ae1iadbY5msu6lR26OIzfGrceFEPdeGyppbcA3VLQkXSmrl
MP5g+3aP05v3HT1pcP+/5i5u9ipqmVNrYMIstJGxm2Foq8Rpcyw1haWXo/hGNxXnBS9evlHKfqQQ
oGTfIEAPYkFJC+qO8yJ8b+D4dEbIXL6lIxizrkf9vsm07hbmd8TDIPNdyBHn682KDwxavaUlLn9U
+eibYQG5scwRzUmdhduMexXy+IfhmDXg6bnozS/SP7TTQJLPW//DiRRakgRFbjaPCpizj+gMeQd8
Mh/c9eKYTVitS+vUQ49fh52CTqNwZ1Y7q9Sdw4xzyXeRgAAQ4Ys14x4vBQQF0g+U8KiL0ByhCoiD
AUaVbJmlO1UZRBz99tZRpWyX1Q4OPTJVQJcweu/DWNtGsyR6K3cgDCYqWKYhFUFXKxpehMp+ISyn
+5iVJH2IDBYBY9D1IzFsfHRo98wji7XeDpZZH2JtiHjvY2/YN6pZb7HU5BclGkiyWuR4QxTYo0nq
Fu5ak5RRO8ROY4nilpHIDvp0HHeTLdjLC067vJbNKRsQ7YQZEWAx6aB7EhUhAwpH2TvxWiSXVcbb
TGIAe8uCQ9nona2hkKTiRPM3eYHFadAxBxmte6tMhXw0FcKCacXZTsa40ar+NVS4tuvZjflmbENZ
TgeUCofWkPdRYmygamM82irwgfPRYneHBQyy0A5I5/moJvtqInAfN14eiL7T0RRoAb60yneLFLMH
FYJe0ehsWS0Z0TDzO9KCX8gfmLzKkiF9L5XvmMNLtzohxcRyNKw6t1rPv2S3ZHelHqZP/YRjdIAN
eAktmxdMKc/FbJGclGrGdTaPKqJcwa4+SfduxuaCxQ2evLJGF6QPzxT+cvWKGeIOmMjPRuatxDR2
1lRuNFuRcFf2uRDxtmgdH72jGmQjOU1VzCpmKXdW0Ybe1Ii7WBGvs6r0LyZSywIc+2Qiz9sjh97X
oB6hHjhmtxXYOg45Zco1tax+OY/5tsdi76D0OGBL/laaIogB+sFucC+oQ2QQ+RMS69SVviXSvegl
UlULfVMlmsa3GjPZOEXzgOS23tsKC4yZhZuM4Ec8xGQHzc2Xw/sWzfDdVNwP9rh3hPVKxsgGwdwN
9lCS1mjktZHhFI25G9xfUzXftS0VPmiDYBQ49APJbti0403s1DcDQ9eQkAY0qvLScZNmqcy3EXwm
d+uub/CwGsa0sQbdDhKy2I9JXmwzFVe63rmP0LZwbvb8rXbwf9LK4TmkmAIdrzYTaoptBp6fWMGd
I61NyRR9BZEbkHf23UQ6/3K8p64ODsjW6+ZGGPq2NqfvyZofB/qIAsJxFmYjtAwRIBJerJNlFizV
sq79UnbDXresFgpFp8g4Acrh7lNe1F5LdiIauW46VLE00VEcFyzubHgiypa9oi7mnZPYx7pj0+5E
eFvp2I283lDVXT+aszcIcmgSrTpHpsOyTGmoV9YEVySzODYt6oki5kB3YritESzJ0aqN1uQPi1Kt
aBLVlrOOWr+yBoa3ODrlNkF30O47V02++ymDLdKldUDIidQiRwVGCgqxLJM2cnVYy3PkTnDKCICu
SbojH3FhDzEs5+gqqbPv3cg+mpKeO4S6SvU8tuRoRFMxHtCboOgVcsFeOhiHqqUwvW1LxefZDR/V
kDBAmbv2eSCIyE+drLpq9TkOXH2C1UqwHNeNoaATrAQ96yRoNFV8ttUKj1ze6xeNpIprw3bJ7RyG
5i4szfhFcL1t9V5djgipFuSmllNgvVW508ppfiCSq6H4VhLKVbtkiqAkWeCzbXpXjZDFfXXiixGv
VDdnwhctw2inEXVAPlIqv0YCb9aAI5CSZrk0S4NuDlZQu6lcQhrsuk6v0DlpxLiFoV83lEb1o6o/
k14FRpxb6aVkxgq0su9vaqzdm17B91mbMMV2ldqebuTKC0eA8zZkmXnEgRf5ri2Go9Pz8oy6Mfjz
nL2HBiOwVaxWZbtR9lEzZp7Z/yoiwBgrHPyh1p6cutylcQJ0t5uX5LlKrCtn+Q6R9WMN+dZV0PO+
Jgpk0PFsDsWpRbWkp9F1qHMQZ8S3gLvsHJJTMsV56Av5xbTdHSoNFM0W42srwmTbpv05zi6ztuw1
i3lKVvOuaFa3hjFnadCGqdy1Izl1obM4h9BF2NW13KtyRGBiDQXj/yJ9vW8uGEl6usTcJd9YbTTu
V7XwS5UnyA4LinHpi0WHPJmXNgHYokeda5lwR/KMKuVBhnkacjFY0S+VZK7N0PUETliyqpjCs5oN
prA3RrLkEBuxdU4U+WCixjW8VjE0YD7daF4HnehDr+in2g/zpvlAQdRt3FItEFx3zUunuIRWGVVY
7upuSnZ5N7Qb4l7GL71Q2J/LOuQ5mMfuhAYa738NtqzU6bQl26d6qqnhPOlN9ZipaX8PiToFjYa6
xCujqTtxJ3JZYEO7GogXTzzNMlLYpNBlMZ+FPUN7o5WHPxfqe9INqsZZTThQo9WEwDlqtbWa0fme
HIGVYhC4V1vMgjR/Fh0lsgjaQO9TmnHy9lQmUKCTWQ87ckbLg93H1ZPCfutpaWXfT3XYQ09Luc9k
L3e9iw8uTcJw3xDV9kH0XnSMSrW904l5RShESSBEfdxeSbPId9YqANdWKXi2isKb0XrB574jV4OX
TTWwwZsIRVb5rbNp3HR8kZVVIUCoFljbVXhutKsIfdQQC2erMn35EamjIjBu4lW5jlNn5mTO5HPH
SbFVWhTu1CmE2/BH9k6Js4TOhzhXeobJvE6cU8X8xcY+1q1vx/kziapyfYdqrwqBHAXOP6Qy1I8h
uW//lN+vSnzCWOureVXnx06h/rJDdLie2pMPoK86/mIxkfSjZFBu5Krzx/wk5g3GgPCqmPJra7br
L6zhX2J1CCwt2SLZj2tg9Q8kq5MANU66IZ0Re8GSE/WRrJ4D8lSVB7RF6XeyOhJUO1p2ZeiYrygi
uQyUPr8taQY+6mqXbIbV15D+WByGH7tDvDof+HZjgghXP4T7Y41wV5dE8WOYcFAw3lo/NgoXQwXI
EdYKUqjAm1a/RbY6L6hfMWFNDLwrP8aM6sekwQvVv8V6/ZWpg35pVkOHEG5z7a4mj2m1e6Q/zo8S
3wAPAnYQqNo5cOf5XY+WV2mGFxRMHJZKdezzLphx33r/Opz5/5je/N8M9NRBJP856um9l1H+/uur
i38HPtc/8yfy6ep/QKZj1+ESxgTFCvAP5NNx/lCJXxZ0A6s2we2/8e06cCneViZTaq14CFfVxT9i
m7U/aAsgpw5z4tqGAZL5L/Dtqx/pN3XHaqlcrVLMWRqYp6WtsOhvDr8i0oljUdxkv6SV2AL9pBjr
qSe1ljLfRQbBUb+9Nv8Hd9uqFvn976MdZe3pNUFZ6Qlz3L/9faWhcaqUZbRHAzf5QuvCByHj4jAv
Mr2enVjldiZ14//+l65mtr//pcDOVIQZ5GdTM//XL1LvnHGQlYj2fWMqpy7PYm5+y/AUfvlffH1/
c58Jvj5QZGykWFhXp+DqqPzt9Swl7o/a0gn8IMfs5C5CCdDpCkzwWbYlj4QQgd7mQlh/FTvq/6Ls
zJbjRrJs+y/3HW2Yh4fbDzEzgsF5kl5gpERicsDhgGP8+ruQ2X0txVJTXWZlaZWmKiEiALgfP2fv
tYfHr7/pX8kG//iqoUdwBdpeiwD55VN8vn6ttQXAG8SDR7vMWs2Vap2N1vX4KBq/AEpfj0+SeNvF
em1FV6YAqaCozy6bDocnK5C+AAbZvvWWZ9yAkEJe4HUmiYGTvzBM0BoUVv2NWDeaYW2X/3QsoWHp
aPu1mw0cMiM9BRM8Z+88ubQhqTOqGchN2cPnTiJx//XX/eS2+/vbBswN2IvxqS6qlH/+2kY/xJS5
qTjMiwvCJ1B23U6esf76Kp/ekeUqlrmMDEiZxnP32ZEZIiLsRh64AyVq8mIsfYNYk/DczN57uEA0
v77cp6f178thIkQJgwXa/xwkFYwo7uaGyzmlTM4YGI98sJGSf/xTDtmnl/HvK/HaOyw1rEL28kn+
8bCWhMklTtuKA6LE5AxFaXzMfVPcz4Zqj52TifvSAhX89df79Ib8ddHFDOoS3IIMzv6k78EUHZlC
V3AyOB2/0eEIqdcLFUmgd9JywLn5ztMErehboZeDV+MZf7qhv/uFGSfhF8dwhVdzueH/+N7GsBwh
zKUilQgXMs+UPDddhcbb5gB5/vr7/ubp4U5iDWaqhClpkVv982K9k6OoL5LmUBuBuHezYYQhNwR7
yVq7SoXWP76+3mfB3vIDO45lY+plQsYP/OmlkARdZCoq5cFUap7XLn1yVC2BREvqatmD8zWK+cYK
6DqnRh4TAivD7JLJCIfGPs3C/ELSOj4js2rfOr/p3kq7Bt2RDjH068w3LmNX/ykL97d3xPd9kp14
15gS/vojMUsrfJuGw4HZlMdJh3U5DkR1ilCePHz9+/zuoecMEkEYIEMB8MWvl6rCTLWKr8Rm0MRn
y26tc9eOA0hwFR5Bz1Wn1On9w9cX/c33w8S7eHZtmoBE0/x60XlwVWFXnBNHjFe7wKniM4cU/1B5
sXH59aV+834RDIGDnIs5sBQ+3/50IrcPGi7k+SGtdqWf55dERYbb3lXtbaet6QJ+rmae2UnvcgjL
5A8P/O++K1cnpWvJ+gujT7ttZ87BYGBEPZQuCpcS0xzssDq6hj0T/YGjsHyXT7sd/DAwEuT7BoTu
fboU5QmQ3pRgJJc96zhW4FJaH5Ih1tbZeUpwzOWbkG7v0VB/vKW/+Z0ZSMMZCbg4T+6n50iFoBS9
wa8PmTL7vcMx/C5V9EeZA8NFyOeJtSsb7FGs4MTy7gno15uvb/XvHmWyNryA8CjP+pdbPbchsMHQ
qw9uauI3ot11MejY3HJUvi0TgzBJYQvj5uuL/ub2smJ6NhUGWT9kAfz6KCMDdUzVsngmuRtdxZh4
aUTggUKj7sf57uuLLT/ipxsMCMEOTOKE/YAa9deL1dSHIRABWudNEl1lZfPYt4wg/+2L2EtZagXI
CWzAI79epGTYBL0nZUVIsHWsYIxGqGESzpdfX+c3v5xtsu+QF0RgUPT5lxOc6VFAw/UY8Ws9FRlt
d6ws2In6wqnqPzwbv3k1bPZS6siAbCSkDb9+qUbS2kH1Dwmfb7wv0yizN5FZ6f1MG+6ETN64IRgE
KOZg+H8LW/5HyfhvbhrndC9CyYtmgxXg10sbOTuUHqvmIArf2DS9+2bk7Hpf/5i/efYd34t4+C2k
yv+yh0fQ6YPRDMqDMjwew5miYaaLc0z0QG5FoYASZFHyp+LlN5s57zpUDr4ZW5X56Ved3RTfhIjL
A9Bv96litHUTMiV4CB2ZH3K//NMbvhwbP78ADmoUMr3YPSLKwV9/ywRQSClmXx5yx8FTiCkwVquc
9MIPXobgkYUhwvMVRcPjXIfxTVQNhKkBxMUinXi5+qhdS9wPuc0poKmmYM8o2cGRNaRvnptR+xee
Hpw1ZQG96VBFUBExkRN8a7cPFC7189c37TdvAMiYBbTN3svp9dPehPS81W6Fs9yuMZlAYPedTQBj
B+Wh1V//29daFkY2Bpt7ZbrLZ/lHkRfYYc0spKC49VGpamuYd3Nj0JVZTmL//qVAELE+MZSjcv+0
DU0oZEjUmcThr/NeCyt3bUJl37hxmh++vtRy8P/0QNA6tInZXpAqDlXMr1+LKA5jMMeYl2tMTCyC
RJvt6TvUe6sR5nf01dhNXNhe87UWE5tPN4U+0e+FuG+NoYIPxnN2M4X9fKmDunyEeInIiVsCgEEa
8u3rT2svm8Gv67fLGkSlTbOCRc//dBOUO7Uks1nqQJ8zOdWDU78KfNSXNG8RjQ5Zlrx1Zto8aE8l
dLuhnq9lYzOJDVIFccBdxKKmvm2kRgQE6PlOiq7fwNpoj2QFhbdDWI17WuiMQGO/PA3Q2f6waHPg
+nUppStCKQVNxvM4WS/ehE/rWd42RKjaogaQYJCxMzTdt9he1I9MpPH8Em5Cw7Zv/fJtoB7gJyf3
lvP1rFBK09coo5UaQ8SQYe2obEuSjTuumzBKw3UaGu5TGmZY9wfXJgJZSj8o91ng1Fs5zRQuoytG
yMtoIOKddqFEo6TKE8I1pqJ5Td0Q2nxhLgkcHNwQsrtoDVz4tKeiMIJbs0grvAiOc57ckfFq36h0
7XmJfZ0DQ0dG0QZqXjfwSYY9zlT55qWQmTcy9rONDhg/hBNGsG7Og2McFcGjxTxycVGjNXJlBJ5j
PMS21W5HZWFpoLco7jMBFI5gBygqOhf9e9DOd3NRfZiWJHJqQkaaAl3LpiLqGPYkeDnBQbxifDYu
IG+6MF5lcCVsY+b79/UDKvCfEYkdZ6eOsPO3JsR7l97LI/BRZDCOSP0LO2r7swqNuduTC8N4o8rF
dZIqgUJk4nYMVWw8KDllL5ONpRi9Ftis1BuND89uAarCboeZCKZIX3qZiB4y5cTXFWNHnle3AiET
Nhj7ao1kTdetN28NYP2bvKvRicVBr8+IRJBq+11Moo5yCnPX04FdE0r4HTC498aDIPGEe+X0rUGK
gIRYARrgFILkNHYQMoSN722roc3vqJoFij/Rf2PtLH9Yo4YDaQLfFaWon6Kkh/btdfC//qJ9F3ZB
PEw4pK+lG9+3Qf8UlaJEW+zOkbuzXSCJqxxt4HU7lKiSR4GTYZ7mrsch0WLTFJmQu9TEDQwlstjY
s40zQJryxlBVe5mxgz8D8obt3MTZMWR0eWE4SMCr0g3PU1TimyRmOvzmuwZhQO0yTTdgIwDAfwlq
AODMxdIjBIufedN7u1iPzqFkpMJgPLx3R/kaaF0eKnaCe90XzYMHBf7QzhxCO5tI4ZVsyv6q7GDF
o9Jy0m1r+T1ZU8p+48jS3pLBoFbkiBXH1p3ti0T5i2bJMrYzJ9lLM063pJg8EIGdbzqUgcfAR8G9
9qHQb6ocJxFWdSIgILRtszYmZUwWI7SE3I+ydAe3cdrFFpLwIsxDkh9SmnmrRPddt9XmWCtUOYIT
VDiZOiZ1G2oqm9je0kb4Nqqs4KhDVBMEpHldjDGqjgroeT2HEA9mgQx+RlYQBGl/ThnLk++QiX6T
LBwO5uXoxyd8zSfHtQ1E/NjCrd4Lv/dDzmLN0BNHbYcskmfcuiibfHHU9Y7xhDXxjFZvfm6YVe7H
MbPeMwaAH3HiJY+G6cu3Wd3GuC3Z51k591bUJTsoPPn1OMf1JYZaDBlFqTOMTj6CDc9X/HswMKJH
WkDK1VBfLUnrb3WTjYeKZIDjMBvmHZ7E5HtnGfa2F4yypnqcj27vB6uo8dgGh9rq75Tu7XemjFj3
4VpsWnPUO6+yn1vToRFsVIpWbDPqmXlkak6ngrFmitm65ueSgEzWfq2Cx3gwume34JiXgOjot7BV
qhIwhNkfRsIpfoRw1RkyjVQzxWAqwYQJwcGqzIEkIWZyricvZMn2Sne8reJofoYYZB28arQ3Y9CR
Dpc5aCRXnRqNNyufGC2adsqIpi+f6jQNTyPw0LVqeNY2DNExNjuAdtZ4SJ123VeF3qdVlm/j0cgO
LsXM0SMV8MHwUpwwCtOdx0Ns1zde5aQGejxsx6uijN1dYurC2lotuM+VN6g+21EPRZdjCcDC7JD2
ZEntPHh1FNOccWD5c/NstZNd3e+Toix/+hxW7ntaQm9t9TEOBR5pmFbv9CadbYCMoSC3kwVyE+Wu
d9s6LL5jEAfrFDnCWggzuFdWGZ207sJVAK2e+fXQs5injopffYAf17rOK1KdeqKMMJaDT/PM7sUf
yvFsldpfe3168ppEHMoxN9eV5RQ7p7FwVyBcW1uqUXte224HtaPbzrPLd/VsTDCiN3ZW6bsXatLL
DkIN8X3wSVxEyzb498xXo+JFGLA/isDWB8sdICF2XV2ulJ7ePaPuzsYo3IsJ9tU3zw/GfUjy4a1d
e82+DYP6XtgehPPASH9ObjU/1QSubJWq9tq2xW0XuE9tAzLZNIYB8NWIbSS1x4nVS8ZWuyZvjm8a
c7z+5grXPXehl0D3xsAwM6mrVyPSiAtvIplwVdPDJbJnJomwhmZLgFaFRaFpjeKy7N3hWk1+I4+d
9jwb9ZTpQY4a+yXwUCS3s5svSlKUyKUh2dkwbOL8BzjyYA+BuYsTZ3xopBHu4zTst6FHDiBKmCty
1TEIIzKm011lOryfA+lPG5qasbESfh0+pMFY3oJHrNW6to002w/aojptA+c9NZtk5wqnNTfVpDKQ
HR4EDcKbrFW9JF7HU1RfeF4hN/z64tI1jcPEuOGNQLvoAsVYTifD9fq9Hw8kHKR9Iy77aW5/prFK
U4zvXgJZyVU1Mo6B49kmCRCpjwxBwd6I6kMYnXVV+6n32EcVHj1t4QvqReaIVYbOi8VU9t0GcXbt
w/fHSog23D7MoZQXNioS1NOZfZqiMMAR5af4XJzl0e7mU1PyNSGjcDwiutBatb6FZtl1XlvOAevQ
ENV6Mlqc1vB8i83gQ3+ZlFfemTift66X1kyjajWfWLDeUyeqtjPVyqmtEgUYrK9e+zHhgQ+STS2N
/kJroqThJ/aXScbQAWQUECwdJFv6wNM6HMnmrF2HXJyheTYbEvDwBFkvWYtMT8fBkwWmfB0WWBHp
IpmEHJiBc5GNxFFNsiwAFET5wZ8lnrd+0BvUNMYhG6ZoY1mVcxlTItjDIFGpc3RcJ6x+pC6w7xtM
bhAaqvTe1nG5z5MmPc8a5QN/3Fc7pLzOdQFd7M4phvnKqKeB9SvSNAIX9z75EPdNKpUGfY18H8pA
txrMKbzg2ZfPqdMYGz008dOYq/bWGGROjpYM5K5cfqI2KKaDh8J7E2Q+/scGl6tTvLD7sYpXdmI9
uFYxU/bDeFrRAOZgYiVVdk5aH7VClRxB4L9ir8M22KJYtEG6HaxK9gSqKCS4RoPegQLng7gD+b2f
q+bUp81zR5jft6CJ3tp6otQOWAPJmjkMhYeUtLG+QyOSNw7rwrZKyvkuKDQyizje5baR3abdDOKi
ppjeJ4p4R4LvZvAz/rDpkOBQhHCwbiJdnk2/jbaur9U2VmVzCiNoTqkU0S6Jh3XZ5s2FG2TZmUMI
+JQA+1vsTBb6uhnxckgWJ8lod65TPogJ8H7f6vo4VwasBTeuLiOHpCLeAb1RsfvWoYunthtxJtj8
g2JzWxFY8S2rMAGkFI8bqyEjPg9nuVFzGm6NHOgUQnqBrK/E4ZiN7dYmjoNCszlPeYf5oNFPgJgI
WHO8jpwTExG4CaFkbVkZSk3yXiNzB3EB9Z7hP+ZTOYPeNhQhQ4FVk0yGeB1eVoItrDP8cy50urZm
2e/70jD2KOORpfdlgKJ6LK/H3Kt/1BWSuqAa7zsZ/4XIMndpl5XP3ZD0+4Gjz9aWw4OKRpshT+09
LSF+5yZJhm1bDMU5IfpkYyKkdKvpKMzavLDFYJI2ixImBZ91sFQSrnQJpEUZdXucy8T5AQXd3Gk/
b2H0BBRnXTg+ui7kL37/eh3ULpJ4DB8oDJ3vmYDeh9dk3gqNAxt+RENLQB6aMp9J3oHkSNAIdm3S
eauraND1tmig+tmDcq9Dsp4urFT8sNpMP+lYuQdW9P4YN+TEWrhQti4ZTm8D8X/IDquUOahTPLV+
172iBZK3EVS4F7uHVqe8at+VoXPSQ9xumJM3OJaj/mj0VhUdsopegnSxgk+103LvxOLSSPvqA/tS
hr4JThiCwbSjzZyZB9Nu0qvITxURoWy6phEbWyPt1LGZqKbTPu53gSXNDbdMYBw1GkpwkEXREO4d
ftMVmwNmRDI/VqrVayMrvK2X4y4pQpviEzeIMYlmVw5FTkhnVN+NhYAgmbEWDmXRbGsxuYjjWHt8
zjAEDpby7EMc4WAaamMdZUW1s7RCjIx7BMFQ4gA6pLAneSgv+vOEbvYm8Hv/RI+m2U2+M/Oc+scG
Q0G1iZxBXlvZEr9LBXgwqOouwqJDfqc5ERNQnNzhL8c9o9WwIagYvSdpVOkKSNlBGC3deLO2WFSw
9MOZuRQyezMn078SChUndq2rvqLA7435p0s09ToAaw/1EKP4YNsfMgW036lquoUzJ3a2maKmyibj
JJCQk402dgjQTb97jHu7ukQROW1wYV3pvv/OTAATVms+VwUSO6OTYtMRureya8y7rYmyToDb4Syr
i9u6l+zbNMHRN0HJFLUzrJAzdUdSaTIO5irem2Qn87aPRFe4cfQ0WJBWRJ79KLxhvlQt/Uqg7nOw
JrQiW7m9nsgyTsufPbXVTjcpkjCAKjdDLkGZ2Ky5gUmxsmoaxo9rRWrad7cvTMgjwtjCliwfjbaN
TyF0mV0Ro5AC+IVXR8fIesdkIqXEf4P+NW26OcOC1aTBW6FquebcZOF2dt2HDjXVqir9emN1Eve1
LnNnlfkiYPvIZ5ie3C1QIdAF3AzyYxRdWkWH1DsYyIVpR30loKY+ltBW2VBkTEyFUxwHZuHb1p8Q
3IKeekAxvp/k0F5EboqKN+qbV93BKTGb8UoKXF3ERckVvoz61k9K74cp1JPtDhVZIAFRBhNwmDkc
s2NUxv4uD5DGFX6GuQHCY3fZxLK9nwo9rLuS8+N6EGMoVvWYFScnBrOfJOnHbDJh6dAdQpv2MXBP
fXk0Y/qqq76qxx3JofYOf9G8yUvoolaFmTCkj2WTmLNKutZdi7wrDrbnzh8jFemlEQfWdphRLGaO
vncIzdkxYoqBRoTmprUC+dOJcfU5ymipDnjzaCF5JAAyILnJkQdAEGN1fA6ycdh7bn3silRdEZBu
IxAcv0dF855mebAjN0YeBq+ZsIhFJimKQ3kckQG6K1H7/bsBFbYiBlj2j3k0pc8izAlQVx95E3DW
9FD82nGFSb7yy3Vgz+W3hEzgDWi47tj0g3tEVdnfzPbEFjLANN/aCCgPMenBmGbIkNuTJO6ux+Us
X6eJ3NG3i++SgcUrTmZxyNAv3rO74smrq3iTQ6Vbx3UxSpCHrtwJqXmTCjiSyOVVS8Eoi/p7XA7j
oVM6phNF0pDuMtxBxG8cUSS/NcjEj80QxfsCQekTnengeqoABK7S3Lz0nCi5HKSAkuuaMto1RFyY
nNDJptqlnDAsTPTgdzDx1YS8uVNTgNFVpNFvPXciIM5KGhOSq6HqYdPak6I6ZgTXbuQwI2j1BmgM
Y7WTdKovgqK4Sb3A2cqEEjydQ7F2p0Ks8wKjhinn4sKi+8LGEdZPcynRm1LMkiHDAQ8YH5r5aefr
phjJKu8svEYAybddlt3Rs2IigNpV1xPlYBAUAEOj0d84PvL7xKzEjssMV3HYxnvsZN3VSIzs2k7J
4BUlUAf0k1gLCJfostceOwldRPwoFR2zHbrurZp9MvxiWMGzirrT4EQx6TTuDXlvDV0aZOKcnepH
s4egoswRvAZ8OmMrh3h8ZjhC5LHHSVqavvogG7J6RW+f3+ZGP63J7krQ9dbpHsuUc+7oXr9UPokN
q4RKG0ABSMf3Okms/eIXi+oaH0K0oALRzV1YZiEuAsM6JdJ7hmqGjrZEi5qp7lFaVnESLmjfCK30
xlPuvC2jUH/r/c4P91O8IOhIihSok1xvP2C6uUfUXABF6NTeqUV3HvOmONaIUnep7aZEG/EkrvAO
hhvVknNoi7jdBlGbfdhhll0ZvSK4wsY+4lPxHTue0hOVgcT0G0SH1k2MdaN991iWs0kNq51HWgrR
axBKm/x6vz17/RjcRFHCwGaIeAplSB3eTVW981teWY5TWHtIorqd48y/GSenwOdPR8dLmm6pxbxT
C1CVoq1wulfcdJiCCbd1w9XIb3hvagcahAm/7mfGVBdpc5uRFWePbBjNxGmGuuEYd0lLpkqB7DWM
g5PSfg0BDtvYobOL8mLxvdqrQNHfUV4bv8xBKi/yoDcvFtDbk0WPaVfMBXiT2Ew7ltZ+5oiM0uV7
E49E62bE4AKHBT8QIAxGejeQBlMF+bMZOs291bjqKoH9yEaYEy+/HlnJQAvMRrNEWBekviU53vNE
Tvzdjd+XyWaC90VmVROAkhfjD51imPAVMezFZIFCi+U8XM+G0dzKuLBPIq7qh5xcdaqJauIs2KNQ
V6nfnwr8Nfk6yXWHV2+OFoRCYVk/hwylNiC78s0sfVrzqT/mN/2UkvKItTbzL0uNoXQVKplf4kxk
2l8osrU2wZjZzy5ZRB9tV4BexfJWnew8ZGNGuBwaROna8U01ZB1bLyfuSxM0rzo3QWXYa2vw/INS
ZvBzytAPzqyLH8kkk/BEHeYfLMdlXx0NC9xLF1kLuLloqlPt4zHeZK2hHowkdZ8iUeofZlUv8cjk
I8Co1MxIB5aq711LkiWBZ3zcLieMLenQexXAe5/IaVEfeO3N79zkAFRiFgFfsGEodGlODBQTygTj
CVE9+DcdAxkQ4kLCqTnS0b8v7EOcOvZ9LZr2agJGW7IzZlMFWo9MoLQtmVUNpm6pl9AtO5u0W0SR
UTI+VnMIo0TJ0rhBS718LifuvXVLqF2+o8BU39pp9Mj4LXr+WWtWPNzFfBMriK5JrYrPHqnvtEei
ND5MYzA+yhg69X4op4jM1nlWK9vvCnVOqgDvCVqfrCVKcUAwEZsYh4KSMSnp2Gl73+d1Ye3cMnd3
hNBWsH5I+713zCopFhdXmgFWCRtnYxYNkeJzWTmgHCOXzobNWx93uQOMvGUoxIaQIposJ/RsURiX
pwCS3T04SL2vu5JsIB10/CDt1PKTWsiNwL14teXueEpza8fAjMqibBndkk/O7w2lgovH5Ofe09JI
XmjDc4KOjNrdddZgfpdt0B7pn+eY6nPxZI55X4ApYc4E85T84mrSP9qh01fWNE5H38u77BQx7r2i
IctfD3oAH9EysQx1xHPKiT7GFcyDuUaejBAv6upvZAfE5yjHmUL4LfIs1eeHMPYZ41bBlLxZRpJf
4p9B09BDHeu3jU/jCcY/B6RtQdOyX9dmBErPBKt7H5Q1nOEMEnO5wXLMXU/Ik/1ptiH/tXHiDGuo
4zzREQB4SIRyw2IhSKCUkace8qHSP7Ac2AEtOofMShtZpicd9UBX0+BwN0l/k4UFKBcC2obHxnSa
Z8wOMAetKnzizOAT55mMAK2K6Cwbn/oAmL/PJl8ZxMS2rFeMTanHYwDjRIbVSbfL0xy1WOvZa3M0
qCs1C+kV7wFx5CPN2YK4PIGG0bGIIgASHDM86JwQnT4uPPOlBj8a4hNHAUgHiyer6XP3KaRDX2Fg
crgRKvcYSpDdyc0EB3HqM+S5ztS08R0KC/ZdmsHldYa6daP6MD1HIhI3ka5isbNi+qor7Jz6B0Z3
SQO0xNqPgmFKjwjEvCdHlTwErV9/E7b2f/pOml+mBBTQhpwGlgdTo3rUhktMOhHLZEXOhCBOzBhM
Xh4hF51KXsOP33jCix5SvI8MYyOeQKKiuQlVx+Ro12KRht6aew6sVpAeT0kfWeWBHtXwaGCrP5gI
HK4dBgY4SU1iAQceXLaF+JwGvrifvEA9FFGYkgvutcFPDjtDuZG95t3INBJkCoKZ8N/IkFRmGjnd
njoaNIAEvQoCiD7ii5jwmV+AJbTbC/T46R1bkcL43xRxfkFUbn5owiBpLhPej3I9MOL4ngoe7YLp
1VVV8HZOnix2YA1ZdYspeWE6xc8ZWPZUXQ9tOFF0pMm8NZkY5bu/BtcdArQPnBoS42/cs9z7WD1x
x+XL+00YeaeuSEJlME/A8m4Rs3gcsisSdawCetmai/CXRoT+CIdMoNUQ2c29xsDEKCrO9S5fVuaK
DWBHhuh4aXrkSUaVrO8IPB+ZHFnkxFDUswMVPn9Mx5kMOoK3zwD2Gn4DdL83mO2l970QjYAkkKc+
TVT66kuHips0lkLvJaZ8dtWy9EOoSLkvrlM99nullQRJV0siFAzzqOeUe8EmV/trbjBNbtiZZHCM
/HOTzgQLssJn8bXw8K1vstlhnfNiySJiKsN54khp7sm3h7yTGOldw/N9rZZIuwFx/lanXn8wiFte
1yM19bqUMz8SMNpSn4JetmC+q4pOa2WEsXGcSlNMKyl54Gzwuy7cfBxuts3MdVMVimLbpEu6TxnX
XDIwncNVDu4XwjZxODkTU4G8WXfqYawt3sUFS3Ld1wQZ8Tv4h1hF5GE6hMRuhkYCn/Za7yiZJ8BS
CZEV2VbtPbg83fuCRMuEukx6r4INhSoZm8+hToZzXjZtf8kolC1L+4iMKxf1H8VDfohGzFldPnq7
PPF4VHomtOs6ZPKBz5P9wkyn4dE1tU/d2LBJkcyEvtGZxD2FlkEUAeCkcq2JX6Y2rYm2WQ+BYMOk
OrRPHOO760n1GMPq1B1XaQssbc5Hi1gIfd0RygciFueaX7E3GMaIBLoejWPXDe2R1gTfxiMIoV3T
GjcOIwZNiHZBzxpvVC3BfbH23OQPQrXPOkp8GSFYAE6VCEX+FbzjkYJBBi7QvELjZh1E6ey0nCkG
wOoSICKbeYXp0r2CE6reKids919rVKzPoiTTR02DQg6AHUPg4LNSruAmgaZCoxJ3iy+lGO3HrjWy
7wWBipt0ypioxU3qnmpbESyo4DiWlQdSf7ThgPS6te4Dv2P+ZHXDyzA54k8/0GfN2fL5EFtakWt7
Dor5T5qzTFJFa2Gqg2LEtRJsaZuWDswhFD1ScnpqN3/4QUAx/SLa4YLholj3AlSXCKcWUc8/lFNG
o0Pd6649kFLDKuZaHTsF38wPtxwV8b5Lld9xPtqQy0N3ImTaAGo8mC5HCgO9/frT2P8qeMKXiAhn
kfeSGvnZMYRRTTZLHMKht5n0r2qEoLw09HOPiqM8rkbaW+R5R/Il6+qfdP/0vh38edvSloRhE4fp
HVFT5ncwOJQ2JKmyulRO5j4lugPdtnBQVgm8ZgZW9EHphoZ4hCSWqEvKcuOiTFku1jbYC2gIMj4H
y2r+11f8t3C1D7LkP5+j/5Bc/gDL0mRJqv/zf2eu27/Lq9fyvf38Vy2f5v//Xe1//vXHybvcvOrX
X/6FBCOA2LfdezPdvbed0P9tLlv+l//bP/wvAtjDVL//3//zQ3JwX/62JJPVLx45bvX/7Ks7T69V
+dp8/j/8barDj/MfqMl8dM++ZTqIsv7bVIfdzgqW1wSR7VJRLGqt/8KJ2eF/oIZdTBFUrSh9TXR6
/2WqiyDfhq4XYZ74m33r/zumuuXqn94gAGcBInzUgKgiwk+vbOp1VQBQFn1/SPLuhjYM529cZ3bw
J3ma7Tv/IrcN/oo88wKb0buPNPvX19VleoAQuCInNpkZSLb2bMOzs3sgDOXclNdRh64UFCNOvyNr
sE62gpWfIUA6k79uZyZcXEZZGsZEbd9NadA8u0RGTOucc9gPc3CbF8rEGt4R0V8QvppoKtdpVVMV
Nj0TpR0ZeKWzUbUrss3cd4RDBG4adGukYQwSLap3hh0TTN+VU9SptVF+mhBIFQATI0uULQlnk1yS
3l0oqrKHvaMmVD+NpxNG7Rzeq4NgfgfCpZIguehLSPAGhYgvXT7MawnasWREWHMclsNkvPOJB3CU
g1D3GI2Gd1oPABTCvAYUg+Em3nNVEH+CNAu4sS4gNS3GXTgVfknajKedfTtPabeZGcdDbYeoTppw
kZrDuiHvL99It3N/gI6J4JFhjlsV7mADojedmZqfvNLrZqyX5Gagd5xAuOcN0r86+ZZCivHolRku
ZJ6kWciZORyJda6q/rnOYsXCZKf+Q2OiTlsh1CzRMMdJ89iadvtkT5zP01GwiDWzE4APEGNFbqrp
8ZFS15oJM+99yBekJs2rIBg9Uj/MenwzWJpJXHFix1pJ24XNMnRgamU2NMx3gqaktd9b1DmibIxq
bYNYPGHXLzgdeAWDyrQ2y5/KccdmlTXBbK3MsK1ffM5SD55UsGeLMYQg7Id5fp59DDzXfcAkgP5C
bHSrMDG9nyRPgCub8qB7axtlvnhmrW6macYGP9AqT9etaBGJUPN3HwFhlBBnxRAhJGin7ILwmHY4
huCkvIspdozx3VPWEndNrt/H2OfWhch8iTrTtoSx1l6gUYMO9vQ+DxNI2b5Thbvy9LhYw/vGh4Lb
zxLxYb5EOaJMwCtZGPAvYcQDAcn6MaxRJUJdQEftmxfTpNsfLZZ6uL90QSmI4iiNdprSCucjmWY1
XoEatiba8BDVdVk41yqxFAoAw+zu/LDLX3ST2+WxMY382R992PJxT+r0yivbkPCFmthhmuFlHpOO
XnBd2wKVsp7iokv3doKl+AaKQtEizalzsUab3tXnOSDV7uAlRHdULu4WDkn/j6MzW25V2ZboFxEB
FO2rhHr3vf1CLG/bNEVPQUF9/Rk6r/dGnO0loaJmzsyRkY+FtuiWp3VkG8MC96oE81A3j3gBoVG3
cRX+F5bkHHdYAfjhTja3aTJoNutFHD4sz+RCOxl0TwiOeFgMBgVft5ghyqVe8ISKWn+LuQLEt9QQ
PsHL5VQ2r0N0jYDY13VqoQu8X1xnflrh5rdhxNC+VjWr64DdG1iP6wYvaacMy2M10AwD6dWh7otj
QFl3ELunuyAPYWyYiA1aAmAQm6cOPI6NzmFDCvW3SQ+uEOtnNrSY5ao+TAHgWfbIqBqDlGsDLALp
eG0GHj0at1aCoxcUu+hdskunTyBErUPK9Z2bzPK8cwcj6SWuPQVylMyboYewt0rqxnzrVemr24dm
aGR4WEBsCrGpzXd2hH1ntyp3/BkXZOnTyvHGLULa5iOVEkB/uDKgJfGirde+Cpb0EOc4TPZZwKoW
ygG4hT0n56KOA0/kkgQ4AN/5z/KZQoJpu8SCH3OY+DLR/BFsWXO4E01NUaSHx4zjxnqd85a2hGuf
NvQuLBT1jntKeB87MXvsoe2R8YO6pvMgB53wiFduZT3cYY4EWI65NKnTooZYnU+0s4UNQIfNas84
6PxgolHcXukFS6icKV6jllZDJKJOfce5jXRrd1ZAPmYYAUJ7Uze222X0O7yMYfeNW5PnWgU0Gu3y
usUHVvcjRpJVx26/mdTIayYrO6c6BXnJIZ0zvn0ZmabOTompvK1DtO2N7QflodSdZ+/7Yo6rE6MJ
hqIwcsx/0Ty2D81a0ydm5TBiOZOpAkpmzjSzjwSe4n1xnXL3Ja7tGGwwNZknbJfwDgICyO1m7N0O
LriC98WkqzGuuXp59wym+Y1D+PczhLHpJiXOVYAUjK40TKYLB/dIURmUEm4egGQhp0A9b+e2SfhM
66coqLssqTl2XYaukm6QLnNKWrAWP/+SSzx+FHVDx4vKA78HYLLM9xkUu5Ruy9T9ZwoEPk58XwWH
WMVoKmWZz3/E6Ee2aNHi0yqppvpEjr8S54JWw/gCTHiik3FxxnrnEwa4Ua0o2epDakNI6mLWkMtQ
eeE+8MHibrI2wxNJv0+HP9ChoSeaInzPnhk9brYm6Mj8Wx2boLQVKkxGy9DoY8oaxVHmTrEj8BeL
LVswH8yzifnLzeTaT63F2AYQHe0eTJotb5aOkzPppgU3OlUcabn1OPZJosMLfBRt7FKCg5nvMwsh
aLdN786XRmfAmnTXAyYurKpvdkBnONaISqGnLJy5O/xf5Zu9pjbhFvqRIKXAsbLuPYqe1jNInQbb
apWiitOpZH1npNBz3EppjeamMQftAjYi045XwwBLz6VIkANa7gwa773Pzcg+CRywNmvlYgh2oTsF
fDJjmf4FQSFclFSjj54cYr6/auqfkUKBF9NsQYFlb8VceChi9EHkaHpdDqbVM+Adw66CfYKmSFKM
7rSCYVor3jK+H+3GzI1mVixO9D3jR+O9HFfDoQQmfk4bL6TaXRaX1bNKi41AiRdj7M36y+JgfW0l
x7Hddt+B8ohxDbdqdIFSzYhZw3Zto+ETy5D1OWKmoN2yxt08nHMPeknnl/kJt5m9nYph36wC1nob
otmQoMB/EsNZq06gxtV5CvCQbXCf8v9VtWP/+gEcWchVIUY19/9Yt6wNN5KVscfiN5N/xu/MdmK9
mmhfs+FGhkyqJvUlLEADMJ+MIP90YU3+jdMZvzrmQ8tLOSihM24NfNUth33wKtbwWE/xg5yRo6rU
CXeTDSka+fLe6kJo5ZnaV1kgHmrbH1loTVyBNhN9UYbbR07D+0D8MsqVhWihghiVgx1VnS8peyyH
c46aseDJM4586/CrbbisDKxcAo3oNAxsd4FWbMjoAf4vNc9wRPOiGxfONxlEf8sOZBE7cECElEH6
AToKg8+objjUMU3UHi8KVtY9qtS65+Gi+jPoHT4e8r4kAKBX6dDpE7Hgksxi9722sIiP9GH6G0oJ
0w/tAvpcwvA04cRZjrXNBXEjfdv7Rfmr73rgeUfHmufryu7/Xy3v26ReiHWEWg5bMYG2GwsPvmQK
GPvWUP5oNvEyVv+CLIu/FF2mfWiJDfy2AHdJcdczzm4olkzvfBOlWxuJGOcONbzEMABgISQdGZ6t
g8zbIYEOz4dUKLMP2W88GqmsY5sRtBtgGdbmK1Zl/9xPmbxMM/YeFnJUjBX9U2mUoNoAnw9bnBAW
OJLdHttJT/dng6KBNysEu2Xa9xZn9YYVVNISPsCDNtbu2zgAluBOROKBLmLrlh5J+SKMuOm7iR6P
PqxRrsjOcIbCWJv6t1RXpwnZ5tEw7bFGbYL2tNqldeg8mSwYDJKpxf4klEXo0g92FPXeEUjjgTLc
TZaZg1eYEVEMGtDG1P5fOYE6xHy2PunR+eICD5jfRg4+MpvMh9HCOaKzho++mWpFudlsU90YTq+L
XVePaBLc7mQX7ydRpkdlcQhMTt/9+cpab73BzfatnaLmUPMLupNMOic2Hpugj+gybWm1UFmNj9Jq
XmyOYMkCqMnLDeOBPrZ1vyujGgbjyPmSWfhhO0HVgg98deAyaiOebXGHwadqOB7wCuBp8gNAXeY+
mopum2Ozv5DUe2LN9+iQctjWSnibUcBQC9baOswpa/fJeRdxcW6y4Wcsqp3RVwAWa+ld4QTewZrL
vbdO1XnN1xfK6d+I8YwXh4AXrqgV30r5GffuqRXmn++536szBu0ml1bHXYMfpeix6BJPgzLX4VvL
e/9PaI0EDUCX9j54UIon8BbIZrWLPK337tUrguGb4SOsxk3aOexwVGS6pA31smHjHOJpp+EZUXVq
brjduacuWJu9rloHS5fcz14N073TpznIWXZMK6wSQ1f0MCiWOzP4xczQiKXw028KkXmHYqaEkt7S
bw+NvhA5zFcoIPccSV95OL8Ek6OWbZaz9krWohGwr5Hob+OG/hp3xHFZcx3dWFXVkQTzDEQpvI+N
fJ668EEVzmMzgNezGVPG3dTX6V0RBg8gjq29ckuuWpwFPG/C/TX+OrA1jOz4EMbN11iPl9Ae+awl
P6+4sN8FS1L6KlKzDYmMXSxHqy+EkJ8ijIfDRIwJ518DtywrbvjtpBt4r5+RBbIunh/aIIJtNtJI
wcw3+v7eqtr5MrigeNFjr8PYjKvIm8yzF2YfbOOZnvpUHCO31PvCseJ/k5DY16nqnLAI0Bt2qkZc
SMwHLv8GGYT8uxr1Xo/xDTIwI7CI9ijVv4aXSQ4TbBiToLVOU+edZ+P20EKjBy58WdKErCU6YKZh
qBi8HDiyLIeSQXi3QSyvIGkKcDBknwmb/hYhLUCF5P/k14ENCyyiYm5qP4yEgUBUqbI1RujU+XSd
/JqcpaZHt6dFhMGugv3P3YF70kUC4Nob9lyJECmMXPIZuLBThq9rjU2YBgc18JX7cX7Q2AGLURMG
gq/bBZc2rj8pWMATHgb/Kcs6U+X3Q63Seuk7dR+5APhAc8bxxbKcxyww5W2/YjBEPN4zL+wHLzo6
tEluC1eGiI9rcedm4jCQyt30+Fzx2UXRPfdt2jZCrralopul4R8V6GrYRQUhJmlXT2uYebyKpPch
uJxx2auO6Wq/RGHxaFaojoPFJ0nAFxjY0HvblmwIbsK/zOgb0D7ZwSXTtPIqA4Dv65VxPFuOxVrp
TVUMDHuBt2BDqPHoeyCtI7fTN7hpRdIY531VU77jvuZwf7VSOITk0cYjFpwLeQIo87Co9Jcbet0W
T6yd0JGJmamlOCYX5Zhu5yEzxQY1ie5arEb3dWU3N3Wu648SE9BXls9rQl+u/ORpmj6mMexZehYP
UUNJczOCeM/q+M5AcZm9jkKIMTMzh7gZ7tZy/YDvWM/7VbXlo2R2IWAU9fZjlc8/9HkndUyZSiuF
2g0Y+PhE86QXGQRx9Q3jeTpox7rtgEUmLPrbjy73HyeNtZcH+AZGDcy4BuZzF2CoaWNpPoq2Mr+u
ETwSwPQ81IRHj57veFw5mqB2A8SVJLb25SLsXzkRg9EVXGFX3YuFMTQy1BFNTvRpbBkeQ5e4Wl4C
RU7DnuYqoz7YvS4+U0TQn9uY/IvTHiL8z5e+nQlTqFtpsmdVUotj0vpLT53ekEI5jFn9nQ7Nw0L4
t5SkqRqnfcAG5X8Ey5WNbNfvTtW/CBvo5IK/PMFy/NeTqb31c5SylLKlKYDeWxfTb57a6myhtxD9
Ap3enbXjfUhLHWbXo6VJrMgk7YiX2udpHdtr1hS+ZSkXea+nyHqNTX5nsXBMIiQmQNODv++1y9cy
q4gARd2KJ1hhjMZLpnhzWeDQfaqbHcGckeNHouAx/eTOLTcqLx7FFbnsTvm77UwV11o72gxKEgpd
z0M0HS3nmsrtYOfPNKVgFFJ36aS/6t76RaWdNvZIrW2kua41mDwSq6YfcA2igrfc3HxnOd5lHCS3
Ff5eK7YaZucOtYE4tdp5FenlMSKOkahAQ1BnkqLbOfqTmqV03IwpdvriuocnBbCGmq0l6gwSHlB4
/O/9DXPoP16bIcYU64v3XbP1R/7T/Gs898bmvw0ttQt3rWPfKw+7cdrM9TU9VIiNwUuMq5nVddxj
+CUEY+LaYUrH28hP/siiuN2n+Nc4DoYsv5Cv4q1mjTvY5AkXrBcZ4h2k4iqcswtVD+Ypq8QJZn1O
e8MU02FDeVoY9HpvRfzTYOrcpUNLDMRTJ9dfXgj9pu5VeA0Tx59JD7bH2vCpGeGjI6+mOcwNmF7C
IGpDOfqDdidhbeYBM9dwxaWGOA52BBnT7RVSJ5PSk+4eThHvWJVd//yGtHArdthrvGR2Uv+lMxxQ
S66crRcX4ph3o0miIrPJKMC8vrU76uL8+RkKdAL84tA6U9KKYP2l6AHCk0K+2LC3iqiS4jMZ6sW+
/qP48330ZXJxwt1xIADNznxuWBqlK9HI68iBzYr8Nc9t+bX2TtPshtrwulp4zko99EdrYjNOQUKO
oXuckt72K/TJ2j4HIjt3GRx6Whf+7IZdv4toOHmHNVbvIzLdrS8z69VowK16eJu9+T8CuLs45SS9
jo2cSmuNrOc67EYjvhNiSenL4EdPbDciXDhOjw2gBd9FppeaYGqhvuYI62hsSTSIJfeQ3rP4EumY
UUl56B9pGyLWlhNe0JHZhLTAlr5kAJhu8A+0sLm0jf7DVbtv2qtDFUzVaYoj4mCV+m2cjrCwli+U
nx7mpX03lKoTZzNkCLoj9c7m3+pynarx2gydIwnaUa9JCtucIzt8rfvyNNBcLzsjWFA37pZWkURL
xEorvzr0AYS/UJDQbCvug17noczLDw4H9LrM+eCbXHdu6NyDh6X3lUFzEVDrKclF3o60hwRQHlw1
XmhhwFtXlsQklECfouDBJtlsZgazxlxiNxdnSfzi3DfDXxorlucwFz6q7P+HXjYPN8WMPV6uxRdT
mr2jS3cms77e1Hr8YBMIWHPOiZJVefRYy07fNrxVBo1po0eYAUuPh6lzKAUgvMa1M7g3yAbP7bBe
JhwgdzBtIOZWznRPOuqZoCW/4h5I7tVLn028y5t4fbI5UzGvPCAT3hdjzpRIIPtwBb68paH9N5XN
kX5TKMT2/RqjuYEdfOtb195yALtbf5reRRdja4zr9zCaw9MwE+7jCLVZUbSHchhLvLTyY6WlaaOY
mKiMLXZzpk5ZwNch4la/hnOHVMX6DUNkgJMPHzdhjZegr+iryslqEbeWT3FP0JVBoieZbJyjk63j
fujFI6Tv6BJNur8PO+c89WX1Wvte+zMOgroQF9cd/Fy5L+K+ZTak3DrOg3+8nhvy2QDS6SVca6w4
0LH7sbz3qAXet70NzNDnFKy7VjUUdYVIuX7t9/dWyoVq78r4JyI+z5RqHf0lyu60PdAGhoFqV7M/
oZWlwCNHgol6AOPseoc9RYrtZGdUS0a8XPoD4uQbtei0eZne0A1Pq3gc6Z+1XeKbYHEnH0kzI95f
qa+6w/a9deKIsnk1zfhB0vmATABfd01p4ah+RVBh39HHOB6+F4nO3Qfj+NaTjJTX+ruwggrsAtf2
xqjHNpUKOulACGCsolliywMpsakrub4zQoB0CWo+sT7jrulbi2UgjFsRnRbBNVjWsvjueaV/r7ZN
mrIENL7gQt/qqV+f8f6BgnN837sgsCDNYWprPryAmTvt7P4/E+gMlq3N3RDp3CapyvVPM1phwTX6
NDDs8hRdqy7ho19v+pK1HTUZ+on337Tt9CAPhVM/t1ETb8sm/7dKsWYJJBSSUZ5HGUISsyoqtoEa
dwF9K9gLe3CRPWUI3GspETB2RpGXbMyNx1szWUcum4M/VH+uiT5Kh+a/NhXRBtDjj5qpcXcX2hNz
epxpw6tf6PLokhoq7zEvCVFkZlRnL4+zZA5XeNym9A9DjswHvkU9ZZ1RCaABfbd42FsZN6fdomoJ
2yLN9gNNGO8NU8joFN9xFg3JAMs3c5wdm3pWuIsV3BGPco79xEM7W2lzcmj23TgRmOHd2jgjCisB
1/0ctOlzJ0fv0xko7tXFv7XJHiXYzR0N1yM1dNlxsNNlS/VFh3PHdS5LWPyZGqNdl+r/grT9tl2e
VzuLnvG+tUlHrPclG9PsK3XyF9aD97QPPFZlFbxKs05JJY0iutW/sSTki7TMqWnF/byQbshmYgVU
srjvbSPeEd5oPizT/wzhf77i8RDQ6U0Et4/+5SVm0J7oNy8wEoD+0pcbzMe8H30M1jUk71tHs/Wj
6QgVp5++CCz2O4CE37V0pl+76/x+O9Fgcmq08y8qUsmPF7yMX5CO6nV3CIKG0SnOb7KIUM9Yl0DR
YZiNZfk0sAVMyGW7zOHuNV9IpUnoepAIBD9QGpWnFQ9uYN01s9pVod1cVjL0xGP2ckIJre29N8mH
iWzYQ7hMiImFkftwEWdCWnRY2RoQHPrdyGd04uJ3msfgnkyn3Co4+T1mo2J508RHNn6oY7qvASfS
V9Fum4h4dLt6wVYOHWBvXul7P6WrHVgUzejibynzJ8txWQb0HrBuj1tbFj0xyfubaObCJsYg3y88
JxeHbtQlBsAfTpceKHm6tVKyOkQJhhJe/PwySQKvtipOUCcmYn8V2PVq8R6LOr+EuTmWXdkfyaix
qjFiOeOSFJSUrRTbTRKdK2WXR0G1eII548AM0Hr9qlhI35Hp4H/2CqjPrt1Ii/yuuVKzXdBvkn0K
CZRC/GhfsOSKwxFv4dRFZzvsxWmMG4Ir8ymgYuBcBq37QS6mJJZsN1iAoqu7jiqChrQsggLOi4HM
fpB/iqzLb5ER9VPTDUx/KXc0xFyXugfckMMTf+v0E7DNJNra+3uRhy5e32ikGlEVVrQBH8xFJmBX
2OwyjLhs0VcVM6Z0XEv6ULMbSLG6UZJARxV5WHv4tR3ZaObI6wxP5Xqxz2XKJr2LGLxhex/4hS7n
dW2rO8tlW83bGFlu9HCit95IeA5C47X01/vzO04vRId/OHmvtUiefYfBEY5UJ63wRfUdTb1h6oiD
XLLwcRnbgvdIMHrfYihA5oRrWP8Xj+18ZM2GglPzA6TEAbAAwNEtXSxh0tIq2HmLdVFF858y/laP
Yt4WU0u5U+Bz54yKun82bvkeUwu1zasw37mxf2QRyNtTZFxY7ZqOjzqWXF8X+o9Lhv+0bLrXDG3/
08Kb+DF4y6fRuKYKUcPrjyfXPze14RKHOZCzfy5XLARB6ee3g+najnsXtoONFxm4JrKyqGNzq5Bi
tGWc38YV/AStbsMHcWkchn1LBpQ0W9az8vC8J6t1EWlcFtNhEucY6lnplNFXKIuaRW7VmRc+FY6b
ZUZNp5KKa63T4a7btnPQfPa9h2w4p2XAnJqvxLHa4b/wevhMZjkUJayA0eZ/zqZFWRr2hS7psaMh
jvgiPZ6fhFmDxki7iouf3F6KiGONfpgsXe78cbJ2Cj/0thZjd3Zl6r2zc8LnPq7vzTDW94ayHP5G
XXAiCnEzlxkBKauN+JYqJTauqvwPv6FrDFLHyMZlMS9dtuRE6u0+wbrK5jvlTUbTihwf03LKHqZg
eEvThqNkYAlMiCqQxa0HKNneuVL7R9vJpwMmUx7MnkRJ4M4OxNU4uxrtxmVAZLXzk82hz02+NYeF
irOLWC1uMNoQvmMOu+0hmlUUo21HWJwnL+LpK0nKUtcl5Y2lwh4BVqYv2Eiw7Mk1N6cy6PtbB3PK
mXzu3hs9osYz9ygO6+LoSnBbm8yZXsOqc9i/A6nxebtRnWN9l5NzHLT9R1f9RDNn9pjP9oCgd+0d
tIFTJPjSu69hITrP43vVJuqQWbOasmdSZ2XCDaUiPOjaz9KJU1AF1jx+SoswS9WMl65Y3TuXX+gv
QIPsg7t+RODCbUY+gbw+2KMLtbuZIZ7oiNuoXxdYidNAt6/EIFXSWDI/QVcFBqIt2lNGvA8qIv1N
FB4lac3uBoOzyGVh5qv6xrJYi3mcxXoXTab9FWqytqzQZ4I3VCM4Feqk6P3pwng+bx189lzM2HUH
Kt+PrlxfJXHPcsPBOiTpUq1JZwq9H4iJ3UdhpP8rXdZYfs5maIjT68CeppsMYMl3T4KW2JbQ71EZ
CMp/xmWLdz3/yMhnvqPKlz+Ta/vTTdmHZjvmzvKCO8Y/lxLQ5xXDlb+lnGfHJSS537dLdIC53b5G
hWfKxAc5ssW/I/m3x3a/5Q+gVEVTtYcbAbngYZKUvdC5yGa6ZFxEc7DgAMZfDMjDyhG32k9wvCS+
hOKvkR7fVwOKeVeK1GwESJetWEBV0iIgt5Mlqr+mc6Z/81rlR8ldbxNC4rsrNSyUdMW95KkXq1bh
LTwEmn9QI8jxltwpIiOoseT0WVmor5jIi1GVO+MQ08XN7lt3VKZ4LzHOnVfLK1i4WusCFAVOD+8C
4+BbSj11t0xLTpkx15m3PC1KLFiuPdLeN7vy3nKKld89BogLlxtjc7VbWH8WxvC6qtuGhiOdW/ps
e9r/DEx8XVcNVMy5MpfnJTWU1uYcH1vg8Pi55nwmkxashv0gDLj8omrVPQ9jy8gVLTFm+swuQa4R
rLAgsFAbrLKeNIaz4MpnEdrke585PQis/ow3obC3YhTcXoPxu+oWfZ+3zvK6pvwkGpXFN/Ssl7uA
VA68Bh3955TzfAHvaZaNnipWrGB3NrnnkoV0EaJp/C5cN3u39apuhxQ1IpuiBzwUMRlONDTGUGuF
RuNMdF9bo4l3GfSqGwn2HsqWuq5Qy7bfloHb4h5Z9MltM5IT9fjByDZs1DXEunoFr+4hOHeTx/oQ
LZJQ1Xqfp/KJ0Gl/dlGGsIwFDaKdd4+JKCEjS9lPagUegeo8JAcetk+2jXrnBgDmiYEvPXcME+mj
1bcr7x9SPxu0P7FJZ8YpBy13OzQTjSm+8hKBxrGF8f41kjDHruVib2Fke2MFMR5S20R/aRRTLeK1
mPM2kQXLkCdcZv9yJh9ElKjyyOflL6WnSPjEbFS2MsXGcNV7CFdX9JZs1jVmPzJ3/oU1a03g0evo
D1zDJSnyyd5z9+QOiM2EEJIpappg2/QdWgv3K70IybiMA+3FSsfljPEf64C6OoX6sniwcS4dBroA
/gE4L96DoLfeHRwS3jaITfzJvre8sz1My5wVdvyGhss45A7zXa4yB82iuqLJHOU5ORoZvo4i1eI8
RpXznlNO/kR9DvXZnk33tYN++IPEOVwyRwb31RL/NPb4WhSYH+gK+pXkRY4aFxzxoabaKJtgZemM
byHNL6T+3CTAVdbtHTZa2D6E/KYm6rVn2YTmK56YRy9qKm+gx7GWveY2N/E6MqgGNW0w0fiTefFz
h2x+MnBI5qHI73SIlBRmP6S55i+QZVQFqPihUB1vN+J21Jfj3WNJ1uzmvNx5abke8BF/cDkLn8zc
W18xzXm8+K4NibCkI/zlVmPsfVSmLx0hj53nptmxGQ0zihgj6FCg3oBq85AKspHrllSjhClffksq
Sc96tj5NLf5qXlwnCGEdvKH1euV7WUU83dPN01467Z+jBdMbQfyTHimcKVyRY5TNqbT178iN9u/h
6l8sKHbFtJzpi0XEWMk6EqnCJIftGAgG4VBsQiwjmQPdzr1hGF3FdpAriglSMkLA4sEH0861Xcse
j37MYiKmCX4tKcJZlvppXfJn4HFLotr4ACyf6j9oxPyQU/DxYss1ofm3eNo8SMLcJEfueac3P3J0
0k8OFvwzINbKJ41keiqzrnukeYi/2K2doEVvB4MXR9ApXEcohCQpivDBIyZaH9DUXYpzK1471zZI
bc6ySW1GEH4VG5tS0bfJF0CYhsrKX7ktVOe0Hf7G1s/3QVpbZNftSpSbKz6eovPQXe+LsCULj371
gWmnuQ+W3PE2th5oH5qQP81mKoD9gY5k6OVHbvu3qid26nLTu9OikS+9W1y78AKf87fua2zC/ULh
HK5LhaJg9ZciH5MCf6rVfojumrzyOwvGJJNJxwxRmu5BdfoOYN3O9BOp0glLYCeWlfa02j9nOhy6
W8zNC0Sd2Bn01l3aHCECpMy4z6Lr+yy30lUhAJQEiEZVgRrjUGV9lVXp/F9hLQxcES1WxXeHPm94
ewCr4KuH2VL/dVZFA3LBdMFMNxt7fvDzUA1UJorutado9rHk8PS/RFe3z7Eu1CvNV8WYZHNuxL6W
Lt/DvIZUJBCSHfodpILmcZy9yQKfkTbND4CivLoeuUFxKWYbvKQrC3s+FRIfxN5WjklPzdi59i5u
V6YKZjCC9165QLukZILI2VAuYQxoplN1EuDtbPZWEbiCWFMct7fN6DmEWpUM3NO81ATcckN/y61Y
GkSwCsAILceDk0dvGMOCH7R+i1d977V8Jf2wvmAZZKVBHye0iDiXo/qteTPxvrRYuyGHgSiFSDEb
B5EzcOt9sLZulAzF7EcXmFZAJKw5CucvM/L6vu1kVT0rN5qeCzmw5o8oa8ZSlbLkTzymbucSVEW6
7rC3u+IFYhIdSJgj6F4EDKHi7ZqxMTpSKOzEj0gUipkClR5SQq6wzpGv4mdh4RmH0kZtn08fFM1+
xyLKpPtTCMt/w4pJX5nbXD2SMnVsms1S/J3JgAZoA0mQ68pSz2NqERmhp+2STfFngLWnuJUZIw1/
sVf/CJ33t+Ho5DZmV8vT+ymjiPlCKZr4q0p8kbgqIvnQ2oij/EyNCI5Sq4JHzqzECTr0ouocD8P/
FQMYW1g6V5+JV04Mm3AR3XW/FniUjoXdZWoTYPqzj3U+hOs+QkwaSNdLu79f+tp5923ayDZmKQlW
tUC/kD0mMDAHMDRrteUhIjDHSTFGABEVtAjub5hKReF0AIUooh3JthXAM7cxoBQcSUWQBUmnjSr+
umFAIgqVwLZV54RyXsq27JFJHVHcVN3kBhufx8A9jW0HIJFNE1ErLdYmx91v6ulSGE92ScfkFtw3
LBCs+6ow63iM3cp0O82+tOOwaWEv9NqT/hHD6wLnrc/FWB61cCneLFhDIi7SyYv1qe/jdyXmENRA
FIj2UvRZz5sZ96EHbI5swAXjqCaXTayEazcX3g8S3DUKXemQBq7Ya7koApX0DqIoBnWKZeDTxBVC
f94YnyTfT1xTfTQx/gyld1uOhI3eBdVG66eCVJniPBqym1RmS3HC3miWZy4ALbfxMo2maxJ6rrm5
hfjBk8yrA58kr+0ve4t3pnuY+cjKOwiqEw+v5aiAZtZAdTctoKTvTk+Os6cMHDStLgaLCHqLJY62
SMp9boOWFQ+vV4xoW26nREC6ch2qBJk6+8xjnMwYINmKv/KY6cc0rboK5E4nDZQQfL13ZVl6603A
gKo5TmX2hXDSEEtvY3hZQrXh3xw5i/ceDUPYccnqq/Yx7yn3PUl7sK+aNpZMQqUe34IPaRkgMW8j
Hs0CSxUsE1jyuHzb0uu95ysQzzoQARYkkPsObBfMGRpOiYhkrIcJ/WQ79nl1fl/lnA2IxK0/vXcV
5Q8JYou7nIeKwuenTuDk4w3L9pHL4YJ7F2mHNcTHGgBRf+2wvuljSa99des1Hm4VH8xAsZ9wYfp8
B/hfD0tNUm6DxzompR9l449Pdd2SjHbPhtzS+QxOu4hGccqGztMJcrV+xBy9DDsKH+O7OfPG5Q6R
eqLu1KEahqg8TqvfWWdLe3GAt71g5WZ5xmfJBcayA/qS8qxI40c9m6U6hMbHbUmTMhfiuciH/ICc
JNedgrAB6U/0jFJY8NW/ZQK0wid7NaEWEAyx/OCfis5DlmIqi3vlv3VckrLjYlsqQCgPacrOxyH0
djOJjfnodx2vsYCCzebexcOvaV9sJx4QXrnBtlTD+pnjcaVJPbelwPpYzpTew6ae9n5LOPJckqvz
9pBDK24flp9SpUPmAImDZfEv8ykuqGZaVLdVcefUO2Fn5r8A427OexowceKpJXqNrXi6bV0HK+X/
2DuPJbuRbMv+SlvNkQbhgDsG7w3uxVWhGYLB4ARGCa2FA/j6XmCmWZGXbEazevTM2qpGSTIQABwu
ztl77TxvrOZmHpRjnxjHWbLvu8r7INzCyXdWmnc9e73cIm2Xo/QnHtPU0B/N1MdqdpJPAo4UcmFh
uHfIfgTfMtdabv2k6w7a10Qd526S5LdJjlV+R+l7GKBjR7lEJDhxBkEtaTv37MiZVf+1etj+yOv3
f2fku/0flpLHJPztUfwdE7G6Bf9xAa52xP/616n98IP579tf/9vM5zl/OQ6FDYJUiMMzlYtlT3/p
+v/6lxB/mY4kU81zHZOUhzUy4x8zn+P/JRVaEt92fXP95/8289nuX+YatkRWl/n3P/sTM9+Z/5QI
HWYklnvb9kwLJ93q9fvODVtCP5/TxrZ3RTbU4cUIGOUSvZ8VHrH7OP57F0axPNpl1FMT/u4JMfLm
qCr/F8vpHciHvvuvf505k79dGhOhICtBgKqyzmyEZbMkNNpgTQlqQzhS0vlRi5Eq8mjif/r9tc5v
E+OgsHD+WsxhPoGAPOnvb3OENuJmMfso9FZ633XOZ/xhE0q4yHu2mr6+iaNUvxJV9MtrYuMEDmbb
DufcH6/pGlACCTafAyVwfUhnar4YRCI/G1TZbyDK3XutEq9cc/2Z3yUSOOt9ohGwBE43RyjrDObv
Dj3CSeGzX6yjmBNVnwJFnelKYHGf8oeijao3v3+yv7qiYHYn8EUQh3IeL0M9d2nzGDMAfGfocWaT
XnpyAQ3XOPqtaXTD4Y+vR8NfKcEkjvFTno2aLk9Z66xmDlonulzXKDXG8U1L8enkmLbe/v5qv3iH
Phswk90spjBs4z++w7ajc5XAQwaKgwkQtcitZeTXSTFQNStJMlXxw+8veGZ3XV8g4VakOArT97nJ
1b3+3fc4z1Ok8hksPYKVp25M/Qt3mYtXnuGvLuIRyknuEFAC3z97hrYxkQHTURel01BGdAbgTm2W
SqnT72/m56cnGRPS5MFhbUeQ++PNNFndgPe35iDSaN0PHsz75NahxRbtB8PnXEatiG3pknZQg14B
L5xfe42qJFTJksyeriO/+Yq/e5AoMDC4x+2Crmk2tkhV+ieLsv4+7KxmgxJngVPLg35lnjl/sutV
2c2tOYrWOkbPxstC70bGpE8EyFnCIhBe6KHoU1a07H//aH+6EDMZc7fk/MxYUd7Zo+0NuNuxRH/W
yzTa6DjGBgmF6pWUmV9dZc3/Yh/iOYz+sykMnpfOobxzFlLW/D5Dpangm8SW94efGWAY8hm5F5sv
er3QjwNlbLw6wli1BO7gZZ/hfdo707WKW9PjnFSykpDZHvXRKy/r2wrz/WwpHYtDDdtBh2XZpMzy
42Ux3eZRh3sj8OzDmumgsh14pAP1gSO7vKNO/V1IjLVJJfD3b++nwSkIKMaZpjwSGtdv5McLi2Hu
DCMD+9JAarqCG0iEj6JdRCt3FLtIVMkY9LPV3/3+sucrrhS+vQY7gdog+oFInx8vK0t/ZEdumUGo
2tnbiRZ0xMDpbAYnmpeVkbySlffT8OF6LoQNQrpMvv7z1aioaKoRHcHJvkV9mnsVsX1+9lqK2vkK
JMEe2EpaWMnkGoV0flcUAjtL5Sqg0UaYfSLnO9DAy8EwDfBBE07IP3yKXM9h3DC7cGbhM//xKRqt
gHoJn5q6it/tltafaIkjgKHwSxZB8spQ+ekZcjW2hqYDDwLvsnc2Vw8C8FXiAAbopJmd2p5e2QLP
6PLP78mzeXbMlY7ve2w3v1926iSNXWNRMpBhLT/RZKg+ibQr4X3aNNL+k2ut4U4uAXvONyTKdzNz
D8SuJt5GBkSbk1qgOxTYnp1cLOhwXhnwv3x4sLAo8SMd9L/lj313qQjYZkoTTBJLAHRMZcggaOB3
fzpLrq+IjwpTELty0Bs/Pjy7c32NCQzXMSynR+i46UUBz/GVV/SrYf79Vc5ekVc4DWd3hh3HduMS
0/Z8N+OLC/DCOQFEvvzp96/JWn/gD7Pjt9uSTLbrQQPUx4+31RoC4gJI7qD1ev1U12nyoKPKuSRL
CNhXClGXP7X3KuvMixb3Y5CNgxMsNnWyNHPRdY3Zxe9/pfWKP/1G7MNs8vcYOtbZohdntZRzwciR
3VjsDctqr3Bhy32noZG35vCZ2rv99vfXXL/mn67pWpyMWJsIvz5bI6BXLtWENyeYHBvvtnaXg58b
xSGXg/E2cqp7NAP6GsSGPP7+wj9N1uvjdwVLr40HggXjx8cft+EsDeptGERH54jGf9klw7hQkzHl
K6eG9VTw8z3++1JnpwZVkhWgF+4Rm+V0FcfWvQ2sHy8yNWwqhEfVmctDkxj2vnKq6pWX+stv1FW2
x3kXbps8uzgeEgcNCS+1TTVRHv7iHGY0Wf/JpPPvq5wza8jI8eCVSRkszjhdCqCfFPLQDLq1aF/Z
zPzyhtYpmxmBuGfn7IbyRRsNOydenO2Ph1LK6r2shtcOCr8cl8jHWFd9trfnBwWDYjjySB7b5Hrl
he8s8mIMdUTjVooPleWWF5zn3YNqaH7+fmD++srKZVnyWHvV2UQUg1jThc2Vc51R3Yybyjp6ZmLs
idyNL6ZGtAHG8mWvQRR8+v2lf/Vo2fKySeSTgGl0thgSB0DCqDFyadp6D0spqovEnqJXZr5ffXnf
X+Vsmpllp02nW2Rg1FaKJph+dmN17T5BefBKxO9rN3S2dPQEIUkV8+WVcuxOYDKh/veDeGUP8aul
Q1KBoBLhe57y1j//bhmUtMqhRnJDc1MSswKIdtv57MgsOdJgWhRdzN+/p18+we8ueLZ0QCQ1wbrZ
6BZBvXwiCQeqeZgnb/ECO//B10b5SlEJgJfl2GcvC7WhGCZQ8fTRW+eTbMf51Oqpf2WJ/9UNUU2R
VONY5YVc//y7J0gGAUV+l286Ez72SDJGLu2aEKuKt7f782enYPatCdNs+JyzIdHG2KLqKgXFXdLR
TMhO+iwHF9lGGPev7GR/NfoUpRtgYuxlfxoXuUgXwMys8L0jrK2J3p+oJkDhv7+hX18FipcpgNyx
if3x2SnaSA4OLRV4ISGD6F7rq7nSw+n/7Spns9KcIfieEb/RLU6Z5aPR2CVOVfxHV0HoRjmRdo57
Pg5CZSbTyNwHggaKNOqtjZWBNvjze/FNDoiK0iHa8rMVJBtB3i4F98JJWazME/yB2ANeuZf1dz1b
9Sm6suqiw3A9b0XJfT+mAWsMQ6rxkoI99jGMTdYw7ZC3tYi/w8h/5Tv9+WprEcjksOu4HD39sykB
uAwK7tDFuco5JNl7huNh90y1aZzMyu3KV7Y0Pw86V/hU4TEQrb6P8wONZSfEF5qxHRhtYcFBk3Aa
UOS/MrH+4qaA863bUYtHyEp89ggVOUoOZceg6huQrQAfMKyTFzemGxLUs+yPx4VHqZw6BcU0lxni
bB4fi4YtRWZbaE7AjlHgIpqGsAf9Wjnm2+/949DwHHYVPm0BJahjne09a8sm095VboCcItMfgVl4
jdxZ0jDnU0ZDFWEQglwnexYz3NGDOTq63Y6F3eJAtMmlUpwF+JN7it52ssdppxp8SZnpE/oAo3bL
n1nkG4amjO1d2I1Lvh2BtDmH339HP78eT2KPAFO4kgN/OjvDGMnwWzqcFwa+2T32mDHaDo5okv2U
ldX97692vsoqIKseRVXJdCr4fM9GOG9s4dzjhkHpUrsibsbIXtDo0aDHMS+BGSny1//wq+KaPrRp
V6xARmpJ6xP4bl0aOqiUeSn8wEf/qJB4OY5FKckB8ZUNhPW9Mt7PvypFORVIlONB7eE8fX7SxS02
NX4GPSYiFYdCBALAl9Yb7Vdmpp+fpDIttisMPp+ynHW2YhiqbNOqj8PAyCWkOS+v5Ze5SG1Cv8P6
vYvJSP/hGqWgjOOTU+saT03CP/uQqQRrasV2yIes22PdlempBon9yuNbP5+zSZfjHD9ewOikHcg8
ePYJd63uSrpAFdkDeZl9yE2ks0fMZ217n9hLp/dRY05hBXl/eBen+eqUR/Wbt4W6jcY1BMdAOgVG
YPZLxOBV3D80cLY+LEVhYC+B144OXaxUiOgSuf1jiRf4aNkyVBuRhmA/dAESxyrYmXteoe/Y6OZy
01N5eYvhidyQZEkfbGV294btN9hFrLiNLiGl1/WlJo0hmNhbxcd5QFkAb96ab4BYkNJD6mrx6PaD
PkC3FyfCiKilJjJ1n8cIREceNjOmlOZLTTYd5o9hwWYUxtZnfJLzRoMffG/NPlL5TuZ3GmQ0/Soa
748O2Wp76ZRDEPKbbFq0UIFw548Z+qxkM4i5f5ignuH9GOeSqFOgh+EGdSXg3EoTPxnMEUlORIlq
L9ph7cPIVi+jSwyHghqQ9GI5ehrbUtPj1kcBI9HJwq9EZtcvN0WHWlm6WPKR89eQ5WA7Iosuzfna
GYdqPwsBUaTPwgIJuShMZJ5drrCgh931HIGHAYNQmi8yHKe3mL/dfYY5aJu5HbakOvWHvUFA7heB
rBs4r2FAbCFKjmysqq6CMbL7Yxqz333b19IgJsdy1ydVRpG8gS2nSbrWBiHXpEbGak86OJBFlRDA
8+w4uSYG2m/Mt7oS8p2OtYuN2LB8NOXovj7kadnw8sgl/Jr3VnnZ8YqHR8MifcgHS0pGAZ2uihZj
tPEIybJQicNY+FKQiWLddRH/MHBa27uVM2aHC34s2VLdksHYgy9u13v6V7THUt3n1nXjDPa4m/MW
/3SUi3bX5H2NbLmKgHAUoeVdRtiHxgsLDml92zDpuAdZuIn5eSRgA5e238jnjFTZi9bul2Q3qKh4
tpF/WvFcBTOQwHf2bKOMJv4d+mxRpbWzAxFHdhHUVf8TCPnsboYJsx+HnJhim4iUa9D0+KZk2oqt
QH86v2k7k0zfxUTiG1D0RL/dlEkUTdtSF+g3e8zR0RFyvHbBEWIzcatxn0grRo+Zibk+QR6Mi32Z
+PlNRNIRgn0sRaRqNV19A8AME6RGoQEbv1JJHiBIJyerYt2dr9M6wSZzj8grotYyRWE2PTnDZPEd
6RrCRJor5W2LopnjexbIId3btl7cnfQxyt177lLwZcN0xluOpiofq1u/SY3iJkL+ngykptU48icX
DViw9Kp2YVBJ0GQDviB8uqpRW9n5RvQe90/pHGVUZhD10gi6S6X67tbwZh8tJvNSRyBohGuHlmdN
Fl5CyjiaLfLPCSglJ1NtDNmP/GAbKN4eLmYqd56KZiNwmOP51LLGx2SuTHsv+FaHQJtlWsFpU/Ud
zlsh9rBfl7sI3XwZhN5Y0meaZo5aThN5n4uw7RzswJ4Pzp5pDLo/CH9av40OR1CEsInQ3AzYcJVp
2ArtT7a8NSIDpzopCvMaFZyu3iOSD28TAn/BA7Zl/UFkpk3aW0gM9GA2xhxAcRHgw4AsX8XWkjgB
5IvsJO1IGhcqsaLPUcvqF7RAiBUC+nRK2M+gJN2kZar9QLbh8pHUP9PZ1qUaX8YF1M1BpBZNFhJw
ow9eF2uBSyOCGbnE6BxIUkhSfl8ri5+91mhMqFFaGysGwEj2syOmg3ZJ+d2aiQm+qp9W3lK7mA00
GKeZL+ceueoWHVQ9YGt0SO+qzc7xtnXkFPYE71pNaLmJ9pEnqS3twRVyqNEyBgrrwqwwIhHhlsgr
WADkSfowvPRu8OWkA1zN9nMcNX5yIF5pAhrnYV7bLOU4fyUlAtjeqAgu249x5F35WcKSNbq1ae8c
NVl3dlNjZbXaBWFw0sfy62Bl/g1bJ0cc42RwXzyvX8wL9IILTa8J2v9R1N1Y4SAkBmGDVM76Uutk
RLyPjvYFKrzHTekZz4eYIyn3k7R68Aw99n7QQFl97Fk63mR1YrNAVMuAPWrJCRp0Q+mH274J1VVI
3+Yz3AjpbQpLk8+UNn3nbAiDSeqDhbAKnssA2ohB1keBYh0mzXmxuIPamUcin1AeCLKGBBgGgoGd
N3GVpmSlNgbR37CWps9QHJmDlDd34GZy2fZ7IUCaBWU0abmtC4kHmQaRP29Nu8OqqkTKfrRjNLwH
UQGsryK6DPWpnCD1gI0yXsxWOO91nlAFHqFQv0tFkWEx6bssO1g0mPH6yhazcjOtI6rQ0odfavtX
lovHL0jqNvzSGGLCNQXoFnJtK3AvA6juu31GocPeFF4y3CocX81GEsVMrLyXdNVuDX9T25DKrNqu
aegOxMw5e4LmkptBi/EO3zFUGuRxQk8fiaEfihvPjocn/LnJsPezWL8XcsmuMtD+9kaQg0KmDDG1
X4yBuXFb933sv6k8vQBZSowy2lhzV0CxKXrAMk43xQgTzZj1bcTSDEGlQNYWzGMmjUM1h8W4c8qU
uOu5WpJqP/Cw4fdlM7eorQgLczpB/YVC43qfXDU5zmUjQfMBOinxfJOysPgXZLHHYptpAEdbPjHU
7/lkDFjwM+ZZpN8IG5kJotVZkFnVDTmjmQ0zwzBIaQJo6nOa8N352M6Vua/aqrC2EkTJ8M4OmelP
I4Bp/Bqddu0P2LpTEAywU7Kbqlxo2EPdjsF2JsT3lEEMlqZ5szTukg07eB5x+hGrcFJ97vHih5Qf
ZTLkB6G9cUHBChh8qXCf4OrL9uVgLhgWkKaIFOG8XrQd7ke3bzGQEh6sa071htVSecHc5bYbwfMD
FGrWS+NBE/cAEudBv0xj8jnJ4Q69k1Zp5+am71zNVMSGTfCltVW5rwvoJPu8TNowQGTeDZskwip2
SxZVeuHwC0BozhrQwCEJOF+YrxHhyqYl3p54+QU3UkEZajNCw7A3baLjLx1eyxxg99Q8mAVapr1w
F5zTdBpywgPp2m76gf8S8AHb1wVtHRbVkReK8pwlYVuCzJLXrbBTfz8XUfsi+NnGTpH/enCaftQH
/HnEMSkw62wLBnelUheTBifQC+8SyIvxbkSi2+0Jh7PAvyzlAhODwFfIRYQVrYExZtQ/VE6RDjtE
YwQGFYYaRjIr0+jCjODknIaqnpantiVcK2DNgMGcw1/EgAF49MOIFhAmBbp8QLP+uPiY+IvW2eqB
6uhWL7N6ALJRNivWxQVYOBAWs8d1O8Rbx0YvvXES5LQ7ZY/+fdTMzY0N0xtzTmKMl6hmvNUzl8Yv
kCiclzQtKyxgq2/oIOIlvY1xNHMHTdJftDMJNBuyMByxM/w8ZctIs+tF5pNdbG3qFTAhLKtKed5K
lHtTtOoOA3v+1coKnIbgzQZzM65aXeZBcmMDgLfTfS7r8iMzov1IIPxMyDae3eiwOClIeVQXHg1X
oBtEfffx11VlIQ64PYbPZJSTAWnEivJmWM+wRtO+Dnfo4PKvfsW6v6FQA6y8zfrxbhIZoaRuZYVf
sJFgVNa1x9a9Aaz+ZcK7ondV3LRXGE/QTw8GxmNOb3nHGS602ouyjNkWjp0ja3I1F3bbGfWigDh7
PDyZ79QYrTnyrFjRbHxXLe5zuMz11syjD6522h0QQm5ceH2HfHcevuKKByMean5ymI+3ZHMkt60a
Ptc9CBWKTen1FJXcQNK1GCpYeKruLuZbf6z1lHwNE9ceTrE3lIGSA8At/AqAoEogBjhvIVTM1P/3
NFWMPeY+mx0yTLyPQz42z6khHiYOQqCSe3ZHmxopp9zMmFgP49iUAbCLJTBb4Bab2LPntc7lmQH7
8dXzl3iBRbTXfYG1GDhX2lhXeBdPSwqjR8+T9SjMaLoibbUmwnFW1yoGwmbPvv/WpwF5SXS0BRYQ
e+pmMLXxWCel8VKIrHzQ9WDsoRaIx9bW45tREWZJ4l3yvowLqkDuYuA0gBsBMpHX1uIiVstFzP7+
kITAoJmw5HOkOv1Q4P/EJwx3HPVzjiaeBADymBKE4cXjMpVHjHsFgpV+ubJHb9zqli97Ey9QcUcT
diJbn2E7qlQ8J00ORLYq0ncLK8jO6DN/KzQuUhfA9bUHMAHnNN+WuzFCbqvK5odOsh7GzSAu9Jz0
p5gKNgx086pf8ktZikMv53mDRpVciJD8zzKm1Od7a6actvINygX7mfi86iirKcNfMtkvi4CZAdgl
fVtCyYRpE5nyljDLcd9O6nKaw/JpNrCTjmaWBBncustQ+BcG3Ziv89g1Jz0m78C1xzeOaRTbWpgd
YFrwhFPuGs8EDzZXoDLLR+WK/n42+tnbjyLMObFq2zyKfCYgmKGIKcPZO5l8AUbQkXdmnmgzVc8t
sCz2MWW6w8+rNvPYdJccQpOZtqvpvyRNKuO9mMJkG3c+uQlFq45LlBJGqavkhGDPu0RSvnxVynCO
WUN8rM7sJPA5Ri/EnXm1Z9wTtBgeoXQbl2kS4y6qKUdsYiNJt9YU3VW9292J3EoekwQv33YEPBdP
k3GiLjEdZ1kzl43zlwGlxr4IJ2vjpt7wjnpUsauHFYmpuuwTDpPloqLteJW71YeSvRcnC+Lw0hpi
czfOyaUuSNM0oqJ6RPZrX5SYP3ZNSMUB+77HM4aihEK2GfcpW8ocJr6B7wkgaEokGfvPjk/mhBTr
zQI5GnYNstetALK9WZaSAVxm2t6RrYkTiMbshVmWBu5n62LMdXgSXgUmOHPfCsIc7haMIxtcZvWl
a8aA3MQCVgxcgLyRnn3PhCG/kMfI2kBC7J3Mwq+96J4H7gFoulMRFObm1XscBDFh2tjqd26Wdg/2
UvQXWHXbo2Pqu7wEFE1yGFumuQFGQNiQc4ccg22X6PVLMgLLmQAL7aeBwNet43ASYV1yMN0WNUpo
oG5wWhjlRfjOcmZyXBCxK2s7Dx1UetteUdNEdy3HHE8yEJ0pA0tYJe3UHlqzGyeg5uVwH5ekEnIY
te7HqDKnHb++2279kqpCMIQDPGrREMzCvNV095N22bWqNrcvvYrC7aYGRPeudolFI23Csz+iyC72
sfC7cJ+B8YaiPXjpzRT52HIoD+UhSLFIR0HD20qhGwx1SWBIQ1qh0DXGcqZY/B4RFqMZKkh+IEsK
NCIRxey3wi4zmUCGErdOIkpKshoD303sGwUxnIyhZpMZ2hQkZcYUit02xZpa5G1KqnbtDNYpK5Ue
tkDBiYjBv2+wEscjlmjyosaK/JZc3hnk2CrYuwZg7Ew584sBNiHepqkHUjA3Iue5AsuFgR3TasIh
0O6BpJmuvq5EIyEbW4X/ua2M7qPX9/1dPkJmA3gkIohPzNqfSiNRWcDatqaJtX7DwERrF21VKu1u
R1yIeCprg6kNTWWSBdpQ2LaxfFb19UAZBfMwpJwaP0tL5biDepbu0s7rHsoRz8rGR48hN6y+UOYV
fbsPIOFSQSeylYQfYLIG+JD0EEtmXWbUoaxIuW/6WRCy2FlYGkuaTuEG66K+8Yn9NJjTo4GCk9fU
T7KfqRuXYP6ehZtNrLctkSqBYCv2dWgzN91WxVh/qLKxKU4TsWHovDVRmNdQCznizJAvlm1ZhcR+
eiDrC8yKWCo3A1v/IZjDpnmpR8U9FDNVU3+kcrRhpuXp2VFNgLCq7ALvzlTXTQANQl1jFlf3SzP6
7Z6AkgzTOLiIiZRbzuKBFIlhnpqRPTaCg1bjfSRqYTu3wEf31jAyRSYlsv4AscckD36pvPbCzluz
OFQQqo9z6L44bkE8NATGNNuRxKx69Mg5YRXzjIf6OBRRD+qJefut1zjhF2J61wt4TXlP8HIXX9ls
6mARrZ0aaj65+lzTmhx3kezJmFyiOLwnl1HJrQG5AMQr2s9iR746oGTBcespH0lcPTEAU459KvLi
HUqvChcoheIG6mA2riwL0fJ12qQu78FtjtdL1XIg88eOAhKUeNlsErNESmlTQFJ4jAnI2WeFHOzH
ShlD9DVN11y0IQdee7Ioul2Xc1QPDybYnPpgwA5ajyENathdKXgYe5Wsjv66rMYCAB0MsMB0RtcF
Llp7MBBKHzyFE2rjUnJa+Yw7y9FbSQxFubHatDSDGXnITZOV6Qdr8lMMkUk839rTzAQ4eCZkSaJ7
y2YXCre/GWKSD4LYyQ1GZFxYjyNxH/LQD/MIewEXBWShGoUuiUVhTM5Ay5HsoiktXnzQxLruPWyv
YmD1wdkvnno6QNmblozL5jpF2OMJcK15vrB9y+kCK0eHX5s55/ADq7SCjlLUpge4t4ZJR0F7mJ9U
nxv5Du5JQb3Wgx5EAblL73CjmWyMm3yChuzbGu5ONAi986Efh4CUXSCblEVhnceh53eHEvIa4nWk
9DbKrLrTA3yv1Za6mTFQVneyZx4l+Aj4PZkyUBzv5sxqrWushjh5/RH4BXNGO5jUxp1sOABzWziK
6obnFGI/lKdphMyKqIKdwvNMeXAMBs3uEEMcKjSyEjENmW+n1Ighak8TDQHIkBAGLyhkjv1d1yHG
3THl2+OD2ynOVbvBdgzeZFEkQJCqBDzzY5q7omDkGBpb5oxr7mtbmYVxESMKq2EVuGj7mFia9kH7
o40yrU5j/2MVO7UXb0u8LQMRvgk+uINLZ6g8dexyV56N5dXlhi8vaW4San5VsfHreCSLCqZUStrf
VA+6Mrc9WTTzik1yva99J6aPmctJbctxbKJMZ86dl4Psxj2fnyjP9P5T7tDwYiYrjMUgisoPPQBd
nAUNSuU5IUrekz9lznS7dIb0Sa63Kf5YSTKyI8KPPUf0hoXDOWD2XWBLEwfp4h3181zvjFhAtNo0
GCjZa6fG4mY3HpxvSlO0K53lYLlkWB0rm2rRNjIagyOkq0fCzhd/njz2eYQ/OPi9u24CSVyCgDvU
hJDNO1O2hrzQYWgApncgH4Z+wBYwghSPz3M4yGYa2W2TMDQa99pOYqja+HmM6QnhcRo3gZkWfQF8
Z/YrfehCt/LvirSf58sQf2x06XHITyCzjGQQOHQKkqCpx3YFfVCzyY5G3vb1Pd2p0N67ZeaONzk8
Fhrx/tDU6iIjYJpKzdCVqrytsdo2H0qLZtfDTDYj5OpRT0Zd/90W/v8uxX+tLpf/c+Ygm5r+R5vi
+vf/dimuwYLoL+m3YlpxKYzRc/3bpajUX2sDfTVnrCY2tWqf/h05iDoV3b1ton1AkcA/+idy0Pb+
Qqa3/s9TKKaw3v2JS5EKwQ99U8Omt47S0PHPGtwRfClBap19dD2oRhVpuAFq+Mxm19kUx1glrLhr
oHxbxixOUJqALgnULvMKhbP6pyRX2VvDdJ9jQU10k/ic1zd5P5FXTPqQSvnaZfymB3+TU2WUoyYH
DX69ymC/BzG8tZfJquP32m69e2XgvpNsq3EhbC22gslGVLV6WDT1sk1P+Fd0hTPevWBXHMHhlBbJ
XxzJrE0JQnmbpWYPw6hMBMIemCYX7mhHbxtFy+TolCRTsXzFoQhSu2n3lqjne6915+TOsMvE3hpO
k8OkbaVPNBS9B4KGvLl3KTR3BKQkQpWPFPXTN9BQljsSEfSF44OnD5283ZpMxBvy+8rr2Jry9wSy
zxf43fwr6jnJ0ZsGvSU1grwq4jYqZlSv+hjySe5njkjbpl00UIO4uu7iYrqMijze9RaGGUxQbyIJ
XK+RBbIXq7eh+DvOMhzcZrKPWtOhLSEc+JAlWgFCukEAsc1qrY6z64LczL3Ee8kTozpmUSSu8AU0
l1BQuje9dB+aRtMzDKOBFC4TzTVpNuATQT9Fwr1m7z59CmEB40+Y5xuRdeOFpJO3yzNDPNZKlreL
y3pIaywZD45n+DiYqKVQjXYvmhxK9oYICXma2YZThqlleSoyMZFhOlq3CjrnE+YFBCPLmqtVZcub
hZHJcpvl3Y7lJpkCUATdfb3QFh6tcQWWdT4qSmOKl4NDk2EzGblg/JjNZZP2x8KIaOHCVTzBDOzJ
/c5IN4pM8Sw52ga4/p+NyBwvoVmJa12M0TMVdWLKFuzklD0b+Dp1M2+jnhirEaP8UayHF0Ib1TYu
vOf0265dx+JIVC/IX0GOpIAkIyF2GyAyKc8hJgO7S2ELkHejQiplJTcDda0Sn3uIpAQlRTQyDc75
uzlR1oFWAdXc2hPzNewi49LhSJ5vlmEA7ZrNbQGWptGmfYzyaQKenBbDnfaM8D5Z3LLeL66FR54K
ryXw1DfO7YCvsd1FcR5Wpz63pUKmkDpw2hFeXFIysq4jqZe3EomluqnIPKuPQxRxwG9d8zHxPWPh
2A3SzuvhasMvNYV13/puI6kY2r7d740mtXooYKNt8C+bCAZghqOriN3qQtfTtC8jVUSU/4Txhn4e
kEFk9weTpZ/PTjcmOSxuD08ira8Tu1PkmdJchjNnaQUb2OvRNXh1cYQjUO4spAXXtMoI9zB1eZkD
pkHdQ1AQbEleERIB0cT7YolozcLd6Hew2Y0n03LK63wcVtx3b94Lt6LBJkgVQmcvBr1xSl+fPHd0
T05YW19ReIRvIiss2mCue/uxd7oefkjeI/+KrVnJXega0yoUCdvbxsViSC/SitwN1QU7OxhymD4N
hiSKTtEN33S9kd8RDTBfDHlKckSarGE3U9fRsbIdt7pdbMugI2PLPRwqTs9uHHUHk+yeU81GxCXl
SLNBIaERVIjyU1qEJMhY73uFUmfb+LqEPApSyXQ41m/6VSqNBECJOwbXfGU3sgkhri2Ax7K10bkx
29QnhMJmV58nwDQ7CBCXDqmKd32eMua8xs5XTxqpnuEw2lfzSMNq26ssZfNMUODB79ikhoYOSfXR
WX5D9ImkFtyQ3ppzqgbrOtNqjVxw81NMuLndDMWbMeo4afsgOE6kTbVr41Yll8pNuqtCGe1zQzD8
zPc4ssOFtHNfdfaTTGTy4PnF9FIrr/mo4FuAmXcN+ziGk/7ybUH+o60Jswz/P084/j7g+L//B8Ug
rybD32xJ2qH8knyfgrz+/X9SkC33L8fF7O3xGa47Etb+v7ck+Nv/WlV9vrSxIJCqjsrqny0JcATh
4p3mPwtU4cLij/7ZkvBvON1id8YpiISSbc6fbEnO7VEcpU2Gp+M43xR4Sqxaue+kd0ttmOTS6uK0
JBOY5OjJaIGXsGGB6uvPbzUgqI2fXmXjCRYXKgJgQ8dlqW9mP/07Yftv1MTd37rM70EKP+6NOPuv
vwlbLXb4rr3e94+/ydDFWRESeHmqM31i3qVKZ4vkxYVF8pqAbVVRfycM/XYpnqHN0VgKtoNn2zFY
9Y4ZF2Q19mbI7FXu7Mm+mkLPORJUbu3rEGFNFmkIxBZB5DRn4fP9b+rOK0luJduyU6kBtF8DHNqs
7X0EQovUivyBpSK01phRj6Mn1gvk7SoyyGIW2/rn/dUtkhkZEQ53P+fsvRfN8PUkuWiobe2svlst
v3jrOFd//o10vgYupxiIudlxBf3+awjVGqeB4YhtUwqygUaobN4W0Xt225F5Ps94DnHbRMScqw7s
PomjBSWmohworcuNqofpYRzmFvJY+zdOYDz7NaO+ctcl9Vqt63UddivPiZ7JTKHln5tB/eZNpQ7a
Ja3jRTEe9WYjbdRabSmJqiLQrxTmYzul5oo27dJo032IkpvZeEsiDcIiMVx4sIgnoKcnPdo5AMC+
qLInpU6325d5Q2yU6KL1REWGrZDL1p+OyqAQIUxScRrdUWkHzoWv0OmBAbETdoQRJg7ocJEK7CXT
Rd61O9NqvJd8gg/bJd2tqg7NQc9FeWWnRB7iLDavGJ1FJ0xRsavMzctgoiWmBNX4EkxT8piH1sro
EDMYYwBkKSedsExPpTmdMt9CcwFRYxzTp97wJDWaHYHxYpJmITAJHADUDqSRlNBb25zTbNorzyru
ey3QV8YIFdeNODfdaAzpHtIQgtBa1/kyS5kHVMgwV0Ywyw5axztYFchB9gGC+wvIQy5kJ5PAh0RZ
d8n0OfJ8phtd6WVcNiH40UYAsifrPXPx8Tpv1Mdc5obbVvgT9UKcRDW9EeHpX2ByzbmMOG9WhQ5N
zL0Yspgid5A8ydGoDhvmB/mGnFZ7byaBviy9nATQioTs1I+5dIUpchRnhr/NIdi5Vl3WCTxfCN4b
4JyvyOkvEOAch8m4Hyd1nyn6TpNhvBrT9LNmKQ9V0DwRmqu79cSAyR5NsoDNPtxmKQGIvkJMfC5a
9TCBReDCzPca1JmyHZWUMKkBuWGMANyNK7s80YzPXC7rd35Qggs2RHBkmBbd5BqXWBR4zksf+OLK
SecWskXvd1bK2XtLr4LX2pP1JVBqC7QMsekLk434c+1HzsGHZ7Hnf5ic9QQa7ALBso8m4ROWons3
GuCfwO1zlJiMiuWFFinBpaNUxtLDQEnjQ4m5epmCD82KpXPrdAGhyQkRm5T9KlHQhWa8OOlIqmQx
yGyXZEV3BQNg2DkmGJDGSIp9o9b2rrGAn/S+6G+Yi0zkKahOuZ2Y2D6TFjN9IWHeI4YbEvioZa+y
Vc1H8hmqZ6NNsqvO8ftdOwXmTT/4/Smt9ekUKhAd01h0JzqvE7kJosgPhmE4x7qw8s2IRg7tViVt
48KmzbstRmW8L8pQu4JY052MaCTi2e9f49os6T1baf+eSO3EWDe4nWh102WFr7ucQSEw74IBRGWl
C1pRRfNaGspb27TFc6Y0z8ZQXEJB5u5RrIJOeJuoFIQ/ko/RUO/oO6P+nPXsXW5N/L0TzOKe4SFO
dW9b4dJ4tAZ133TSupqyR3P++6haU7dtKTKSQ8GQn52pvtdULmTtaG/haWHs0U+qMJ50X9B0HJEU
Leo5QlR2NBtt/fNojcqm0cs3PhJtCTtwBXSkpTfNrbqgYgNvtAj7eJnFTbWWA9Vbs+/KYQ0Zb8qa
S49uNrP1JTxj6k3WJGHgi1bceUpxkOnGIGePnZaRR6e/JF7Tuo3quHkdLtVhTQuM8UQk9zbIyylW
HwuNy2UGiQswH+I3r+92bQ9X29cOSNHWjBQPfYDJJ1/3xWPZHdCmkOhNqrpEg2pJOGaEfhrta9tn
1qKLm81UiruSrYQQuV5uYwvBbsKv17UnSexeFO0lgCYf31AVVG5pPAdgcbBsbn0lC7aSuea2BpFA
8p4bgdJw9SyTu6Am92xqqazLYutr7XbSbol4JdtXLOrui8CSvRoh1vtlsxDssJ3SHnwYwD2DeS/0
rlq92hgVEagB+DGg4MtuIjzfZCdvUn6TLDRJ1Wfm1AWryOFSa+ULleRNxM0uEQT05K99yJwIGdSV
OZ8007RJxjuLDa2NLhljHah1F0l3lwThi2a/m7kwFwkx9JsCwMjSC6KLajgR/nkrBrwd0A8S11LF
VSDr5cS0/jTUAkEqU/3cS99RQ2RugYdoQQ15UWXqgQ3kIy+DMl+Zzm4XNhFNJAnNcRz4T348y4kX
ChgE5PEuROjOLIqrE4wb5tvLkq2jqAyG6uDQjVys/HhfEBW9anQbBXAdbNJhw41xXXems3LU3N81
/SZBubtK0yy+CHJYmjoS8cIvl9SmOQJUkd+ohlSvWkaS7Ir6Cwjhy3KiaM4j9ckjl2vZKGCFpLqF
GQaDRC/XTMnuI2GH2FUwSyHiAC9o2HwN8NoQD3TX9OsXhmPZzPBIhxykfUH5LFe95uUPVaMX9ES6
7JOsBelvUb4fteBOGVssV1H3KDodoWe0j8PQcCspb9VJjgvH9oMTeJ6TM+gkJhKhOE8qqGwADAzx
XkWHYVOlbqHIIE0j1G/Wg44ErLf3nF1z1QXtJ0drfctaIQE6g1FH97nSGns9T2MX1lQu9AqtQmLA
EkVuhLCvphVNI7qsE/aEjghxtqJWBJ+YXhxDAsADp1qmBncVRLoXFZG1dljcYwt+CtoeLLhGxI6y
yetXU/ZiMYnQ29JzyWfFVLH0FRi0Q+1s61xuuag+dWNzGcbyPY7GnsBDE9wf7YIZyez2pQ7ADgfW
Qm/bbZFxFEa9du9zRFdK/SI8uIN1mc945s9QtGmvIYPpG5gN+GGWaYuSJp2FZuRDpUej9Z/APyqb
rkYMVzUxQiPypJis67dVNbfpGBjU5C/Ns1i4WDFzHKX2rqQxQXLV+Qu5+WCpLBBnZCSkhKn90LRm
vWI++lnmCB1TmgQLeCNgTAsuvZNGryf1gM93FtJPhjV7UOsmatHsySi6ZzSr+n1epS+Dopbo2AzE
4chQs65d2Q4laGEN7CraKiRneVTkphdkW+MPWWXlLrLKV12QlhaP14mqMEHgEke2JgDAQFuKoNmL
FM0zh9chIOQJngeiILu/8YS8rpW2WUSARYHaXSioW3T8awsdrLXSNShciDBklHQzRagAhrAnyzrZ
Ool8kFN4M2jmifIATwQH1hA94tU51OqtdLKdP7z5gTwmEoEn+Y4JauTWWJKmjPTzRdFJ9+mqne1V
J/aEVQGzLpTEtwbBzspvfWoJLBurjMx5Q8CViZTFYD1ptMHIh1zJ0tunreLWDJLN9Jg3KxuPyKTu
RDJcoy1/sAF/Y+lw/PyKuHEwvxvdeMeastaGpRQn24gW5DVqenzB3eBYIAc0g4sZFdVWm7HrKV8m
DCJLhTRNZfhM66Nt2Gvj9tiWl3HRIfFksy8/G/b4rAfPRfsmAPi2AKhEhJPgrRHKKlGvfPW+asql
oCGoyCts18uhIDtWFFuiIHv/LcpoYgZfBryj4FuKhhS6gdJgidnz0MhubRd7ArK/Zn066qrvFuhI
OauJczObC1wA61ptlgPobEEHfD43cHyj6uOp+5wwtdaoYmS1bzwilmPXqYebQecR5aoS9hdFTh5c
widME7rK5dJ2ggsBkFoqB51zE/YCUZr6PlQcbFcF+bA9lRyrlqQNwildPBBc6a618tVIJwhaM9Jx
IyZ+DsmYNnmlsmN0ltkrPIm5NN2mItq08QgJSJYVRDvZ8CgyeyxBC8h6q0tyujEYkQbETfnGKI1F
5d9yCVt1NnpVZj50F8ncgEKCTKcYcawnPiqsp1SdwK4zX4XwxgpEcrNsh36Le2ihhnIZV9zM5Xgw
5XPnV8CKxKJ1lGM32Xs/56HflEr1YHqJS5PuJKP4UlE7JnHGwlCOY1oRfl0dEBjyWOXLuhLbiTym
KVrhML2hrcpooTrSbd1DIVya5gEQ1rx7nDKgbaZ+GcnPqhoy4lSX5phdE9R+cqrnPrv0M8at/quR
2+u4P4VDvcwGB3cv1MXeI2T5oknaDfldUCMmgGMpH55btUwVSyNxNvRQ4kWlAQkrquICrd4KJoWC
ojK8zir7Omjiu9CLwE4bc6p3Sx2h+D6ukYZ0Bi0Y13HX0VWeKrdlZ5hGLkFDmj+QBfilTJtTT1zZ
HonZ7aCDUvRUhJZ5Eqf7opujq+9GaJ+a7K4qnLuOuUGEYi9DUR1y8iCHxt4oQCF6n7tCJ5J3hsgY
ZPglMf+XYBht/UGty4RWZbr5H7VJgLiF92CHFKu6mMgzPyWydJ7KEoCJH0VzLZYKAsX1JOGlS39N
9JGzg+eAoMkews+x6tmHuDSiDYr15oN8HVXOrYJ/XT9szSZSggmYNidyYYo/N0QX5SBSbGT+jmG/
ki57RqM31IYNXU/V5v9si7031yeoMMddUSndVaIydeZd4T+ZQ56ZmlDdpHOd430teey5+sm+FkLR
16JIzPWRN1dK+lwzQUuVF8NcR+lfS6qijMWNYDD1qBZD/WaLCFCWOtByJdc62dfkER5CBGOfa4ub
6oJutnWy1aC5BL8UvMb4gPaotikSQ1J1F3lViSsDe+CLPzXyvm1EdFOkUESBGvH4qu1drFCixUVa
nWwTF4M515bTXGVOzKPXnkTbQwmjUuMPBe3iZpzEdULY0WsT591tpjmPKDrEIme2tij0J9+RDnhx
/ypu1ONgoKnLku55Mkkf1+siOgw5umqr8yASUeak0QpkFo0LQHMKYrNlUFHuYrPhDJMMnkWTLZva
ehySinNJ655iIDksTj9zoh15thgkx9kzUg2JtUJXh20rHWNnTwi8OquQZRevbKEklBySnOVAMm9f
jE7p1Ncpy+m2nku6fC7u8rnMs+aCL/9a+w1f68BqLgkJhXSOfTDloFHmipEBU3cK5jIymQtKBn2E
/8xFZjuXm/pceE5zCarOxSjwhOy1oz4lVNrboiGfvoxz8Yq1u9z+vhF25iudG3NouLmTokAgrfI8
LciCozQ6ipLsvLwHhGI4T72dhquq0FEd9xamI4R9jWLe//5lf9F9++Flz27swkRHOKJ42fUlakWM
z8wBY7xapKZ9kFXxiybn969knUW/tCoB5qjzkWIE/Qta3o0HPYYBlvUGneSDd6X+WIjMOwEjKMLd
5s+SNqdy9rb+tVMFZdQeknnH4VG3D/q8CzXzfpTNO1Nn9j6KUXYrmCLpDpErW9jo1+omnvc1pZdY
zb5+4P+/BwT/WQjzf6Mxgs73/e/HCO5z+pK/hc/fDxLmf/H3IEGx/iJmVEoCFw1iDVjEf88RFEk2
M9+2TtGJbd9mHfw9R2DCYDpMEbGlkIxCa/mfYwTnLx42tM5kNtP71y1p/dEYYV63/zp0GB06cysd
64FlEh7w7VD6bozglAiqWzm0Wx6e+jCUSbt0LCi5If4MrndadcFWl5NUTy5HjGUbsnsSPHz3Yf2i
i/7VUH/2S2gW8grdsOYwkPPMGYJmQg4HEDrwPBYwCpTEFVCO4QYEo4UKkI4eVWHRvbCgkxHOfA9x
Ac0/m2+ThfeY0pJv6/zfzjRsfX7Gvv+dLCIjDUY4NroUjmXjbKrhGP5AvFYMqrqw8CSJyKayLOgX
Uk4EZfqEeMmndsdrQ9MLEXfckrO6CCdS/JeDLqsCmdXQIzHH/t6vYyHq0EWxaujPvVH6XwzV5liV
UUp1CJzKKjYWg8kA3eQwPSUMf4+V9NvXvghRR2Y6I9hFo2mZvW18mypI5jLZqk1elycN027nikZz
noj1tI84/96ReQVfNNMmyHpeSMa1nvaev0KNBnEHGGw/rEZU9OY+i3PoyzlS42gbqqV9oTgdg3en
V1WYpLE9+AfV700UpcbQAS/J6DgtSEDOO1iEoij3cSLVN8v2kCfUVuDwlirOmJXUvbReNTiOyqXT
Fn6PcBCg8bobHDxHtkFreJHXeZmSBh/3b0k5owA6q/xEpB3DaJm0k7dWg3QKFgGI7mnRVBRDqZfm
T6IwYT04tQM9xqgnNkR+qAXUIg/RlFZYshBxB/w+BqowZ6Pi30BknirFTjJAAHSD1hT7NWqQZ1rv
6HWiPMNzaPdADngPA/2GjJFJt/CpXigaeKaHVZW31ctUdzrsGbWpwm1s2sC+Ik1NixXNW+4RlVHp
O/oFU3lVMxAPXcerAjxOSS8vLa8d371Qa8AejIMCFzGEPYMQQuhLz/eUXVOJPD32o69/Iqu4A4/d
AcrW9SrG3JOZyIgJF3+YL2nNGkBXdI3pUXut9FS/GAWMWhqWfXqvB2DW3Nph2OQaWD/i5ThY4iJ0
8Li5Q0S/nS8GZco6S3qaMqGKHasZpHmQOgM1Ct88TQ4dRjWD/mlbAg+jEsKp2hCtwj1HnV7asu9t
t50G4h7ITadI46LTAp+x+jvUqjwMjuIBmDC7sdrITir2sjdr4hGhFGR37GaoAB2PdtjCHqDXuQ3L
z49WIkMGfDcViS+PIXJPOiOccsXCr8wRgnqHTIBWdYYsMu+jkZugwFuKg3agnk7TSl3UXDFvCwhI
veskZkB1mtjjF3qcE+4imNrL0W5Sa6VkeZ6jcmjIcJuge2pr2nCI052hNTp6m2N1bEbEnNcDtzdU
yQODGFctRrvi982Nx9mftMCG/lCklAhR/84mDvDdHoJVS5P9GWbGbdTKecK0Y270UoyQXTXgeKc+
l6+NB8Cq2reeLk+xxawJmQ5zncEGKjp8sUz697JWArzOabWuMO5xPUZVjjdoYfBMhbG5hDj+phQD
micHC/ZccxFcio0wq6xTAZarZI9bmulwjR3+GFkAKzz1Lq8wPgjKV1i//B6LhjiINQOahYqYFqPh
uggKVMrhneLUN20cLXPQvANT3aM14HQp8H5S+pr0aZBuLdU+V780oT482ciLJA4y2zaCLUIX4hD4
4gDy+qqge7DUG2vg50RHZp37ygKeomUaU0xI5Xe2T9/HMWASOUhgkWrSt7IwzOcWn7LSWoi1HWyJ
Y+7GZXVQOxwzRhVAxhQ3CkpmtMpkFk+YeO2+XmXhSK8iHRFUDMNnXA3v2NqLazWnfghG47FO41Op
JJcQUqEv9028gb8B4L4uPDfP4umQ6fplJp+MHpFKqG6nfFxXsaq8TdSoZDa4I/WRm+T2fuZjwWCB
b3sIrLY+AZRXcWOl4YPqFPdeYVw4dbIWOBGX9FfbZYvNR4Dja2I4fswqimBAjpP2O0MDTkz7DzVv
XV4jbbv3Ku2aIKo96qDnbmj2oA+LL1BO45XqhdMnTxnoPekh1h8clJgf2mlRK2Wy0YzUWVW+dpO2
KHQ0E8NVh7XMF9Uy8ew7MUhae4W28UMjvwU9v5A58TxKvxpV0EKY6BpX0YovfuvHS0sfb/RCXTsj
zKFC9VhgWYm0u9DanTOMl7VAIA7hc9k6zjVhLY99BNeb64LNtnIkCv1BNdNbjx17waCeJtmk8b34
hqvWcfM8TeGFWUSXUs/EOhhf7epNDfC71tXJqRu3z4oRha+T4xHUcnh6EVApEvDLJ9GrmE6BrdBz
3zqFd1nLFhuzFk7dyzjCDLSqUHPNWrkXabCpu+wCEfr4GekkbbFC0Y5ZO1WrTOnAxjLr0duTygjI
T4AZElU5LbiFU3MmSb92MvoKQqjkxpSfSFY+WvY1VSUZNbp5LAjLTsCY0JZGeE8cSK5Ue/KwaJTq
nzRlONaxTmsoi4gFmDJIfFOwjgjKIYSgjbYCEVYZJ8fe8i/H1o/2k+48qYNWbvAx9nBifb9bK3Fd
rAVV4rUSNtV7U9CoQizVZMfIy9fI2rBa5Ux5c+veg6l5Yo5xlBpSf0sp7gMtmtwGYN5EzxmYKJCd
Av/VBtfz0k6i4abUSXDhN0e+3fj1XVY0BjGkA3iI3PaSOwEjGXzp0yScHWiuTwzHd10Hv93HbAYo
SIWXVZG2Y3hGJMDGtfJ6UGoCNBhp0rMWhbZlY9VAITm07B8cE9OdGqp0+ONgVandppQZ+RGhs+FE
WRA0uFMiWHa99zCaJHu1Zb3V0K4cOlHfOzm4uZQmej2IlhtSMEPNiqvK8gwGctNB8MdGCD2VaBy6
YCHnvWIOp8hT8L+laBgXpTTuVCtKGJqEe7/SdZcJW/g2Wv6hxTCPILXfKNPc4NVtfwl5MyeaJMQw
bqUbwioDSN+4aFo3zORJjuTrMHvKO7dKcWqXvhcijzDVV97gJWCBdONocuIsN+4zzW+5uthfUMnT
ECWBBsk8LPE49zYQdcNNbEJWL5S9CufkMJjikuuY9Sjj8V321aEqW2+TdeLk+ZZ9NeTtsEVJemT7
za5CoyhfHTuq8GN6l/DPi9kysian37Xr6gG5xhrvuk4N6DhHxWdv4B4KAbrdcniRkOYYLllMiEpG
koiM7EuN/54ut6J3R0TUXIoSKKC5xi0NqWIMLqkt7sKs35G2jHk/42CR43Mk8vjK8NMrUHqRXFZF
z1ozvEUfKW8jrmjdfwXme7SiAEN7uzfz6iHj+HI1vcNvnb2NRjpuGlXf9ICmeOgnKPXqZVE5wVOm
ESKlcJvB3l0flEIKNx2bRZ0G/nMLN5tt39gpjTGSmDShc47tw6j4K4GiecI8f28FtnE7ghjnGprX
xUMylECBZTnUmL5kGb3j/2Y2FInEi9YNTpDrvhqDwh3wB6AF8aOGMxpH+0av6doukryMGPd1loXv
pRDlnZmn9if854ib8tiv3VGp7cuq6cUXcqRkt8UKHaylEyLya7W2pwskRay7WY2jf5dyY+TaA9Oq
2MSKFXLfghWL3juvpyc7K9In2xwoAzTRf/KlHa3BxyY48JTkPUum4R73I10urDxIEkC0HbVeSzuX
tpGOfkLDQ4RSgxyWaoh6tsYuk3MmtR3ES6chktd3BDd3kKfMxs3J1HZxI7DzhFMN4jyMmShtRq0v
dlnuMN3VRaABIGz6yEPz3QQri4+2OGVWlvC8kJrHeIycSwJ3irq8jdPGrNaWnnX+uvSG8hn8ufKK
3BxRDDTT8FH1dbB2pk18DbVGquyySMSXI7a3y8ipPHJX1CQRFymJyMkaDYQtN1PbDLdFoTj3XTPQ
rgsJ63Olr8XyMNplPKCdSLvA7VA747CegGvO02Jtxw02HNzYbwSfPloJxooxHmhg1DZziEGxmysn
HgtuybhmpFvHwr4OW2/gCkXrijmb55QY1JSRPYMrUrY0CKZvScxAYrxvtGB61HOvLzaKp4p3NSsq
IrWyoL0mjUeNlzWXQGZKmL4g3KJHJxsF8W/iThHZHuBuB3ELDfnFC7T0qOSOs2x7fTfYqTBXhSXa
q8QogzeedDzlGvcAz4Wp4U+uUtnRS5uyL7plavabZiTKZLJR1i6sfmjbC2oSk50qTVNvhQQ6hkWt
4o1ekhAmom3ZECQFbTXuI7eu46hA1KWPF1qLhH3ZZ/1IfRpXuopII69eSseY7ZLVGInLItKSh0x6
5IKpZYe3LUsbTyKDJj+Dq0ZLlpaNQTfdEqXlfUp70kkIawozDPg24D1MvQ6RE+HEhDnEzfoSByF+
Ozv30DmQP6eZC6XXKRqIZTSeevwHyIojJzdWpDV0J0RN2RxQEqADQrOcinXtqXa4AtLXTk8GxPhb
rIqdssRPRD1SdhrzSSew02Yr0IaUy5Tr0h0mpoCUOjN5IYDD+BQUKtIB0aG13/kawGJqxrZ8L0N8
gUtRp97nSusYro0oCL8kFuMJ1wjz7jN82sJcAptJPrFDRRjdKW8cF6CezlkGMJi92LDL1y7JMVKi
fGKGrmHRpzYKMP+Wqa5my0pUDkheWQbhMu19RE9+EJbPPsSdO6epRgUdSulwwvqxkV2ZPnnM6oRZ
ZCHaKbyu7K7pXUot0mLQrNWdOzZm+YBHHXOoDbf82a8MUgcYWTkHg4yCgTyJDm1hO5nKJ15/irg3
Nlxgf9+/OevC0iLRHXr7kqhEBJIEPP+om9CkUBhWt8B2E+ntcnNW+dPa2rA3+cvfv9SPnVFQrPNL
ofsyVSIGkNCehVzCcCXzNDfrbcRfwcZCkpklmXf86asQbG6SWGXZBGqSZ/HjG0JqrkokkuhqKk2s
OUQZbtrsML9/lfmnfN9hAglBa4nbI50vCwja/LF+13oTWmwUlc1wFg0yaiinxcimglu8mqCt3oeU
D3dQLIYPoqR//gQNbZYu85pzOOw5k4KoIittmO5vJ5OyjlEQaSFhRF7B79/cr16GmE7HnAFrGpmT
P745cLgOkTJKtg0D5gCWzKJTawzxBzG7v/gI9a+NclIFLMM8Z7gxhg5sq2Oe29pBT1pfOt6Zntrt
RiSQV3PC40IR3kcYiJ+XO6nzIE2BbjDxwCLz41tzbGYNig0pVQpAtRVXZ/SROhKwXm9Wv/8Uz8Yq
LHfUf3PWPHIkTGnm2dTBiBAfFcpcCyUifzfjiP6TrteQ16GsievObIlt1LKgXoP8tIc/f9jA59CW
tUzyK2g7//hGVZy2jeBo3CoAGvaRM9ALCcf2A93VzysFxTyZDhoPtK6zMn98lXIaFFmWdb0lOVtd
I0b95Dtx+udvhYhphDomL6Ha52/Fp05qozBj3xgySndaqY826KUPWBI/rwx2DdryCIv1mUl3tjKa
eihHS6uwvZk6XY+0MS7bNMJWA87ig4HbTz1zdkILbpQFr8rAUHj+jkIrLhQIYzWRM0rVL8owpzMU
9SOkZbNoboUusKZIPOL3wahRuQ30ot60aIxSskkHq3Rji9HqB1vaz+uV75BRBrnhPBfOOVhqihrS
+qyw3nLkvdgj+s2OObxpv46m/07WPKJKUX6w08yWirN9lBe1WTucKViyrbMFJNtULYzWIjeXx5VA
rWI66enQ7aX0gv0Q1fK6qomDleSLoscPQtzYyXQgGExeasTP7m2dEiC0yv4CkSMde5mibuCK1a9L
W/soQ3teAmebPiYBhQxejksbIdePqx2CMpSomifakTrgL8/PLokXwyqmNV5xguxmBB98Jz8vSiQF
klQmzLUzn+psJza46Ugsg902azK5ycrcWauGQvYVf/vbo/xH08H/bPT3342/asxHy78fAN4+wxj9
x+KZUuh//y8C5sbvJ4Ff/+23UaAw5V+M7hR2uX9Zh74NA+c/smcinM1AztI48vki/+800PrLkXiQ
OU1t1o46u1D+dhWpFv8KP4nCsJgbC4vqT8aBswH7u+XJgJIzRuXnk61tWQA7zg6cumpD6hBi1mhy
60vQ2ojsGoFOKLrXCDxUfLkpG+vdibw7Ipdp5TahWFXVsLdamnWNDO+8o41Pdq2PSAAiEByZo+0y
EggXUds8NCDT6XjmJycBSQ6h1GXwRxpV57XLaEKWVuGL25BmUi4yoMfovIb0oEwxRn3x9vUL+qO1
+ttV+IPj7bJ7r5q2ev/HCVXkP9Zt9vbchHl27pKbX/2V1AbGN4RY/pNcPPN6f/gPVG4hwb7tezXe
vNdt0vzX//w2mpz/5n/6h38TgO/GAgLwa464e/5pxIj9gALW5W8XbhX+4/hM0vf3C3b+J9/Wq62y
uliUKnQTgyNt1iR9W66W85chNc45SzchoX63WJ2/OMoZinGvnQF1nOr/XKwGyxgPv2OZPAGcE4b+
J4v1bGNDpI3a5OuSJQOAo33+8+/uzwUjCYlReVipVWdcY90oD42pMrWqIyC7330qV9826N943L69
FoEoaFh0xvHnJ3s4JHEWEkS3suIkYNgmstNUYMj1ugK5EaEeH1yKfvXeLJ72OVYfFcj5pm0NJuHd
VsGwgLgsVHrUmGnKrYh8po8Ys2fH59e3ZgFTAr03uxbl2aVF54GvJULple54zpUq6uql9cb2zuql
iukg8bxTFdnQIUVU1dbq95/rr16cvAdr9lHOFrqz75AxolOPJek+1LvZVrMYLRPPpGRoGcP8xIC+
vlJkZO8iOnavv3/pH7c6bgwsH8yKChp7FRTtvOi/Xz7SVzXB3RvmiIjSkzTTeKsV5If8/lW+QuG+
O/Dnl2HCDwcEQAcS/HOAm5WMiTHmzYA+F7l83jXt0e7zaFOkpbwFfzOsoMEWjFqhwV6ZNcpoVJHj
1RR1bffBTeAX7xhBw5yyASTWss+rJa/Rm2hI0W+XooyXIjcF2WN5/gF18+uPOX/H880UR7mKJ/Qc
7+vLnPAte05ssvtpWqdqrB4nwhGRZupi/Mwpl5J2DoggWDeTWZkL6iz/DoRmo37w4Z+Vh18/e53f
g10HcSVhID9+xbpfOTia+E2ctja3zCn8BzLp9INoB/817DvivCmSb37/jf/qU+Zqbkoud6zqcymc
TSq4KJCprBQv4st1uPiOjr/58xfhC9SM2f7784s4+PxJJzW6FQIRwvNmHyX70f/DgkGINrPkFPZX
NvofP7+K6WXQx/OC0ZzggGctchvPTD6omn7xgdGJoI6hZJoFN+f3d7MneZUM6dUQx96yJkTXrWTq
fLCD/2ItaNyCSWChGQGo9Wynqayko1Xh9aumtrWVqvpdv8jaML8faWMsDW45G9PSmw9W4C/2cYgb
Fu0k0GDsNWfvTYu9pgsr4kDLfkzXOokCrt+x5yhp/BGJ7GvFd/bcsRKwnPPQ8V2dM5mTstAxsU7d
qg2ZiCycLNSeoSnoZDJOFegIFQdRthnUjhmUoLWauAQ0Re9qXdSXgRp5Jea60h92dk4e/Afr9Ref
A+Jm5GxzhA8onLMncYpGLaQ936wqo1H3ae9kazVvnX2vk8j2+0fjF/sPXyQ9CxBmoH7oyP64aptO
6ep86MeVTcq00IoN58sducV7VfGPRk8X2wAPkBbBIRZe+ad7LD1QizJNssNqCqD4H1+8az11VG1R
r3rL8F2QLukqt/WP2qDzmfzDV23SVONA4TUQzcEFPXuVwamsJiya1STgfOSksyzQ/DCxmnzQDbZY
/f4jpTb56QU5vSAezgUGDYdzJBg5HNMkGEjhNbK0xiWTjHQShTtFR1pp42lAxgP5VjA/YPoYDwnG
ysQKcQIUFnYRs1cCou5rViMhw8ro76XSEqQylGZ7JC5D0gNtuvzV89E2LFubmf46ISfWXqRxHWuL
KGh0fdUYqKhcb0DpvyCdEJ22ReRIuPaIWiZ4OtKtftkwIYXaAP7kOsBTE7mWnSoPVmQjLUlsL3hK
24Q0VRlyGC/b1A78dZNgCnRrVWvVVWTYRG6gWx+chRoYdrS0shwQA4yhKLgiTSgfDxNRo/b/Ye88
muNG1jX9X2aPjoQHNrMoTy+JlChpg5AoCd4kPPDr50l2z7kssC7r8tzNzMSc6OhF63RnZSLNZ17z
QWJIYG4nH4DPCj2W6AmUENpv3gQ0inb/VB4Kq6edCdGiu29GPblPvWAMcQAZ6RANmuvn6F0mcbPO
+UF5hVaRZaMo6vVcERUlxhBNQL1Fy6RxQvSlgabceXWMBu1cIqdXCJOOh9c58keG/q67FmVciDWa
T8k9stR0MwPbTX4ELT0UrG7i6XcT5km5TkTW/A50YcBi4dIVBy20YEDR9Iqvk86fh1XOt7a3mupm
T7KnnYCCKCKo4BuRHbg1ujksryRMj/Ladqu5m1aON/mxMjLQzOy2pNEuNl1vI7BKlRlrmdlLKuij
HQ/HxkWPEx1tTn56Aeu4ERdGoBXfHbOdEfGJU1hDVVH7P8Oy0aMLHSEZd1vOebyradS0l1T2IPWb
NMvbFhYpiDs3SLawfRPvE/rrfXLptob20dNSegOIdBJLmSNOGBuPDjMAo5qYA9egVqSr0WsQU2+R
KKe354X+j8qBjbWvxxYGnZZ5VNR6h9z2sk+l5fLzp65F8k8PbuhyTsEVjDrkdOWcaZeSRabJPiRW
svOtNiivzF4TIAq4droNksvWB/SlzPoSPXsa9iar+TDR0C0vvaJDM8pE/rq9Kl2ru8up/libMNfR
JAW4Vz2m2Cwbay8LI7HFxsG4i/sgvh4zyqVw7LriDzHA9MhlFxX72I6ab+FUoLYjq4AMujU609lF
aSDDPZp2FP7MqIyfWjpFcKuKqf1hZZWt05wkuEa1MqffxQ0A5CKrsvvYUVn4WKEOu40SVN0PbtTK
nQ3myEEQXNNMJD29ZNpQVwucba3AXh/mcZ5z2sdGqQP3NztrhwRrpa2rym5adoRomm6NgKdmb0Rv
5aAjwaZ0gGtE5l2UHkyBteBSGJBCyKR2205Z1T25oQQe1Yy+D5LK6arP6HQ649coLJqPI1rKGAZw
C3JXRCZ9yrwKgI5qNjudwxdF/jpALIv969jiwuxQ9Y9XiD6015bfBo9mYzoUJUOMbnZQKIy/my3v
KjL8v1kQ0703C2K3P7q6e1lTeP7//4OHd5y/eEqoRVIgJj5WtYN/APHqT5B3ccFcC1icJq/nPyUw
TfxlC/J99HNoRuCqR1L1r7qC+kPbpOKARbbt+PgT2u8qgz27tv7H++qRLDz/CN45hHWoYy9qpsT2
0NZlGXwgjbQ26GjyzDU/J1lPFJmNAygEbdXaKIIgth9s0t9ISj1oAjMiFNs3RZs7K5By7hcdE5Mo
Hi9ihTYUAUjRrn+CtPjz+Xn+/7vsfygjvP+86rrvfrS/8x/ZUfFK/Sv/FFuRjlRFU+XNC76fMhWZ
xz/FVvQmyQUoQ1HMYT8h8/SvnaYqqjqhlUpGaEx5ykPvfxdbzb9c8ge884i5dCqu75JwophwFFXZ
UPxcKvMqSVSVAWCyx2EcuNG0N1HP2VtyjBEWo00D9Dbd5EX7QcRejtChnSPcGP7xEr14EGip7tpe
+zgG7iFJJlTkogoLEdzoSGWM6QIUfnjBownyyKNUExDGD4WkHU8zI1+XuvnTwNJgM1lIInfT8L1M
sFkPwdahK09ZIrYAGqMZvoaT9DH1+q9FjjSNHww/9GqAA5j24R939PqtnFATNwYJi2HOttiAw4nA
9ml2q3SPYO194Wr2DoFHUPEN0nvb2msAIWDGUKwa+hzzSs+i6lA0HdHXIB5CnfIwfSN0PyLPe2x9
KdoNph1FvEf3PF7hPp4+TW3VXk/6ZO74YzjgeAZ+rJIK/xmzSbID4Ppm4yFR4qyHAB33Lo5v3Uq/
BcHd3oARLna4AKEY4sbEx9LYJAg5ALiGtQ7qqbnqbC12V0Ukyz1xo/1dBvhU1aIVN4le30LA/Azg
JyEcTZ39XGjhH9/WwI1Xvk/IE3Gup4og30+Mbx4ijRu9BAmdonusJN61w5CCKQKM9DXM4xurqWfE
3S3785RPn22KFwD8RHgDiii/aArP+IEAdkYoOLWIjY529D0bWswfUGOA35D2zaU9gkEZnOmX7coG
PYQMuTndmb6WEsl2o5Q/BJYk1iqtrKgFny9txcoY+306o5PMavpKmRK3JtRE6vhisDX/zs8I0DGW
k5fE1NrKyQv5QCwFHNKBWxv7yH1WRvZ1htZx4aV6R0OgrK+8ZnAwJcMtpqCF9SumewB5EqCQ8TFy
ClO7aQclPwnFQIkOpmN+HQwQfba2HaWXGCEm9hplfKxixjrLlBh3sKYyI4tDX2pB9Rh4WZocOqS3
P+FSBPrNGEE4i8FFvMp22+s5tM3rDvV/gBYjelHgwQqMzHEoQ5kSzNQjahi3vjcCfjcR1aqyRwN/
p00+VV+AGTcbs57uNTT879PMTK/cMioqYE5pTgDbYIC5FhH+G4/ghy35laSjvLGlCQGn7tutXXTN
46gN8S7WY/cJnzNQVamvzfdOk6IVEPMBIUFPjyIYmt045O09joTFdZ7bwYMocyCwgAcaSBW2dwWo
luOReD1ITml8Sss6uxubOP9qThzZrCvFtSug+G3JK5LyzpgGjf2Qm/GuGDztscydESaSolZMBt0Z
xAt6uAVOriV7ItHyQPD1kR7NHxH0Ag4S5iNuC6TZ8boMrSBcaXBL6C5xx4sBMuV3VHy/UvTZYHRP
fjDcSSVuP2KgfEGxLj7IOv8N5X1cY+ZW7GQvdspCYpUXUMfMAvlmMP44TRTomeqYEiuHA+jCxrbI
w12Ht9+nIA5vjQQdM2G2v9uornZd7OvKYsKizdNfWXoEVBqNIy+Kr+tQy7LmtrJS1Me34dBQStii
W2HH/s5B/suHJ48ZzBfwBVczQnBPZp2mv9ogc77aiIx+CJrIupQSo8y6/UAOix5XiAKB3zojsjhz
dpDSUrqatYFELQXyj0lsP7Xt1EAl8J21EVT7IuoRFMOCYkV+2n9posC8LbRPjmwmZx04LpZv3I83
nUQOk6SVxr+XRt8Swss7bHT6G6TxwpuuKzK5Ncwi2EW15tzmXdPKbaOZKJrP1+MQX7eBe+WBTF6h
aPoTOfwLIiV4P01RgLLsSFnH+AKxzfsRcNmm8cVHex6vgqpwN0PVzmvTloAa4T/gNCQpNMtvcozW
2GBAZKqy9qqYpPehzgJMLKOqv/OVSJOGS+iX3MXZoMpE0axEALKk0hMw8G2LeIVISZuw08DPNHCB
RWPUhEBrkA+buZ6fUE//OFYNvWvU19DKySsD2aDI/NO7JJBZ54Ba66eP6s5cA965mS23P9izfsX3
MtfUAcqLuIjHlS0lojLopD84qdy5sYMGbqYVh2IU4y/DTrPd0DTOBz+c9Muxje+Bvkwg/qfywVRK
CvDF2nWFYgrW6+6wrfB6hxyoAQvu3QrAikFdpGjFfQbF6lPfjLgmjPKr0LzsqsVxZuuG4S/uqd0o
SwSQKGr/hCZObaHzc2OdRnK+b3X/ix2W7g5Tpx3RQYovdfYYVmQbUM+BSjvttB7FVH8IjZH9OI5U
SIx5VdfBtR2H0/eWHHYDINJbmQHicQ7I89wFSVuO7T7QhwxKhz/ctXpO4TP9jI9muAfXSIIrUbjy
8KHakTeFD24bfg6Qo+czN96mTN37fpi/zv2Q3vdNIjeBNfTXlDnzg9U3EXZ+XbTrRFAgNutMa9sK
12aNdkFclLfh2N02vpFvdWl4V8jOoi0Rj9NFi6HFVURB5JB1eGoHFu+YCFAYKgdYAoXvJtsYOlJD
xXitoJerWJJwC0xq3RYbLDMJ7tJAv01dwg/oQP0uxfd3BUarvjIcjEjzkYsJZN1qwrj2oUNNK+ms
rySNazPuNSk/RWPXIJrhNAbgp0sU3S30bkxKMd7KmPQq2mL8LNwvWhYiMmt6AFihQXjtj6apijs0
4u8K3dgZhBhpVnzh6kYgwzHiddu3+nbEKmbb1lGyswLj0Ba99YhqtL0fmuhAdokYl/xYFsmw1ns8
dkurppAU8QI6N2XKbYMOSgGgMRHgPTWEEWoceUrYeWtctHYJDI4wfuRZ/dH34TYxEDTyfRw9cNr4
4I0IC5E9EGs520m0t80MtaYIoivoDhdFFG9x1kS1q36CKhndhL0/3mtD9IFQ9FPc6xH6XLpzQNdZ
bHDxQ3HW5LVzNtmIRCJ7npvLC9InWUb6fdWiLJ6pOC1KkNYdAvuzPVTRxsYCGcPmzr8fjJy1HPzf
tt8VN51ymOxH62lE4G5Xjm79Uau7nkckwF+vSpNrdNZFi0qx1Q9GtPGpzSV4JhB4b6vOs+12VZZR
PN/UdWh0eH+PZXprNaZp36QdaFqg6PaI/6fmtwMkUFRttQtrIqF6TP0h9p+mqZkQrnx/QoSGLX8t
G/Qv+/P/87+Wmf9fxFKHGP5WvnT9++eP4hgd8Pxv/J0umUjmq+7k3xmSaf+l2ks2omXg5kiHyV3+
ScVNxU0HFgs9nX+BFIZi8T8Jkmn+RU2aEj8FeJJ1mhHvafBT0z5KkCg2k7uhVgaAiVq6by990eu2
xw06T/X16ECH2iZ9Gv7KfG6FNYZi6Y3Q0Olykzb9lrvlhOg0EMJNN6Xad9erHW+bJWH5C9yfPqxJ
S7LPcTsEP1NSf2tT0x/9EARQfogZtWAm58qL72EqWsjHNS+5SLX02kfrv9iFcH4oEjU6lLtJmyF2
JXXPue+rRPGsHB3nX0Ga9CcDO/+5yPzkIemL9CEo+gjmJDZM96U7KGPZ3qoIAbvhAVpLfKv13dRu
kj4Or7saBP8u432OeE66YKNro6hXPYKlX1tThzja4gUGAwcRsduoIdNau07jfO6eKba1VhTjfq66
qrrSiai3vjVOBfSdDNElz+4qXIWnIf0WxtWvbKhheMoJl1XQ3DhiYzaFRkkuPCrO0qcEa4SYqVnz
ZN64DnZhZqTfIs1mR/BsyELXaZBOO89UFE3ZteHOiMp2o3mtNNB3MmBmCNr8KK7YU++sm1GIy4pm
E35wRh59tzPI50qWBa6m1+mthjuZNJGojLwM2Y6wSNoN/xQbDkuT9MpApTrrSEceqE+85LZpbHFn
Ci3RmBxEHyg6fpJCmgeSs4kmXQR7txmQAG2K6bvnBcTZ1LphNgUUMOms+8WwzbOSvHRsnPEu6WpH
yQ5SRuaawrNwY1tZ92gFlNw3xjCY35DYJtiwPOQL6Zbl8oBsjfGUoaAPd8wPUE3z9fRPDiD0Vxxl
ibyc4XTqUEI05zfLJXNU9DU0wa0qjRlpyhFihfRL4tjlP2HKV9rOEclcbS0eILyIEwi+uzq2cG5J
gIBEcNbS+mPcYAS8aslxbeTrPDIIc5Z/Sp6oYm31bqth6542D/iA5/cZVkDZBsOvXKexDkO/nm3v
6zgNtrXHh1vUh/fftf+1i/RNtNX/gcgpMp+3btOL4ldZ/G6OVT+e/51/ypyW/hfQA4UGhqdgGaqI
+Pfd6qMSTjOYLiiCF//A+f65W0FICYX3BmeE7rguXOpS/9ytms5/D7g5f2ghtgOG33vP5croL1uI
4GXBvxD7CEqpFo1K5voS/mLXnhXYnW/vcpxqkTzTQxqjxuwPGfG5jv9do0VivB30Ic4PMoJ9s8Y8
CjLSizU7AaxadmuffwdgR5IZyrsAwxa/I3JFMlYBnYIeLK6xj9JyKG6F03OR+LEUf3CMQteBJkv2
hAsGPwhPknIjMhndv/1LFi1OcG60VE0D9KXPawPK63hBRiOEajw21o6exBNCWYIEJx2+aXR9th2O
A2cm/mr9GY4omYnjUIPYx6L2Fxie1lISwXm+dY3bFDLdVWRImhOqV3qrCQyw1mmqzT/dQrcPjhWc
UzRiJx1vAPUDTKBXAKd55121Hi/gc40RZQ6EYIwGm8zf+VmXfbLCJj/T+D85CgB/G4NfVe9Xf/5i
FNcsaOcOOqua1eVj6WTBNsza5AzmSC3Wf9TrYemQPxp4tXkmIcNrmAU8f+w6BmnuSlLFy0E007oT
mbMmE+v+ji3/hl+e2LCvJ0SH36GYDDXDMGiIH0+o8ZHRKun/7waEmK7sunGu4kTED29vxtcTYq0A
xkFYgATyCkNVDHrl97XW7wbCm61TCvey1VAmwcoy+/b2UK8m5KPTxqUClACSCTM7npAMw1TL7Ebb
pVOu+shpTg8OG5G3R3k1IfjPKpA0QL4rcMoCF2HiE4a0rhvAPcZxZ1tHEhnoufHKaK0MX369Pdrr
OYG48QxFmQFkCpT+eE5hEiNg6ugB2WVhwRKVYYmx/dC2n98/DnYPLgr7piB8XcB7+rEusbypgx0i
2Tl5ME64rpWKx//eKIu1q6kKhlaFGWmnye6iTO1p10vauW+PsvxCvAMKpwQ6R2FmnntvL0+qjBIT
0ZNi2Ll5NZGDpj06L1bxJaRCd/HuoRSylc6LZ0GwW/Y9Euzf0gTeNHzOHBQIJT4JfqUTXxGJwmL1
7cGeqWYvLwcmRj4C6B4kILBHZ7EZ8txFk1a0ePDMZmzumqikJBG5dnCVmvgcfbEcOOcb9TfrMsmj
wLiymgqnuG7IauoSUaebIAhmOiCQkCmgJ81cPVoW+EwkJqui+xI3ZSnv4ZhQr3PbFEsb4AZAciwy
73lrwqr/WOZ4pm7wO63ai5YmxDfdKJphb9H5Rk6n7upxh0SmXlzFVeUHF7lo6DNEZOj7yh30/GJw
tLaja9+LWh4wFy2+GKhZXDt6XSBC2praeEaO8vVugGhgoselAJz2M4j75W7ousBIwlwM2CAndAZG
09xYcGR3Y4Jy+dsfSB2S4+/DUK5iQPL+A61WSeCLJ2LSkKkKDQsSstS1qx7Ayz7o5Uy1Df1IgUzn
lWaZ51CaJ+ZHBMZrAQMSgPXyXYJtR7k2aqadk6KdG4cdilbCCvSDi17Uuyk4gnII7xP/U91rYRzP
sAnBurLEI0IsY7ceg2G8UOuwMin6b95ezBPzgklKD13dtOrBXQyFHImD/xQiaZof7YHepN+cYcwh
EDbmGd8Xde0svhvgMwbhzfAMoP7HQ4kgRBUTersCWwwUhjL/sqI3c4gLvCfQZx0f/c7r0JuBSf7u
CwR0gAc+ng8PqWsZNCZk8wC7inFX5wkqV2aZVEjqNlK5svv50G/fu6gcBfUgM1+gqsvhpOfXRtnR
6SjaytiakfORFpO5ydMiPzPS8uHyOHQgtHG2oTuMFvfiqnew3U2dwJ93Rmf/akC87VptSt99thlE
oW2p1KgsYLEdCcKd1p9KsSuhxq9k7cBGozuL80fnfnx75U7O58VQi7NdNk4Vxoin7Kpex9sebO9+
JKV/93ZgQorfqfOZvOeC1MsbhHc5p0bpzbt5wlfYtNtuT4O5Iut3yjNrd2JCSpQTvhVULbUHjzc9
CXsy6zIWOxDG5rbocHqsLGmfOcXLXIRtQHHNFxAHqMAhrno8il9rQKW4L3cITRWYVjiDaayKSsQ/
a31qtiZCuOeICq8vDoYEXcM7aaDBqLQoX64hr4kjcumInUJAIqfQXrlZ9N1wm/r9H4u0kyjQVXuc
1OB4INRfmjDFImfnQIV86Kewu+znNsLDOJrOnKYTcyLAEGwNziyKAYvTZJlDks6YGEAKTQL/EEZu
ZexHu8UIqTTNYDy8e7OTx+FUCjoXy1J78dXyzkNAr7Rn4jR/xLhSfqPd7JzJG09sjaNBFvlyglVq
bHrwKgwdbD6q/lLfyGhca900P9D8LM5sxYUYLZILFAdcADLkIexK6sHH36toqlnWrjEDwmzw1gue
tQMDu0dKUeoRsiNmXtjeeso68AlmBScCO9AIhRXXldk9WNP0yoq7ctgKPlTwfbLq6tt7150oySEC
VxkmBWm1DV4GECbWUxXB1q5JhmgfN9VXxxzPwevVtjx+7fivq8qAK4Cncd8cD4L5UlUmeMbv4LLL
73ngBg/8o/jdX5erhXCIfhYLD57teBRdy4glI23Y4egdr8Z5vE2m6leQz3/cSJx5v5+FChZTIle2
XJ3Fgz26FDLQsbZORQTPuS68sEcP0uioJAITnm9Ho7PmVR/lmC5XVZOXhxL5k/J6zHt5U4taMz6E
4JCz29ytfafFnMOs+6swLWlyaQXgivXYhXisOvWzxbawOQd+7lXjRcJuUYaz82hvWhymjX1t2tV9
Kqz2Dskq1QTVqsh/oIlN0LGKkOUcL5M2xh98Fmnc/8IKt9IUMlzWTyQYlbmKuUlRbwyn5BPl8dR4
9y2CHjsYIxCLyJxYS4IchmxdmbkWIZVnZVszBNDQxZa/VhjGM0O93mTEfST9PC3AI/VlcaGSrsbj
ItGhKynoTxPtTYmY+pmA+1XNTUlmUPaGoAAA0+IhO95lBpyQkB58v2vc5Gc+zLTZhwYpRkSiMFqY
q+sQAPt1g2HmWjNAHReiOPsjXt/NildEvglZg18hFjt9cLF0DSvMFbIxznBw9bvHCPG4VesE8e17
7wfKnNxiNkVXNd3FvZw6vswxEOp3eFVh51ISdM+hP525KE9MiHeTZx9KrKlTujleVMukC5NIJkTm
hGafPRufZkA7aPxK4wxj6vRQIF65iujNLVmTQkubNqzoriNCnn0KcTBdqUz2m9CG5N+ZlQIpUr3h
KX1+HV7crZ6rDxq6Yj0qjXGzLx1c9yr6O7dOqAMgefs7vU4E+U4OAF4Pxh/oQHU6XowlxsQLEJ9i
LN/fgqvadal3r2A0dmSUiNNZ5xR4Tq2juvhcAA3cEUtO2Oy63QSinAFLAPtcvRkikdYIdcM4F9G9
Hor6GtVCCsw8IbD/j+cmY0tOQBPgHEQ0m7xMAia0kbvKKzAQby+jz3/q+FqHAQYnm1udmgdn63go
qEEgfCSyn8jRudpqsIGRbEeiYrkSnUSOlPethFRjTPHtpM8edBjkO6d3lmRRdDGA1HPIFdWb33P8
K2YYO5qBS84ODBQyrIE2z7Bj2vYC/ar+zCZVG2M5Y6rZwGk54KQPi43jjFnYDlBidm7LbHITcWmh
ReekO15/QrDACHBQseI1cFWv/OX2LBDrazS8kFBHrR9gi9SHqOCRJnZ6J7uTlx8EOiB2RWIjCVQM
+pcjTXYbVVBRjN2o416ZOY2NWKkXn9knJ1YN9DMgZ2SoaMNYKtJ8cdz0AqKYHQMptoClrcPKNvaq
UvzuDNCH2cmSgacmW39u8b8YJXZLnBWHJtzT6ME8DMVziF+hVg7l/u1t//rzABMg+mbLGarvtjhh
do5FJ07L6L9C2bp0MBDfdvztygEW+O6LiqHIYWicWTxi5mInWKk0wbHM4R5NDMNaV1NHdKA1GbVL
dB/0L92gd/F+QnT93CRffzPV/FOvtk/NmVLS8TfTxjTwLSeO9wkxW4J1twRAh25u+d69QRRK/MkG
5JNRJVvMMI144tI5N3YlRAZ8UrAGcgOvPxPtvpoNDzIVWQPlH2Ilin/Hs+kN2ExuQ7WjGB1v3VqA
Sgfy+zMp+6v7kKYs+YFLt0u12pYcXEJKP0oKgVckIsQo5eut7q0csN3FesiBlFxQ3PS13y2yxJg3
ZUanr0bbn/Eye3uDvnre+B3PIle0hKERLNe0r9o66NOM32Hl17R57c0AKjLz9Q+Dws46PiD5t0c8
sb7QCugwQoKwVKy1WF+qC+3kUKwwR0/u+8kbdu2IiPE7R4HCo8PIoRSojoS7GMUper1wROHsu1wK
GPWSEzEMxZkd+ep4MwqbhFPHRJDBWbwnSDBWbe7P9r7qJsT2Y89dD0b9q8hKbfP2fE6N5FIuoJ5E
NYl4/HjVhlzqeTHRi3Zz4xcmUsFj6eJAlsyhd2ZnqpU5ereYE/c7mlVKu84SixtYalFtoBdu7qMS
ydpsLGNw1i79N7x67nPNdq5MMcnrEdrp9v1z9FSuoRQEaJ8uVrNCqb0fy9LcG42TkdiE3qGf8gLR
cjzT3h5KTeLVJF1ILjSAmSLMrKNnZvSM2ewEQ0WDnt5M/iDWUCbqz5Ems0tn7tOnt8d7telJ+qif
4tiOmwnjLT5fOw+FlYDU33um1sLcxb7PHO3yzNX1XEhfTIsLmGoGvVO6+EvVMdxX+8AwqSe1WGUn
a6dKXYGphuxAbRU5YFnMPiKir6zys50IpX0725N8nGOrzC/cHMgQVkUooq91oABP6I7lSmZelOC/
caTq7uys6c9hDk7sbBXCcB2S73O3G8efwjaD3qINa+y1HORxFWTAaVFAvbIby3vv1cNXAAGoTqtq
Ki+TZlzm2frzYOwDrctAF0ztwdFScfH2tz41IUqV1Mu5FCxgLMcTwkGiMXRPWhR9dGDyYe6vCpsi
FarnyeHfGEpdb5wafHKWt1xDRpzHemXtYTUXGwgjAHjRAULFenhvusrScUxUzY0AmlrT8aSiHq5G
YOQWJgXOfCkRA0VlVs/PxGWnlg4AElUAAkDi5sUoSZoDqjY0tK6nocfCwPVWtogwVoky7cw1t1Sm
YDr8hWcROw8xNGh3xzOasM0c/Cax9knptLthwCO3xQgQqXAdRxJ9LK601CyvHcgdD/CKpjtkR8qN
i6cYRHT0+UnMrPffSjQKeIhZY0KcpfqPp/lTGBBm7TF/ie8se3S+ZZocDzwz4RrIZnvmkTxxC6rG
BAuNNCLljsUSFEYGswgLhr2e+mJdz1gUuNqmi/Vyk8Txr7f36qkrUAlDEt4Df6Atcrzefud3+KOG
9j6i/0aTPTI/tYkfnJnSqR3kq9iNnAj+4vJExCna7SFFRJjndX7bz3azqagQo70c6meGOjEhEMhE
GXAyIcQtH//QL3o8OBnKzVpnn2sZe6cwnTMZxKsAzfHomtLeUTxjm01xvGxWlWBgP3KbFLizbIDs
jlsrivOH2czLizKyqqvEKc/1Fk/EAKrnoqq9BMBkSceDIkXiYWgCrXBMZzhkSddVP9HdSWDjDGNd
o3zlpT0+x0bwQ7jJ/O3tnXLiG5KSgeCnaAXacEl0xtXJQxLKInaDGrcNMIK5zx3N2mPlK7dvD6VC
isWDiSaKwsrYXAGggY4nOpb1DPqBifI1PXvbyBmv6LSl9X9VAtUxVn4agNStE6P74FlDM+5lBd57
9/avOLnckLpdMg7ym6U+S1QWZVtOurN3EIHH+ykLIMGl2RzdCMSBSugUsvtEkF5t3BHQ8tuDn1pt
Pic6RKprToXreAkAMUpof5W771uj2Td1NRyE5jg7zcTj9e2hTp2Yl0Mt9nLT9y21usbFjANLWjFj
V4wKf7l5/yjI8bsY0TmEkctEOB5mNNdpAu1BUE8HS8/8CyNBFf3fGIUYQsk3qZ2zmEvsD0XjZXwz
P7emi8ZMvqqy1ZnDf2rBCPn/NYj6di/qFIM5QymrRmdvR6a1E/Z4L9CwP/NVTt0wsBl4BRT01lm6
SJoYczSWwvakQ3vN/R0gliOvqYpFq3CIf1hd2p3ZcqemheqS5/H4gsJcnjq08+K6LkjOwAHHj9T2
0+uBbllxJtw7tbN9sM4AaGkWviqx43ETm0mcMUzsjpcOWfRKzgEuP6I0zszo9VC8nqCjVZkHOdvl
ngsLM3dRJ3X2RUwwoRC9m5y61QoS2a+3993JkYhXaMYQjlFUOt4SY9SOI9Y2NgY9g9w6haZtJl26
m1YW55oHDv+p48uRSVmAkVSsBDBDbZwXuy8z9TkZecn3E3Zpn0fOGjY9Ot7SHXQ2vF/idwfOjMdI
XIR4Db9Cf2dlDfe1ZTzFePmkOoQbqhbDbQ8i+Myef70DnztZ6HlArKFetkg64DwUeZaXbI0kiw5C
IgfjZzDZ3v5WJ0fxldwgSDLx6mS5cyXqBkn7fRKm06ETeX+DVd05qbrXbxg1DgPlLZU2EyEsorgk
EWajKrZ7fTbNFW5wYt0OYb8vknjYZUOP2cXYwM+sB+Mw6BSb3p7kqV1CK+ZvlAYVOLUIL3YJRA8q
te7AHZUN+roATrgSTSdhGAdy701pcCZwf/1Y+hwyQ8lh8Jagm348XlnnZUkyZO9trwYuNJaixGAj
DtNfdU/dCouTyfsIIjCAS4qU5Zk75fVlqUYHMAekwVZi+8ej62XderAGOX4+XKKL1Hfq4QJLTSvf
46xoZ5u2851f7tSQir29zic2k2rxIxRIggSwYPFOo+CAwh6Zx94wCm/jO1WwEWN6rtd/4np5ljvk
XlbByLLKbyUpxIsssvcNU2XjgBkxCktfG21bnNk4p4ZC7ZSLTD06z3ayLzdOH+FYkNlQXY1kcCt0
07Liwp/9+T6aquzMQ3pyLBXiUcFUaInFeY/TnESwzp09PPl5nWlYnsUDT14Vj+fIIyeHAnwIxAc0
MTv0eIcUuECCja6cvazRKyhtg0RWEl651DfObIlTRwH6P9Ue4FGGtXQpwL3QbwyzJtJB4ucGihzE
4yA01/3gWZ8tq6gOMjfnVYwb1plm76nNSLWYaIB6JDnQYj0nEQRGPyndESu2MSKV+T5xxDt1C1V+
Tn0YsSxwB6Qhy7g4q9w8nuh07PVe+ZsNEMyHIT3XcD01F2rRbEXqUACkFi8qWUUXycy2n3Vd7mrL
ym80vTfv3398UUbk2WGnsy8W22LwIsviqobvpoVQNMQQb5xU1GcuxxObzyEdZTvQOiaoW1wSRVdh
piiw5kZwJ1qTwWDKA8qXLTC/e9l40gg/MJFWVg9EwMf7nDYq4jjI3Oz9Mgsw54XBbhbjuULtq4/D
KIjygFUm2OHqXYxCiG/woLnRnktJHga0QTf+7KVnqluvlo1RVCCqWqngyZY0q7AxBGalU7Qn8Ooz
ZWTXPg0y9DZZLJp3N4bVYMrthlYZuIJl1QVlhAaaFaAwGcTlU96pKnsfjec6O68LXCAjWDX6gbCi
SabVw/3iYS4RsPXTFl3VUVWFP0svcXU0DmI5JV800w/rTa61ifxTVaFrr/SpHIu1b7em3Eqk7EZU
MQKh7ZKxd+K7yfYr+fXtE6GYi8fxJVU+wkvuD94ZekGLzSoQoMm0hs0qEUTaIvsxFL/Nya1N3L7H
Xq/XkbR78XnmSNU7FPum5B4b3tj81BZjD3tad7BgPPMovUYWQvDmJmBLA8FXccTxqskk8bF8S+I9
MN143HStRKwSe7Vg+kTB0HM+xV7TP9XYieqPmZb08muF5iQ+jgYeI9fARxNEPiI9cC4RsPHdK90t
q3Mg91cRH7+RX4bTD5VfQqBFxKdJr4tKW8T7sG7TchsHod7jX91X47oAulF80IvctlcUKuIeGgGr
tXGjQfibMx9QjXOUIJBcU67lmgHmAAZ9cacZUD4Q3oF2XKZlW6Ozwq5eeWYQZN+CsBvdBx1P8AFz
ViNOkNIxCtPOfpSlkD9lASpU3779e15FovwcqrlcBzjdcMkuliWNBfZVXpnuDXtCIyzyIYbPc6Df
IV053bR4mZzZLK8vJ5q36uUloqD1vSxUAfroPGRR8dnU7PAub/XsiZ3+7nqGahErbxbVlrZemeqA
hqT/HGU5hVMkqww/LzBEFe3u7cV77VhDLxqUEwR7kCSwGBansUyQwmlxuUa0NqWqmDkxDpOyw8F4
RoYF4/eDPbn4bNtZoNtXlMKq7MLioDx1RTUXd2NumPOh9HockkPX1aAkGYiHbYzW7OU20XSLT48d
J0qcvdm69blY4fWZoNvLGgHooPxLhn18bie3Cxysy/J97ISlj9VgiCRMmAe2WAdeBa+FIqrbbzUj
CyVCQI3hrHVztLQzW+L1S0LeCrKIzg+lPBr8xz/Dp/RsTcS1+w6VhMNQN0/IF2CrO4hzmciJ3Q6Y
6blXS62bOv7xSK3o5wQ+AbbRvZN/hu0ZbSoUvD+nxuRssJDVzmyQE5sd/xXbIeux2PLLQvSc5rKq
ZxRuEhFFH9op+F+cnVev20iwrX8RAZLN+CpKm9rBYZzG9gvhsWeYc+avP1/74OJsUbwiZIzfBnap
m9XdFVatZS4nK5Fce7cdcWNdUjmGx14SbNAKuVwX/eckHBMz901wJKcZQo/okCTp/DIl3fJ9gH1t
x+D1J+NTmZwuIieZPsuFv3onlU4gJmkspV+j+Pl2ErNyMiG9OBdS//n22rZMgdoFHMk5Rlxi5aSj
7uKkS1L6vRVHJ2t2TOZNS5NBvyEp7g0FQSYQPVN9EHCTMrJ7uaw6bIbQyePSXxxYtGbkvk6dyWRj
RyK58xBsLuuVKXk2X+1grijLbDYpO7gUtlfoI6q9ow5n8aSaOzt47R2sihkNTjgBO4wvl6amiXSh
tJrST82s9noze0q1oWHCUUHyPLXnHXPXTi/NQZXAuAsx1FpixWhzajjo1yMOnSzPScs0ARlquxN+
XmOf5bd6ZWZ1a/QLMcWEiA5zSE10bFG4/eFM83BcjLA+ZDTlPEHENh5CK5mf0Ensvo955uysdesr
0gchOabKQA6xOngzDIoKPUccZon7d9kMCn5GRPOMCGt1uv8cAODTKLwR2hvrNGWOSsCGQSqTxuQ9
A6+NrzXArIcJkabblrb8BdAiKkFssRRIvPSXWiUrpmiW+Utt1YcKSiovW9onRQXSrwbVr9vWtrYQ
tDUZBO1rLK620O1oIlkVwtvKYOpHNZ61s1r0+bkb9GhnC7c887WplcukXWgHVhnJ967n6p+BoebH
oR0ya+ce2dpBYKwmeFueG2tdOrG1Bko2J8x9Zn3DTxQamv866DkedKWdnrVksHa+mLyXLoNKFBKg
TZCwZNqr6z1clCRk5IM9hP6vPCrA5B/tImjet64a/kuIt7wT/TA8VXFn3lvUwEUIIHkBmPqRcmOX
vjKJOJl6Ba9s3N5+EVMM4cg0YugPPp1kWWFEFcw1ffdLO1C1mpEJs4g/R63wDDsAh9ol884+SgdY
7yOx+W9OLCYr1se5qUoKsDD6+eRu2lG0pvVp5uR/0LRGo/SAzHteOai73j4BW24J9IgolRhIsmVf
rk2Ys8nUspX5mgKEsqGReWpIoT/dtrJ1zmhI0OgnZydYXZ2zDAI/QYUjo8Y9tD+QIZiyH1EIUOk9
1fY4Pd62tnUCgO5S6ULHBJzf6nnjBKh1DBeUP1p69hlWiuycumbzEARl+7eeJ7p/297GCWAMnHa/
LHLT+l9FCVre50oD+7sPnlvNP9b5XFZ/K4mbkNNkzYLq1qAsxmM7LEX0o4NveO+R3fiIYG8orTOS
Q26+DmIJiCiVzUgPlCifPqlJW701inJvmVtWQH2RO5LY4C2ruhsMH6kRJ0vugyz4YTAlC9uOcjee
HAiBHJSS+Hig3mtMIaToRGOlzo1cpaLyRODoT6RZQblzpjc8EjtYoVpJQWONOykFJZYIcLWfqm2G
UsCsP6ex7h7auE4fb7vH5r4hKwFNjqQ5XAd2JLmKHbVj7oe2AFaWlHBqejCmlOH5DwwByOQSZqqN
kd/LswxbW+UYCaesLevgpIRF+IYxwOGv+60wJknkTTgA39Lq1iWAzWYAp9y6wGm8Lkqqh0LAWP8H
VpgrYBaDS5HI8XItlA3aQqi8KvGQR29NRNZnoHnj2O7cfxt3hSy/agylomhGSfHSTs0oi5YoauFT
eW+PuWrUwzE2kKzywqkik5kN+mU7gduWQ8AYQfeZxjOLW+0g0svOmFZEj62iq8w4xuMpjVNj5z3Z
tEJXiICNVjccQJcrm8wYJBlprK8O1HoUnVRiLLS9/tNGUZBBQyr/Bp17Hsnfoj+vcolFwLUFG3Lh
MzH0Mtv57CmGCyBu/KiH3SelgxZ9MJ5KYZ6XeU69RiTuzifcXCjvJp5PvRmSjMuFJu3UijxZCl+I
vDsNC3lGF6GIftshty4Mwl9qtIyc04aW///VOvPF6VUXPSE/Y8EPVV/BJ13T0S+tZA8lurUgjhbd
B2J70urVOTb1KaGA0BR+MkK6CL2gfZgQKtnxws0FgSKExAEdDYBblwtqdHjA5wExr7pNHdOLRBB3
8NDPffCszGbx7+3t21yTQ5zNlYs5Z3We51RNqbUWJGbEZweEd5qXqhDzzku8uab/s7KO1ECuVK1m
kP7VRjk8LBqM7pmJ4rjVT3tv7ka4hiwELwgBKKd4PffMvDrFPyMrfX2wtbfQy3XTAWqq4NBWgQOl
syM+ciz2mpVbVkGl00h3GRmCROzyo2WzSJc4VQq/EoxOnrqpS9pP5ZAtX6wld7/PFNuaw9SrWv0H
tz5ZmZzyoqJEkHFpGDOpwkfj+yVZ76FGtwyH3rS7vamoLT8BJyNk8ZShv/UXdKN06SabkSdUleZj
lobtiWGaPbn4zVuL60KQtPCO0Wi+XA4I41SxxVD6yHZq73sjLWAkF7VXu631SclDqLjjUX3MKmX8
ZkTUKsplmP3O6eydU7j5QV/9kNUtLSK1BkNNMSufh6/Qz+UHxVU+pErzd5eO1WGKpy/3H0QKZwia
6ERZDI1crpzLYEhwoNI3qjo6ji1D72Zb7yGjtz4jMBo5s0keSuxzaSWIo9qqNPyU+vrEPFT6Tc3c
+A9O+2sjK5+0AFda0ICVvqnHwWk05tbTSKPOja3V96eaTITCIsyaQM6sh2zA7cexpXGxCEtxP1P+
QWtdD5KdS3KjBQhjyysz0ltePTKhUQeVBsehP/TopSyWh5LHR1eNv9tqC8lu+NK1/bto6g6B3r3N
xHgslP9Kay+v3rpFLRkMAdnheVg/dZYy65YCS7/fzmPwnLhD+YjeY/XUAwfd2Vfp3qukV6PJjj/S
AGd8dPXUqcjEKTSIcj8T3X8qmmeHRB0etWL6ksAlt3PWNo1RF6EFzkwExfHL3dWsySmiBpWzxa6h
pHenUqkfUdFbYGFOYn04Jylx2R/EDcSXwOilqiaiT5dG7WZwuqaaZd1nWVASnHSvzecQFQp13DkP
W4dOvuaM6qmAy9aN6qjL9MoYaKnkKCowNbSUUOqbdjHuqWNuOYiUmf8NYuEOXa1pthj6yswEHVBi
hr9aYxSnrCtLbxZzs/PNNtcEnBGkpsRbry/qoLb1iLmHwu86G5mdIlQezCUzd2pmWwvibeNBZ06a
Sv8qC2gilCMnvS18uPEKf5ik6MXQN6c2V5adaHXbFHgCsE3UJq7Qf+XcZeVSFcDvavR1whq8OnKu
NZ1YfTLohN193bNpsvQiyWDYyEv3U9M6ioTTFz6yKNz5sz57zmgsOynuxqLICGGMAxHP9MP6etTG
hdEfZJboNVku+k/9WFaPbV8K3VObKd07yPJHr24NmgmAPygTUyRYj6ZMQ2Tm8TIk/pKGmfKGYrwT
HqIwbSrPqgOpIFm5FqosqW01ZxFETrtz0rbWK+dwgUSDdqHbcLmrocn4aKKLxFfzuX/fNTPybIrt
nHUir/vfaxKB35UKyUq7ZgcttElBlIfiUm1qefRYF2b5N3dHtIcq31gSGBeBwLDkzYAp/3JJo9nm
wk61zEcvUTvZVN596O+Fl0DtunMENs40piQViJyupCV6aSrTZiuLMyPzJ91kRQPMgqU73Y3FB82H
PxLgSZz31ZxirlulMTVYSTK0Q4dUmB7w0j1t5q21QBbFoB0VwGuSNaOfGtl7xQqwy5/MfOWemQb2
f7dP8dbHYYqYBwQeTXLtlb8lvdWrnUKVFjL65COdcUccMr3pHzNlDncifbn7q8NF0EZsiB0ax+s+
9Uw8149jnPmD2VYvUdGQ45Z8SQhVhkCKyQH6Ee4uw+rGEi05M0UsjlQiQ7eXTjH+hvnEKY2fDPGU
NqkSrxAj0Akxjcfbu7nVvoPhQX4xmpI0LmSg8CrMqkVRtAOyCyQZ2j+KFgE7qawfQ9F8dUYpK08P
763mGTuPzIarSAg0w3SMoDAjsvqIbl/HCUJ2lOeKwX5YLEU/WaKx74+oJJOmZH6C4x3HvFybC9Os
Soc182N7QVRpKYvD6C6P8UgBTeTBH5xlgFegMOnW4TXrorDd2wMYXh0lg8gp39u5ZcTIahjudLr9
zbY2D5/8DayBfmlddRxBRjkGI5y0OMP+AMiwfAQY0u3c63tWVlUKBd6eEKR25qtVKc5OEKTPwkrH
ewcRaZLJWtlvUCHo9NUnyqO2yluz4KqtyKXTdkbhz+zbHS/fOlCvraxe/sGa+Olaxp3RB5AMx5Cn
JWjInfRwMe6+0LkqqIHQIqbrTuX+0ueGuYhVO7MEo7kTlfuwtr8UsEX8vNcFSI2IbuX4H/M0a+qL
auiicB5b3Q9zXCBZRHuKE6SXb1vZuBzo8zE8I7kUwJjYq8UUTT+moxJrfqgah0KZ31tZ8TCj/HaI
1cpP9eQN7Nzn1sp9YJrebePXGYoFQE0yWoKHI2lY+18YlUCnmafOFMfuH9JOpF8ErM8GbA5G8RTk
abjHKXXt8hCqIyEAKJgGJ+Wdy2+nGz3pV4hJp3e7c56n0ylfom4nQPzNKXP5qlCz4kVmYUB2r3ze
cZOwd/W49l20oJsHV0ZlXhb2bepHYV6gLWUB4vEnIB2J3zHA2hxF2gfNwRwFoo1jFSrzQY2mrHsq
M00o52goU/VgdHranI1xJh5iQKB1D7GdohOWxGr9Iy7n8r9Bm6v8GCoTfz83tKA9EP82sxc1RRQd
ckoXqZcHetY+uEXSpKe2FOlPxA4d5X9lnP+/nP/XZA8UW0Es8W0JRwDtrV6dntCtp3xHqYduXeJF
pVWGj0ptdgykdF0YHlOAoaNXL2P8rhNV2XnjuCyfghSy0CNhQQgqFJ03RF1EkXbHtu57caAEGWrP
wVDasafnojN2PPL6FpE/mg4x0QAzp2sUmaGUIg4Dl4rqrNrPbTTGhwKNzAdVQ434tvNfeyKmcA8i
ADlDsC79mR0A5qITpW+Lujpm/dJ7zZA3O+/jthV6FXSh6Q6vG39ZCRXdhIqfb2Vd5dPb6N5GQaXu
3CKbVgRyEpJG27jSxXCHgWQudko/g07iZUZqGj7XNLiXHk16lHBlrQbIGN/o8uyKpFLdZmEtRUrF
siwLVAqWYoEUbtij8LuOCjHFtBgXPOkO7YdLU5lTI9S0lJUfd1nzZphU7WPbJP0pNMfZb7RAeDF6
STuhqPxHV5eGhHfI7hXvCvDpS6NVXs86iIjKH8ZJ/2jxOJ/btgzhCw3dQ6gq7UNf0oN0UQo+3/bF
jQKxhPtxBcOtgzjDutBeu3arBAys+XqQZdU5bcsUaasYbtiHsavbr4YZmN8Qi9fN8zioXQx1bZBY
p2lRa9traUFYOwHQ9dPAD2IWCogBgR318cu96Aw7mmjElSCvJgZjczcA564V3WcKZYhbVtn0/fYW
7BlchauqhohBUuBcqp3+1Q+F+S4MxuGDaqbz2zDYmxvZtCahjzAm4GdrXrxKD8ym6VlelBbdB2D0
/V8GdFCfBrU/BdnY73zfrfMJ5QT+LDvZV/Nl2mJE6HByrTlDGfzdApXyRnhhf97ewq3Lk6BIsnBz
Sun+X34zNZnRVFS5ZjS6hKd4SpWP6STaN/OkhF9vm9raP2boVcJKuDxJSC9NBXFlgKl0MAUhwC+3
cYoz0ksuoo6u4ztTmO9AILeWRi8PHhKKmrxmcoNfpVAuBLNzHaJ0XeVW9qYKbN2DRUucNDUxd2KH
raVJbA3FU4IyJogvTSlxMCimQ+09oqvRg7Fc3AmaMNudDujb2OGTWipusvNabzkI9WjCFYnYhm7h
0mgUKHraofLm52Jo20MDRXH1PKrqXHy6/8MRZHClIpTIsV4dMyWfx7lP88p3lACZdisMP5mRivga
HDAnRcuWnYVt7SYs3DznDIrTZFt9uGRZ6mDQOWgNtVQvp0tUIwtuoWgNFPEJtuB5b7Dp2iKvOX4J
cSkMAtYakxvNyzTD1oFrFl17CGok6phC/Anr/eee+aCdKGLLmqAxi3PCjwcj2uWHa6Y66sTYwlS3
6EWCxC8U0YM7279MJXU+T4livb/9Aa9PAt4hG5agVCA/WZ+8KigrdjJpfNEqxslo1fZDW40oCTLT
/fm2qa21MbsiJW9oOzMveLk2S7QGV7JZ+RXoqI9BNnXpIQhUA3kMXsRHGz2cPUGf63PAiCXYNjmQ
BiZhza5YN4utxjUfD+Kt+GROBrrF0yJ2wqWtPaSuRa0O3DtFQfn/X90mRPKMDCLh5odMzQ++Mk7z
j7xGWvsYCJHsfLCtJUHXS+wkcY+00S+NFWaeDQPdTz8qAtsLonI6NrB+3h1nAvV6ZWV1zmwLCq5E
KWtfQMxxLIxYHJMpzXY27joswwpDlXwiXeAU0mNebdxkLHFTTxPeLurkMZ117e9ei43TaDblX7Oi
NSOgn2DauUM2d5CJI3qhGhCINdAsGpkPV7Ki9kM0i+qDNpgw+JshY27H2w6/5RdytOn/GVpd/aUI
RWp0ee3niLE/la2pnHpIHL+43S7X3HWsyU6SERBhIc4C4dvlTtp9apnmYFW+OWtRfoKXHsFYrTWO
hYaK8sFweuehz4zUt4d82YlGNr+ipJ2VfS6JAb60bQ2giUWY1LCRmI+5UP8NUQiBrqnz6yZ5iMPx
x+1t3fx+r+ytTkDf2+4S19izgqo/Gk48H1I92BvN3LRCXcFmWNShRrh62QZUhMsCuVN/GJoCooka
/edQaA+317LlIqAY+GBgpejsyl/x6gTY8aKLrDIqvyj68Ey3kKuK8cqPDdW3j7dNbS3otanVLYU8
QTnnFi7S52FiegLkRu/ltRF8+gM7aHP+5vrmM63qg5rZ2OCY+trPSMy/AbBMLU8Zg2hPKGDrOSH0
gFwR0C2twdVTqfTTkOQGV5Ra1vNPtD8yaneZQ53Fqm1faWaxd11tfSwiCrpMjOtC9LO6rkLNGrNB
xyUAskfoNzTm2SjD6VlHqf3D7U3cWJzkpyQmRn6MG2S1ODsOBPMiU+OXRtUxLq0O7UvVw5BzpM/c
oXMedPf3WqWUFFR26MVIBpnVFdKrcUaPCNxenk/Wj2JGveLgGEqxpwS2UaIknAKxJ2NGUqF1Mm6r
PTeRMRW+kvbuB62y4lPjxPWzodbBC1gD50va1gjUT5bjA7tzv5izEt8rxkhcTCmA3JgKB3nUOrkJ
hZjBtwK7tDIgnVGvlA/zEEbxQQns6e5s48LWmvKqCKzELmONnR2F4s1uahFHdqW3NAw13vabDReV
KRSdE4k6Bmx+eZ+IAr6zNGpLHymy7tyYXfuoh3HwOYiqZGdVG/cJrKOyjc39SEi+uiBFufTZksxM
F8bMqel2UH6Y0IC8u9sguU3/z8rqcYkZbLXjvJfjkol1nuxy+loog7Nz3DbXgi/SCgK1z3Dc5bZN
i50KI2Utpj2Mh9oJxKm3q3EnuN/yfBMCEWrkMp3A+S/NGDmfptJxOpQTP82m0vyl09yl9xAdemt8
qpvxYUT1/KBZireIptt5qDdWiXmwSoT5INPXj03T5s3cwRLrK9kQt5KoxT0i9l3VO+vcuLyI6Bi2
kDmFBnTocpljh06O04JsA/8V+a6z1KesVZ0DyHHxGDTZ/RNO6JqQwkAdxp4S7q/sDRSZ4TEqwG1r
6Y8pcdUP6rzYx9tHa2v3XltZfTw1YIy8sYLCj4agOvVjNXhd3vx3vxH4MzTJHAwWao0N6bNJMcvQ
Lny9DvSXQh2sE85wN58ORQE5CsbIG0RhmLvcsBp5wCQruOo1kCjPQ9ZFL2Y/WTsBh3wwLuufWKHR
JZMvislrxtJgWayYgiLYegYl/kmTZPiq6Zn7fejCuvmAKILSwCieOs9EtqPr397ILR+Es5/RcToW
ZJ0rnwiMwTbHJKeE7YrnYglCryqmt7refy1bIoXbxrZcAxka5p+xxBja6pKyzSIBmgcqNc7T6jkP
LeOpaLVkj8t+43Knek1oRVxAJXXd7GJyaqiigXlurYjm72OjGF6tZukxUmP3/hyJspHkS6FKRtFj
FQy47tCnrYqzl0uYf2f8R3vMmTU93d63rQVJ8iDgfqyKzOXSD5XczPIkE/hhpysvwdigB5AP4i0y
cuHOnbT1iSgZMZcKnExSmVyaqiuNMqLAlFGX+TFHafa4pLsRoixhrF2er8OUF6EU1D6rEkcUoNwe
BW7BkJkzHic39gZhH9AtfmfZzb9k1UjehPS9UAq9H8pAoQ8XgEpNk7Wj1V66TOhqUcUXq1ro9xpt
0L8rsIHvnOnNbXxlZbWN4aJES9awwGwyE4QzYyN+NpI83Kneb+4j4SEwTXk9rdWdihqKdrNixD8q
qhF4gTo3kkY+fIijfnpvKFH0FgWQ9ilzB+JGw+qdHc/cuLtkOZ/qOjsqqElfuktn9docRQxwwXnn
vilDLTkNqqL+NTej9aaIYY137NL2+ctueLj7UIBJobDNOKtJbLoK/aMY0clWAZ7auXbzVmdo7Guu
Teb3ktHr++8tbkcQzKDC6e2uoWyNYtZ1p8RgRl0LBeBeL9+qiW59vr2gDZ+5sLK6S5C6jFBSAQS7
VE36HKp1aJ4tt2r2eI037XD5cl9JsrjfItivcmm3j4c2rVlNPprdQTD00RzSOZr3eP03bi1SMyS1
VT4RYK/VSasqtXQmGj1+35WnbK6MkzMmf1d1eT9qiDbvb3JxKBIQWFhtnKYvGs6AoTgq3Oeord8F
mmvvBNhbq0EdFsoOJoHg5V29XQ5hQNwvjKwKlaPUVf07a7GiY94n86/bfiADpNXlyEwz89OyCEzy
t7ocywEtv7LVsFQPXtAzbeSJUhWntO+63ss0p0AdF0apx9tmt9yC2qzEMUrxwnUNGIWwnrskluwP
k3VwtCo9GlAM3P++WKSU3FdyyI5W1uWFkS1umis26HUzyROvFvr4ENu7EcDWWihHgafVYfyhFLGy
0oNNEXWX+w58DAe77sv3owjTnQLbxu1LOYXaKHP1qDyt19JZWVWB6cCKmw0vytyp5omE0/kapn3p
hVHtfIaBKvXMKFTyg1Mn2s5mbvgkhW0kJgCagbNd375Ks2hk5ADal4VZg7xnBg7ajul5rhGAv9s7
Lkyt4sTSdBORRAyAMvtnH53G/iF4wf/ICBglnedM3reXn63PjSrr6BbBopzVYNnbH4MaWuc/WIlN
WQqkEpIW6wCg0lo9H5Ef9Qs1Aqg08lpoRPmn21a2Pg3CQJKOVsrGr5s4IhewcyTsV5uFyDK7cad4
g5l1L6iojZ9v29rwdql3QOdZCkZcpSmxqI121EiXu66mr+jK8TI1rD7+gRWa6FB2A+AFrXH5cWpl
birAGDjbiGDLQTPqzE9ndfnntpmNQwXwj+wbCCDDO+uxWLUzpiqJB2LdpJvfL3Nk9fWhSUcGVg0o
htpDrkb9fHT7FqnCNIr656EPxnjaOVpbe8pNSNcDcXWQ5asbpELKOCrHIPeXKfxnTmLtraPF+U73
aGutdEy5BpnYBC232tK8VcE3Ch4utxfRAUJAB5K24Ytpdn9FungRyfBm6GCXS7VlB6W85Z68ZBw0
1gfqZvVkjgxRD1qec5wr0z6SjqmnsCvBgNfpHnPY5iJ/A77puYCLXi2SAf+l0izmsQKz+1VnkO+2
dvNgu8HXxV4elHiCOUZ8y41s51TIJaye0d89CRoGMou3VjdW1wdhnaYMnQVFW+debYbLN1Hr7Uen
URr7Y9SpifUQM6TTnCgmzMvO47C5wzyjoKCpt1yRikEGosRR6uaw6TsWKoZCGTxVy4aTCQJFP9w+
NBtZvFQTZ2KR3hbByeriRCgqrW1BLKzFqnlEYU00zBwN4hAapPZ2app71emt8yGPhywcSP361Ved
A0NfshHXnUpJ1zAr5nDMA1V0OyvbtEOyBpuyfNDX3GyMoPXKrDi5P2hugeDIsHgOWMX7a7Q2GDAy
ILJsGPNXqzH6SrAcwL5lzPieYlbVS5hMe0yYW2uRZ45gmPea1PfyBjWWNir1DpcoFTWFxLYKfcdI
7Q+3fWHL8V5bkb/iVXifWi1t9kFAf9m6ya+ygnzCdcPwexaM6v15EWTrlI8YI9GQmlyZMnOlr6jj
8nH61j2OdRUeFwC7D7cXtLltRHH4Ndns1RS3GjhZWZhsGx3d9BdEXsHBKh3x720rW0eITgaT/vyh
Grf6OFQ9IkR+uS4AznxnwPKDNrSulzXKcEimPSTERogPXyOlMFMGVVesHUwEqE4Gn4U/D+3byKmC
N0puzX/xIFofmRQA5CH2BAG23IK6B9wnqA5QwV+5eD5WtgJpeeHT0ao9aITMQxVpiycRxztndmt1
VCRAw6FTRIS1KptGWjrUoaLzuMR9/zHWmiI7dLoZntpgCf7uUJw7wSZy9+nCBRn3cUktsMy8z6Xf
L8kwRaPdFmfbaat3Is1tDy325nTbTa6cEStkzXBFUr+UGNlLK5SUGhUN1/zcO2LK3urV2C3vbSvI
9lQDr74XhhypySw5S5kHW22iMoABb+MsOzNE1zCnakQIxrrlIUnbvddjY00SesEwBFhYop2V67ex
oo+J5WTnJOhdB50INXloJqHfe8Iokv6eNofBGRq+9UAM3STw7nWUnnGd6KkYzeAb5KGtF5oI8Xmp
ZlXH29/qegupTEmybZntcQ+ttjDq28mc+jo5m1HUfHAVdfwZ1GP/yPSDu4PRvkYS03wG1iTJ1YhZ
Sdsv/aIw526IkiY5axOTvqhIjs8DstnvhlntvzWlcE6q0rvP7jC2zwXaVueyLeL3ITClnUVff0yu
SkljDlMO33Ldsxhysw3MPGfREHk/qTBRP8RJou1YuTrikhicKV+eEoi5Ue++XC7E6ObQVU58blRd
gSJkcj6M7jB7Ybz0/zSTOr8vx0W9u3YrrdJHBStOwfBKecCBioTawRyf1X5uPvZCnT40VJnf33ab
rR3EDhpnILCv6y8KPJ9OZhrxuYYMzUvrrj/UFC12dvDqvWEtMn6CSo4DzpT95Q46Vl5p4WjGZ/QU
8/eNiFB4KtzIyIC81+O/pgFE9Pa6fotfXUTEmJQUjhBuwYWJo16ajPOhhwG3Ss6LnmrxF1dp0uFg
aY0Q7xQqx8vZWSqRewKa38Xr7cH5MRlWExzpp6jBSa3SpnvW6fsrvuATG16Td316WIJhyg49t6Le
U7BPyvyd2jsJshOjPhfKx8Bwu+Cthvjl+JxBzmc9aV2qxKckiIfm8fYSr088ERwtErmflALXNxnp
eLOoIlJ8xUIW0oNdJv3h1kUI5NZO2m+3jV0lGDLu4YDJXBiFrnWKH42iCkltEphIqurBXrrqeSmc
5p1TtsOLkQXqrxkgGDVjd/BvW772UBPoCQLVGAeXvcYDWqOG6J+lxmdNyZyT1RYAQFD5vvcZp1HC
kwqVBjspx1kv3cVMndrSWoszHrpL90ySqKcPTDe19QFwP4pT4Cr69FxbGUi6OxdIzkRbgzPI+ZNn
/tJ0LkL+7UAJz65iBeohHRT9mMFdvIc0uPIXSPLB2MoIjPFuJtcu7cSTEltms8RnMaTOe8pFqJ11
saM/dEMHhuj2oq5O/G9Gfsb7eSUoGq6ds5ZsfpXo47MyaT+RDWWsa9bejq7yblGaHd/cWhiy4eQy
BBACa5cLa9ylL5XSis6lHjSnLgusM1dz/RyAftwJz6+eAkqfAIOgFKCRJxUHLk0FJbThSEZwkc2J
lrxpx9g0P4yp7vwo7CGKvKZXwuVQdHa+03vdWCP1C2avSA0BDK8Ng1jW8wnVzfPQDppnNdzTQ+ek
3uRMe1QUVweONUoVGr4b+H0GPS7X2ExjROuBo+AkUN+hItUcAm0Mdrx+a0H4PRk8bV5ZAbu0Atuc
4UDlnpyZTY1OWaiwFqEmpyUt99D61wti05hTJ3cj8KMRe2lqVJaldGcjPFf5NJyW2dE+ZG6zB3G8
XhDRvw10gmuKuuS6A5Rbdbg0TqT7WZem/2QOebsrquRz2NDxvX24rr0QU1AnSLoOWsq/xzJfZb0F
cV6lQqTO02R+ypvwqerjD0Whfa/n4m3bVHefL0MCuuTtz/V4NfmnxlR3mWrQ/CrqnHPQo1eVmHr1
lEE+u3NtbGwiDgEwh0ABN7fkp3y1sgbgXwT8X/PVwv6EyM7yCNY8PWhKF+08KxuWmDegLSOzAK7F
lVP0TGYxl6xpfjbnAoXxqvesylJ9VA72BBmu70ISDjwQLl0+GaNgl4sqmjkbLQfy2jIcOq9nCEbL
0p9OohwbugA7vrHh7Fy3cryBmFhjKv/SmCVCXW0BlPmtaot3ajwkL52KYPRtD9y0QoLOyK9UL1wD
oTVwtBUzPZrftdb8NoYj56RGyV6Wu/mNQEATOkpWmjXgBG5oRMWZL/LdgvmhAzO7lPpqN4h/1rXV
7nVWt61JQjQgVrwnq52LnJDhr8rWYFocbU8bteZhQXPoIavu55IjBSVmI7CB2JZK8crNW2EUSgws
xXeixnyO6yI5F3NzN7uxtCITIwhTpebtqu7dxq6TuonJ9g3a+NgWRv8QLHWzk0FcX0a4GfhghloB
C5B9XjpcFNSTE0apznSSJDlUczVvHxbbzF/0YCq0w5AzdXYIEGmed1z9+oOZUlmVMjvFMPibV+uD
A0mJk8aAxDAJ3ecckoZDN7nOU7RUd5P/8UYBOZE4LtAfPJCXi1SmKbB7Y2IuuKG/rzmd6WnOvKd5
fX2qJLwFh2CGh2LSGuUB5FOlju3Ofh5m48GOu+qQ5fMeK/uWFdog8lPpKIKurVRRvsCQHi2M8USj
R4KvH6vO2asdXSUMDIADt4DwVZMSUWu8p1Ipjttm08SohCGenaCw/jN6VBwKp4y/NcviHNvILb5m
Zbc3A3DtFtwYzKkDNSVeIj+6/FYqol6RYO7Fb8OpOedDuBCW2fUpr5K7EUHycuKt4oaCJ4QM6dJU
FjT2GDEK77cOI7HM5prOgf549ji3be2hYWE/yB+Te92UaF/vvYJByBGlE4zyH38ubRt6ucD9Fls8
YFrwK2ZuCgGwrv51txUKc0RPmJLAzdVNZauJPQRFb0I5FVkwkjn58LlLKmOv9bHx0QA3AaySpSXQ
aqsYPnPzJKrzUPhFG6knpl+HYzPP+TEG23O6a0m8jhKNB9Ja3h7yZbncOKUv51A1IngS7ShYDrMY
wtAr1HmvCL06Z/9rB8lABEbkWVjXaNOGq7cETPUoZkfxtCgyThFTFDuX4Or6/V8rLjMvlBmRQryi
kCmXZYoSrDRF0v9krstGHikIh+ao5vr835A7qXiMZ8fMdwxvLu+V4dWVGPK8gAmyqscKNrePGaWQ
Tx1N5J28fMsK4ossTqqMMt17+bHKjunrCRmmx8ImmSu63D1HjTL/uN8lXltZrUWx0ddp87x+NI1+
eROVjvs+gUJjTyBsFQj+/lZgxKihAODiglqZ0cegXDqUzR+TaHixuvFjwco8s++Xw1TB93f/ongZ
aUMT4QKZWVlzwixYki7vHpl4NKYjeLQKAbx5UfcGardckOiWmxBbVDFWZxf8VifsMu0gOW0BUhUK
vBG0/cpp/ivq66F4owZRWJ3QuDLm8+01buyoCYQLUAHtF+BPqwu4NIbUoArXP7Yd8CRvUIGGPNhT
Dr1y0wXC/CfNsxGE122rGwvGGZmZgF2INvSayb+0tHoxeVIesyRMDqlpBb5NhBAfiBTRetPq5NlR
jPZO+WXpPkCwECumdyslEVaJ+TI1YTpmC2Z1ZURFq3Tj5zxa9A+3V7dx5Ci04Z20l/ik6sqMi5he
6sZR82gGbdAflpaY5HMUz+EeF8qmIUCkFPChrKbccHm2IX4qjCG2ONuDHR+mEGo8ZZjulF2Qu0ar
jPYStz63pJC/4nVKOVdo+UCk+Sj08mVS7P5sakvg396zVbSDEcbz5Q3CKaBcvz7ZaW/rQT239eNk
dumzXbX/9HVNvRn5s2cn05fqffA/nJ1Zj9vGtoV/EQHOwyslUS2259hOnBciOUk4zzN//f2qc4Br
koIIHcAwAgTu3VWs2rWHtdYOAyM6Z4VaHmnr7+8AoDwSdCobcER4p9cLLB217ag6VbekGtsvVZUx
a01SxhnJP8tiPoERtuWTXc+39Qq8poB8EN1t83TDzGVr1FivXhKInGqK+V+qHOrLpcrG+aZbQ3em
99n9+Xib7y2VGZeEyIDZIC9vQrtG6mIoJWpzU2hcN1d5mkGO5jphGIIPWay6fVHq88F92N92AC2k
ODw/ouSyXSvEUcUO0f6+zcnUfKicvlc+FwgTZO8lB30rF5aYFL9U5eI0vz5e7v6CiJItWEdxfKlc
bS4IeBRzaoe8vIVdkL8GTKSig1E9yZQS3xLiKpgh2thkH9sR3tADG3Mex/LW11N6ldS6/jR29VGr
7s6nE/RYngcGleJfNp8OnLFdJFlW3mT0wl7NvHD+YTLgcCatLJiDpuRPTkb9d1nAG2RqcaTz24qp
rWfg8lW1vDXhmKKN1jNPN2bi8ONPtIlb/2uFTIeaLFdvm4NCTDH0LkVOvDTn8lSGZu+qAZA9rQyO
ykh3TwN0FYEwx8ts/XIjB4oGMYYdHI3es/uxuGnZdBQ13F0QrRp4xiCKd6edBzVSAE+UtyAhHgrj
ZjkP+jB+GZu49R7v3d0jwfcRNHdKcdtSVZ0YVgslpryp0biMbh40qscAYYQXlNmw3ilBpT5XRf/3
a1HVppCJ8CJY/bWrVMOSOJVhTLdJS63fDUS43VK24i+5Yx1N7Lr3tfCPnAsodTxwm6CIKQ8MrpJn
DoaqDBeUrsxzBKDLfbyF974WbAAo/ERfYgLCekGtIItMeljdYP/235KsMb8ModP6YS0fsc/vmQIX
z4XiqgLh3JTHBqkz6ybDVETKfQrbtL/MXWGc576IDqK6e3v3synx/396ssnNlpqWX3lztKQuz1S6
zeRcEQgePCf37IAA4UrxglIM2XwjpVAWZVLC8mbm2uSlkWFeGx211+e/EWgJoEb0VEQxc72asgbI
XNcJEweKqgrewSku9JMCwSF4HQumGv4PRwLBQYGk4ZBbb7KVP21eIo+dXVgLB2/uq7MeOtFLota5
O6tpdnCB7+0fMeK/7EPRW1yvDOYGYh4tPp1dW86lli9uU3X1+en9E11RnkFR1kGreW2lKzsHOzWX
tpNGgykmffcd8V51eE9FRwkPrN157YEgEWBTO0VLZzuzMEmMsFALB98aWPJLkiO/GaqzO4e2mzIq
/pTqYXpw3Hd+kIYs7GsBIhOsx20lJ5ZgTCAMV9ysXJI/mcmHqjpV8tKdR4TSL483864t2lO8IzSq
KGWuN3PQ1UpqbI68vURETVLWN5VXFg1frQ0T7VMjWeOB092dEpIIEkPCU9oFAq+wNlllRqQHNHBu
8hzP7zMqw6eMoR+fHy9s554IFEQ7h3YihRDsrK1IwaRndpdhpTTCk9p0+oeynIuXxKnnA7dxz5Sg
ssOrAmMCu2JtKh5LubALlOunKSxdit+NVwnX3iVx+Bx0/U0qUoACGFLEfeaNXJuSi0EtGBYb3uo8
M14CSXY+qL2VvWs6U3422BQFfF590dOh7bvdQK2So9KajfAWJhbDXKX6e5HOR7MQd8dPTPIglAWK
D7qV2t16PVmRBVbcDtaLaiwfckXx42C0XUaXfB2k4Mn+AD6d5hANKnJlpr7QCVkbC8B7FBpTPG4J
4f3F7IIoc+0gCc41/+xJztCbMUoCIob+F3e0NqYrXShmyxS3xEjUcxEtjrtoxRFQ8q04/xOsSZjh
vSKZBQggyr+bxwQe81g64FtvttoFg5sVfVudoj7O9ZfMsNvS79AvmV4B+GbnpuJ1c4sxjj7UkdIZ
Bzjy3bcUyS4Oi+HJYIVxXusVG4uYR2PbbO9cOAzCDhz5Bdyf8cNOmul9i3DMfPC07S3ilKnaiohR
KJluXoJKtoKuqLvsFndm81trKcE7+L956tt9auVn4DOxcmBy57wQK4LXKcqPDnJxWzas03W20VR6
dmtgULt5nCsne9KPiII7j4J8Mhx00FzgbUE6bU5q1HKIp8AYbuNMN4ZIpXcR5WhO5WIcSRK/vSbr
E0TOjq4UWZhIi7YrsjNuQ9jW3S3qw+m9rszM8amjNsSinLxzMgYA2orRuxrTRK+VWhTvyNusP8bQ
sNw40OMnyRWcaGppKGgjdAW+csfQhcwBgLTOm1tRdM0PcISq2zhdenBY99+RHBpwxlsYoQKAWh9W
uVWCZXLC9tYPeh9dJlOTGP6EnMGzwZ5Io8nNhKAt/fdtSLkEMYNRo7a72ZLSfcxLI/NmrU1/MDRX
PT9+8fZLooUHvopqIAujm7xeErSAMRulobiVCWLJrrlIxpdWlaevj83szyaRK3gCWsgWQ1S2wOI5
qzUCvQUznamfiGDQqO/JcOMFceDHpnb3m9IAKxGCzOCLSdzXK5oXu4YHWS63OhxrN6qG0E0TLT3T
rGyYOV/+eGxutzLQYqB5effonIBU28RCrV4D4nK0/pYuzDXOqk5B4RLZHR73IwjxHVMEeFA6hNdG
EHxz/Oo+lO3ZmIdb2Yfz2WKlH/pcqV/LKni6aCTQ0PSPqcSTBpDsrjcxagsTMbxEvfU5igTIu1Ww
sMz8IDARv/DKi9DXgghFD80EubiDZixm5VS1kqlkg13oRWNgMQw1jf8YdEaPGUWlvstrPOrB7RJf
ZGeVQhxNZSHLtM1ttElzpNmZ1Js8aMGliZrmsnR27Dl1Nn5Qlm54tQo9/9CYWfAXuh5HBYvdjaPA
AzJOqJPT0ZO37V69rBJIF858kxpTPiPoPyEy2D6dwGGF/ANdWXBQnJlNTg8i085ShVvQFlNxngfz
H6Ot1fNoKkc1ue16CI9IFIUMPpLkAmS7PioBxP4snVrZh5kjfRy5536l6UctvO1RebNCZRFZIaEs
tH1wJsLa3IntxQ9kuxLw1q+NPn5WgTe4XWT8DorZe3yvt25EGCQ6p1hL0Mx7urlsjGRIZgvpfT/L
zckNrcg8z1NkubqWfW+L6JfH1u5soiBdqORvTPDaSQ42tVGZVlpPfg+1/6w3UnDq4q4+cI3iU/x8
8gl3kPehEU+BFme87Y9LIqIGfjf6YVqUfxmlop/LaRmuUx1kL0Hdar9lSVJ4XXkYst+zzAAtKkmi
xcHpXx+STgvq3LCS0deVpD5P7dKe1bptz/w6s2fnVvmpndCzCerG+fZ4Z7dOU6yZuIjGDVpRgli+
ttxkU7Vo4zj4aVfIF6D40onBDbJbBMuz/pmZWrTVGHnF+0W6uo0spxgYitoXnd9Xi/kVqQOY37US
fa2s6Yjh9/az1p+SkhMFcCHBLxLIjYN2ukyO4kHp/UkzE5l5qEse+YnUmsM3HscsPkf6mCdf7bEJ
w5d50KLFbac8sT8ogxMpJ0cGJeQTVIXSZc7kKTwbOjOKDjztfu81qswCocajtaf4jLo+juo09T48
KnAfjA6sPg6JXXpOnx1Bhe7ZIi8EJsEhpo+72RBjKOOkZSKuH+dmeeoppb0b8zHiLlXTt8dHan9Z
OchA0hknz9u/k9BMw0gpYJxzpNKq/cWxO/XbnCVPzmmjXQR8lfEiqLMIAsoWtCAHednaodn6Q+8E
pzgzs1No6t3BJ9rlgm9mQDiR9GGFuuz6fqiFGgAwZnzMomvlHzLzTP+ZQiQ0uy7pLmllzq8RE0E8
+tHype7s6GZEo/3yeEPvfDtobm9KQbTGYPevf4c8MJYpseXWTxO5+GAEVfK+UbuJUlY+HQgI3DFF
QEO4Bh8R176tI8VmnlR2OTt+NiypryZAaWpD6q9m9zS2BY4ER1+oTFDkYYPFMfqphqouedcOQW77
clYpbti0iReGVXDwTm2jGWGF5x0PJxrUOLmNFUsHGEQY70dWH3rMabaBJCXlC6Lagde2Q/pNJ+Dx
nTyPvWo20+vjT7d37JRUIbaJXJA8fdvXXPJiYPRdYPk1eMD3c2++q4m4b+Q2i0e0UHvLoCgfNXgO
58eG9+8zH0/Qe4XMFOTczZlRg641jCWxfd3KfotqNNLRsE0Rt8xmtw3lo/hjf+e57MjL48VE+3/7
dCLw06Rkn5YvxSkSnmE/+i0PzuXxot5m3a3dOtUBTo1QxqNksK0KUtuvAfJIqq9qTKcDbRgZg0+c
KvdnCxQzjtuZor9bUysVpI9ru/xY2J3W3PK8KWNQkrw8tMw7VfmY5o0V30CoB7+OcW2q7mxPvfTS
NmXwfslKtKBdWBJG6GbgAkIXwkt7JHS9PxughollkGHnqSKnXR9NKpIzWZCh+HR8YJnMQSdrDOya
svGjQsVl9AqpNQAY1BIlJ9ucK+WAY7o/I+ToNC84n0zpIcdd/wJjsHTIXYeqnymMqXYZwdrZ38LC
nn+1J8taThH70h84mN1BwZaYCwUTzBRozo0/lQgMYLV2id8s2XRNnSj2WkAQL48Pyj0rZLcCU0mK
uxNsnPWgNOgApb5eSVFw04O6r05IJczZwftwxxCMYLg1HH6Ws0XgQgDrlHQZUz+zK9hzctFd6rCJ
vj69HCH8AwiK0yJY/usP1cRNJ01RnPngMqDEGnN9SmJ0Dh9b2fl+an6QkSgZ82PAnYi1/uSQqyY2
9GkMYr8cUWQyk0p9X6rIY2hq9uQoQ2IQYYrCmMB3QUzaNLXaLGUKuZkkPmii5SzVU3BiCI31ZF3x
zYrAdYC3oLC4lXFriyYq6dLEPsZqUhMlK+tTOkXlkffbZV8shxdaIHipcvCd1jtX2ENWOHkR+8PY
2J+7dNEvWVIb10mXw/ejJdVXWqPKk9UBsTra0kC7hNgvCcvaKBXwekoY+uZHzHj9AxrH/EdmD9G7
yBqSX2rNHD8lJmKbj8+IOAMrB0z6JapHfDQB+dgWUWVjmHUl1RM/V6XcC+pYBtWL93zeCvQ/CIAg
AMEgaeulOYtNUVaPU99KYu2ih2hdBop+BK69c94554SR4Lvp426fyCiK0n7OrdSv1XFMrowI0xdP
S9soPOVOfghfu2eO6h61dQba8HZtrpeFHIitSWPl100Y+OPEk2+3SuQBNioOnOzuZaHMi5PlKwGB
JTnfONlyHqq2q6vaDxxtrM4OQIzsI4QIMz+BXVYZVRs7lUq4tfTDNdQqBAAff8D9WhksAnCNmpWI
8rYN3qFSjd6GB+Nrg7Gc2em/ZJ7uUzQsR3d8f/WwxIa+iU/Sudi4xjBsCvQLu9pHXCV4X0mSzjB2
y/pMLK6d08lwXgxriZ+TbhQpFFoavNtQK1GD2JbIogEksxF3JYnbMl0hPLanegILONRpcXDh7uwk
yGEUjmFw0jHTN7c8SOXAUQKz9GuF4eHUWNQlOY3q2LYXpZMD6SBevbOddFwJlSFGce+2hxSEANPr
HOINU4tGTwm6+R0Am/mTBevxk7lkyidmPh3NO9vF6GSkeDMxmYBAnQbQ+rozOndIi6BNfIuU4ANq
bdrFGqbyBsVOCd2iivrklyWvnfBDlUlGe+3y3DrY5r1fI4lk5gicbdHI3P4KM5R3bRxs6YZmWszw
cst2eTyOOot3rPDk4aodMe+eYt16ofWs0nSJm+C21GH0CXbdd3isyS+P7949I6LzJGrhPLLyxkiq
Lp1RG1lwK+I884o5605aijjrYyv7c6nBhAAiKhAHJDabb5biUiJVL0J/VtC0WFCt9MscVmdkSEfa
RntTOE3KRiLdJ2HcQt8dWDGFoY2ln0MJm04mc4sQcjYkI0aPZ0SG+/HK9qeRFIajzzgplNrBw6w/
kpTVw2w2duZXaaae80zT/CxdgNaH0/Q+ZnCcp1iRda7acLyM4fikNDcXgWyVJwL2Nw6ZSsrafJ6J
d1fqF595WZl0LnUN2IhOtWNwGTwxH4np7U8L5ijWwI9kd4H0rM1l8NvjzioXP89m/SWqHPvM6JH4
8nhP958QChBtIKCi1IQIYtdWOmKGMZujxQ8Dk35Jo1mt63Q5faAAja+j6t9dawzLFjtIzWtX3O8m
Jn5L1uwrct1eDXNgyk/NKW2Z0fT98cL228cbx3wzBiCDi6FTv16YExcjQvrTQBlcq0Pq4EkCP0gH
Ef7Yzn5J4i3VHcJmnht0ojZ2CjB6ZGqDrwWD7DJEsXzJ0Cfwul4+mip1b0mkaGSmb/X9rRKP0zLj
aQE/4ltSn7/ITtF7oYTo7eMFiY1ZB5Li55MA6mKKye5dqyZp0mCvKL4lA6ZHOUwrGNIVMZkbbfNx
GjyCdflJ9jF3S4CiiZVBdpBMbTuEVhEpU2BXip+C1DgnDMs+hU1snXonfXK2+ZsperqUKCi/AE7d
nPgmzxd5yWPF1yb6uPOQ5V7EWO6De7X/VsIfErq+rQmI+fpYGGo1owWsyf5ApfTShAqaXtV8NE7t
rhUgiEw+FcHctrgTxQpSPaEt+1Ya9N5cG4urdc2RFtO+uCO2SmjsCJwGfcfNYuZlQQNmmGR/sZpw
8jjfevzPlOVq8VpMaqddLSoy+qdOmof61DQGGjmDhOTPBdcTjR8zua+jl6qoevslTA1wmZERRJLk
ynndGvA288z+rsxFml9kZNf5B0PBrJKkjYhMjbZyjqZW3ds2QZtWGMWFnvJWVCeZ1KYhNJwpuSfT
dxWe/avA5x/dpL1rgEFE9Q0gFo8G1dv1GQgJUrNu7mffCqTCkwtHtI1S+6SF9ZMirxxqQVYicAEE
DUl7m/3xWYKYYZw4Vr0ES16NkM9QnXK1umk/PfYPdzaPOjRnTbRxwPNuHKteqbGVt8nsywSBp3mu
Vdca7PD82MqdvQMtQD2Rea3w97b3J87mEK2XefK7sqlf5gbBkrjKo1M5d0cDHPamUAlg/+guEjnt
pLUNXXL6MglqH9egfsgyWfk9cSbtFa6NdIDDuWeKUjPxCwo6dwKmOZ4ca9IavyVsf2EaS3nqBgNV
6so+AITu0wXkXmA/Yot2DyHE+uwx+iJSk76pfVUFWuWmYS6ZrtQMUu2CQixzb5iUqPSAHCfO0y+i
mPhJbkQjEWz5VhOy7Erb6Lnyfl3Oyg18YndpJcXy8ph20ONTsn+rmDEK3khUIqDqbTmBIcPY9Kgy
G78ppPyltTLnpVOK4pT3+XAaetk8SN/3Z58+E+890R9VWbqm612l0muMfannfjQ6+Q3st34JpeHr
40XtDwlG+Gb0FmmV8gqvjYxpnut1seR+McvRDyccrfMMU+VGPWG8PG+KhES07pGf3AFswT/HMrlV
7tO06k9RVhtu1gThuSij6H8wBcYbtiNZLBW/zapSoSM3BmPu96bxt7Y06gussvAcVp1+kADtDwXB
GCBvWtn0znfiW86slhnziGt/pBP6Z27pRekzwqOfPVlpk4gOBZXCA3d1zyYHntxRIC5A+K6/GcA3
vUqYqeCHS9R/RWmtPSe5FnthUsW/M43ZObB354yIzIBjT38AEZpNmTY0SllepKLyJ0fPJDdXK2tx
9VquUzIvufrn8TG5szo02ikb8Yee+DbGHaaRbjnNAZ8sH5VrXc3c2la+B5N0m5ap8h5bu7M20PnC
e7GwPQ7OjEe90hA1o0/FqCyv6guluTAuoAlfgGF2R/NG79xpIIS048iWqTRsG6t23y5OlcVgS+xs
+iqHpLBj1RS/PF7UnS2kIY64ydv8yl06Ms46Mi1d0NPtLB1PMeOIIKgyrh0Y5lvK/NGnX2nAOEK0
Ciwm0wK23Ry9iKkO9eHgAy6w3VAzZt+owvbgPbuzd0IiF/gUxA3gi5tjb41FqamQNP0pGcDB5U57
S2hWvTzeu/1bBtWAn46DEnHUFoOT0ChQYykdfAkU63d5mYezvqTmtQus8sww9/a9NGvKs66eMyEo
zWwjLgRNqfWNLuQ4MWPkHf2xUbRfYlWLPjW19ePxynb7hxGo32IoG3Eo32ttJJztuCsiafDDGWzC
nCT5qUijI3Hce1bIg4l3qSQQJW6aILmqzY5EbO7baZmdu1wfXN1Zjkpou2srLhE6afTy0ZGk5bZe
C2o6Vl+iKkbHfrY+MjeUMQBWnXwcizx8/ttQDwFhTDlUvP4bU0kk9XWeNqMvjVKr+rKTd9M5Yq7R
s7QG3A/5DuVdvj/FmG1ZsNOlkS9fjD7XTP/Fkoba1Ziy++3pU/BG3SFaIlegFLPeORgNjLhvOGrG
FM4dBeu+v3WmacQHmf3uHIgZm7RdwTHTCkP6fG2n74Oh4ymZ/JizfSZ5nN7lUdU8676xgpd7QzHT
drU3q4HL7Ax09mVfmbP4tIxt5JaDk12q7lDacHfkhCkuKUE7mH4u0HpBSaj186xksm8iH5a7uR0M
BLl8IALeiCLM5fF32tUfDbg0tKP4m/CWuufa3LQw/dqIWRkox8ST2176fRh7/WuXx5EXEZQA61Sm
s6YFfzdI4d4eW7+zWOIL6uBiYh/JpPi6PzeBJ6mYwKXIfhwp+qtZWg6Dw4r4FGtxffB47BwuCzXo
XgpxCrBcW+Z9YhpJb8EO8GUqg6e56D+Otn6R1HS8WFb+bsnLI4nk/dEUZEMutODxAk3bpMqxVuba
DBrCb5p+ql1TUv4DTc95Flwsxoc6QNI0oXkI0XF7NmctSbgGsi9pFUjDweJml/JwUSqrPXi09p8L
aSpB1AGsJVqYmwQsQSkhZaqz4stFEfw9dtN4KSqrPGlVLx/0m++YIkkWiuTsnsAIrE+GUwyLlNtN
4AdTGdduLE/GRYaw7gahMz8rw8IWioycRoxAx1CzWxtjmCPu30kCEnMp/scstNzX1PrJMXx0f3nv
udNAl8CJUVddW2kyCI15kFp+Go/Fpa9UIT7dlAeZwv6cQxMAUCEwfJzy7fRyG9RpFMip6Ut1XHpp
HKada46pfYFREt+CfpxOFAyeLuMyS4AGPVwIwk3+e3PWizDsUp4dy9cqbXQ5PeVV0qv5YG27gJN3
hC6QMEBNlQ1d7+CgK+ClA1XztVpTL6ZWR5+TiN5JqEnWOzvUymffZFFpB6QtwJAkC1s5m0j0IYkK
2letZnA53MkSUZIg+/VJJ8j7KJDKoOZ5YyBwrVcVBMUoMWUTK2kY/N7NeuE6eTO+m/plPNjAtUvi
PuH6QCiRYwm12R1wjnZjgJ6S0nuVPeWYAUmnuZMySkes0PX1/dcQIfTbXEPBydl8qbEIyA6WcfAa
Rym8cBrAAgx1/I6BRUfN1PumyEJoVQi0/ubyamES0cuYB2/stMukae3HUumGL/1yBKC+t3m8kCC8
BYya1sj6O4UtHI+0tVlTRxV/dJLOzWftSOREvO//36r4d+dIDeBhEgvyLG+WEzHKh7FLWGk7PXwN
J93wpFhrT4DCzFMG7OCzWUrTayf3B9ncOhJ4M0w+zEPF8QAeuD2GNbODEpUZJF6oaNIVRHVEYNhV
8lU2p+acJLX8AmZQ8RhA65zNTD8aYnTnO4oAWHTQeNB23YWawZ7JsmC/K6TClcc0PbVxMft5USUH
YccGsP/ftdJ1pfUpmtZbHdVK0hstzqrRmwsUSoJAda5S0QxXTQ/bs4levNsry/wqZoyLYZXWJVaY
oDDbneUaylS+9DnSKcWSWl8fu4I7RwzOKAVG0ecWeeH6iEVpAz1iSNiDrlAuS2iX7jAUwfmxlbcW
yuaMYYbSB6UdxK22n1qJUjO1i3709AY0UAHs44MOV5wx3W1wTkctdcOsNa+T0XYnqWXCWOioySWx
mu7L499k7dD//Q54BypaQFsEGmK93imVujbMi9Gzgsh0M8eWXmuYUmD0gs4bKuk5/vi/9kwE3ckV
ULc1txi9EJ3BdKRg7ZlxAlIppBHXK2VFS644kmXYH2dBLSP4owRvA8LY3ON2WRSE8jWWZozLRy1L
nW95maWXBHGv/iAJum+LRiNcFyrj2yYqopRzEk326CV6Ta7VovjggsJgCpjVDd8ef7IN21jsIQsT
s4SRPqUSv+2VjDSBlTCDKWS2S1C9ZkMT9h9m6LijF0VWp/06p7b5SV4CJ3aNEaixUShGfQolZ6lO
WhQil+aqaUmccrAL+8sDmIzAAAF6m9d6i9zQQYRU2myNXmBk6Wc7Y1hd5DjPaV/8u3wQYOALwCTS
hN9810zPpaZzsLIUee9rZqG6lex0B1f07looAohXAFjvVo8wtcLBBFA/ecvs/IPMc3Zy9Ck5iAbe
kLxrP8CbicSB4CUKntTm+jW8KZWk1LPnjElfoVgZRPVJR/escyetdaQTsnfw7cp2tKuLLgdpfs0q
LWyuAZpi7asyz2p+7uUo1T8Ri9bzKWXMdHNrTUrw7qwM7VFt6c5BR9pHsAzeyHnbMHNYFjVqKpR9
8sn+dV7QXdej8QewzaPJGnf2n6AFmTbIjYSA236FNoIT0O1gInQpJbfK2/SUB9ORlb37ExOlKHkj
TANXaoucHJV6Mtu0mb1R3JNmAeIn569aiIat0WkH+HsRnmw+NuEf8EwCWgF13RQWQoZNVDMUIi+X
svxk9bZauK2tLRfDmJPXlAFnXtoO8Y/H7uItr16bJa8iH0E6gtYF7OK1ix8SJ+16uvhe3ZXBPwHk
4vaq68mQuKVTK84PHp/xO4I5mfVaxmMfusgTp4rntErsXGIz1P+SgKHrpz6bCzG7ItOCD0lj2QkT
qfS2uyjtYoauIiYJ/2336vKOBlP2vVvqtPP1MgnRizYKZl3Ucm6/qjkT192qkbTyGgeq+X1JAql1
p3GM1I95VS0t7f0FloAYQ1S9qP1sMrUxqEbT76dqDpWLNqX53zLyacE1yLWq4nYY8dwc3Mz98bNB
hFGqeGuoElCtNy1Rl8GEEqnB2lmKlwg44olk+Dl4tXBlJAIwhRh3Q9Jrbnv5kZ4mk6XOlqfkcvqh
hDvkl3J1xI7YB7QEzZCuVLp+QIp0sdafajxd3SiZ1VmWV0pV/knPJ8kbpXD+EDG0/dw0Q/QjgMVz
1uHLHFTt7liG004Zkmxb5FWbykiJyEVpD6bt6crwYk567M6V9icDxm4Idn2YArNyg+DJiiQyqzBc
BJBcTOWhtr+dDaEUtjoVZmN4Y9ao52WcZi+uFfngsdt6QqwIwqOgz1G/g7C/3tUQ1xXS5zQ8paEc
IoWx/WfX5w4NaSN6Kgt+WxDTQkwda+Ivc5P3zFVTJgP1F09OGamBQOHw25zYy++PHcXWF7Igij2U
2AlhUJ7Zxkthz9BXwUHwkrYxzFO/LM3XoBzT0a3byfnDNir5SM77zh6K0T+IiFAroai1cU1jBttz
NjOTgAGxwj5uEm/EzVwAuBxBp+6Zgq4GeZTCLmiwTX1kMItGsWZMDZbWu8miDqdEhukVJcsRovTe
RoqjhySiIOhvY2rmBIPeWTrTi6YpO9lhqv4eVi2DFMwp+DQupXV6+sPRA8eDiJGwVGXE7/PT/V6K
zKgUgYVI9TE8hTVC8qaSzlfkXNuzRrb4P9gj8KIpTVhNEXJjT4XLkAVAx7w6ia13WCm8OV+qq2n1
8yVXpOLr4/Xd+XSk48iyCGERAV5dr09PTEJ2YY+8tfi1rDOkqZVi/tHYjKJ7bGqXl3IJhMqHUMIF
Fcw09LUtBUnOoauzwLOmofmNiUpBWaD52+fdb71dZfaXTrcbA8mroFRfIqVFDKqCPzveDCWcX0ue
jAGduSySz2qR6I2omzblwS+5fZuog5GhcoZojDlUgTf+XKdwVNW6ZHmxsWRnvZ+7cz62fz/eiXtG
aE9BfCBAIo3aPIBo6tEiQ3DT0xPmBsCQlNzZ7I5qLeKn/BybiKWIWgsNF1Ew3VqZwypL0Ht1vGwe
29uYtcxLjHr5Mhn98Gkug/CmL5Z8sXo1/MUalPby7CJ5E6lNvU1GEvj29ddOk6oasj4Jr8lIDpqG
muKZVfrnYyN3zhSnU7y8ND/wP9v3t1oyuyydKbzGTKIm1oGEBM+Ubmd8bvrF+UMJGlm/DmPnKF8C
fZGDhHTY6OYzJHB0p8PSlqhHjInTvZtqtf/b6rXxuQFl4olhoILAUIPDhAqy9VmMGg+SXg+jazuN
5lVLcuPaN3n1lGzhf62wE1DYuKuUJdf7XQd6qcVLFl2jLq5PcptFlMKj8umvylqgzxBxQNakPLy2
QgN/tuayjK6aXWquOSXFaaRueOAF9xcERDHhvBCLQs9sCy7OAbhXSMFE15yCOH/V9mnSuuKgC7Oz
Qq0EZo4J1ZDvspNvGiYnCPWywYrixJcW/O8pYfbPs2vhJ4MnZbgzGDHRxlrvmK0FUZUkUnSVMjNA
+c2Rfq+7ufzj8UXYzA/l87+ZoVVGpZ2sS948HIukmVPfMshAHnLzn8WZjOWbakWV4RJwhJ/qwMka
XxqkRX6XVLr9tzynrTkSiTB22s26eIzP3QSS8s+hZBiiFzpK+kuV6NDchtwa3ofhtHS+FhVj4i7G
YkTXAQx2fJqrJGxdWStQspPlsP/c2j0s6MeL2z1SrA01NMHZhd69E14WlUkzIGVibTUCgbpevqZF
svhSmR7RJe+ZouUuBhIzqxqY3fpryWnCSDfoMFcjM5mPkDPSKKaN4iZOfMRD2KasQm2NcQXi6RW6
P9unpkgscxxbBy59nb90YlqNMRh/4o6/zIX5qWcYxNO7+FZ7FaL7jIfaJkQSmoqVrbfJ1UjM2l2Y
jY3oYcAAINq23mNTd24WAacA/hB7EoVudjFx0BhN0jq5VqmaXR25Gc9Gqj03j+HtyIuokz4CAyCF
cNL6WzW6TkasdslVgkZ7Qhe+OFtKGxwcvrtrId+hjAGnjdrb2oo2dfMgJZSnYrK/yzgq4ykx0VF9
vGPbbI7DIFoTRGJkrJTFNrGRgaRgHcdKch0s3FCtF/prk+UK1B5dajtXNdrh71kxspuO/P2Px7bv
rRC7VJ6o1SCwuHEdZT6GqdVgm+ynPjujOp8lVKCfQp79+7XIgEhIyOwwJnbgp0i6rMeyliWLSSsI
V5/LCG7gsjB16n9Yi1CmBG1Dk2GbzmWZFi5DLifXNDfkk7VYcBYW2Xn2FSSKpY0EEYRiMUHWxqen
Td8NSpSlV3WRohcn78nA2+zb46WIbV/Fb1B6aKbzB9w+DYSNkTHWtXlY6uza1T0asAvVmE4z8tkF
FRR7VtUofz02uPd9VGWQdmZeHL0TulXrL2TlQwAhhOKREXXDx6WftXMlJfVfZpoduKLd0giCKJgA
oqPVCGJLnMifzsKIutAoN2p6VSaplV/1sVcStwgRnX/RVfrF76ZigGfyeHn3jNJAID6iJYN09WZ5
YS/DyItwSnYdTudZHserzThI6M1QId2Or/CfxwZ3+8kqQSOKGc3oGZCyrleplZkVBBBur9mkVs4l
iCyQR2Vk2ddOL7SjqbH3lkf8y3nk7cKBbJZHIBvGljxjDaEzFxH/7lvVBvafuGjtfSCZT07I4EKz
vLdOMc6X2HbbK+hM2CshImvXvJnq91KgKJ8lYOh/VA1JuRLmRyOF7y0QWgRZOE0DofS13s6OCnK6
gAe6FvOc1HBXpUE7d12YvOSjFXye6jG7PfsBKQ2RWxCJciFAE64thkGWSQq6StegWOgKI+brp3Yc
f5TmufQem9ovDlMORFUEViiVbxvjbQiNK5u04mrxoaBgyNV3w4ppW6RDGBQvylxV/8fZlSzJibPb
JyICMbNlSDJrdrlc7faGsN02khBCCMT09Pfgu3GSFZVR/6Yjuh1tpYSGbzjDR8uwoEVszER0u1D6
AutjPztUnpjXDAB9mqVC7ST+ArhcfyUruTwDKMsDDRRtzyfmtf35Xye9jrQzM/SRipkgoU4sVbKn
EY/dy+pV6+/31/DiHcOEgNEB/wiX5qXJD0hBnVhY0xZo7HiprnF5Z7qLrWs6An9Eq89u5m2gDaYN
nDZ2437lPIuODnafKqpY8M9TwPo+LdeIzUeEwxCDW6a4TtqIdf2NjFhfPeCqq76okEULwC9d92iC
2jU/xoCjPluKyofbuA0qU9IK3y8fFZfgaQmq51egcvw2BYmzWm9AyVvdmwXI7gAa/6P2c9MR8q2N
jKEyQQFgjlUSelP70Ur6tlGQ9ME3FzHdZg54/g1jua6L6KOmsGZ0zca6JPeKs/XL+1/vIgLajbKd
kL92CqBOjiNrt8HXizkkZ/0obRsDh5WmqfOIDwLrStWL7JQo3h95uzj2nxMXNVBDYMltZYTzkRWg
FH0lNvQzXG6P4IjPeemYLiWzCp6hK7IcO1Kxlwic4ftqJNjG/8P4IMwhAIST5IXwkfKqyYI2rdy8
JBtobTX8G7XqOW2UJR5U79DUh2vc/WCN8SvDs//RNBgFCvBq8HCAtI7S9O7hMECQBKuscUTLOjoF
7rg+mhphxvuT3FFSt+cCAJyNhg9w0YZs333fPhZowMEOCI7VsRpO9ioGP2Fs6d0TGq1qSYLascaf
1LhWldhtuDYnZKUduVFOH9hJS6YIDFMroAqqTbXF4WzhzE2qJIiwSR+GM3TlRWezdBIemM99LJfg
BL09yW+NW+vgynbdNv35ptleWbzruN2Q1+97qFghWCoAZYNK8NgmixBhKizzAlmaNX9/5S6fhq3Y
vd1nuHAcSH6db09dT9qDqHtbQKvYJ0nMFuuulZ4sOlWqxDVEfMyl58+nQhkBSE6cBdRA9+EZBAai
dYZMQrG0lchXzl5ibcVp7NBreIvLKxshLl5Y1J5Bh3bDXaI4gzJlkLy1RQVSfj5Onn2w1XgNq3x5
taCIhNgIALAIu2/fTnJWFa2GuqoY4vJfvPRj6o0kxz1qpxC2clKntZ6WzrsSPbzx3batDikIkOhQ
Sd59t7qvlJqgCVus3sIKj0NuTHdjm3prU+Xj6qrX9/fJG2t5Nt7uGoNLMgV4eFJFHfb2aXVHeFkj
r03fH+WNfQ85cMREoCMgiN7vRhMhAOLTsslAdDHLei3CBdaOtptBryG8cjO/sYTo4OJSguzipk66
/Zi/3oSWynZwm1YVbesCtTZPv2e3emVS/lqH8sf7E3tj+XD5o3mFqxB0v338DFVQq6wloiypbJ1W
8APNGi++FjtcjgKiHGojGwwuwu7e5fkwrvEi+E+YQsRhv+nkDlZSBmP7UbgQ1mtzLAFgFLApRCu7
bHvkTR2FCuOMTk+SLljJMaiEm72/ZpebARWRP8DeTbTtQoGwp2UA86Z1KJizOFVazng289F3uFcE
axNdIwNcbgc0frfqFfYe2lV7RMlgNDe9N5sipOAoJZGOenlEzCDYA8xv6/ZJ9UR/jHG7XYZbcx8t
MMwTMov7PoZlhyLoiQ2TcxLILNLMSsXqEtS+zbU38nI5N2zXpv2JTjQKkLsMB/0zZXfEsotyGKeU
loxlqon60wBC1hXZrYt9iGAOFW9kcB70gC7Y5jU2u5xRFS8q3c3ZUHXdYcNMXnn0/0CWzl5J/PVI
Z4CQ+CMgudd00aQ0NVwS4N0+Sf0PCXDBF0RWrE9pPVVebqSnvy6l5wwsLbmelruWtP1ydGvgV6sr
v+ZyzmiMIL5B0oPGxYU9pdd0k+WayitiA9H/cgjtYopg1/D+mfhD/jqfM0Bn2JzYox6u/b32RrjQ
NrAB3yrGxq/XvB/CSj9wb2UyQ4/KihIWUDEkZuKzdQs8aOwhnFekvutRdFuR8c3EkC820zKwi3UJ
uxHckGGx/hmMDbp8hKKt91kGACnkEJeZ4luqWhBkRAd8verafkYy0FbDmtWh0znfYraGrxpoUcES
bYQKU7qSZrlFAR0CyA1cTF6biIMgPAaTUomSQR/mSqmOHDsbSMZbY3NS5+OoAvPQxArI+q4deQUx
Y68es7Wjjvqvbfrh1RW91ydj5VNddLwnYxJ1FhjjShFgAtIYjcAbWGoNfVahfCfBTPJUdIzCpRSf
1ooOAcL8cgnykuhy+GKgzBNmyKTYdN8DeRAfQKiBQ8Tqh4POpRQ8zuZwslaUcuZlOo6eA42dUlDn
ixuvq41Ts8n1d3CH/K1aQLq/NjakYL+XbinsOxFpLnJdGln+9/73v9xlG7cN0TwCDeDC9ujrWZG5
52gDFn3cqywYSJXCpEYd3x9leyf2mwzSRdjJoNiitbQL2rXpSoqbIiiWiapfECKXd1wHCrI/Styt
1CV5LTuevz/oxf0E5A/iqE0o3EMgv9cs4TFdLNV66GFCkfA4BS0pGhBU03GR11QP31xFhNcIncBo
u6gWU88bwRDAIYIOz3gnAW2D/qFt/w8T2tpygK0AnwNJkfP4YlGCdqwugyIeq01gIxB5A6T+QfbL
+Pz+2r01oY06BDbgJvu5L3/P9dATJaOgCOFA+NBBS/Km9GP10Ws9QviCeipaWCiuuntkbWdrYax2
sopRCAfUCqvMAPUjH102IPdAsQbHZkN3XtTFaLSCxTGRsBiiNvwHLc0yY50fH2avu2ZUfbHlMBS2
AaSMEJmhP7GFBH9FgPbY46GM2wjv1FT+cMpm4VDIIwweC5BwuPJAXA4GThmmhkY9Sn7AJp8PFqm1
gZ+3FRcSdJFiDKzoJ7RZ25QO8Iq8MtbFfgAyAmW8rdqOgh9y3vOxdFBZQc+CuMDuV0Ak96gktV18
DQX99jCALuE1Apt8rzelVMQBPnXjomkm8G0D3kKyvIw+vCEwGVy/wHRuJMM9T5lZMe5jUsbF5A02
EAGbThcfB5OputPXvLzfmBLuVdRJsb0Bd9ifJDCTmI3CNqZEO5UAZWwgR11fe8bfHAVABzQMoP56
0Qimbg1FoLYqi7H1yjqrWln9RG12veaKcLnn8Gm2dAqVH+y4fXgp5qCDci4PipIzL+EOOCrSG4bj
bNfeFYz0G0MhWgf8CvUX7Lu9/im8ASaIH3px0Ws+5Yizl5SwMoBDh9Ef3t0BFg3+OYAAgaC+Hwo0
XUhBVX1cqH6IE3v04rQiV8F5F4U7hHNgPQPEvunHADN3foa6MDJQeJBlEfVRVX7lfRvZj8pzKxvQ
V/SUEraOqskA26//o9bWRVtDx7rWeLlcVsCLwU7GhbghO/fydP7SWi7hcwx7d1y3ihkvhfN1nBp+
lal/uSmRDqNYt9Ebkdbt1SekL3ltITsvSNPbQ06n2m7gDd26157fN+YEaTIMhNwbDNF9plVqv9Kh
3ZaFb5o+FRGqTY1q0A8Mljl7/2F8Yyjc7cgT0ExFjXmPY+5xsXvGs60Cpm3QDeucfycbgM4GmKyP
j7SVHpHeb81NsFvOt0stag2nr6469gY2IyRWYQ6R4fAwcevDSSOuJfCFcaIxXgRLjvOhxnLspCFO
day9/t86As537hcr3/6vKyWSN7bEVtNCwojhwB7ZvVnUkoB9s6U6Vp7uU+2vJvXiqcrf/0gXmTd+
GYIX4AgRdAIcuXuG+cyQjk2kOqq2PVgA4iUxDf5rhxFJi/yY+gkybjSLAKnflg9cVGyM88XzXTmA
ymHokZYmSoC7RRXezPGVsvefPXwWQiN2xt2EfgaaikjXdt/IcmjvW622Cs9yvWZKxnhm9eNiQ5T5
aXVgAZwYrscABfmVd0kL76NnrmMjk7qHeO4GoJGiaGkA92N7gDfZdyNkSACfpVF5JXi8OCN4IBCR
IOze0HDQtjlfETJVUI6qquYIQbF/lOTIoGTzr4Rd2JXq3sVuwsLjTkX9AcxR1HZ237lsR/C/aiWP
c1zTLGz7II8Ht71yEC920zYKGPVoJ2HnouV5Ph29kFW2Prgf7uToOYW0Qzsk6wjx/QSCQaO4WfEj
r6mIXq4hQiC8tADE422CINz5oCZQAu0JFiFjgk5QGsQTapaQA5/XA/OG6pqoygUNFQ0z3Gr2Jm8O
YTOUgc/Hi2cSUxmsIfhAzXrPmrm60SVpftsLBEZzEO2YgW7vGMPyuZU0PMYxa6fUtSzaH9wO5J4r
GePFY4nHCSkbbj6EgRDu2AWcTclgrQCgSbGw8vuwrIUjrRu/qv6t5vqO6eAftwvvGvdal/myBIRx
cWcgiAcTZ2ttn69D1LsybqsqxjooQhJSSTeJWBmlprfJsTE0viVxz25F68yfiLGcr6XX+C/v318X
6fL2I9DeAhYNQCvAMc9/BG1Hz4PXVIxIQTH7gLpIpHMYFbn+sRHQTU4i2vZPNW3AhXp/5MsThVIT
CkHQZd/6N3vFChjsdGAhLXFRk041ia/CBT3f1R//l3FwWSJhhlgFdFn2MwxayEcOMbjtOvxR1av5
ZLt9cyWEfGs2iAlQMkRch77o7s5Ef5SRHnuraFUY3qERD2N2wZbs42uGIgOODqJU3Hq7URCoisip
kButiNncfJI1mbKWzNO1zuvlnYBMD2xpVCeRSMDv8XzRZr9Cc2FGkI+smaXAyKnbODRdxkV3TYv8
rZXbnG2gvIaCDaKq86G8uLYME3WJ7oxmXwNwLgu/bp3Dx1cOZJ/NhxBCoCi7no8ie13CL46WhTvW
S85cbh+NxYMrr8Tl/Y1l+2uU3bIp4H16JERlMYVMPsrVb28U9ZzDwCznHn32MH9/Vm+d3k33GXHH
Rm3fu7DD8CmeUQ1ChE0CcwrW6HvdjXMKtAq49MsNb4GTeX/EN77WpviycRf+lFF2lxY4ANChIE1Z
VHTpi8jWPKNzvH56f5Q3th/YJhgoQHcBdbzdnhBdCTkYrsrCKvuqwP0XH6eG2jl2xzXz8zeHQkMI
xZpNSXsvvDUNE8IG15RFWPtfFjmjshxyjZhHiivvzJtL5wPXvCEXQfLZbUHPqtHZgDZ4AaNWnRjH
cnPbM/7HNzokHrbwEEQa3K+711zoIFgqLq0iFqYL0jKoyjvP3RhCH/5Em6olgkTcrJtL6/mBwhM/
yVjS6ggIRvNo8Wa65ZaK08X08tv7Q71xqtAkAfkLwTwABXuaiCvUigUd6NFIx74dyiU6ScvqnyMR
DN/8UOtrtcLtmJ4FwDBbRgz8Z35bAX23yTXeSUiS1vQIX+RZJVPnRjRzNPVAlg8s/RPRbBkd2smn
8otbD6FOIITQ6/9MaLTM0dm2O56osm8ewQVxpycD0Q8ogYE54CdSt5NMZRgOVbJGavSAdjLl9xLe
W0OOx3ZGfQ3SeSrruVPxxK7XIPoRdGG5saCJTR/KycEFQ1RvhqIahPUzhjRBhIdNy/ZA+oHGOa97
G4z+CuQa8F5Hz07qabLq1B1m/ILJnXqTVlPFv0qIh8OZOLaZKCJLAMb9/pd7Y8sDawwMDYiWGxFp
+/O/ipQa0FwPWkNAAk+0fYYEKj+ApvM/vIpbaA6QELJEBM27rWjGsAVSb4Eue0v9HNWVJu1WlDr+
h7n8Ncrubgd9KnCRutJjSfh3z5g5U6hjZO8P8sZthEIG5IwAj0CFwduOwl8LBrlJTVHcx1avx2kj
pSu0UxuS03b9qHoIipEbDBetW1zmqBPthoKl0eI1QsBQDh4kR+4jxxgVJ8XWuLuydJezQg8ckd72
D1TP9gmlBMpFsMBhR04rloeQf8nLOZ4P7gpc80cXEG1bIA+3tsUfjYvzBRQgfweRgG4rxGLddO5C
P4+r0P80eB67cgNebm4MhSbuhmMBfv+CrV+K3u18oGwpuocJXuguISa+hqh/a+02ji14+yiaoPt9
PqFu4KN0GTinpWToGPLYpM7C/oFQ0jXe/OVIWy0DUrGbpBZa7btHF8zUGlKCdnvswonwFGgQKHhS
SaYxs5vYvpZR74fD99ned9Bt0NVHALg7T2hy1zIQcVk00QLlkcgRTn1klahgk2kbul4pB+1DpW04
8P+Q4qJtAibY7k73ldPZoUY1DYoQQDc1TN2S0RVZ3zJT6Ah0094W9pU4Zv9y/RkUh/nPugKstjtj
Fmp1UEqFrla/EPrZCsc+X3ztnRQIDPeIcq/px2yT+Pvhwnh/iCRbkcjDVHc3YQlxhRVEcAvNQQYN
KdX/kg55Fb1+miIBRQuiDg2fTl5TX0my3viYyH22IuUG/LuQ+yg7QBWqdq2O1HFFDNeGqnleANju
82kN1LWr+I1l3XBPiOZhvYNgdBfjdMYrNRnc6kgqeOpNkUREz3qYQ1X1fJjGeJmvXGD7o76tK4BP
2DfAhVyqhgchpZaWGLDqojmJIw2jT9Fcs9N9e5Q/UpQoJSKTOD/qUdTJBiLo1dFbYA8IJzOdwdvx
o2wPzOUPrBXTAWMARZjzUYiLvM6XlB0DeD6Dv+dJfQsbsuqOBn4TJHA18T++elDdQjwKGvKG/dh9
LnuBTWrn9RhxGJpHeJkaaGGSayJqb2zBreWB6j8Y3SjR71ZPsHiOFmjUHy1Rt7lNK/9hsRyncEx9
rej7xl2CBiVSSdyV6G7sCYqWBuS2rm28Z53qnikFWEPhgsxdqkuRLDBFLozf+VcYA5eHG18OSgto
i26B8P5w+8saO6298uMS2e1YsGF0xluv8gk7TFAO72+mwIifQ8ngI1YTbcJsHsCs/eCrByNt4K+2
mg2QPKiG7rbPxKyADLSpj4PP2s8TjZbPxgzq+WPPOEbZ1hVN5wgZIKr355u0gxKcz4jHjnbXm1tw
a9cUmgjOAytleCViuDx1GAo9RogCbkod+xi1B/N/aJ2QHWc5/9e2dpe1KA8V78/nrUFwIaP6tDEw
8Oydz8f2B25pWIweIecjn6zQgnxYINfv749yeS+ioYhreLuJNzrw7gigwNJ5qKKC96N89mSLKny1
/M3esKIE9iVOtV7Zkm8NiOIpGtzwLEFxbRcyeDqoZ3daaoQMPr9zREVuOsq9GzhvDAcZLt3p/Qm+
sYy4HiHjt6k3gOK62xbVAjxiZQ3i6CupD85k6MlhZLqyjG+OgubHRoZD423fZuH2TNwG9mpHFY0q
ZbzhNLEnXX+9MpmLSjh2OTqWgEPhrre33s75rjDO7Hqdi2JKPUupH1ZfjOUhtpgaXxRsnn9ZKJtZ
t0PX8tNcaic+dpj3euIrKMvItofKza0BhJO7qffC7lNjFkfoBCErdCVYEOggp3VF42IbRuULZ5NA
4D3GP0fs8zF1pJq6BOSgqCucXmsvtccVbg5tXXXyq10OjpdVEKQKPpf+hHcPNI8uzIYVwOZT5Tqj
viMrhcR1aVZKn6HuFdQ/KlkqnlTGI1aTjI3l9LeOu4YUWl8lIDHQ3YiWgveRNXwGo4e4md/ZCtI4
ZTfY30qnWpZcO9PS57RhoQAaDcpRaQ3ez6cxJgwMY8cyEF8Frg2JOS9bL6RoOM3GARNYVWRJqNAT
O8o27KJfvFLumM2UaHIHKYzVT3sVjDKbGpf294sJFruoRdvYn2gEV5dMxrM93VJpx6KocceG2Shb
yNnElt+4L3UQt3ESYH97KTpBFU2mAbZOJuk5TC8eNrkt+84HfQNiLLEDdz6oGMkfEPRvzGM9qshJ
ptlu/XSQWv2aQzR6bshqLc0nHUXQsEETEe41loK1TBbzGczLJgDjJZvreQ3zIeIMd65X9vK+s5rQ
HCwrsJwj8qip+bxU6BudSl0G4qTX2p+yaRPH+TxDHcG5AxBRwOqsr2vyL0T+wgn8fYC7lgeMAhU6
GxQG/dNCzzH4DvHyEqHHWEmZQ0KIyQQW0K3IFyjEU5rEMy7rCuh5YqaHyEeLL1dQcoHNqIgr2DFp
PLYUyBM/4E9kWFwbgpTBADGbfllA1hbABw/Z1JM+vOcLAPIgalXKyVBuqacn4bdV/AvE4Sr+1HWK
qE+xO44iscPRrYNkbay+OdaB5YU/exoMXT5H7qD/05bfuktSNnTmJFUusdrPQzjE+ACRGqb5ph2M
298IPizkToPO0xbCilmVl8rwkp5qRK7OK3jGjvPfNLs8fAj6ynZh8kYc82V2UJ8+aItDnYeKmUxf
FwAkh5NA75rhrNlm5vkm96JO0PCfabpCKog7yVBRHKZkpLxFM83R7fwbZbTJyTrESf3n1ioj94Be
gaSfrK0yfmh6AD1zCnQBT6t4cpHmTQvhh3YexletiG7zITY0SLFnRp3AsRe3UrkqfJWxb/v6UHfG
ld+ANIdTtvLm0Do5lhg+rYGEAH7iiTUqp8SJ+jF+XNteRs/SQPzvye4mBxzjWE42WxO9RgGKn6DW
IGhno/Qf7BHt32Mb0Ml5bXwxLZkDD4Q4gTjl9jcNkEPJCON0uJlhNMIOyht8OxnCpY+K0WVhnKNA
WMrPCuGmk/S9y76p1gwu7PBMP7gHiI3SH6gcwA50JX1dHleyGpWPqpqnr5Y/UJ5HtvB8oNu08Ya0
oePU5MQ4fQj9hKlWBwpsFX/0nM5yaYJ2Y9VlEDEOeOKKaJh+TLD2mk9OAwnB1AulRh1Ajo4mGWOs
JflUgkYKUaO60a+jiYn4Hi02m9NxpTEEGYFWCH+RRsOFK5mbaGKFZANJR7c/+c4EXFLULVHu+n33
5HJEGakcgq7K2iAY44zXtOpTaM/23ScO6/Zb1AGnOnegNjTCCzXg7K5c9MqS1QprDmBYbIZP0Qqe
dzI1crTAbCurb1shl7Ik0JNeUzyMZf+bW7x8MUSz+WaVphQGUKVolCILWUO9FMXNMdJJhY75AG2j
ZUaMn5iRDU2d4C7j9j1hwltOxBPw0QkWh9lfdKlmbICyEeOaBbK2oMYcg+Q+yoR4tR08YWWd9dTG
4MF/hjKGP/2YOxMMmRwjQKuToaedSaC7J4NCx03gptIMkwTfLFjdUIDhAzHczG1Zz+/4Ws4K+gNK
b9e3IwOQ1gDPrZ+Y0IwmYSfFD2jAjVUN7rsedMbCAWrQq6/w2/qxUZCR7OcuILddaVFzWj0RYBVV
r6XNsW3LIUpC6EdGN/bqtOQmrpv2JQa4a7yhZOllwuKV3jTdbFtHjlX1D2o2XZBMHMNktXTJ1z72
apPOsGpCM9qjhmUr3ByC+xqPrvXAKuyIOels8D7vI0/7zk3XDWNVyJBH4Q9el3x9gI322OPF6hzd
H2e+RAqi6yOC3U9lEJf6EZwr5zluaxSP5OoN/0SjR36WkGWGHTVepjKFidN011em+YoYgj6p0XhN
ohV6cEeL2cFX0ArH107KeU5RpV+9O7gWhf4NuocjS9g8j795t/q/ymlGSOhx09VHCdd2XEuK9jYK
BLEP8aCHOvTm5VWTESwlgOuq6BA1a4VT5NI1CLFMQWmehb+47DYaCIMFeYf3uIEbjpqDeyAOx/o/
AVUCz4VkrKubVwL+RAMwv17CFnZ9MnDGBCdubQoFcGfzTG0aDUk9lKtXGOjIOetTt/3Lq2h5DQUW
SyjPUOxbBOuHWGozpjbEc37KoPRhiDcCRp/wng/WvdW5wxPpUaW/sULWVVs45NcJ7yrHILKQ0s7c
1fg/rHlgELXijPs/PVgG1ilsXKh6tkpficQPgJe8NyVlvZP5MJT5TSZOXnCerPJVjrph+UIcxn/X
SMDmVALu/dF+KyLBGN3wDRCIUjaooOeRICIIGw/iIo8OXsVM+VaQopME0Jxwg+xK2Im/6rxGdD7U
LoYmLiMLCoDy2GDx7mcq5Dc7mq5V/i9TZGTgEGYG9A85HOqk5xOC6y5X8zI2RwayzanxDRoiZPWf
l0h2rywY7IzPtffpo1ND73Uj7CPJ2shQu/xHGVuPIZfyqMnMadY7ptxCPvsaV+2y1AChFvRct3oi
QLD7UkM3MttpWo8e58YT30ZR6R5q0HNkZ8tqW/9DKgxCLQSuoYcHiN7uezmgXbvrUtJjBBkSC8fK
rV5axNRLqgC/uoa+vpjaBksFXDlAmQaKAXvkqFwVwl6i2uMc4iqsrEj8wKl0IZPZrJ/f/1oXySN2
B2p34BVCV2VDR59vkVpBchp1p+FoSrySnmXXKYunV0j0QyrY/TBHA7qF4AiDShugfgKn3F0VKlBM
z1PsYDi4r6d0XvtNUgXy8z7wsO/P7GIRUbrAtkB5DbVC6Efu8jp76TncFHxADOolzJGdBC/xJNhN
u4jh14eHQngIlJ6Lsj1UTXdbPgbjKDQrhhpi7IjaRCwxomZFy9U12eo3ZrXVDAExh0IN2vK7WVlz
OxraDeRIvBL+CATPOdtIT6PPrslkRfs7ykV3Ab45gCZtip979jMhc1hJNASOZvGIPgFH7HyXdh+q
xKkq/upSp/xEK0w0F2vLmvz9Nb3I/7fR0SQAJgBwFAg7nG/MhlQDcylGr5D9HpCCh3iSgmuws7dG
AVwZJUuMAQ+dbQ3+avUhB1E+UkbnaAs0AyDYaTIbqiBXrsT9IUM9FJUS6HADNYp6yR5EjCtRbRzX
6DhKEp1at1tPwjO/DGj5B8/Ia0u33yMgpWxtFmxGDAb5tt2kBiiohbNsyiNgMO2hXaMls12tCxrT
aypx+/XDUICo/mktu6iG7hXG2WyAF1pQekVs4KcCiNST0ZpeKXdert8mYYBrflMMRhS1TfivrxRD
BDm25iA6zjT4d6Dkrm+CNkHq+GkK1urKYBdTgv35dvPiosKtiH85H4xJ6C2XzuoegSxQUzYsGjFo
ywT//v4Gv/hKHtq+IM1i+ZDUX0QbFHOJy4Dwk140RAo5b5t0wzy80JH6V275y7FQisTdhCMFmB+A
Q+dz8iPTBI3yxAkkfPemx8P1APEK63YCcPrK8m3n8u/IBqXiDQqM+xa1FhQjd6Xp2lmmWsaWOHWw
sSP5WDMn+MG6EhWN1SnDJ61AC3h0xrLmdyNtxbM9qHE8fnRt0eQAmA2sIhDOgFc5n++64csqAo0O
t1cUSvbUvJIB6JiE+/Sa2cjlfoHtFnSf8DHRW0SmfT4WUjQAzWklT2qFZ+ncB34Wziw4vD+jC1Uf
rCsCOGCAYQyxgcx2w5T4CYHTOM2pnZCowlEZN3O2NPbIUxRaopchhj3WCSULOLa1k56Xuwhc1/Wx
FAv3UHmoVvu4LlHwhUx0gMJDDbuObAC5i2WlU3IYo+s+6l5Li082qFhVHddZTENY2MpQhV3ud/PS
HtVsDzPUkUw3vUCv0R/v4hW+SLmn22t+E/9feT3fSmgJbF39P7QSiFydr6wzCCQicVSdhCMR+hyQ
+002P9l+w7ZS1NJF4z++p8z60nfr7H2dlSMJS/BfmPsAtEPtZ4EPQu0DE4DH3INNS+fUL2d8K1ju
rOSpoVzUR4MyEepYMRz28pbDATyZgPyUP0cBYE8KAoDdP4LuTOdTS9G4zUnIO5aOTkfLDAUmar0M
jorgtKqWts6X0rXGvEWiwYMkFvb026Bz4mWtcBqk2XUX+cdxggVy2lYumSC/YXp+v85CsrtWdRAQ
a/0YsVFUry5N1QJEHMiytaoewgoCmblvykknTNjucusLUH+gM87QqX8M+zBqHmnfuMETDloHX8VK
l01KpqUCHyBC5n9LG9lZz4sfM+8Gd2rY3nqcV02yuu7yHdm7snM6hnJ+IHByiE7AAQB8lRANDvfR
hwCF/l2vM8oYKIl6cIiQYanTsq7r5kDBlefZirSM5JXcbIyoiMLfOKOY9QSZY3OyedOZw9osIk5h
rFT+oEJAFNOlMARKlsjyRTItAczEmHGmqOhLh3zHkyAbbHYm9dFefaMynHd4zne9GOznqV2CF2sa
F/E0iNK3clbW7XewCu3fbHCq54XbGoKEkOpFZdravC79ep56qNIM7AtDLTXOwiDonnm4zk+6tQyI
nP5s3Q3L4E8HCRdVCg0ghHeJMy6dSsNGglku/CqkaeOMIr6rRej/tBtUuHM0KAT5B1Uab7mrVFz+
gLgoLzPSemxI4zqmK4WIULhGaT36/YsMFAQNYH6hdWrrJu4yQqYJdV1QMtlYwA8mhq66TW31Qu14
kbcQmZ3gb14tzVhMHRiut7T03G+T9lbxI6ho1BxRllPW0fcWVzyPMR5+2MrYjpX0XRg/6WAd3TUd
iUXJF5CjnZemWTx+EBCSklXSImwov0Wqi/gvVGObL5xRbgq7rSf/canQSs1sTwG1IVeOT7KsULN/
lpr3VdpYPgysRjaTFZmR3UILxVIW2q+OGKJ7SWVtHlpu2d+aFciqo0PbiI8ptDBD8xTPOlQ/p1jy
Vw/OWNXjOMvu8xQthHyWUGXQaPTXC8pUfF6DU6Q7BYK/HU7i1Y/rxc+WPiYwqkQN9/eMlvSYLI6B
zWIF9T07iW3Lnu9ar2+6uzoc2Qvkj2wG4Ad2fuLypQxe5qmJh9/MKYGrnhdh00SPpXydPKaGh2oY
SXAIbGPbRdTVgX/TdsBj3wF6K71PvC31vespH9Kk/8fZmfXGjavd+hcR0DzcSjVYHmM7sZN9I2Rq
zTMlUfr136M+N+0qwwWfDQTY6KCbJYoiX653DQ56/bsmTodspw+oMwGTOrA7kw7E+qVFF1x8pTnA
11iCTOsByyt1qZS4kt3Zidc+kBxAY8TGWaMPUzPW/UDHI7val6LA6YBAP2zTgLKbaE6IKt4bMUju
3tVQtYaZVVdmIE0t73bg7yD8qZt5vzVhr8UNoF5qHxaKzzSUlW884lJW2rs1rWSJUYghySbwPAkY
NSdDH5rzxqMEsvEelFXS/XDcxZkIXlxatBGj2UxhZgz0lqxRDFNgywqMqU2c3tx5kOIJLXK9Io9m
o6u8TYKEjWTnOPLK9eKsDLNUkHszFpmN15Fr5GnY0zL5Y8yklAQ9hgq0zEHr8tDOk/U5o7ZL96bZ
aw+JTiNwb+pZd4+0n9mdCtlHJJh1v50Bru3eMjPrC/4JTYHr/lqV4aK09Xe3pjTqbfyVIsPEKHGf
St8DeqIwCMRCpszezdt2j3X/+pqMSWncmIsRm0cXvPtvIfoKo52pmWz2YjN2diJV7quC59+FC8eS
HpRNIe+4BlU/xtYglSo18gkI1+gedVppf8gTWH/Jekq/G5LeQNj7aWeGgysdZk4vymo3GxwPgDQu
4Gqm2b+LPkt+5IU3+6GUSPXJdDKmORArOuUdrWsvvZk5z/+yeZptAKtr1oPGUjrdN3Sd4y6btPbV
HlfPJ05oXdHL1Omr54q42mUKT5p9Pno57NeJeHosyCra06nVPVpd5f+czb4xQmW31c1At3FFBZN2
15lvjPpOlQQjkD5irEOg+/Gc7f28N35h7UXKBSAB85n6ItGDIvf9JbB7QFMIuxBNjjPdgZgLo2vO
e6PPPD+kRFlhuBjO1O5KJBQ3MYkmv6t5nYCpsnwKmFXUXQv5zn/KTKusqHD0sQil08DWbbhiPNgF
AoO9WSLFDLPM9f64Rmt8c61FE0HCEqYJZ4B1jWs19HDapokNuMsEfFs/tu1dFs/TEEgSxsl1ZvP+
Xzy6rgnkrBV/fTkbP+KZWKZ9OcjxdZp6GrBT6/rfymRxn916LAlnntbyNl5HyIBeN459iN0AJVQ6
NHSFBCymH+TAGfzfGQP33ToQvbbrEl3dIaiW5W6kPL0Sjc/MoPDk/PXcnt+I20yd7cbE5sAAwhp0
zrNGeQErRHvsLKf9MySc3bCDcqMK45rDZ995Ynnkzc2vcqhtEeh53z4bJDB1Qe+C4QZ9n5h3eaJc
tfe7Ia93GqStMWjgjhNHhRbztSF5cQryGQ3ytrXS0qXp0rExTHlb7mGSpvf9LDGlXdM+fdKsXKZH
7g12ZHC4m4i03c4Ohjl20oNTjfVz2fYuvuxLSedgMsj3xX9OstGoHLzsqa+qag9hJi53pVfbz51L
RzGg+DTLUM2L/ZQNYsYqG/Nx77AKq3FxFC7N72LlC+HRxzYLvUFrXsrFkVgv4uz6p1karw8R5U80
P+IVUY4+0sG96Yel+im46dh8LLrPdxt7mbZf3MFkhoVafpqVpsdB6jRNvIcjXWhH2pjYhShl0NMr
srQvAvL2OJa71qpGrGuctQj1rm6v6TIsRdDPZYpbzwSCG2LSODxhnr/Q3Iaufoel+VgAbNudF5DT
pBW7Ye28LGxH1x6O68ic7YvVyvvQtwi5DJWQyz/Yx9vfejwXv1e0j7/Ulj8N9MqmXga976xNUDfT
wmk7Fd1fYN3xrwZ+5rNnD+ZL20EuuNa0WjOO6TS1t+awQl9HP8ipufYWbSQndjJ6wG1dPVN4td+q
oh5+2LGB7M3Uy+mRRNyuPoBmuc9lN+uvHuEDbjDNwIQBwhrK3LxaxLML3eBpIkAcC/C+wMJDV1pK
tmBqKrEHPzVv18xyh11lr1jyN9NaS/pZK5PU9x3Ni9h2YrX1Q7vrgvp4fMj02k8IVCmLp1yTHo7s
qjL0q7Up52o3zUJ1fB6cfaE5OcYfY2EL3LX9Ov9w/D7+ir2x37CnU1MFcjXICrZwI5wCfdA748gN
ZRZp6Ch7qa5y05PZcRQ1XyPc7Gy8aie7mH+PuP0sdxTgltjlZjrpX+NFYYbM0/bxVdcV43pglsrq
qKrE4YWSLQm9f7T6+Af0jnR5oHDIm1fLFr3Y156y+nD0+1zdtvDlhke0z063c7SJW1pnWKXVBASe
snkHY5NLb99oRlaFaT+kyatq845mOufJbyf21/gFrf1My6aORb2Xmjaj95mKXiKS5Bi5g9ZndbvE
6F3vJd5M6Q5ma8h6X3myK67HxOHOO2OrsR6cuDC8W4sGn/xpS28Qe80rDP9AyuDg/EZQNzIFulgg
K9XtWJJb3csozpFL/LBrIvnu/SQRa7Quy2xEhIourz3rp/9muaveJkGB1Km9qxDPOvewQqyvwFCG
2DNJuZMGiYrrMRQ9sXQRJuH+cOMMHTcdHN3rMepnvS5uZqGXHn6Zc+3d9jbJoKE75bZzyApavBzX
DeUm6o8kD7V8bNUVRYQ7A1C2bb3TuVrNvxzDFuYLll0L5Akutt6tSwH6rWvQqWxdzprDstG5feRW
U3NpEyRNfyfHuEy+jmLLTQoF15cmrJpmaF5sVNR6SIOl44xLSOmd8MKV47xv1SSan0s1Ikklcan1
byxuq+Y9yZeiPLaLkSq6clYt7jGvItWRpWgZLPnU0xJ/r7JGlVHNdjnd66qi9DNFN3s3JIbP/rrz
Kkjg32by7pZdRxZfGRix3dg38Gmy/pBXvr1eISey8WQFo6r/VEZGHDfh8OMaJPYU6yFSF6s61JDW
8503c4V9Lq12WPClWVznvihad9ytSpLdCJNhXf62nYLpF6h6wRZPDbWV7mFAet51Pam82zeJ1j/1
g2jMI93IlpuMVwyldt2mUBHvgZ51fuha9/5BmEuezgExH3577dSN31zAl96BstgxoeIDuOi0XE+x
QBNRHz44VZSN9bivkzgO+XC/AYQO0ceQy3sjuQgLAMyQhIGevYUfzMzTRvDIKpr1Jr0jt/3H6mYA
Hv3y+vmBsCpCOAPajQ3oCYEvs7xG19iiI9qncxjHGoHx4BlhiqzqAox02hEEBNRgzNqwHxkRNOnt
MylVUCXXZRP5tW/fITfxw6IcXrC8VRE7irmH5PHPx093jo/BR2ca6SNY9CvOWJcUVA0X1SrC9MTd
jWYysnNM5qdfFncl+o4UvfQL6NG9fbBCE1iB5G4dEUmQEfwyy/I6BSlbdibWBBfW4PksbkA+6r4N
/MFy4mQNJjZak6TmNrZhmd5OOA1OEL0+DlfJOiRc+3pbLzEA8pfPxvVsCUrYmvIH7i9r8gSctnoe
rFBjE7nsZ3lQ9QDTgew8Q+0/fmtni3/rdPKN4Wm1fWlnknTdclYNhky0xMsSWDE0Di/261AA3F4Y
6gzdBzdFMbZFEED/PQPc7QUCq4snYbSoxvhHqcoJq7FxSF3TO3bEdvpsN2YzCWHLBnRHD8fKfLtU
JlwGdW1ci2hNO+OrwZf2Aueg/eWJMX8mpDq78M2dfwCwBLTNIpmmgo8u9O14bdz1ZgxfNpoHYYZO
63rPbV3Xn24nMApVLJoFWnVU729Hceq4WaHSlFEGZ5RKcyFDNzBlm0JhxGT+kq3Q+UPRet/cl9Eo
udgXnEyi6pQPfa7MIjNeCYtN/bH/n4en6md9MWhJY50E131zDmBzPEHyrRaUFzpLjl8i7u5JOnCe
GbQcq764JCU7W4dbQ4bgVzwEt+3qdG9s41hKnbC1SFRNtyssf/yq692wm5zMfIl97xKJ/+wT28YD
auLZ6EMjUHr7xqSzWHJNxjxyegqKcp3nGrPdWruVVS1+fPw5n70uvi2knyh1cPugrD1ZHYnZY30h
xjUarWzea34tdq5VWRf2xfdG0dG7c5ThvqCfGiKn3AEzXaNAnHBE/N3GxfIdp5rRvdDZP9t+MaFF
gQGRADMeLHdPzktb1ZkxN7YWxTNamVz6XTSWaFyDqi7WIAfUT4I5S9a/n53Dzb6CY4bOFvQM+2Tv
9QvucYQp9NEi/f6wpd+GbVtmF3an8zncjklmEFY69JnTOeQdmmMJH47dCfv2QQF8DaK4RI54ZxTK
JyaQnR1u0OkJVmfcOwuvHiLLEuNuGaUbQigYdh/P2PmL2o4OhoFzCWx9utNWZVcA7XVDpPXKDfMe
S9O5uEmS4saDXBuWvXXpZD77hjfZ0dZS1bdUQ5bJ22/KySzQf0UpKPJxear6Th79RPWHxo3NSBbN
fKHsOJ9Hl44fYoht2bP/ntRTiNykvmr6FOWDn4Qu2dYBVMLx0/PIJsFZBVGBc5Kq9+1TMXkmnguu
jHCvSP5xM5NOJs4tSReOE8HPV7RK/Ee9bqxLDsnbf/hNB26rb7btgsIKydGp1f40xGMzqRKx4tos
/2jm1O5lWq832qJXVwsNUXx2i9x+0bkGHD9eO+czuw2NByUrHpnTv/3Q//T8ZVPl+Tpkc6T5lI1l
PS6RkYN6fjzK2R68PaD/b+orZxndsrczmxZpb8hqmqOs12kp4s92a3Z0wfxhvXRivjcU3jTom+BA
ER55sjR1jxQJeu5zZLSmFWhK9fvFy9ywj71LzWL/nddGNcCC5IBhgW5fyX/mDuOOhjo/h3Ctl/kP
tIRJS3vKESrEZ4q0m7hb4wfdHe2fU6qmMtQS2VzwLzv/EGn9w4iCQMT0QhN5+xNkT1bhjJ1yNKdo
Ag7GhKH2z1IDj3MrWy4PM52Z7oL+9b0l4/2/rQaVNiqvt2OaMjPkCNIfeRa4hzYidiRgw/30Jw8R
BX935MSYrp8VWguQRjyWjCJgx++bpqcnWcrnj9flmf0bRTesRm4y20lgIfF7+ywu/b0a34opSt0U
YXYtBnax2F7m9R4UyhqDypT6F+xZFp2NVSvjYHEcvO5KNxHDQQfg7o9x2SNPSJt2loFUfVrs4Urr
+SWjDn7J6R5BmD0lDIFDePydrOtVZJ0FrX+KWMjzU6o7w9+ymbILs/7OkuYrZTOArUjRdHrxIYqv
cFJS+jB0smvngSWdOGGhqSrb4ZjtZFedtS6/ZwNfiANxJIMWNrYXX4IE3llhsMFAH3AOhShsn1Qe
et4pV9JK4S5be4fC0bobbEv7/ccv//zY3BKeMRPiqk6NeKpIS0jzJN4kUxH1RjXwYrVMD1VfGn6Q
drh53KWxEPkd3ehi+XQFhxOayTNSAnPnOhXoFzHMpyUuVOT6vbwBXXz086r//HdKdUOhbW2wCrei
t2u7No1knnOerxwWjP1Tvdp3gp3341k8329xkeVwZgvcbl5nhBlFFzxpFpR6kmJwh/DGzQMXz397
7xI9/1mnXAy64D1DA9ro4xt59+1DWWRZq4IYikivpxrHtpJ7crYY1nWMOPCSz9nZucxgCD65yLJE
MBA5mcGijom9TUw3yjuv/ScDT66Poxw8caVNbPY7JEnCfZKNXryYmOaZYYpLfhlWJCm0NKLs4keK
JpVLzpKk1QPHgdt+Waai/SYMq5dhVxXpE1lOvgoWOt0dEio5tfLGkEVRhxkYzo9pnTNvB9Za/aHP
V1ZR6Zflq5natJxmEhTEDlMsmP+2ucxN1GO1YtO11orsKwC5RSIGTZ760DvKT76vCH/+Wqssjd8k
AVZlNNZLMj0atcd53yH0Hkn8FJn1tJKa2d2M3DKgihiUr/txjQcZWjpYaTApd7qUJ3P2KTLRFvX4
FuK9oY0n9V01jnOaZ6YdCal9w4fTYjudjqJokX2VxLq6bX9hoztbtozITgrcyOvdVPRv15Gd2d46
yc6J6Bwu+mFwC4zEE1QzWWiuyfTpMguWOSUiJtIwU00+y7fDZdbclwvEjai0PQwcWtr0sop/f/wp
nhUDDEIVSdDLdt/l1Hw7CAeDTCcysyNBvmQ41vqQ0U8z5K1VpN0XrSqcC9/+2T7NgNY2jdzV+BZP
vaPwb/BbL524IfrESFgxDXU8uY0Lr+rdUVB4I/XeACXr5FXNaeEjRvO1yJuK6YuC8/VtmZNLqpT3
RsFrALtqqE02sOPbyaODlzYmqtEoNY3uKtfqNaBBfwn8OF92SOI5cMh73ortU/9Rw09m1ltqR2ht
jb2gjRSWek3D0zIvHW/nD4T25V8AFSATmvLJknNpufLxG3bUq63xoZBC5Rj3XjjJzh8INJj2ABdB
rp5n6Mpm9pkYcvUiK1ZZ+VXzC2LXbD1viz8Y61hPH6/w82di87f5Zm0OAE6bk6Uwwe+dVd950WaW
/gpZMXspi+WS5cq7o3CjNk3T5c+p82Q9dkPbxrMXjbo3vnRTOt7oIlMvHz/Lv9/8m4oOUAA2KVsy
jr5EK55sekTcahbKZD+i1YHUCh2yzA4LDgRdiFTLNK9dc/H+SqUX/4tFN+XHNNHkrzrDX+EAm2HV
oV2WsX74+Ge980IRAmyGmJvFMH/efgdzVSZeF1dkABZ66nxREEaGq8quivXbAjPk78ejvTPVME/x
lmJbBCI508UMydR2s2I0J7NDvhf74OBzs/t4lPeeCRUMUXY0mTA72P7+Pxe1MR0brYgHP5pJ4oXy
lWuRQvENkW+UwcdDnZ9kBG6ASSE/IMmba+jbobZ6gXY7L9W28uroUYAFK34p11mv1YFIbO2vmV38
CN+ZRQuQCXwJPvYmEHg7aNOWjYbWLI5GqHRhq5VVqI3zJfPS8+OFCKwt9A0yAgYOpzzhFI6V1M04
jlLknfdNlhW/sWfHIHvCD7ED/7lwnL0zlZSTm/+3TisNmdvbp2pnFVs2VgqRTEY/EBrSfC1x8q8a
mOPO13vjppmn/lLs4Xtzie8i4dekWKANPHmBmj1MaTzncVSXnNSeN2tH31gviX7eHQUVMQ5SLizz
U8/ZBc8Ey1qGODLX8jeeMvM+7bxPX6HJZCYXhcOGXhZNyO1H/GfZV1rvFtTmIpqUZ+xWyxCHsnSK
C1XyOx8XFRS+8EACSMC8kwlLO9SBHGoiUpaRhb1hV4fKWbEtWetfn/623ox0cqJpNgYKScxIfouZ
mYva/ybRbD7hsfEqyDQDeaVlLIb9x8O++4CseHxGwSMAPN9Oo1GTNpvqTGM5ZfEvwAJ9COex79bQ
mbv+56cHQ3JGSsvWdkdTcVKGUAUTbQccH1mUIF9MctACvV6q3Tho9gXs6J01SG+TygKsjN3+VLm3
ZuYKM8KNo0z1MZYZHXpz5XzWx59zFOAblIXDFKXgKaKQ+cRgDcoSEeb1cAK1HIatM6qrT0+bz5Pg
6E55tcGZb9+RFEXjJEuWXMfmUG5Juf6+anrztqFh8eXjoc63QTp/7LFcIFAys+7fDjWO2QRJcF2i
UaX/s1T818/Np1VrCDcpi+PHY50vPcYi02Hzg9U2VdHbsYyOdK9kmpcIBZ8JAQPPeLzhPSxh/Hn3
8VDnq4GhNgdsrtXYAZ02NpfMybzCNkASS2cOe7hOu2yVn3XH/LdrpYEu4XQFQHtKK0nahspqma2o
ErrcNW76W66+A79LNRcO4vPnAdUBEnX5H2jZmW/Z3EDK17mbYNWxfiF4r7gu/EFdwFjOXxDnPB04
riYgSJh4vX1BhRtnKXloRhTL1Dq0A/mx/urVQamvl5Jk33kgcteQ8/KCaJy629//ZzeHzFG7Va/M
CDuxzdbDgyCpCvfT9TwawE3Jy9RRTbgnd8jSmSYyLR0nInKVnuzo/UxL527NrenCrnr+ONS+XIPQ
QqMKgv/w9nGwu1nNxs3daEj1f6SdZFdWoawLxex5CcEg22OgMqSUP+1TxcmM00Y7uBHOI/UUmK1A
4FE46yvXZAGJFZsI7BXgsH3WBnCzXid6FfoI0ipuRSe1yyyFXvQ99BvVD91V6o5P2tjGF57ufArh
GVGhA/KBKaAHfDuFsVfi3NVKSpWWO0OvVByIThsv7EHvjMKFdTPphbvrAq29HYWdKa2Al+LIWux6
N9lNHSYDFPGPtx9gCv47b69Dm6ibLRwSKUiicfIpaQgeurTN4qiUyvV3Ip9c/WqY9PQX7gryJemU
9ae2Gk0czFRu2m9c+ztvSzLzF+hVNuzb0C0mo7wzMoCjp75sxfR1a9aLQ5zHo3ln0PGt94Vb1vEj
l1XP2c9arMtDglGOQFmhmeMdXIHWPnj0wFIUYhWgmm40EMiTuhjmGzQ583LE/mNEW+VXfrFf28S1
dprsbfi3WTMO13h1lvqtvdjSKYO8aYdijzxqXI4j1h3rlTPpZbwnodKyvllCzC/Z3Fc2ciTstR5b
zLSsq9oU6bxz+xjmq7aYVal2o5qc9apc9dKOTAXoEtpD1dPaWtJueFoIkzZRpXTDP32lhv6uaXJ6
hkYvk2+zwCV7N2nxmjzI2SThoEJY1+9WduIVSjbsyJ3b9fZXvvs2uXJMYQD7Y+UUFtSU1r52YUo/
KNeoHweDJ75LZsMsDg4W0d3V6FrrvPezUmG3YpSWH00WJlD5Dt/8cgmaWmCao+cL/ituJcdvUzYt
/8tbiYeOWMfSDqdct8snZdLkIVDUnNEFKcdJhqCEZ0aqFdauilBPk4OIkwvSiJuthDMid5k6BDf4
WFWPCLFS/y5FzlfRjdCFuge6TN0/Sye08ufQKpXe6BIn0KNFcpX23XBXtC2SuDpxvRiO2wUaFhvA
f3Ns5+lhnrNZXdHx7a478NFXe2iG/LrubAzXEFOJCs6KpbzdKmd9POQ12SW7GYMvddStES5+1dE6
uc5tkmav3Qaa5s7GO6YLm1FJcWVluDbsUhhE9TEvKfauhaErTkCL13LL1Xv5Oy72aNy7Skf0I2C1
/Ow1u/fAB2ynv1rbvpZ7tx4SLHyMvJ3wTjHXxyyOHS+E6Jtm99YE4HBrr4M+XlOTj/nRyXEQ2qUw
YfAKmglKtZFfKewMltaqMX5bhGrxBuuK4UZVqojDpbIkvhGNsVZhP8YiCcbBzNVOObmNpMMWcgrW
bsCypnXIsd28g8byeojFpIKsLcz+yuxhT+0KbJWHPWdKubBWWq0LKdol/HhBduz05PqK15vAv1Ph
knmeuvF7ZzEPo7YmFq5p4yz3czol07FJbPQTQe0PxvTFpyFEONEca2KP8Xfrfo8JOx1u/anwvqcy
156xYfP9MIvbtL5NJvwVAq3ErzSQJiqosFh71tPmKVeFnjOJOFgThAjh1KR6FwpubTEgsKPyMAMN
WUKnRAZAsWJlKkBD7hPUCCjzUC8ifzb0VjwbWL7kXxLCxPRv/bxW6ovOesFcmhD25drpCuUGddEN
1Q+0tsO4m6CqiZ01l9B2OyfxxhH1pF0ufaiIe26CrDLIt07N2ftuu/HcHDNldSaiEzrev2RKvCe8
aSRZPbjhbD2VMi3/N9qt3h6n3lxKmNLa9ALtOC+eFhcO3IOLJmC+GgA9+q8YIPH+s8FvXjoxJfoO
XZAPbVyfySPuSDl4yCXJuQcfS7Wfg72U8Z1OemS6z/mO1a9l0meC2Wo+95sJz1h0qwj/httRLiMU
bjiqTQivv5yOW0qps5eDrc8BXwlTiBYn9X+wDcfFEcXZ2AdyC4y8WtzYkldx6vrDwS/Jlg87l6Dy
f+hstF4o5zEx8C5cMYwUs69jUQcQuN66kkDfx6xzkHg1y9wbj46Yk/U4JpM2H8zCGF7X2JXzQ4KY
pttnWlu2u4lXSeR6t+j9vpraVd1nRRIjLewF6dQ4OMlBI09kFNZunEWNa5/dN9YtR22MXKWiLXlI
7blQ10QpWO1NqQY5RxUGXOLBH9vCCvp0do3bYpyRsQymr4bIW2NjuaXots3fsWGrl1KZk/lkd53v
fitaT9SvMZim9qyX6VhE5ahlQ5Cuyl6PlVEP9/mKFPvg5AhhvxH0NthdKLvFFjsnnpaZM1/FaJFZ
Jnj+4R7pITLCaabdaYiCKhQJXi82S6sxOdQtzsSHqouLOVSDkMY9wSbrevDmtm1C2SYLC2tFo3j0
2tEh77JcBuc7O5Zsfq240wo3bLSyRl3UxvV0oCsmv7pisZZwbL3YvR4E7QK2h2RNIz5w/dFZnUbb
j6qXxpXfE8L8E61Q2R/SHAzyQFeh1M1gLkSSfskWPHYhtLd2SaPJEutB2dy0sZvj0o8JWbL+SG3k
0ENgLLEodnbPvolWoG66B5/+7XANnd18QFfS1r801SfxDrURF9uMOuIv7SuuTbLw1uYKQlhH3pjM
YBMjravtP1aW0HzDf6PpdyV7My1TlOv2wDyvZvmX06eb7nzhCT9Y+opACVHlehZiyCnFzZDnyPj8
hf7K3m6wvguwJJVxQP/PBhQhlJIS0xarG/rNYnxt7arH+21oEHOtq+feJ9rg5NHirnm+X0tLYM5e
aUO71zg7taPjL9Q1eaMRqp3wluYImaJph/xLXvlFYHO7HDwFpLlzutQnuG5NW74kpY9HK5/FS58R
jPHFXQpdC5ZsNb/LJJHZYy68js9yxZiF3QxrseFnJ/D9SgPWSD09r5Nw/WcfcwfUQnQPzb1X9jQr
sJHHbw3LS6c5rqg6XwmDspBP8SNjjvvUNclsTARB4ssitoyvulTf8MGDgMP+u95i/mVp0dLmmdhJ
VGLDn2zOGsKx+6n+iQYqxn0WGtYvhcDp14w+Zd2v+UYSmt3RYD9OUP8g9zP64pBhF/6HfNFM7Q1E
NPmTnfpZfVslVWdQHE6t0QTljBJjt13+yJaolyZ7yVVe9C819pnIYo0JWwaFLw3y59mcv9BrJA+8
XtQqnhfHQFURpJxj32xI6N2T4sLf7Sp6tDnSuH65L9xUlvuxWIbmbp6mZLxzhTapK2SL2i2KBtLb
UlfmJdMs+qdBGy06xDmyn2MzDLEbejALtBBtLmIQqkt+ESLx+jHBbLF51IhRdo6epezfWJiz2sYh
rdOHOG0UiW0CG7JboLBpvaE6XvurNjYydV96eV+H+GYv7jHWRn385eJe96VaN59K4pKc+disejZ9
MSdZ/eMN3qBHvSX1FzH51vjbj+PO2NfEuyzPHv+oC+Y+T5bXpRJI+8kvz44dxWmk4+Jgh7iS2DO1
W85e2Y7tqA6yWjGpGIwGkCToZNuT/dN6uGRem5h6Qq7okLWEsKVjDlszbrL9oAnza+KBLx4USe1Q
B9bOIuQGU0bPDSphoeAcLS9ny/ZFI0PTS2T6w0xnz3z2Ulu2L4NkMUTYyZFmZPPPxS4ZNk+HAI7L
VN06fVm1GAvmFdgki9V+TKzR1e8bFlz31UtaY9x3cS2sY81uDw3DWewDt0ITS4EC2ctNXSFKJcPG
yqabwuoL7xap0NRcbXqi9m/pdHG5H6QnHNZziVJycit8jEtsNeUR8R3US5IfVBkMo2HUB/jDrvFg
iE7E+zpLY9wCsVfUxtsWizetCJSWVJhVqCQT/5ReXMhDJdVKc0ggkTzkCCAsrHazla8n0TZ3Q1pM
OGB1bGlNqHIV349tZz0n3YDize4zNdyRe1s7USJI/Q0TTVSvOO6x4Mreb7RDHCOJDCa0Hs1xbuNR
PZRp4lZ4Y4Lo4eMyWUP5aLsKXVwgHbU5vtfIFW79qujXx8V2JMtNKGN6rbQaV8kcXWMaxkm++gFC
u0ILmsYlmCvlKHS23NDkZzvPcR1St0Efjlc/3c0m21Cw6JKyi8PNuRSZs+Gzby+WPoA+11fultyX
T3vvcV3ldhX7PgikmRwzHxtVJR3zbjGx3sD74LHpUswqRLUMWM1an425oVUCdx9MBTBlUzidAB2J
lFPTmn0cQRmpgsYT2T3qEiLzSEu///gS/S/2ePKo+LfQMKHDjGPUqVmf8PLZ7YQfRz1OtnmgPCV/
JcgwnhsEuW4gjbb42RTpOgcVZ8yTXySaH66FyH5//EPemXIwMR0MybG3htvJM+NpqTUQA0WE1WwT
KLfoDrx0ecDbpj8glx4jP63IfsiGdIfi8+nj0bf/+skswE4GgsEtjoS6UzEDtscdB2uZXPOFrd1B
9quL0pKS5nXFVxQjnwpZ1iX84nRMrjNwojcVDwyFM06+JmZlse/GEdpxbnxu3B1WT1r31oKZg9T0
5QIqs2E7b56R8UDWISWRWKjBveDv/4sGcv3na2dV1RmdCd1urd+yZEPNlRp2xNbFdxTo04/ckZeM
mM4gz21kT6ezv1kMgoC/HTkngmsAMAGnyZsiLFKxPCBex8gZa7cfH7/IM/huG4oeBW1UGoE05N4O
NdAznuuZDiCMzOU7OvzqMPVOd6gwSjmmkusbBDH8Pz4e9b2p5Q3SSAV2p5lwsnh7SiXpKdpMiV68
lj79pTxVN/o4/jYbLrOIY4PCwQLj41HfmVZkNyDi5DlhRnkKsw2jVgpuViLqXKnvZdxSB5auCmJS
AP5/hqKHBC66eSmetovnHNVua88ictvY2+NCI4MFUTV4QnLJPfQM1HNhkwIn+xqMDbbfE/DQEa5V
CjHiz91NuFdPeL+bq1Zf+BjeGwUwGWQcWRs40Mk6EY1W1XwmvDEgkV2NCCyEi3Spo/DOatyCIGGn
kYu85eO8XY04GuXK8EjwzWqRf5N4MzwpZtK87i2yY8U8e0AyOPgaVx+vjHfW4yZToWniweNhU3s7
rr62KyS+JL/WCH9DR9qV1/mocFGxLQwwa5nvE6XPT//H2Xn1xm20bfgXEWAvp9wikZLlKlvJCWHH
CXsZdvLXf9foO/FyFyL0IkgQwIBnZzjlKXfJk17snL/rPUltWeJ6MLKhxLztEIJbsNuFOkiIqPV8
aPNkfh7IvQ8UjPZAXtdoGM44HSGk+oB3yqvtcpaRsiBkN+dVaAgPW1QsTPP5Zzx3cfqUq21P1bXv
NStMwLlb9xq14m8LCU93Fm7Uo9JhG6hEsBHV/vvbq39jDXSHg8mu4mQCiLn8XbYhO1WISoetitkH
Xa0x9jtakeS5hI3ntwe73mJcdKAd6FhJ3MPVcekmQ6WfnofrZCD80o2t5w9omTzMEBIRXTHUpHxq
sjJadvbY9QnSqXRCEKVDC2pvu7cT0uW2xTYxrBqhSM0O8gKilndfPIziUbLUaQjDQZXT/+PRMvIM
CRU3K0KkEZTnvEqjk7GsA44L0d7Fc31oJI6PQ2+ymhLcfzlUh3kwhGSKklbdqGFWZeZdg9IMN8Qq
0PtJkeMrYGVTwnj3XcTAlAgxJKPrxE7eDFzoHczysgj1TBlOqFRNflMs0Xv7jg6joOoGnJSwA3/x
y1Gc0UKqA4GhEIkI+7dRImrpGqt4idyhfy/I83UoCKKS8EUEq18OpZK3cHAZKvJanaCGToPr5r/f
3vhyVS7DGS5WhEBd+MK40Gwhdy4KUm3rrnyuvHA/oSKsr0eAC5SF8xxIbuPW1h7l9daWJxkAHANu
hYtV/vkfm7HrNLtbpqIIy3kt/5qGYn1wMiRx3j8xcByyB0kL39tGSzS0NFFXaRE2o+qcsSIh9VkW
/tMReZtjrr5/PPYEaEyqWICLtgd5ad3GLdOkDNMUF8N1Lb539Dr9Ph8DT8v+e3tyNw4ZgDOVvc6j
KL2mL5fQGuyhRzSPreEeS2eu72qz+KonpDmNoUen0W0Wqmpi5xa58eEAbaMMQPsJOoCxeSkWL+6r
HM2kMFdK96UZuQzZlfNeGHh98cucDW4QbBiQHtsIW2hdlkuVs9DI4cCO1PLPSWXkD52z7hJ65SOy
2f7EyMQUrsSwuFsSxbpS1lGXqAkFIjmrXyJa2/uqhWw8FX4Hl5KJNsM3tS26T2Aw25+TaMY5UKMY
xwZu7qw7QgFZvlY5omF+OsWecb8MnlE8tHln6PeutSp4yxB1KkcMKMrh5KR9Ph2HlbZCyDvaSJFw
jtg5J4F2XF9FR3m94zWSVt7j0Pe/EtfrM8Rm+SCHHKzIcqKugGhlbog6Duuqj50D7cESi8JUS5YT
UhTk2SgZIwFINT3K7xWQJ9rBgtnrgvFcCSiQimrrB4jA9U4efGOHeNwOKgk3KryouV7uy8jtTPZI
VoUWfZoXlP/mz9jV7LmVvmbTm69Gf5++u0QcoVEhj8cfN4jGznOLoa9CVKiM5gHNBtf7gV0J3dl8
pdTuqzqioyENQdp0fSKm/lFPjbg8wndf0mNtj8a/aFK2050btY2gPrvMyWmNm/KXApPWCkQGpP+v
flST/jBQgI2Dt8/vjS0O3R/2jnxFALhtzm+JBmlE7a0KFSVXXgr24AimTdVOi61Y75a6gMRHWgU6
hX9xR9w8WZhZ2YtGthpiwDjc93MWn1LHaM50xJSdeV1/f64jtILJ3UgbQdFdfhinQ8vHoBDHDbHa
xgkN38FAjqickvPbC3j9bFFZorrDYCSoVzAPJ/MyzU25ilbi4v7QFAW2CKlh+HmEVRO1TxoYb494
/cm43onHCWxen8pNOFojEdjmi12ENefsgEJTzbGjkYZduHZ4e6jr211Cs4GfAfwAu7ddRcRhyzYy
lzLURNke9eVD1VQHzHYoDspyMlakpZQBjXau91tr6klenArIiZhUrsAfp6rArSXGCaQM4zTP/GR0
j6ldmAdNmD9G7vmd9/LGVtGB3yNF7pBAgi+/HK2SiOIqdcuQUCE5lp2RPJhJ8W7aB8VH25ZDEGVD
0NkctBUxLg39sSZEPAf/KZ1qK/AWlFP5nDtf7caEpEy2hKDDyyP7vpzQMMZIICtDE47lPH9KHS++
j3IsVt7eGzc+EvhH/nbgaHhcb4FVLrLf0MvKJuyac6+NLFqVTb4509YxlJ0NcWNGvPKqI3FOEma3
yRrmhFCtRmYvjKkGnQV4i3OyFMvXt2d0nXpJ6hQpF8tGALVlY0wG72qU2azbQoZLaJ/TytIKuG9W
jdPZrE7NIcevaN1ZyRsHGuI/7yDwQRgtWxxc54ihQje2CduiVc8zsGDfKhXviKnAu0HnPFXQjkCz
yOwShPvl1jAyNR7cLqrDJJvWY2OJ/piJcS+YuTEhzi0BL8kkRdht9XVNgFusrd6Eaw8GqYyF+7UE
QH9nDJn97iyIh1cD3UdiDh9o67U+IsCL90gjQkStuxMRjXcoRWYeFg1rxbe3x41NiMo9RQBEclAO
2dbMJIZ6yMZahAaShiYId0/xToshhr0q062BeBylvBauHGigXH6keU7HDMFyEeIAmSF1MUETU5S9
TPzWKB4oZt4tGPBAcS9HKYrFHL0e7TiUYNWPibLqLrqOQNp2lu36noAfCMkSfKK8k7b8nrorEW6d
9SH0oix27o15Qek5Vft4Oi2Kh7JeujhiL6y5nhxBHy8Irg9IGZF2XU4O+066q0s9hF3nFeFIrECj
p67TfCfMuN7p0pkVQx8ycKDt26Pbun3blbM6hAhiizNF+sGHU9YdII/vVYdvTYn42HY8/gEXIX/K
H49ip9sDlXB7AOSQZOfR0Ge0VpQ97svNCdnyvYcswkO1WTjYaA7wx3gMC20qPygOSAMUZy0DJwIF
bvfbJ+r6wiWHs6T1Eu4RKPFsbqPRsLKuBUwUjnZX5ccpnjznbHQKyYPlFEMaUn7XvbulKONP7x+Z
zADmPd1AHkm5af9YzNW0saERq3KfC6OyDxX6s9WdWXvgWJYFrNNj2+MDd9TteazObw99HVPJMgob
juYCSi9bFQfN7BPXTfM2QHii9Z3KWJ+1xEJId1Xj+5UG/afWNtoDeL9oZ7mvdxAvJ7KEHAwTGtyW
xdIaohNzmXfBoAjzLms6XjY93cM9X5931pSbSz5pMkff3CvzrDU9yM4uyNX065iV+NaWzYub1P/a
Vhfdv72Y19sVRokEoUqfempHm8G01ATOpNqoArUp0ttrvJxz8gpUPLQ9nP8r2ewy15NjSVw89UQY
W5s9E6d6FZlmgkSPiDvnKBIwIUdUoQf1ODepmUuoJ5gBCelZjxgxqo80IMbhq/T/w/4TCKHW+2Yy
GxHemXPfI6ANtO6cKhMN0jE2pHfmJEZwWZkT/3x7nV4vvO2PBz9AQZkUhVr25lxPsZ5NmmiaoCuy
NQFr2pbGJ9NAQOFUFJXbpD7l9iI5THNdOGEE8zM7FJ0xdsdUzDmw6mwk8F6bpRvP+FDH8SnvqZoU
/hyXmvvQqK1hNp9LlKf1H2YC0uFOad3sl8XXWf084fbE6YQM/JgViab5IJ0y6wkgBDaOE9Xs4rOO
0cR4jOH2IikG3i3D+CMumpe31+HWfiHIt/iQKj22rYtSN1Yq4BIzh6kGzEVdih9EC5bvNM37YyBH
1t+w7ybqp0i1ecTRzE2NCYBzMMriTT+Z4x0GwxOWmPF6entS1+faQb0AuTTEOJnbtqYuOs/jbYuq
oOYh/gA6qDwWulO8+/YgpJMtfYTtyJe2xGuSla5xXHyXh1ktjmiNRvd6U2o7tfMbHwgKK117ypek
L1tRtlIBXGUlgwiElRQvraav2REN9/zO0uu62Am8bywcHUnZZZENCdTFLl+BcdUqY9ESgZSp+yIh
lMHIK7/zda7vQxhP8o0hpaC3u63TgyKvLVAnbYCN0nSPsO26ItPd9Wmgxrn5O7KVQezQ+q4XEWFK
HheiYiLjK8IdDEmEoBuemKTIkm9za04IVCregJE3keW088luTFC+Kmh2IBVIRrjZ6cYkBLGjVIID
VTL6uWWLFtwgCurneDETE+z5Qiv77T1/a4ouLXJAHgRFVyRrXVk80WNNEzRV03yCuDF+KWpXPGb4
d+zECte7BFIdbwy8FyrcXBuXu6QwywZvj7UPTIyyNb8tcxeKXNsu+fntOV0PhIsixGqAFahRXcGE
FA2TtxLvVjgPvebPRg76NDbezeGGv01wR/GIKIS6x+YlcMuYArNl9gF2MT9jS9xp5fw0NT18m0F9
f6FexsUE4VQ8CF23l4bALle1EqWHS9YXLwPY6hPY4Gkncb/eDIxCk5qGPDKO1BgvvxD6TkBSVTEE
UzVXD+ihOb4b27OEJO7l6je+EYVS5kQczmnedqkcFeMf6gRTMDW5cgCegcm3BOO/eyfQBedCBzhB
PWILnpqVit6HSX0fvTNsU/AK/aho67oTPF3NRbbz5OWE1In8RJtly6AyOWMCeL3GE+CpV6WXfVe7
O5fR1fUAMZVDA0yINoUkmF5+HLNIvVQfpinIDYf6yaCpJzzGcDBRivRuwozef3vtbo6H7gIpBR0w
YxtfqyqiXgZqMQH2Y94XKuzTqZ7m5veoJ/mdokWwZt4e8CqgZ4JYp0nCmgwQnc391yoFDgWeMQWW
WMxTGif385q+zJN2Rwr6UYv0x7U098KL24NysnS2ohz8clXRmxdqs9p8O1V98Zz1QIOx9bsGU5gk
SSvf6buPUznthJGanMtFGCnnStGA7AH0EJHA5bCYpmWd3tZz0MaA90dNPa4j2M6u1POHqFeUL5ii
jN/mqkpBdpat+cUWpvl7jqznt9f8KnPkd5A1/n+FX0o9X/6OIlsE2Gx7DuLKtBHYHUT5WaG9HB/6
SKskxalSPkPLJft4e+Bbuwtxj1diPkVCZ3NmtHmgPKR7czAM44ITl/1LAL5tcZf0+zr+++3Bru41
ZukRO1Jz4v4kcbucJTV3expSpB0TyvAfB5wlwPUr9ksUWb/fPRK5KAAqGKvcO1v92Cnq8TxcUf6c
8W0I8dKByjZoRTCPun16e6jrW4eRUEjh7UEomfrT5aRW5GKLJoc87wFs/+EMTv4zb4W1c4PeWDq6
qJTkuKKlgvBm6RJNx9ijytQAu9TsU9UUzkNZKtEnfezKnfjgeiidzBOsLRRZ+mjbaieJZ2FUnToH
buZMpyxqp+OswzBK0vrdjGmKt68CNuQTPODbLI7ytObM8IeCehTjV6eIxh+EeulOQHd9uHhM+UbU
ZtAlpOB++YWaSU1TkcdLoK1iOejCzZ7jVMq+jYZy1oYUFDcQqJ3H6NYqgvXkIgXLSiF3E5bA53OX
2SyXII0BP3owkb6PrLqv1PH6/N4dSEcQ4UXZ0QfvtC3+xPnSdhocuCClBX5f9GBmEQifj2+PcnNC
LsGC1FJHAmOzitrwKtajLQHyz98W5P9OoNogveIUsjPS9YkC8YhKKvA04mxu5svvleqF4ySLsQT5
3K44b3mRb/Swwt6ez/XNx6cBnYc7KjH+Feh3xUF2tr1qDWh5f637JujpfPrVIv5r0DL8Xwbj6ErU
L9Pa8trbQqvdCGJa4A3ugtiFszrfTCDA8J3gioYewZ6+00m4OT+eUhmrvLrPX66iZFPa1TitwexC
8Ts0djsfhArVRXh6B5SrWnbmeL1BTI1mFpBxPhr7ZPPZEMF3lwW0R+BGVRto6ISfB8/DdKz1lh0A
182hwIgBrELNkmL/5dymDv9Vd12sQNL478hc/sNIcD5xQ7U7k7rei0wKtRdHch5kE+NypK5eosgV
yDjqjpKe02ow0W6iwvr2XrwxHwkfkHUCWnVoG12Oki7VqA1m7ZLg4no0lq3y0yzhHWF0af14e6jr
bcGikf2BN3Lpmm21jfJi6KyyQt2uMS2waEMJcbwwjPik4RqFM6WnPL894I0VRDRC+hsjiEbLeRNh
tMbqYdNg2sGqZM6HeAXD0K/mtLPbb43icmlwuzuv3+tyBa0WaiEmUk5g9G7FLetV1d9qnhc7t/qN
YSiWyk0n146+6uUwaevmRKOmGyxFGp+UocDwmF70+zedvGil6BoVI9ARl6NkldfjYJlHgZZiXp+X
wjsNhHA7m+7GXLhfpbcOBXTG2XyYutIS6YnnkvotyW+rXN2Pah7nO0f19ihsbp17j2djc4BElrRa
b+UuFshL/8Epau8Yo4O98/lvHCAZQoAfIXGmzLZ5beM56x04mW6gIqCGHJ7QPiBIirnpnO8Ju74+
dJc5A+U1nkHKDirB5VZWyK6yRolLhCE0MqG4e0T80u+FA4QEvPbgat8LB1J06at4445ZfWRdDug9
YNGRIcC5fE1wt1OW74v7TV26Q5l86BX4H3b5LVF+RCK7dzyM64Qx/90qv98+itdnn8BRXppUEEhf
t6/Q4MTZgLNCxLcASWkUTRpOjR4fjMZECzwa9zwVrr8947G3XqtpHP9NyECaqoxLBoOoNtwZy6Oq
PtKZ2gP1yH16+T0A2VMYpK5ABY2S8eVpwealh76zIhXYNWNAREbHIYXX7sN09j6BPctDo2/FI4Z4
1Q+yrGlHLe7GqjIyh5XSq2RnbXY4sNfaxgogDukuJAH6GhgVY714JF5LeZKyPZ3fa0ocVWuL/Qdj
QzZutoLRapfqDppwcZi7yTL/p7nYET/GFajYg4XR4nCXS8TC/cpLoxwXmJq/LauUwJbELNzTu7cU
sHBZByZ75O3fTD4dMjjWdZGEuKGqx9Gc9FDLFFgjKM3ig+gd3x5O7pjNt+ZKpNNI/53G8xZK0KKQ
R+cmaQM49+mp11ozmOdJf/BEJu4Bhmb3rr1O398e9PoDo2cO9Y5khQYIZeHLDYbJoJP1ttcHOJC2
HPsUMWKIiE7qBNhqoWSX12u317jmJr6aKzmYITkyErF2ZZQUJVIbmS5qEHeDqxxSxLLHQ9t2U3d6
JSM8jmO9PruaIZxDOakie1m9frBPNjzBj/1I3Ro1KBXv0CrBaCHnPkqivOQGAuZC8aqBe5ynqFQf
oNqV1nO6NlHtDzEBz5Omj0br2wO8oUB0g5l/bpeiVl4qhdYFvezZGqT/do0rG8bm7XGy0qH+p5iH
2KEZkHQxGV0zlPUxiWDVfl10fL5xSVWoxzpFN5YndXKTAVtZlLjPFuypZ2Xq3fbFSpM8P+FE4Hgn
Wwyqe2fPUskDOYH2dwt9Nz2LGMLiQx6NY8bPdGCSqaPnQPeKZh03RkP7AR0Eu0QUb4YvaT4NA0aF
dYdr7pgVWn4A37PWd3raq+pfiqlNyr3WrGuHpKnSjN91k0wx96O48NRT00W59iObPHd+SgR5xG8s
nXPkA8p4mfP/JiNqk0e9QynmIV4HZFELrWing57ayHSkYxF/z/Is0e7yci2Tg1sI4ElUcuxcfUjU
2qVjOmdLNjN2joKTc5rdIjXOTu44TTCMzpx8zdU6jhOMUt0czwJsUVvI5ARPPtg7bfroeYXOUfDm
XBzmMYVB2FLN1e+8rHGce6adDwejV9PmU7T2uS5lRqvuxyAKxUOKQl+be/yCon+F0q/lDyj78b82
miTJKUXBPf7QNJobNQejiuB6T10Bsb8YarQsOgpVSEMNdSf8MR0s9RTRDMaUuu4NE0WUTlWfO4Lc
/htwklj7ulBbTr+AFu7HwLCWDmElxK7xHx9qJGCSrHSGUwo2VHwai3z8ezXQkP7AGzZ6hwRVoPiY
qYW30tCd0LrCLjdqj0OBGMeps6osvcNoc5gfFrQJLHQfqqU586nZY4bO3XdvrHVrH9t8tpMwd7J8
OqusvYPbt1I6f9PK9uJ/xawN2VGbLE9AbylaOKCVWtYfRZcm9XF1J1Hei8bp8kc1UfW/sLe386dW
x5s5qPtZwB7pEpy4hwRx5CeRCHj7yMUU/aGOFO3LaC5u+5hmKI8cikkfrSedz04bsEeN4dHRM/sD
+lC4TgtMPLvHmN6ndkZCcHS+LNDwkucU+/fiY+oBcjmCDRL9i4iX8gkFdsRKShaqv6sdLVbCZMzg
eqOqYmvfK7d1/86RG0FTuUTi7ElRgUmcExojy13e2guaKrob6apfZUY5nQyT11MLBoxFjed2aJP0
22Qpi/bRihpESHNYgHiwNgj1pYqPJ9Ki40WKFc159nBM9ylLiSicHUSjDmuKVvaHWpnEj5QaVWT4
kVFmH5pc6x7nqR4RCC/x6L1z2t6wFN+F6vdCKz+aazgkhTcWPpJlXHlH9JWS+AsJWJziAZzmjXc0
Y8Xpzh3uql0tHUsVZq3EeXQ2QJmpT0vB7exHUTlEwUJt/AdoeTdFlsqzvhNoo/IP4HFCdygZdfsA
z1ihzpkI1zvO1CvFcVaQ0kILpWwXjmM+zNiieDWKbM6CS5iG7y2G0K6F2XYvJidwsen1HiY1af41
Erb5Q476WP1TUMJzA8XAjfXFWvLst56YafYC7ydqHzptHv+BEefim4xwlOdPaqO6B8WNR/O4WvHi
3o08+kqYztgYPaneHBtBIvi2X6wRv4M7JTOc0q+0WCQ/4tmiMofnZzsfWzQxBEI5Rm8Gao7bPVA7
pyo/qDyYC14gk7VCYulTNFGTup8OUxM369EZZtf8mKzp9A8YyvHHOPWd+jSWbu4ixYZEo1+l1TL+
9/aTeiOGQf1elpbZtICGtuBDkbHNk3o1YM1n6gk+1nxUVrP6gDdQEhioq96hIWXiLzS2H0ZTIP3i
ItH29o94RUJfRhPQKSww9Vwu1IK2kTwoulbUiWkEeR/jHTmvcV6eiGfgTk0j/sILn9N+EEMH/Wcq
yaC+GZpwmu9aqSyfuIwqcazSdUDiw1hbLOFxFM9x4xa6U2XJCbvownB8DmY1hK7bDchIgITpfus5
Z3WaK3c4R103KieQNDNG3JC3zDM7wPu+CKPlUXcywFz+PHR9fWgGpNvOLawGvULZij5a6+uzidO3
b8ej8085adH60aQ1P703xJN6jHAcAXy/+gBuQjwF0bx0Has0rJAcNw4Kz3/rc34T927pG5TPBnsu
1ODtb3OVOjCoJOgBySYRpj1zGXPFwOtWVJjSsIu18bQqeDjXNTfX/zAKqDk4etC5qRJfjiKapVpX
x0hDp0imR7ellJlbnbUzl6ugFTQG2aLsDQC1IlW4HGUaMRs0ndokkNMtIgA4MFhF68WjlSldSNDq
Bez1Pd+j6xWUo0pAIBYCNF03KfHoUZdAq8sMBEJwNepBeK34EC3mnTLCrdnBcKTMTYuSDoj88z+g
h7lByQhPFisACDKMJ97TIf0y4nxsHPSmXsDXGEU/PozCUPqdbOAqMEdIAfVIpkjexfHbTNESqJSx
G5GCWdN/hnJ6bNvxl5c7/yVJtOd7eHssWZaB4YUEiPzzP6YpqsVqBprPQQtvDRGlKOru0lX1cKAw
UACgUv3y3r3J5BBQk9wKWr9bwBWicIulK0xuKvvm4Em/c6QHxc4daN7YJpJTgW0Ud6EkmF3Oa2pT
J6or3QtqG2bvCcKXqfuVDrDsYFmI1R0WdBnbBwu1zeLo1t3Km14sUPIw1VIeRJrqyX2XWrF5TIrE
SqHPeTiSn6xVzOMxctpqeTBtkSJxlTmjG1jSA80+6FGJoJpSdG76vedo2mcdqcpnxN8maL9q3K0H
ohWje9aQ1eqfvXSOo7uGFvGAqfwYd4FV52mPvKHt5McSbCkRM4kfOjQ44CCN2MauegByVfb8nkJZ
wkZbId0Ws1CaeytKs/WEdl70o7GVYvS9wZvT99bwwHtJoAhgAQAwIJcu1zVLEhNreBX5UESP0oON
PhxsfiQ3d+AI19+Pcag9yHIh4NQtmieeNX0QOurqmt1lgddbxQOKa/XeNuHXXryUcjaAASh7Egeh
Gn85G4MUAAICgkNItM73ReKmB9MY9s6zfEmuRkFiWNZxKbBtrYFF2ybk/OxFEEnVD4FI78lMo/5z
bXjJzp18vWwy7pDcVKq5Ekh6OaGZNetRb0vCxqiKZ10fxXx2UlR4dx5P+ZkvpwQFVUe9CB0UFXSX
/B1/XBuLOQ16PSlZuNKlwS9Rg2xxJGyERty15rr4LVw3XLIcZbD9Ii/7Hd6o/DCX479S9iUAkc1B
m/ByfMPC7btqKfnhCjgfUM5F79hJ711jeHaLce89vf6AuB9TIVGJqqiUbMvjkEK7aqiQ8ImE+Kmp
xXSuYAn5qwUa/b23o3SJJCSh7S7FqDYvtx1jEUwnlyi/SCm1leW/VjW9G7bE3wzjlmI//QmAbJv3
xbHrVG9TRaGol5LWjDMBtBjfTW9jlNdqMi4rNoW0zU0xZI4rnGKJw7iai1/ACepwtoo9jaPrDU+x
n2KQ46FDTQlkM0oGzoKE3YlDNS+oU1d15AVJZ+85ad7YAVKfnOuI9hIh9WaYeGmHLl/KJFSqxPxs
rYYRYLY1h+6Y6se3t8CtoVDiovJKNVACIy63dtYXw1p1bhIiLzodVFrsZ4RssyckZ5qd3fa6cS+P
kSuZ86Y8yBCjXnFEfxzj1ujQcdRgxU5ZbY7HwTOb0W+rhiu3sAaK28CV2+JnW2mZZvuahiKjPxc9
xEErWVDzXS03KR57UAfFg1jjVDvbawXXvMIDRg+MKR+Tnar0je/Nz+U0oj7ONbfNbQAa133faFk4
mNQQ7zXq0sb9sLaknW9/huuBZJQCwEEHZsNLtPnitlmubZvHRdi6XU2OUOafLC/dM7C6vsfk8tNx
Iw2h8bLNB/LcxHUDLYZwKNT4CcFI6ZfcjQjbajBr0TCNxM7NfWteoAmR0gAnS7Nkc/hNTFQzLFQh
7Q4rslxI8KanNMrM918yHthLiTNmE4N236xfm+E9a6QOzH7q8yHVvwBagdh5Bq7PCn0R6CsypNQR
rtq8360nHK02hzrUZ5LrQ+vOGZJfgz58VsHP7vm0yZN3eVqkqgp3DKGrQ3tLvzyZubMuQ9rDDXbr
xXxqYCOsVMoHpUQtpEVwUQNNXfxKprKaQffNlKK4z9E2ePfGlAkXOQJ20hLSdPkrHCXqyBko2Dud
HfvWWiiPaGwq3949Ci8R6ADwUjKKliv/x80w16koI9uKAhHn2gdIJ72Ps0C58/1kFP7nispeI5I0
ENd5kIAjbFY0chu1jCYY5AhbDOLOg1e13MelOuY+irPrdJ+4yKL6tRXh1fv2BOUybYaWO4dCDdkB
VIbN1lHt2ME2zYFi62QuMrGzRs1d06ceNX4naf2Ex0rzp3RQCbLpt+4Mvz2GzNyCjA1FkFIABL5N
fjK707iUZVmHfVkrh16f5oOuLvFOl/rG+nKDqfJiecXxyV/xx1ckOY6xUlnrsFi05i8UkqvqUPXd
eJot0hj0nbXDkqX2X+9dWlDPEjtIbMZVsxWrmBeEpjWtakOo5v9m7dJ80cpyPqmyCxytTnYHOGg6
9J3tfn174OtFRUMSFCFbCo0PeluX051UDB1Qz2jD1PBw/YE4+CT6Wt/ZtNs7W06LJh3mhrIMQc58
OUqjzKtTmU0X4uTWB4lLY27otemc6cV0WEwju3vvrAzaZR7xPAgQBHw2sxoK5MtAhldhp1Jet/oR
xDzl2J1ZXZ8HCLhwoWT4ycy24Aw0ql03UV0Rxl0f9b5uUcQ9CNue66NTaIdRvU/XpW2DdlD3nLRe
X7nLsyj55zQDSSmBTm1FdZrGygYEQNowGlY9fuT/fjlxEZ9NKSh/1MBlIwLWCVncbSu98+3cW5r7
rI9nO8zWps8PJMaa7gPFwJeCGZIAZR4Ev5OyuGt29uxlKD6ssgod+/A3x+RcDqjcPGlps/y39ov5
D9H/WFPAdzN0fuNozoLWKCznoFoKhVwEYNvu1GI7WkAl19LoLprFgHVD3KvPPTVyiutNibYSWM1+
9hGtrqeDorpR7M9YEzuHKSoN+2GJCi/6sE69XZ25URfr0FnTUvhcUll3P2S9paECX+koO8P7br/N
qHF7T16E+Y6fDjqdvb5N/zOM2Un+rY21X78biplk9+DGGkGzDi9KFNOS8WtTGm0Vzgqi8Mcybjzz
YapnNToaIp6jQDVHDARcvKbHR1oRxvMceaxbXVKhOCK9YNDJUAqUYJXGtl5AulZdOHfV+GJ2RvNb
F2pqHVvkq8tD3i3L8pAULljuzCLNDSugdO+VVeQFwq+J8BSHHiBe27fIrjsv1iJBtbnwljDPseS1
u157FmuvBngN1J9EC4TCp+S9Z9yzDTCo0UjLS8aUBwNM7+VZz52a63tY2pCwNnNZs3b5qTd2I3ga
vGVc94g413cLkRIicVRuacwTF16O17t0du1IdKFAi8y+aybFah+NtbTzQyqE/TWp8qHfqXTemCPC
AogJ8ghKe8/NHGOwUjjZrZDjNZ4iZBtbXzHI1nJjfa/GGsvJ7EAcalxpEIE2j64e1QsPOuT4wuJ9
kP0wcS+QUvpRN16DC4OXD+e3L88bC4rKsgVcB2FIiZy/XNASeuu6UmsPExUgIkhRKHcHK2kr4xTF
Zufx9NbWngbAjRV9VaphPRHHgZB2OehCI1VPOmcMMxcbdz/V1Oik9j0SSjkku52M6HqG9utjxHaR
TsVbgRerSlzSuHkKiXuLz6TBGJLDfLiDCzd9GvJsL3K5MZ7UaoL4iYgra7uJP6N8RgRN19dwNHUR
+2mJkY8/qHDW/TUpR5pGXRnt4VWvVxRfTHh9/ENMCqvrckXpIio4/4xqOFl2/VTMVXFX2XHys+WW
3kn8bg1FUoZ2E2AcWFeb513v9N7EnEEP0ZNP/66VbkZQnQZ+2FrVsBOwXI/lSPasVCmhWwjW/XJa
idDGgRqNEa7GNASENdpDMmLlNDlIjb33IBCuEPxQ8CE6QvHlcihTLCiMpImNLEoRkTYMy2PV6vmX
Ve+TEzJ2/bvHA0nKTSYFDKRm4ybPrJcEHXNTsUNsTTJfSRDaKHP93Oj6F3As3c4d9qpteRlCyNiB
nIginSSxbTKJwZoSTQGiEmYj2nsHdAXG4lBETaF8icYimsEERZ1KvTqnMD5rMTrRs2nW8Z2i4qL3
PZnVej5T+3V+vb3sclk3v0tHWQf6AsVq2lWbjUsJLteGCtWBuceWoMSh5qwrTrxTLaddcz0OZXma
YtQnYSJtBR5RWOh4q/qEXZuAbqqlGOG9jQ2C8XUQWUdrs+1tnDsqHMD7uyUCdHXsoNotdDls0fyc
HKNYT3nTDM4R8QRD/dz3LkaJSeVO3+q1cPXn3M0L48jeEri/qNpsnSe7cGnz0qFQDvSP7OahGaoI
SsOcVuLvfurU5kNhJFF85o7K62Os9+4nPIEz7xRJo6Rnm070I11h7g4dtXIV3wbEyR/pr9RYtSHQ
Nz3knimKBwKUOqyBctFPJvBXDvhRuc+lM82/SM7A0iwN7fxjrruT6dMUTe0D2IzY8DEjwcWjnQ3r
d1dEwr0HOVuCnarWCWeIuIV+2rqFsh4T7DqL34WJwcTvPB7XIRgTI4+ONMYNMywjwIDndUi4w9Uh
K9d/6wY/o48wGIEWJ8g1lmcDLIX41RVJmd4NalnyzkRczmjbR5hz9RTkU548yDljUMD1jnF515ts
in0EyYr+nqTebI6ZVpofnTob+o9T6tk/DKdqlzNe4zTyc0QJlLM1ewivJGA5XKQKmogepO1E0bE1
yuQzNniV9wB6B1ce0aKBjbNRPJN/rc53KlBFcygIdboTyadTBk6UdyZOhFMtTtEwaepjX6iRdYLf
DPQsQYECZocjSmwync5w0IoUSR+dK+//ODuvHblxrl1fkQDlcKpK3epgu519IngclCNFpav/H/UG
NlyqQgn9YQbjOTKLIrm4uNYbVPGMjR/yg0DXFO3Yw9b6hcapMuwaMlr1kY67FUEd9XDvKsWEU47q
KvN8UGL6ZPvFGeQ/a2i05qTqefNlwm7HCwrqkN+8ODMb3v6pHp+Mwsu1g40FVft5HqEdbRya1yfN
6mwC31+qrDY4CY7NeUiMtLHStZknT5oYKMoUelL9TLTFfdxC/vj36KKwfIhw/vilx2n/YCQsb4NL
i72fIro9O8PKKvfYS9V7MTMjSmkMkxbvzNzUvjhSoRxdh+ih3LvlwGFBqqYLT57QprdKPlADAktA
yogqGgW3dRHRmbo5sqyqCoykKAArle07GxOqjQfilQhDM9VaaALULMCKn38tTYR9ZrdRHXQmKGB7
buNDWDftySg3aUXXhmJCyyN+qY2sX9h54cRQdac6sKahxJrKGd/Pmab99hTb3aiQXInPzqveFQni
Utpbxecmbck3bK8JWm8wn9Ak0Y5iqJy7t94CtCcQ4UMXDzIuF+35tyOO9ZgB5k1gOmH5OLpVcUrI
Vd+cuSyjsDzku0tNbfms/1Z7FNMSk5E2QT0m07soahVglTkYQrRi92+fkEFlaalhEZeM1Wcrok6x
9Dhug1pqxcEtbLEnJdxKxS4Xhw4mTz4Dghm1zrVnr6egFJRpYxPMY+Vwa9Nr6UMz3sgdLhNaRnFd
MjED0XNgM+efTaEAabYioWpE4/IRxeLpNGkQJ6dW7x9iarqnt387zik1f7oK/LkaL7RAVQCha4PU
xncrryLjUKt9uzGra9/ORKjYsNSFhLre2N2UlxLUwLJCSXpoZAHKs3a2MECXJ3UxHEAjnm2n8hhY
fsU/W46rBOh6kbbczdLeq4707kpP63dyrsKNCV0WqBiKiilhgeIpMeh8KKMzyH6SgWUCr7Ur+vir
26enedAMX53VkZSkNLBf015ur9a1GSLBSH1qofCjIXc+bJfbWRnaektdLE13iJyqOFTizUpau7UR
rw1FY4vnKsMtxN7zoRQ59/gI4GZqKRaOaIg40x7aO8U47G/P6dqOX+Lq8qKCBW+tAoXtxYo5DkUb
4H395KBlBRgvkYhoFgURI9x6Dl+0GXkscnWg8QtvfVEVXoW/okuVRKiMN0RZ+qglXf4uch15p3h4
BJtT6e1zSZqp8Gr+OgDLfx7iCr9NHGq/hVFXHCW4hl1kQIDzmkz6VhgpGwH61bP4PBegXYU45ZKn
gxhag9lGMeq5kuJNGBZdNR89KyMn9TLVS3Y8E0vA6mqbhkerAc3uu00bK/u2tbzPsRimn+6c2YMf
K05r+elgVsOB8rc9+k7kERgT3UIsq2Qiti+0eRj9EUp859v4Rn5IOl6we2dIrRTVn66KN5Z62TPr
eXlL+R8YIMXjtVcz6WHYqYBpgwY9p50bD/LQFZgyvnlDLWArVIyQ92RPrWoCSewqTmVVIphCvdsb
ZZy8NEjxYNrQVt+ROeUJ/fYBCTguY+IYQWHn/KgA5p0tMboiiHBwAF6M8WRaj+YHHTfvP1oahhu5
4sXR1F4NhqAdE0uJ2quY3fCqBJI09YHlQnz3Db0mdM8tdpQ7u3eMj7dn9yrqebZqjLLU/9Dme2Vg
rQ5oVYnQbnDKRYFba9XnhvbzAJegKTzwXWZZa348TLq7S+CTO4fObqziP6wfKzTaw8nW7rlUR+dh
6txUOzRxmtnf+goRN3+qmgItY2G3uCI1mhPO+6oLey+Y4xBjOp4CdqKDogDJ3zz0Ih/h6nboZj9p
rTLwnokGDdNEGUvvVBeFJu/Ji7t4L6bIo7I+ARNW349jHYpfscKT8XeJqaT3uTQqHkOmig7xox7b
mfwwtJ3z29Ki8gcl+aX/BUwetbkkz+T3lHsTP/vGyDw/x2o3PKR27jyPIFTyj0Zipv9BAXA/mQsp
6L03zZb1KOcuHx/rkbLjW6M/XBuwKzRcgVNzjpbj9c/9NsJfAffTa0EDVuDgeV3v5wlYPvT4tzhg
l1uModD8RTDlVWdztaUhTbkYDNtaUKR5+qkpFbGnhAfLQBppvpH1XlwASymdDBG1J/iLvH7OpxWN
E+bUZacFymhaf72hi6F4dq75EY3D+FRqtbm1o9dhiPizANKRvlu0edfiG4rZKaDrZiNICB/NYZxm
kRzmWaTvRVxobxWwJ9qRikAj5FFHp35deyoTtkZTCSvIkkjdoxbq+q3ax76hjv/dPqlg6y5nxofE
v8blhkMFeBX63Hj0PASh54AMUol/6t3o9R9sdRrmA0UxOBnh1BvxTmhdIz620G2+zgh89kGRwA/a
DWxw+A9UtTAqlYn3KEqzp1pQuqJun3WQWp7rC6Xs5/cafJbZj5AEKT9gbplUu3Js7MeG+n0GGh/t
wf2sDantK442QdicM6gS2dBhEBQlyCb4tRnVI7SUPEqPAF+mbC/4KOWREDPpL/NUxc7e1SbX/SDN
pka9IessA75C4QLT73OMYTtOmHjk/8r8OCr2OH4g5ofzrpcW3CC1aUX4PTbc+AfKhLSvoni20mPo
9YN60hFQt38UauIZgEG8SnnB99C1Dgpmr9HRsmagq1hRZt6uoWOPd/CMn/xjlbv2z6KXRbgbhtHL
/HQeoSVYPLT/qh1tPeJE2dknXILKYe8lVqLda0bUd0AJppQcooACoO1Tp8hTnNO6Baya1LoS/oHk
oJl+UlmjvRclGlfHwkiTBPvrKf6EMTpmyvDbvL/NMCvzU17V+XONqugLWQx+wMU85fEhl4rzo6f6
B/0vRK7EH6ye14nslg5VEifur2xWJ2onMp0Tf57UWj8Ktj7WvaES/0IXKyz8BuwRbtZVkmjfI2Xo
q4Me59I+pa2c3Z3XJWq8q9w8h4yN7Qhs69FWv5J+dN67XEf082mYZFYd3TyV6b2LPlB+VGN03rGM
56E4+HqvCfudFetxdzCV0sOzOeFJBdNzSqGF3D4Oa4TMcvBo8PEPgDL6ZesaAQTzGgqizaOj9mYu
ErfDYNiIXRUMQF7aNHp4+0y4VnR6choNXBh2fTO1W9jD1/fn+QVKs5xCIMppFEe4tc8DHMw3ukpQ
KgPNkob7AVP12LvLZnKJnSkNtT4p4D+0B7fuk4rks8WCkwqK1SOwHUXpoUvLsX+H87pbnHKrDItT
o6iYKi+SNO2eJpwV+71e10hqeaXyvQjryaDo2Wfescb0td/lbld8TWTff+VyxvXMkaIw933pZeNO
7RVV/9BUdaN/6IrM+GlHqBsflSkurV2V10N3x6k1kiez5vrByH4Sk+p3ZSlBXVdak27kNpeLRlNV
1WlAQEjhz9XF4xY9KkVtjldxlTmZP1ll5nz0aDqG9yPkihlbHTre+6RQlQzT9BZBGV/Kwuq+3d48
F6kq1yusb4AO4O0gdqxyrBqeXpSYnReMOBbsOupcdHTNLTmX5W853xlk969ca/T0oOKsrr7Rw5Wu
EooX9FmvT0fgozhFzioWt66wskfDLI3iEPWhcDZS1svPzBOShJW0buF5r6lhJc3/sS3V7KFt+p6u
fHLsNEdAru3uGXTGXF2U+0pNTlbdfb39ZV9buOeTXsamZkaG7i7gsfPj4MWjKwEXZg+qDHsqvnrf
/FJcNXux0wiJhyhRxee0UpKv4Anq/m5047jeKQpaE1gXVdbjRNf0O/QCrwQuXA763gXOKw4IbY7D
UyzVLjne/sWXe4EmxqKBs0CjAN2u9iTg5xyD4jh/QCVXYrDejKeM+vxGuLrcC7xXPFrtyMsCclvD
X6lZmHOkNMXDLJRwDDx4jJ81ak7J0U5UzKargzeO0/vbU7vMvag588QH8AL1njbj+VrYdafWg15m
D3gFOIdqtPVvjlEqxMEm/WLadfVWLUysfOi7GxACF1qicYF0yywjGaAnP2hI1dS+SYTGoVXZ4tNd
WbJX/ZBFNH2hha1SZR7CcTm5Q/ZQW4isTRI8XxWNW2CFyyWjyk0FgToC6gwkr+dfz8snN5rBKCzV
+OlOq6PpXS+c+v0kpPiQ5Un/n6V24+e3LhkfkGYwdSfAgoiynw9KI8CUehgVD26etaekjrSvLrpX
vzyl0fZVX2sb6fnlp0SkDkFqbcEEwzdYngr/vDo6sichaaY/gPiq/WSm+EmaWexuz2r5W86Dwvko
y0b9Z5RMM+kNAUJ8UBMzfmeDcUcaHV90Aebr3e2hLiipwA8xfeU/CMdRY11XgOIh7bLZnvKHoRDt
XzuVHldq3NUW/bVZZnctdvHh0a7pUB3m1Iybg22LRPlIYSlzd2Gps5HKxBvxa8oLoOhF5PSfLbuu
fySdl/8hpBvIR0y0Aw1hivZQqrKZALEhGfBM/WwAStNrSrub8kZGfifMIt8VZRg5gNvoLe0rTRHG
AY/t6qdSy1l8kP2QRr8iHNRDP1Ry+RkjtDF9pmi/6ZJ3sQ4UFq1Fwo86OrrTF1oj2mACIYvjoCUl
2VsxuhdCtvqhru30rUv+OtSrwyFsFnpe50tO77fAby2KA2EnDiqrJvlnGP8syJ9Pt1f84lm0jMRl
DmqKVhjV4fORssRKTa+CMCFwOPLB8sZfbSey7sxU1/ZjM0nIIMPw4E5euxFfLw7P68iU8REZIYuw
V3Ms0Kx3h5rPOVqde8cJU08dON+N2/zaKDQMELHCmWJpH57PD8s8KKdzody7UdM91+7YP4VV6rz1
GmQuFNcRAF5uQ/49H2UG/6iAPlbu0ZtOnptqrB/yztpCZV2Zi0WHgDiz3IIA3s5HgUJFepxJlH6w
DXBOSdXU73XwPPbd7T1xEbsB5sKJp0Wl0VKD43Q+DtoZA4ocaRQottr/QHrf/Y6zQYengRwn5+NQ
FaI/zVYWbt3zV04YKBvGhHHJH2t8KS/ShdQTKhDw2gVmlsQ1NvNFS0mg9bxkI9hd+5w6RUlySw4z
j9XVNDPesSMo00B0jtcfaZXp1d6qbELO7e95bSCKG8i1oVCkEkHOB6rDLC7yMGQgDzNthE/EHa3m
9PPbR6F4/MpRWcopq+lA90QxuBiiQDrKH6/R00Omh1tMpCvhgp7l/x/EXR0n4jsMPNC5hAt7+l54
gkKbFcr+Dtpz/LNJOmPXaHZGiDR5yb99ggvIioQC8uRFt1mlM9FLtwIyXAvv6HAj+g3u4BuvrGub
n4ABnQIVI1gxq4AYIe3RN3EbB5oziWPVV3Lf1C9W84xuvXnMSYQ3pnVl09soEC6UU4xeYKyc7w7a
SxheWmoS6KFp/vSMFt/VcbRn/UCDY9oyhLiygOSzlK0XnDr1+GWv/pNMtGMEMctzk2BKqHwNM9If
+GDW+z736N+oqXYXUrb9kqZxGm1M9MoxIGihE4vXC+j/C25eqTRCy9DqguQw3KHiwNPFqqKNU33l
c2LnRMJJzxv2wrqF3yDD2KUJxDOIldpJtcZfBsCxQ90m7tvnA1QPiVgIMZRS1kCLJtbkICcnDUZP
Ns9ZXao/wCOlG8H49QefpX/4OC+0v6X5DWhrfU+OHbFyqtIUNpOj4AcB32yID8JaOhuj66CURAyn
8TVHhmJFu75TppHMCdg7vc9RGfE4bwaxl7pN6W2OB2Q3jdSlsKSjK6buW7P2tIeqjrtuH8qODpAK
7udL5XrlX1k0PZQbLzE/z4CjzKe0VRLTn7Ehnttd1KeW/REuO1lgkfWWfrQ9q+3u7MLIm/dlNhtf
40gF1n87DFy8y7hg4SAAgabBgGXAKh0G1s9NHA1YrOJHilaOmPYCn0F/UtTnRBZb/MLL/UTqgfkS
yQP1CLjh5wemjumYpMiqBKKEK6Cm6NJgapj7cPa3cCGXB4ShUFujq4gDE2/O86EgMoZNW8Oy6tFq
PbZWHp3qqvx9+/NdxjeaFx6KDuAc2btrAdbWrOwwV1BBnQo3OZjeIL4Pups/VkWl7dGBHZ6zuN9S
fnw1czrfxOxfynsLMoCLcE0y7sxsaqhrwHUQWW7bfjYokXjWF3jKvZKUIo39zBw871kb9bh4j0JW
bQI1tAQKCqWqhvEnnEp79YuS6tn8vax65anN5lL3R3ZvsqPc3X4yzX56rEa4hZClXBS7IlGWwh/q
UEfZyCxh+6mVyL5lFTK3vkCRuD/FkVJsPX0vQyy0/kVGgOoYSKJ14aBuB5JEu20Dq3dqy4/dqnuY
9Fj9IKNu+qL2tTx1XToPD0U8CWMjXFwCbMlEORoYzlGz0Igd55tI07MpN9KeFq+JGNt+cExBu8iY
FfulTj2ZfZZJXovHJmvc6oVPP0X3mszKPwC6Y+Or3YhJ36kJJdiX2/vucnMvTl9QzMl/qF6u0xOP
jNXrXFEE0qBeo09ifqeh6/D39iiXpxVWmQdymoYznbO1dUni9An4LbiczgSE36+BjCa7MeJRewf9
dN7yqriMRQs2A61pOLoLc2/1sdF70Y055DBhHVyXB9NVaPdYwGfr3Rzb41crM6xft2d4dUiW1WZz
EZXWmDu3ztvRQwM6aHH12nWDah8a4fbHqqzdQ5NmW+ZHV8dbJIrADnGprkmCNlYJBXJgBKVxCOtj
OsThFz0riw80frlikpY2ysbFemVIajd4t8Os5wCtk8yqVTXeOUkdgJAWd0rctjvdaOM77NTbfYbo
zkZ+fmXTwFBHU4e8AfTrWisFIbNaNG5cB+aUtUdNy6enIWudB4GQ3dbxXF6C54FwIbMS3DkKJJdr
32I6c+ao2hKEoR6BMEmlNTmwClz784R4qgxSUbvvO3Oo3gPLp+eRFWzbndV1ZnFMDAONRcsR3YTx
nRjKw+2tdXk18A3oDIE4ohwAze88dBRCZBml1jJwm0Iiy2scRJE2fyhwFbuxpRizl4OoN/Ltax//
30GXuPFPQooyrJi7EBacirfVUeSFt9fKCOVNVav+h3Um+XRflVQpES4/5Z+hJoT1DbgyUN3NUjuW
3BeBrhZyj336lu7Ja0l6vc7k9BRzqatAd1hPi2YX6BatDELU1RPfURVkIyMjHJ45v3zcFsudytel
F/6d+sodH/V5ir5TvzRbP8zz9K1ayN6iiEGnjwRmadmsk1UlHrxGC6H512hF+kpHFW3ukrf6ITMK
KKFF0A6mOFjNVQbTKcYQIxdeBrPIMBq1TAFY02lOt/fplS1DCqEun5cEhih4vo72YM7KoDTgqCOh
3KFzPRP4yjmQIXH39lBXbq2lIkFKSc6iknaeD0VXeO5j04b+TVsfmEKNJXedW2+UClg+G2xe6jro
3C0IxvNRIEcJgYoFggVDgwi/UhvPcs7E/vZcYNHx96w2JcVxWlogV2h3r+vjhdc7IZDgIcCcKp+/
J0Dc5x8GdAfxaBRRmVe7WeH6/paLTCno+CZ1Iw5uP+v9rpywBP2ozhoGapjajP3BTuJWodOK0eR9
OyiT/rfIauMLIIAqPVFtw2FeTzNV2xnSaqLdnMbGJ9XMebUIkCTuE4/5FDVXe2w099BaDWCiDk8F
+y4uR619aC3e9j4Fk1KgyEW68s5W2rlKfCvVEifyRQPcM/VFmSrxaXL0SNvnE9qq+8rtzQoiS5nP
vtNbbQ4OUHRd/0Ot+sm5k1ZXlEGi5Gqy01HMrk+mNfSE2LDvJGS8uCl2Ux+BgQhzIKt1r2vxS18W
TnXoSCQ939CEFT1r3E1yV6bplL9EERCt0u/HRE/8VNXH/oi2rN3jHRKa5V3Z5I79q6z1ScIac6f6
HgXN0nwpEBsDLU2j1/mVWmpkB05aqcUBHkYS/ma2rbUzhBva4EVCQ6UCX/YIbSfSQzJsRir3WLNa
T+YUieib29j193CYBUXprEGEtKVs3pywTR1+TJR2673lSdv0x6HFn9xJTKW5i01FJh+cCSVXJB3x
g2x9A0u+/IQcpP416kdY1r6d1Okk9wjndvpvaMRELXTZkGQVfe58knL2LDR3WzAsZYs+SpaU+NG5
hXTwwohtgQM79m958TR3vNlPoRoWuq9V89gcjVBtlH0mw8T5Mg7c7f5gG2L+APazcfhSCDjtQHNO
2vfGoIrr96aV/JiNpNQhB/VmfUCCx3W+TnopX3I1R1+my1oxP3lqLPJTh/bHeMB9lZvSd2QLd9of
my7t7tOoUrq7Uat7pJ0dj0gF3ZNN59fACQrfIJcbjljd6b8Hw56jL7dP4ZWIsogRUFZdWlQXXXyT
bVuUmVJzMaQo9Iu5R+k5qhpvI4m6EiQZByzpgvamrr+KKR5KuiX2lE2QjxmMaOS7kUieJGQhnxpJ
vYUsvTItupa8kGH1ASpZP3ognAw6PohNAFWt2atxE37WYeRscGgvfHeJlFTlKOuQIOKwt0bLm3Vo
j7GNbCVwDS/8AD6m+w68XHvJAbZ1PyM6cvM7MtlivpvqEsfHKvUatmxfSte6r43Uyp6myU2bnVfT
UA5absNup3SO/hUZP108d9MwpbuoxSt3bydm0fAYCsM/SdTnqJM3ipF+srpZjd+x443uKZ1nW963
CYBNf7R6iKiq0qGJilCAm+wrOArF/e39s5RxVzF8sYJedhDyDxeik1qnea1tToDPzVpflMKRgEoj
l5agBRBdyVTEYAsb/JEaG9DYLMX+ffsHvC7l+hdQP4AVwasH7OtqZ1kQI6bFdSBA1sG29uPs1e9C
oaSFn7chrssyzjx1N+m19ejaSjo/yHKu273RT7rmV1lBc9Bxldbg8R2V6c5WulAeCjMV9g6VuiY+
ybBNfshmnN8VwM231IGuXIK2ge4utzrCiABqzi/bXMUZa+jJ9kcwR35T9fsKSbFdJNpHsl1rI1e5
klPTrGHbQljRGHeVq2So82qILaNM5cytb7Gr9zUa9jOtG3OeHzhIG2215cm5Xh0yPLDPQLwoWi3T
/yfJ5XUQV4nMiC/ZpD7phizhKooOmfu8ucNtTA2mbHZBxnX2xs68EgKw9UFyBYME2sfrtpHS2xFi
dXnNVKk35qgp7puw2+LLXI1rkGVotdGKvUSMlcaIknhYB0ZV9jtF4BE5l62yd9V03Aih1yaE1wWF
ecyKKMyvPqWQZkT9n6EiNxwa30hD7VRmZr+xYlc2JG9BhEtQGjIoyK0aNyNUXBTbrDqQcfgEQaP8
Jk33j4Gm2b05ZtH+9vG9nBTkGIoHOmvEE3tdsnDTOkWBzxG859v8Pger+jTqYtrImy/ntHQZKI+D
YqLBtmauNJEJMA/VlaAcs/C/RaYcCI2d189aaIbqzgg9+eP2vC7j4nK6OGZwHyl9reuavYZK+JCN
MlD7ohkP0mzkcFe2fWEe+iyPIh+8gNPcVY5DiLSEa8hdpsgw/HT7Z1yed8r0zJlnCbAoa+3Q26r6
pEZq2wV9meImmqvmM+hifUct7lWdLvkeh/a0cfKufe1FYI1rnsIxeg/nZz7y9D6MpNZBHhnSKWhS
VYJT81Il8vFrHaI7EKT1lvHxawZxHmkWtvxCmcfzCsT4qlzQAGOSGSSagJs0Vl68RLbKZwQppHwP
kaiPPlXeHE9A0EpqVDCScbefNamoHfQWMJm7XDPlTJWhqH8AfPbSb4neAlhucXeN3g+ys90Tz0nz
hxp2UQJrh6Lw58TsFW9vDXU+PivhlLQb9ZkrpwP0HXLYnDPSmbUMSdgo3tzjWxG4FtYW9pDP70uq
Fxtn8DJGL6Um0PWAo9gpr9Xyf2J0B0UbxyApg4an174kY2h2IYlP76vCSL5axZgfI4SeHmTsZG9v
ozI4j0Dc3qiuIcVwvll6e+jkqAgZzADhTyVFH9920JC6fQ6ufEi6p0AigK/w5lxfQ3Oi0CqKGcXO
FTMwRq34qtbS3MgHLy+DpZS+KNui8rWwq8/n4o5eVJWxxYcs0+mLYffjE69D/c6o8If4HyZkc7xe
4TI82M+HiokVgy5MGfTwTZE1gHDWGLl+/B9GoQS5lD7h0a5LkQJFu7gw4j4gDe33UW0MqNdWW5WA
q4sDlhIcL9hv6jXnc9HZfHoa132A/LZ3TLVJnPAamL/fnsu1xVmadC43GwCjC9hDq7Vp3Ll9MBet
+ND1esKd7VSgxyxlo4ByORTlJhht9APB/8HKPJ9QKCtHzOlA8JdaeV+YbvYrFDqUCdp3G7f11aFA
B+M1tXQa18q/sEuj3hPgongW/HZoAfux1VAb6JUth9DLVYLzSSntdccBsV2tEsCpqavMZBEMQplj
Uqrc99AoOdxepcu74/8hvwCUkxBfiBJE+himeKgMgZS6nPcFjZUTPItK/ZBELC3vpMZM97fHvLwk
yahhVC8d3AXqvLqvwNtDOsgZ0xXCfj/Z/eTLslmMU/QssA07OSputXW0rkwU1BSKQaiIk9Gt++i4
eKDmAcM/UI0OOGOMaG+Oq8eH2LWbx7DSt/wNr2wUnsPo0i6imUgRryZpOxOEjt4dAkXCYJE23kpe
WEXHtO29N99avLx5GfPgp3xPRDzf/hmqIxCtijEQrl7dwWEY72GQbmF/rn1AqBo2XXe0gtR1ldIy
e/gPWTwGTdXZFX4hGe45ldSTKUh0R34u5lx/O8Zi4b5RyYRuRzK57r6XPe1eO20QcM5A2IawKRGt
yXIz27iuri0W4BuONTpPTG61WKNZpejXd2MQGlUbZJGtn0oDLXsUg5qNzX/lM5I1USYxF9EqGk7n
i2VPNDzC2lMDUWvWXTz12T4Wbr1LCI7H3ijlxnhXpkYdiNAIvhzE97qBJ61KtVuEPgMVn4W/Ey5Y
SAiGVvnAA8DauI+vzQ2JLMtceEWU5pff8k9iIyoRNewKLRibSjm4Jd7dhZkX76oZBf0m3BRJvgwk
NACocIEIg9Wnr8E+eZx3jVLQNtMz13pWqXnuNfKNb2VWVPchoNOXfEI/6Hb0uozLSzMUdwXeuuYi
z34+yWoE+4Yd1BCQdKsHLVUVP8LD4vjmUXjAL7BX8mhyxRUIE/pLOmcFRrVmM7fTHd0hpCcQDGn6
N79yQYOgAMYYAEIoxp5Pp7Nx1ihajnVrSDhgmh2+nxWlfasqDSgpvhqNfxqLKs3W81Hw5TLTAqO0
oHbJaXjBm/sQoWa/qsy3CrNzpwBhp0wIrhgC4zqHoialxfCMx6ADvu7DiizxndHynWPH9f/w7cB4
uITfRal73c3NKyrQY6eOwQy73JehkqEF4Wxdl5cneKnhMgiJOwn1GiFYClWbxYSKPdtdwd9y0Hwl
6ceTjYPE4fauuzYUbH3o7OQeFKhXu25wrdx06mYOasel60vmEUsf8saQnXrwj7/fPJoJVAMt4EXO
EqrI+abwdOzD+FwqtSoPqbHJLvZiGNwjdo1vlVNnUwCrQiGecAE+ZE0QF3XWiCEb1KBtI2+vYxu5
Q92qevvnA7jMGeKe5GW1Bt90iEWPNbY8QBzLekefHW3cIpxPRqZsyTteRCF6ubwPlkoOrwV9zdTW
DUgheJc5gUuZ+r9xTLp9PSTZy+0VuhwFFgihFVQxFz7X/vkKRYOZxXWLQmY7ivZE3X9+crsa9uHt
YS62nYEjHaEUOvMC/l4n1YPM3XxQMkoJC56lSDy8QY0Gkxxr2toIF1cUR8nh5U0jnP8DJXU+I2kU
Y9tbXh/IVISf7D6T+y6ftdOk5t1RiGoLTH85NY4u8qI038E9oRlzPh7cfuQncm0IaDArd8akp/4g
6/g4amLjNF2bGe8RniWLrjbn6nykqYEGmFnqEKSYUR9oadEmTMbqWGtV/dWMq60X8Wul4KwAtEQl
kqVFep52/HpqjlTnyKHYG4RdHO1i2OAPToFQnazC6tEF6/U9k5P1gKadB6ta9050QofTDGQuSHU8
BCejNB8Nddo6hRdZAV8ZpwwULTXW2nJWhak4cWQlDWUMcqea/Nk05v1YddVzXBfDrkVx7aOTdVvs
3EvqFJUwblAD/BCuIPRmzj//WFtNAxlMDyS1ee8lTOVUfMoNqLkfqwoK1PfInc38CLLa1J+oW0wo
vHSNKx6GGP3ngwg7K8SCpyWp9lpTe+chRmfuwFuZM93sAk/ZQa+j8FdHudX1qXLmyh9biaw8w1J0
VKHSF2nR7uJBJN5dl2Ruc5B4BJePEmMW7+sUVnW6JweuhM9zL1f+q5Gujv2k4bTtUfiJIx/Hicno
9w3VqXBXUSRt31oS4OuA1wCft5yECwoVNfaiJ50xAhcJUBXwgM57KME6eDTKVGwElcttwGAgwSFs
8Vrn2XK+IGHuCCObnUXr2rN/Gp3bRC9NO5jlXo8sozy1phXmAV3LaYuoc1HfY5q8k0BykIFQ/lql
+I1VelE6YaeRtq7pG14m7nDKBcomZfskJBqYO6upxaHK7PDldiS9DNhMFJwtT2s4XUz9fNIIARej
a9ZGUCEZsoM1298XdjVtEB8vQw2joBaFGwo4e0Y7H0Wv5zHXw8QM4kifUt+r7Kz9RMWz9hgNnjrS
NcUwbqSQV9YTDyRAv5h7UKxYlxQtBT3SaWBQnoKT3M02ml80G5XS3NX6qHS7HDGbCNQe8ef+9le9
nC/RG7NzSkuvXh6rBa0Bs8zWYJoBeC3b2LdVWk10OPEVOMRlXIS+2UZNu7896OXNASRoYRxSJF7c
f1ZL6bkSYAY0cHBNnnsvIpNh4PTfp4W7pUx5uWGXrjrvGV7aJij91SVlWGPSNnQzUNjE9djQw3dN
Xn8eZjT8zT7+LBScnKve3NhFl3uVMvui/kACyDNu7aa+SHgMqQHuZbKBeqR4HO17mYi3AgwpiIAX
WDQxF5GgNZ8fTzMV1hoSE4Pjit1YG9GpMyPLr5Eq3VixS/4+ryjSGGyhXpPaNcxdmDrot7p1g0KN
iuZvN/E+2GVAroCs0Ot2ToCfw/BYREXi7MM2MjQ0zmlHoMliFdZpTCNZP9lGqONFLqmy3JVGSKZK
FBdVjrRKjQVYZ7VltkU9WPbS+VW+VHaIl1SQgDGvu2dj6sV50ZReAM5LjEGmDhbcCtih2T4fbC15
KN1aa3c45uJl4yoYTx2ELKPPt3f85YYgYiKMigLRwtdcL9WAwJEDpSsMUrWSX6KsRsMPRsqn26Nc
QuQXZCIgSHrIbHku6/PopblDuEC0wwBZWQ4V0DEsty0rx5mo6CmH3uEfgSBuZi3wj6HEt/K9Kw3U
eyYQXv29Itv+Xm8zZasydGX6LuVe7JgswHlwJc5/V1Xg+zEj7xAUUwQigTezV/tDUwxvBussHIxF
2gAk8lIuXx33bqqSqMZW9wFJ2GynjUKelAahl9vf+SJocgbgLS1IC0ozVBjOpxMNeYVVSU1hgVbw
O6+JxV0NgflZc4ruAbf7bsuU4SKKMSDaJCCr6ATxnlhNizxXmUuFcqQ5SO8p7vD0OaFaVVf+lHSo
XVdOmf0123lCB4jNtRFnLlaPljqQdW581m9h9J1PF0XhLFQq8BWYvZN+l3Rl0WjxsnIjrfk/zs5k
SW5badtXxAjOw5Y1dVepJbWktlreMCzJh/NMgsPVfw968f8qFqMYbfuEvfAJoQACiUTmO6wsKzcR
ea2UgkGodnH3lkWe0l3NqOd10awcM90MWl9PRPmE3lxkHC0jGrfuh1s4MxKlCHXRYn/r5i3rsOiF
Ytk9oes/Dskodk2R1OmhEJH37Gqjo/mu24f/y/DcA6YH5m4PLLJyfSyok+8R/fhgf39rray1ZH7h
+OvSv8Jm7nqt07aKnJxM82zYLRwES0SPQWRVD/dHkfvlKigyaTRZJdKYGIy93PUooyLgYbaFdm6D
Nn3oKsQ/mjjwzhrbb2PzrGxdiuqStQIqlztkcfSDYm5zOvXaeRhVsY/txEFMxUKSWhnznVk4xj7Q
1OlTY4dbBPm1SYIShA0Ku4OhF1lGYg9G6DUNEnPIKj0B+50+SRbar8IexHvvewhRPBZJZwC7SMWY
6/XMu6kF4atp5wYM6wP4AedBz4psgwC6sjforNMlovwsieyLopKCZErNM4bzkVTVKW70n1YbGBsb
cOV7seuIM7L+QoNu8b3iNnTKWOGxF9pCP4StXl1AtoJ9Mzq79adUd75mOAYdirAdN8Lq6tCkwFID
QBoVLPY+tjO5EhihLgFe2ecqR9LdTnPtZe5t8V3FHQlzIy8AOWxvKR+uRB78n6RmDMgrKuCL8xA0
VhcPwaydi8AUT2HcRkfRdfEPBKjxdp3r97oGcjvzjAdpQRUcquLSTwgQmKZJ3XqU+R3tOVfqfq/O
dYLzogAreP+sr+0aWQVnx9CRRC7iem/WXahSesVNJMS0ZJ/kaXQsI7Kf+6O8KcIsQgr1OoP6KvxA
bvnFFdVOgQ2U2dTPdlBeRkRUskp5NCLlg6qGL7liHVTh/Fsb5uc+8v7RGtfHIOPQWwb01kJ3dpG9
hU9cmzc4MOqIdCp5VS1/kDbijlYkOh2brtjZXZBecqi8D/fnvRJkuBZlYYSXOGW+RSqgVEnUz1WN
rGSS51/7NEzPYRJbh7mZt+Ata5tUUvFAzbPQNy5sqlr3deIwlAqL/ycVKnE2otl+CaIgeUwDr3vv
05BOHjAekkniJyFncRyzQFHN2U3Nc5v3+ScK9OneQ4FwVypqcFTt2nl/EJXFLcpa6IxCP1/Eay1p
tBBrO/2Mc/OM+6uh72PVfLcADbMCIAJKiYYhb9/FB2vsfo7hPFCocZQWZVMt2c86ushoOm2JXK/s
QMTpwamr/E+e9+uTV+lGAM0Mb52oLeovgxOGD5U7lBtRU5OXy+Lk0dQA0UXM5H1209kQ9WBmoWqc
w7nzTvQjAsiTRfBpyidR+MAFuwb5GyPylRL+Rir64DDo+HDcPwgru5MDQD7BjUv0WqrazQ0107JE
WzMbeQpRKW2DswKLA5jP4OFMaiZbcuxry4sirknMQbP8phs2TkajlUiMggoMpr2VuPquqLr5eH9e
Mrldri5YFVnk5u12o74unKZKDD00z5Y1/LYr5Vs9WU/0JJ657r+68fR8f7i39+hivDcUBw8ZwM48
5q43jZPnujGFlQUWAbnKE4JTIn7k/TQP+45iRrTP5gSteWdMq0debqF6GkJ8+3bp3FTFLytKcvtR
cfvmuQqFZX4FcBe7+2AUsbLTKsVwT44yOJ86OE8yi41H3CYKO9PPnaJm+t8iSxAqIlnu46d2ilMP
z0XD+2bZ81Ttqigjc2pxfu0eg1lX09MUtRb0AEW4+QO8f9H5UNdj8WrUk4n/TSsUhTgfzOU+Glvz
tRqyzD2Mutq5e6NRTGCTMJpgwyI+7u71hqeBnyioxPqmE+lobI1O8Bdfvvul5dkY7tM6T6KDESSo
M5LYoqY1VNStjhmIm8yfgjT/6jqB/nuiBj3shG5O+X7EoIangxoor3YFPfWTpVah/lRGeXvWQ6cq
dn1tNn9FUxBUOyNSe9dHs9fIHmreKT8qRaUiYXe5GfkTcRL+k6akvzNViPQ0xKP+SwRwxnYwhhqP
wDWgvprnXvp3mHmwPGs9z9U9Fmy9s3HcVja/DcafZEXqGt/UtejZYm2TI2fcCZClReUA/BnseX9/
N66NIjkprDE10ZtksCyo7nsDmz9UdMtXJ2jRijlt6cSsjcJNTebFm52HySIkC+ATzgyU6Ny0fbQ3
xOgcxkBseRusjQLukEcV2aUUUbk+WAM3i+cqAXOxVPFtVtPhNRdpeLi/Ym9apcvzK9kj2AzyWW7i
xUh5scFjiNpmYSKvPMnm2FPJK4XCNUIm+h7PM4AxrR2Rys49Kpb7BK/D3xhotsZeS5ysfXEqvf+t
UqNJtn7dyl0BP5KoKfu4KiCd60WIphJIVQBu1Uab9nthNdqXKVEcB7URy8DPNGlVXwoV/ZyaIT3S
k5vOtBq2HvprnwIJOHD0UlfshkLc2Tm5DGK3Z73JtY+Q76O/0RqwNsoJK6kZvUkU7dCKoHCxRHHP
rqlQMiEBJOz8mpIgPAnO/i7rRb+xrCvzQUCFihPcEImKW2QukA4AmNSBfo7GAUKaVbi7XHHajZto
bRSXk8g5gdzDYbn+dsKy0oKAq5/jXgNHmMN9G0rC1f0NvHLfAWv9f6PcgvsGlH+bQT/n5SCeqjS3
v8Iw0/18iOeLVrfVt0yUW4/O1amZUK/IlzwyiMUbpQ/TOY/anKmVbu8rrTc+1IVjbSzgyoYACApU
TGYMFD0WcSZUos7Uy9E4J4Gl74fQe1XVydjHZRptLKI8RosggNokBQHH5qXO7rv+VLi0JXYDcA22
OGBMpc7s6dBNbtoeRVukn+xa+VpEc3NJmsD8fv/7rSwlQzM7djx7ZLlLDJfHbEYX8NzwgD5khPAD
dglbBclbqpwsDjA5hDrIwKhJXs+wVqZkLL3MPGdh8zmwtP+J3FWgyfVHV7F+enG8T5TvTq18JBh+
nWmHomSjP7ugRXySrD0N2NIP++FL3E7PXWPPO23eOv9rK8EFCRoCpQLJ6rv+iQatEEefWAnaWXgT
T7N7DBP81O6v91oBkXo+f5QlBbOYxfUw5Iy0n7zePAfQ6QELmGWNfrGYzU/xgDH0EVnPsP+Q20OR
PelzSu1U0xGyOZr0GjWSodTZeritTZznE0QIIj0QdZmq/4FVBFuPTDIsznPeY/yMi0d+UBN3Swxo
dRQpP0kVEX/AJdxkpBLVMT/zXFtjdyx1YR5jUTf/YTtTyAcMicgl714Zrv6YSzwPU4RqhEl5NhOH
WrWLk425+8Z5vY0MkDkkwh6oDvNZPnUHUdNDKivzbPZqeBQuvFov1rpjVXbvXzY5FNASSqG0KpaM
pgmZ/MxoS25gNbQg1Tfx8OpEm1yYtRmBzgGrRXVbkjSv102IrI8Vg1hnWGaCSkdCRSZMLY/8NSg3
3ixrY0EkpEUAZkaj9nM9FiRT8Oc2+w0l7/DDWBvtzhxc5Tw1pbdx2m5vJ/JE8jeXTqRJmXxx2Poe
1f5RsaxzOeC/boVm+akwu+IEQMn9GYOi9mvRqRt78K3ycB3OGRUaBmpI1AzoJF9PMM67QnNa1SJ1
5GX2aaZE/28Se0Vl78uowoW85uEQ8T7Tq2cdkYb5EGRN+zoAExa7qdVF46s45zwHqEMkoLyHAUUA
zB1gKQrJaOYR1VdHqyr7z4EXlf8kDdIRu940s3mXwhKafSP3wuemLONnK7K0F4qoTePrbRJ8q3q8
PX1dEYly2ohscjGX08ZHge8KH0S2shfTRpoitlrPPsP7Dnz6uMZDQ9zfpQERxew0HmSJ/aUVifGQ
Bdj54FmBNcYYx/kHjPPK/f2fcxtv+BVkCPJyAza8TOcUvC/tvhht3GmacI8/qQOzbHI33lVrG4yc
EcoBjXPNW5Yx9R7HkLTR7bMZK+OPcdDbHc4Y+UPQxvF5hlrsC1F5GwzPlanRXaMxDCUA+MeyUyE0
vTesPkYuqQ1/aNiAPDeisF/vr9/KlU2whlgM3lEmqUsootUK051bEZyLMLSaH6qj6NDsPeTnEz9z
sAWYR4GAXRjGrn7iyjbDc5NheOsjipu17a7O9TT2vZAe8zds1MvPblnr6aOTBNkAKd+2knMcz0V4
Tvoic3zkF3NjY0uuRBquAKoi8FC5cpYohHEcCv4KHSQLh3KP9ByeJB0cpRIdjfdfCSyXtNqS7bib
lsA8F3PKKXTItjP7WAdeu1fyUjmlVd9tDLXy+cGpMymA98Sppf1FLTKBFcLErEB9oT7T0Nwtna2U
bW0UKkqyPsd8SAuuT3OnCk8Px8I9K7MFEsbA80Xoc7ARoFdGoXLFbcmDiF7VW7Hyj/taz9us6iKJ
n6JRdezseDyB29pixa2NQtdEh8BOp4hG5vVcpsoz4yQGtVS4Pb62yJQ+VOW4ZQFxm8VLuCU3NZ+F
a3Tp9ziZKcVdDi5l9pxCqpq+mNH04BgzZLIo3seBfaBP/b/7x1QG1UXQBRlFnwYcIUIHS0h85djI
yXupdXaI7BxPJXpOOcuvblNo6EpEfLb7A66sJfkB2B54O9AklpRJIXLwSYlQzqilx7vKNJJ93Nr5
xsm9HQXJWokegDoPZmKpbAWhBER3PztnA4mSoxf2OdRZCmfvnQv0CIvqBlkIzYvlF2us1ulIrr1z
SPH0OShH/RhDmnj/KNAxSZwk4w562uJeFI0Y9Smg3ufI+mQP/vEfO6U5+u65wJPlywC4AOy7BAXG
CZpmLQiUM3CA8HnsnfGYzWn68h9GwRZegirljBZRYWisCb2nJDh3bV89zC62QhEP1Xe3dui6ENko
HPMgI5W/Pq9kBGGFjHZwnqFW++MMbnkIiy2bkdujA8YA2jQgElho8FauR7GnrvPq3vEgWsZmfFaH
xvhchaHxNIGu0Y7m5Hlf3716oBrkA58qE+/gxSsYyQys1KjEnsGtuY+Bmoq9XRtbu/r21gOgQmsM
JgEoUXWJnsIiqhdxlgfnaC4VUsYpOYqpSs+Dnmy5TK4cU7IsnkAwqCVrcNl98Iy6dM00OAfYu/2m
3Rh/rMra3cC7ro5CkxiaGjubx931h/ICr5wHpw4QKaw7nC+i+kFFrujb/Y+zumzUymTdmhb3stOX
uBGuoBWj4GQXHFQ9jI5WPGdPg6y/vn8oAASg7+RRIixcTyjSvbw0ui7gk9TtTtOFuysCB2vlLtuC
KqytHWGBh+NbEXBZWrK6dugqleZagWf9R3ce4uOsx1taKmtrR8+LUjkniX8u9kFaa100KOSKUeBU
D2HpcfdENkZlQ9E/3l+7tQkRGwAokGqha7vYDMLSFUiyU3BOEecDwB5bRycT/ftjNmY9XNeSbo4D
wyICqSGWjG5s0JOM5vSvtBhfQDfrGyn2WgBCvkrePiwbr5XrbSAUM4+zOg7OdWUoJ/p06UetjGI/
Fmr+1VHn4uH9S0fhhRuM/U2/UC7tH8lWhOhg1QLOO3d2Un4VTmQ8ESa2XHrWPhD8HpClcMwlsPR6
FBssr0hwQT1TzhgPM449Z9OcvS/357K24xx6MzTLUYsEsHU9Ch7e9CXbITgbQov3IQ7XT6GJCGaN
8ezx/lCrE0IGRTaN3xrW10OZTYkSrsdQAMP1f8qymS4xuKatdVud0R/DLIJCg01VknczQaHs9Cc1
tj4ppRedKgUr6fsTWtt3HCDZCCQvYY9fTyjUAmSPWj049233IgwnOYXKOPhNKboDYqyZf3+4tYkh
GcohoimICsZiQ0wTHipWbnKbp6bzre3T+nsJxyfbBzhibUxNLtJ1OixtVFF45TWBquCSidUhuAbN
TISX2bGaw0RF81dr9cHPPBkLU86Qh+koHGQ4789xZY8gjAWhkpAOHGWJ6BPDDP1ICJQrURs8FASv
z93oGL/ePQpVdO4MkLVQrpeIV0vp8kwDEX2OohlfNAoSh7gr9ffPRRbLoNpKfWBqj9fbY6ibgMoM
c9HQqZLBaHgKazXeAHqurBjgEwfUIFY+lDaN61GcMazcFsueczAnAtvTUT3YjdO9/+xinwNCkRiB
fsJS/NGaqjotqQ2cUUIcL26EHUaAsumG6sraXOgSAbOEWsHfixWL5ySMO612zvlsCr8c3ODQWZuo
7ttzhNgb7wgOLAumLt9EHnKPtoY1Nmj9GT/GovSe6M+6hyzq1Hdfsvz5cKxBB5Gp8p2uPw4OL1mm
qBW2qM5o7NUWyQ5u/3Jj2dYmBFOWyIqiBbfgIh1uK93KPINRcNl1/Qg1lJ0ncA4tMave2NO3cYGp
yKSOg/MmeHg9IWVUBl2P2NNT737vU+Usovp36PRP+cRJyqd2o0S3OjUpfkaHkjrNcncrHUYk88jU
okLVd6M7iK9urVsfMqNz9veDwtZQcnP+catXGrpiaSoPkqJO30Z9wHg9d4tTm0XxxqxuLw42N/Yr
UCYA3N0g+7W6nvM8dWxU/q1ny2l+ozv9GrZu6wMm+n1/WrdnSo4FwkOyoLnkF/EhtzPHa2TtLla8
2gdR1Bz6dt6K2yuLR59IZhGgcUheF1uw70dP8czROZeQ4OcdesHWTgxjqe+pYrobp2ptMGIyWQIZ
JX5bi5wFQWE3aUPbOYfhmPkK4CY/y+ZfOFUb7w579JHZ8Hwn9ju1jes9gZ6y1wyR7p4nStI7NXPE
saF3vXGoVj4RKGG5chSgeKUvokRTY11UR7N7BrXv7Sa03PZKU/777n1AQ4rLSAo+8Khd7AMu+yHO
dGoBWtMpfld2+UNW6lvOB2+c8OvEgVefVASna0MVd5nwDziXKwPmZGdcoufmXAwi+dIAYf82YJJn
+7U+oYTjOX3yUUk5Wft0zsZoVyGgD03YqG2dQ5fzf9EyjL1fzWGu9F3jBHPr20OnO2d2YPWsef08
/xMSd4NfGWJ3SuersaGUgY93YxS/RmWjtTuQ5chN3V9FubXuTW+RgyGJJIW8XJ7Q5OL5eRRteYiN
UTwOkz0/p3nwAsFupCwfp5/aNs5+3h9+ZedDSaKQLCujYJIXMcos3KA3rRbHZg/6XlNXyTFCkPsS
Zvav948kG2/g3CDv8ea93vnCDYwpkg831cQl0xWqcqBq7VAZhdZ9f6iV7U8iRmMRqQFgKMs8KXCT
zlTjQjkrYR4eAszDTqzBu2VeKUeAkEfHQK4f2LrrCQWNPitVEStno2qmo9tX8NTq8IfZqVtijGvz
4a6i2mrT2SaTvR5JGHme5ZOtnKm2unuBhoYFYgjy/ca6rW0GPoxUQ4V4SIH3ehw6MlHVlVF4cZyy
3M95W/zluGH5MM/OcLr/iVbQFmw5epI8dkmYKf1fj2XUykxNtkEsBkVEYu+XxihfpkrHTDWDr207
kerbRfFFKboTipov0Tht1UbWfwPzpBHFAeAZef0byDjqRgPbcjYyu/2fFXT1j35S572LMuwxC2zP
14I2OKV54+wHV2+e3b7TdgkRfOP9/9bzXEQBmpWSs0KxQV6r17/E6axERcq+vswIf2Q7E00A7wX6
ZhIdp1FNzH/UbAx+VuakzI9dG6INUpHhYD2pJYUS7EkKEa7CUlhHpXMSmfKtjScFWdkIBs5+hjqi
nQFnKi/QYrzuE861dfx1sHul39udCUU8rdWy3mVd7rSW70xO3QMAbtRzBdxA/wjFnliqBnFzsLzY
y14HsxpfksZokl3nYqTga90Y1HsjiPGGtnnGGkdlVN8aU7YzP6p9MyrfYLtSB/BrpW7mDxiqRvm3
OK8K8bka5vC5EF1onbU8sKPdlBfetyjJRm0X6GHqXQx8t6q/smlSix1QJmXwMyPyqtxveXSmLxZs
puIkyBnKPQ+XCL+UIK26XVBGHjhUbRz6Y+l2hfJkDE6WndyqtdPz5Fjd6I9Wrmm+pei8Cky3xzEX
sQVj8gd6J84DZIoudH1qgM3vRNVy70jrsPNIq7Qx4NeN2pgUu9LN6ZZmatFOn50pS+tnvSmL4i9l
bEYDQYfOmX6lZhJmh0zTG+3TCPHJ8ROQ9JW2nxInKA5APKLSd8PYGU+tleNNuber0DIv6G/l2ZMb
e3G1D/XZ4iE725m2pcW/EmKwSaewT2JCcX+ZAYVFjulEoAVnaWt8wXgmBKoQ9hvZz9s+XuxzsKbQ
s6jgIbi5FAyA2KpkUVsp4AN17aJnZveSRNqwiwMJ8QYtIR6RqdSe42n2Ps2V2n/DDDL9fD/2rM0V
x28ghPLSQ5v1+rBVo1FjGugFZwdJtp1GWfyQ6PWwEUzXRuG1DhYZMXypMn09iqnVtjZ73Kx2Erlf
wzyIaNPW5UZDZiVkSwgS9QDgHZTI9etRDL1ARFlPw0seBBALvFL/KrvbT5EWqlu8pZUZgdqgR0LP
2QEutgiXRdfk8xwoyjlQCdE7PRDf8GlotuwM33LgxSYBcI1sB+9pICJLiarE6dLJNRgnFvMTujQ7
xQ4TPymiD0THx3b0HhLV3fPi+TAO8cfJCB9bF0PJtg8/ZXa2b4CxdNp0QtD3WOT5311WHzEdO6Q5
JIhQKXeTOu6tdir92DA3rrWV1yxwTcl6AtTACi1uamRq0xFB7fACXPO1J+T7VJGVvdE2T7nBv0v7
/axADqxs1FPFo3a8xG/mMLvwE2/Ci2FFnW/m2vRIpiU2CgJrVyUDyIvakg/nZePPq2N7DMYivKgu
bjVBnpyiLIM8BlbQsj/agRiwlXF/Nm2Bs6H9eeidjStybfOxplyQlCVAZy9WNqtCI4+jKbzAMdF+
x1raa37dAOV6d2wAAyubGJRDwdwtTi31cazWZj5ghEbNPkkbDT+IcEvLc3UyHCMeNuhS3bRKJqEM
2lwG4SUbzJC6VAntxNfxu93fn83tdqSCw1+Iykrq3xJqVSIobwvVjC9qLezsQP2lwAh1TlECDPXe
ST5ngxd9MQrETTbW8TYuoWYC+R+NfSpj1Heu4xKA0gxifJledMt4JEVIT0h8OuSuW/Jvt5UPyaKW
ECLgubf1HJwCOtUF2HWJuf3FrlK1JvfN2ok/O9o4Yc0poBltnPK1MdklHHQwuaTLi00yB2przXVY
XCo+4/OUaU28680O2ao6661P8qX5fP9D3m4YvuCbeBdChBT/FqHXSVwDeHGBHIap9T8Cu1YfU63I
tvScb78a5QLe87TCOWXoQ11/NXI7rROxXSCINnhYLwubZ7M3nkq1en8hBKYjHGNpkcNRW+beRZIa
2lQxFCY5Qfk4aXEwnoYuzTeOwMqUgFygzEshU5Wdr+spJUWTAlrQubTCSfENq4oPpZb1YM70LdjC
7UeiDQWGCcw+pUV0bK+Hgl2haDOS4hcBR+4nVRfv5ILI2JJDuKkYUDYC1UXkAMJKk3pxtCr0ccGq
TsNFU2asAR1kw4ynOtKH1C+ssPwBcS9KnuY6z8WpH5oAI6CqaLa8FW4mK/Gb5E6UfqRvzNJ2LrGw
f5thJlwyrKw1uHKdhuQbzPx34/ckuJohOOG2bJcvGr4ObgpVyMV6UdNq2PdjMn1t+7m+RLOufL9/
ym7ONYhkaaVHmwhxQlAa1x/Q9OZa7zNDXMzcDr83mSdCHxwSFtS91VM7QhH/3QYuEgQNqgEeF2o3
NzkVlgplV9S6uDR6Un3E1LbwU7Ua3ys4gdGJTTBGHZO+OR/hemKBi5mZ3ZjiIugiVg9qNudfYtTC
tnSHVxbQAdNLfKJvLumG1+PUGMJo6mwMF9No6YEoojNPUZP1oZ90bjchf7ZFOZSf5CpXZGZ8LGo8
mBEg+LAIxUOVV0rTyxFrr/8309riQQhtPGVWiFSXoUU/Ct5xu1ifRHy4v1tuIoscmqevQweVO3yJ
t6udEndg7uyLhSfHg6k38V8Nxkknq6m3yIjrQxH5icnEseWzSZ2dzp4iMVz6wMaTvlJLIz/MWaZ+
0OJ5q1C3crLRuwd6RWoCPG6JgQnjkKNdt8MlLW3jH73ozEtPwr9//+pBBsF3VKK8AD1cbxVKLDZl
DAWL6VxP8OGL9IL3tDk41YdSQTzo9f3DoTpIsQfGmIdiwPVwmT5W0WgGFDZDySV2uvpYBcPrMHdb
yoprZwC5b0rWkqRqLXXKYBwjnZak40Wdx/knaLDqHxFO2vCAlm8WH/UqKbSNnbg6JCBGKTMONmap
105rXQyFlY2XkDL9Q2aoje0XXmL93VVTnmEgFpKe/4f1fHNKlypHzrLlmWmxmthOMl7sQuQ/bW2a
jtRi0AIbwnbrBri98ChFAjjlMU2tlZbG9bdjFKcmpRovnd4nu0QhRvtKU0QPPe/d57FwxMesK5qd
mxjlqayqrVb1Woyh3UX6LPFAN/UCzZpz0VFuvYRDLbDyCvJTl5fpYzP9NHual37r0uwFXKjPG6t8
Wy+RzFo+KcIIskq6nHo15CiCTWzbsa7H7oxxfFTvSgMFil0hwuB/oRqK2DfDpvgctq141hTTryg4
FLt3f27elvwGMhsglt7iZpxq6duJLw+XcFIdazFjt6nEv4QV9A/3R1pZbJl+4kSnk1oDxbz+2HGk
Q4Nx4vGCy8z0qMSm8SOq2/KYN6P2sQhED3dH0Q/kelso8ZW4hyC7NH4nC+AVv9hmpZeoBlXYkZdE
JQ6j0SXHPg2aDf+BlVBOFoo6ClFI9kEW88OPPa+49MdLXXXVodDK4lPn9MOBnC7euPVXdo/UWXVB
ccgCkbns1CoJJmdKEQKvaOxx/KJnben44N2SpzFPlWHXBlFT+EY0wV80RnzQdooBReqYhXR2N3bQ
7Xcl+koyPUUdgPjL31JhFaC5UchOVpufhdf/1bv2YzuM3xsYAD7FZT8w+5f7e+n2i16PKf/7Hw14
fHlzjwqcuCiCA1qBS0QMoo43duztF+VtTaWDvi747ht2lduGMY7C8nJ2cuevqm6Nv800qWM/cIPx
3/szWh0LxKi0gdfZP4s9qoUNeQ06MRdszYadag7jgcq1shsi7/0RXrJm6GwZtIS4pRc5oxE7WRHq
TCsLOuVhipPswVbz4ji67tbeWPlOdFZlgQJhUgovizNBXj+NeTTwoomj9NhSZzxnWRlu4Jrk2lyn
ikwILRb6KwSWG266O02tkanjcOkcmAtZATU0+lSpauqPZVQiYbeppbU+L+4uDiF+ZkvvD1upO13t
WMJu4GaKEZD4UIo62QBhr+4JYBjUHKnNcciudzkbAa8AZGUuTY9elVDCEY5/BXDZKN5NMUGBT0rw
0lul2Ew94nqoMFDdyKQ2cOn6pkc6EmhYTaf4cH+T36YzVB+QbYdDx7LxkrgeJed5VhWlNlxqU4Cd
sTof0/F01+J57ec9L6T/MBz1ZhdYi4RLyJ/zR5TQisHobWjdl3hI3Cc6fMPndtSd/wlVUx4oL00b
463tCvTVuONIQ/mnfj2eU9pIjKVivAQ17X2/Qvwl9WO3b9+/jPz5UGhoGxP8l7mDMTVAuCpluhgI
qTof3BbC4j5z66FltGGOUbPS0vLx/mKuTE4+i4BCovEPdV1u1j8WkwY1xZVUqBcK4WCMg/o1RsTh
eH+QlR1PXuSiZ0YhhBtlURKog3aietmoF7PS8Ba2I/tZ5/n1aNZuteX7cJt8QqeSLGVZ7eO5t4hN
czzTgQwbAbLYzo6jnTBC6sbzAVcYW1rIxgN6x0O/S2Il/jE11pb5zdpk//wBi9OQFb0WFFEvLm0N
M99JlMQ3hDJ+VrRy/A8f78+hFh+vFDkYqLQTF7JOOt5eZPhGihfp/a+3kglIGDDZNDrpdAGXKzq5
zqA1k7ikrjvuKnaMP4S4n+btlO2KSPsn6RPPbzt7Y9esbc0/x10sJO39OWiGQVw0K6HNaNTpE9bP
W1D+lVtGAkIAN7A/0QxfrKGhcOubEQUdEyPuPUlutA9sLYC/VIb/KqoI/L6p3f37l5T7822HUixb
FlMjpL0m4VK48vIue52yvriYieg+J3TTj1zy7S622/Azzbt3I0Ul/gUSMtbDSHSQk1yfd9XFfbjJ
mK5CtfgxDMWrK6rmIaYfupFAvqldLO5v1O0l9BDBLD7kYt8Mdp4UZky9JTHz8aTH3Qj8oclQ2M09
d5+Hs7YThYFZRWa2p7gsvKPpRt4pCSkvGGPbHbTQcw+Au1TS7s45BnOzRc19y2JvfiPUbDC35Bj0
qq6Xo5oSyDVmNCAe3VW+q+X5U2VSanDTeu91RojVbGzt0Y+qjlnJgx2zOP2M6YaO9lqnHGY7rb7d
3xpr4QPqIVUBanLAoBfZgdbmltb0qrgklRWeFDeJXvQZNai58bZ4EqtbX3bPCP1UwZcS/VOuujn6
zsPFmSlhHuMxz0tQDmHW+K7VGU+qrQTDLhmjLRXWtZPNFcfbjZ6+ZCBdrzqc8cR0ppTX6WC39cFq
sB3yrdGazY2u1upAFFpkgRjI0rJoZSutOutuPlxcF0GIBKc+v6FSthGGV/If3vtSeYy3NknCYhN1
cGzjyTOHSxnbSHaN5kxG13Zl7BM3sZ2yG7XdolWtbRPpB8JnYxVvNLasBoiNK4t+06B5L0IVE8cs
nj5oJEYbcXh1ei47UfIkwDwtImRS5FrRZ4G4FF6hfjSSAZGWXLdzXxURdvBjtNUCWv1qAHslK1Za
NMor/o+cpBK2omVlIosXcxycxDRnqS/6tNzSkF2bGThVmtSQSfGLWnw4OGNIYA8db1yQK7pvpRq5
eG9M4yvSk2Z1LJW22ignrA5JXkLiz1vthtOVzbh5KTFPJy/SolMz9MW3uFbdC7rnxpeWftDGCVgd
TxIpwIpSIH5TD/5jLRvRpGU08gLIG3Ov1sl0rDCSeFTswt6Z7vD1fvBaHw0CK4ADiU5a3C56ZXmh
HQFHNXJ03PEynl/qVmmh8dj4DbazujHe2k6hUSIfUQChKHdd75RwLjQ7dj0+INL/ml8NBTWKKTH/
0zBcm1T24OkvrTyLvkhmL6aD17Rd+iXV2vETCpvjf/lU4HQIIUCQgNBfT2aKbDFXA60RTenCv5XI
Tg6268Q/smEoX4c03Woery6ehKfy0gWLvQT4akFjDoI4cmmHKU2OStDhVtEOavvX/U2xFqpk8JDv
eDSGl32XVC+9Icqi8cLd6R7sIq2OCNN2Z4ytrN39oVb33/8favnejTLdmq2C8iu6gPGObk/lh1r/
QQ3Mx7rbVDReuz9ZP15NPOTZHIvwMXuYqlQ1uw9pOfthKKr+4LW4kgpUMg4TLKfQbymRH94/R95Q
9KsZkzNtXG8TvehhjiScMRejrsPQduG+HRr9wxyBq/ARktyyDV17UXHCpKAVjX9ETK4HrKwyUMTM
9wPCo2PhUnD4/VJo2fcuqLOvA7yfQ5ZOyrPkJjZ+pRTuv/9hylIBiv4WV9CSRBW5ljJWGc0LV40w
3RC5pyo7Z6AEMIBLdfyykbap98dc27WgA4gu0mAU+aPrWSuFpfSQTMZLP4T6tAvS1H4mQUo+lhnX
5Ma+XTuK0HxBg3k45XAfXQ+WBrk3BiodCxUXjm8NZ0TZqYozbGV8q+NIs2UCB9nl8jagLUlB3m4o
ZmcagNYCt8o+Es1GIFt7MELepL9LSg32YXELJE1k1JVgFCecxGd3nspjX2N0g/FMMu+1zigfh7kg
v8ztYKOEvvLVoCei4YI3J+3Qpb5/larOTBJPNwIgBIfDs3ZY7oT+rLT5+zcIhGkWEXAsl+sSqKI0
YWY4dHkuLEP43THyKfczJXcOSaF3p3dvRvppUlEBuA9w/0WksaYO3x0tJscL5hBRuXD4P9LOY8dx
o23bR0SAOWxJSR2o7p4Zjyd4Q4wTc848+v+q/jYmKYjo9ze8MDC2S1Ws8IQ7pOVFyuQlelaVoTkq
Ct242EBDwgbHZ07YB20CsHC0Z4BRsLMDvVFsLyCC+pNgQVHdXtb7v4W/1PJg2pmlH5RGb+xPjjeI
VZ4jjCC3TQdZHipbCTnoaAanjzU6ey9hUWYH8frNUSgO8dTiOIe6x/q00VRqpKVjk4CtyJ/STg29
uYiP9MtvbEXByQXyA39GxUBzPUph5UtRNP3kl41hfp/Von1pwSB8l9qCAe/vjxvvHikjtVCajlzV
WzpCqrdhI5kO2763UCSPO93wnMBA53uMk0Y92bWhfPyQM56QBKPyS79zs0dsZ4qxwSTtoE/fBng+
ZuZyVbWszr0e2MjPgdwndou8inKPelh3pN11a3kFgxtVGyHA/+4k+p/AVoFeU0vNjIJAVuVfxhJ9
0FNUY4PqmW031Qf3yo0TQQ39HSZMSR1Bi/XHpPyQ2DOYfz9tnAFBx6iVeg8r0KU8K6k6109VmVRv
Vlwp4eX+p72xWUUmxI1NHR/J5s3Rz4V3oWnPMhwfLT91spW8Wa1pfBSWjk4rZ50n6L0QsH1hEzxB
ac4bMnjFpvJzWe8uRiQUB+XBPhhqD01mLNzVucr4cpSHNms56G2DiWan+LFBgc9dIiqk4EhCfFTB
Il1RaZincz4mue5RAEIKvggKSdAEu8hNBqU9UlW4tcJcrCKuxxYG+uX62ybzbEZUpGS/QQrQ7RN5
OKtSd+R3tR8F7S3BYAbNhW3lFmneNMaUZ0kv+yNaeq+91NmPioVK//3dsr8IwO4SooniHjnE9js6
UQ3unAqtPzsgCyZHyf+qy3n6ozKlDjN7Pf77/ng3ZgVnVdQfkDTH1Fn8+X9OYVnj1kkPWvfnuZz/
RXt3nk+zo0VHgf0+pODZo7pC+RkW/Q7SEbcqphpqUfhxGWsvg9mHV7OQoqcsCevPSRYY5yQy1Aet
MaoPnz+Ak6qQzuKrCXDHeoZDbyl1oReNnydBcraMhQ48IizO148upMBnomNOsInTzBafk2rGDAMW
p8rerJMLkNHxZdGso1RMbOV1uRNCJ55EguAC7GjLPlHMpnHksa99QzK7U55ZmdvMxm8AsXSqH8XZ
QmHNbeviM5/hr/sTvAFuYGwh0E9IQUNc3uTqRpPofTXLtW9LIzjvSBBFcttqTrBMe7cou/6iZaV1
og7vnIxMKb9qaG99/GuCSyU+pJ/Bo7xFjGojhaClkloe5SWe3CaW+9QzlzY5MnrbH0QRPYmQjdya
6vfmYMQW6LE2lzr6aqr1HYpZN5/McLYd7EL1uT8loVovn+4v8f5JJMMmfqLmTg1h52Zbpfok6XUF
HYxmySewVqX1q5mTtDpNOa3fg3t8PxrhLxxkUiSCNdhZ64NBV6jIuRXeOxflg9Yt6qeeqxo1leKw
Tn9jLFEXQXwWm3Uher0ey6hDRw/jtPTtMYkeTTOBdVrk2aO0qMrBS7+/0Yi0oeegj0bGifTweqiY
62xkhUu/lOv2ZFRT93Xps/bL/U+13x6MgrQv3ABBrXM220NW6yII4XD6qaU0p6I0pWto2INvL7H0
JW9a5QBLcWM80mYuFl4eLA635nJptARzr8aVrzWdjtB/rGWzKw0h7t6ABNLECw2YnZcPT5LByB+A
D4lAcXPiIY/XuZaaFY+DheBtt/TPHfCKc1D17TWtzOBg/+8/3bt0DHMUbrmQFdafLkujnlIxXTWM
134kWiddwrmezvcntX+JaIUJkTFQ0yaCc5v9YRbognQaqBQ5aRUvQmHgS4XWykMRzj8tJcpCt7IK
+0zH+dv9gfdngMiBjJZMjzouXPb17IpQVwPEV4Ah5MWwvDokRr8ntTIPb2BltQ+fAi5oXj04QQLD
uT1wkzXGJZRzanZ1mPraHEdeTan8IK3df7D/E88SuS04za0wclanoLTsaPGLcQqnE5QcO/EQNJ+c
D+9EyLIgHEDUA7whsVyvXRyMKV5Iveon05RfczsavNaK6k8pFqSngbfyIB/bfyvQDuDpaSojT0J1
cD2eZISJiQWR5uempDpYqWpF5U1BUzuPeqmbnz+6M/Ba4JgBiaEYgSTKejSjAYSdcK59q2lVb0ES
4BIaU/TaZbJ0sJA3XnFCIUJlsJ4c6p1idjN2aubMUecXQ5A92okKiSqNur86Fb46KoXxcCo7SzoJ
MNpb2ldxAdVEm7Xz/Snf2DkgjFEhFkRKqjCbwyA5SSTxJz3Ih7Q8dV2WSi8mOljNwZWy/5BIXYEu
JSATUjPbLDNWg6SojXTwURvSaUKptBFBwUtPUTcqB2/Cfk7gpygWUEuCPkM+tv6MQCqUvEcp2teW
0DmpcjWeU8IT9/7K7TNZlOMEJ5RehiCmbTYLxkuJOmBD69dTKf0xRvY0v3WUAx/Sdgx/B/KWSIgs
G/ORXYf49evQE44a9RCohWQKcOPWs9PMWrGaspr8ZayVh7bqxwfYwem5LdP0TUJL8cNHEGE3Li7Y
6+A8efvW43VW2rSEeNxg0Zwjx5B0l6Jt9VMMj+YgtN19OIR7QNVDIOBUkNhu3rmhmIwRFo/GkiIj
PiijdWmHOP3olhejkH/AIyPs4hFfTygycrMBs6T55En/KnZtu+pQffh1YxCBGRQoUq6ubemWekqN
WmdsQnQto/r3KreaPPQSK8rjB2UuzX/yvnSm1zDt0uIxrbTMPghUbqwlkn7AgCkNiBR2c3PWZdKk
Q5bKvkPP8NLJku1paqQc1Bl3m1FIpAuXPyoeGjnX5ouFHA1oho7sD7SHXmJ9ggunSG37ojd1fJ7N
MRw/uh2ZCmhWolcK7/RHN4c7DoYKBw1d8XFviH7i4WN/zuXUfs1LNf3j/gm/sYTkyOITsmHMneRc
Z5AIVIGt+H2DPWMwdyA/IeocvN03lhBvL5pYcOEwEttq3MR6HhAjWIaftub0NYplxZvKUjrhCJif
rVHLLvdntbuJacSQ9xMmmATlJOPr7R900eyMc2v4iHKbzjnVKoWqm12B+lcWa0ie7g+3X0SebwAd
FIVIFSlurIdz5FrrukQxfIeIARfFRsV8HLZS/fN/GIf7kJ4vKEwULtbjyPGEqiaMK79XkuEtjxui
yKpsD56x/cei0AbkgEYluQbXx3qUoIbpWlWZ6XPwnho5706SUfm1YkunJKl/3J/SjS/FC2MSHPMu
CxrMejA5sOvYLgdD2FfHJ82RMnwt1QLZ/vqIaXRjKFxYKMty//K0bNFsYdDZzmDOlp9JAIr+yjWr
wP+iklGcjnvKUgeB1o1lpBEI1IfKCW3BLWyvHyIrNZCH903q2c80v6zGVZwuezBDGXh610hHrYob
E2QRieq4Mfh7m9JUDhGUaVa2b5b9eOmkpL8EGW5m49B8GFEkulmCooAMFxSxLcyzMzOjkueRoeIO
jw8U2rThjKYNNpxlmckH9/ytiQG7E7AUyteMu94kSEMUw9ybjq8GKOj0Uv1bbMXZY6uqBwf5xkBM
TEjS8WTC/d/EAbHShGYyDIGfQ1Hwp9gejHPXtM03vQulIzu9m4OBdOQvAJagHtezgluW5RF+hahR
mJXuxoHd/yG1GWgO8Nt/fviYgaETVQoeMZLCzcTGKJQjwvHAT1RjOk1lVT42FhBZqTFP90fahYyk
MJTMNEGlE25rm9sDMH9dWbUS+GZTJj8o6xtXdNeVc1FP86lNuuWhCp3o8f6gYqlW8aIYVGgVIrxP
mWTbpFuKzMRul0FzSVMvqUX/Nk7sI/34/Ynm/hBeIrLARoGL3XywmNtpGAxesSX/oxyX78CpEVAt
G8ud4/qv+1Pa7w4Gs0V9nko2RILNnk9Cu5b6mFs4VOrgrNRG8URBuHrUliQ6gJntV08MJdAhIB+p
K4t5/6cubwxO18+jZECzjhf5HPAvJ1DGRMB9f063BgJtj84jiydaDuuBqlCPmqDPLBjk+vyYRYbx
yAVzZGKy34H0USmUicocWcv2nm9oTk2TnVuiEpG52GAiwl/9Oanyk9E5nyCNfb8/q3fvwPXug+cB
GRhYIDBV2FTraeVSbcZxPVp+rAyvfdKckmpGwR7i23B15P4S6y36RJSny8V5tYox9GpLOyK6iP2w
+xHEqe+GKlz+mxMORYwrC5qqb6J5h3tHVmeeSnXyMW8i5DBLhJhPaVTNbmAN/Zf7K3Bjr4IRF/GC
MP0ig1ovQJJKutEFpSX2auOCgZEeodWj5takR3Znt4biowrVCIHt2Z3Bsolwwl0sPwEN/2yrqUkJ
jRZgMQbKwU12Y7dyot5ZjSDedndmUhUWpjGsaNmkzd85fJ9/G6v+sPwj4Ry3CS8OcCkWb7N2JEed
WWLm5adTlH4qrTF6bZJeOghG9nNhDCwNCQw4eehmrr9QFlRLZqRzckXaV4NtxYxkT4/K8Uh28cZA
BNzinmQjAjneHHHQv/UwNnpyBVIjIwkhZScEAFX3oxuOyjSEUwYBT4cNyno6sTQThYdGcu2mdjqj
qbB4/aArD3Q0mv9hKJFGALIHOLrjQGhROaNkV6bXKLOU9HkyrWDwaCos2mNRB/kRKXz/xnCFYEZL
RCD4aluVzj5HvJZXOb2ibFGa7tJqlSc1hvYathmIvZww6MOXshhRiCwRa3CJyeu1xKkgStN6TK8s
c4PNvDOfExKogxd6f27Xo2yKqkGqQo9RuvQKAsJB19eMT7AlO7eq4+xgQkdDba7jUqrLJsY/5Cob
VXe1l0Z90+q+/TRbc//RyjcNCwyy8ZM1BLRr699ZWBVJmMZQU4hiWZiMltuCxz24iG7uCZ4VEWyz
4bcgTokia1J2cnodEllysbR8mDoLcRDzpW+66sO1B6ZE2kLfQrSWtzcFFndG0lZaeh2JsT0nH+Zz
EPTxs52MRx/q5rxMAaQg8NiD4sqpnHKurPQaa8trliUnaOrPfaQYXjMERzTk/ftI0VsUH1RYpwKC
sN7m/TDnVkH58FouRvTdattFc1WcTBQ3UdpRc4dCqGk409BPpyWzDoUPb+1KhGzEXLntgTavx69k
CANanqXXppY09r3ZNV4KTq7zBqo8B0fgxi0s2mhEJbjTQYgWf/6fiK7DcSNrEs50h4LqKwF3+UBx
PXi4fwvfHAUoM11r3JvBva5HMSPbnHrczq7xODkYdOvx49QNR1XGGwuHOjKRPaQLi4rw5unSZlml
tqJwAZcoe8WBtSAyHdgo3VmHLLRbYwnEiMAwUNmUN5skKvU8C7M5uw717KhnJa/CP60gaBd3Hpxy
8vqq5N0sLBP+WY387r8FbCTFU3JLpkuPJOhLKRnLv31TOK9lYjuSy9su6x+O14FyI3bGVcCtQ59q
ve5LLyu9lAXpNaXE9QtQc30eR6n/8/7XvXE6wTlRf6TyCXZyW1xNJqmOUX1Mr7Nk/p5q8aMNnvO0
4HkYpurRR761lagB0fwFGwAeabPwdRTlS9kU2TVS7fJS96WQjZgBexy85jfHEZuVWFUwOTfZqclG
VVK7zq61FGSnCDllN7Ji/XR/6W5tI/ScxLKBeQDwu/5AdTRWcddX2TWutNdJlyScfprFHebw4xkV
ST0YB9E6B3W2ZZOVhtNI46BnV2lJx1PuWPNlzqPpcn8+t1ZN+JQL3RYRJWzmkxVV1FH/zK6F0+an
fM4GxFk1/df/MArPC5ej6I5sDzovqBahG5JdAUqWl9FOm7Peg/v5/xplq5ZG8Veu1FDKrjC8Y28c
WqLUbj7S17i1YqKpKzxjeEO3tR0rZIpRxSgdErFeOaQqNwG62/fncmOfkd4CLuBvWlfbJuBoFJLe
l+n8POdhg+0bzgfDi5xq+dd5CrUjfeebo4lLR7SnZBAp611tRXGsm6i0PrcjfGfXLnTTC5RUO7Wx
Lv/8+MxMAQShoEmqt9UniYwsSOiCzM9qbXcPoIbTzFVZz59KFg0Hz5j43evMWfRRyUdAX4sCyObu
qeRxLobKWJ6jBKg3kIIu7a6DPcrVOTWDWD+nUlbLno3f61FQst8mwmfFdAQChc7I9tpbsqXUQbGr
zzpO6d+NEQ3ExIDxcH8x96PAckJGlb3iAAreFmvTZmpYT0w21NBcLmowl0+yMlQfhXgBOhaxAB4r
QtpjGwtLStEsod5j5IjmxacSy/WnXqqUCyrpR+/0/ouJXFkI2L2ngVvmVoif4jxZwsEvyy1Pq8z8
T1Wq9bdeD+2TMkvKX+agfRikx/yw8aPTSIOH+tIm2lEhW89TyvzoY8aLa/ZOf1JnPp83xCDorWEY
ooPzfXOesD8ppTJR6pvrE2dXAYRd4QWuxaPshpMVQcjEvKHBMPNCTXd2E9P8+uHNQmyB/i1qOpq+
a+rmfWCozYgdRTyZ41Uau/6Nh/jDNmSU8aHCAXYUZXaQNuuZOfTlrDyXGSWSwG+bsfqoBXL9cH8u
79fE+mijroZnAA+koFds8QuOHRdyKCGgnrV6O/6WRlpWINpdNu3XHAhd/CTaeaObx2U3uAH0xn70
lkRH9c2oZWTJiczzwGuVWfxnLZ3mVycGe+vLUW2NruYUTXbWtaxrXHD9joHqYJz3HsD+9OjZ2l++
zISNIFrdsKq3T/CCEFWpW8ykrTWM2zAu0P/FRxkf0zZdykOV9htXhsiUAKELRSX0SzffJ+gLJzKK
yF+MyZTPPaJm9aMjh7X9YAatolyHEeVsf1D03vmGcl4RPvELcyowS0x1H2XcogCTbEi1p80Y8Oau
EcxLiECiNH5Ve6uXPHvWguIl7hu1e+3SYEy8ppUn+Y/YzPPgydTrckRaAJH/b2NXOsOHW0pC8I/8
iMKlQot9c+kbc7PUciunflrl5NHdHF8KJ8xeW8po5/u7cB9I82hCVKLgDZKawGa9lvicIOmSNJnf
OfoE62vJzk1jy2AI2D1BuXzYugbUPsQM0H/UcyDubc6WXTmpHKhL5g9B0+SnxQgy+9RhXfFFVRND
Poin3g0V1mcMtiei8QCk8SRGRn49vYCGIx0KhssxwegKd+lrrf9hA9KzTn1Kobtw0bZ2LAg3OhJg
bpu0RuiNhmxXn7BsB+WQKH38S2tMxGvp1LfmJU1CRbtGU416DHYZTvHNiRN1OlWhpf6DD22QQ6k2
Cjj3oSZFZ7OjVvt7ppKMXSRtgZcxRaT2r0YxOP9Qb6oTV+X3OP7Sz3L7kKHgPBx84915QVeBnpeA
JvLQwntdLwIk0yKZyyLxh6nT3dmSklPqZEdIwT2gDqQX+5WyjGDz0n9dD9NW3ZJqOpS3Bn+U89wo
CCcbhXFJmiB3hzBSXcxu8EMqDAR46C4+tPMSH8Bh9lOF2osf9DsUhhLD5jdEbVkQ3gLNR4xBfVLG
oP1NiaL2t/uHZnffUVZDYkogFMlvoBOvZ9o7yDogVtEgCxpUp9meKy/JA/XBkKOjzsmNCcHM5GUH
qSicWTfZTVlqLdYXZuNXmfqrM1IdCRc8Yu7PR/xPVqeE+ZB1UoqGiS0KbOv5pHlU2eGyND5HIdXP
1cIRPQV6bGgnqW5H40mmcmCeR0odf9PiS2e3bTXp6BUR32b7K9A2YXj4acx0c+shqNXWloncdl6X
5asRD8nDlOTjA7aMBqDd3gofisnO/klHUz4AGu1uQbJUocsH1QBQE42I9QLM1FD1BmM2P4j670Oq
929B334zalt7lpMoO7iVxHnbTFR4fPNikoUJu/n1aOiZBroUx50vlY35GMgatPMqKdHUj8s8aL15
LAby5cZeju7D/TyhcYo+O1p6YIi3ElFo5xlYGCGAkjcodD6NVsp0a1WJLkM9VNlzE5R1fXD77D8r
Y4p2CBGxwMFtD0uOs1uXBJPfLgNRS1aMkvxSNHhcxadWru32ZQi6uXyrqij9VpbtMl/u7+79aSVO
IGMnbkMUi+LZermFYocyTqbQIVKM72nmyE+6vEC7wt3u4OHen1ak1Llq0V4mSqXNux6Km1GtwgA5
oEyNx696n8xvM9Chg2TmxoqKYgegUCi/UNY2E6KHJTVyxi1qzqkheYh8yZ0rWbBYzkU5zI2PdZQV
fG5IEgdXptKaH9yy+21E4AWSmB0MERBhm/U0+17R26yEsQqXVBKFkNRsvTI08/gFAhEinQ2koSMO
xv4ziiSD1AZRWbQqtkGmg3IgeNt28cN0KE9hPzquIwMLhO/x7aMbhtuHIjisJ6yAds714TL1qLAo
UEhjw3xEFKI9a7USPijVpB9kv/urAK9MWndsUE4k2fZ6JcG56UU614pvZUaATlevtpBZZvULoWH8
RVOG4nWUlOjgSN5YSs4h0qpQ8MFUbNFfBhpI89IBGnXG1n5E/COY3Smum89RiX7i/cXcb1bQSiyn
sGvlqtteOZYQQctqQ/WXnEI6PhFKRJofoUF8qYW7uBdGad+/mUo+/gzHUjnqIN6YK5mJ4Mj/HzRx
cyStQE0h78qhrwuLL32mE4+H0PRUYAh5cC4B9/K51jf7e51BmE2SGRNjrD+nMnRzsYRT7kNBGoq3
UhqS3g1bI1oU1+xQYHsOm2FJTqGitO0T16VseWob6dLvWREn4de6h4Lq66AHvg4tgoSVN5qLjJbZ
qBdJe+rsYInPliO0amMnGbJvZmDSdx0yty1IUCN20TfSysYTwa63TKFuub0upRf0MfLnlMfdvqRT
3f4GCkLyUhOp4HwI/7D1aHDTGOEHrL2tTEHCHUUIVx/q3iszI+vcNm3y0stH0zq15vx3nRrlC61M
K/2k6LGiYTo1JK9FZ02PjpHpT21nBMkpqOSLJTlLe8YmL4FlvnStAwQPOVzXbAKqtXKlKUnNj2/s
T01WDY2XO3U4Rq4GAtf2Wsmxng3MO6HsdPM119Rx9vp+lv5tuoE4PYSc/Et4kwfeFCvOa2F3l3gE
lYQUfO3avZL91nQa+Z29DIvmWTyobrjU0YOGzGTvkc/apou82a8iUDS3UxHkDczRONuEjJO7VIU8
A0fDeWMOtAWEk1GdYivkmNgoGblBYE7eiCtI73WledHmDO1IvZBPNs+o5EGCA2peJPjU/tXzH/zS
5xqjzraZU93tHTUtPC2JouScNn3bP9voWI0eAopV5Q7p4liPmdpBKjfzwOge4nDJm5OWIkdyxrUj
VB6pMgU/dHmKmhMfp+cEF30/8VOjZcndqEURwmt1WeqeeiUs5os850t7cHvtzhYQSzhBlEBRHYQI
u3mIlt6YKsweYSa0dkTrCdzBb2rSJro7WnL79f5FsntbeU8hWYGR1VGz4S5Zny0nqhR11Hvdl6ha
no2k/54V+ZES+y4ShhoDwY8aMm0YtIk2MWhozonMN7G5j2N0GzVKM6G36EvLlJbM/izPdhl4tj40
fOtKSotPUlHJ0UGAuHtfxa/AbJUfAERsx+Mv7VKTaF7a/qTbdLhDmZ6f07QvRpXgVu7gMnl/afff
kQAX1UgFNyQqazsrk7HvkJDt0W5TWhRCrXCK/4qKwKlOFNrrz/cH239HQM6iCkC/WQjObC5kue5q
OaKC4w9qkXoW9LLTVJRHeOrdKMDdhcKrcGgB37wlN1JLNsKQC8NvywTHS70O2wgwf1A4B99qt3aI
IJAJwuW1GJE8Yb0ttTIbgiAvDV/CjMv0Mj0Nvw2D1vzTGVN8AH6/MRZ4Zh4yAcVCeUL8+X8657NR
DtEQ2xqWPW29eAiitebTnGSqcsLJ81CL5f1TrJ4zIFKUOtD2I5olXNicBmkUdaO8p6QYVkNPSXFw
AldO8358c4IIy9M5yZ0vQEzi+FGtVWrexmLnw7ORG0N3avCsMF/KkJjtecEaMj5Y+V3sxK+j34fR
gMhaWZj1athNmDY8/PAoKAafcWqKXppGnkD2SSUFn8mqXvIGttZBsrw7nCLvZwMLPBIIm61W2kTv
LMTBy/TnKbIe8sbJxh/hVGfWQ18FQ3kml18+2lOHUkHeRkEQ2NV+M9dpHLRJH5bcs0MaXFLdwlSs
Xezx4B7YxWrgauiksrPQpoC4tFnRXi8iewiS2c8LJTjHcO/dZBz+dqrU+WppM2IGZaB/DovxqFe4
P61Ct5XSMXubX/BeWvrPxtaSNIWnW0n+0Omm33Zj8gxw9cO1Ryo10GZBEyMsBEJvE531Rmw3SpCA
1MfvhX1sdN+svg5eF+fQime/NzFwxDIbUoBg32yRoE7et11h1Q6JYJp96XvLfoiKzr7U9tierE4O
/jHTI12K/cZ8d7fgw9FLE5ph6/PQd11czXSIADBH2ivZUoY52qhY2cluZ2l+iKQmdz66Y6iu0hQH
6yGSe3bOesyCZkWhG6PjG4pSfe+WyXrU4ib3gN/gzWyGWfZYp1n6Z1V0ykHwcWPPMDRtIKEzj4jg
ZrPm9UghdtAdP0gD9Yw3tHZ20kn7X0aho0a1jxWFeL2eIISsuJVbw/FzCtfuKAW626JLc7CM+4sd
Oz1eK3pNoipub3ppkzx0KSrMjj+pQekhOGWfmmpsrmZJjfyDzy9fjAFIT6iO8o+bXWJVkzMsJpDe
Nk+UP6ktVi9FkUf/3h9ld5MwCkqtXM2gUkEnizjrPwfaisqyWxyx/6mBL78snDzetKUtxl/ZHNmt
J1nEvxcdXRE0DyUl/3V/+Ft7g3uWYyAiKa6W9fBzVfZy2YcOD2UQe22OWYm89NPBA7QLFpkkVwrc
DsaAhix+xX8mmc3VMqJTYvsZ+hj6yYysFuxcukS922eyk7gxrlh/alVXL/QqYTqCEkjHI5TNjV8B
KkUndKPqjhLH5ggSg0NWJM3y236wjbPaT8VbLy+z7Eb66Fy1to8cN0vUZTmhEB6p3/U8wor4wwsu
pHlpllISwltz02dRpJLboW8d35nj4qwHAcpiTtEdjHLjhuNqI8qi6AUlbVunlgJrrNTG5jDaQ+Hi
Yf6zDJTYVbTypzJbH3/o6cEBf+fKFG3GbaA6x4GazKiJwpEb5FfoHOEjIN3uVWswU7P04IioeeMS
EKV+YlXRfIbcuN5OVRpGlN2SwB8wvkOKAHJSMsaOazXmclDAe1+pdWQHKJjAGGYInpPAW9djhZOM
qghundd2spf2lPJmCrkb/FDdMC20z5OVBtnFRNj236FEjuDNdCI7dqUWrdQsUofBizR0/U+DMlbD
97JI2/qbvKRE2hEKublbVPZsneTQCY23iuWd3pQSp/qHRbemX4R1Rv6QD0WfnAbEP+Rrn3d2eUrn
gBbdhKd4f+pNTCce86FGx1obW0wh1IGz7A51072OnRTqnmItieKmTh8mn/S+sMDFGI0ZP1S0MyZP
gYnRnQYwk/YpywNNP4/tVPyVWWj4Pyxhow0cUn0oPUdSjB8DLtOFOzqdXp9kmCgg76QyqR9nzVxK
t3bMsEdJXlzOSrpM8/NYWMjyWhWR2cEe39+cZJ8AmER+JCgKm9rq0Mg9UHSoVXYoX0drUD2zzTSK
PArK6wl6M58EMOeFJvaRofuNmOWdOMm9SXYB9GG9Jwh2AYlWnC4o1/MZ7Y2xoDUppy99H/fn1NaW
T0qQ2uFBPH3jrgbHQNMF2oyomW22fToijjlGneTLjRM332QcTdiEoyrlB1H0fmWBbHFxkNcboiG8
WVmof2OkNEN4jeyg/pLXQxCfjLGbs8euCew0clV6lp1rFHZtfR5syIIHpdAbMyXthYaErDjtrS0V
C9dJa7DqEPZh3yffylnWz1o5mAdVyFujwNgU0uXiMtnynabUxG+Vo+yPsx6e42iKPV1vP9xUQXuD
3J16DLEXXYhNxOI4NQlLC6mxHZpidFUrWx7R2ZlCT6qLIzu5/c7kCWc+iJxCIQNzt96ZODDqY13m
4bUNp/46YNN0Gib2ZJZr0RMFqPIH7lpHjrL7dYQrhiYlbXPipJ0sQLNMTlYOdnhVyCc9p2tCArP6
w2hcwb9GRpHKltD02WJ+UzoMzRCZ4TVuQuVJz+32d4fehhupI2XX+4/0jWUkIqOZDMGcYsVWuJHC
cwjSSAuverp4pdn9hTYK/ixl92RSxTrZ0sGB2z9ozI2mDeBPIV2y1eiL7UyJgiCNrs5oy6EbZnHm
0SXUvzk1YfT9ue1DA54yusbCmomKxXbXh2kpLTX2t1ejs2ihLNMPFKX+Dkx5cGFhHTkjvcNJ1+8n
lS+s1YBRk5fT2ljvyMlCFqlqAskf7VpJvF6kzb5pDKHMYxFL8s8gHbg50fiOUi8EroRkNKCy8mFA
Ekp22yhT9AclNYzu3NFz+Yk8MY2JblRLVJzKzpY8U5/L6u/7i3TjgwgRJ34vXSfy381Va6K2bmlt
bSIqj7I8Hfa/E8BTz7GaHcTf+6uWihFcBW5zNKoozqyXZ3Z4HgcnNf0OyAIkSPpKXwgSptGLJFt7
w8qh96e8Nj/VetT+dX+SN84tcr5gJZB8fi9crce29Tw1pxGhAXLf+JJ0puxS9XMO9tuNpUQwhA1H
qwdUzRZYtNDfHGoY0n4cW+ZLPss0LWBgjz+gmwTfPz4jVhHiIsmMwFuuZ1RPmUpQYFpUnObiHBZF
+1xp9tGNfmvdELpACJkhqMJstnSdTEVdTJHtVz29mgoQAuGGfhTe3DinlGRpxOMLJxT8NnNpNbBf
LUr3OMyMf0j18nmqhNAiuYOr1Yhpfnzl2IdcDFyz5GmbJz9KqsRYwsH2Me61H/sy0c6VZBwhHG7t
BURCYE/R90dnZTNKNag52pg1TQPDmn6f6RLZJLzuiCzEv/fns8dYgbBCCQoU8zunYuvC6eRjaJaS
avs6HheVi/hPkZ0cu++eCsPqw5PWpOOPciDPdAn8kxIQWtfGnmwij3W+/1tu7Rd+Bu5+Iv8Fk7ve
lWNpF13WL7YfSZJCthfOnm6W9uP9UW6tLe8+3Riqnw7yCetR2iay4NuYTHhIBlcyx+4hC4retZbx
KP+6tTWBhpPDCrUBOv/roZJAm6pKozEBJrL5PbflzlcHvf+OsKXq2qXqfL4/tRvPsXBTJW3QiW44
c+vxenUejSyrHNxEumUUFIz6sVwUkBRR2f1Gczb3or76sAC/kGsgdxYqBHRItgi5uFVKZZqEOIqd
IG8U9NLLWObl2Tbr8H+4t0QTnFYFCQ3aw+sJjjAzgyjg9C0D7dJQ6SyvXaojB7pb+5AeDIBZfERE
6XM9Sh2H0Wg07ENlasdnqUijMzT8o2jw1uYQonbi3MGb2rZCQnRvwyqfuB0HdvtYxMOnOCqLl8mS
i8cwLKp/7m+OW/uevFiIXjjU6baib5VaO+S+HPSE4OpxDhXj6ywjjGhGuna5P9T7d9gEM1SPQDS+
9wCZ4noFIxsJpWCRHV8zJozi+DnZp97pNMVdllHvvNyy+vy1aUolcm1JQydRretFcsNSSj6h7qd9
6wazUJ7nNM2+OkaSfQt1Y/5RIcHyowjK+ROslfBnoneJ7JWt9J1SqHrJgwTQQeuM1cMY1Mb0qHdV
lp8rvKDR3U+zxTpzFpQfevb/ODuP3ciRtF1fEQF6s2U6SUmpjKrLbYiqNvQmSAbd1Z+H+henkplI
QjOYmR5MNyoyGO4zr3E7dd+6aYfjTlJQW9OywtzA/72R3tafYMH60PNAipH79fITOBHMTRmSzuh5
7HrCz/NRlX7aGAB+EcuwqDLRshyjX66e28bPGBt0d29UlgmJMgHscFbRhC15wwBqfB7ywRY7jMyi
B3gZNeZHTTnXx7Bt0/CxVLs2/mjmSv7f/WW83jELiwaaItAswvu1tk0DV1m0NImC2rCTL0Nihr6b
zXOA31K3cSnfCO9QnoDZtdTfF/GBy6+lx04JCppLedSLGTCDHmkISg7jQ1NNVebXyeA+ynHqD5pe
he+vFxgUlrmgwTRTclyzr1T0seaaKvbZrWC6eCnCAwTY749TiE9o3wCOIowFaXc5xSyzICaNMM3H
bJypwVFrBouhy67Yp2VSE7jK/P2tZGIIBLKQeAKPetU0cpyimcsxgsnYUlyy2zI5pZVQ/LHG4uz+
Zrm+zkBoc40BdAC1ra7JOyre7IWKe3OQ0iwC7D+1BzCa8tGtRmNfZfm4ccCuL2kArwCzVUbFvHAN
jIqi0PTaafmc+dgfYsqqe+zctkKSG7Oi14AAHV1h6jzrRau0Sc2mKs4DK0smHDrN05RToBuL8Ki4
o7MRXN4aDRjdIkDKtYE00eUWGYiTK0+vwGZomdwLtUmPeqkhAK+Jn3ZhNcf7S/ZGl728o1CDhlIC
ZXepFqwVLbORZEskQxEYRqenJ0oTIKsUCHztQ2i6RRrkbVXVT6MJb8EfZ+gH+2GyPHMXq6n5Cw9m
1z0MatXmB3tuQBY5zdS8DPAwQB9n6fC7Uo2qoW5aJA6V0GIsfk8ECs3eHWT7y6ypFqNGIJ0vlsbL
tC/Gykv+igHFzB8JYqZmDycmUw96hpzXoVIi+Vk2tiZ8MUx64xcjt9POEOP8T8RG7/2579yPNqhV
HCZ10X+Rpgnf2SJ1S092BU94v/H5WI3V1yNLI+sgUl+MXFeP3KjE+mzith3QwYh3mjH3+6Iq5sP9
UW5dwgswd+kuUxdYS5lpQFtqaYkyiBTL+qIro/s1HMLqe2cm72al0yGg6cq/qfMRkyxH7o/uk+6N
XEpCloEa6ZaPvkF6sDp1S/Ll5oQICeiv0pO4ku1LHOnlwDTLYEIm/4hUZ3IoQRQeC7mZUNwaCoLr
QkJAOoes4nJCimInqD81ZRAn4XxS8BRBIFZkpxoSxsYy3biOSEKXftWCTQdOczlUXHqFEitGGSDS
Ko+N7YZHkyLwxpa7OaE/Rlk1Qak3V2lVjGWgoHf+Ww5AaNre0U6jPqUb9+utoajrLQBbqjtXbilt
UrYq6t9shrb7jG8k/n1dFO/Gsd8yaLr16f4MM1ZBfTZmAxBDwowo0rMzOIRkl3uK93T/HN0chX0N
/5LU74qoEBmxKhQ84gMDo2yfXFPd2Urint4/CgMAfqMNhrDRKo4RfZ/avW5UQZ7b4UHBn+jQdOWW
O+WNtYHRwjSIVSj+r7uWlAziRJRaGRS0mnwa4sND4TafRajk724wICEDaBXcIh1+UqLVttaoD3XS
5bCWY5/QINWixyiT7sbi3J7Q/x9mtQXC2O1cq1XLoLfzf7TU0R9IAgYf7a4th8hbI4GHoOoFy9NA
XPZyQmgdVs0klTJIZeIeoSjV3S41IusjEMPU3XjPbwwGAZIkj5uOHb62OQP2laR5Y9eB7ub9KUmQ
Ualqkf+ohbMlEbaEBqvHiI49olbLY8TuW7b/H3e300Ze6olYBIsUB2rDo/ah6yb7LKZM2+lFYgW5
25hbAcSNQRdt70UbVafMvopXqko4kdt3IsAWWOmPnR2Fch+3Xv96/1RdAxLwUaNSs8Cn30pil5PL
yYr0ZrJLMo/x49gKxDbVX1ldQaVMn9LKSPxoml6x7P56f9wbd8ZSHVvQSGglQPa5HNdtlWlMw7YK
qFoV38Qkk4/47pSHjVGWS+Fy7YgjwM8gI7dg5NZQh8SehzzmRAfJlHT6Z72c7WhXm1z01BbLujm5
apjKT0NtxOaztIAH+p3ZR93O460ZAzyM0/hFn2liPHWFPnrPZR/1zadIl0n1PIdIkfnzOMct6vyy
/wocUPzteWkaPVXmHBVnmyKtczIkHvLYh1o1YUzEkh88AQATuB4UqLMKElvbqUNLWjRINfwZD2Zh
+6o7Rf86/YhXklb3lXgdnHr+pFtF3h/n3FQ+55SqMJtt0+Q/T9Rxv7fDVP+u1d0Q7xtnsOVGHnl9
4viUYJAwMFqwlOsuioI8L53hvAqmHNq4I+1uJy24DVlmVhuH+3pzXA61OnFxPjddYiZVEBtOdsDo
vDsI6L3vPmKMQlF7QXPxCq8rKWIcEUz0BDl4GCknLTWMXY07zP8wClVtXi44zXha2pcbXZoyTjB6
E1wS0+w89EY81ihLTHa68dGWP2i91bn2lkeFhJRs+HKgka0WWg1bPcyEtmvcsd2LccAN3lQa+Yg7
8axtnK5bO4IbeGHuUlqmSXA5YuvmSd+R9AZm3Ln/WE4qvhpVV6m+RSti4zO+9TuvpgfaFJcdQsEr
1qfjxZmhdI1AL0BY2PdZWVt/Gt06no6kT813qYWy/uJOKE1RkbK1ct925jSerNBNvomkqFUfHrJa
7t1SpB4EAXtGvnhu4h859Atv5wre3h3kDN2guepZ/S7r5nz4Ypt97vhd31nuMZ7hFfiyKyfvMxd3
Np1M5Fr1XSSjDkIxNbHJN93EMk9dZDfSr7hE5R6H5lnZRbXmTD5Wf3q1LzEgi1zfpUIhH1VnnLO9
XsZp9u6nHwIlrEOElsC80Ya4XB8+wuJYNLM+SVIfKFIqh8xLM5+HbksE4cbmo+u/AGFIdmnEr2L0
Cg6O3dWmCJoJj4+87VGFbo2eztSsnuY8ej+4HsUFpOVR3losf9eSYk6kx/QORxFYaZn9nhEWk34d
1Q2NayVRtrDIN+4jprYoQyPEtHQQLz9kgnKQXSeMpqpzu4M4lu6cONQ2yjzXcQZzcgDHgi1dsBOr
KpZHoaXJCKWDkWbNZzZp9TWTYthzS2X+YETzcxN7+b/3X8gbZ3jJsx2AGm/FkdU7bAxzpiUJg1r5
qPu9mkvOgPuPWQzz/n8YiW1IPMMmQa7l8iOWnhjDSroiiLoJOB46FsL6kBQYJB3MhKdlY/PfWjMC
DNYLPXSK5asAinpVmqpo+QSzOoQHAxOkD5o3bxlE3lozGlCLU/fCP1t3GrzUTEOrqJvAE+ps/W1B
TRv8vE1wC01rt/ICrL5N96AQgW2BKK4jNwCGxE/sfshAZOGX3zPTZhxnB6cJer0vf2a8z2PkK/AM
FV+JKi3z47LtEDZK02z2jchRGj/JjNjeeHZubSCIDkQEtKcWUYLLn9HoWhX3bd4EllaZx7oxq0/h
YIoP1pw0j/d30K0lpcFC6kd9Y3ETuhyqSxCbxwamCUTm9eEpsmLdPo4hCgSH+wPdus0walyQCQut
eN3HbKSGuLhlsaqQN5+iXOnAhYhePHn6NH+1gVtugG9uDIgOGu3Z5fQvDf3LmdnKPEOOaUWQOj0g
HyP57cVl5rtRloBR3gKd3VgyLmkqyTTZmd+6nmyF0QDkgnehUgzxKc6EPCRt636S5rgVNN5YsuU9
oNm3iG6CkLycWJ1iwqUPXC8gBwE2Z2ruj2Vvvn+9EEfk+QF1QZC17r8VeaIN9BV5fXjFX6l1zHSA
kkp/sYbR/gtZti16+3VPhdrX/x9w3X2ewUSg2GSLoKu0nFgk/lTl+esMmBtE9TPYrf+EZ210oG99
SlIZMhm6DgThq9dcJiWf0HGY5KxozW6aZq/YIa2kvb8EwmWyAN1ABFEJWd+cmhEmZUf+EzQetNSw
7hQ/FFq5GyaxVee9cX0yFBhB+FnwKdbmUkoyKU04Fk0ga4NeuqsOU+CFWfJY1FP2NKV6dyjUcAsC
cmtUMk9qFcBnoIatNqUTWk6YjnEblJMTPcis1Y6ROXRHqZsyMPtWPNhDsRWx3B6UDg59PxQ91+We
ocgiz8zDJijpcDw2Yu59XYbmomzX7JOSdzevNjtH16bXfFd0zQHUcGtSJVk9EtpkpEDMqjboZyGa
Y6hk9aPLp/6E3jjIXbtqSwQo8nLfqEYGptq1swBCEl5siQXf/P61euPeATyhwfKAn7jANC8vgzSC
O8KTzY8pbYAaYtx3gIx3EZaxG7DaGx8bTT/ELmCpwXVev41hP+fNgOBdMLRD/isx1OgnVoz1Eyz9
9KNnKA1BSBWd7k/vxgGlb0aHFXFmzs5aEscUPZGGWXWBYs7Zy1yWzhN88nJjlLc8+zIRooyA5OxS
sUG1dz033Rsw4jT5iraom0Mxajni+I2NWAPOo3ixprDW83mfZ0n3RINy2hddPu31vJTHrpCohSHC
WrxvZSGW45+wNJiXVjblzFX43872YKedI8+qS2XFCOvyMZ29+GwN8zvZh8tQAM/J1henYf6yGiqp
EwCqTTKekYVUfN3TIp9/2j6+ay3fRlnY8oQAfGdk3S63ao6NteGMYjyrRq7uYkttjoQ+00bEv0Yy
MMwijAdrhYuI5uS6tAhFIeuaJJnPRksVOMi9Om5OQzM53IW0CUC5a21bPdRmaRQHG7vSX4nS2j1m
OL1Eq4IW3j92ns7lp9KI57jwu6Szf2TweY2DYZZOgGOrVh0ySBrNoY1U553WMsvvZwawx+iDY1my
LqHQT3W1erKmcznaVP7hYkT8BgkqqzDyjY3/Zr3zx8ZfBuNMA93jWWLnr5VwPSqhptqlxrm2Nfhi
VMga5IMndEjYB/T5bXTj2jx9SCma6X6uUR8+Ygmmip2mp5Xc4yJk/dPyGHV/DUVtJx8iNeuzvSnK
GNlUJZpP3jT1jp9pivza6YPISLtyu9H9oqtd49AmXZN97bVZEXvTkp12NGLkShh7SquNya6uStpc
Kvo5WBAtWl+g9lfNgTq0KTFjTxX0vYuUhJSd3znjj3bW5UbsdGOkpauC3B4VHFoey9//o7pddFDv
3UJvA0pHghdY/WmKhlZRpOzvHymHP2i1fHDhl4oDNTe4hqunyIbRm9Z5Zp4ND3EX+Dxpt58VNdrl
emh96o2k+Luymne6vCybBknrBUZtMD0ywcvpDRKNFKXWjTMZmGb7JujI0wzrr/DNdpOUs3oB3gaj
QwDRHiYHRdLlE/zxLS2jbb0snc0zkmEGt3I87yFSNxuNo1WywCiLxwYvAOeOTGg9Jfj6unASxzxP
SGM+mn0cvRq56T5biTY/YP87bPDPbo0HoHMh83HE2YyXs0pyb0TlA9GEJAltH9hS9aTZSfpoyAi8
QdlsCfatguu3+bk0XHAQoWYFoe9yvLDz2gqdKOvML4p/oPQ2HGvaVY8VREW/Qp3nhf78fGxRrt94
xtbh0v8NjT3LG+0I6OVqAdtKdyG54iEolKTxOZbxqQvHf1uUuh6HJC6CRrOSfU1KdspCr8Tl0sPv
YeK73z8rV4dykQpb+t0eySfu86td25XQsBtqiNClc/tI4WHchfBO9kpdbbWIV2WEtykvSm+IPi1i
Xeukum89tZpFZJ0bIja/yCt1nxRVuS+GSn3QG3mWkoGnrsD9L66ijSrNjbWm/QlnB6wMDIC1vWYB
7yW3Oh0fymq2dyLR+xNHiA9rpR1CQHV8gMeO7FImp417b43OXiZ+MfRqm8m6aW1FxPa5EWI4dNqE
5EimWh9MvXaOMwj7XciyP/VDKXetkNHJjN4JtHr7Cdzxi+YWvOcrIq4J2zer3dQ+J2lhH4WmyV3c
ik2tz+WxuLx5aX5BVuc1QSyBbt/qQBHQV2icqmeh2aNz7JuQIkMnsEE89EmsVr6DwGft622ifTBb
0Y/7vqNztms8p+h2s43R2UYue73sEKjoiaAgTjarrxmtuY70Z5cb6rmN6/PM0zo+Ga3zTPyMb7dj
vaToZWzEWtd3M4UI9vnynQFerJ8fMNYT4pwmH6Gw8oOixpqPkeG4cYNcnyauSALUBW5Jj2Jdl56z
XNDaC43zJK1hJ2vZP7ZgefdlHkbHCkA0Ovdz/QudKgrycb+lUHdjksv7uuCZDMLKdT4tppnSVVKY
50qrLDSPvCRwADRsHJ2bo9AI594hhXbX+MBSs4omVwbzTNytPvHVsy9plDkbjkhvuJ7VtqVBRwTE
O0eJel1ZrHETRlKvds5q5eX9WSSZFiGBJoC14clYt+WLrtSt9YxwYxc9T6ntjb4Zl9G/7uyk4ce2
rqXKzZWaGeQ8p0XjIN6hwVX9W044ij0o0AhVyy+a0PkSgwGedggBJ98T1UXzTliWAEOqZIXqfBRa
3g5+MlF42qGUkf6tGnGvP5qO7BAsUCp7fKeQLBcD9z4XFN/vLT1Y3U1WDLxujFLzPAq3fBHom8Ol
drIf91+Z64iMF4yODY0UFD84iJf3AqVUs0Z2wDyXUTi+FtncvUZuB12+F8aBxnN/bJSi398f9MbR
x/NhwZeSWXG9rwY19chp9Rnv3Frr6gfdLhTMDA3jgbjCxEfOSw6N56a7uBPZlgTEjX1LZ5QHlY4Y
Ncn1667nVYIpD45/WJP1e5TDrH0miy3B2Nuj8J4h4Exxf33RqB37FCy6cx77KT/QmTKf8F/bKlG/
cdZWp4NiErEtZfeFabbKEBKtwRIhhgGWIjGIK4wCHnPQcGcam/Yo7DT7MWeq8XEc1OTVY2l/8dbF
+75p+19IaE8f76/qja20pMrU5inOU1de58six/qtVTCuBLL6RFfkuc3wEnIhkcYyHF88xUiP94e8
jpGoZy2sTlgXUJrWgUsURbUFRRsdtFIJnzvpmYdkMNuH0hzVjVv9eklZTdIjVpOKKIpLlwclkVYk
iAWVcw7iwfYn6dT6vnDsVN8I7a/nxHLa4GGgNvFAXpXr3HCkOdYqZ6UZxx8FuX7mO6LR/woHb0tX
9PogLluHh2LpXFFIWh1EenRq6c0uY4Vp6ezUvDdLv8jcSuwBQsWtr5pN0u4Q7ZkMBPVT/Z3mU1xy
Ftg3EkH+Cnp/HQR41Ty3kVZGAXbTrl9TUd+Po/j+3l3CIGi1kkTTLaMQerl0cVJ0nYnEZOC0te0X
ptN9gQ4670oZ2xtNnFuLB/jiDZzI5b2mpWgaa1bhXRBUVaE/NFg9HEVXWE9VHGkbx+3mULj5Ej1h
5EAaeDkrAwIjKVEH3V2Wn5rErB8oJf81O7nYKKRe73zkakBGL64hAJPWT0TtdWkctV4UdK2qPHdq
X/zSYrPc31+k69uDtw74GVpHbyI9q0WSYTJm6IkWgVO4i82sLL83XSt+157Vvoxt1H0UKARuLNf1
1JZXlutqkaRCYWzVbi8mXMIyOwGu6IJlgjHE/4Rl5/y+P7cbw0C55HgR4TPJdQdshOfAy93VmM61
9DVyM3mRPMmn948CWpD3gHNEnL984T8qDzEhThoK0DFhLrtdDRRzlxfaFoniatsRPBMUgWNf1NCB
bV6OgobsQuhR2kDP+nCX27ydkZZnCHO8F7n8ZgIBOnopfi3c/fXlAA6uqTMAeeeu77pXY7bqn31t
vBPY8TYK4bpJrM4OuKJRk/v2Exk/KmxRMryWM8qwc2J3G5Hs1RYAPAIyCx8NFK4IC5bP+sfitAQ0
3ENotXSjVu37Oo723rypgHS9OCTS1J34F70t8KqXo5QIoniTgGqFbJShHZLZzk5e4RnDXq9xC7m/
324NRueMXg5CgAuE+XIw28RToTVC75wMc2w/lq4+Ukktiyn0dZi5G5f4VQVqcdpcXgmKQrwX6/e3
Vua6mgAznC1T2L6dt5lfWfFBGYvv8VRuCSveGg3DPTIozizd1tVZGnsFye1oDs8gWfSfYz1i5pnV
ymNHZhf5VmS9s33NLly49dS2qX/Q0lgnOqqUqqcA4QwMEE17kTfdQVrl1KLH3NXliXjynXJ8y4iL
fxdALVgIVNNXFYEkj6xuwGcbv83e+hfVD+VjQx349f4mud73y5mCt8w9Cxnqrdr2x77PYdtqtKJE
gKKT/sWrQ/ENepF4+F9GITTjpljoFKu5lJCQ0LwCYuDBtj/gSk2BTgxbmmlXTxT1YRZnqZ8sgpvr
ihz2YHgh2J0MvHJ2PmRqIg49PgZPRorRU2YP0yGvtXcCLFkmskCa40QvKErAfLg8ZbnZWAo60TJA
rK44alWW7tVGIhgNc2B//ysu0d5FOrEaanW1S4uWV0NPONALd3417NTcT/GC/taMZJ/kY/bRm+L8
MVOy4XB/5OtMhkO29HRICcnNqEFezhKpPwvtbl0GY9/Gj1kMus6082ov3Qx3nxDt776d/aoNnZNo
lR7Bc/hALXxfMJN+7rbFxg+6vtsIGOlm0W3SoDOsZTL5CPXcjHIINBc3FbCbygcnccvDiIT1Rrx/
Y1eB8wOCvPRzl8745dQRURVGZ8Zj0LdpfoIraft51w++NjY5PlfVdOhFbGwcmJuD4t6+MNUxcF9T
C+gtDLmC6E6AOWb5FAETO2a12QcU+sVHB+ny36mbbvVhrgpjOrAH5JB5M6j7XQGBSGSioqmyPrBj
tUg/pKK0fETL/g0Xk68ZzfNdjp63LwEMaafecjZFXm+sKsHl4tyAzNZSV7/81FaV9G3dRQO6c6E8
js6U7EUfkeXIaHzc2NHLuVwdJoqaixqVs1CS1ySi3qO2ME7GgPFU1JZ+GTWO5UcyyT9p2aJuY6Rj
+KtklrMvNT1W9nlnIuc/94IKU9ikkbVxum9NfukosAZwjWj3XU6+ljS5kRzBha/A/s+xem/XDcrJ
U4vmtDH3JWxez52tjKAnUTV/XZ1mezEysWUyBqGoR4sOSf0pzX/ouWtBtq3T8bvDB4cvkWA27PcY
l/gWdl4bLSvt1oQNdBAJT7AfQRT7csIqHNuq6DlYet+Cocs8Tx5qO/aeLb2wgiTSftaGjtJUUo3J
9zQTj7HqfrEjM878zG2Pnl6YuzpC5eCUCHQNN6KnG4cBxgvLgLgXZ2GdlMoJPr6VqSMPo9StJ4sy
sbUT1MMdP7emWfcTq/mii1CP9yYyRYlPfT6aNlovt34EbyYBziJAQN3m8hMlGPF5vdKNAa9QM+5t
FznHwhbho5bSinG9TO5EpP7XOE3+c3A7NFPv75TrMIto2KSRyY3PTbROWRBYboSacw0lsqaLmY8v
Okacu4Jo9UHUYmO2N9439gF7gWSPxtrajL6oMXtw0nQKmiJuH1UR1uQuAmqGb07Ri6sWtY8wfBvU
xH5badNagGx5x1F5gLOICSJFzzVcMEzSOGzicgqoixbHFr0CuiouNi6pUn9UQgQwjc7CQkMIU7gI
JDTVq6e2OIGknmz1fYWDYWDMQ3uKcjkc9Mb+VVZztTPKeiviWM7F6vT+H5aHSOeNKX+5KVxlaHUc
P0DhsTZHiaSG36WmuXFJ3Nh6i+Qwq8/5pDG/imuMutfqKk6mAKO7+EXRdYAaZaRhLTCbBzlkEzpr
lvjcy6z5nTuJ/HZ/573Zml/NEmk9C0cdKE3r8LdwkEeveXMAj8jxNA9udNDVWEE4Ak3epgrlqxF5
2ZeIK3XnWkDz3Eip/ThPzGMyKs7emRzDnyJL26VZOx5ciqobh+PGGw1ZHCCBjlojaoqrC7tNkMvH
9mcK8P+cz+Uwza+jh0aPHxtNQytSD9vvea5tJKprbNnbRuVOWnSVgNhQhrxc/kZ0Zdf30xQMilfv
LNlkfh8P4wd+52f2LuaPdVUenCr09qaz+F3Xav9F1Nb41FNnBHHubGlf3Di38ASxcwdPp4LoW8Wl
7ZApU5jEc0CzgpawOvRkgJ4ikW7o0jE7icZpj0ZOg2Rwleyv+xvl1ipQUKGvY7NJrihvlEhlo6PL
ErSq1v87GYhSOwbxfgsQ169zL37O88z7XxaBWhiqGAhWQylYnQ501nIDH7ApcB2pBpOrcdRlK1T1
lJW6ioKyxevh63Gi4gSXj/FfChzO8jFDQc9C9D9rWp+ky/1aYR7//f4HuXFnEzkhosGPAxWnr1YD
zbzQQaBiCsCyItqRplDWfS126HPMTfQ8GmPXbryVt24kOguEbGAiDJrYl1sSZ1e1VCwMheYWLw1l
zO3Ps5yLjTrnNfKDKxq4/3I5L+2pddDfJcytDMUUVDoV+H3out5BmyJicWWo2vTRc4T+qRS1+Z8N
ZuA/BaGz6NhANQL/IXVtyxHl5kkELGvzUkHMRdXmctqjZaKPrDRz0BipPR6SWrVNvx7QVN21qC4d
1YwVdnGA/Nszi7RD4kFXfw7OWDzbsomQBMTa5PeQOM209aVuhFbE8RChyI/473WdqfMGQwnjbg7C
wTC/VuhLqMCqrPnQlyZxhKVNReBJD50S9J9+Z2Z9mlHheky8iJKXhLv4bUZKwEcFzPFbBAU2Uqq3
vsXl5Q6BCk0ZTF5QaSe+ufxyjTrmnlYWaqBTZ5VP0guV1576X/RgCpNaDj367KXkHtX8RPGSV2ss
y3+qXLGehY2RbNNNwxd8mL3xsFCU+efbDuJ8o5lnR0FhFIiMDOVGdHK9yS9/8/L3/6iUoPJv200V
85snFF/a3DN2iCB6j/dP7/XKMYpDuEXf9Ub/c2qjBUcaqoEBziINMp7H4eCWtZF/UOfaSHf3h7tO
7HncEQJYkLrAGdGAupwVDD0vjRz2sDI7YCmNrjFqns0Ez5nZzY5d1zz3XTt8VJypIhiiorjg0JXh
NUdXpsJBbERD/P5vWoa82BzE0OQk1Nig8XGrrDbHaOZzGurGHAAGGSq/L8v8MICEwdaMosJZcare
2TVGmal7YCKJ/KKZcf3r/m+4Tk6WH0H7mQdlgZqti6fNaHNjo8kQVDV6pP6Q4tnlR0ZxzGJrpLRp
Kn2gWHpOjuaOuwwxq0eErdyDE1MCTTuF+ogy5X+NU1Lv4xGF9Pu/72oz8vPwzIFoi86hS5dutWwp
+p5h36lBzrktfCNOc8tH7MUY9/cHunrbl4HeRMmgH1KxXu0PV1WyOUFQN6iGPCfQKP6OxvGb0ij/
CqvaA2w+2mp5vD/mNeyLJhbDUlcDPkg8vnrC7DDHThoudDBpwNR3nVTkX1bVhCBF+lBg0DnK5gMx
r1IAekuN1J8Lwy78Ce6lujH/60eH32LynblK6fiC9bj80pMRlzRpJjVozM4TH5SYAOpJ4xV9EWkZ
eceCvC/dS9scwwMYstpC9R98D6GgBHeILrD57f7XubH0RMTkKjT8lj7PKv6LKqnXMEW0oDU6cQ49
VX5Krcnbys6XU7Y6hRSeiL/ZXWy1tQqkJls5VsShwTQM9j92VwKvj0ulr/dlFlnFToknkTypeBto
e0FWHu5mnDF+xp03ef4oJxocflrqNaYdLVSlLTbDGxfn4vdRdqV+A7mSLIhNsloXamAKUUCfPaeF
lluHetAm5aOO1lZoYus44EOu6f04fSz5/xAV9FIM2Y6hQyh6rsAWZwfVUSZxyIH2Q8LPMrV5EDGe
j9+kiKZxX9RFPnxNjNQcjro1KMprHrq9+Nedqrl99sLEsTo/1RNR/S2MlFaRjyyNZbX7CC+iYoZG
NxjlPipbnO7tac7G3zb4iuhF4HUhg7LLCmXj2ry+ynnxKR0RCvOsIoOy2hhJbY+6GKPk2c0mHQgh
kj//mJlt/BjndACf2etCA1FteSCeTSU1vk/pBMO9MaK02OudFhevUGOEsXFVLQtxuVBLiQ305NL0
YjutrioYlWHaJDleYk48fGitrvtJl4GzrNnK4H2InVE1sK/BjvDh/kG5urqobyHOQsIEtBKkxmqH
qBO1pajU42cZw2N+EEMduaccGTYsxUyRg2T0umcoVJHAQR4t1Y31uDqnFFIBY/MfehKQOFfPWD5U
BE62HT+L3BuEj9Fo/0V3qi1uwPXnZfcTDvOIL/rpa6S5U/HMjJZaPpeIlLs7Q3pD80nNkG79e3Lj
8r+QTOUXblPYMdz/vFeRCk80rQDYPdwOoAiX+f8RDy3CPnqVILFSj4n72CiecqqwGz6ZVqVsBEXX
n3KJBqj0QxwFF7ZWLfL6oXBpslTPk7CnBx0H1FOMPvj+/oSuR7EWrftlGApedIIvJ6TEuV4J2VbP
apNb8IlGZ18ZTb0R+16lZ7Aalzkgk8GxuKozdf0cepneVc/S9KoTKoryNLil+cXpe++gawph9/1p
XYVTC42SQo4GehtE7xpDpHtuJXNDimdifR1PUbJUDMwMMJXHyUrs8AOBaFJ9jqAdjgc0jJzhZ+s1
cbNFpLreL8BUoMSSJ0FFB3t7+Xn72TMEEnv1M5Xd6kEV+hQeYVTXmi8dbZMmcOMzL52TRVYDeiFG
YJejWXo5UKaNxbPCljqUTdE8lO7kPfSRoae+BtJU29g+N+a3cJupmFG8BIaz2j5pVpkTUFfxHI2p
jWdOCjDeS532u+Uo43/31/TGViUeWeBfoGIASq7Gku6oJpOqimctMUS3M40I009Vl1Tq7w906zPS
GQaWvnTZr6orqYZBItgjgVNqou4MbMgCSlPiRZcdnYFsGKeNAW9+RaRU/08PggLk5bqpbe+6yTSI
52ogYQdbrD6hXTk/2S6h5v253RwK5Jm5XIwE0av3wcG3Xs6WEM9D6NnFbp5Uo943lhd5j3HnDN/v
j0bRnJ9+8RCCTySMdBdI38KkXh0AiIT5UGKL9IwgMq7H3k4YWvUBHdwiwNi+2hsIPX9zbSVQ1OFX
Con+UMxeeZwEZf2JKHPnzln/MkqADj7upP1vcxb2v8NU7qYxc3ZxlGuPMZQtvzTE0O4wxCAx0JMM
k7RK8w2ZxydR5GiCdqWXfIu1KRCd4bx40tZI8hXFr8rFpzfz8mdK2uN5bE33Q5PEzYFot8clqQ/6
uqOrq4T59DxlUhzU2HbRt3JQ/Jun+FsyaaKic9bKQxTF2ORIueeP6o+6VH4Ubfpih+X4UKtItA1J
KHM/EU4R+07UNs8AybVonxpu8bk0rOaM6El2zsZQPZVWM3FTqKGPZOaHMnTzA79qfHYxpT7WMptq
GT/SvByjbylV/FdkAMffmijCbF9PXha0i5LPro6H1n5xoOUnn50Q5M1Tbc98LA/VbO8vC8+YdA8e
kOVZunNfhrLXej+vcr1+8Can+t2MQxz7jVrjn1Vhcpkdp8KmRO3HhZ6zInNJZMf3NkvxDM1bm72n
JFKcElsi4fztmkOaPLhjv6grdEU/NPFzx9M8fbFVqO4PmK2Y4TdIfklr72SKsoS1U6XWDQ+Wk9X/
9aMFVNeNx9g8omI2VqdOWxTN1CSLk+P/Y+w7tiTHsSx/pU/tWUMt+nTVgsqUm2sR4RucEB4gQQGA
AAiCXz/XqmpE9WxmkXnS09yE0wjgvfuu2MHuR+0GLRI6YiytpSEekgPqyCnbt/Aak3sDpex28SAR
+hGaRSCsk6PcW/clpW0X2HCrdKbhkWy128LaZ37Oq2QBTbcs4NmMTBXfKh++yesoj3pU3XzZCmQ7
HRPdh1uNDmGaXy3UgvqA+fEK70IyAgmHW0WKAgGpF/4dGFxJcBhnNiELTDARQmaRe1R96JEt3mtE
BvtHx0uUvM3YjtRUxZi4DVXAfVW0XTFk6wGUe1TWazhCWOqiXEmAbThjWyQXrHMT2IHDiMya/HsY
T/BgAFPJDOUiUoG0ISBgQ7MmsngWs/SHql8cmRC/RnpexgW140HYQZi3GELs/XvfKdc/y9HwzxVh
Qu4oZe9YPQul0jLjiZieiMomyHJ6lkGgknYLwLTYMTQACbxc6FKywbCwQlR42KEjVOP4GYluliVm
A2tkytViogBLc2ZeYKCUx2cz0PHdbiMFnRcCL/UowNqLRhApglDjbW7OWZGaHCSxcJ0jZ6oQKnZN
lMjS2woiuT7rBCmp1z3mQESVzpBJ1PeptS08h914TxjpzJuXc/8PyvSlq7sEXRsWEPLpmjyQbkDY
hb8uT1vkFv2iCi30zV1z9O0VETwyKpE9FK/lhG5mP2ec+aLaeQLgO5X5zUkLcemFIiUcfdbhlO8b
bqQcTjepAKK4R4Cf9ZR6lwHuX/kTt1vUOQgY6JjVKMhW/jsGbaV465gWXS33VKSVp33nA0o3Bp58
W2ahYEYE9cENSW5/k2Di473H8KZICAmpbK1FPH0YkxwHPHSyDCNi1jH2TkGMntqYxetaIvYe6UIE
lgofnaNyKZOs78wD4ofdXPpusOYCg7h5OHiotb0aHULioJk2cfaUOhinVXB3jLPSz3QsG4fvTZfF
vizsHA/ZZOoxnAS/nVoDCu9k5LQZ03jdD07qcbojcCArSsKiUJ7MkoT26voQDg4mmZDmFMC9ClKX
mS0ECsobktHvwg8fkxQ3RdWTiSL1OUbi2sH3nZhOQNyRRGZ2QA9lCh31OzwBgTikXgdZtzf6sXlE
+FHkQ59uw6IqVKGmOxgeRN4z98N+ecIHUd43u0K9fs0CsnXNjBs8PWZijPYaWIoOa3zVeVTuy7B/
JBTGexxfbxd32C0AfVeZil1SZbA9t1gDhIRJhShjldTTFMC/Gje9NU1mmcsPwm16rD1fiv6RpIE3
YxNlxpU52Oz2IGPIzcoFTaguZ612+eiCGOqoYIPtXzlLhb1O4cX40d1MB09zwJLpgu9uG4/7MgEB
toWY3umGUhaLSuJmHcSyvBvGiqnm/iyTEkx69SlhFvSN5hnxm0zDDQnOiBDeXwQGMkgopCH2/H4D
0Q/2cqKbDp2DDKNED6QgOeczNEreuKbuBPu4bsXi5hwhDZz3fqnBwvzuyyVWlUwglzz6atvi2mKb
9J85EZhXDBt3XdmPt6zkfIYdZrlN/bg3m0uX5GnItWMnNRgNpZJZvWjDbNV5cK6LO2a6KtVrMfxk
sYnVVXgFMrmwaRFZwl0v120S8eiOL5BG7CVzsxNlvs0Gpqsb2b1WiSnefwYsH0SbbiT7vvKEqxoZ
YgB7Q1+arZQ6JjOsqZAje4BPRBeWgfRnSFUcsm1LFW7x8z7v89Qm+IQvO9T96rvYA5gZQFwFEUuF
rWPkrQ/9zkfv7xPHDrTv8yPVSPkASgcRT40ppaIHsMMGEDds70TDcBVuK2igrvQ2sRQVQpMw5ner
3r4vYMpsLc9gclKtPNgRkTnbInyBUMFMTytcvcQCjunUD9XMe+PVFOro/A4C9ejbbpMYrvUyc/cT
rD5B0ByjaH1HtsmmznpfB/NNp66Ly50aT51Aicrmsg82sDuWPOlUAxbvMB5gi8T6ehcSGg+MH81+
IqPa+29u9rOlVRit9hVcqMx+tfFqbOvnaslrG9PC3SeRKN6ymM3LkYggVC8bEMy0CkVCluOS3UKd
BSewcQGVNV+fELrCxnbw8t274DCR3+AGjRj6gg89ckMBkvwCjMS6WuFiY5ydwEvxONBd8vuQZXP2
He0fSoRIZ5Ft0lV45orAu3A+0Bx5dNWukHvQbAkfB2xJEadXsBgm5ElgdWZH6CD9seIbjcMWjmwo
BTHtWPdmR6Vymy5jplXlk0i6Um1RvB9iEdLxIYw0nCvXma7qVKjFBedi7zLENM0BmOcOtz6mCk4O
qu38ZE5rPxjEehj1jvJFspC+bzluizPuflDq/A7IWoM0tdFdkKq3Lu0WQApamoF3wzOJov6qpywQ
VUpWhm2DRG5EomdgOC6OlQQy6NvcDade1NXhxAn+2jybH20Pj9e2j/dwOsQBirCWmoKbs5CobpuR
dtJ7Qa5ZlNexUp03lDCjWFHoIZqlIHtlw250P2ihWNGXevSQyeStA5cVGyV8NKAB57L1FoGR6pIj
PbXKtKS23gLiee/xTuhPynQYvnidXD4CEsDLv/YTt6ljCtkGUr67nrtzb/vg2+LF4H0RA7SuLFRK
thZFuHAPxRQjIGaZ5+VZh7woThThd3OJAk+JBvT8dG5hjtrBOS5KxgIHlzDvCXC/c8BIyk6Q5mvo
9XBFhsM24s6HgaBdbD3OyfQrsP6c1BvTW3zkZvfefBRgWYlbN9lqswf5XG0pi7yrt/lT30aS6zOP
2Eja0fcihyCILpmhtfdmjYSXBdvAuMeIWaKJv01Nh+24OMMeRWC3J5OZTynue13uwbLB8iYapkcv
dGmOAgzl79VGgYzqEd2eK9PB0gT/5lsKZqnGiMWprsjOFEh9XHreGL4gCyBix1gMc1Z6DrvPRewu
LcpYwKERywSF8AHflCE1YJ01uPCJxO6id4VoqC2P4C5BErnhPsv2HrcMvA+xE6lNTuc0zAQ/oeDQ
vGKIXkbyBdH2a9jDzB6CPe5oSzBU38t00+nSDnLqo8bC/7d7wlpg60GaDgOgAQlHOZqxaed3c0C3
8TDdXGxKRFTCaaqCH+n6FPXBwH4SOE2ZOlAe67ZqElI+cjrIT9exGB6BaU+ExEYQ6fzCQYulJUBU
D1G/6CUZaaGnuzWHXO1+h3Pcrf394BcG42eL2ejZhWi6DsBCCvJQoKCK2mLzC1oPc7errQR1jCzX
rY84ai/wSFjjOwivj5ojTRAsDpgSRnUS9nt3XbmSsmaTzvYqZWBNVvjfk7q/RaZFB5RwEACjZsz7
M0QGiGNNQ43JLcv2+CUepJ2vKbNya0KGEuUbxO4ydpgNeGnxxTBJ09eo7xKIga0ZexCq/IlCAw6e
pbctJRgUwmD6OBUqL2FssQ6/wAzc5dM/evT/8Wv7T/rFH//ZjKu//xd+/sWFW5Bkpf/bj3+/9r8W
rvgf/V+3p/3vX/v3J/39QXzNL3r5+tLXH+K//+a/PRGv/6/3r3/oH//2QzPjeHRP5mtxz1/KjPof
b4JPevvN/98H/+PrH6/y6sTX3/7yi5tZ316N9nz+y78eOv3+218AFv1fcMXt9f/14P2PCc+7uIU6
DMl//L9P+vqh9N/+kvt/xRmY3Lw6gYyCHQxEyn7dHkmLv4Kwi0kdOPfoqP7haTzzRXd/+0sc4SEQ
CMEKgn3EPx9S3Nweioq/YqoEcSyEXQCQb1Zr/+uP/7ev6f98bf8xm+mRw9VO4dkA2v4NXPmnEeRN
1Ir3u1nb/3fuv0NMmRCQRB7VssxbmfX73vRk9A5gb4bHCMDcDFFK7N1vyJU6DtFiT1nWJ80tD+gI
DEVc7LKOv0cReg/owfpbMvNL2gX7ApqGJxHmI4OTHkMLLklq9BWOncsfhK/AWnBYAlIn8xh/reuo
pjJZoZc2ZopfB5jXiWpTHaRXkI0sh2mL3mXu4HPMBekfM9AaRqzmHqypgszxNxoX5FcAE+Azg6eQ
wPLAysELeuQBfSBgmjTZO2zgiH/h9OgHKm/NON5nvHO25DoJP0TP4i+4xdKDst3c+jgKT+FWbCe5
gSRagdnNml1l6dPUgR9X9OGOsyFTHx2o16cEwvpveWr/rIVAQ9evozhidBBr5JlT2DJDBNO9Jtk8
nn0eofnVVv5S05TWyy2eMdq6ByRZZGi2XdjXdJ+PsdY/+wX9GB3FXuMGhO15hDM44xEmUSlrTcbu
/MjhQB+RYtQjxga02w/t/VJyesjzzStRTZtPD4kYNTM0RbkLuwtj6Seol8l9v1+D+EgXwGBa+5Vk
wbMj4lNk7JvQJKu8EPBSOik06OF+Y3cHZQiKabXlabPPEgd4sm3lni0/0T9ABQ3rHJCIAE/w8Tvm
ghk6n9w7QBkG/DNamluzO0BgsKRcv6Dccu8xzKGHImmg7CqhRzqmU4SraJvYd8cxRfYAMhDOcIWJ
z/NMf1uLAHVUEtVgSFJN8jNgDNlNw0GNuXcnmUbYs7OAlPg+V2P+BeQTp/ryZODFcURExA8jiiqQ
cV6mqkBHM4EBHUHhVZrJHQfbfQOz5L1L0n4spYfbENhUfiR+1KQ3J2TGJnuCKR241lhf5uh3ymts
6rJyW7LdVcPOwl8CxnEdEL7CgWjs4xZ48nTqVZhmHliozKkoekwP0azFRvc1HxdTTy5YGhaOuCHA
kO8OMNvNX5U/9s2+hhnq5uF5DztoY9SKCyYt+zV2flomFtkTvmTepVhC03oJyWhJlj662MQ892kE
9zCgPA2Q27VlUFmF5TB1awN08GqX+CW1ofuGNNntsNkN1KW5TBxXLUlSeUpIr+9zxNs/7moi7wbE
jQ+dPCedI4ds0Qwk3bR4WUc438FtK0MxkvfLo8AjSG6y8hTFQ4QyY7qpW7x1edvTrWQrWpjYn+cq
wMQZaQ/CnBcWBH8ystIT80ll/Mwcb+riB7/zt5rrTlTokBT4uQN7gvxJnMOY71Vui+iHl7EZXkGA
WcMANKhkPg5qerbQalYyK9yJKJleCx+WJAkRxxGZBlW2LVdU8AUtmfbf5sV4JZuk+pFQVoL/UY0D
QHnMQeswMtVuivvFd4Do1uzoEVLLgt4PzqNYJTPSKQeBMf34AL3MH+V1QG2p3HH3J9htcl1S374x
t/kVKg9sOe6ET7pdbcE/erTxGPixh5HJ7zTCnzMt6xlA40tgcCHpGtZMrNU4b+fO5afZzM043u0Z
eQJh6H5021nBGySi3btDsEUpJ0vuXbBVQG4/+w2oOIJVOQhc4r1nax2l41mn8xfq54SVoIIP12Lb
9+PoJFo6bM4FClpZ+N9TpG1eEGrCniPgzqsNsNwz7VXBwmoNWTSZWHC3FnMI2T5aX30r/gd+ILuJ
6unmGI7Vijt+KlHYTVe9CyRu9bWDe0kFgG06eHFQ23zIah+G82WYz8dpTEBN8UXp71t39P1XD8Gw
x8D4O3aD/hwtOwIbgSRg1m8AvC9zqVzyzQdTOgW+5LJR1GgpJ3xhI3Y/v6u9eOgv3gyTPsB43wep
vjtPS1AJQ1ePCb1neWjLCKYjVdTDQ8Fa+hxNzh1NDN/sPaPgNQxN1y1zRWE+8yp69TGxQdxlCTA9
/5vHbxsiMQelgcAiuuKMbvdAOJrAPL96bKqixcMxU6QPbBUJytcQXUYCzg3epIVehN2jx9XnSWIJ
FcNnCNED1pxsFrG6Gs6d+tOF0whz/eAPurjoc/MC9HU8OaUyGSpMdr4VAbyD2JB85lPX5B4BbGJm
/5uAv1OsvIctnRxu4E48Aym2xXxO9R9VbOodqwMbYZ+6+y2DNf/C7HwYmDplKqGHRNkD9RHMkXby
HrO5x/2G1E6CvPEiestg9nZSt3YmRBpBzdYo+yC+vexqQFnf04/OeheYwzQkhiv46uRaE2nW82CE
BW4C+EXxPnmbli1+hAxsetyX4JDHLCmJR1QTa9dCLzlUy6C/SZ8MYYkzLz50JDuBL9h08ahvX94V
eZhDxQvrbkWzjSu6L33JB3XECCQ4AsZHDK9CtgFCcmrEdSFt2EdodECnoVQ8O+RCfIxFaO9mNj5H
tmfl4qJLGip9UI7/HIT8xOAfailHb/36AEbDsLcdXe5nhJNgqP7g4O5R02F0rSbdAXPJuOJJ8EcP
+Sm64VKduJlrpWuM98prlmI6o8kU1GQInqTkUzUHsC+RTL6JgB0DqgH4KplducjCFxgwhi3wg77q
ltHUfAFhLMBuiz4hqLxtDp+pjww3YjeoFbVmtSLpfNw3X7zLSGKa35kmFa6E9kuXpMuO4QRoZw9d
I1ZTVEKxFkGgDeV530C4FNeY3RQPA0zP+GTbWRTrOY2nBnMDDuL5sB95MB1CBKA1o01aqJ9L5Gvw
cryNcFIZ2HJYY3dQlBy2ZW4HytESDruqY+1/iAStVRDKQ8jzcnBR0G4pTqYwF/dx3L8SA1QCJdzV
AxJccWpkBfJHDtTRQ2vPtWjWFKM97NXI5iX6OCNXQkOqX6W+fuq7MSihF+Y4xcc6HhYETMxj28Vk
bHjwQGAm3hiG+iEryAnusKSKFHbjEb7cjuxDFSv/ZfG2OyiT0PQGwX1IOZDjWRZ3ghKUWYP/gTRi
TA02xAAugT8ebXSLOEc9cqUpqiaT3ffIHQQr+QgjE3rKLIoFa9zN3GN9JTOOrMlOnyuq/ROEnACk
1+557MIm2018oUnfydLL9ARuO/VPApoZ+DXlBcyzVPBBgagjfGl5x5o5YoBdr9MY1sFi2RfzE932
XZ8dEwB3deoMbrk+/Gkyzp/3Tj4p6POreLBZo1BhQfrAcP5i883ArAI5uBC2guG7KncIXoFuHGba
/eHQGDx5E0D1bZ2vepQnOPqWNgYllQj1j7JnrHztudafYDQabPna2nk7ed30le4GEu6uOIa7+Zx0
mF8IgLlmQ7/Qwv2y+2Fh69iaNQ3aeQRyhylquh7h0wyoXvj7pwr7GLK4jRx6GulLj9YaHFoUbNri
ttrzOXgrZPorIqE6SOQIAvXoM1SQc18x8J9xi3hUv/gLQVwoJg7uQa7L90ROm63FMAafoNEAiOmR
9prHg3jsg3w7shT+p0V/0oF8yTJ318Obu0GOt3yZ+nhtbtKY34Z1vFrQXt95Q7FXKw0YkGfKGyVA
dJKAL48JzBDnUsvwS7MJfo2uWNQ5SfnZrcEfMPh/Qc2A/E1BLwrGEYTIz6Tn5JGLUTTAjbMDHAv4
cUz+RBanRhdHj3nuPjT182pHBtAx4fx9uvUm6YzZ1AD6X4mLvbZjHP7s1HQs6LZfUSQeIGduMgzK
Kup6U5IhvcyeHzSgqE2NHCUrAeiuFQCNFAZ/mIRFXzBRRtGu1XGLEV3g51786JkEsp/HtYi6qycm
0ehsZE9s0HEF8O5oE/ec99GrweW+wmEE/4jP3P8BcWMJd7DfYJgGj/AM4qUc3PvO1M8lZ8+KRveB
pEDEs2B7JJmcSxDucXiJpa9TpPWWMrZzRRydKeZD4XZxQWLPEaqYxx048QOFrW8TIDLwktAiOrIM
tb3I4Nuz5JN/b2zQSiv/kALWqsF8nfYeiH0nmpukqJY4z6nZbR0vnbm9R9TQseNXa4j9FmFqCttS
b31F3xjjfO2LCo2s+YNkSfJKOA2ek3W2v6Me6jkI5e19iCmSwWaQjj/pQsK7jkRGNHNqSAMKp0Hl
tQp4NBh5uNGuf/XJulzGCOmuHUP5Aij5SYw6PO390PJlLACgstJE4k8Kb2dY9apySPAVDOH43vle
fxhWQKXTKr5jBl4Zj+w1Ejdw1i2Ya4AUQ+q1MIlXwhL5FIGQBwX7XiIj1YJy6foK8tNWu2E85iZc
7wYmTmZlrMKqM/erT0Ub21TUFL7kYBUCXSMmOGa9+qVjwKYIi60hK4ZiF1EznmRvO0IHKg1WLlQN
yvrXfQ3uMaE4YdCnDsKb0jMcFTACIbQKC4XSpFgbSCB0jfkoxiwFQPRxb3MbVvDocI2k+/d5R+p0
mXipfIALfnGOU9sIqCw+cstewESaTrEZMNnNbXCyk/s5AVQuSkiMfw9keQHi2GYywmHNspLiqQVF
yJjnDfF9z57QGJyYOQIUrfhwSr3x2s/i5KCS+4HBR9IkXfDRLfkR1nb3aFH3ChbqX8tUtJvCTqnD
W2MJIGDeg3IDe40WgWtskNG7ISPphXMaYlSvZW3mJarmQTUdx2QJ9IDkEk+AHhFBuCGL3M/bxEzV
6MQD13M74mq+iBQAyhSmR5PHc8V3zB/T6eIjzAoxTdCWkc5LqsXzyQfyjjyMtzeuqkxOQcOjBJiz
1tHj5vKoClYKRwYNVz0UzsWVGXSaA48kTFzdk8L04reaWVrLDPTyTRTBSzFDc67trUdIqXF9a0O+
NIhq2srATuSlKMTsV2SEwAno1Xq3yVC8TtroOx+E8KWKKEgQw5R1zyGRaQPur23RTfKDhYnpKR9j
exz4TmqzBjkSvpk1v1S3N0hJCQ++GH6MnkxIDV0G1i7GJWtJ9Poilj2/0CBdTomvUaREYxt2HW8o
TBouzg0fUbI+agHDwtG44DoF6/IiM3F3I+WWGmu4BH0CDcfmD0ieySwmAYguWQ21MAZK9hNmheLg
Ob5WwNNY628QYlOIx96JQ8cdcu4dTOqvv2OGmqYRY15mW/RJI5yqcsT1RhGAzjXowo8UQ9i4wgBL
1FDDgcPRz5+Yqh4KEpdzLkBmwQwmS5HKlGAKgZbdIBlUebyFfI9UEp7b52nbippiRHvw9il/d9J9
dBsKNYR88qNFJVYnERZ3YTw4seCkmUT4yp2+6HCYD2YBMOMWzKgd4ddwx8qE1cIZ9HavnjfG0PJ7
WE9wgG4dDL/fFDY1qI5DHKvzeDX095pGOIwoGB5IJppPPkNWssiAkgRD+OYbEde4r8eS5slWAsJ0
Jz8orhYx8U0XbWEFY+kRvwuvBYgRi0NAYEyTuxhJtQH/pjq6toDZwTLoDET3GEAcdofAShw3ISvW
co6nELtJcc9Tf6pUP/3cRn9qZ4C5jU9vAc7ZcPYUUP3emBkpI/1VWO8XJfMT8dSXGW8qMPqaCda9
L0Uy1AFSWKskncCQ2fvwyd/o44jw4/d8TXHcI+j+hoJByuCFSc23zvvNA48d4GX6hmDnoORTFjXc
z1oKqlYEQ9rdBUWNit7VLh4u03jLG+kZah04xQRr+DDx7QryddcYFTyjTu1KESQ+7Nnzdwk5Tbv1
aIsjekcw55xoDB8RkT9mWfpNqu0ZBgknnPz3RqtmU2mbSF6LMD4qSIqq0MGUNsd4eh+OWWpfybgw
MFHSTbZB6D9nEoOKxAIBS2emyhUHBZZ4h342QolGNwr5Mu1+EMi9CErijbX92NPvtDOutqqDcBF8
sFZFCjWZnlBZICkZmsnnQFHvBxlZdwVlo+7wH2dp/azuiPceAB/9Atlth2RkOicaz1hAugHRLupa
MvxGdPAJbWBQU+XQga0tJhIQE5sRRIH1CEBm/oo7SOwtobLi3kjbcY7bWXvza7/QtdpYnt2Kz77p
C4NTBBPQ+w08YZgiwxFjyrZXMQGjnNWyfuBP5Ccexd+A8eLTzQgPh2vuWEGqOB8IkqHbcMk7+Jza
5xkgRDXc5n7Z6rW3K1JLAAaYugNQwLD61QoAVf6CdmAw2Vpzs8HqdAW0KXpcIzjNPET4voFQuecw
SgEMdmo9REEBMeryG0hM1wSjy0Aw1GsDCaesEhAomt0O66fEdlhit3lNlviUqvmZZeJpXJ047i6T
TyHi38vCxR+T26CCB1az3ibtnY3IYdl8WxsEYT6bqQ+fe3vbPuf+EFvynQt6Nbh/wR/yng3pwkum
9u4p28FSypICRAN3svu8wjvGqwrYvFUMvDqneg+Y1zQ3XbCel1U3CZb1m0e77KewiQJINQLniwC2
xqa4SzHIfLAzqnaQ747CEz/NTsAFMAdkD8AfmuD8DIuzHfe9FFP/Cfz4bY62P9jiYdlYEHnP57XO
M0QIiBjhWFmaQRoptqc5HIuyp0RWnUVgdokaSFY9cBTMo4rteKNAHD1gwX0BG6jROvsoJ37B6E/X
G7UTOgmrTwWoQCdrz9PQn5MuWcsYVH1QoUAADLIdVRE2+5ISgE0DuevyaKizhFWJp/Z6ReC9J2fZ
TMl2QknrVSBnxGf8hes9QfecKKDVCyyM0QrZHAEIO0Wnwp8xW9flZmcPFbq0b3AtMBdYOJ7pSoYL
zyd6j0JRAV4e3joLGLFLwrUuQMp+VSBbwEnXuxsQdtHC2fnYr8Xnbkf6GEbJgcjkXhbxWkH4fHFD
+KPL9CNMCP4UqHK3fi+aeUKMGUgT0JcDxkgBP/+ZSfCkluCiAWkWvuiqRJNWTjQqI/UnNllRY0gu
K/Trqo6U/6zj8IHv1m9dAYNb+JmNDVw/gJiD/+arhVxiX44PWeKNtZLR/HvKMcUI3bOmtIJfjqsL
FqBid1qoElyFoe79+JpaMEgdDSXIDNie4mHOGy6Rm5SJ+JAMGhuc9bBDKA53DxIeKfWrjPD9YZhx
2XGo9i23PngF33XGxd0sLakYt5Cgbe0IjwHQntjykoIu9EgRgN5IggZmgqr2Acqiiw/zXgBd6GTY
fEO9QlLSybyMYXZPUGpuHCA56iiDGcyIkCMOvg1R5xkSYZznQO4G7EzQd2XpQxektAmUT9s5k7Is
OIORMo0ePblMF0jN9jbtgYDIGb7LqItDD54HoQ33cwymToWpRtp6eP1aw3k2jsxVFd4JPeqNQOO+
5oh9RQhtL8dweMJ5OSLbiR4ER+jRmMkjMo4rG73nXej/Aa42oG3IhwbNX/+Vg9hLUAaViwzi09Kl
fqUILNLVioph6A9wMXrywBw7REye9BC4UuzreFhFdtrgMJRlx8jwuzxVaQ2yT6m1HyAZL0MDEfTz
QXSM1jror8s+zg/YxSmmbRhOh8lK7hKAf0dYk/Y+MkEWBdDp2wxWydkAxMFtuEVvoEbGMGNgF3j7
7tUo95blEnMIrUEONeGvdIxeKCbbJS7ry5rmcN59CeauHigTJUbH+hmyoBUkSgoChRMQnC9L1SFG
s7YobDpuUVIZRn5MSJpunFi3Rha40UIQNo9B0WOXsxs4aNs4AhezsXzxnTGvmJPeCQbOoe6zL7SX
z3Lag6vRtp/uE6kx4M6Sjv3ow+TEUTptt2mm4/Rupil5doKnMCUHCduRZMcmtc2g5/VuOZDbqAD8
bu95pbCIUv+TvfPYjhvLtu2v1HjtQj64A9MFwgdNBI1IqoMhkRLsgfdff2co81ZKUSI5kt33sqEc
oiQEAuaYvdeaS302M9jGYyIlxf5+Q6cAL21l3pZBvac8OTN8dmvhtgyoaKy+KKZ6ZQe6r2oXTq4u
TBw327HK2J3UOQ0ghMsu+6TxK2Gu8zIY50d9zqd1W8sbirOMBR013LinFhZVN8SdosyW8uBmxYYQ
cy8YDNt3WkddpqWxcdN72OALKmM3jImK31RT7zdheJfrvDtjMmZ+qvX9Unfal9gJWvZ6RvpJWCYb
1j5ZgRxZqC2Yv0aXR7Z90Ji0kRYvgpFKSQ5pIrpFqfS3fWoit+3CZRnI1UjaKTBm11fd/npiD8TW
V/eRQw0+bmO6HuH87LBsI0nwWWvrcMU4KEoflzPNE7W8mppUWSuKVK6mVqz6Ob4ky9fdmIAH4P8U
YeFRLOu8pOudbVorBknP81WMnHZdjCY/xxbsxYFLvh6LKA/C00qK6ipwmgeVdGtPm4Twlca56wr6
jxNsNc9O4umIHDxdE8CJoNetxS6aRx+Xu/tJNapwGTGh+anRo5E7lF296wv92NLxhRAc68uG8p6H
as7xYSFr7P/lJXkYV6WjXyPd1/2oTxYYCNi8hAuzQSaDIplASnXeaIPRLjDm5B4xBI0/65SoZnJ1
YbkbikfrxLgNVN1ajK27g3nEy24j+THVeJGaGt4B4dVBYW0s9jCMN11HRuKkXRi58V02mPNVZK5q
ltMTsdxV0BUYNl1njrbAgdHj213VrPqhi9YFi0TTi5GXrmonNTduPWpkJLPQof2EKGdiUY+LUGbp
oU1KZeEgKrunAbsPUx2Zo+Y3dnJgytw0ju3wkEiywrtwSimX2AXeA7fh9UfssmYvwtc186XM1fJJ
F51+K0L52JfzcEDIhINbmk6zTAvUKH4bamIdY0nzqp5ciKWDR9lLIKkflSS+jnRijXJTbxfJaOqH
YCinzzWGti9NGah7R5GfqNiWC5aoih8pdrxH9BLRe8LM1s/RTWqOyWK0gi+6Yl5pLE6G/JE7S9I5
axSRR8tk6CWnQIc27u4TprZBR7FjT1RkpNiw0ryYq1NLoNsplqAPhA4zaHLqowBiyiC7mZCU3VSd
SkFDsl1qR/T6FCEygeAA5aiaPFnMS3CmD1Cfrt0pTREqtWOFnC987owvuPBpK8cpSBHDTehuPgsT
SwpLJGGviDY4Ovi1iyQxdrJ2542rNbEXVf2lg4i0jHdxaq8io7kUSbkfO7mUk90uYipcN3GhvyBC
H1CaJenixymn04s7Z4vebBYZQB2PBGlGpG44BEEWMZSTXDyXXq9Ez+VQPITWJp/6tRYGzP7sXJHN
PwUuaYilO2xnRLos+bTBXWVcBtoPOfs8xMam29OgUJXWT01l66IXW+cGw1hI0t4C1QF87+Gmrsql
Av8sG8fP0jSpY6OkAX27i9t8OczFTTIEzs4MOsRns3FChXG3JgImgBRs5qK6LmdajT9KrbJ0qFa6
4mBWgnYTKL1lrgplYYN+XLgqRo3AjQ1Pxk73CWqqu7AG/GaeDPJPQOJbPxBK5OO33ceivRy7fONY
2fMgjGPZJrMPsU/Z58KhN5U67Oybmg/DBO0PVozqlWKiXdWoqaKcBafN5hUjgK8k4YYGQ7t06oIN
d1XYqMikvlTVxtE8O48p1inZ/JKnEZLuOqxXBiKFu3mIJJKaunC3TYUmEKPI4GzjujIeTH1ESTFZ
fbgONV257H90IzKRWYlf2xM3rQPi/JQQZ/QwdjN50FFhXdUmIo91rFU8SBLxZBbbxymw88ukoaS4
Siy21qNh8NSCf7kiSS+6CDtLObi93jxliS2u62J0X5CHlo43j0N6QbFBXQWzQ8tiqjqiE8u04Lyq
SG5pPgZLYUfGvokDFO7kspt3TS+KtdaPNr1fMu3tqUS2I7KZJslkrSdVpC+mNQ++cQLseJXe5OsC
wxLbUjca1qRYDVedkY1rlcduBZPTus7K3EDIe+rbqkN5ZQuTlY1di+dxjC9GQ+ufKdqm/hRECCrb
o1TLTTVqV6KokguuVnnR5oXxWdUm9TD3LeGAmlEsoSSyrMETgDZO+kGv4w5IU0wGU9t6oprEjeF0
2ovEF7rU8iLxEJ9PLPaatWOdtNVsbkFQWw+uaD+hGNBpowYr4p2rVWX25tfSLLa2eqm64+Vk4pFp
bS35nIiJVYR9EKO8zZXxoZe67o0istdjyaLfNctTg9W6CTJKjgn/pcSxZ+r3HKz7dZ5gl/L7Mbhw
6z69mlQwGZl7sr+MqG1W4LBZWKv3TekgnW1GJY69Kk58RFuNPyjk4ExJ1dMlISJnU2kJKhOLnQhO
7j3+xL2qOyEi7MZFNIn7pmDqMpRoGRfD6bVq6Pmi3Xox9Srz2fujj9ERGjARLBJ6lZ9jrGmLfuwH
9nFNu9TTxDg6E/WGuJ6lH7fJpovDnuoccDGahtaWcr2zROoAuNuCmH8XIXuEPFFy0ozHdAP0uEno
xjnxt6hq2uup0fBJDWVBlTuvEwo3fy6rxaLJIvOpF2OPKqSkdyDM517avi2F3DinUks09+HOspV8
QXON/bDqZLuhpREGxSC8kG00EIlXKds+nZyHqu67ZS4q2tT2pOzS1JZHrOkz7lCpTFf1yBtONyA/
1YzBWDasmMPZmvx4Yo/jdW2do7rt9Pw5TEu5JNau39tDM69KPc6wbRnmXiv7eOk0k/owz+KFaemz
bbjbKh7EBdUHpvnKUKwvUxw6+zrLcya0Kb+kuGfR38ziC2UMyYHpq/G2oBzN7XUVKg2mdq8MYBQX
FGfxF3Zl8ZIAt9vg65IG+wGLdNm83odzx2iTKwl2c8OWXh8E3UvSRumtsLruEfCBgMNYdtPsU9yk
Xq8Pc9AvwpLgmFG3hk3c1fGGclWysMP2Js8wycOg0fYEnpvbUZuKbcuwvM/t4ZQobSI2EgKPH46r
8TKFbvUSNWi16rQLv6pIxDexXqLWntXRYPolTsSbhmC8IaWwWgzJjLI+a8bgGgy/vpJKSmsidTJP
bRumMeQibLSyaw3Ijt6WlzqL5yWba5vcwvC0CrTj7UA+yVJaQXmsywoFi4XexbQr7XbSZLQVrWxp
UbG/8ch0LK/hUMebDuMaujCMZZ5uhF9AHVOz0HLUculQbkViZg/o7yrfhJvEOROzSH6aL8qqvISe
UO81xYjuTeCF9gKUXsxCLLpGmKWe1n5TQa/TDvttHrbDV7vLyzsNmeVlUUyDH+LLH0rut6aCZsHp
dZjduH8Ki7r4ruIhQ24nMrkxKr27NBDvUGhQo/4xbpwcIbHiYvLTIkrKefc9ElN3FWSzuqSIOy6T
GsGckFZyA6iz90DIIRIZ++TYZyCsUFVJkiQ7jf0+MZvBUR8YihpgsRgYc/goGTu12cHSgXKbFQwI
g63RtUbpx2HGHWtGh2/ghk9Ka0+XuWsjC6NG4tVWHW/JnZpXcQvNnsTobgUip9s7Q62wICSiJeoD
vnfWoMFW7PFYxkH/SalieeRI6Z6dnfVVWEMNQUuJzcTLaqndoxJIqDpKU1xHjnWI7OYBWh7ZK6ht
F5kVxSxwHHcTdZpzo1Itq9egrNLraHb7S5lM8+dWdrR801k+uX2S0io03CsrRUdha3O7aBpkPrWV
qCsjreUVKewWpbA69HvVov5nt8Ca2Fd4hSFDopmKAKVcGh1O2W5IkEoAvwHQECvGWhMEyrgeQpms
Ei2ngzAX9hXxSvEeX5O7xGzRLpPG8EemB7+D9HLRaA7P1QggNRmddKdl9Ng8NzXD6youh8+hGKkK
TlXVe3XTul/7YAxuZajX90PYZ4uiqtznMBbie5pl/cl+GIAJGQl8o/OVbego4LLlaXc31P5PiyHH
yY5YZKKYZMMye5FzH39SaNAtUd2jJnTr9Ar49KcEqquvpJn9JcEx6582NMugrpxwEWjFeGFolaTk
PVMhFVl5jbsv9RtZ8zPguKsBB+3W1RT9bhY9/i4QJmbtdaOl6ahwUVqxpy2dy3gucE7oAPxDo2+/
56Zmria1YDQpqNExBHIKdhSWG5nH8XXXj9Yij2WzCPSMAqmGcC9DdHvN5jWKNwpVqNpDmmnfhBqj
VyP1dpW0YLmX+cRSLi6oKPZRkZe7HiAPRdDG0Nj+F+1LC5sG75/OiFZic/F7quDbWbHwX4fI88ZQ
qX06CbNn5ELsrKxsV+1Yh9vJnU9x2kGC8rUTPc261lwqQ6k+BqU7Lema0XprjkYdUshnC6vw9CzC
eDxWzq02GeG1IEvzbrJEc9FEQ4YxUJgnHV4uj1Nmotvsc22f0GlY4gygjKlQm4+1jDypcGj2Wj9E
hzw2jIUbsLDriaGjnpZXmzTDUoP7T4R7KSjN007GJ4W1ZpF3xfAQ66OF99eFSBAOKJ5iNX8Bwecc
p8mWz2OJEty3s9NQa1JIaaT6kgg8zqtMOtOaZW69UvL8+zR0+HGbBJwmyym3eNZ7S1kI2rML0zLQ
qIg+e2ziKj9Moqu+svlHKYOcMCz1rRo/F4PlFwaaKNz3yXcNw8SiUHqM8ZVVNV5hudXRRhp4eqaG
1NPwDV6dEs/icKAea5S3bhggOaQ7rN4nNJW5Na3i3tHVQ1tbqnI5DYhoLCsQqsd8GX+Tht6wdtfE
fItrIvLTSY4vEJLRo9qJ+pXab3RD64fC8FzkqKwK5SGGb+BlwRQhLsGcMeoNa03AJ1epDGkHkEbx
TR10/T6UQ7cKq8y5mGTHosIq5r1AXYCJsaGDVtQoeVSaOli7GEJog8cUVJIiPSp8wx26DN0zUqU9
aLjXAIk41goQGRRMHC6MA7UsF7oCLzt0jG6ZTQMrIRmMywHFmkXjreXB7UeTaUWp2QMlx3E0Foqh
VjdTzCIYmVDCV0Zat5hxIfu1iVZ8P4R1ROHbLg8B21+vbjOtWeQGTkaTJyTyKAV2t3pMTdQrhkYc
HYXGGSY1HNB6a92bcZuu+7mkPyuillrCWGazR77zBiV7s8NDlD93xMzDbmole8amW+f6nDItVO59
LTvrRQlYBQOjXCtFpC2JjGkXgGqbPes75P1KQ+a1pVAWYpcQ3aipUJahpCAT2TEXy514ksnReUS7
FF6wGSlutGzGjx4mpwXniM0dMox7DJ1UORYgqpaDjTwvhEdwo7bVZ6dBagt69oqFoJItefldvwiK
kVZKG18ks2bfFuaptVmrp0Y+sUrItNDAs5dKxMrIhuQxbHCIDUWN7cZKLkSpWE99WSaLPm3jbwi8
RlCWLJW202hPt0mtKSiJW02n804F9JDkaJ4QCigXWRZkFMqNJtnEcVtcFT1iFk+4s0RsYAES9BrK
YayYG/3JbK3oOQoSrgAAjK8nduMhbdlGge0NVo6DyMjkVat3pk5Jk1LvED4aFYookTvy0imcehsH
lcorZxvRRmSh0WxchWr8yHbPG6Rkh2RF1nVVaCBugixFqjWppj9HjoqkDZB0QYrD/TCP5WdYCOIG
6lS9t05OQJmKCTWrrjngMVh2kXLl3GklZSaFGLeLmj/FKOC62XWCBZTWOaD8e4fC9R00gmGkQaPZ
/a4j912nftYai2bAAZdMJoK9KsSAasQtdU0ECzRZEpzq910YPmE9q6vV7IrxCVksZZ0iYfs9E5XF
5E3KwyItJm0j7bTG4GVF4oKH3f0kmrE7jLLU+PLsNT2lkOxDnBZgSmglDorkoHOWrV6bu763mvuA
r77HENN5YK/aR4rJKequDqGxgUZzkVcj5Vf8KrcGMSae4yDSBbAHR7ey43U1yFtHb691oQT7bsDp
NjrBvLdtVT6UswhIASz4xaZQSP6YvcC3p6IiaIFv0EL50iVVV/jt5Jx6+HqyqVXRLLUxTlZgpbNN
St3nLsNN7XdCzIvAisrFqATiWmsVbN6IhvdTzKGnaNJXGBQxaTQ2qDk7Ym84I2KVlJWUEQx0W+5L
DeeqbAz93nRLEwOFIg+hUwUXXekWt1Ml5EvR40bypNrHl6bQaPU2KIiWpoM9lRYUzv5oDtXPBhKl
awBJExIPZgwiRMUx0czOp5Kvfk6aob8wTckkOHXqtROK0OcZl9eG2+aHqh6TByMJ21WDuIYoEhlf
D6wtdrTvqTrrpHJ6Bjs25g666qGjxksKBM4yT4V97UKHXSSTHt5VLKweypIK9mRYwUUfltMqAX76
ksUieTLRHH8bcqf3QhQ4vjXDmtMDU67cDM+Rl4XSuoL+YX+26mzyRhO8nV9NsZugbymijZPY0X0c
ylmhUktdWBlQ6E6iyX26DsaWinDwpLpJdgwNZ1yXdRI/klQkF3lhz1/DysDnnZrtPlEGe9PkJ7GV
OYcTpeVe9TqFQqIac+KKUJJniVz1TjhZBztGqzHLG+UuzmdWAQazoQKpG/uNZi7wcYxI5fPSZ/vX
fhuiMdkPYHGehz4Ll2NaIwIyhYBjMHcxY3rjgvCbDRCMXocm76vEuMrf0DV8AS4Vw5I57YuWufFL
Hac3LADHTTOA7JO0JJ4RpTd7+BzpFo6f1SDt4z1llnXUymvdPvriVEW/jlwGMgyHxYoSXbtzKCf5
DKd0qAMMBaA4ND9vkTWm1mhsB1wqn1nKR99cVI33p+SFaK1IV+xUJ2SCcis6DSdPEuERkwzvwmSg
f99qirsBzQLgx+YTDdt0aAwO8M6zurgcdcw2Yw3eZGF3FsYayy7YDomtMqW1zmw1t0s2IvatViX0
8LCahcagfWl01/xUala7GTvN8EMrju40TOBLpPSCMmVKcaYqIhRnZUjIhNuZ4+Ek9eaF76cUuUM/
el0s5srLeXrXMJ4G9g/BjoFep4+uB9cx4sfvilNRJQEbmNFtHDAawUjh2dbGuZ186fTRSyxyc2MU
vbPSkULTj3HzjZaEQMt5hVhsu9a4wyJLgz3qZLqtT3ssCivTTtRV/xy4enAf4i+GqOnSsRttp3qp
zdleCYIgVvpYczHUSbuZs5FaiX6qB9djff3voqe/OlWzu24NYkwGuzcGEEnqDKdycO/sDlxEROl7
Q+38RY80Q/o2Axn1FfBoRhBEuReoRJ4sZ6WXGx0/PN8QWQr6vyqodkxA+tFwIv5MaLF5b1Vd9sj6
hWgA1akX/6Zn7daFGoXk/bn1RpZG+z2ZUd+ga2aglMUpwhHH9DfW6d0SfDNCrS6Yl1015j5VFWWd
R2GzbZBpL8pGL6htzd9q2vtXlpsj1xzkQDunyy1Wg45m0FY1ZXbX0QfNlindCFyCOR1i2ZoljV/a
ProHSVi/UEWXbaZUMS/q4bSPTtNhl4VTvklaI2arHdJ8cewxfpjtkt4lTyEdK5ZFR1YSl0TOdl8h
WY/wTuOaxFQluotbRMnL0qbTjhPb9hKj6i4k5G3PQUS26HNekKYN41s5Ko8Egul+W2f6Dq5ptCvi
urkf52jEsSFN4AeTs8trs1jYajvCIJii47+NtmdPbtrxppm11DcqxV2VoOVW8KRjLyazJE20e+Yn
uvHtyeZA0i8irlrM7DaUqn0OwyBeZFqKW8IoT67yMOcJs229/szokC/ZuswrfMLGopuItPD+bYrY
wahouNhiunLF3KUdDTqWF7qInMtICfoHVP/lfYhQZvHvGPHNWKiDtQakkqyTKEIM0rAx/nfbRJYD
hiXajEjyDkmA/lixpnSpmcmwjtnIrDucRX+i0/5yD/9ii/2PLfn/DfcyleO33MsPX5h3m399yV/+
tepwDMF6/tMUfXI+//i3f5qYFc22/iD1Rsdmb+kOAUe4iP90MfNHzh+aQ8mPHwKK+8vBDBzwD5Z8
INs0gwg9Qz8lsDBvnyzMimb+AV5Qg9ItiDRj8vlHHuYfyOa/8XA8t0RJoDByLBX13Imt+Sv5Lhzs
jidKbe+TLsnx9xgyuxrz2FZ9psZu7Q64fnHd4xCZJ73/WnU1Yk9HbU4CZyu9D6q2okNlyBu6BfO6
YRZa/nRR/3q8fnZZ/8qv+3GCtmnR3bVczTFt9wzNN2CaVUF1tPcYVaFT6d0uSWHSLVJZ/bOM9L8+
yna45IxgMCzO6I1tbyPBE3N7P6GBxe5bh8tQjZJ3iO6nG1v+eskBGxJb4IBp5U6ew88H2t9K3cro
U18MiMasCnJ8NBxGMjTZNDXVSh2wgVGFDtI7FHTO1Vwpl2md7esIyYCF2mirdSmclDkSt9Lhiiua
m7KAYxq1g5vUrsp9Sj9qw6Rn4GKKgnXUVWLh9q66fvvmnOXXnC6Zq/LY6GRgkPaIsf7Xx2fCv1ZP
sok+2bYSvVCiNQ5DxAzg6gBCrBi3Z9xpuxEy2qIzp3KN+RXbRQoxrhXsZsp5jXe9JnP3TuAoWfZp
GP9Jcf3/49P/0cAX/Ov//i/A4L/oClcnHMK/9kX97ZeR6ce/+nNkAs/wB8lrp2wXlRX2j+i1Pwcm
TTdPpASiLGxw6LSBeSv/GpzAK6hkBeB/1llOwnflJP4amwz7DwtWA9lNDHaqza//BK/wK21U0TWT
decp6ObXR2roY6q3iDBuXJtCO7tYbR05s/oOafy1o5/jN62ADnNQKcc8EU+SKdOb8Fr8dJ1/M2S9
duzTUPYTm7jROggRlCpvWPkA0MHQ2BCd/MGDn42DBpXMSup9cMyz5HPJdENXBBftx8789I1+OnOj
bygIw3q7aQY2qjSs9rhojX8EWf37hp4hqV0xm1Rhs/CGOmyw7Aal+JLlKko92rn/CNn890ecOB0/
nf/AJyjzzEdoUzfui4GBMFODfxQL/ffBz8Y4p2QBivA9OM4Z1s/AND+Nrco7959X8zePzK9zwt/H
Ppt+SVNI5imO3SMgG/aCNTtmlvdAVyP1nefmVy75fz5BO4Gaf7o0bTGOc878egztcr7MhrLc1KLR
6I7FLcvxkx9D674qqp2+Mze88hack58zoOxA96RzTLruakY6TS0Y5s7b1+u1g5+9vqAG8zwXln1U
Qws+Rw8/rBYPbx/7xyX5e4L++1Kdvb8p7JPObrr+2FTaEkTiSWUD82urt5+c+b6oIRVQKEiv0ypZ
4phHF77Juucg2Nrtil8L9xk55DtfVD996O9O5ux9p5jYmDON1WMHbm/AFj6HewVUQ3JpUUgTxld6
Xt5Ib6XXt73zaFOKzHlls4q9onohWRD89b+qF6e/I5EwRL1NX3haKsX3E7/jncv22pmeDR5sPwM5
Rn1/RACxNYyvE205iytijHtsztoA0wM/uQKiboZa1pU+aBfPzkYfNiKKgcp/+zyYZX5/xc7GGUwo
iVLrEwIEEjPbwcVQAahQtiyxuEKYUnXqJXSYjkhWacWx3b4oJt8GvpigsA3MwBtbJLTWNk1XWBI9
dnVvn5n9ylv+AyP00zuI3izFv1DGx0r22EtrezuARnAqEx0lot82U/2hLnTc8OUtUPLOy5oeK49I
PsHjIWKs+s5K6iIu5aNrxDf6pFx2bvwI1vBeaeA8QQjBp7Yb2OvW0bR3NOXSJuoJN36zbQPjnp7w
11Sqi4FCJ4b68TNqumWUQfeKon2noMYIgk3tJAg95yurHW9ZF+wQiK67zt4rUYhmUN2drlgMcoia
6FXTd+vZ1I6J0nyOIQ+TNqjij6g2LsrTiDDT2HIRZig4+jJwFhmIWWVYERW8rEVCtw7Rj56NOxGX
O8gK66av9nRXrgwtv8mychX2KXTpLjjQ1PrgKHg2hmuDDLFDp9VB75ngohH+zskMvu5gp16qTW7S
8TYaOHjJO/f8tYHqfGAfKaeLiWIjIp0V3FPKqO+lEb9yaPVsRE8GPOAulYODOfBAzK2FSbx8evtR
fe3YZ4svswCMapVGdajwM3qRFVwBRr95+9ivvAXnmTa90mDEtUV1ANwFnWZCyEUAbH2K/LXeTWp5
7QucjeHIfSfbDKfmMA3usTOzXaKmh7fP/7VDn43Idt1oLuyJCveD0nlzVtx0KHAXbx/8tYtz+tCf
hgioug7hKGGDo9wZfEWk1DSBbq5TpNXLtz/itfM/Gx9H4bhlZWn1ATTBgexqNI1WXn/seT8noXWk
CAMLmusDhU/huSKsNwNExI+tKdSz1xfJTNI4ZtYcsjE7ta88ywq/feyqnL2o0o2mWI26+qDhKqJK
Ph8I3yvfmZN+f8mJE/n1rtqOcgrtZtjJAs30Xc7cz6X9oXf1v4IJAWTmxalGfUhH93nOqJ6CBH5n
LfTaiZ+tszK9nhKziNuDbJx1XuM5aRCuvDMYv3bw/3pHp6ZKHQ6uu5DAGx3gadBMi4/cT/O8XhSI
scYJ7zDKVHW0wcYrFkkAg+7to59u3H+vygAQ/npDZU/HdkCIfaB/0XmQ2cjZTG+rNNnTSf8+mPEu
b5GxCzpE74R/vnaxzt7axgLAq6ani1Wm33meyPZFa/72t3nt2Pqv38Yt7DAdUOYd9LpktHehnhSm
uXn74K+sx0gs/fXogAGckBz78tC3dv4ll0J5mu2ZCNI+cJZzNaqrlMcMZlelXzm2C+ykwqztp0K7
YclQXRODTlaLjXhinC3jKqNqR044MCzF0oSH8HC4QFnxktJJR8qhWR98gM4GBOR9hBYoKsVGx/kW
jljDur5959i/34yZztl4EHQyqF1klAfdTpWNFLUN08L+pIJRsYasvuiw8C2zUm22b9+DV27weWrv
3A7SzWlKHPCPe1qtoghqgRF97OBnY4StYw+t4VgfpskKfKW2W69xGJvfPvrvJ0RCdn99ejQD0ycU
g/aAezxGNAx53RxauWg6TfvQhE7i868f0SUCDYaV1odIKdgxjJYJigp16Ntf4LVrf/r5TzN6UBll
G49Oc7DbiRBH0bxYsP/fOfhZUOD/7lUplP16dBiVk4yRcRxczTW3alvgeB3iZ5sIP8+oynlJAC9e
SydKLydas6gkDGLnIhrBH/t2Z0NHYWeMslZdH2Dx3hRlve9y9/vHDn02bhRKYta1bNtDYZvPpWq+
oMd4efvQp5bL78Zv5+zlRi1tdMGJupgUY7fVqsmigZi77FcVPIchdvtFiYdqkSb2gxVFoPQrrfJS
BqudAsIV2hsWMnfGjQo9o7u1Za5cYpuBh4zpid3NpAC7C2Csy5bpOEjr9axb2TIvVXedReKu6gO5
0OahWoB51Je9Qr87ciKBQhIaTK+18hR00iywtRgrB9YgnKuqwhsgyi1McLqNgMiuFJduLgKNZiH1
2XlMUSOx88POYeCSvi0IPXgk2GTaaZUoF3Qqp+XkqM/d1CS+OtjJYkobomMGIjwd28LNZbmPdi/R
xuF9BD7ag4Ad+69jjE8ayvQHZxv77IVoBiWbprGoDsi80gXdCuRmrXxnpHtlYrbP3gcUPI7Zp315
AAcnfUQn9kmf+Y3WFzUHaGdwCsogAvnDzmMuovCdhekro5R9NqD3dWQ2oWqVB4Zy4oCCHEemK6vt
qPfvfMIrw4h9tiMj7DdLyV9EcVgHF4pEKVbo9T8L3PrPKGKfDeGpPhRBj138QCm+QxNeo+F1bUD8
kTJtibZM37k7r32Js8F8nFNZErPXHJqyuu7q4LOaF3dvv9Kv3YGzQXyMU+S11VDRd5LGk0MD8yZX
Z8BjFl2mtz/itbM/G+umuYL2TnDEAcDqBd7KlyR1Ht4+9GtnfzbW1eWkJ0PIGokYJ33fdjhAJsS4
l4LN8ccmUvtsyOsMPbUhsloHPVYB9oHXQ/tTl345YUR4+1u8coHO43oJyrWnetKtg4UACOHXdJ+4
wzvp4q8d++z5n22rivuSYysZcOguqS/L5mOVfdM6f/zRYocW3a9Dkvm1WJNm8LHrcfa426mjTKcw
hEPWt1vpDl9Cw/3YmsU6e9z1cbSqulGtg00uPcyIMPWSAbjQx078dBN+WrPUJCIEk4NRtIo0nKGY
yP1Ji95pgL92J8+GaGMYe7Da0joIpSD1LGuvgkkp3jnz0y37zcbsx4T/85mPVat3KI4PCHXLqyGg
kRK6mK8IJwTG5ZoYp22seW9fplfe2nOhAAa32m56QxycsUL9nOA7cZxauUJQ/l4q9WsX6+ytVVw3
xf2jicNQko9mVZ8U3f329tm/cmhxNmeFMTLOsp64yRXJI6HawBoVqEQ/dvSz9xWlRpQCrebEp6D3
yPK47SPtY9OIOH9fiaeqEI7Xhzwh70rDJhKV5uPb562fruxvnqCT+OfnZ99C7BAlZJEfxoSkZHut
OikghpWe3wURJLbycozFQtXWo/ymG18z40E1571h4WPFTsPvql08p+B/3hn3fvTLfnc+Z2+6GRHc
lCbSPjhwGKxx9B0ITRqyxcnFCRJc0Kgwu2u7SrbkM5LTghSf8bEy16CwkurUxKis/J2367VH5vTz
n96uIUmK2bKy4sDiYFVkwsB7mnQfPPjZuJCbbVyylSwOgSMugVXuBl15byR+pY1mCv3XM4/Ae2Jh
d+TBgXXyDOKkO1FmvlCcj1do7qiBVsDboC18jYL+ztTKT3D9nJtxmpHOCLROoLVgTaJLgbBL36ro
tXhhlPpw3WtmeCT/xEBu6JClWJRPcYNLQI76Z5oNl0ZVZR+8QmerhJHmv+iCOj9gYfyu6zjLXQe9
89sP/un5/t1zdjbSEJr1P5yd2W7cSrJov4gAyeT4SrLmklSaZb8Qsi1zTo7J6evvqn2Aiw1huw3o
qdFud7mKQ2ZEZMRaTssoZnVp5/IGgB4dESR24LeQNibT195c69OaM3GCxKD6VF7cZH5XjLM608v/
/vp/eDStT+sN3fhgHGmZvcSzv6n8nL7H5m/X/VPL1v+Pjz/r3rMhXVvoJ+VFcWZ5SBFvPDaizm9M
DeRVAzkO3lbfNKHvtV00II25ZUKlfICsBod5asrtxFxLBKPT+YFyaTx7QurbJKN0OJAJ0gthPNnm
bG6vop+5EwBiJga8oopxsC2Gsd3XLtGnlS0pIUIrOXLxUSt2Zrojo/jaav9ZnMt4hxRllxQX3qId
hNoXeyj/siD/6cZ+WnPo0yNzLYfiUnjyw2/8N8P5y9L6p0/+tODo02y4uqrzS9LZycbqnY4Zzv6L
F/vTgmO7HV2M65RdmGmrNkbSGhGQ27+9rNcuq/96W//583+txAL/IgK8mY93tyMAI6IaimP3Uh04
cq+uU3s5JJX6XVy39oyxAAiBFuOz8BYozRXGCrzQjhjip37w4lnp1obIgtuLwVKGfYxH3lMGl54K
EAxe80pjAzFyUAjzMR7bTU91kn9p8N4m/hS09v/9s0bihl97Uj+tRZOumUy8lOVlXvUf8FnD/toG
/6XP/tx2yWm0kQtkrZdurDkrx/GXmV+75+LTGkSHeuJohSwucZuca7O/a9TX1k3xKeJh0DQHqV9d
101KPh5oeYxez1+7IJ+WhZIFJmXWubrYziG2Lu0X93PxKXCpq1IakzMXF8FIBDO2VXJgwMDdfu1b
f1oWihgVDgknn163+A3UG3W516999Kd1QdZtVVQdtgV9LcAYqQIYLpNN0dc+/dPCkNq158yjWcAp
YIakr4tbKzb9L374pwihqU0HNrTKL0uZvBrOVVx65SN97Zt/eitx+XmC6UV5WRpZbLEM0whcf+12
mp8Cg8LS6X8jqr0Yud9vxglUbOVDRPzSN//cS7pSdUocI6sAH1loSeQPQN9/Owo0nOvr/R+Rk/np
5YyTpiiUI7OLbmo7FuIzr73tvLDW2q130EvkiNWhR4LFGs180iYdXgFGbszFDJdkBZ1Lil1p2PsQ
ZSux6yDwTv0vUTzxCSWFYVHaZ5NPQcLKaq321H4DXEcHYZwZo8OOxUNavyKCDRzWdlHAeB5gIq4X
FvBG2vtaHUZ9e12qe3cKGj3f8Scrj4U26Qf2j1ak8LS/z3Xtht1ww/9oFhYBAgQUb/nhxb907xl7
ZGBZdyS7ZzYDsXq/uvmAmyZi9de4WR7AhzZH4qsOtbpqVKwd/3rrDsDM2mDmh2TNQ14dCn6Pln7E
OGIr/2evoLXx7/CRBrVgRi+DMb/hr3m6BXD5YIPZ9ipKuNX/XcYeikkndoNF/AKblCnMagTMvs3j
DzU2Wy4Iu9moN8e4tCKV0V6OEVR27XHQt36c8F+31z1uYYSpGsu72oAbOLevsU+nZfNq2gfEj2dF
WmNU18FI55XvkFBfSSCImEgyewgB0v7GXPcplrBhWolYg1GthLGn4cZ0zi4HSCmMOIcKqurLMIHH
Oa/mVQCyv15CA6kRSZnSt6pzGGvfDsM34JyBPi0n5k2jMqV9sImKhrkqbGHqzSscXB8+tHI9ar9Y
VPgnSfpX8JBOHPcyV5Jf+jxBxxXb35nH/svWfX3o/+tl+LTqJ8B/QViQRrjD9AQVfuIECteFgAke
ZF06gPyB1PG11/rTHuDVwFJGekIuiE3P4LOercQ5fe2jP+0BbdEyQKz64uKo1DowGw56GSfnF7/4
pz2gUbPvgHskj9bqN/TVN8VQ/aUGa1y/4X/dgE9bQMuhtW1PIrtInv10TkMMKEdesFTZEDW214in
L+5BQA5juk9X49YYXv73NfvTrf+0P5TzIMs5j/OLJ8rfnHlpl9jvm6fK8YrfIrP9W49Jt7/sRX/6
mZ/7mTtGTpwGO/TFs/z2NPkMScs+hqXGGF6glDbfSC/PwoQJcMbjQdTyThr+oUFpA5nGUAcYAMZf
tpc//PDPrc6uI9DPlpW86OAXbpiHKG8hqZZvmW4B5bOWZMPUZ/+1Z+efUZx/vbwwGcDALbmEhja9
Q814q5bk/X/fwD9sZMbnSHAQa9XRxHIxErCple8mcHQY0r3OaB70ovP3ml8uEYjZ+msp2D9jaf/6
MUylL7E3F+XFlPkY0uDCaWP5xYNG4/Py4NomAL2lvBRT/Q27/Hulm9//95W6fsR/vGT/PJX/+t4i
7XrNs1R5uWpbDGf8Tr3zLw/Tnz7609qwKK0YcsvML4Orv8R9DlvN/lsZ7E+f/WltqPO+G3TwFGAL
9Vf8IduyHf4SwF1nEv/zknx6+43Yq1XpW9mlc83qOC86JAgbDWkPFmeT5maWBBogjRm8YWteueX3
LmN+kBvtKo9S5Ji7uk5NzCxaFWlLO26QeIC6T/w2oqhg7DsEAYE1Js624EdEk2nIAu5+G//lB/wp
pf7cT9v1C+K+xk8vCp1EYTOLzkoCsgRXiRfM8p54ZqGhgv/Q8awWI+cJhFqT82oDd8ntyzWiWhkk
Ylfv14tZgOM/5jhEyxzYi74lqR6calO4FSYxRCrW5ho6jF4cXqOtTHyvigfVIx20OJPvrf0w/tLV
26j+si/84dbr13f+X0+sU7l6Y+f8OgLfbNkZf3vJTPefrqX/eBk+N/R2ft1NVEfzS2k06eOSNWpL
8XR9tpzJ249QdDZYertNYVQgIYG676QGkeeKHhM7w9MZoIZjTYSDO9CH0m6GtFlUL4WZUq/Qegvl
Um9UUdZP3e3UZRS9a8cJRhfVNcYRfIX+NN7OtV0A1aI1rG1svGejWQPncAZjOzRTcZoG2YddUplH
vWuIROAujVsGFE3ukKU9e7X/oJd6ZM/GXTpglREz1GHgPHYwrEsJzqnpAjdtrrhn6daBlCME6SwT
Zy31BZH8ApRCVeLZmqx1u5gSQHmpZb81NeXvHqChj7Eem4+0yfu7FRwHDFu/2PgoCLa0cEOOVoZ6
xT6abHhD3ABbrqS4jN4iy2f9HNPEv3WauTyIXPOiWgCJNOwfeSqWTQx1JARU1jFIn85H+uzcFnhL
jp3LT3ZF275nXjeCqxqtG8+qPixhJi/pmn7zEWq94suyT/hU492EIWNr600V6hVGJsTh03gn9XLY
TcOs9oujnKikQSW8isSO2OpFRG8FkeoES7iqsxcG85vbXIPho5Vx+0JO5CJl8Rrn3QLOfpcP3T3b
dThoqbVfWivZ8NkyYOJ42RaLMvgLnErDs56wXNXFpnTd5C4u+uwuw29DEj5oYCHy79MMH3IpWEaW
CsTvWC1m1GnGGBZ63z9quct72li/aRxCJWgm8o6PpdOj055VSUN1kcx0CY6J4lKN2XJY1iyGGoIU
/AeoMzMSUuF36rNhL4xWC5JVqG1WuWbUJ+m4TwppHHLL4O7AfwC2OSzJQZelu3NENX/TQeFGfmuh
UZKzvht8erBQUcKLRJO10ZEcXDRPyR9XHQdwAhqCtgz658fYyZOA/m6iMndZnkpZQoXXtZT6Pqwm
WCal4/VBx9pK+xhwMTX4dCDBsoNbY8DmCKCZTmUIv3o9++yh991gJR+DE9cAOkrxw0qsriIvjFE1
Av3d+houCVSh+q6OTS9afA0XhTdDRF118VrZvQCPocXDe14K9yCnJtn0S7mEearjNDHV2P/WLZsn
tNaLo8e83TvQ/zG0FrJLdYXLLIZW7FQLNGd0khzYCpQoKrigGewG3+io5mG/woU6dOgy3mMbtngz
ucBU6rKZeSMG6zi5wOa6kYRXkVKJFnGh+WYD4PLN9NB1EKur2Zn2beaujMr4PsC3VB6lv4pvvZ6J
G2NVV7vp4mdHxYtJ6FnCmwO7dJ/2jb9J2E12+uT17SYf3OrFGKU425oFMB2+LSdmGEsC3y3Fh114
lRPmQldbGkz6U6co11A4zYzbNPWLeD8aV0VUo8/FaRU2UBtmeYwDhH9557V64W9M36R31Larl0na
+a5iouZ56K9gaVu0NayL1JsRo1QFAKaWGXz6khigWlOT3Ay/wvoIJs8J53Zaf/X2ysQKlIjFiQZ7
1pctyCaGEDyvMmh+9TS2H9OqQeY5TaLoA5+Hn7kGv40PstWL8guKWkU3/W6gYoHKVVdR02gKde+t
vbMZTbNaN6Vf9kxptxO09RbA/4y9Fi/uyuhgrJrb1qzG3TrUYmM3iukqy+2raE1MeczxeXNmwa+R
KWbyrheoj9DWbjo0a+cKAfep7Q1tU9UdRczaw121guDHaDcnG19O6l6nQBjNuaNv+oGutmKc/DCT
AiEpwDWQXG79kQ/D+t7TGxfYyxrDss9C1bZhXEPlWOW5wc9VIwWjqUzywM/o8TR3n/fKjFwNwO/i
+DBNMnuygnjEqQcbTk9/eGPLJNOk2xeRGM4asFRYEbMFzNI1A0ZGG3QdAFKEBiZj9spWYAohOWxK
I11DnGLErz3Y1yYdsOkCb+kiK+8H59boa/PKmxm+D9OgXie0eueEVtx966oZV2DsFY/Q0+L7dMhG
qiYd7ggbn1akTD+FJhUzlRVYUp9x13FmgwgGfKlfAifMHONdLPbwY4GSGOLSaG8HYFOE6kl1tGZU
QyKdqSAYEj9QzXvU220DT0g4d86S9XNQODXhzcK5vIzxVqTdiNXWHK2N7lfyGbGH3KcQSW4bmK+/
89RhTG+e77w+Jm7JenHHrxLwZObpI46X5X6kyTkcUKH+qHLL267LqL1aAIYOMAzEN4WzmqcLNiq4
X9Y2hCBBkuvfjSz/qVfuXZrjEs97Q9yXtbUG1jJiCTLUhJUpfpxMNoDKAnTs9RI9jW/nkeMBGrPc
WWGFt99Xa7ECE/ZW6JlziTaJMwwv1VZMLfClaJMb7vpq6oN+JawcRwGTVeBRzQzsFKUwQWIxOhE0
aYqOSRDbtYUGpqukRRNxgh0qF3UxUWuwVPx5It4bmUPNqUJs11WIHLK5J575qUuscrl9hXxXvnbD
5Hx3qOiOjcrG9ghaZ3pdzK3flocl7bJd1V1/UTIk2y41sPomSAt13ZP4fQf3tgP3svWLRn+YnNLY
cHBXbAorFnT16oXYZdAj+fc7SKASbcATElohtnVvlMRZSgM2LFwzjXAJ64d41SWNnEu3VcqZQsxi
znYR3rduVD9rxJSgu814U8JF3jnE7htRZVpUQvHm4Z+rY6H7vBG8o/HGNOdh6xYKAUhcW8OmNm1/
O8rkA0EqcFk3Ky2Ai3LMwqyCkM3kZNY9OYuHiIFMIEoNPMngTYtd79fLjsWIGh5S2V0n8QHn19nM
DEroURgjyoRmYmq06RL/MJatONO79mBlqOaszG6D1dLiQDDATKdD+3GNbG8Z1FUBDhHAyPiBEhtz
KZlEbSbQadMOn6uO6jOzG3unCajLjUxBWUNr2lQQT4KKneRY1SbGAoQjp1Lz39I1dw4ys7Rz1UzP
iT6iJ6Hb9zC2hvjm+Mhhcqv43S0YzouhfnEbnPEWgRyl04L+kG61tWcLJuw7FVA97BpbbiXhHDIr
+HN254MAX7ap7alvPV8w7C1D3maabey9uo2fHbgj55XtM7rOd6JofWQxmaJBm8fndtXTnx7YdeyM
83ow26TdgtLtI97YOgBVNfNy9H62E2Xv7yQM0pAhew1vwyzMs5zGettKF7CZGJkU9rsBwaTxCKKP
QNFnNrbpXeeM7C05NblTUH+U4pgTm6Bt7aQHWq2bP3zkum449Qv29lgCDQg0C2aTwQIRNFY5uUQ0
PjmU5i0gVOzytkUodnbameg3MUaFqHT2nuquA92dmJn4id/H2Dpjl5wgY94RM5pP+Ti+4LWKw4m2
f4iTiR6hpqse8qIm0qBfBCOF8O+6uFMfOvbeY+Jnvx2/0Teiyczn1QGJGjDajicwMY19Cq2azv7c
vSlr8NTIkqi8g8lbznFLShHKMm2ve3Yb1GpcAtbKmAsDAF2fWl2DZu/Kb4VEiRY6mCki3coK1kLw
2mnue1uV9bdLm7gndA/Zdyim+Y4hZydYq6qM3Cxd9rNX/aaGT36j+vRUsO6eFBMm23lAvxDH8qO0
3QHSInpRLlh6uwiMNLFBxNeYY0fXqbFsu9xe8SkKnwGIogssvKp7QwiWRSu1OLWdMGcrtcK5XBco
f14+h4uW+dmmQL/Ggu2b3dbvdGsIUwt1FgfeUOnS5q3SY+8Mt5rokCCG0dziZ92OANiXGqcQjmqe
KB2oeTBaK5PlUie66HzzNKVJFeQevsPkOttbu8u80bLiw4JMdS+AwmwUBdrtjDdqwIKqVU/AEStG
ICoq63zvX6qpRriaiRbkZu5u565xdpAiqkNbuj7xrpJbSMq0uQ9T8611EBI0GcJr4a5oN6mOwxDM
gKkVbR9pIxwdFFH9eQKOtccpIm/UbNT7bhjBfMcLIkB64sPcUf6tGoX13GHMPttDB4GSVoDAH3ik
EgYqsOGyvOkDmuykR19Y12w3ubYgihvr5LZAtMA+H3shpw7uwRGNfPHQ5BE3OPpZ5yuA4soc2s+J
iJ0FfOYsy+7WSJOBDJazs9aC9m/NdRqBHUOa6ariMV/4BlTO3QMjNGnGvdN8mOngNQP80t+qfrDE
xqsT76Ud3CEP5gX9AOyo4aaLp/WuJPgIy8a1fq/UFVaYcSDSyWPj/mlcMK54+uz8SvCpA4x2u7Bw
IJN6swucO0nnbWY7b7WavHDU4U9YvvbbErq+BQgjYN3F8AmZCgOiydT0k5+w62GAqE6JpZzTUutG
1NQ+xMQS4wg/b92C774eEg3OUZcGbS2NNH/UkCk7ychXR8ZAepMbd9OKCCywLQndNeuvSOR3u7DH
Gpx9mW5g6P2a4jTbVEbaBKVpqH3fs2MPDYhbXfX6LZnwShs8I5VF19rbpWCF8lS/3I2K1W1p4G5P
ebI8kEr5D4upIcLK03mjtCmLpM4NYuoBJDbwYk6hVkQ/scsEhuXVN/Kak9im8jeIg/WDpnvORkCs
P9aeuwaYbe3H0iOlZxUiyVu0UYYeT99D09fpJmbAgY6f0eVNcMSjFC1kSlJO+H5dzcSaWWmhR1Pe
djAAdo9IVUO8we1LPs/0bbCQB2Oa/U6SZQjHoYFPOHlGxJRSuTV8U+5yqcZdPTrGZsqZDJbmjHp9
nJvb0ewynBV98zut4+wNg3tyYqN0n+t2KA6abV7T9daCBo2gcU3iGCJ2R/a4qvoAwXC5rf0S53u5
WjuByvQ25lN3sz4itC/cNjI82iDjK1+xUXgZGTWa7jmj5eLXqbbvR3P9tbTCiaDCcnjb+OslWzj+
GWX1E2yfdu+Uo7Zputp59tYq3jeE36eW6m/grSQTcwXt1ptXog7hZVsrZ0aKYVn7qWqAla+lFd+P
neyi0Wb+oSI8Icov0wzPoyEecJ4hEaG/6ZC0a8c4oD0+M9NMVkGmcRitsds47fQ2WQ5jdUBXOUV0
PQ4q3X4/sEHhHszUKeZIIcgW10X4zQmraqV30+tKnocZW87g+Ata1ioZ94tBy4GsrJ7nQsqdgdYa
OfCYvZkVl0m6NkKswrVgG6jvcQbWlW2g+obDuN9KjGXdaN2Z4+Lv5iUFFDxk+W3POF7g1pN5cdL2
gitRd4D3z9ZRr1PVw67V8XLNoLW2Q+u9OLVrgJ/N3jzgtqaeDwjJ1g8ysLcyjb8VfVn9xiSQhZ1y
o8yd9UjNCmmlA3YT2dP8XY9r++AxBr4pwLKGAtQvFDc0o5xGY7yjkLPts6bY1Ok8MhQ0ZufF1hhD
0niVE2doN7zs74uZFgE1C5t3yv+I4RpSKkMgawzksUr02ZFC131BF94VIio3yJfQ/UG/noOSqGij
UlAWpSrtp87szGMtWa0sOe2XuVUPxjpr2zL7AYl8Zc3DRlxYy4X0yN2TeI+he8UTqbJ+zdPkzqpG
nuSun8jOnPl16HX3F9p3k7dCNd5Dwcnzycw18yG1MuYrhapeEDpZl3jokO6KFvQ7kNlNmnR0uRfY
gSmcGLgqSZBrHdxvr/tvvVpvRWqdYotzfNjONVZ7E01b7SynOC2yaALT8lxRbrjRCU1/QdGjjqQB
rhqHxQ8GfN5FnT9zzWBCWs2vcjBaykm+2kwVlvqlHl6WwXskILvAEiBtNsz3zC+fhkrmB5p53RAV
lMT+bCP8WWO2mnmiCrGIW3KVIeBlucHmHMZTLjGrruUB1UGNP0l38xuVaf1ZY6aHeoMEtlp6y3fU
ktcgozPCAdEbPskuamsbtZR/9lVuBYXUXKRcseL/A9l2VQseFQczBqYAit2+Sl8MP8V04Z2H0hSb
YXDeHNt+tix7fhE8rvvMqLuzU6XOE6X+DOR9OuycAfx4V8Uet9OOYqV2de9Vv1SiULR37gSqWej1
MXVKFAhy0PdWLZyQZAD99OLAL58k7SeBXdGSPTXi/iqE06XnbYTMEFYASDlqooc4QD4f1VWGQRcu
baSnvrWvUJkgcavsLbxlfOVtlW5K4qDI0TQX9q+1hEY7V69t6jtHZXLeq1IsOcAQb1ezXwIXGOiB
NpKj3lxtj33KPmpMWzDSyxmWr3aP5SN/FjlXnTvtnzwTg6ryB6IAzbxzPYNM0bZ5vTzA2r0kgyQa
+GkPgPuz2oKUJ5c71i3c42yeN+1qnVRcn10jM9D5tDRXyLFDOgc7NRbLO6jcNKwaghTb1dF0z1W5
06xiJAJYfzrXKhTdfo9up/wQN5cbuB4Ufc6VMnAb3U+ja9+09NqWqGe340yrH8cdK1VS434uq5Mp
YvgEiXhZKxdsC/C+1nTP7cSwkNmrc9d1mLR4TAL4/Oe+RjGCuR5D3Wj8FGxt7dwgYqgwJemjRm6g
vo9UUwQxqDHH95btk7Sv1bLXqy57RTCkXc1h6V1DQnGYlto8AZWzwwFWZej4/tUmkR7d1Tw6PWe6
prFrUcIaVD1do31OW9O7IJeqWVp074hIDJ6tSZ43o/XmlGFkW/b0qHActdUd/5Cl9bxJkTAFbnH1
vNjoJWgwzX8aCh1boz/zRLAFalmG7GxwA8PU99MAJQtmDbHe3hnL86on771AOFvWt1gE86DSZgDn
9/3qAJCdd1matRxPTHR72FoSebbTbS3L3LcmTidX84O1lde47432YKDn0o/GhZV+qR7GNT56nobR
OkU60hJm3pcAHlvhn6BA0ivibRd6gxO5jtCnJXK7qrvLIcR2mgRtW6lnDk8vsHVORjzf9z13X1oI
54zCtsKqXKf9OE6XhFYoUO+ZihY7k5ei8OvtNK/jo5c4VMSz9S2RZrPNtPeuyd9XQV3fgnYQOsC+
+VLwoDnRy7ae2+GZqdZjvYzjPgWsH2Q5j0pKmIZk0i+bF6Xyp5Izr25wn0tLRm2PcmTW5De3aD+S
vqSTms0ilqVxnco8Z2z0WAmNG00mDxyxhGu13pudXh1MEzPKYHKYtrYYNzygmbOmfuej2AuH7tfG
n0mAugfKBcUudyYv8laZBsk8nsnpzuWkDwg/jf1MH2xYFHEaur1f3KSzrt26KV/fmNaNleunlk5m
lp6qQFKd+o/roKf0EXHNIMJTCIXbsQ5WGbatvQFt9GirRYYqi8FG+VXkd1SSprTZZ0VCd6xZIeMu
ZBnIUg2vLe6qjZXG0A369Fy0+h57xRtTVfpmMgiTiPEUwN7eD8cypvq0zDdNQ/OuMf/orGFPIKlh
c6gQaOU/nc4fj+uQKupg3d6b5U422be8zc7k5yd7Ye+Ph7R5ig1xat1ftm2+1np3FHoSdfMdoUFU
ZBRDHL/ITnk+0BVMaZ68ZtInnEiyz16lI3/2KHYJdYttJ7K3KR7ckzV749EbqPmZSStuKrN+oJZr
B7SsPxVU2INuWo/90A10qDIGrRmTFpru9C0zWV1aMdwUDceh9nCxlvrY18k3ap81Ksx3X9YUwMDr
0zbfBlCjz3pLSt1lhnFIO/MqAEYf2iXRmDHcMirzDoAxwPHO6K5rU35oFbMa/vpa+ToCk6nZLTS2
SLhWoeIsLXStpuU5M63jiqwaOT1QE5RTFxQUTTB731nub2LxMfVlgyLYINpT63Azu+DrrXL+SCxf
YdxliVgs7XchtL1hOu2BGZUDKY880OkFszRW5Y8prkvtOBqLZ+8Yj8kpZK+J20X0hZWcaJd2QSAv
VECa/txo/sK+4omEJdOdfXrZ3O57b05XN9ZyPeUU96k5PsfXV9WBHM8hgkv6ZjQWwYo20tnT+BRo
R/QsBQPsWqtul44UHSJuQ1f2WDxR3//QSq3Za0yVtig4orJo7hHf3Sp0p0GRMaaZ6rq9EaPzjdK4
E5mN8bsv/QeH9kFDAodL0nIIKWq2GxHX1a6Nf2QQ2hdN1ZE2dz3lx+J1MTIvtMoKjdWZ/nE91PHn
Fj3vLP68JHCRAuJ5DMay+VDEf7oJ48yNjZZIVtIjt+ic/OjWVqNlHRsWVk3bOZVKD+uE5ArVY8mI
TnUauUTjgkVSz8Dn6wji+KtM92IXLvXH63ZmtvNJ6Z28m535gVGZTSqGnWupV9fP3EC6g/8L0udO
d9jwYhIhzsR/JpWBNmJaPvKiD3R8Pz91DxdT1zOwtoBC08qL1yUPekvK3QjpciiJ+c+Jt6NX55sl
zvfg1PG+VzK9sTMz3/nm8DL1nRsujrzhjLNkGeKYRIyATWICaqozP+qSZjjF3rpe7XcJyuzMyL9R
6qI25qQFZDwO2pRqo15DT1OPcuM46cLaUz1qc/Gk24Lr098KmwaJuPk+8HyGfTs8eQhWNqlUK9Om
6/fW8H+gGvtu+v0PzhjXjeaZTWjIWUZsMA7uzfpRreY5138ZVudSJrXzvUVX9VlNRRmsyYAPTvrW
80ywvhF9ejSg40XS41Aj10T7gNTCjpqh3lfZQOqUoi6VJnXxGEFLoBlt+SubOztsSv21GbUh0nKK
Du1SVaG90pzWCjYo15TNg0pJnBL8BOSSS/dKFvgQQ5HaQT+nxdOdC1alxdp7sdaFmTs2oW4Zxd5R
44tda/2tHmfxZvUMWlFtiSB1LubH0mqLFyzDFIattH/0XEpxaZpMN5z8ORsNnPSjq0b3vqnVtza1
FuIPD4UJAcJ6meshviG1sR4rLdOf2AnEg5tgMvfRrWGDniH+dEgATEWI4qTum76O7c6tesm1Zi2P
9Uk8tI2cNv+EqtgXEhEx6aPODVvgGbk43YT9Uj+JpbY2tp0/1B7SWA0gbUBWIqPVUP795KzeyWwl
KwkkqiCzsndGWeWuIkhGujGBMjA4xqIDwdxxsoCBvsVJvrbVE3bpgZVbjPdlZ7dEh7IIfAWvL60p
fqMx1watvxkJDU5O42ZoyvDX1lpcRIWhULMNzbxfp3q7Gjy9S5prG6cTyRsrNuJd1X+fVtibQY2b
i/EwDRGCXWNsdZL2ZBSNddBm09ygcltCQAynsjL7EAWAf1smvkklMFYMnTA695Qaljyb5prBJ4FK
6RbLPfYxugAKnYE7YeRQGu2cjTKGmVfm4o7GhPk+bbVr943+Wwzcr0La4skSsoxsbeDgsVNrNFfa
aztzNjANZUc2wSH95MePrmNRthtZOJuQ10O0vIL5ElFf0J6hZlBYmplx5gHKiQ57u9wrU7V7Y6Rm
QHXRsaPM89bTnHIRx8XuDkmM8yekTSYxI8yFVwmelT3Jol+Ota01UTnZ02VyryUHa3Ix05eSQErL
XiYFGXNdeh9n4PREdQFtAMfoFut5rPb45PzbefWSszlgf4rnkn6Caep2Y9ZiODbxVRK4wclqRBbf
zMOcH5w5E+9tZq3RirfinCGi7zBlc5KFwoVNwU7T3ZCRihScse049RXcs6ayTpkVZ5RhYy9oJ6f6
FfcWaKCxMggQ6SMx6RBf9fgHzr3i4Pi2eRjafj1MprLO4KSxe6VOXv2ceK3u+MuNFaatvr444wC9
qRwQMzq9/uDWQ/ndKkxxnCdJdprGzavlTeIHh2QOPTDo0XNO8kLau9grqJhaUbYu6Q2VzySEOG/e
Sq/zA1voFRVkh2JqxgTs2ZQzmkCFlbrJXMbnir4/dKqknLeM3o5TaPHaVbpxGbkpB3OQw6kjuvl/
nJ3JctzItmX/peYogwMOuMOsahJ9Q0awl6gJjKIk9H2Pr68VzPvelci0ZN1nlgNRSikQgMP9nH12
85BQyd95VVz/CHprIu+UdISVmZntZdgGH19AcYlaqDNiqIzVbHThzQho9ksaYbYVM3ArEZ/F0C97
PwH4Tn0vXxVxkmIXUxkg+S1R5hHxctfQq0kw7KAlLASx6oe5T+ITcbXzD3vOW96RGjfPvuxearOi
vyhyb5dMJjsjoURbsiPkT1Y9uTUBuTrwF/Xd3LfNUpMMTSIJ/lATeLTjPAdWGF7Xtc43ST/T4osC
u90FE1qJTKtox3A7qZBrGEK3WRHUWV8N9hjetHkgrlQTGKssUsU6Jlaa+G1GdoChelvxPeHm2Ar+
WzXql0662U40ANdR113sBrJZGADUlvXNdUey8nReTD/9FG4o00KGpUEevPSGGvamaasHVaVxg8WM
HFaW1YzMa9h4GUiD8YEGuCZBfdIDBix09Stm5Yo4b06x4mFCi5P6xWHWestQNH+xInf4VXi9XsSx
D8BmaeemrRUbfTUGv0ZXJndRi8e86mzGfr4/HMhGVkvibJjkCDveZJIyN+C4v0plgwJnGo6pa9f7
1JVQJ8bErb7MBYePl34PAxU0F+Qm3RlWNSyHqsae1ZP+LiGeeYDlvvbHqQBVMtANFING6a7DE3Ox
p6Tk5CSBklVi+vepF5ePcz2RrhqAahTrrMncVxkMQEsG/3owjOnBs9iH46StN5ZIxBUB0+aSRNEW
6hk0Hh+0+8U0vOBUqp4xU0J2KmNfde5sicVJVZMiWlckNNChsCeGs/OTWJYeeRs4SxwTX+xpAq0J
/squyURuk0XJ1OSmgJa3IRotvG+aEopAZEAWIIEIhC5nq78QtzcNcXAbu+dyjC4o9iV61VWoHWtt
JBWtuirsY6798CVOGEKaYfolKHJjkbMTGEtMwZxoVYm8+qYCt/gycE/Wyhk5HdAXY6wGBWjqodUs
IiNPtlXYvAwJoaGNrL9FWo1btNPNTVINzZIS3NqRqlGeUunaTyppm52MpowpnA00NZZU+o0z0d/U
YmMWhISqPoXp4aTDMptL2Gokx3EpFLNVMX2znOmSqT34G6Y4mtZZq7WKyWLJY5HAxmdePJNBs/G0
wbx48NrrZk5cBibMhgIfC2Yx2O2iYnDzo/Th1w1kmC87iD+LKEXTMhPFtLX9EaDLDJLrQDnk1re2
HWwtW7Ioo9xZuQ1ZapHmTeB8Tp9Du67Pxahf3dasr6whYFNocpOTxUof2fP7deiCebYPJiZQ93Iq
gQrqwt77HdkzMlTJcQIju8otpuZt3htkDtW/sszNMKJqs6thiCvK2xhPzmFo7wf4mczVneHJGf2Y
AafJfAOLcATJCUCNnRfN9Wwl00r4hDLjZ5Rs3BQbPgtnqrMj62eWv9qTYDiu6Niy3Zg15nOi/f4w
hQPjZAV3ifQd8zGuDZicSXlHOVYup8HKuH+hcR6chsxupdUKhpqg8UsTxoyQYSO/jRYYWtJXBw1f
P4bSSe7Sty4YCPvoXZvXos7XKiyKdatr+rWy9E6Q/uNNq6imDabbS99Nf4S61NveA7QKQ5MAYFLX
dhzGzdHlGCqYtA3WkeQN0rJHad1F1kQSczH6W9vwv/p+a23HkLC8MeysF7+q+bFqp6tE9c4+RKa9
lWYU7hPSPLdl0Qd3yQgusOgHxzhFVT8sZW/3ry3JuQXfTd57ZETjN9zP8GvCqNwqf2aMX/evhFJC
IqbbvyEBaSqZLGtx5QQqXk4OE6nKFvIgIfuUq6zp6pek8EceYUcfQYb5a9KJ/EggoHuDTyfE/MT4
2gVTetVWjCUtaWXrygdwMlTfkgRmD1tQv+k0x0a3CrI8X7ZzO3+1g1CtwkzZS1tOzX1We/VDNWT1
ZqhtuceSkyhFzobnaMg3MN4WfV30QCfhUkawLAyzuwNIBwZvbLkgRLM6+6NI1hGZJ8GCgTb/dlHU
S4JO2A6FdWYA9CNgXreWfdRvyrCCCZztGYSvBj2FZLk1+aGcMUAKB7N/6NOpWhv9FD1EM6QxFVjd
qwajAnSb60M1lc5aTT4/BhETCGqIYuGM8om/2hwczlyCqa3XEBYl97Ptt64fpS8zvniPg0zaDRuD
f1V3fXjMoX9iOGF7a3dG9jCJpH0R8Cq+GbLRLm9O46+y3nzq+FZb7q6884mYvvdcXYWLsu6idVXM
1cofCTYfjWo9Ebd1FD1WY1ZrTfcIJSc85KS9UlOa39aihAqVlHDirUrH58DTzg47NGrvWnQHiAvj
3XwJYY/HqV31VuVdNwylvtAq02GGpFa9GmOI5M4v6YPKWAFtd1Z7FYt+OtNBPyo7m7aYqTrYBwdd
dRWI4bGc6Wutaq6Wva1f+sixjjV+2JdA98XE4DFhFAkrErXhHR4635y4eNV+EAMFROCrmDUAW7jl
8Mu0ZkY/CXnQbKp5u6JXJRw9pMfArc/8binf3maFE+9l6ZVI2xgZ+gsrCGwSwRtrrLGB57dJaTZ2
kxMkO227isjk/JsxTHBAZzzqdq4XkRgdTfCiNEpHVRLwWedlzvzVIRTLjW6EXzDhUlF9OzXz+BAp
TOpKpnVI7piYh1kybJPY+JaOOl7CxHJ2TsnoJLl4R25xTQyOqSa0naGovbIDNgdMR/vqBH+Z1B+n
2NayTPc5vpnLnnjcM1mTzw7UlWOU9fZXR0NHicM+3Hij/+Sm4/cI8z6iiDK5hhCBGLBgSdW+7d8V
id6ZzmmYIVy4EcGfbhadKl3nd07tclCS2QZ5RcyRgW4wnPGoh/UeMLtYuKlxntMyAsm3v5dsyEtO
918x8batsw2qW9Nu2pNF0vPJRZ04d26w9i+xSzoIvWsznb43QuQrUfaAvU2sObu6nNMW3C7NFC0O
wbn61atwYlu0CjZVOBOuO9lmsxmjCl8+cIp160ACbTzYeCitvvZNQYao1WG6Y/rKWEH6de9dtsAz
0b7hTQUD4jmOivmXNRX5g2VCxFBtJ+4gdiRsRF0O3m4oYmb7+ItjNMg+4f0RxwvJcQXpHpamYe38
zigPhkcHuM4dK71t0xEuEZhtxdjPV9V3z0IfC12nXJeQsHaCESw87QizbKLioAenYgkPluNjKOR2
QpvKiMsob0Kguf3oWdFuIquW4Y5orvAFp6QkkMBvhuyYpoNFymrnM3YPguG+g3i3hezFiTWk/tqD
lfhQmUW6oqqfdqUfB0sB1n4VRmawhDYB4tPT4LjMUxZvJrW+ASwReIkHRGt/160P0KaEAYyYzIZ3
HkYK8SGIva0H2e5HxYyVdnyG6GT1ybrpo/ypcmUB/7AGC1l2ZGKuHLeytqgITH0MdcL4LqW3uE6m
hgAIBJcRbBvXuY1Uy1mJx0NLN/GrAcY/dTKOCI92e/1L5RqKWgdvx2ciuvWz2T0R7Ar0E0X5/ZBZ
RPZ1HqhkG0/fPZiph8JATlgmwIe9gxzHj/v4sYc4BSDVD8e2LiFC+F7hbgh9HRaCcCC+CAxgY/Lq
6wbmKlB8DN0gSNWdMjMoJUZvEScGm49KxdyWVvUV8JGMyYIQ7zmAQj6H/Q88RbLvnjm2J3pw/zED
19p61VwcijkZOc8impKSBVpH7rSjI7KWws7qg9fl0aqjMXqao5n4hqZvOYcIaPZCNziQnt4c+npA
DKBiuByj5fRbTST1Kfdz76XvQfVqt/HXKhvrXZhQzRR9MRJewYTjMA+9tUOy0VO8utQzHi1aOMGh
HJNgjoGHdfVcO3Jej+yFCzeOxisVIVSkInLJDKZ8IDCB6aYtSFUmXrL92VrGGC1lUxRfgauzu7GB
9lFExN1W2B+tlc2sdxbkGLZ5N1yNHWRKTEXRzGT0JJeQQmZgqXunRHgfmpW/NfOYeVwmniHSdPEy
4TAkGszfwZgttvngi31bKhhcMrDjRRG48t4mBPNqgjHH2q+TZcV7BLZD2OlA5igKKxck3yDyfMBC
+AsveXzyJeRTmuTsqfVwHFhYgzuB3+gmXHudPZytyg++Bfz5MtY9XXHM4VmUPjYeU9QdRKbjdYNF
8Lr0AsK5B/r81AHVCHBmw9GKPRe8/t6B2r7CP5M5YhBV3xsiM+gH4mEXQNxeCmPqjr0gj7OKhmSf
e7rZRLM3/lKOz7vgcYJuOX7KJRHGCcPVgTQNo+nRpDTxHKyR47AvN1EKVBNMX4hZVUvw4dfZ7Lp1
b8OsNO1gCpf4ths76VbfQqtibAnBaA1xh0gESCkDGhHyN8BJkXioavwxODMZyAnjz0714SoeonBb
8QaezHhGbdSZ7VdGxum6SFCEzjSre3PS7iEtdQyTwM+/JUn63AsToDNkD5EKUYdfTM+GUcxIY6QD
N7wxliV83rsEBQMS+pRXeXKUk8AeIazGDTpeB0k06pvM8T8KT3soMv77P5e/898BkG+hY//+afuz
OL1kP5v3/9Mff4fQyH997iWq7I8f1jko1HRLVMl097Pp0vb3ULP/3z/8V/riw1T+/L//CwJz3l7+
tSAq8t+DGYWNMO6/k5k+hKbdX1IW/y40jb/179A0zzLJOSOmwva05E/+HZrGhFpqCV0b+M9ERvuv
0DRb/29XWDZYma1smBMXhe1/haaR9QgaAjzi2CiIPMwz/+vb3/wlsvsrbTP4Wfzr59/TEt+5xTE0
4tI8rk4q20OJYL5TYzrwWAKyHYIbslmmm9Ah/bt3snrhdINxItO1YNbIvljr1l5EAS/1wijbdEcq
UHvlNmlIvlUq9QIV93BdsvhXlMtEOPmeIljYwmf6Mx335YL+LR58u2BS0aRUpmO6ynyfjVOXIQF1
bR3cICIxbqGQALRZSbdJaytYul32tRolSG/uoXoyABO2FV47n4j9/9RvX64Bxr7FHeM/Ht+bJeBv
GskWglQrFbZDRuzKsz8r6yXrRbWH6MucsjGTZiWrNvzy28r6u2d1sUT486vzgCxP8M0vv7ispN+l
mWE0NqSTN8VN2OSRe26RQj07mWudJquItrhIqau5LIMHLG4v4om+ENbCK2etIbr7SbTJxlzfWu3g
p6hdgnwNv1N8EpP3pyL8cmcwDBfaUqZLlAJYy5+XmPl2M3Vlnt603pRfDRKxSug1ZAC7MNmqnVkp
sUco6JzsPhw/c2p6e/bvbpCnlbJcybumpHeRHP/2XBqzjm3lNflNGNWn2CzDBzLFqWmwq7s2GHsf
8CQEFiVLgIhjKep9A2Vi5aVRfEimUKz++Xl9eFw2L66lTYFR7IUg+k5Ji4P67PUu4whp2e1jPdTV
dkKdki2yekQJ/M8f9i6EjDvPp7G/WOwbLg/gvbOa4bSjRdS6PMNpxAMrKpv+ieosPOqsGV8zx2uR
AqIFWNgGvVSHF9gaRVZ/VUFm0bQl+HMFTrUJ0M6swICxiBVBjQTFDJrthZq+M6ew/8wf8s0p4I8n
ZttsjFLYHjY5ytXvlvTseM7gWI04Vx0hjosYXGBZMyC6AmPiknLPhbRa1nZ7VEy3H5SUP7ySZd0x
m/jVDu5wsIruYouT5Au3MdKHXjTt4ye39k+l+tutZWvUkt0RIhFX++eymvVMsHjCRTaV2SNxA747
5SrJN1Kk3TZIS28/eZ7/QLycODGSGxjuRKuswMrB6aOfDnENn6mo//bGSUdCrnYgOIm3P/9tqfOZ
MHYrYJJmdpxjAzH0EZe6cuVHhbrHfTM6ko0x7lMrnuESpcW3vu3ZFAxmHtqM7Xuj7eyruGjbR4cS
91USC/0/uW1v55stLcWVvlv/yA6J+IKzw0Y1iBNYSnrjxP4XbyiZvjcNk5y4THeoAouj6Zlwcsrh
tZ9dvRfl3J6NIPxE0f5hbyKxVF/2Ju2yd7rvvRgCKqNUSkxJg9G3rmQiWzJMIkjjVEZmlNKLeSDM
Kpf6gOG8/cmZwYn95+Z9WeKmhkPDVuBZ741F3TYln4JN6KYeCApYpCERxTrV5kmhOVyqlhzuT/af
dw4LrFtYlLxfWl02Ys99vwGFCQYjme7iWydK62UXBtKmqi1g6BYFRFtB/hvHVImsXrTXqWrrZUro
2U2dd8ZalVn5POceZIlakbzSePDeRmgvoZqL69ZT6jYJ2/E4wNv1g2h+ejtMEl7Gh39++95SNX7f
IljlSnHKuo7QymJz+/PtU3BuoGhM3Rm5dXnl1VZ1dGQFVa6R91ObposyEAkqpB52PjOI5LVLqsda
zOXzFFQBFNmmdfZuJOMVcwuAX5DRcNUPLmMYL7su4vxrjGOJXvQimb+ZY1ds6clq5Hu6etChPfxM
oPHfEJk8vBaxW+w9N5rvRjwKfsCCx3bTvOhwktEZv2WzZX1JqOkZ8/jOEd3/uDN1zRXqyt5ZUwUf
CIBiUw09np0DMClMHu/swy6COYOPZzs5et27RilYmF62LQasnLQ3RS9ItWSNSDxtUWNADt5GY8wn
xOZwoxVskHkun4zWVldxSzPYO113n0lO/9k5W3KOQexmbwGhw3jJoFTcNkwL1242O0fdtqLbJrUZ
QkoMYQlZbfIr9Iz8kVe62AdtaTGXGPviEf6FeYxB/q7aLp5fdWiJ5yjz1Z6Ns8I1C91tXjlW9Mkq
fv/eSDZeJaglQPcE2STvC1RvyKcYRvcZgoM4GWOnbkcnF6dYOtna6+Px9Z/X25vby+/rzbZNRb66
ozi0id1+f5DOsQKNbIvoBmSPddCX9vA6y06cTG9ssk1oBAhJQY4eC6+y4KGgqV9YTjldBUaRB9dJ
bmVwAfupfTQ/r6/Eh/IXIB/VFnHgNOIfD0zHiJ0Inyx95twuGOgX80kPVvMsRB9t3wbgumMChmy1
PaZxbBwKUST/4SOxKaJMGhmLUHkS6d+XWVGNkUbnG/pcqhDFQ1aW0dYEtDqaKmsfE8l8/JNncikb
/3wmytPCpba0MUOw1KUg/+2065uGfPIsMM4TroVIcWuA5ZF4gh/CmszzVBbyzigus45Ae9cw/y/c
MS5uMVRtfXAj13v65wt6q/A/XJAjkfMIKPa2Jf+8IBIVdYjCD+QV2P9W+aH3Ws9i3phorDZt0/xK
+97bsoeASc8jWvkhuIW4X/7CWR5NIuV9B++rRAVimPF6bGr/aObYfiyiSD/KLi933dBF23++6r+p
EfHDE6YSNjup+vAumT2oZ6st+wxGlKznpmx3RhX+gMzBALEaiNmgtboJ8hiJDaP8fu3nuXGlYj9d
dgXn8cU2YYa2DusmgHJ5U5stJPqAmWJe9+KkgRluP7nky43880ZzyUQtmR77gOe9T8AqZJKDdoXO
WSUqRdzb2Js+lMk2op/Y1Lpxju0wTnsdTM7zCM9wkwTDM/Yu07qq22g7ciTjGzKFn/hQiQ8toM11
OfCNFG0oV/eu0aFDLIHla3kewiZ+whHR38Yy6h4bBccDgrJ1m43xKq6xYSh81zsor5ow6GB7vhbd
7B4QdIuTPcf9yrfd5rWjcVphwpF/1hZcTsf398+xTJdrtB3Qy8v2+tubk3WpQV5IZJ2TuKX+o+wq
9tGU4D3ugUNyZUyAcULY23X6kkdxgl/SPG2Nwnb+4/pHc6Mu7wpL0FbvgQbD7EUNs8Y6Y6jIXsqI
84fH5IpzNshOPmf0J593MQJ9/8Vdyi1PKLYpW78rG5iEgw/0qXW2Cz82F03+iodevi3KWFKCaQcV
Irp7tAr94q2a+WTdOn/z8ZrPpk83PU+6746tiCnRnOa8aqMvEHO27gC91dWnzkvharX9Qck5udKZ
jNAMUIMlTlXdOiG5pkWeGa9jUT5ohm63dIqf3Zn3JyqdognjxRaOp11+/e7SMmSFDPz85gzDgyLJ
S2kXkUqyLrqufJY579QnN+PjIrQvxxUYkwVoxYnx5yJslbisQ2c4gyCxCBOCgw4p0XzI+KlBC7Kx
V04Uoeo3VY9SUlerEQmzgQbzs4Pk43ZiA1FcNhSh0Il77w4SH5YS6Tl6PIcmVpCtbrxN2aG67/0g
tBc1fcA1HCR/PSRZctXmQwT/NoLu3BcKZiEq8ZlX9quOPktr/NibAOa5jgeWZF4ez7teicitoARW
Ms/KHaKtGPv6AGoQQnUo3GdRIK2R3iQWAY3d7pOH83Gl2tTWNlusxXZmvW/BhdMFGpMGiWdHqR7L
vk9B9fMiX9SE8rwyUxYnCSB+Y8O5XwYYpi5m4mYHUHIYU0lolqspH4bdGE7FTgeqHT9B/D6+yCwZ
27WF7bqmRUrHn4unMhu4WZUlz6Y9tI8dRe4yr7ruG9Oi+iq8pNKrOQl75KDCgSidut8/uUEfiw/7
cm9sJahBbcDaPy/AdLG/h7kO0Fd4xpdmyphPE0i8ElaAKfjllFGViK6D2gjRvcRT8NQHfozDJC3D
I55n/1ms1F9Iz+/X825ngxSa9ckQyjOsna/o7A7Ci3998p3/ZlE4wNXceZP988Oi0KKPax1oBGn1
FJlLPbcdkfWcHTky+qsuSIOrOCHbIzeJsYCg4OwCqM171efJPoQL3y2BUdofBZ4Sa+F13ieL9uMW
pgXIB+fIZe0iQf/zkdRFWDjm0LjnKGVNvO0ibw1Rg6TjGc1V8/jP9+PjGuTzuA+w6yh52UL+/Lwp
iA0JJuCcsc2Kdw6GVrSLUXGfpUVMAWwzbKnx+kkvQeiOdNQnr8AbNPHuMKPO5IlcCiGb0uPPzzdq
gblKqZ1zYjjdnplVsMt1mr9WF68CETsrMV1eEBwEnvpZ59fWpB8aD0fTOBncXYA/1ic475vh5ocr
chhCuAI0Q7jvnoDNtKO0S9c9GzyfxzouArpNOw42JXhVDf9W/ZIyVsuw5ownt2nXVUm7FWGYY1Ng
MZRHyRx9H8xgeCXtrf0s5/JvHhh3iVvNlkHd874+L2G+GIGt9Bn+P5nVXS2LfdNlw2scWsU+Ecn4
2gbIE95KrnGcDXf1zyvmbxo17TCl4KDhqHHke6PydiykF+Gle9Z9PN01wcV5KE4YM07JsXDa9pgF
ECYFxgu7aBzTbeLK8rNhyd+0KcDhgiJIWuQ9f4DgOM8Ld6YuvfGc7sCGmV8bYmy36AfVTWrM81c9
DnC6a/QOC6uXpBdFt4mbdEebyMN4ldYJ7GCreekCKCLwQiIEy6I7u4YoFhU+7/gTKtP6ZLX/TWlN
iSBB8XldwLDeLS3IhtKALIzr9KVMQ9unbjvLco6ydJlcKD3h6eJ82ml8/FQABhu8EiLoZYrx7hUP
EANidDqIs1cOfFYelc+9XwIApCFc90lZNQNwoNb/eJnwsZpgLiAH1/vwZT1uZ3pRZZ6D3Au+Wx1G
JU7Xp0tOwmZtWPNwGyOiONZeqW5ta8aA4W248z+4Cm07rsfFSEn2+p/7i5cMY2CMOG0kKH9SHG10
AynXDdexK4IF3JHvZjX7L8jC8V+6/H7etZ8FoPzNG8M8UzBwvcxEPeG8a1VUV3fKHq35bMGBOBYF
OKOYtXxNIilOyh8KGJjpaR7SaIVCGhCmkXr7zzfirc76c1vjGiQoo6TeACR+V6mqQZTwx6V5HqmK
MJtwzfL5rWEJIKCkCx8BEwaRSeJu8mkOTzKsxP2YV8XPoovCeeVKp3wmY4/9DBdSsBBUMHujl9at
wm706Fxq6yDqi30t3AaiygBROp3gwqDFTKMN6m/epqKNgCO1oiJ/G9ORDsPE45+/KLf14xF/ecV4
4oKlZ7vvh5hp3iM36mjI3iYIKfyHk1QgOZDC1S3uFuJYEx6zKoLqJYY7fAd6qG8lJ8KROA2q9sCR
28i0pqs6t+6DyJXr0cD7rPDw3EwdZ8YRRw4/sVuwT7BEvtZ27xzDcR5QQRJShtdA8wQCd/FIglPx
F9Y2jrZ9rmb4navew6IAfUIFESaU2OhZ43SH0VGFpaKFdVE8YzYmLrAcxzLbwlvHClKa4G7Sw72Y
jWPfxtWhazAF8JLWWSfmkH+tskBByQnzNeYcBR76dXLryDFg4QvWVoK4pRWeQJTF3Td4VHsXofEB
27LqYfLK7tfcYkoMQxIubm8F1yFTqa2XWjP8dwNvr94wvkO7MUmau7Q2Nj9TTqNKrhdl4fT4O+X2
Ng5Vde2netxSULJUKBn1bT/kxV4zVr6tPFyfshJ4Y078gwzUFxNXFM52uQ3MAFsso+yi18LFU+EN
oO9noIRYlPqATWR8qFUTbR2gyTGLw00CsfaAB8eInY5VbS2/H4/zYMFZZGp5G3f9AOe/mn7mKkxO
UQyImOU+eHaWDsfKrhqizqTxRefDz3xOvBNRgHEJX8vHXNPHdza0s5cs6bwDBaOx6doEq7pYhGft
oQ7MYHTC+OyiCYMG50akoB0Q166ixMBrdehEsUdx1D5mld3fYVxIawgZ4UmJtIJ12YiRkGIMsRZv
/5M0U1wbw9q5r0WCsVSHXFzFJNbJAfuaevTSvyZZ+N9aKOTAE+oWba+B/OE5jCtnnwHe35DLZm5t
B3rnonIQ6YVO0mUL71LZRpfKIOukc6y6itvw9tAQFlhLnznv9zhJ5DWtotrmDSyvrvdyqGmMGHbT
gMvK0BzbMii+2X5/nfZCwbLX6GGd3F8y/nKZVjjw6HB3X6WmH2wdObUP5UxKX4g28ipyGn2ok3Rc
thjfLBKraiAryiw5vp1G+DpEaLSqGbNKI7cfGGOV12JKSOeQ2jiUaZGu0UPJU2RFxXKShDEPRVXc
5EAe+8Ax+lU0wnXrcxDKKRrKleqDdosmQ+G+BgKElV/jXVe5d9djrneVe9W4qyE+ryJjNDc+Kxk8
NYAvX8pQPCOrQeBvTjhpdRkM7FWLfn8ppRlCJ1Y0PlNkhCsBFW9plbX80lQRdCsoWwaxfdjDe3AS
3RIfHliLS+S4T6JRFlup/5IFaXLXjkq9DF341W8Csda5zLYB1rk3KfQ1ymysX952xZDX7JFjaAMe
z4VFebdCH5MteRlfZjbnU2WylwIcfwMthns25kX/CmCIQu0y2IhbbCXQRPb4XbS9/YIGr3lkKN4+
ytrkxRgwJlyMVcoiBJ9EJzsV4UtSs/sZMbRDvuelYlJ6Kyp0uLPPoGaa6uDKRy+8dRm3PFYY/a89
xBab8WI803RmcxMPWPlNsg3ORtYGe2hmuDE5eXY0BEwX5FEGhklawuNbgA9Na3iKMQE6uvqiY9M/
+aUb0lEqtpcodsa1aqc7MoFIQDTd8hmKPBthOwZsKSXrGoMXF/6F7XDKNHVcPYcVtMfFWxv3dvfS
yXVxI0f6GM/Zq19FBZxrIg+3WEBgys6ciXKxT1+ZBDhfbacZfmTBWFyPRqTPblYY9+gep0MzWM6m
Hht7b6pm2As5Q7/322Y9R1m5wTsJC0+SoTEpjUt8qupq6cZp+/hWx+FgzEB9Dmki37ayabTaR3Qa
WFbg4Wjtwgx03YpRU1fd6Bw4cqwnN2NX9+ziwYrM63nklJ1zsg4XpdE6CyvCI6IrsPg2xHzIpqrY
4l2UXDUaI74omPi0aRLlkzQQTY8wtge+Z4Ftc9fiQjN6X7NWlj/L1meoo0pEKNhLmM+FG93lgwUu
OgDeQeg+amDLnZukclOns75ubW3vpbCcncaLdmn1KAEuNtJFVLb3k4UVhldrZ21BabzOwuzGdYf4
2Hetc6sv1abXKZ7cG/xG0oool1SEaosSdhiy/t4ybTDk2VtTlM4/cdOer/spLf7CQ+JLcRRHhkSy
QbsV8ai2aW+DPtiBMSzR++DNEKCQc43QvKI/T2Enes0W/zaA3yoOONuM8Cs2qVeu4cQ4sgXD0Rzg
8GdDYT5k0HS2uq2m15y6b8UEOFCreMZtczHrtnlEGg7zqPOqaFX6gknC2HyRRWkg2IvReti+sJbY
RoMbNPF0sDxJanitMoSxNcnVfpVc1xFGvzNWAfhWJycxdjYGDAnRN2MwbDFEQ+6RDT8LAk2vBfzn
Q+La2BBUzAJTJaN7KzFdnEW6i5t672+QGvp3qTG2R0u1xTnNJ/AH6VcXl0/eetQf5iOz4PSM1xR5
Q+Ek+m9YIzYYTP41LSgv3oHRbWUn2c/Zt2FzXaJS8yYJFo3huqvCkf5CJzBAxMDl0NMhVJBTpc4K
+tEil9DKW2+YntLJMA5zmTcXenp9Ijwu2r6h78rM5dI2K43EnRuJaxOl5sqyG0bLvOBf/A4bYw3v
77p/OyGreCYUSlZEktiXVpZWs1w0XcxbPncep1kx4/9ulwOy58u7bFG0BVVh33WXIX3uYeiB2+ea
2XUfrJKUO9VpDX4XQxCxec20dz/Zg3vssBHZUgaJR9PAzzSBpcqyczTYZ6Qg//Wxvs2D4lIVX8hj
Q+C638x0NPj6SahvR0vwznipaT2XlBU0EXXN2V2hgY0x6WnYeXCI43eGoYJvcqkjsacpnxFe8UdY
psS8Aa7u7uKG350v48RATc3XoAlYgZ7GgAN/WXlgUhweoli4rx4us6faS4hT0LCE91BwmyMSFAsG
79xU36Ws+LgUZ0CoHTMCahiWD0GpjbMuIndT/T/qzmM5ciTr0k+ENodyANtACEZQazI3sMwkCS0d
cIin/z8wZ8ayWDWV1mazmVWXVbFDIAD36/ee8x17mcD+mEt1rKOZ1dcyPKDuGswZ1lItZ+fGwUdm
7OYWhsxVFqHwTtN8uhur9DqP7HYJtV4dL6nr6Xu63+pNDIZ+6S03vQDkDr5JtlQTvpgW7/ipAYOE
ar2RPmO8CKpe3BGtrW7toWnf684akRwnSQE3vkGtAw5lwAem+hRknJViMbH2uAEXmHXt9MrKAzxF
S5duG4Q7MFD0XDC5iW+Yr2IbykQynk+L9aj8xrnDHXIzZ+6jV8jgcbYn/8g6qnGHjXx4UxhUXRVP
We3zeydiY1Fo7GaZGVvudQwS1CuxEcqSYOymtnACAzDZ2F5z50YiP9JUZtamoLsUtIJeE68ZL8zc
d/aJrce97UXyfKmTk5O5FUVECozOS74j36NyS4D6Xc84Q0MLdxN+KLSceT+3BycBq1oQAOXhOLa7
n5PfrNS3WC4YQJi6/cDm02KUKfroqiLDqNr2k+28ce9FwRFA4JBd1knud6Gs5+nMK2ESVLJxr7B2
Nh9V0Mhxb8xpQqxB4GTPxSzWHQCFBRbsye5efJ0o44LEAg36NrPK9sKbSuMb2Apv25gqiDfTNB8K
VfhhhPl8gwH4uvTt0zyWw8nyx+lqlABSraxoL7NIvLep4jiUZWlxW1Q+mzf7QP6dFdGeQatMQRnK
lMVsJwfXuphBtAebsQm870pTy0PiU4k65VXlPBUxATvkKQzTNSPxYLgBfpG0Ac6Yos0PhBmLJxPb
GK/nT6iLPIS0G9de0gOU/GpXgIe7BQgWhXhzHUYZBSeARdiVG7oB49tf9UMhW+VvyPmKrpvUHq7L
dbL7qQVpDdgHgwYC2UrOsdY8UUWXkcHzbZWaR8cqax6dzz/LhJnOW3iS9VHQPOV+SUx0qJ+1R7Mu
tVnJKeXzT1VEvVXMA887qhx/Gzil3jsdyPVE2v0NQXD+thOlecWmyWhEIlkry7R9TbNu/Ml6PmLC
4yjHNsw7RuupOS4bigKyOp4FgA4iYCTYhZDg2eYVZT4BecGUyg9wTS6r0bqWFdV6IKjiITu3Ze2e
Sznk2wI+WYb7Ka2f+vXAG5cjqk1G0ePPKPVZ65zZ5JwOMQY51wCzl7V5VQb2ucOyMzWyb3iomqDH
49HneM396RaShro2HK9/tF186TKIeQyTyPr1MepG8YJG3Hyukg5XbUxWTl8zQ2vGH+SfaIbhWsYP
eIU9r44wZFWoJk0jWfV1fHP6eM4m8dt2r4JlOpvL5GPQPt6Wlhk528HN2AJeYxJbHcskiM5YHbzH
eCSELkkHNim+4oZyNz4z8qg4GTrI4GJRWxl+Ed+rurQueWZJNwsCPYWZ05t3dT/0j/zsXD+qTRD+
UxLv+hxqKLTm8rZ0omUJ7cUWpyYx9uPgAiDsFZTnyuAf4uL7ZyfEHF0O4wp3nSXyaMto2t74Zh6/
BYa/XM5+S78xiEXyo0qx024UHBcEW+vF8fz1FquUvkEpap9Phg3XfcY08+uHxT78aE4mcywvl2cl
Ozqnk0Jv6UG5d3lTgvXkp10yITjB5CIqdpXD2X5UffnDo/C+J++h3qVj+WwUCcdVDF/w+TKz3Dlm
Jh9KkZtHzn/QChdB8yMnoKBGFX9FBAYORSqEeyPt2WxZB7k/4igFbJJzaihHtFafd3CW09SLoWIx
HybFZfO5UfzaUW0wjWHLWPDYrh2LBPjTEZHhDCCjfkyM9AfTEfc6ayF8sQM689a3OJLjPBouRgWY
0GTAczvMXfcTGoF/p5I2t1kauGBOGxjvykN/GRbjgh83nkxs/07eXMUznnhDLsm8WTJw27CKBL40
1RMosKokm7KdfpiAiOlrCcrEeYiKPd5UUGIEU545SSGOvuEVu9Gf8uuly7oYiG/67bNBExcgdhkH
NKh4ltabn9ic+T09if080oX9SBvr2SlWsnKOI+aboXIgiL2dYDAne/YcfU/1VkxRdPN5u7cxkQg1
tQXRP+vTnRd5gNeMeIB+Kh7yVd0qZE2eo2W2mOIx/LCKrMKLdjRYjeyUJlwrDWyphg2J/9dyZFpA
RDyMxSHPY+9txj5d6k2x9I9y7RsfRGZ1K9uDYDwoNnRAqu42dWYKeNcYO/JHigIR88Kxu8Tz3gOe
7mLMeVPUUuwIKKP7nnRz7vTIKr+BXdbEA9jJ9efq5jDqPbNc9z7tUv9KK0q+/WeX8POIRKejTSGf
FOZNZDfuY7eKOT6Pd+xHNAv7kacQIkBzC5kKEhC7ZHRB9op/OzImfVw+F+JO8KWrKDnP+hqgYzKB
yxwYVZ5ouutzsIbN1WSBu4R/wr+C4d3C9/6BCTXa2WkrboTokj3wsvzVTefumE4ONjjXvaI5ZtyR
hMjhZe30NfYy/uzNCqYk91p5ObpN91o4HY4s4HuQNobp7rOzHcBPPJflyKFmKvdj6zrHHrTc9aei
CLoa8SlrQxLBXf1cOEQXSRVDJxpnI+yaKN4Z9doiUrpWdzkUzquCof+tDjSxLdOgrwZG2Qcfip+/
aTz3u215xblYNz5ctMNVEkA7YKSHWVlngrYIJljRTc7etbHfb2C3ROB5qKCnUpCIAsnxrOznBIWy
Hfz0lpmeDdYCXXkD+RqCHNK5vjLtxQQs0pOQFIiIqsj094YyvFsvQ0+0cVuqcu3PDfw5x02u3BSl
qjMpbpHPiZQC/cMpvi/SncsiNW/pkBEYkAfF8GZCQnFOwwxGnh0nG38OLhLO/LNX8bnPkz3CHuUt
ayPAawX3mvQKfodVHl4HaRTWgeutBqr4lgiO6UD3yKN5QWTC572EecTc14FD0wCW2AnsVneo6MEe
EaT5Z37rNseWkJdj0I67porEhSl08qDz5jt+veSCgoaizM3yCzjDZ2BNrB+qcfrHYh0S+43nYNqD
7ARcNblEDESiaDHND7kVTA+Qw/OrIKAwkGCdD25GtE+ptbWvHf/K41B9EdSG9cb9lL5q9Jnnn3f8
H3ri/9ARR/vJjNVnmcEN9WXKCrnNryHsYkbw+uKB5vmbv6QACEcs69p0q1NXC/8wlrCZ00Q/a60x
SViGb4dpUEXvv6SgLSKSQyHH6ObfP93fFSIMh3yB3GeVrntfRzTDBLGqaPLlmvAl7JqM/vNPObPj
JBbm8zrPzgcoR4QQNG0U/Enutk6//joX8fGcORQ00kcq8nUAHhVuJUevJdg3TvGEY6BsXj9XZLpU
hLWleXspEvE0VkXGKaJv7Bu7qZP3XBQ1yvIy3f/7xficAX75PByBJYeL1e3zN1F4krHWLQBpbiZW
k4N0h+bRxJB6HIH03qrKZEnA8UISESL1NqRoy6HFaA43CBzrmzlJcGsbWeGpTR4XT7Pj3GNfnTaN
m6h289kE/mwh46an2hvZGzmAN6GD0At6/PTQTgPHNbv2HIjs8DijrD0fBb6F7YAwPN2McVU+VZ+n
ynmVCgvB9tEu83LOHtRv6NANd8kS1K+/9r9f3cYmm83tkqfWWVen83UQV+MftM3/MBUPkHBKz0X4
RWjFl8lqqWXeOROTVScd5YVbifyMdAf9kjiWCfc111dJnZj7ZW5KuHOq+oNq45/eHg0i4zsGbEzl
vwz44qCg1BjH9EYZiXECZ5X/2tXRSXdnzVhDAYYi2e4Rkv1sctv6wxPk/P39g9XBg6/SxpZl++sj
9psWctZRAMglLm4QSnBXfNaPbYBmkWxJdivTd+j+rGU0oZTmFeEK1YfZ+WQkVG3BiluvE5MGcxJx
aL5LxApRCox1BmXiOycQdTNbM0u3EyVsqRi126ORTpwHWpEe4iHlP5nkhQwhvJ962TC07+4jY5qf
FzZNornInTOBAAfUOqk78aGMcpW518QfbtChMaGvlh7f9eeBbOgiMYUVptbHz7Pbpz2BfDxGbG1c
viRCt489zLSTZKc8/zUzlmtju7YUE8109VD9+yP594tLE8biGslVo/U3Ubh2lV2NnZvfGFhDAeCz
0t40ph0faYeYZFov848KKz5imTnZGXPs/Lq5/l9bjy/Tn12t6o/+q/f4L3bl/68MyigZ/u8G5fPv
y/c8Uf33L65m/k+//Mm+9x+EcaykyKlIHEAB+L/9yY78D+Nhi3m49FlhMWH8H3+y6/6Hpj8iNDTQ
chW38HL/y5/siP+4kl2ClgArNL4d57/xJ/M6v+87q0TVchlQ06tACoLy/6+PbJWAGe178mVqgt2A
D09R/m428OkhFhrWOfhw94rFLE3/cDd/KQV+ve/64T2Ehx5u1r++b4riMBojwVhXAsoVDK72wKWo
zcdCnn77PW5+bVq/W7DXl/ptK/t8K5JpUKXSI8Qt+kXOVy5MX4aeiD7djN6psIenANzS3loWNI2W
8YdF8EsZ8evdMKIF7OM8g19lLmOLvyLrJ9S1nkYZ75mwkqmHtxDR030zjmMIRIHNQNb3//XXRISO
ag8LB3ui+0Viko6mvWYQ8kv6BKMmSoqPQZbzLs0Wc6cKVf9hs/mHywoKBPXXutJbGLb/+gt2DLeS
KKfbXSZFOcEVIfNzG3eLvpXwaII93Lv+TyHj6/75158ShwLWW4sblgfnq+ZLyZ6h/Oh2ew1CH744
Yyy/Nv8kUvn6LhLlo3CQL6NR4dn4akfFdADAsPPGveuvkblNn5y1WSb/IJX++gTwLp7lBsgdHXS3
zle3ZOIoo6Lmm1bYU0ULp5jS56yBAruh8hLHf785/unNcNPjTaHE/Lubok84UEUSOa2IUKDIZHqM
LZAddmq9/vsb/cO1w9zl0AdB6YQN5Mtd2NhZVaUQW/ZG4F0jW+2ACQbTH269f3wTx13XLSpllq2/
3nrc0RwyVE8Iju38tB040PES+X9YNv7pknEg4GqxKiLg+fImdhIVMiYme2/6Uh+aZQFNF9QXBUqc
/b9fs/VJ+e2uZry4Cjxp+0l4CxxCvqzB0ppH6IYF5+YdLfw/LLRfXhxl9bqzCI5caCX57b+8+IgP
hLCKMt/jKyVxd0lF1N3ZMjP727okHOts6nFyhdUSZS5ePKKUnmg+RNPdv3/HL/vM+jGQEH4K4fmG
DNv/+pMZUKb8BRzdvhdjjiyyjlqoCSmwBSIicr8586rE/jZp6BP/3a3/+c4s+xb4DRMMx9eTlbvM
dtEtQ7GnqVwcZmY8+zkjC6/j5nr4778kywa7/GqBNj/r49/qX6Yqlc08kFixhLAnI1bdT8Sjw5Fp
wHJYrHK4y1t/+INS+J+u7PpIS9Zhym5n3ZB+e9MoswQk7o4I49SEejV4ff+sYegeK9mTJjPF1kCE
ha7t9//yy7L+Sk47HOj5PSkivryvJeoqF025hy/U3xvSo4uRVNWrKsb2MKoBdYxVOM///qZfnnzb
ZciJ4QdRtG0jyV7ZMb9/WWe0HK8KzHLfziZdt94fi609prb+w1Pz5eH/9T5UWej3ePIptf76Pkka
BaMiJI8w8Ti6dHPt3DSW59LUImD837/S198PBI1kcERhz7XkDl332d9+P/q5knnvQL5CH/bf0ut/
f/XV/sUL/La8kBDG+Z3FGHmERHwZfFmS7cEhpBaH5UH3Cc0pMS/VSSe5QOWJMwl2cq4hB9M0gijm
1ZnFZKbyGY6ywJrVZjRjcpEK+Pecxx2SNL1mToPNlMXBi9O7DtOORC1rapDCvK59N46JHibWifTk
1nsFCTCcCmDycWj70wRgz1ZkqNk6fWrwu3hhY1TlWTaSghmqvLNPw9Ip9xLBn0FzgdEgkqiUhlVp
yPHZiz1w/GljJXdVHtCgUa7xGk2zc2VmvfuTeAPvTWhR3cIBGCA80l1+TXM37plP23BhQYO5HZME
UkrCRMWAvhuUcelW9vV81ie1IgspRge3K/H53fMQR1eD6ha1Va7fa8bDOcRIudgri1A7QahsHR/d
XrkIJsw+BUpjEkpwBl4Q/qyRBx7ECuADu8lvJxm6Zszl54wwOWfVJ+TaC4z5B7136yUpbKA+c2WW
xQbWBklQTmy1p4ylfY2W713gIsNQN8Q3xWBZPfofL3EaqZKMO1Hctp5sGJ63xIzELrlF+CDdJTqL
ehnbm9ZfoYcdic+4SnHsDWe528J3pM6piXEbPfUQ5VAbqpS23TaY0ZBuio5wWxDYMpvOIv4D/r6g
Dw6FDdWe+qQsjl5sgKFrZW/k+7Hwm7cI4/s1zVZBTPMMUORo5E1x2QBQs29gCY83DE7BdY8xY4OL
IV2qiZWfedVmnLuqOnP8wXxbUlkroLdgeKfZsr9ZZjoCtU5w6sGso8eLlKxKgBBjwm+2wM0Ic4LL
Dkw5d0mZYlynRyKqfJtgVUlb907neUeGHWFVH1jZGx+1gl9VYUL9+Bp5aW0dvTpushvENNN56xSB
caCDTa1nuVP5StFn2oeacGS1R45lqLMidqC9zWNSoouUik842SM8ALWQRdKvrartoOYZTdnQkkHT
LyQZ17ks2m1Xt4Ygh9C1GOyV7fATvK0JxxofYxVOtrbOG2kl3r4xh9yk8TCIWz5OxnRDqAGERDRg
ghlVa4JKlwtxHF1LNxmQdYOrYcLVdr1UWDFCGkPzN0j4DXaI2JvUzomqXl3k0dw3ByNtyaUwyDo9
ICz21LY0XVXvYrzf5d5m+h0dgZT3PQP0RcW3ZItEznbGSnDiSszZLqdKPSejbI3urgeiW/3ELR7N
KHBhQVVKVKfInLnlVt2MGy41blzAecHIkmInHiBUYn1ggpKLpjcGzW8wDL1qmfcjqog4Qzg2zAFH
0WVHZNmQQ7OIPv7RdeB8t2VbuM6ezo1FbmtBvM+B4Pm+egicekBD0+S9v3MWzTha9L45bpMO7Pwm
KbzxBcKBt4SunQzPJpIg95FhifeUpqh997mdz29G0LsWWcaid46KLqKCKDHVakMqiDpNree6hGJj
FIwgw/bHWBRMWGpPds+kZBf5VmPVe0sjt7K3s1tIkufTXA6sXEiUQq8dHJiQQ4Nx3S+W5dmh8r+o
WkEkq1tZiQ99D9kPvF0RO/tRlHUfVrItDt08G8nO1fWM9EMaTrwPmmT4GPVkmCHYwvwqslwUgK4q
lvemrfgzxxrcp8YszSH064pboFE2cR+e1yffdZDUd9pL4Vmb0PLxXdS0Qs9zuVoRawLGZsRVsiNy
p4ENdEAJCWE5jgJDo0dKS87KxIUGG2kS8rtZGvglJwUT+Kz0JzPa4XVBksT0QRRhbsnq2I+ft5oq
W0YMCyPROB+0tbXAxYOHBLM/bIukjKydlTjRjXRU8VPnE2kDs8eftSLDN90uOYgftHe9zS7Vu++D
kIZ3gUuEOx+OeBDsCGKXAZj0pdE7fouEfz9XKanjnSaxrhgHCd4x1bCaTfYBeWa2Qe4eEN+YCMxr
puLIpxVxUcvMelT2kJJHBQU1LzNQud7kRoD4q+ql6dwOfyrizdAdeoMGYoDVR/fpD6Cwb5wVRuJQ
InFd4vPYVCiAD/ZSEKlVU2EAA2zvmPcQRFgXgqwoShea+2uThaTjCOKrx6GWKwsD5lJRKvCZCF88
Z8qum0MAbnrlruhThPjhYqAcY2God4MbfK8ItEP2HOyqsnxDuIw2vEYuw0/+5g5quR+t/MPyvX0i
AFak/n3RDjVmffGCkHaL6+YFLvYZNIk7N67rULRKkUOfZZdk+iLdW0gR9AvQJwhRoDy3F23Szefz
mrpUpzxaM7tc6LkGRtaxPzmrJl8SXc7cpw6hcHUXHTFKT0xok62TlzeoweMdY+xok6sOQbFOITSQ
VwI7mIg6kgrUKZv5nYYq3hvNMh9NxljX4LD1xTg3i9qphIUvVNkaPipcnnnyb9p3uzWbN6nKYdpl
cNgfOjqzp9Kb/Y0qOd2hqCrmg5ImMkdYWD/VUlsL3517bQNV2rpf4JzfOaVNHZsG80NKiCgkyYaG
V8YXOaDfFwczqLJrp0U67yjzW5BH3gWmd30NhziNQ/or6UvcxEg7TEyD1y2wZoN6aizTcOx7562V
JQ0SLNqReOjwHkDKcXKUYqOev0cu5PjZvZMDdJ0cdTTeX0U+jnXf+4L0DjVZdxi5XWzS0dwepba9
Oy8dbWQnSm4Ryc47Ae0TjKnYLhO7EmSsmha4SV7hrutE9yOilM1CTGbRHPr5KgFbdCd2bm4jna/4
H2OLDsL6ZitbXCA/I3SSFn951nqKp6Ee1Y0PEg1cdg+VmeLnR8aIZXzqy3m0d/BpCHeNhrrIwkZg
c1gsNZ3maXmvXW/Y1aPRX0Z0ANA4lu6zjkX6huzMfVfa7wm6zCkshqR+mvA/3k4+7ZD1EeF2ywTk
MR1DusM8Z6N4FHo4BqMjPvw4/TaRg35rEbwHn2g+ozwqdqZhGh8GLOyLOojaNT70JfHb7hnmGKmM
Q38yW6yQmxzhLctUvHRXY14dM8LNQkSQ7W3bj7DM/QHc/RgHJSxs/0NPKFXamUT1CJXaLu+9ZYem
Q22ZxC8kDiNYfsgDhzBftMA72wHrnjLjDAWDu3fwOQQiNgRAmqK1eGOzupPpeBaI5do3CI/bIAX1
Tq1bgz2OIynfVTJXbKO49Rl64PD9Dkew0GtU8bijKhUbCcp2P0sd7MZRAMGw7P0Y4YV1rNQigL0s
SMHqyHnw8WsfIXXZxF27U3OKlpJH1mymfUscx1YPMtjmQ+QiN1TCQsYZyTBIpqdokPl9Uys07XET
zKdWIHYKIoFIb4yqVxvI/UMPRubCz4hSZUwnb7IBt0RFdssdqg2iJznKQ1pPe5Ocb6rb63SB8sq8
kpuq9Mf8wmFP23hdM5wahosHuPbjVi4EpUyzzZLi9jxy0IjcMwPubk7cyM7Xeg75zsl+InuYVAel
qFd6ULLKK0OEVjMBXeVQneDoqWuKwC50y1IBZHclP1wJm5Li2lDhTMTtTYb27clp1GRv7DxtSTaW
BbTjBsknIhRMYbOem11ZsKHvl8WKr+nmLqSd2XPpbYJMo8K06plVo/eX08ivtE8CMzFCisCG52j2
9r2mCtx0VQGLdlyspAhdaUQLFOMx4RwyAi7JXAryM4xN7s/SrHV6XpLEah9tyXZ6iWa474loa/V4
YZe+RNcIMouKxazsHe3fVu38tqb+8HO2vLQ2zAcnMQij8ilsN62XxHGIQG4ZUd6KpdwvaYsdAtuB
Na9gYciafIchk1l/TYxI3e3mUhKsPWJmXmWHZGsEfpc8SFRRw20rnAZsgfEOvgLv/wzZ1laBwGvh
Gnvbrks+Rtw/BtQ4720dDMTSIcG9i6nqdnWqxPXoZK8DxCXiQPLrFE8ASszEZJOmLAu92CedbSRK
Zth0fkPKCHqsAR1ngvo9Hii4NnMcTK9LPqCXEcy/DtM45/uJTbYIkV1VnDeJIC9bzq9VahgYcNaF
VtLwSGLTO1aJeVkt2XNsoOpIYnSZlZ3tJMXPqUga79ITbXyhjWq4R7zvVwdnWQbGtGUC2hhhkM67
imwq2aQhapFU3WAlbC7Swcl3PDzWDaYz0shlgwp534kY3RUe8ovUUfKK+WID07470wal3ZLFAm54
Gsc3nKhAExNbu6E9056R0DXjBBmL7DojLKtrVH2wvdn8Ce18fnLtPOFUYnE6cpG5rbx+JP+sT96W
PlCz5wo8MWsQLeR82G4wvBny7pcgL53NiB3V3sQFWIsdz0J1pDT0DnbXkhJbuzUz/Sy56DL/p7XE
ARmZwaVTzaW1mQod5+R+pPrMS43nakbqmZqGvvIjX9zgF6l2CvETeq3ph5za8rox3fIaE/r0xp31
RKcNhSrpTTX2Di+50CMpvvjPgCIm+o7pyNEbU/Lf5zrm2pIlIo5mFc9hWtWviCvXfZPkVrPwcQYk
prncRh7tJaadC2y02A/O7HiQIZrlOqyq0nqmeEgf+mKA4N+h8Jo2idHHzS7romI8BGqKH/ySgND1
wY7JPYuQKayV/Td2RvKrKiSkPmsplVRJgeGBTy/M+HoSVXT0O9m+jE0rkjCb+uoRxqPgspIiETIV
ju5JhtLYXmSEDMkrPblrTCDjiU3aITpN49GsZjFtkDz6aajLstuOg3hZJZD3RS27KRwL/X1WmAEG
yv44JzoDv0CGnBgXY1rhwWMoPTZ73ysuUk0eHQC+iNqy9qZ29b6w/8hSPGBvHN9TnaZniHKf1UoV
hrofEborGs1Gmntomypqjvcm6FazUgKj/rIrp2Z6FF1HOouLU4w+cPVKPKbz3McBCmgbGTR8p8T/
4U1zRJibJHZus/TC7DeUwvM+1gLsgFeVghRk1uStn9bvMiNspjFj45IwYb884YcwbttiPTsgmZxf
CSsqqcYpIq4i8ur1gb5aVe7KcXYf08RQHCuo7r4JP3a2WTkX75bCv0Iy/fw0ulrc22azRrgbxPlh
8A8KAhkBQSHKrPVBGCYenCWrfMKbMyJnm94mENwmRS9JFmLLvMqCOT74oLWabDG2TWXgnwuWxKP4
5HKgXlT9jGNtUlaACplfPyxT8P5orqxp77iLbW1zrcHbzoPsnwY/ptQHIyRPSnny2UlygqOSoZWa
Fdsfuh2GNJffM56qaqsXHKkeOuV4zw1SjDBxy/LSIjTT2EAErMi5xOD8fbCpKMMUi+JNBJF8Yipk
mYLiyTSzbbnMs96O5iJ+popFfYtGSKLxQrswIuYfyocsEAVFaCOsAe8VKWtbiYwv3rF64PTzWl/d
jVMGqtJCfksYa6NRNqEAMj8MX4DJX1SPMc5VXis3IHwTAn7zQqDRnnSmqO+ov7Zt69QHWgr5GkSZ
SbErPK/5iJgTj9tIlwVhsPSbLpGV+RfZPHMMzjKPVd3H+3cT2EtubmFqmDer9pn4RgLMCW1qO44S
1HJTfxFMMbh/wgSZidHr5VRoZRxOkkg7ZNDkHFEQei522KEnJH/PGZYXGjaa0L9R9Yip7YEcuMid
9N7LUSXxdy6heGzgy6Ge0KVwkpkSKvcu8MguG5eE0QfyzDUSoWCaiM50CB0Yy6Bc+9ZeIe5zXB0x
HoALWMhOGKgeTfeiRqUW0IfyhtuYrcqgETNxwHNYaicCTr0ipwYtPOO8LWYv23ld3zSbLqm7h6JQ
RK/KyaBT5ZEp+EOv/F5sRykHD1p/mo62XaTuNqhlcy0ywaYJVIsVSdoBiSptSrdim0NzIzw50OU3
TAQtC+ikSx1OenA/7CZ2X9rAIV9SNQGhkWbhag+DWj24oW2L+dLBFGQiobFb2D4eadjETcY/eEX5
UScQlDaRVvGra/X+h7KnZY3dqaa9bRBoG2ZQFubDHOQJB79ZSQcODwNBZN9W2+xqOdKzRUneEzIA
7yHd472zX/CN45pppCHcM9lWHTUipEFce4LsMBbJYb5w+9bs1yYY3Y2oWWK9o7Olr+N5nvzQ8IOJ
fPbAMPxti/6EfrVbTvgWqIp47CsccAd0QkF7rIY2JlqeWvE2IZ7GPsJXKZZNrJPq4AIqww05tciB
zNrIvRvPzewuNGhuFTv0usykcNqtgRFWIsWmsOX8zfNS95HvHNyn/gwFubXsWIZTGnTdqRo0Xws2
3szG6TW5c05eUw4VOO+dF9EmnOp7jrEvsIENfAaRtAj2nQZ572fWzEvFSCvQZZv9DJ4iI92lCKzh
KRUd0mYZ9JXzY/YRUFz5Bo63S6peu91kiIveJ3MwUwIINDKjEayuc9E3tMgxHLq1P21sWl/Olnxr
oYjyaK1zbHg2bwGwHJv2AsD9gyrVUH4o8LkqsqajyTPbmziXYBLOA+SsJXsm4Lex3pHgRFjTRruM
Ecm/zrmsMkQyXBvxWV27BWhDjUN6DsccbNCNz2aMSpq2O6fpJufIbgn0XduCoQ65NsGSo18fSChD
Uk5tv60EyRrbphM2rpRaleUzjhnMV/Wa+nSI81Z74RBMRbRlZKjMUNLXa8h5E77e5nk7UHGzWPPN
e0xPuCKL1Dsp4EFmqPM1PK9gWpxF5yWQwnYXtUU8veimNReyKHM/o/PIUXOL9J8OtWWMWbIj0Erj
We+ipgu2jqPlIbFHu37unWyk/oDLmHL7Z5WFNUzUCTEjY7Ig7MYktGsbs6m/s48M9jlosfpNm3FL
HImfck6bR4OhCy1hBAy2ijneTw1V7SGXygcX3OV2/EzvoIuu8sEvKXbrOSBJ1RYEYLqcewg+z5nj
0ybQcfueOwo/oUfipLtrptIOXjG/M0jNW1NRX7lORRAS3yg5ySobnrOM9kiINcZBZsm2mG4NI+sx
Rs/zYp90GTkgA7z1tHW9JCva1o8jv6d35ToPtttg6SAUY3rvtSvuGmTm9UanMwyCqIimZwu9n3M+
6gElXmROpE87GY0bFrXEOxmuPXm7VGtPIxFFdHoz5HV8R98XffsmmZRh7EUTWQSGxX4ccE+h/SST
pQ4sVMFIZl4iIJ7xheNqZ7hx6CnkB+lFBiZxwyFwo6nk/B33NNo3biUhaZmhENg5ceZ9ZONg0nGm
txHgs/fZLjaI1qWz1dwn4oTKr4UHIb2cvF+VU2KPpmQaLvoMsEJtVz7uxNhOq7CI4qk8a3gke5Jg
y6Y6Q607fVB2pw57DDk9t+k42dO3tIobwoYaU0xbdB1Vvctxy9oYNXH8gJ0h3q14s8C8zRQ6MzFn
9DKNNfB6teRh9RornP5kyPjLaieFs4klD7Jf12GEaJvkHX3RGq5X2+oeJDDQI2f2zPvFAfJB9Aie
8SXGrnWoK4mDqCfATh2spfRIW/QQpm7NGrvYhkizLD3Ksc+3hLEH7bkyib3dKPE/zJ1Hj+RKekV/
EQd0QbNN78r72hDdZUgGGXRBG79eJ6ERhBEgSNoJbzOD190vq5OM+My95xrvXvmN/0QMZ1isHVsN
33GKiOls2Jzlq4Vs1fvGGyfuX+BoTz7N8B/hZrW8WTKT/no2FJcVWuDGeiTOMXgkTdLht/U6jj8W
D2HmPePU6WmJ3TY4NVHQmnMMFCU9jAs95GWwMr/Ylb1dx3sguUPNtVKaiSAgZM/iri3y8mlOw9HZ
aW+xMWi6ALni60iIZhp3eiyT4ZsZGR246TIT7eeOAQmABeL5bpNsSGnledLGtSgNca5ZZYS/1jzd
d0Yn3S11GE4XLPGEO5MaHUFBtZdgugwEPVlrtELiI/dyq6FzpZXdOjhO7FVEK8s72crki9JlOCuY
Jw3m7TJdTlHXZeNuTv3sKW1jbua4sqkfrV4xJW8tv95oQ3W6rdq0eGm1JKcGPk9HkTLYhOfMVVYy
zXEAvhRo276bdNbLOs2I2V7D5RR5vfGDxKrOnKmFe0tXzFbEZlTb86I73k70s/q1yW7PNlEfi5LH
kiinXefao9oA81fOsVhkWe6QdysiD7HbNOmKX67GAzR5PmrQpMQLX7xKUvTLfgxnCGl4EtZz3QI/
CfO8rZ+qwSmnbQeMhP3HkngDLoipM+vWrdJ3VUXX0GvFkpqM6tAZz/A3abNDJhA+IA5RlLTlgy7J
pBPyM55N42w6UBmfSg3ULjZxJ9kWqoHN8wcuXJW8dEk+3aYYtaiBsfbY576AGrMi7in4EcYWhA3x
/+UmsbuhJ0R0mMOVZ7zWJvMxVKd+YWe68Wxv/usrI88s8gp2aLqwzwpzMK/8NLcfGJtCGuiRuTVl
4ZS9ONhYqts4Y2/NfqBY9nwlbG8SHtpg6zA5DDexpc0h78uAVX5SiwX4iImt7aBUmF46fhCqa8/X
ckUx3KGDF1mTnUjI9tTekDsk8Yzjv9zPuE5hnxiHqf9kN3TQmjsRKhdm2E93UmyA2X0wZmfawxyF
FacFL28ozUuNvNs+xdKPppOf0IAeTRRSHaZYBrotlqkh2uooa+Tpuv9G9CkZj/pBzbRvtkPsZbaG
TbHNerI9tsKftLMasQQepnKqfmztombMkHOS69RmEmtl05D0AeWgPkwipULuCCK9JPTPBEgvA9/Y
iHu5PoDU9hmlCorsXc3ulrhyRq8hIAJ/KbYlCZrWmkPOfk/a5CrdLiqTnhSr7r9LnM7FFldNzUBL
99f6iymM2iKwDpybnMux2aFgBYnRcfc+usFURZAVqNw21tJWAdYkL4tXecxhzu3feNN9OTY8kfiR
WueDXa373MFefvRsAjoPgRFRsdao5C1uLCPqTS8L1T92VDjszRJl/ZglqPwDXhRxLKvWfaUoKcSm
5FpXG5jxyYtfu0ux4e/62pCagsPhCrcc1r2X+Ms2KtwlOQzziJ2wRL6ujkzpa4aFEZ4KfSh43t5C
tu/ESmuGSFtEHbAbervE6KZKJyuecjiKrPhJv5rwKgfCdDszBaL8M/VB0j8I5PCXhEDx5jJ4EbM2
vKGCfs5y8/lKPRKfVTE7/eZaTCbHtvFZIbTUkOPOBSIUPAnZxXcDYWzTtnR9/QiLYcE72ZQNBqqy
waTOvrHx2FwH03Ph2Mu0z+xeiFNn+VFysFAHxsAIJz4i5c0CqMnD6L3DSeXB6nbM1NwVLc7MnUnp
5G/HkszVDYA0jFIsSDxJ8CzUm+1gzQ4j10VENV6/CvB+mXThPhwS3X42bQG/fa0qJhI42BnovCMJ
0J9zNobDmr9HFvYyrK8myKElli+R/hdZBfLZ8O0Ri1MsruVfRMA7uwWOE94uZYoHMQ6WmokuiQ6I
ZUSihn0OadQ7klQXBmz2BROgrbdMxAlQYId/28gvJPtSmB041hWOalHK+k9KVGl9qFD8xOulbAa5
H7lJ25NbWozFDfm74mTSzLc/EyfTzsXKxCAWJnYJ6FW/gfvzGhqXIfEFgfE8b/yGUIDXMFNUIqQG
p3Nfrshz0/56ChX9l+PmajpnZlHxagTRM+xgwkCWaubaHU9zQZu3DQeTTYeAO21UCG189yfB/YaB
OvOKZiVARssjOcETYddRJL+8cmJBivVHIFWegy44TxRr34WYym6Tt7DNViVGrPBhINpPPMGlmcrV
QkAp8OE5KH5GJBIe6wj6sBNcJ/en7yzvmwUnM5gOPkV7QKUyEL87t90Ar8aEwToXYjp1c+cOj5M7
zh+s/rJyC1aElEg9ji0jfDvzf3VRWNYtr1T5oufRfslEMH2GfU4AOb0XZS1O+b+ImcBdTF6I83oS
Qj2MQIqu+Lh2Yj+A+TTbhNiBFgzzrM5WuevMv0Enr+Ao8iP1UabCnbbVzF78RtKv8wvrEko7mw3/
kzKMeUMNVkhdGHVSOCG3wTjKy6zesajwPy26PqTXXUTWKmbpOWMV0bWDvS4IjMm3Dn/hwWUJLRnt
oA05hDN6EV4XtGJgWzBYMhv15hx7XhzHOl0TQK85/1q8+jv0fHIAIC78ctsw9SePy3ORKOGL6tfR
5KVyHViuV1FThxzDWLHS8GCnKenGtGBcdHnWzvEF1XbgbNKC/JgDRXPyzqBBUxUUcH22AYLC70DA
ydYcLcTS99hhtiBbNIZHZF1/tHJa0sxgbbYrCwRYB8RrEu1yKIm/NWed1QXB31FPOWERTMqSdBkJ
tlhcshvY1odEPpsy8ZnYT019ThmxXwPER/8xtmyWtsqPqzPfvozXVpZybxfAQb7zQoOKqR1qWshR
lWnWZR5jMQ+ZVlvrKmc8uM5HqvC1KVvFp6aaY4Rl+J7O0neoeys3T5DiD/zuYwYZiUjximXmunSH
5i7obROsQ/SHEX98UTobR8JWgX9WtOHa6iL2+bFNRONEfEe7saMy+8L4OivK6aF4C/VCld+VmthS
LdlqrmUn3Rv4EdYXMWntC9oIiC+JX5S/jo9aZte3EYO6aRZ8ZVosyy3w1ti9Q4LLHJqPRQgJXINi
hSJA5ytXWMH9PFIBbojNnj4HxhHuOqJyeuybqRSrOoyIcF5qz21IO1ECJgQNz/2YVsFtz+7ylccY
XcwkJ1KgrXRuU3LTM5osRlnes+93tcOamEeSo72faLGDurr34n5mcFVG15KmRDS4agN7fE/o/msM
602qr/tSfZcBW5rRhxU8YC5RPLs88JcvW7jiIfQK76MVJesaaSUUPzEz1rvCzI2/TdPqDxPN8FhM
A06tMYvEH2gS6U/IDLRaibr3L8lgk0DVlKX7aM9hmd1VTWsxOhx4uTaSgdsX7ODCIwXX5LScqQq+
BDQx676Lvd5ZFQ5qqIMvk+A3AlFHDDswth0BAg0iKDPWlGGLm98Ec86gXnM0EAOrLCc5DflQtJ+B
9sigtxMJVzdtCtiostZszlWR6GnltOBUHlpj2eHdDLOGX6P5jKtEJJDmFUwg98LiJDQbp9Bg4hpg
ubyrPmhI6vhG3ESF8G0UKnAmVqiKKTI60+e/Lq/wSHhySGoBKpm+2aHriqxjR8on37HOGc+QsT1G
G8z89kHSfo/rRjHZuhHAC/AUVHm8dmXoXjIJZny3xJl7XyvH/o2doo85UBfSg91U1zdQdjFUp6Ro
/ApVFC8A8Djeganob66zATWFhYVh1eMsvAYRG6dCbtDL7hn+kV9jDRep9935pWwv5jqB/s1zaedf
bdTmxVaprCBz3K/nYl2qOP/LepTY4GEaCM+qUyrgVViOiK+yeF7Iz13afqOGSd60iJ8kMlO7zl/c
IcioDnQmzD5sstT9Ql0wDtuc+Zx5409cwIXaM21OUodMPVmMQHg1U4Usp64jhV4Fu/gOulckNlZZ
9gupqUov/oGfg1ngSCQ17Ko4nJn8axhRJyVSWg1oZ13rQSaJ+WelfZKGt1aX8UIw32P/xtYmG9bC
ZnaPTCEJ3pogUeIjJgXOXHQByh6tRUjWsETngyGxmrAUQizJ8eyhvnrSbtWfdQI6Y1PA4WNk3AzX
EL/BkumBtZ8oNnYYLMXB8Jxh385nqwRzEiNc9QNwLCsyKcaEdK3ULin6KwAgrUcdSqcm3TRbTwvz
6YaRL6M0jPIpBd9nW4bGHMY4tbvX0YY3dEeFgw9LcpOpL2lAWZ1U54juxiLwOctvljKv2YA6RT03
CZ1ZHZmNSMeU/WZRNu42omePLgoyZnpAqFdXFwsyI6MUoQl4JnPD6uHMDj2yQUqlCDNNE9gW0Jg4
slMYERR+EELwgqZckmTlcu7t2NNJfz3205ILqgirqhFZBHxlX5nfyv4E/EBrIF3zBPoj7ebqi1pk
7HbdLORHC2e32A3AH7vDzAMCYw2pyKZnBcXE3pq7P7apMKk6KGPC7YRYR51j0PIKRdw0Mf0P/Dl9
WOqpm95z8E3DzVK59XBA7wczoJpMgtJ0zmvb3S+FLd4lieq/mqdYrVuoM/Mmrd3yupQcCefke9Xs
eGzuw47DymrLx4ZXEaIPqtppMxtsvBcibuUbj+/c7ROWLD8l2eTJ2dH9iDZz0RWj35KG75jIADYE
P2MQ8UohqVlLoJTAk326zD9qTiN/Q4BMGK0zBNCZzSVis/S3VMP9kY88J7c+oBRJV5v0bwjZEL55
smAdjj85Tw8AMyLGsuSCIyKLpBr+igHGKdIl0wRoKTKYUgw6qvEE7SmI0jXOtlAfjNtc48RngrLD
B1QpirGE8b2vhLmv3NrS923mOxV/wYwy0nybZJVGBWtXhUBCWqLqajbA7Bqz88MxfM9yD4mCVIgB
dm0BLIJBdNCMJ1HG1bIL0jqsdz2jEnWC5CerQ+Lz42waVZRc9lYhp40zLzpmQDdI4hjTeYn1NhaL
NezDHsPAGVlhY68z08O1VMFSIRByB1aXfdpN8T6JkVd9gPGmgqH/WbqDC3oiOyPOrtxNBomuYXOS
k13MfonsZNSOitpoYeK5UhmN+t1g94FH1Ftj2wi9+k7f+K5AF8lXbcvz7E5kjLVIZDlm8HlOT7wN
hfNsu/N1QQnbxKbYIHo1cZsmuDhWYkMF6EyLDzXiMju2Vjc4q4Ab3QIUEOGEAnAY8erlDLSUV70n
QZe255rulAEOPKLioXGTJaeT85gB1W5jqTetDXN69O+p/mNJtoT3RZPU+hVnfOpcYlcumBfjZgZg
49Qw7L7zjuBFAiQzBuIO9ZhiTO1OPhnL6VRV1YOeamd4G1IvdCvsHz78rxUU9N5sHTJC9UfAWJEi
j6U9OAdcsSX0YUORw9M/4Xd+n1CdBBSBTZ3oDZDBZnjm+bdHsDd2GfcjgI7ZVbc+7oUSumGJIMjK
hiVFNMT4cdzEudV1RwlyKD0tZYiaY2majhkFe/zou85B0r0BvrWtI3Hy1viA1XtBvtImRebcmYlQ
SRQi2gwfdV847k1j5xFx9CYPwdAhF0clf8UIswMuC2n65Uxid1oUZ79ONXDxMS7JBUAZbyXdBpBv
VuwbH8LpLVO2rr6wshT5WxAioznndaaXu0nXKPYqFdfx9epzL8rYkCQ11LFjDqKjXQUMSREhxlKC
vwDucaABZnGYU8WhBOkQK16pe5ZY2XRFX2XfoBuEFNIybGP2C/LSpwnuR/7FeSD3OrTCA6VhGqJg
EkgDkn0PScqf98lEtdo8xTJn9HSUg6xEdWAR4qruT2TnNW9kUaJaXM5R42ANMGLshofRtgeXWZJQ
Zdi/jsxaPFZEqpDN8qV0Tfe342gL7P4E/yBro90094zJuMCEn248x8CI3JEelDnIHvJFl9tRLQFC
0KZJYsrYrBXoAQgnT1tOT5d9ILdx2kELLGWmFr2pZ7DVyz7rxzTOt5Pt6eAxSZJMditWnJGnjwjE
xHxfeq7NVTHy2eInL8iT6dCxWIGeHbYpc1Fobh3IRB3t+9qTr20xsAbO7dR+mDyjfnNcMSS3ykn8
cK2NPiVpG72FEFE/Y0S6w6pBVvwshyjez7ZjuoNyreLT6VrxBtw7fidJOBsxxChyIXcdqAFGYj0h
0FucRA4ulryGMlmx3f53d+n/ya3/v7Pi3zU/1VPf/fz0N3+a/2rav/73vupm6VBT9/9fAsNxuP33
fvzLn1r/a744v/yfSeF2+I+AFN/AdojKCqCy/4cTH9f0P+wIP+nVuoqTLsQj9c+kcNf9h8BSTXo4
ybSILWIsZ/904jveP2J289jQAP1dzf3R/8WJ/6/WNgu7YHj9x/kvVrOmtvKYLLj46Js7hC/a/h/8
ZThJ/9UB9p9/tPuv1rIig3DSDVbJJKjC0uAOiBgB/kdYegqz7bzMfazjUtw62o5vHCnx++cVAE3X
UAyo3OQMPJj29uy8EUyvvAZw+MZ03rIL4R3uYEW3ZmXPwj8tuGV/6BWXe+2UjFX0EmVvfRJHW9uL
xzvT9819pNLpxWsNOZ5T0H0QF12/tgSWPEVt1P8YvACbCVtByrLfax6k1cdPUW+I9rDV9I7ecr7j
jgXEZobko2XXCAVNMH6bOZVttu958avBaT3mgeWta+14T0IM7d+YoemmzvtJo6CyHUhC7HSIMtZV
f3BbIExGsYsHGS+6o0KkS7/PDG1rRJKsS8rgYqMIxnvrbXRCtsYRtFkKFe9A3jFwQjzxt2riYRtz
S4NiHvL2KC0n3+pgUcQs4GnRdPbfs1HFZkjmnCqCu8OPa+a7xAL4B4zUwaG1dIsFInaY4nT+jXKl
PMekUqSbcvbSH3yk0x8/NSpbj3HMtqgI59srNoLlNpKUW8lkGWARmadoh91t3LfJDQIhuLFwZe+C
ls0mtqBl/pqYG38Muc8GvJfmvlJJsaXHFI/I58MNXx/7rSZ3n0KZxQPrGxEdYqAu9Ops6BcuYcX0
MoSoa9nLds6tgsjaqqXxdCJ15AMJuNSus575uz0hGQ4POSpY4k+cXv+61tIwHiFI+RnBSfQCvxIB
jFtqBkJ8g+nTMIhkn7hFcBgLl1mV7VsAr8di3ClekGd0PQHodTV695Aphpu8mak5jcexGhGC9FTk
obWq5yg/8CPIc+cV9mWgZSw3RpTKXw8NOyMicew7QdbQtdWKChBF1pT8ot/oiex17L0/siDb5cCs
D0OUMReP+ukBkWe3SeMM6m8VDKtgirS9huyXvJh6addTReOKxbM6IKLwXwmmS+/rwc0/pWOyG0GG
xp0LbV0zZNXFYS4Hd5dg+GYShLT8JQjm6O+k9VCtesriDVC+5iZdiux3FLm/qQn+YQ/YGBt/VluH
98swW8elZ7efDCn6J6KZ0NmUwbfSfvYwdKBzm0zle6aTxGNGqv2rw8w/S9kkaDYEQtuubB/GmA+u
rEjimSmAG7qxFSMLbZJuR7w7NBk6R1oAfr7vyO/0UVkst1fYAPt21bmhs2lYECEXqKhFCSsIG1hq
5LbJDdY9VJ2qlASF5dPnQpn8bmN9ulBxEPoCZvIlt1lPsr5XdzLCSVOjvHzr3cp/ifWSQto2w58R
4atDyxDoXcDfzGk0qf0keB7vWxeUvDeGymK/lOMyaseGETFs2Jo1z7aFT/SUNlzTYTU7d/6ivPbc
gGTmQwHZfrTwNu1EOVg3yPegPI+2Gqm/qjH22W2LGt8QLe09SRHhmUeBPqrh/QoWb35wkfPgKSli
78NRIbo5NBsu/4UR4WgpkuHIn8grxSbrI1is+SWx6Ddmb5ifhybky2NmvC7Gcg5Ww2DmqxAFDG++
RIyH7QESIebAtii8dxue0HvqF84+72atVmPXiePAXGo3BxlWs1Dpsz+rcCeaSSB4zMpTKC2W0bmc
3mM0FRuHDeqOOYITrEZjTeeFmp6jUQ7jY4/Ln5CXfuKUAxrwZGbbfl68gCkT5JcWTb1DFYnENDyW
GYOGVWSH871EhXHRWcenYauV/mSLJX892ML9pgSBuLUSEo1W/jw7+5TI8Yc5N4gzbRN1j4hTxKbN
3XQ/plLfScfSD/hix2M/LP2hGgy0ycHK7/A3iRsgT/EusMbxDYVktFpM2iwPnpNqPEh4GHEDzm5t
oy9krEfBr5Nkx4rO79aqTojWTpu6WUWiln+E444dE4sEuSRo6bu881FHq0q6bNaZGf1YeR2g+k+X
Zm/yoqGnLmX3AHStO7azL55mOY+H0beiS2eXC1xC333z23HJ18WsypepsMeLQYnyCY/K7Fg9EXDo
LN4dMyhWBdOYmkvMQfBA6PhVr5h3O75aJJVT8Ujx8Znni3e7hMUCVwSLIcLaUfwGlpx3mG+LnSNV
/JxUARwBX8ZXfUtxtgMEy5t44Jhpxk5+NU02HXsmgGRdSvWR0RC9uFOgTzB2baxQSBues6KY7rM2
08dRL+Yvck1rM0R1fDPMFXphpAgVjpcUkwdX3nR2WGnufc+bOYDzmJc1NSjU5g6eYJS/ORRO27Ht
2qdJhPHfzHU5THicshflF+4GOBzDcw6z9NIv9XixW2V+Rl+H8cpOE0N4XxhvBnTBG3tKxo969iwQ
xUSgW1G/bCfkp9g/c0JlLMnyDYwI+LdO2OiwsFgpxOfVdMeEK6GMmZr4FgIVqSLBaF+uCsDjSEvA
L8QQ4erRY/YDJtiziQCw4iz4QP6I2yY2yPZiAt1Wgb1gkfLxpYIO9sy8j1sVPTRRnnOJFSxYmyE7
RlPnHj2rK5+mZvZuAr/2T6xTQ9wlS8sEgIsHX1jWIzvApLEN08qB/uglWDtVkL3rsVsevYksd/ob
LM8cMlVxdqrJS3DHNvGj6D354I9O9czZ3O6RCyAsnyFZY+1cMDcnToyokCUFZGNR1/Y5Yad1I+AX
njSmzEu4sJZOLDbK1EMojJO+j28Sko3XyPbhIYSiTu7cRMiT0LL/QvOBMiHKt+3osJavygJXTzwE
b9ksxy94sd5Non3/YqhysYKVNNxqdDxDDZTMB6QW7MRc9YMqm21JMhCdVRR0T/yWx7iQY7pm+l0z
yYjiR0zs8tqbkwjUAIXAN63u2k6RkkNUENYYwZYT723w6aeEIgxzzwIKjjNbWUZKAAF09wZ9UcIx
CuwzL67ZV6kEaJ0t2amXsfNbQzpCLFbHsHKcMAmR0XXDZQxC/GoBKoIPUrQk5IE62iFugcyfLulN
WYbJISzZurN98G5mJ9bHPhs1PLk0lOuY6TaL/2CBV8ootzyRsGTxvg0IwxG4wyXwO+d1AU908Tpn
fmzl5B2LRvtvgvQT9MRu84DWSBziGuv0XjS29cactqfksAazR2oV7zPOjvsZC9qjistih5xkzFY8
0+2TyIJ0U/sZ3rFG4yUTTeunmPNkuUkAfJKkEYx/+skB5KHG244SY88JlhwNauWJQtLzd0gTnCNH
dPI2O/b0SpRc9GzrOH2ekim/gBftP5n8ttspqMQRGTO+3KIJfpJopCjx9RuUgK1pMG/VzFs2TV4m
Yk2hGT7mmsSLkQf1FOU9E000NeRmkJYCZniwbiPB67BNXXiwoxbJGn/G8CINEIO1ztT0XIFzesi9
pPgShZv+QV/SIvsheIkxsWsesJqq7YSU9zZyq/i3MKqF8sx0d0b5pZjoiaAnBMKzmNWFE7f9qs5U
cOoTxHSgJa9jgaCalh0y+/GVvJj61a7RYZJCiJCelg6fs4lk89VZQXJTtossqIAC9hs6cZeDy0zi
3lStupAMWaJqGtnm1b0eq61y+modY6o9VDnLk3WiFuyOqDkPZhi6zVDJ6JaV4nRmHR8wc0ESts/c
xElwzGHKTthPeEzes+A5qqPx3FQiOjfd9ScKWxWunYV2B5l6+he5VXdPJAGmmHkOvmU5+E8Z2OLD
rFgNrgovq60tSF71ADohvy18QypsInmcYG28LkvKq+pNVfhMXYXtD1/OTZW5sM1KNJGXaWDLVo0u
E2dsKuN+DmD6Y6+sEXl7lMRbN2J7yn9F29/QK6J1a40tFE/QWrtlMurSsAXeW05FJgSC5GBdJSbY
xoNnnp04T4+aOIJ7saCUinO3fujUBIwjjhjuTfYEnznpCKUcWya846DbE1CX8GBlfX4m8wKWR+jW
1iHpnPq5NBamSdq0dS1keoktnJjuaLm/4ZDrfR147XveCNRjPTyOpkjcb8jvvId+JW6nNCOsjGNz
MdtxbtQlLOZpj7lreMuibOaq7lLcem543w26ecLNkqMm7Vvo9J4gi8snsppzMf12a+m9usaRcHMW
d3HoQuYM+DY5CRmBXdidI5A6FbqifsUSMN7qTpA3rlkgrrLCHc/our2bQep474NRWOMYX6q1NnG6
G6SgBfVs57qe7713x2mJPfGF6tZs0RY0RyEusmQsPtjD1q9s/bngpG97K8fHCFcHAt0hRZ3AXWRH
GFdU+INcm+iOxibnuc6qW5M65ozp2uZbnpHiS3diJI2F4xk1IoYU+laxN7DZfhuUPv1qvioNY5YG
by7+TkI94o7d8iKq5450uOMQJ/FLUrshXansl3UboTzieLiqBJAAJoygxcCmEm8ECqfAuV+0HX6x
UsY+VjgYxwWV7i0sAKxNU9Co+1Kz502x6U1IlJeV4Emi4J5V/+qpPPqbsvbqzv1CGsd6RFPGUDsN
/riyKAkqcdx7EO3hc9VL9hcIX6NNwae4WnM50rVJhkvuFgVijZ7CgqhFvpDepDcuPHToyoG4iCGk
kOYu3xQyzm8hQgUfIAnkH6cuccYWIngEjZVuJhV3LhuuVBw9HZX30LntfcEO6jtylLdrXMqMVVSN
7wMrMOWZgdF013uEiUCZQIXgJiRIpe0NWSrhDYo9+7ZhMrjTkwnvXGHxVBQk8dwt3sAitwNpQtad
80KobLef2U8Dixn0E+Eg9gV974zqvJbtGtBpfDO5XXVyQ2TIPnTzcipgX0u4Ty7PqTyKGkuHIKft
J0TP+IlPH+Gz0SZF7zl6z0msNVERqngCpoI3QMR4W4Qz7gy7qVcPx/0vWBy979Mwu11gnK8hOqGH
joT6nOBoc/VQ+xNK3ahzwA2/iRiOr6kHygs7Lgn5IJtQJ5lYnPlaDKwdAjZmmoCR1nthWI21qDi7
fJS9P9vDLs5j75UZE1EweWodKJyf2UKYp6hqfcA1g95VY9XeVJx/10t92HUd9SK3T9gcx5jorpSy
crsYb1ynCKBukXJzFQLVwMciu49QAIbY+p07fGTMZVc59JV3pg20q1V/ffajGRBDG1bvg06eCNEa
8Uc5yw1pFHR93HmS2quqDxq+K9rEKmSGEkAmZ93oWOZvGBYv2i7qreXNTrbrg8F6ANxi3dS1bt5G
z9E/0qr876y4fuh21HiuajvZ2dxV2wUL29rGv8CwGxDl0iyG5iQ+zY7O0IFyZFAVXH9uX43N+bqh
4i6IywNuKutGoBQgTqCK4SgYJKCLWwef7GYS9Ac4A6eMbkmNndrXbDp3KaGJAHKDci/lMNxoojZv
Ryba88abbDyaiV2bncHTpVdoyFh1R3bb3GtWoOiWVKQPVCbOiX6cgguntHrqvSL9yIqaAU/bjxte
quqxHMP4O8TdwVYTQesF8wwLxK4hf5ipnEfK4FhG/P6W9itk233HhtDdU+MhVijCdms3zlt6VQqK
rqnQb/Uj8bgV+liUFnO6mxlBOVwni3tyFp+Sqahx5lMg1+2jpxqxx0uCtV9T9Im17vlrdWbsh7uW
fbe7Ur5LJBxdDmeh63MdbvoplActQSNA5Zr3dhVyMEsadMAHqcvV3MPGm6/wiOs5p5NVjpntns41
PsddViFqsatmx4i/u/V6K7j0LB9sSi9v2kLPGDYUTSXLa2QmwSpqcshzxLoG6gSewflt8qJ8g4eC
tSVPC6tfdVCcfoKQ3e0KgFZ7Q8ZedO8NOnc2c9Yr8x1C9r0fZRjUOw4ANJEQ4ulnxnwiyNALA54l
mYv0cQiJKV+5RhCDBWukYjZY+69+2UzHCiXYVeAMIyMg3uWN9HRF5WyFZ+EU6gQEKyOXLMMN07Tx
eNu0eKViYinHVW9yMe4q7g9kaYgY3/IRjQaKJFIq1qmo+l3VJsJZxboKXjyfI+I+YYW/V2RmX5g4
hGrbe+y5FTrYh2Jk6zsEk/4GLT6dkbxdDa26I8kj7EW1C4JxepnFYK1pI/2XyQqs7wjv6z5gk3cT
KEJ9VhRg5DqSCbMPfVXf9cTWflR4e8Gn2NZVYa7MQ+P444OwxvRkX3061O8RcSww/ee1X/njY5vW
+Y9yMbMXJizclRsQ+hI3Jth0hcWaPQfn+weRNCwisg/CFh9HjW8zwT+Dq9w8ZY3ukRrkJG2UlWX9
thxwJfrjuDqJ+d+oO7PduJUsXb9L37PBebjoA3TOSlGWJWuwdENo2zLneebTn4+qru1MiieJ7b46
qEKhUK7tlcGIWBGx1j8Y4c6K2flxSNe76rnQwobjFShjX3udiqnwJQSfcIUYQApMs6Qt3Lva8Gp2
HvvOoNgHylngEprAVJYpwwLy6PHeQk7K+Ub3LH2pkXt4p0RpfNfVxj1UUVL8HGpBvREB6r4O7oBH
Be6Pe0Nsv2vSAEy2CZTcxhlXfUWcur+nJYComFHHyhFn5OgZwaN6jyxWSA8d7JofKBKv7qx0y0dk
1+lkJ1Ge3oLWL36oOvBRcI5ydQulI9qIDnfS1dD4KupRaUoKlc0n+LiImIWGetMKsrZtxBAJht4/
hKV76wDCwIsn2mCQcZDoTFSe812ufHyvUyytjNZsEIoXZByqoNOt0kakyJXBzNz6JQg0MYvMZ2rn
rkrmiukdmiZoZ5AHqfkdh6/hV9NK3WMfJ/VR77SMLmGRVHvXSlm+GofaURZbrDSp9w1vdeGSctQY
nKeFiRYrM1CjG+qk2g/8U7lUp3XrbOAwQp2XJAcesGHtA70b8r0E+rRfx4xjC9MvSEfrItwgVTLB
WhBRBFoZQxehI9FX5rUAK4PsCpNulzeq+4IyYvxSGO7wTaYMc2+x2ihOJO6N71lAbygN7dtKEPYZ
L596FUi8CXg58ZjJe5SOaq/zotWgG/VDbYgBXCRBP5bcGymXIZcBWh/AVg8R90EbyH6uq8Oqy9Jk
76tNv43EUr8t86666yHUr/ECAn7V5P46KRKZZnFgbCOcGe+QSEBlwxuEQ+uqOKQUEm8fp6mPcZik
X1qqos+BWNXch2shuQoDEIdcUr0nmPzKbQzTuthVqVTsdFBe5SrqU/UNLEZ+QBe534ZqhVGLp5gb
zAAKCB4fLL0E8/SVWgf5hg8WH6ShgXGmOrAuWz/6IkYOyEW3Bgkvq/oXOsHFwS1bf8uBoNogZQtI
pL34FGkizWDTpafrAAvaFbROrqMuju+itILG4IUub2EFPo1kpgH6OYL5V9TzGl1LulkiPO8WwR67
wOodWK55U3m1EWxAabkQmMlxb60XYbqWJIH0PZIa8yEpUHI5Jikd5SsYa7q41iPDB2IsmvpTbxit
HcPWu5K8trGFUo2EtQosSv1eJsj0b/IGJZudJKdtckVZqXkcGkHE0UwvHxrRFSDTU1rjEpcp9Lka
0Dneltu93sByVKQ3GLT1E5VKNPz83rED5CqeA93RbopG9ahEw6XYikgKUKcfAL6tDEzHYVnjYmnu
KhO7pfHFVFmwy/zoANWeKzPHjlBuLPis34JaQhZGlSpH2Ohl1T4giSl9wR9LeE1UBeRJXg0UGvVc
bS36a0p6ICvXNfl9KJ6LLtZaGA0y/w+QhpKKVwzFj62gZeFDqhaOtFbJtD8qp2/EVQVi3OPhUqYa
0oQIsJC/FNSKGvp9ZBJ40PG609GLQdXase4ShMyiXZ9ig3Mglzn7FFci95r/b9a+9aoUO68aanfN
oSyBXoNYEQZeuKwsCysgH6oUaTvSi2Krx2O2VlstfvMxaSq+eAJOyHvPGmQwtV5Fn2NIdKPkqJSw
IUSko3sXCgFiES+4MttqZsEjTbUGxboCb4szsBAKOfDZrGy7q8o3Y2Wdp+QXQ8JCZ2fC87uPTa6p
W/7qNAchYqhUOU23kPZ4TAa7WqSPtHYTQdqLIptkEJDMwrqp9w4BON9uhw57gQxXo0QH6oXxfRpY
xdqJPOHR92XhVgrhUay5cqfPiWEGwzVUoey+yKLg5wDJZQ8VtviKJSm2a7wE9rhPocMHIAwdvr41
umtNkAsgOmkw/IoDAbsOlK4qKsW1B1NGgbq7yrCwRX5CL3koRRCkHjWMOIxt0Q2GiL8baqL9MDxi
3BNB1AkyAxI4/IeD0cLoomPl19eR3DUP/uiJ54mFfiWiz6LtSrepVkrE5aoXNe7fXlXtTZzPbsBZ
yDZ5rn4Gc1PsAhlBQAh6VnANRyd/hgk1XLFvky+Z4XoHpJSiOxqu7tGzcooy4N3VhyxK1F+1GMcv
VduMZoK6Bg1LoSS1Ho1aczJKLiPFkMP8iLoggNggF+8VWRLDKcsCLtZL5TdfkoMtnCtcogcNZfBI
q77F0B7gBNWqsEL/o/5W9LV/j9RRv6bsm97LXidds60gsptefOPqeYw1RdU8RAgvoFwV6napyP1V
pw006LpGXofhEO1ED3JNk2XaLw1GxBdcSnp6HYNC/813aVUEg5k/9UiMoN6dh8dGVGR0BHrqO1WI
968fJu1T5cdmtfKbPLgCtDSKRiT6G6hBAyxdVEq7Dm2Dr75S5vqWnSI8V6EDvNnJaw/dN9dtdoqI
AFKTqgF1j1Z9cqsCw74S2bxbdCm8G1MeNYpwsVVoIOr5F8QjeEHAUhC2iYGVB3V2z1VWlaLR0xcx
oYTwU9t9DW7aSADumjFKJSvQbOK2aethDRTB24wA7BcY3QCnyzRqXgOnD80t7R/ziAe0WwAJrCM6
/ZrU67fgSSVUL4Rc+lkkUrpB7Gp4APuL1/YHeuQfAWke0ph/T7Exp9CY//P/k6EFMJD/N37mv+uy
Kt4i/+0MRMM/8j8YGs36T0AwlHN4WkBHkfiT9r2s/us/JEn+T0uWZCwt/u1L8W8MjcA/A4JUA8cC
d0Wj0IgI8v+AaARV+U8D2A3/uwmaRlLkf4SiGdWuUfBz0+Tq53/9h2mIAKKRFsF8R6Hra04Fot04
NSrLa0kat8hhoQPjo7TzHfhwEv5rYTCr7nv69V9/56mtxLmw+udIE1llDBjV0NAamfKHBGAMDP9R
52YGP4UC/TXM9NXJNMzEG3WgL41sohPdSTTBI4V4lXG7ys0rdEKQpfuDIJqKxC2pjBmxJqL3mcob
WiDh2SKaXUH0Ksc/CinYexgZXx7N+HWmo/nwHtE0Jl3XJqOJjcLnXe/KvEvMq9zPkKHx1mG2+cdR
DEVXVcPQ+ZchjtrbJ9raEckRJkyq2nQH2oeqd6AMoZaOS3OpHC6HOodvfSwHQhmWxBHNGTUatpyG
Mroi4PwrVDtvZTQFjWjYdKrn3FyOMrMIMHEAeCNRKVfBsJ1HaWgzSZKmqHbS4giOD+ADlQ2Pxo2Z
3fQwAhdmSZ6ZJkPDOEKSFVXGkWYyqoY7CyQl5EVA04HSF2IjfkxB+gK7wjHJ52sqJrbSWtFAzm4b
EbKfW/C0ijuOi9Qqta3bak67EtShiNaNkRk8BNrM3UlaNaKXIac8pF014K8tBr+8vBgprYncvMCI
keuv0AitQ5CFIb1EmILtwvCkUaN+sgoN0IBYQcGiB181WYWQ6kRwVbVqK74IyVzKv6i0mzeeYKoH
kT5L5wi3sVq/Zk41HNGf5oyD0rfk/XYOz/tYOqNbDL9ElHSd2T2fVB7ruV41fGTaXNJG7kTulNUN
HgXggZGSFsSchiAKd5Z45RXD0paf+wiINrJFZMvSZf7jPLzKS8eplEGzcSdN6d8Bukik+7Io0dCo
KtTHAnUjUhfcWHpwFQqFcgslXl9w25j5FSYlTzhwKpmHxTb5FZUpB9zmas2WpTD/rnNVOIiG+dI0
QXjwZS7RfSSGN3U/wH3MK3jRji8dyi4SFuwiPu1jzjSOMENUWPSGocnnXyNTLAp5Zipc62Gvo/Ni
dN+48DkLiUn6NOeEoVlPatJFNrM4QX0qqlQqpVwL11ykqfAdOyP7aYVoPii8Ib2AcnsrUY/LC//G
/XY5h8yNEKFIDknSiGUoky/dpVLYFi5QC1M6FhIsWf31coBPSWoc2+8AU3sWcDvw1+VWoNp/F/dH
oDi1dSVqC6lwTD1ne1dDwBCrRISuFJw9rIn/RBoZUm2hK3JdUW4HNKF9U4Vi5xc8z4LACQ8uDd3t
Px7YWcjJ2kAXpIjL0LCujdsof5HkR5MugPJ4OcinlDsZ12RltKB2mybVrWtXfG0TsExXbXR3OcTM
BHF5kxHyAvLMoTU55XllQvPFRNsWhGGNquIa1ak1nKcGCabLkWbW2lmkySRBLUgkefA8m2rCLtXM
fe13z5dDzKyD8Saqc86bJpZpkxxOc1buYsRI7BbYzr4Z8iszdMtt4urXoZP1NyWYz4VzY25UHPaQ
c/Buk0HKneeIBjP1KscWym5d/I369qXQja+XR7UUYrLUGoqTOe7unl30iKXBY3dhGixdKcedPtlC
xgg5JwdZGvfvSRCJrikWvxjLslExlz6awr7nOK9YBol1beZoUCuby+OaW3qGZuD8hteJbOqT5FOL
fS5jwebZrnwjuiCecBlo7/zS/ZMp+h1nusQldO+MBmEuG0fOvdpKkGl7IGaXB/PpsQFUabxXWhhI
m1AKJgc3RcmC9ghBpFs94SW8qvvotgn6vQmyGJjL5Wizs3USbbLQoeYauOX2nh1Tu5Hr+CgV4s8Y
G/HUUjYOjiMFEEmtNRaS3sfJ+2mVnMSd3AF5bTe41RO38O7BmOxLq964+ZEiEiDA702OWr6LvL5U
rMb6Xxyit/xOMQYi7doXXtuCnuqPFkju4FY3bovaI8x8sI2xFe5LRUPlrELJ3V1JwsEt+j/IdKcz
NM7gyQMA1H5uxoju21nr7STuFHzCDR72K2p+l2dnLg2dRpos7FajB0yLwbO9+q4Qsy/54P10i2fX
R8lHqMv15WjyuDU/TQq0EwBnePChxHc+sMaqBcCFCgK7oGgG84Ajp1W+QkDCyaB+UShNuzxIu/y7
gHCotnKiu7EliID/Jh0M0EvHoLnTAyTUDAd65c5FLeDyL5w5xgwI63//wMmXd0b+aWFaZP40snYi
F8wvNRTXNX7GS8fyXK6EgKOZBk8v/AEnG8MXO13KasmzoxR1klqDrF6ranx1eUBzmes0yuSL9w12
hzC32Ab+W1kXNLdeqx4TbUqClwPNDkeWWUwaDWh9eh9HxU8LeRx7dig+eFm6aeRhIcLc3Jh/R6Bm
cr54fOiAbdEwlArP3BCInFnc/ck9xmAuZFHBtVmUlcms1GnVD4U/eLYj3dEWOqQiMBYlW3h2zw5F
G6/qPIq5nE2GkvqocWWVQwpm6QvNUza8ttnC22Q2hq4AFpRFHaPL8c9Pkoisp6LuB7pnB8mNg/Rs
WO7Re1k4GD8/gDhMcI3+O8rkeykKkj9m7vl2JydomleqvCl117saHPSs/UC+0ZXsO4g9kGLai4aA
79ZVim7hV8xlsdMfMVnkSJEgUiUz1AFZxlWOevim73yFThFQRBMpYTFtl4o0szHpphlj5cISPz7M
yeeF/SnCumQKr2iBrRraDuYocCDf9veXN9bsDj4JJJ/Po9bpNei4MSU1gN2UN426EIfU0LcLX3Ep
0OQKH4yvlqYzPbwovlVAVoF0rTXlaGbZ9vKIZlemoSrix1uVp+H5iDjbLIVmsWcnwiNyl9uifxT8
pQvA7GhMONiY/TFB0mRN1HKOu4EQ+HYAGBNOQBh8scxoo1bewqEmzWY+kyKxNlYBqCWfD6dDxd0o
St+3G0R9c9T9TAwF2pvkL0zmV3iEoRmAdqW1EZNdaaFrsDBtM1/TpKoGk1PhVkwt5Dx8SIPPN0AO
2oH1WCmPHu+vpVQy9+4/izFZGnIhVgkCDj4FNfDCtmsc9d7fZruqB9+Vl3sh+imY8sIymfmupqSR
i+G5mlQdJqmlNuSWi6rrI0XT3gW5tpFEPP3+8VKkmsDKxhRShWI7WYqOgS1SmcRIz9UaLe1HQQmR
hMwXlsjsSE6iTF5eNSSZqlMS34ZvuqqNHMCh8QchqEJBowWxxjocf8JJOgLu6XUiZs32YN7UCRC6
Zsn5d2ZD8VCluq5TJ6ZXMlkDVuPhtJaUPuSiJ18G8ZXee/KNIkYLhcW59UxqwPnUxO+HHXw+Ejqc
0B8RHrAD/V2N74X2sQI0f3naZx4lNFt+x5jsmbSk+xFEKnhqb6iPLpqC6zpVsz0l/WOcGc+BVYZ3
opnftQGOS5djL41v8h3BH+RC3RC7NL9azVOgvVTWr8shPtjXk3v22fgmqwGRHanrSt23BTRy9T3q
5T14JzTgg5UCGwYJd2mvjhwMRGHxbrwcfW6hnH7c8QOcLMVKViCOtopvI0qAOeQ2155H4y0r/PEH
cbg+Gxae8nRJJnd1NatNUBEal6jvevfWNls1fxDF+z8IQqNHkxRuGLSazweTdqoeqOOhqBgHFWXd
tWSAzPmTL3YSZPLF9EQSPARwOBB7q91qpX+vFzJUa7S1UchXzYVcMTtBmOCaVINEGQWA8zEZoYok
vkxiNQBlleDB9eoYgXTw5aWlMHNJokNgYeYqfxSdJum1U9W8LgzOjQIXT27UctCudb/eqKgqxfX1
5amaO4jPok0yB+QUsAAB0YZiYzzHkHyL6A4UNQ0mr7yuA2WFfUiLdBoCSm6IyGCvLnzZ2bxCFw30
Av9WpqWppIPiIRnkyM6lXiDTPFnXsKZXhdhgJiSBfo5yZdgUfdjuUycrFxbrbGo5CT9JLVYugwIe
P7cAcr32UaoVHhfLsB/3mWlyQYVibFcb8qgBdL58IPSbgohKLgm6gop+m6N243c3Qfzd53izimfj
UUphLwgb+mkLj5pxT3+KLYmKhMUCnR9tsnRxUqQo5tW+/dRjdOn56SpC1jkNr41O2SnGH7zTRpvo
v8ONO+kklaVB4MZRQThxhNUYd1HxPgRPl5ft3KSdxphcVF1V6Ay5IwZiUWn65td3vbbw1ea24WmI
SaZE68zL82YMsVHlG8QWcuFg9u/g6i4PZfaeqIIrG2VHsIdXJ9/LcaQG9UbWf4nCHFfiFRLFbiZu
glr4WXuZDW4K9z541GG44Cc+H1pmXcrWeAuahkZLUoESw7EaZy72GUM8is7CGEBf0wRVDGTMdfJi
T31PggtZtnvsDd2F7zx77vKuoRNo0hQ0zMmHDoTIz0UJJeNSvkt1TLfDGumRRvkZ+8WNwgQownA1
lg1R/N9Gwr5pr/xEXGgxzS6okx8xqemJVVG4qGX4di7dYPexEsu7xWbZ7D5UVd0w8VGnjzXJAaZW
ogpQpVygCimEXWfpkJBdfNyjQYNgWquYrPTXSPWqPy4vsdmlrHIrVKn8c2OfnMd6C36+iQiMfrF4
lBp1H0jSsMaEsdkYrmYi89v1CzW0+WlFJ3/kKSNe/FHWPEkDAOUxXqhz0jq8uTp/DJuDDIasqnYS
bFvqkbX55IQqRMtoS1Vp27xcHvQ4qE9ZT1MpmoKTlXSwRmdpqK2AX+rN+EoJnBujUje0pxa27uyi
OQkxWTQ4nOp60fJEEdOnIUPdSbxR9HzhnjO7an4HmZa9Cg9LVyQTOZ/i7Du30yD81hlIgpb+XeP/
iKKFtTJ3z2FxmlDZNUjuHxbzJ9M2OI5a9FbGmKCxwP+IoiPVZi9eOHVnlyQoRAU1A5rwU1BQIwFt
dDD1sjsTvhikW0N7jbRkI/nL+252SIYM4ILOF3VD+XwlSAg+9FFHLMy6oKPL6yr9lclYMrdLqWx2
QRg8iWUmjJQ+2WhWG2VVVpLK0w8xiJ/QkeR6Z2qjAvL6yjKzNc02H78RVV/DwYfP3Oza/uflhb/0
I8Y/P5nBpDI4TCQ2XhC8eQWGhv5x8P+6HGN2UVIlGosAAPCkSYzYzBCC98nNFtcztIPguaDj9tXF
JwJC9LAQbX5Ev6NNTkgkQgctL3inIyGbF8Umxqsg8+4uD2k2X5wMaXqlSNQIzxHmDpAwJkmvbvZH
O/kkwiQjGQrwprTkoyU4BOj3buxsMazbRbi3WLgpugvZ6WMSPmXAk3iT9IQVRlB0TkONLcC5ATsP
FLxRZkn9q7EVVPtHVOOh7or3gRbvNaXeeGmFXuiuDZcgPwvfdppUQl1qA3SMqeVgHhwYd44Tri7P
3uwSMWnQqyoAK+pS54t+GJD/MLDRtgW//lXWxnA16Nr3pFPShTvTbDI5CTRZ+ejZI+mn81G78A2W
2jpCbs2D+ImN2sKQliJNVj3m6yoYOSJhXXPI5fRI6waYA6D9t8vfbnZ2ToY0WfmYydaZgimyHQyQ
K339PUQLeWEwS/MzWfu9GiNFXhNjMB5j/AKS8i/4iNvLA1kKMlnwYIQNLGJYZiaTEjq/QBwsXuLm
ZwXLHVHlXmGak/lH4haz8Y6FFkvRvk2GlRD/wnzFrvyFhTY/mN+BJtOvuImHrx9fDIvG61h5N3sT
RWpzYV5mz2GTuzfQWVWTP25xJ4dFVrUGJsdcvjtXM0BxKRhxyFIKGU3DicmXrk0XGYM/mabfMSd7
NY2Q9INZ69OceRPhJ7LiUJ9dCDJ7QoFyBOKsc8WYJoQMk15e9gOvivRXGCkrvTmo/nsjrgt91+GC
/M+HpKGGNkLfdd2argqkCurA6ixq/V4i7vNUUDeZE7R73IaihVAfTZhpWqeBqKJVSdcVgP55qivr
sKjR7/CBJA2HEv8rk0MLfiJODPs021vVbnxEtmG5DfHcM4Y7zai/VbV6LHGNwNIJFmfV7y+Pf25X
aCpoclBZQMmRxzy7c8hmMyB0yG/CAGPDVU5KfiUVJnb1wg6fS1UaGG90p6wRzzjZFG2AR3FnRoEd
ufe9+4sm2OVxzK2a079/kgoDb9TrE+LAhkaJm/BKwZs3dJ+zvoa4UsMs2FyON/sCB9sNPBNONZ2C
SUAv1NR8qMYBWW2+K/JQ3Q2hrqyCLjUObiaHUMUttIv1EHUwt4u/Q3NWF37EXKYZ8W1Awyg76uY0
bRphhRsQg5bcJ9kVIbUdBf3p8kDnJk43NckamSSkmfHPT/IMLk84N6G5YidR/Fjy2l8BD8v+IJmR
knVFpo4ggi0+D5Kjw9anfRLYeZkgA4kN9VoEDbSBYvWjzDDkiSzIv5cHNrdiaMnqJlcP2DDThht1
4aIX0z6we/EGGnWjYfeWvmAftcb1t7fShSGOczHd/MaI3JZ5zajilLXhRxY9Cq8ObDMwnjJlhehF
IB+65OB3zlcp+8r7c2F1zEbUVVlWlVE1dwqJSBXRj/C3Cuym3HLnSXEvWGHHtk5Vl5KpsXLz7nuu
mbvLn1X6/F0RvIH5AOOAXiZNrfO5xKkvzrzOpVHxw9ip0SaPr6VoXf/lvFOh6aS11WHIs1fbNUyE
JjwOern2gLe4i+X4zyuXH8KbzgK9zfeelqdawIRR5uaebfV2LW6kZGEBzZSGCWDKmm4y2BHifD7S
3hNzBQYEICAsyFcVtqEHoXC+6n0Okvqx7d77JFvDqsQD0/nS1/rCipr90HQmJcmifahMKQl5hu2E
N5SezVmzckMUsunIN3h/VdtKfaGvuBDv841jVF6mwQHVhHK0NhkujEgY6HXs2Tk6637zWmbduml/
RPrOi4OFY2kulgblCIFL0eRonlTcIuTvvRQ9V1tBO1SOvw0PgjEAhUYq5B/XD1XariBDgaUBgJpC
oPC2NpBK4QIgqL/CgEtUdJSQJbu8KT5vRZW+O7AkWZZJNdP8hk6Z4A8xpSAIx6sifsT+Ym299fqb
kLzLz1a78CKeWRmE0yidcaqPfeXzhVnEcgeDnZ5FiuMXIqdIfD2rzk4Or1CW5EL18/Lo5jbCWTz5
PJ4AIsVPSp752DjvMojjTYbxnmfsTal5wkUXf4dfQ/UqXEVYjixVNGbqlePH/T3aybosPLNrzZ6y
ieAJB8S/VungoO2WHUv/GITODYKc2zJDULutdrKYbrJGW/MGWNgdMxcCfsbYIIKrJCI8M7kQQNAx
U22srOhWh2+xvMY7rg+esGbZl1GJzNxLjzdDoyydnZ8vAWxKywKtTb2Ue+UkroNg9iieQZqDTW1a
aMrh1mbES0t4pigBjB6w40hIoL44XcOUa32tj0C7D/1PETvBTeb16xCDcw9n9D5ePWpX+n5oDgkS
z+VCs3MmHZBmKb6jf0An7uPMObmEjAkCPUWfqpXxQxrVKoKHoni3gq9B8GNhLY+Z5fycZg5PQk3u
VKZRq6YAhx+O4FvQv6faFz9GF8m9R+NS1Y8OZnDp80LMcX9ciDmtsqAWKGU0U9ivYbkqv3jawU+v
A2ff/VUV956GoQHyrxYVtP1C4LnB0kKi6kLRk0f2mEhOvqvrFHxuBE0p79hq8y7mb+E77ihrN6zX
ZvWgmu4uFpYe+5+fHKATof4ylTAkeQycB3UQHan7jvdxV2zHwq6DmRyCnLjtLKTBmRb5eaTJ3dUM
ywEXZwoxo5ktLEahfE4KecuTS7HgzK5TAWUf8Ro9rK+Y3iEqce9gjXr5G89tT96xFOZ1k336kTZO
PnFXOgNiv4y2EQSMwwRM2xwDgIiOOO3CKTO7RXmTiKCnSYfQbc6/bO/gVBxLvQ+VNkU7tzpE2S3q
F5pxyEcLItV8knAWR2R1gzDTduwSylGI+Rg+AyjiXR73zJHHTff3b5l8e11G0QhlGYpglAyzxFo5
1ltoFCtdRxEeEZzA89eL1e35j/076PjnJx/bgpY1PufJwVL4aGXmBs3Nndm+/8HQLFrlyA/zAJx+
5jLTNUgkFtt1kA6FuVdqa1NV+gYZ9vfA3GCrtA5q8XA56MxtlqcR7R2YX1w1px3fFEkGXfQkai8Y
SO8a9PXXsYKi4eUoc3vzNMrkMEHp0zXzluKLLET7ypMPdX6nIGK4iAOYDSSRuGEm0z0fbT5OZyru
tKbGlZnlQSFtC5wvQw7f+IUfcreTStdcuOXNfj2qDur4FtCp95yHq7AMbnPEe20ZHb9ywDms3vzB
lxuZh1yPkRyZFpLCGoGnXCCHx7mFi9SNJCI86B4Xq4tz9wx57Ib9O9Dky9W9kAzdGEjyNNtAbij3
5DXSJFd0CTZS2egrf+h2ooX+uNu9/O8GOVkenaK5RTWew/pwCIZdHn3N0gC9t35hGc5OF+8qSlL0
gVVtEsfM4Ao6GswZ7lNryDpKPGwvj2Tmigx7Aybi+HjSedScLwglKtoIqgjMBxyBaZI63JR1BKMq
f5fRbja6haN2LjPBFpGYN/7DmD7GlSgP+Z9hDgTVtteBxB6qf95Jgft/EmKyMHoUxQNonL7dV/dB
021KXBblfomKPrtxT6JMpkbRElEWUpgA7S9cuPDDvIPOMWRvl6dn/FumN6LTsUwuJhmXXRQHGEuH
HmUY5du8uw67L11Qr7NgYSksjWiyFGIroSEMrNyus/LGDPpj6r13+bMcFPeXBzUbCB0VqqxghsSP
Z9TJ6YT0aCNVIrsnF/uNmj/hRnBTipvOLRYuArOL7STQ5B4AjKvQ3PG5WUoZd3NpfAFa2quD2dzC
qTQ7T/BTgUFZI1N03MgnQyriTLKSkHlCF2DdK8eQLuEDZgdIbqXer8ufb3bLnsQaR30SSwI42g0B
uBBDLYdbjEPFfdybyEtK70Vp+Psk7v/SkXFc2Lmzs4bqjUk+otY6rVxLpRyrXg0IwRAr1BPdUd48
cb4hCw313wu6P0l92Gpqhg73X51i/spB7JHoJFxkUGvV0pDDHgrfwpqfWyFUrk3eqsgD8V/Ov+VQ
OLg4ZdG/oH7s4Uq5W87iS0EmG8sPzbgxR5RNKB0rrYADe6OnS/ogc0fFSJyg0kcJh4vR+UicLAeb
b1HrKA0l/yY1SNNrQpAuPEBnejcqoN7fYSaLL3BrteqTjlMXrbtDEuQKWLvoNULweBdFFnJzldRv
3GKoPywbtpgkiaOvqrdJdF3fNgNGRm2kKwfJ8y0uv4N7RDpmkboy3mOmefP0Z46L+WSPdK6s/wsE
hNl3quODXGKf4SJUoWgHUz3WzrVihWtee9VijWt+tgFtKSquMyys89BS7kSW5dPRKrcQrc1+lzxe
3v9zuYZK3d8BJmPDF1NUfIyXEdeTr4EYmttCTbbIO8WUd7xbdfAXdv7sVWu8n5oYyH1Ues+H1Pa0
7FxMkmwty6xthlD4Jm5FPLWTNsRTtAhXee0m68TkUZdVafZSaOlSlXn2s5IJuPGpH1nh/DdEQavX
niNzOkmvcCetoEDF/q/LX3Yus1Kth54JyNgwtckeSlyUQGQnpAlobET5mGM1JPDyT15BLLjlQnv8
o/r4aY2eRJsuFLQixUQh9/iyuDOctYjeqOD2dzSBtg0u2kLxGis9lzI06OTy6vJQZ9OFhpYL1Vi0
DczJUC3Jz7xEJSclzb4wcXP4g/TNXP39908G5zQ9e0Pg7++ceINq6Grwly7HY9r89P1OQkz2gdDh
wmC0nBBq3u5Qnd3JSBj29SEQH1LlSetWi5fX2Z13EnH885OsUmltICgDgwowMUW3e2XhcoXiE2qD
3nsg7S5P0eyKP4k2OZtiNKLNdmA1BoCXh7y4HQ+N2i3+oDDDma7qKEMghCNOZ0oyGzH4YC+Eb3nw
VxAc/4QRwqlBURhfQBgS6GmcfzgOhrAuelLWgHRi+PaQmJu8fMAt+fIXm91SvJQAhI9lYC4O53Fq
YBSRhw+vjRf8dZWm6yB+GHQAu5W+ikZBSaVFTsGjROHXezTjl4rDc1NGIY/uLeYYdDcnUyahMOun
La95Tf4VgXSiiVIT+vIoZ7IUfztTxa2Fvtq036VgQCEmWLDYRUNLTcFlqkYtVdlQtNik6OQj0Hs5
4MxGIyBvNdAonADTSxKwkd5wcJu0gcCtsbS4VUVOVBkZwd560jT/WIvHCunxy1HH7TvZ3iBdYeUD
qJeRqptkKExwirzW88AuLGp3ui48lH54Uwm5s0lEI/rnTwWSFZB2AKHoh2iTwgjWgl2kduEHLiOi
RZlJN615d3lEM+njLIZ8vjq1IIEE4ASBXdGg7FXnGBr9yutu2vqp8M2Fzze7SsY+BWppNEOmXUqn
5Q6nuE1gq8NHHz/GGVVTvZ2MZdIuFds3AWl53vf6++VBzmwB8LS/406mrVLNaDCFLLCFaq26N6L5
Vi4JisyFYFg6qYTCxaeXSMobS7SiNrCt1rxxneqainnTLUChx985XX4IhEI4oKkCY24yjlJvatFy
CWLIoHSQ2F5ikM+tb8gFEF6tET8+zbsYaGgQJI3AHm+JSDT4Ox0EZuLcX56PuUV3GmZySpYKqsQx
dEbbj5CviXayeSUffKST1eD75UhzK+400uR0pOyWK0XPgIx+JzQFpg6i+L3Tcpp90ioxt5HyzymN
Kuptvz/h+ItOzuNEpYsgimpgK9abZtzo/rbBJwmizf9uYGN+PAljGX1VclsMbFe6UluUk4TUHos9
4VOYF6soKxby7ez6/j2saaskaBQNrwiF9T3QpTUcXFNHjcc6/nV5XHPHJd+PRiLEJcpxUyDeEGpW
mAjYbDYJCC0jfpEV+Upsiy9BWv3Im10jvhfvmkdJEN+fJWGX2eUCsgEMKnJogA7Ovyo2AIVTKgJI
NROQX4mbii4l0PCRUc8MyGoDGk4/Lg94KeSkHoTQljO0MSFbSbqNau4iCeKMAUoe+A3hPoLRefoH
OX/Eb/x7lJM0gl5nkjWYPdkhjjMZ1nm7IlbSVdpKWBp50SFum3Ah5Ozy4TY3PtTRspn2FbMBwdhi
BBHL0bamzR5Qniz1hUbCbBA42CM5CmG5qTZah7cSRBXaMGr9BmbTqx8X25azs8Wzc+Q/IZikT3Z3
lHkBori8+PwWufEecpn4l5Px6gTWKB9kZ+EGML8bTuJNtnko4EuW5MTDk/nOzdvVkB3N4Ubyd41c
4k6APw82itFLtvS+nv2WvwNPaXWWkIsIOSgUrKWrRIWjqJtbmv9fLy/++ShAC8cjk/02+ZxmFTul
3+lgb6iHG+mxiAqkp/aXg8ydmkg14liPnt2onXe+qZHvM/wqJkigSXZYRNeN6rxdDjE3jhFQR7EV
2RMUtM9DYNjUUnUhRAhGvk/eVOsRVb4/iIGAEpwCfvGnZnWixWmt+T433uoowPSLexTdqb5fjjJ3
AwBv/HcU6XwkptugVaO75PniLlGGbYdOvRQfNUFbOFA+qILTy8xppEmu1bvIQW284qBEm/5KiDSM
cQCSHSosWraFn+EZrlTGHZao0SpXY/1rIGNO0LYvRmt4K8HFdzaV3NHjw0w3+OPkOCbXeH17IrLK
hfls6i40+xRmfam41hX2HPD7/MjbG11V2xXQfaQ7eQg1brmksjK7HLjfjjB5+v1TzIiTKUjRUH+2
hyBYG1G15ebuG0uH1Qd66NMXhF7L+xWKM9i/87lSnIH3mAvMWYt2wJ2PltKvTTUeeSD6tpeDRzn6
Jqsj6hmUV3Hn6cGThBdeo39Vkv9L2nntyI0EWfSLCNCbV5JluqqNWlK3NHohZOm959fvoRY7U8Um
ipB2MAMIEKaCmRkZmRlx495vbRS4U5/f1f0jvMjo9wKq34vyiy/IjpbtmuRRgOfMxqn3tz1sLV2r
zJdYSIoplXOnuP7sNIJhApEGLpnFOerT57AD3Tvld1oQueI43Y9R8NCkYMSzMrDsLoBGOW8PZT0L
a4eujIDvGMoIgI/iRrRdXbaLD1vs4ljRo6LWgGzr7eAMUWGHp1r1jreHv2Vk/vvLi9sQWUqigNmu
k9ARXsvhZ2ZuZE9WAx6dyaC1Z7qiZcNkWY4l/lJxNxzeRxbCFuJGuFsNEhcGFmMI6rIehRADfeJC
fYp7yfKH2H+9PVNrrwT5wsr8FRczlUddntURj+3BvMu6Uz+c4HRIHqNmwyHXzvRLO4s3QiWZSP2M
BCJZe0RfewB9DSFoJVjUDX7ggbdHtZa4Bg8MMQCwIzbAcnXayUT2oMTLuAop8uT0Bv2zQwrg6X1d
u1ElnXnkd0hF3rY7B4M3weLC7GLNck+Q8qknYVIFOxMaS5ULLVosgyMFhl0rlqMPkt1K5Ra2fnUV
L+wuVhH1KTOJ5ySG4j2JIJ8YmERDnGbtKm7Ut8e4aosO67mJhwr1MmEy1nSajBor2RmnBE0WO0Y5
iQvbsfZCEr5b9L/zlL2Z0gtzixMsQoC3Uysc1PK/IgUO0cALKsO3h7R6A6QRAmpDsJ1oPSyCvFWl
qpYP9CbI3qA7UhGcJtORpq8eHdcpLC5+cyhS4RXS3KyKXm4bX5/Pf20vz7FsQi17QPCNff7OG+sj
IjWoCxt2Yf60wr/Jdl0MVF7cPIJOqPLCoOdD4BXEsyTJDy2w2ecMCcC/wOWi0QGX0tzxRKV1cQSp
UpBXeU8i6lxopSMXMA6Lw0YtZXXyLmwsTpOphV0w7SUCvdjaTWOiB/pVryK3h5aect/tlVp1xQtj
899fxEq2w5hDpB3dp0bxSRLCnacZP0RLd2+bWQ9edD/DqQLLACJs13b0tvSboKIlrVAqe9SSJ+T+
zkV66vL8ToinxyI7FZaTftswO6/9m51mzoRvM4UocIZrs0OLyGg6Ybb00CSMDCctXuDYarqPA7r3
SoeQJyXAw1RuYe5Wj1KqBCSYeVfSTnZtWOACE02obKCqgOi4EQ7DXe+J9eH2+LasLIaH6HlXV/Js
Bb5aRzCK0fViwtdtK6s+AhJkpklFu2BZSQT12SZDxcFjwFnbokEO2fS0UYuf1//NQl3YWPihWtLd
kA48UhQU5OfcvOZMicghNyIOT0/S/3NIC3dsyLPpes2QFO9k9l8lN463Wl7XRwSRFpVmsrv6vM0v
dlbcDlqgjJgQkTNRfmkQlTUfoyz9CxeYE/Hg6ahpG+bC0UZdNcK+5yxJmgmowt0YqLs/X/5LCwsn
k/1IiWW55rVgfM9rEA/eU1lu3m7WXBnEKCgqMDJwLy+OK3S2hUToOe6r+kQn8uC7ZhS7lHZdldfY
6AzJg5QeBbHaZ/77NHvMvGrDJ9biLi1uFIegIYUoZ/7CiwVDMbZD5YUFU3FwGOzhH2vVXatrbhbq
7qTFL38xrxf2li6fWI3VpNgTUvOO3nVHaYsHIR833g1rrTS07ikqXcpwDlHzuh5X6Sdhkg48HNqu
cCvjwepH5IZPJNVgAuwgUgxMO+X9piABPUBP/rHd0h6YR7Lc3JdfsPDRMBKLLhv5AjN7bSttP6WW
Y0ZbnLyrHnQxzoWf5nEYD0aDFV3bh4Ztihvn8tYoFme/Ukwoa6PReN9Wj3T/c0b2Qrbhg+tjAJMG
bYZGkmPhg53cCVrc8MQ1PeVb4OtIMhbS5P6N4/1nZOF4EawMmTc35pIQCkv5ZGrogWYbbrc+W/8Z
WUTYWKszpZ/mO25YHD3fdItBOm4izlet/EaJQc8IH8L8RLvYsyZCi7kpcvfLEXm0vRYKvbqD3HIS
hHR/e9ZWwwNN9bNwB/B1c7GNCikvRj/CVCDpO+OzMMb2kB+13t+pfzV3AK5w5lmeb0npmwS5Rlpr
mmvUopP5X2bYeZ1uJL3XzqcZ1fV/RhabUlEbjcOLm58lh7otTT1qc/1o7BU1zeAGU7YQuavzp80y
haRv5g6B66UKDbNCDkzEtXVBIgHZRA4dNMFekOLKzSyVkknYpxuZmbXGZYVO6X+tLo4VNUiLqako
P011dZLrydEl8TBKUFvl2W7qrDtj7Fz5q9pZ+yG0ftAd8mho/r0evZvi6KQIzzNaaWaUue1Mq35L
Dyz1BvCn0jJ/DRSglCfL5NpN9i02DpXqOyYV0/+flcXgtQQhXq20ONFE3npUSq0XfdzKkq/6ETiD
39qUtMEujPR+JqbcdOP7XDZd2B89Eeo1a3SmbsNh1+fs/wwhWnbtQF5OZ9IoCNHvXHncqSfRaGxE
Bv8mOv47HmAp12Z4RIpR3TGewhpc2beOuhq7ySbF8Ozub87ECzOL00qtI2EGvsCO4Ml7CrLvaJu3
otBpm4e5YZCej784vqCVhO8BtgJaWRfHV+rFkSjE7PdAfBzeSylj+gt3u7SwOLyKvg/KSSRsBf2H
YPo5dg9tuJW7XnMCukdmwTzacSj3Xq+OnBexCdk1l9EsOga5eqTPOtKCDR9YWxywmfQfc3GfyR2u
rQiCUfttHMX3YT3a8FDvYhAAVDMkIXOEcrKjaGNx1oKjNqtYzr24hqbOw744xxS6fZXJa2L6f9rQ
ztrR++FPoeGYZWc66HsbO9mT/iYig+tCj2Rux4Gr/NqoNyAY3PVpfK+qn4tsz2F6EF61wAmr4nA7
EK3O54WlhWdofYYmvF/F9x4i7nMPauDtK7ODvoKYZ5W9fxSVLW9ct8nzi040GvSXJDhd2cu5MvXx
fVuCmaYwmx+KRknuJitGkyoexB2P910YR/pGFn011wFtzb+WFxFxzL2hyKAXvR+rkRZfyQdRPD60
rYS0oAM6LLBllJyq6BvI7o3zbm17cDmZc5gQQ9H0fL2kWUJrrJxrMSoH8achG8c7dYw/h6PubwTj
1UHSd2dBtIIkMVjIa0tjGZh5EnJTVfpil3tcuQOni/O99q1W9HNXvKbI09fmj9uOtLZPLqwuKSTk
0TO7VOXqmksPQXPOCgGk8YfBPwHU3JjKtXPt0tTiHEh7GTLMuYqQAhmpgbSV1UMd+hQFX26P6bfY
6fIouLS0OAoExiTGMzqryu0sTHZlCMBoSH8CcIs9MlRGt4/FxFZH6pBe/7lFQH445f3XKe8e+62t
Om/FNx8DjgbaA/hVgD1cr2tr+KkR5KRu9apw0bca0mJ/e7xrPorSyL8WFhMbUhqDTAYLcI66bWzs
mNjNh8G6f9IHSJmQu+abJibRM7hThgN36EA7JHSk5yLNRNw5Pc/tp87OlUG2m7Y9C8lWy/aqk16Y
XmxCs5LC3Jt4KVTJXiJ++4NtpRXk8Y3T65vUPPOCvF2w/wa6OKtMI9W4ynOvDqwX8KuO7of7po7R
LpTFQ60e+gFCS0t8aiJh47xfdRWaLamcKiLY7sVZLHmRIfvaDO3yv5reL9/f2BirO/Di9xchpghR
pYkrEHHo3xRV9WRkBy3Id7BDbwxk3dAsZQnak8r74iCMxtgakpGMuyrnuyGZEKyTDlO2F8Dj3/b9
VdfgBgZj1MwWt8R7aGrEzXJG3zWp6MyFXNS3d2Ft7kpFc6utFpDVnXZhbeGIgVLHFCiZQMF68EyQ
H3Dp619uj2h17ri6UGJCN+iNiPEkW1ndwW16r0YfGtFVlC8RDC0bnjCv9Bsf/9cI9YProGSirBMU
As8lPE2AhhwmZFmHZ+InFcGjoER2MmxVetZ4JuAqpN49I4ANadmuHHlZUPWKR7pn+Nhr7wSlcmcq
cgDeewUtaDhjBmT9jGKn5YrhBI2TZuWugOvyVKR/rgSFW0IEQzsAqgHSEl7rCZEUNzXfEsIJ30zh
Q/47kkEgaP5N4eLS1CKcFGPfxm3MmzESg0MtVnYtSRu3wdVNwKsXTjievm/AkvBZB70+8MJS6gc5
MF1o7O1Sn5wkjOxNqrtVY+AHaTGg2Yo70bXrWGbbCU2BsaoOXlHPbtRqL/hoWcObVKAfc3s3rO64
37Q9+CRkHYujXOGsbmIaacjpPntG7FTZKUG47raR1biL3CJIeECRIK6vh1T1RR1rRhjTnyt80SJj
fCdCGfB028javgaqSOMHHVUQ1S/8gJbzUouVIr4Xp8yO0gfSVA2QJ1oysnbD1NqkQdoH/F0HAUeG
7Xo8tTV5RRTxOlBPEtoKX7aoeNZc4PL3F+dUr6WFEPVlfG9IrjgphywJXDMZTwVpNaTH9rcnbn00
ZHBNHcAd77nr0Vhl0mlZS6waRN1Oc4TFI8vpsq3nzeoFxyB79H92Fq6WiaMvAFOg8JPcQ2RtB/CJ
GvWnEmQbfId7yazsofhZx1uBcdUxyCFQq0G8AIK16/F1SZKiwEwsAlpT9/D8lZ+C9EcyRe7teVzz
cuM/O7/Hf/EkrjohbzSfQJSlT1X4VG+Jl66uEx3ysCjCfADQ5HocaFUDRg9548NgWMTVjvamwNpS
tlt1vQsjC9fuAqoScslWjTMqs4CCkg9SrNeg7k99s6Wa8ft1tzwmoWH9d0gLR/fSrO/bcY51NOpS
mwg0iJd9R/qnqA96Lt+Pk/mUiB/0ZHL8/jloQDjW5R1dsFMgu6H/Ja2e0/YOWJElcTl5T1NsO+fY
hlJ7f3tt185zunjQ1VSgNELF6Xruw0zy9Fpl7rPEsYQvsi7stOYHwrqI8dzxwPL/BkZ+aXAxM2Zf
q6HeglwXK89trMKdceTZuAGmWF3ti2EttgaFNGMIRaw07c8MKREhPorWRy1yk2JL6XJ1d8zkxqoC
0wnp+OsZVMCtCsNIeO4M77sVH7t6+H57jVb3x4WF+Qsu9l/kDVJjlmQx+iLfFZT/IRwsnKjRwt1t
Q6sBhfZGHWpDckTLPscgrc2wlsl9WdEXjwxo3J96D2qvrYzF6upc2FlseDEPe18TOGbIuQ9dj4jP
eQjPUAgdiqrbjYnjJd8C+aVtM2cczlZfPBiR/4yCxDEbB2o99cYEb33PYhNUJQTgjc4Ew9EcRMde
Mz7kQm2XZXvwm3ALxre6nFzsSPeBFOBae72cMQ0qutDlbDmLnpTyVHWT3W9RFczb6E0AAmFOVpG0
EGfTtREUga1+GqYYqED/uQzUZyWs91RM9dwlC7ePwNNv3IXWaCoVE/Z3Kg8MDuaua5NTTDu4DhPD
vW8qTi8cu/TkIb5tUMIvz3qeu6oK7R29aK2jG//8uedyDTMp0pFhePP2yXtrTIUkw7bwTpi6OyuH
mCFpnUzcEoZb2yP/WXrzAEKztBYqkdWTpvIUZMIe9YHe0t7xcrH/P2Oi6+V6Pkl5NYauY8lKGngl
xieAgg9C2joi5fWNxVvzyctRLXzSiuM0DATY6sIpsZH1rsx3Q/b1L8bzOwFMjyXQs6UNiWxWmrLL
mv6gqsHZrx/ivHSSqd64r6yi6s0LS8r1zGmVIPii3LGfR9Mh9WQBO99ZnivQnyjV+g+/Hx/AUR2s
NH03RrKTGtmzkeTvZqo+aRKP9de6TV7iqNv7vkTZwTjE/T9BPx1HsbZsGnrvAqGZbMDBPAHFrWvd
+kaCy1AzUGpGQ2YRHvvMT9AE4fOzfnqJNAVJkkM1fpfMwDE1pxbic6upj1pqngO/senm3ojPqy5u
UKulF2ZOXy/CYZu3RY+iCJuJUtVBikz9rstT5VWZpPKxEv5CwnnW3JwJ0GnwpRt8ds6L8w19oiFC
OAjno0zqqmKr75uMxmJon+XjbR9cvavTmQj1GTx/smEsnLDTR+rpArZy710nFIfJMHMnT4oPJPJP
ojm+mH61071ur6T1u9u21y4Kl6YXXtkEzVCMpRTfJ5JFi7TWgUbr5K2s8epONg2SdfMbm3m9nkwZ
pCN3PeoOGqTZ7GSqmNsVnTUPIWMAkojsscUBc21k8pCzrXOP623W3E1GdhfE1TFu29oGVLaRqFub
NkAeEEQhyUwaaHH7yWOlLo1M4CEvxx8M0sdyXkcboXZt0i5tLDxQboRMD/p5PD7c28NDM2Xu5p10
ddLmqxXCryL92QsjZpnKqQZlxf3QDPvE/1JQMgnCdh9Bi/3nnmZdWFoszwgtRqt5JpaUX6jY2GL3
67aB1fm6MLBwsqJUvThAfuo+FA+k4+wYdMzmFWZrvhb3CZjDIw8SAs4L4UFJSBJVD2MHxXS2/4vB
AP+gnQPuC3A4186s9WjviQWDoV8uB11AD8BmEWTViS9sLK5joK7iMQlwYlTquxrtMdTcb49idbYM
0NXsEQn9uIWFrm7omEvj5L6M811VN4dGeS7jZufTvn7b0hoPLm8dOPF/N3zSFHk9YXTL+WVmtYSY
OuxtOeBCJ4BncCWtQ3Wllf343PmeCA9WJbiq13xWRu+hRW3urHVx6OYinMeG1tuVKei/bn/bimNe
fdrCMQ1hGCJU3nhddpVDu1GT6PYm4cb6BMxQ8jnrhzjIIiQJfpe2QwtiBG5w1wf6EPkvvWCXim/n
3iulZn04CUZnq37hhDr5BZrkRDuQ/wKCQcmXZwQ3DQna2sUNMTSkTjRysgxGJewbYWfFsqPkL38+
pZdGFifmmPnm71rJ/SySGyrIEpmx3RhbBLwr/ksnIZQBtP5wLKuLlUuCIeSOAARCiAwXvV8YTFwB
V4ab9M93Clw+5DtmCC7vsMXqealWV7qAJb4D8drADdpijxK3Bs3Y7ambv3nxCFMt+thptEAQ642o
OMpRSiM0vKfJiNP22KgnI6PRYRLqf8gc5U4XFv7G5lzbAJcmF2HAKvS00SSyEYB87cIb3ydq5PqR
5N4e2dpqzW3ScBvOVFLLa1RcSX42SSOr1cu93aGifCy7Y9A+aVqypYO9OiTQbOBx0HcgO3Edbmbl
odKPiM/q+ALntvZxq6a1EpxpseQCOnPf8U5bGJCyLmk12tfvk0DP7EyTNWewqq338cowrqwsHFxM
CtR8ARVwZ9oP7WDHs9rhsMWkuGqFVaE3CmUPFP+uJws5yBIJ2yi5RyA9aKb3VPTNpty4yc4n4sKv
NbTe/zWyGIqcBGFqImZ9X+ZGvwPZ8wF2D80Nosa0QzVPdo3Qmm40RRsvyPXBkeueyd4RmlvcoKOg
bQGKkmUXpSF0xbJGNrfvXaP98wcQ4/vPziJCJILlhzoqvfdZER2t7DUwetvKB8foNp4jKwECQwAo
5yZq0G2L3dpXJbSKVZXcI0Nz9CAgcmX1UU7kYydIMMvGwd3tbbs6gXSo/Fa2Ru9hYU+x2iowqgx+
ylTe8zB2BUQhE2PDPdbawyE3UonXM2qPP1w7IRQbk5zUDKuneYTSiG83SbIzYvEhoCd8bL3H3vzW
R8Znv/GcZjoFOrgaCFrij5CVQwHyYmZbI18JWFeftBi5ZgWaR/4kmVUROp5EMcpQnGOzjvntKV5d
0v/GvsRFSXlnjmNXJ/ed9zJ46lGqe9JduZMN+7TNN/xnLVUAxROiunTjz/fxxXYP5LphaovkPh+F
5rVNk+iu7CXwXyDSHCFNs2ezMNv3GZRduymKIxdl46+QDUXPZZdZn28PfdW7dPi+Z+J+6kWLbaOj
+pJHE94FEeZHQSw5gAwRbTh/4/BZg2nxGIRUjXQBAlzyYjHNSW4mS2COvSnpbZJhLYFHyypbLZ6R
WtgDGz54anvokArwxIMa/0opAscf4uR5CDacfW3QF9+yRGkpUxcng4xjRTWvOmAJwZDvNnuI17zq
0sripje3XCDgxjqL8Scht1XVRqxc0f7ZqpqvYS0up1ZZ3PbyIQ3IzZcUMu0Wqavq8LOonVG2lcQe
PxiF3Xrury3qlbW9eTm4RVhXlTqtFZNwIRbKLqUKkEa1U6YvFDg3LmSr+wW4AxnxOezCq30dmZpI
t3xBZLW68tmoXWqmBKRJO0nRnVy7gfBBMHax5ETdh9tbYy3vxIPhP8OLeS2UnvM07JnXwYPG7NS3
u0mx82GvN78LgqC67K5MNnbKqnNeWF3MbNFWiR+YLeEh0m0BhO8sMLz5Hlq1AoWuQaaOPgplMal+
nY51N+EzCcRifg1/ab/NnbO6Ayh0A78RAUQuFQXorhUqPWbPQ9QbKNUh5qVTw6WEmGayBadb69jn
PIahb8agSVT1rt0E1H4qdGqW3ptqu2tk6Q6UzNGf9o3+AaYVr+92frnTyi9R8xcLBgCVtxy8EoCe
5lm4SIWG3N99I6zTe6947H1Kb71pJ1tG1qZytjA3m8+AkoURrZJSvTas9L4y9B9tL35EA3I/pPLH
AvzWgDbSbd+fT/ur2yKBGvTWTNUKvxId69djGgcyzULkD2fYNSlZCqK0D7j/1tLZV9SDXw8bc7hm
j6FxyMzCoXC2XtszU2RDh37oz3Jr5d8zI6wcQp7vokQX7btM+0r5yjzmES1Itwf61m0YKWTxPIjo
0EZbYzFSsdS9oRL7/ty0tC2lWhC/H2L9U6hO1jGL4ydRKX+0jSjfK1nU3QeoDN1ZSiZvBLk3y8tX
ENtoD5+3yxsMZZ/BVtwIwXBOW4V87Jcs0+zEKg9WcRYp9N8e85vYzfsZ4JPGUxo6VfmNQkGnxYUf
Gyzu8IhAxi5WtQcAMccw0zfc6O2pP4OggA4AU+PR+SZPl2R+EI8GpprP6ql/EBzDCV/8l/hBfRc9
CqfqJf9Wfxvf//H4MErGlhwLGeI3x7swDWmF6t15BO839rljmfFOFmI7DbYQKitTSdChz5Czic2/
fOeOU222kJCO54G2CKs8IQY388Vm8evtIc3+v9iPdNPQKTArTc6wv+v9YaS5Lo1RO57l6JNffkaR
4/bvr20DmAmBX86cMeKb6GnNFAVKbI7nvAr3gvEaoQ0Kfs2J8uzeTNCDybjlF4YzyZ9BYR9uW18b
HaDe+QJKhodH/fXoFLGdkjy0hjOPffhV/BQ4aFJu8ZCvrBXcrSQASXaSk1hedZtBCqu4AZxQi9pO
b8TnKhQf8rqK7IrU1e0RrcQziGPIi+EaEiJL87dcnAmyPMHiUvtMp150btOhZNsVPZ2auZx+C41Q
vIfQhaJlWv+xjAX8kiTFeVgAnwPXPn/ZheVgMsJxTLXhXKBlFkjN7I7lH1M+zkZgTCBqkX1hX18b
ERUhlxI5GM8idBl1qTkYkeWNzMHqekEzzWubwwga72sjI8IwStyG47lNfsZxY0s8TqzeMXe3l2ol
9M7qV4qp/kYhLDNJueyrVYv8zDnRvxvCXqMqliQn1QJd3m3BSGZHXmxjttb8zFINyECWVVNNERov
bMLpTGHhkBb+x25KT6PyKxJlR5YdqXpp9eH59vje3PRYK0UDhkppEUzMkrJ76DOh5FMIwXpke+pz
ZiYuuZINh1+bRcIt7d1zY+EbElALzFGQh8Z4LgDIxMKuqJWfyVg8toVx7pNsY81WAsZcVoRm7Tcl
6JImMxfVqoqraTpnYVv9NNOk7WxweeafHyQQgMMBAvCBRoAlN1I9JHoeqdp4DoNadQvdImYomvLU
xUT7XGrkjW6AtagxM5zzHxUCSgTXHq80am95hjKdpSw9isVZCYTvXWVXRryvy2kPS/TG7WfFH7kL
zFk5SIUY5SJM1VFrIfodiOdJa3aBNO0ymmdL5VWvD6m8G1SX6tSGyZVdjUmINCG61glRC5NNG9UC
XIRITJbBvrHSnTDAOPhTKTfmcsUhoRiVaEiHiY9Dbd4WF3FwnAySWHornr1aQl9yjNQvOczd+0IP
zIOQqMmTOHnl4fZeW1nAuQwCbHnWT6dOsTCqa2GdGfJ0Dodns273XnKOJc22PI1nY2BDDXDb3tpk
XtpbOEzBG1zV4As9a6Gd7iZv1xw2+5TWJvLShrwY05iYlZer07nT7ozkuW/6nSUf9OShaJKN6VsJ
VaAg5voOyGyD1Ni1qUzTjCwf0/EMjuog1KCK025X9d5Gu/DKrPGEIhrOsDesLWatGcomG9ViPI+D
FNmhVz3Tzhq13bkptmqba6Z+S+XAiGNy4V54YRrHVZilGWdY4cRN/CKo6Jxqteya0CTc9oW1ybs0
tdhYuTHKSithKtHeS7Fkc7J400ZAXPEF8HqU4TRWaaZZuV4gjeeb2ETDeNbb3JbUJ/V724GHgJpu
K1+4EuEJ7RQMZvJqjsuF18FDipZjTOiF1dUWQJjK08/b8/U2vcOTkcsZ3fwcWjP+8XowAlqe0qBK
DMYvnvPwnecfaa4uxLuq/1/2+NA4xeLH21bXVommKGLfLBgoLq+6+CQaDIHMkaIJo40E+lFR4tD2
/fbPj33aiylTsF5QaC33UqREit8bjA538L0Shkte8tZWE/z6JGqYmB+v2FlsWVPvq1EXWCdUL91R
+BV7X/t9+JQ57V0nPI5bKJmVAEvJZeZJJvk4a4Jcr1njk5AzhGQ6g3BwfRGwamoLMIBE8qkax1Og
CLvb67WygWfCh1kXjp4rcEDXBj0xn4KkLqazin48Otf5SxgAmPDo/t0Xk/z9trW3bFP0vYNwM9Hg
5N6BzWtzluwHRjvU07ks1f6kGOjMDlQNHSPu+2NByxRiIVFphyi8n+NwUI6KGGZPupHolR2OVnOO
02lLbmtlK1J65xIE7BmCimVXliwhriQ3DZetNhC5o0Jt25XFVhfpysbACh4EPcVcOF7sRtLHme+X
7XTuT+Lz+GOLhW/lpgORwcwoiIIgz4k5sl1cBxrR9FUx77laefDFePQVvTeT74kRQyyYiPR5NPGd
MuQbu30lXlozLSpvTlbpTZu/0BJKdGNk6vTB9urM7UbY1zgK6sltp28bzjOfW4vXxaW1ZRmrr1oZ
9qEOXz0Zn8vXASqMvemOn83Wye/kLWurM0pOh38JMkTS6xn1hhIfrpnRymjOhSwe6SA8lp7+cWy/
J8mT5r3Q1fSAbpoxuWVxLsWdTJN+mXLp851Ue5+KgXgMlS3J17UNS+rSAEvJuUH0u/6sYNInOmrx
I0V5r8oPUR/Z6vQY/Tk3piFxy5ubMOn0h/t2cUD5JrRIskYk0vsX1fpgULMvk4e8+qVJzWsUqo5p
PXn6SfD+/A2JYcp1KuPTSRouPNlHuH1mMmaV62+l1dk+11uzc3TtZ/Ul0OwAjsHbfvV2oQFxULDk
lIQJ6k2HySjCGY+6CZdMMXskRlKAbVnB4r6Vabfo76JC6t1EGzceCm8Dwmx2RpDMFwGq0tcL2VvQ
JhsNoVBPPgnKobE+TOFGuH17mszwFGItpDFzlWIxlVWb0F8WYAI2q3EM3bFXYBx5tRDEFrt87/0x
zhefmUutNB2S5FKXF8/WSGpBUwkHYiLLx1yl8ssLJvgiFeEGGuJtOf+3KchbSCaj5PbmmTVO6sBR
Mp2L71mZHVKhdVu1vq+awW7KwEVqZF/7GQ1WwXmoH/umfE4naE8SJ2/9jnJ/76iJtLGia46Ew5rs
F0B4/HO9ojHJJGlmFDtL6T/0nNjjvqUmKh9r/74h0fjH92HetWxRUOgz7GWZMp380tQjxG/PXv7Y
C79m/bUtFa+3J+O1icWAKL9UXqxKTHL/qZu+KX/+HqIZiK4cSpB0+r3h50M9Q8+Q/RbPIND3MC6x
9YL2VTDCjezv2j6g0knQJGVJi/wiljUtEnqxH/ImB92sH1pwJndF9TgcfP35dix5eyAyogtLyrUL
TCbSckqJJTmQ7Uhq9+ijuvQenUc/cD1rw+G2xrU4C1Syh9LYYS0STj/lxvEVRxt3hXC4Pai1SAXA
jG5l8hoyJcDrQVWjlmqNObtBFrleUrgF5b9h3FSlmZfh+nxn8uBiIm8yV1TURUQcCq3iDkN2QSBk
6KHdKy2yuWOG+Ebp9sGPzKo+SEPx1Mf+QRFg3dmkmZ2X59YXLByevZt5XGc4CppoLwT1/Rw1Ld86
jfGeV0wiNq+wGu1Dz4VlP26cQdyCnK7OtYKiMCfRLFO5mGuvrdW+a5gDsXg0wRrkGupyf9pRT+yk
O9vgGkEWjjLo9XpqQpcUTUfGQ++/ZtN7ep42E+hrkYN1BM2Av1B1WeyDXswapFAsbilud6xebvvj
2ysQ33/x4wu3T1W59ieTH2+EU5y/L4KHSadfc3fbyupWhkeOFBt3IBIC17Mk+5Qri9DjblsdvdzR
hHOf21HltP3+tqG1Y4P3K2s+9+sCyb02JM6Kk02BIeo6D0IwPSVe/JPe/ldFPnpe9xH2SgMVo438
4ZqjkeZgWxOv5nrRtdVISLq4F2PxXMS1E1UPgvyEvPpGgFod2oWRxRzCOwSORovE89BZr4Xf7vKh
20NN4BSm7JixjFiDsU/zeCNgrcVF3nFz5RLMKaO7HluIiHOQ9yXxvvqoG+90+NsV9YmZjSLeC9Wn
2+u3NpO0bVFeobRH2XkRNOSkGHFWrFnN8LkW/LMw1PdIr93dNrPm9ZdmFoPKrKApy6AQz2G20zon
jc5RRj779baVtRUDKPC/slkAJBYx2LdiOEnRVDv7x0R6lEtbH/fdzhPc7OAH9m1bqxM3P1epjIJ7
XyJaxlLVoeHj+NJkcseBjz7dJ4vj5baV1XkDFy4CPaD6ukSWWG1W1rRGiGczPI50aXXKk0GlrYs3
sq5ro4GuBhIe0kUWbZLXTld5ih9VdcdlhiChBjBCMmFS9O3PR3NpZeFsVaakZRv04rl/buuf0sw0
fJD/uG+HA4KbNe96MqEQJy+2bQh8s0tyUTyP8mkcD43oeO0hbDcmbC3A4mDUZejZowg6T+hFykJg
9YtxVEQ6Rx8zxqC2tTP4jtWNu+3K5PzJi5N91jpHp42IR4FmDhkXxrJBJsE1CN15goP03KAcY0fQ
Tn64vTpvOTaoycj0O3Fs4AmQGV+b4dvFKhq97lym59L43Gd7L4eH8N6U/xGk16p0veg0/lTfQaec
ZucQqo9kvDc/hMIpOKJprMa256jflNatk41TZiWTef1pi+kWx7q2BrpIz/nX7i5x30+Hcf+PeK/9
c3sKVlJ813bm/Xgx01FsZZ4ZYKeBqWB66P3IVnLXsHaZchfA5/lPHz+ryjF42Ywnvy8ubxf5v9lf
nKQxS6/0Haar/C4U7xTvoGWknm1ZOmn1MY0+qZDafxZQJhq9vZc64cdceFfsoaqpBESg3k862Vb/
Pj5O6k62fjbyodLvq+nB53/ObXkfvETvC9/OmvJYCyeUvYVqsr1sI2D9prS4NYyFr5pG31VKZ3Xn
mr738IT+julJtty/NJJux1RaDMOOyDe1wX7qnQDF3oc6zfe+8D6MDjEI8ii/M4fPWhHcqWfN/yyV
77LM1dTMbgqVjjg3mWJHaxGqfYmEX3Xv2yGsEtHG2f+7AnlrGPNRc+EIejAYVjn4/VnN3lEcHCCM
RAxa948z+cxkd07+EnxP7erO8NyJeNlmdvyk5Y7OKpTnBIxMcAyNR8GJ/U+j6cLG3XSBG0evueiU
+rl5Cp+HO/8k71QY3lAeYdJslqU6SemHfJ+/EwZHHp/UZ9N6TqOXWHgc4Lm2+w/DaynZYfzUPeqx
ncv2QNuffC96T1bqwnZjBRsTsYI9YkeAbEJhAeU0Gr2vJ6IYTaEeSDmcYcwC8jem9U6vyukuLXN4
vYdMPkc5dMu+oj8lY9p/TOsWJsph3Go0/037cr0issT7kxy0ytUcmaLrD5GSrmy7PuzPE+4CBtOR
tO5jR76bzKozVf9D2nftyK0D236RAOXwKqnVaZJmPE4vwjhRmYpU+Pq76HPOdjdHaMK+hmFgYwNd
IlksVlqrhrP7s8Xo+A6NFLTVdqVn7wz16C1fMT3XzydjN1v+ghzL4CsgJyynYgeOsQNP9pZp4bcq
mGyVYNiPdndweWYfOFm3Og+9fVBlxILStQibqo9UbxsvRV+jcsIUGOezdVBwLeijcSbFbiYuenB3
83wAl26GKapVimwxSpP0WGiP+aPh+KZyyHYZ29MiSPSQ0R80Sk9IMDpGTEcfz4Uvm0353hPB9qP7
DM4Oii14jK63H0N42GTY1XT+ah6fjKe/trvXvy5sSGakCCpL/HoyrDiLLqr0/eCib50GvJqhaA8e
W3fDUn0Zjbu+IQiaUlnu9jfw/Z2GAV2DISkIaOB/Xy/RzbtcrcZ8QkfJ8qioyhP4wDABOH2ihXWq
wffd6B2al2HGKAoGix6qbZAk5Z7q3vPori8pW74jf3efdi6GarP+nrXJAVWbZwz1xKEGmWaEBNhF
JfIwMKJep91gRIZ7dsbnqUY7tGMHRJHc381jQycYYJO6h6Yc4UFrVINVpVtP5y6v0AOZh7RiKHbs
EtQ8bp/h78Dk3fZdiBI0pOk0s+1IN8F3sJ87UgO0i54VasdgBXk1rCwsawV9306oGss9m8rPrGjC
+nlIf5b94INt5sBc1R+Nt6k7GZUZ6Na816uD5Cvf+1LQNN5hACcHhVFx4lNCmEv7dJ3OmB3jRIvC
orrW+rAith3WCubkUSV5QM84bH6BETkKJr4PJstDpV88vy1rLVh7xcTFG8eoRUNJZIKG4i4lNcgn
5rreZa3rw0pWyLOsNkLGwY563Ryeby/j/fAHIEVRiMP0L26ewRlxrasAPoCRw+unMwXpo6OD9HEE
T6hCraO5sn1vHV13Py9vphJ46T3mJESu59caGMq15djAk5mKN72VTV95H39hrgsArABxg2QF/WbX
H6WjPZZv7XSe3OS59vYDjTViRmNfHdCW2rJzusoGVW4cJ0QCB8pLk3z+xrXIuQXe2CtUiCy6YM1P
oI+UeDSbizK4eUJDG2IL41pCMziTMpTofq/hAKTpftAfHL0MerYvUXMeT3SR9GXzXRLuEXoq/wgU
zBAgkrVFKQRO887IfIzGm639Yu2Y7MZuvO04L+SUOU0DqnJiL3bnKfNUztg8zTnkND/Ax7q3Hoj6
0H/vPrIyiYhsOBm34+/X9keiEAEmpZtUK4HELD9gbuJ39JsfMRXg9uXYFMLnbIEODBV7V9CJkZgF
KPG16ew2iV8tX71EibLq2UjZcay+MlkhYFNBLsQJClKb1drQFGsqj9O9agfuY39Ucr8+9RLF2LDl
oKb8sy5BMRbdXNpigSCGMca0gjf6w1HuQNIV3d6/jWiLD6H+I0iItsa+tCvHhY00Plf78WfypQqM
XybwnX4vKW5sq+CFKOF9KvV1AIYcovKn7slQfWU3RlVoR90JD4gjucqyDRTs04q8a+PMEAa+6GfA
+KdHsEhI9o6f9jsNv1iQ4MnkBmoLTsf37jF9YoM/fGOfxjA9qdF4REPb+Ekij9+YW/KEh6BIra6n
8CXOQwRwQPta7Y29eodh4EcLHcUyqof3eaIrzRDrdnU7e9R0lgk1hgMbH/oZuihrEth62y7VT2xe
yNg4eJmK+ztiynkWVIc69es1XM96HUAvUj89K3s3Uv3QYbv0q+SWbS4ROodaDhrBAQLGhl9Efsqc
1bWSwPwCjXAqe1h6DAGuZUDCjUwDdvJCjKCLXl5VmaLgMpPzaoT050DDGZkGFmGMiJeSYGlh+dMd
+K0CiQskW6CgoY6ia3nOn0yz2LmYjGXt3XWRXYPNq4aMMqphIJoCCPp6F5tqJPnAdIQL9RHzhu+M
My19O8gfu8G3R58ey53KfCU2O4nDu21ROGZM5SBuEJJcSx7ArlKAPwQqimwI09fD+Nmz6M6pz24x
gfUVqKPmCzjTgslMJPbld8+5eBk5gQ0QjhxdIsao5Tr0zZBYeN7aNDbLfW9/ckq2N+u7VX20DJDO
km+d6Zs52LD0ey3DBEhyHvv91H1Y+Md5X1QvIubh70liHd5vg65G9Bzy3lDBSiQZZaCILQE8yZ6b
6Zeyfl2mjxJLtKVXf2S8axLL9Szl48jmc35n2Qdw60XlOX2w/fkAuqnYfvGno7G/LXNTJHc2wf6F
NhGRN0hVaoc0Gpa1zG+9/jDTvenEt0VsORNowv9PBP+EC3PgGExvRyCwzsmrGayHwfce5lMqc8W2
fIhLKYLSWiCVQvBRzDB5L45X+Hau7NcSDS/2vlOP/XCQkoH9HpIt6irqFggdkPO3wT5yvTC9maoa
rBLzGWQZO3ogO5QXnIf23jp5QXdgp/nkPGXf1sjek0fjeHtTt6zDpWzBOjhV7VrrWgNTtmeongCd
d7Jfb4t4D7znKo+qP+8gwhwosY5WIQGkmT1kdCH6rQ/uMdsPh2LvBM3efFaiKnIlJQHufr3b0AuB
gh9YqYU5Dw0ETsHsy5iPNnfs4scF3683qsnJhwo7Vk2AuLeP2vwtVdgDTlByp353H91ah6Dxc5cs
ycywDuUlap+bD/2OvIFj6ch897geslMbFif72B7nfXnQP+cPzpfkYTn3TxLXcPNuo60GBLSgNwVa
T9DPPDEHvcCKLbB7P5SK5WuNbCbp5isMfA0avlyIUsXytYt+xMbgZ+ZF2evwYp7cHQinD9ld99Af
RxZJdJI/6u+29kKc8PQauV1QWjdAOf7qD97LgJtnRNlOOzeH6Wn6nD6Uby/I/0oe/E3duZAqGP+i
XsvM9rhigq5/2qFdMqjaD8UoSeJJxPyOKi4sZaXO9UhtiGHuQele2Pq4mg+LLDO/lWZCW8Z/R/b7
/b8QA6J34HscCjHtoapCd98c7db36xDTNkLt1L+Y/goCxSdr1wZGzE7ayf3/20/Rt1kIBbXa2GI/
7c/qvE9TzS+6GTS2Endi8wb8pnAFAAINJ3zDL1YKtKjq0X6Yz+26RxMp6tiLDJC6abMuRAheaOWA
gDdBgv88ezm6Ux80bKVE57ktf6/znIj2f1Yh6DzNGpYvLlZRxVPr118s3S/r+5o9o2vup60CNYqO
eYlQnderbwkVVN52iK2VA9aF7DnxjW/r3fLm7rsDWPAi5179DofX/p4fTsYXhBNK48soGt7zovDX
57+NfTfn1hzGufD6Dh+wPPa+feoD+4fZ+P2EZI4P5PvbKCMov60tyIhda8vSd0zNGuwzKCFcZZ9l
u36QvHDb5guqiDniuGTiaNeKKLbZWTBfLhAd9seKvLRP4Br2pTX8TScet/g/ScL5qUk79UmPK1Z8
nE5gw430I0YtH5oAPCX/ZJThfDnAx3ISY+GhSfo1Ve1xhEHRw0eD+Svm0n2eHtZPHvHtO+c0/bDH
IPlOQ0S6NZGFK1v5AtDm/CdduOQkSWsTMznhNVcBhrjQXx5Sfkfys9B9ZBndl/ZHX0uLOZuByqVU
4d5jDKbeMrT8oE8dlU2P3KlGaPTH/HE21MAtO99d4to7kvJTan/z0tT3iiiZjtnwvSD1J1K/5jN7
GBbjsMhARPxk393ci/0QzEUL8i1qNvw0uk+mroAnabc6vv69zmJSBsW/RaqXWyGoGs3Ayb1qDKqW
7Iw21PAqt8ERZXg8l6j0+PXhrqnC7IN3/BfD+GelYi5FS8x8XTHX+5y3x/KpWwigdJ/sLiLsQ6f9
aMuvTIPL5caDtNdg2ze+EC3YilHxAJTKcfxqnNzbcR+AzT1odlPo+m04nzpfl1iOzXfmQqDg8A+e
pWbJpM5n4lItbJUZqMREMSSpm00P5EKK4IFnulYuej5hWfmh030NsYVXnExppMu354aOioVCa6FF
QUZuasEccdTZl0p9HDXTzxPfaGxelqfKo7EwyavGVf+WWMFQwecx1aXE8sCbVATeQxK5h2Xw20+3
FXPrIQEmGwNYUFSxASy5fkiqpEvzcljnM10wcnHeswZeo4wGZlMI4CoA74HhCpKuhcwKhpTnvYHI
XT95jRa0Q6xbMnCMTIhg5VIKOhUr0RHiGh/J6PqqfRzq59u7taXZ1sVCBHuVNyYjvQ4ZbvKS5N8U
DHq7LWDLIF4KEI5j6ibgJDQIQH8VBh2OmL3T7Oz2CKDITAFWkzxIm+tB7goARxTBAVq8Ppi86bVR
oxDXHJVARg2xeSAXPy4cyJxaeUFH/HhxQEnwsyKJQH4jtsUbwsFC//fxwmHwbOQ8t/h9/b7y4/lx
xngiv43zNy0mH4bgF/4jun06m6b0UqR4PK7rToOjIYLMXsEDhMa85DQ4bTBWVuj2YIjqf4LurF5e
mrZDi6AKdtVu9BfyRfIdfOuEpQOGwheOJJ8HrPf1uXUJMYfcMXGhyqxyAmYZzZvrZukp15eS7MzS
shc/m1Q0lWmlWr0kaWOCvSLXtPlYdI53YMApl6FitmoBWrbKPVlWPd8NljcStIk1sj7+re/lmFKc
FmzNOwyUm7ulMkxcrXvAhOuxUr7Tti33GEu/BHVipWdnNWRgkE2h3NpgqhRATmLBc9ZnNQPjOyIq
9qpPb15/bBsTcc+Pxny5fR4bms5x5IgAeJYfA+Wuj4NhNks5lZBUzIYZmm1qH3K9owECA0+i9RuL
AncXWNNBeIvYVzx5YjTKaKroqsXsF7UtgOdc7zCUK1HuF7v6cHtZG08Qml3RTIJUCYcxCNq+eJ2Z
YMgxGu+Z+gmZV7RaeQ8ckmfQBzVfQxBpxLclbrzpgFhhFCBnnTA8kRiboVIEeLumAsngkahaCy90
MdzuOIICrsd8k/0/iOMbiYQyYLNibJ/Wbk2nGt3DHigzDRRJlMHcF6r7kzid7HnaODjgkjiWxQCE
/R3rauZWmKk2ldrZpAnIg7sgndegAJLdNtcP3SArOW2dnQYiPTSMqEAuiq1AbZM69oCGdnAprVG2
HIa+88IsV3YucU69U39ube3n3+8mJ3jBTqKvHAShwi1wiKomlauei19GZfyqhhbjJr5ruvXrH+Tg
yNB0ogELL+Z6h6xzMNF21M518VqbRQCg+qD5fd9KHseNWw3TgcgXxMAa74a8Xo+mt1ZdDAxEizT9
7HhNNK1WCPpTiRJuFeCBHga8FpwNBqJS4RGmfdHbaEjSzrrSrLFlVUNYIQqLtFmbd67HnN0yD/1P
18sV0OQycmSWK2N93NBOPiKYk2FZnO5FeEtHvZhJhlrh2UV76lCwqHSbyCXkfvD0XVr8uH2CWxH/
lTjBsmhmSk2Mr9DOTq4GDYqSjdOG5vwNJtQri72NB8g2STDXdpRiEOnfO1mQDp5/tDiit1GksZ0X
LWlr8LGeqUZ9J8GTtyb7yXPRLn3fNPtSNX+USiMBwW5cSLzX4LrhuBsM5BGiMNc0+h67r52rOv2A
ibr1p5oZR0X9QK0yMuxGApraOlALfY0gsIBAS7z/rlanicfQsAtip7DO0VyeNHdZW0RVTzBQ1Uok
Cfyt5cFxBcqXDxlSRRZbvVh1ldqVfiZpsKqohKIdkLT3jIA5urvL0cByW4U214cxKoCFgYgdVdjr
yzksy2hT1JzPdB19Tnzs3VlldqjQlV3pMnKujWcJiJz/hInJbnudZrd1ev08MmB/mNYC0ISgtsqy
9GlgsnmKgt1xQegD/DUSikCXctS4oCmrMZSgXq2NuDOHIM0fHWSHpvnj7f0Tzuu3ELCa4CUCXpAf
2PX+oXJrOInZGbE7vTlevE69T7K7IjmCVIpRNbwtTTit/5UGJwIGBsREvzHyF8ltte9a5uizERdr
pvhTnu30sex3ZuaEDQro68AkKQjhxP5HIPDT+ItRimhnv16eN88dRiVrRoy2unyMOzTq1+WJgErw
9sKEAOp/5cByInnJw2fBbhqYcFdSmPW4y40x4KUt3yDauL8tZXs1f6QIyt5kk5VnTDfiFNVTq99z
MsmZtD5mP98WtKV6wGgitsB8IuvdtpV91ea5ZxixqahBhebyjFo+uDNuS9lezh8p+vXhEPRx4pHD
ckzLiqbiARAS39Y6X4rtlS1HUHIlBeiSmhAE7QNo4zltP7qOxNBuaQAYPvlNBb8BFnW9mHVZM2sw
cJF6tBAjr5uxx8IsZVx9W9cVTzMS1ijYAfMo6DP1xol3z5nx6L245NFSKXv2QM7f6OyFKAZ4iPR5
Pt4+pq1LCxQ9/Cyk//GCCCsz2mbMGdB3cd11O7f7mSjPK4oZQI6FGEEU3Ra2pROXwvjHXFgIN5n7
Mm8U6IR+32RfzOaYdkFiScg4tpbkYrSfg3ZwGFdxWJnCQJ5k08yMQYDz0Zp3KxAl+h2IPw6DLuOr
2pLFsXUI0R0LXqRwZEbZZhhyNZlx+iFjX228gMT4UQ1slzeSvdtQQageJ+xGURvBLr8GF3unm2Qx
3Tm3Y5Ks3RFNvkCXlJgEfvuENtbDrRyiL7QWwdQJt7brXK0bQVYdk3rUwXNjxUzrAtSAQZ6GXJiV
kc+3BW6oBCDRGIYLgkqgkUQwkrWahV3klRM3uH2hgvF/gdNaZ2DOgQlbZHQGm9JQaUZVCCx0uvhE
DcXUU9pD2jJYaRUgz4exT7NVzmMw66v7DQSWqSF5PTZuNXCeoKrAo8hbEAW7Po6ZsZgrXimlvTdA
ibEC1Fcf89p9oAma50gnUZQNe4j5TKBrRyQKtKwIMG4roKOq3jLiBDxBNn2r0jlYZ1lScXMnL6QI
b2JtDGvbUtgNtOMZDO2UcLAnilLbP7xWV8sRti9X58LKQR0Ra+aKRmKNvtkTUoBO0kqBcVvK7+Co
kEWCjUcB7/qKtcaU0jEn4Owd5r25xsqSPbWEASZQYsLAg2cAwEf9FnNxOpedF+vRmEKFBGl6WCuw
/bWtIfF/+douMoDc8dAdDI0ALxNa/MD9fP1BtV51atIkRrx6iNGSX0upB9kDKGPWJG76CnNdJnL4
+/uIgAJRBVJ4QKEI5zq3VC/sqrHiEvQ3DgZJsuKlWn6mKFneFrShpoDucwpyuBro5xLW1teLow6Y
VxEvyoOLrlFwQNqSaGxDR69ECCYzX5cGBYnBjtN1zfZubR8LtWDAPJeWD2tDJSvasNCYtuOCos2x
kCEUuRkJm9Jcd0H5rNOMnL2lqXyjTqjEQm/t229mad7hxAdGXOuEu2Cu18AKKyZDDm8ezAFdBg5h
Wfi8cRcM1ECgdLgPMJeCmN6GE79gEkScmrvcAfgSHdsrxuqM5quKsdC3dWFDzyEM/jWiZng+otKB
RG8EQ3BnxYhm95QMwQQS9+5bvbz2ZRqpGK1TfPwHiaBGQIMAyAnR+3C9i5j8TphJIXEh+quRpsVp
rIzXvhscNIdjgrRTZumRLYoSrmB6DW8L33gRDAxXBp0B3lnbVAW9rJeCJFlOrdg2Iyt5M0IlUMfD
NJ5yGZZq6wYANIacPI4SI9+FZbZwkxJVGXCbFcOv9K/zmPpl0geFF99e0qa6oKUJODEEgCB8vN5P
25tmpDgTKwawajeoPwfjzemeB5DTTLJa7ZYo2AxUYQzDwQADwXB4PYi1YKLsGD1a9yvx58D2JAck
Zuu44eXDW/+TIZzQ4Dp5qRW1HbtsifKpfSU2qAK6n7SugmZIMWB83vckecozmcnfOjFUUJEC5yld
hNHXGznW80Sot9pxZWMmyWo4oT4lgTV4j66W/bp9aGKl6/cyL4UJ6jGQrFvrfLFjW09otkclRVV3
GMDc3DlM875r62SDMjKzn7yCnRhAUfdKPxZfF6a4Uaq5SMok0HES9IXufbr9bZv7YFrg8fTwL9zr
633I00lDPqa046Sl35fhq05AEECqr1UindXLf0p4ZZGAAc0tWPI4Gbagu3nStv/zTGBAnA/2TEUL
k9o5DIMSrJqf1q0/0v7nMFeRrr3dXuXWk4Expshwo6oEqkJhlWZWLzZInewY2PV9OUmeiq09vPx1
wZm3EkvR7BK/Ds4J8KYUQbnuy9fbK+A3Qdw85DtVDTcR6FVbiL4Hd+0XFyy6sUsfCADcs376l+gb
W4PLjvAU1vIdBsMqh7JWqRMn1ZliLZjXfnsRWxsFtiSQj3EmUzyq18qWLTNxtLZ14i7lXEYLOWDA
hpRgZmur8NK40GcLSDyH//+LCG6xE1r0y2wjUbVPAex6kU4Z27RblyIEVV4wyMCdGUSoCtk7LrqQ
vGyXuOCsyHd6S4JuVo9ZNwXgEP37dA9omngYjMFjuESCvzCVCRIX3G7RZNflXqj1jo9hvvrIJLZ5
6/G8ECSmab2SKQUbddgsYJ5rBs6IO0VDQk7pfLXSfM+QJBk3Tw3810gNwzxgfNP1qY1Gt7ha49lx
01g+uncj4iZoDpaxPkvEiHVsbViNKV8hJu0c97HqtemAAV3fMadb4mttmRywPqIJH2EV6CcFk6Ng
dmGL5LMTDw7xqyEPpk7G7bN1nQA/Rn8wMjAYJSPYnWUFYrJbCWyC0gT61GOKUVzpuT9I5/5sSIK6
4cqC3B2HI7avLs2colan2LGjfpzgb6/dGdQ0mK8pce03fI4rOYISJMO8jlWOFZWgh3GfAePzR6cK
HT1enFGSL9jQhD+y0GYseADeNCZTzRVOHQxfB9TKzQPXPPy1xeOkH4hWkCdAJVBY0LqkzFNzPA0w
FGZIjboBteXaBVq39H6nO7Ke8Q2tA68aaGHByAvXRkyhe4PmJq6OxEs7fEcPV1BrL7cXtLlrFwKE
BeUERFqJCQGZ9qUoH3oDAFNyvC1jU9tA8g9ucaTHUOe7NgVFNZC+WWontoajZv1CU0bWxD3aF26L
4Z8qPKnYqz9iBCNuMkNTuhFLKe0s2Vkd+AjBt8H8mmpZ0PfL20hH69ja1HtJy0Zi7sSqLfcJTUTN
mOCCjhBgrQT1w/zjNAGOy40ttEvobDnUDIzer4g4fRDxHdL0Ra/eRuuZmaPkkokd9u9EC6ZJb5V2
zRyINiBTM4ZT1617LS1CB1bqew22ZJLMO2KYh9orH/uklLgB22vX0Uih6SCMQbfk9QFPBQZDtaxA
gy4IicaZnDA36oQkCGhq7oAtPet2es6bBlxtLn2mxefb5751R/DIcK5moGFAhnktvS3NglG8NrHO
epC7lnoRZKoqc3c33k+UAj20wkCFkangpu7CC1lXWtKq7dwYnqE/d1/A9RRN5nMOXp4pi6bx1+1F
bcUYKCyAgw4+IgdQCBfTAkBKmRPVBW9IOM8vhRtSCgLHQ6MmBwyaDQe7C1f3g8Lm16b1Oy8Fs5as
sLJlvhHOYeIlxt3wvb1ec9OP0Nah8uJ7MkSJemBd4CphKWvH2RIDOisU5JFSQH+M4AsXaB5zyIIU
vTLZu8ljB/TK7Eaya2z7SHSJldgyRsDfIKiHRBt9vddrcsYWo14n047LuQEJTI16ZNkb1rHSGzvS
MaNLcju3DCxyCA5KU+jwQ9nwWt6yKEQpMgOBqQdwj2o1ho+cPljTctlYrs2VcfZS5K/RlibOVXDB
9Wh5DCtb2ICWJgcUARPV/JbcpZkteQdFWNFvm2NdCBOuvDVgaG8PjzbGuELQK0xLaR8ai4K1TsEY
phDsjMxnrdmHBsnoTpurnaXngJMM+geaUBUsBnSJJiPVgylxtCf0h7a7uWyNE6Ki+qAsOYDymYxj
Y8tS8K1BZROkHrY4IiRFwVbtwFYet3R5BfHMEbsleQe2RcCxwkRPOApiIahI23pxESvHWWn/bLT2
66IuMkzX1n3hXRCc8ZePzRHui06Kfh4GC3tvTUGZaHt3HM+zmwRE60DKk/4dluD3USOnzYMUFNAQ
7gkaXBZVBmIvO16rSbu3DM5xt3jT3sRkxW/lPLP4tunb0mOEreg+hQ6jeUVYnjcuvc08OKcpaIas
BR16PfV7kCN6dXRb0tZh4b6A6B8Lg0snKHGloHF1otwNZk4WLR6upW23MqaQzfXAqTfAKovQQXw5
mh4oCbvhLlY97Qudgv8QNH0NorBShqTZXNCFKP6IXTxSrpVl2myjDImGYhZmGOLou5UtQ19smTQ4
oyAEt3QbJQ/B1dF5uwXBOK3YSxrdV+yh91NnZSDWSmQhkUyUcELTVDJUVblTT+39VNmuP2ZApZXz
KvGDt1IAmBWGNn/UsNCILc68TIAXLGwzR/BVP+Xsl+IMoV3uyznKnAJ8g8XOy56IjCZjUzWQv0e9
HX6rIUaviwYeOi+HUKuhp2o0nzqXPpkp6D7t/vkfdB3eBKcC4J3CgmqkbTItrESuRjXLByNFSVD9
S3T1b0OB6JgTDfDBrmLFdiiJ3XnV7MSsHY6T10V5Qj42qXqH0RHfbq9mywReiBK97XJyi3Z1Iaow
+5Nl/8yMT/rYRrz/WjpDZ+uQ+DAQ/OW0ZyKXNvwEhiSN68QT3RHQHFfgNt6VsoZ8mRRB01dNBSYd
jmes6X6zPjdziPx1Q6Pb+7YlBY2dNrpZwRLyjhIGa9QarYLF08fqLstOOjH8ZW4DBb1Zfy0JRSlY
PATJPOrjX3Jhioi7uorG46EG0xgCBF2fMT5m5w5V5bteKwv+N/QBHiTyg8jiQQPFbFPiEWMxutSL
5z7b16sHDwSnGSwKDeZi/FkZSSnxgDZMrQUgOrTdQAocwwav11ejm68dZ+rFll3+bLMK7EyzIpsM
shHSoj0V/iBWBFY/V1CKvuqsapoGL+7GQC/BsQvNAGXl2vrNV9rsbp/Yhq218IezFoKlCL7L9Yoq
DV6Fm41erOVr46u5Tvzezj40prW/LWjrsJBIMxFX8HK5+H4kXtquqdF5ca797OuT1ymRDWEl1QPH
+HRb1uaiQPfJhYFjShybDJe8AVRj8WIyPqPJrdbuCxkB+sad4nHafyL4ci80vcjTDDMhGPbNMwMU
SiICFmSV1GE2pZJLtbVzCIZ4/IK8Klzsa1H6nFXt1GI1zPnGcuNEXzsglFeOb5IV1LZUD30qqC9r
KCO9Q7iXHbU9hmpWzDI/c4K03T3kJ3cA8TIqSrfPaCt/AFb/P7KEmGwp3I4snYodLIPqtH5DB6f3
nB0z5u8UMHPJKIa2DuyPOPDjX+/iRBZKFVDnxw7YTfqz3t7Nn2z1x+1Fbe8fZ89FEwrq1fq1EMAZ
lN5dTC+epq999lEzXysvnPrR98ijbhbhLBtcsKkb4Bf7P4GCQWLWZLlEXz10hBHftcEqpn0u1ieq
3rG2lxi/rVtlY2IXN394SH6TyVyoPGWqtqBM5qESH/fTB0afpnYIbm/g1inBNeeXFsycqCBcb+Bq
z0tfgXozBndaoNWxRecwMX9J57dvrcUBlAXeLHgy35WXaiCnBq2HoifpUIRoJm2evU6t7mu93v/D
igA6QKiBchnqZdcrwuzGrl7NBHpnfASQy6fZM3Ir6T9UXriBQA0B8TcKjMKj0ZgDnTy1S+IuCQsr
GD2/cj7cXolImcVdPcjAQDreU8mhRtdLqarBBHZSTQBVtvIIu9sfXW3og86s8wDMz/WdVuafdN3t
dsilrcEE6thTTZ16P1aa8pgvGgvNNV33VWqoO4MV6M0y1OVeT0EfMwCTvbv9wdy7FXLDvxs5kMzC
1HJ0MV5/bwumxnlwvCQeVvU+6chTrdzVyUvJ2N5CaWrxvtyWt3UZeePI/8kTLFqSp4Qy8CfHaLH3
wDGNMnVP3ohsKMpW1HK5LtE3VRXsl2YlSZxa+g8v0TBhKK/CDpkTtLaAHV9D6JJEeV/4nSnLC2xd
HDSg8eIesq/vLo67lsVSALsVZ9Mb6Ad9ZfjmNrJcx5YVALkzxCCmQFZFUDQH7M5GNuRJXC0OaLGV
qdhrhfFlaE0Qiiq2jFxs49wAe+JoFgw0wfgP/jkXhk2bdC8ZUhgdy3rWs1/tyPgttTG4rJbNJN54
IBCN8R4NqCPw5cIr5DUruoKbUokLDD00KegnqyXQ2N3COBg5MIskWKnsVd84M+Q8wX7o8TgQT/v1
+pLaLZeycfg9WNAd5qcK8WVKuSUDaHk+mwxpayzvWkbbKXOuLKYS55O+ZwCXJLUeecXu9g17L4W3
CiJpjPfbwngoYfuI1gLg3kAxdNwvkpq+gSGjuvnXAIZrKe9saaJ56ORJYruegsSkYSqbT/ZewbkE
lH0tQNUxbEbQuETlbYlTncQlqA2Nz8mUhspwX7Gnf9muP2K44l8o9jipVWJkFPeoVrpz5pnrSUvq
A609GbXw+yt0vSDB1GZzb2YjBvDFDth6+jANrb23n/8Sk4kHCJUmlGGRrzEcNGsL21ZlPRwQpnsc
olUlbqCqkYOOqhzUjYUh8XY2/FOOt4Ysjbc6ITl0vXmdMQ+V1jTQgiGqxkd1YYFl3i1TFShlZBdP
pf6BTEpUelTSHbLxznLJNmeQt3iHp3BsiFyavrGwmbT/puWvneHXDqYvVFFj73XjeU2jvkWHXeY+
Jk91F6nKDtMzvPlRTYvPZuJ+6CoZWu292cIXYTNUA/2RAOIJFgQTgSwjQ44foK6vNYjYMztg9ITH
Z37VxzQg4W295T93/XCjMQYJBKDHgBfBTb/eeiQXuwEedgLKIxjFjilpmNPGlPiaG8aEu+l8mgeC
eYyuvJYyKSoBWX+PbV5groodXEK/laEKN3YOMBS8LfDtLPhlws5RJysmRYHBX9s58vqgZB8BZOaO
YLOEy/K9cn7c3rsN7wDTHZDfRrMu2PrRtnu9LExRMod66JTYof3c7VpFA0+BAqgM+FPWYf5msy7X
feA9qg8KClNj0KJ9dwBafPD+vpGBK7Dn4AnHeHN0YF9/itWzVnFrS4m1ykJxvm3fZpPJAIciiSW3
CmAgwYOA0Bh103eR3cJmb6EGFuyWvq5XR9PBxCR4QsbiBt4QlTWo4O5do3gEZCEaFeC1/r55EJ/A
O3nR1gXWfTE0smrHJijsKvGkn/LuEyauuX2A+R23j3ZLYS+lCNvZdEthJZ6jxErzuXefDExXbVaJ
jPc+M1bCM0FwUFCxEi/FqAyd1pGCPCN1kpX7vTO95jRcXujfQx6RnOGULZz8AUl4QU1X0BVMq1aR
55zs0TwcFs29t+bBWHz5+027lCO8GU5vj/1gl+Q5zdH4trSnlmP3GslrsfH+Xa1GMNnZ2vbEsrFt
eb6iOHKi7JBYtl+noKKRHdGmwju6h8ttounZVgU9aOe2GTW3J88r/VIaOxBv5pp7MBTtyTKPaVOG
efdkla0/x73eHse5lfXf/aanEgw0gDZ/vkA4PBsDHxvSD+T5Y2b76EQwfHsKq3g8Z46fFkGTIXUU
dElwF1St5HXc2mm8yjw/AGL1d6wBrV7yAXWMPPN5e8su7/93xOG8SG7C1m0D/z1CHaRFEfoKgfsK
7gcQMhjkuewem2bnjvt0kujmhhsI0u4/IoR3blIsnSarSZ55ElExOt82Hpwy3Uthv1uv0P8j7Ut7
LMWVbX8REvPwFdgjOVJVmdn1BWVNYAwGDGb69XeR/a5Obm/eRnWujk53S92q2DbhcDhixVpgkAHq
2FngSnIu44Fw2skIz+LuaSLnlvweedTVTUDSd8EfE5VsgYOWRFx2kE8G5XcOmyEHzdUui5lt+/38
u1FyaAhigclChnBXaZmvg4q9yFv/9nFfi1/LfK6NUjwK6B9Z3aeUd+m7Qlkehimv99S1kCa9Dmgj
TyZ6eveu2KInW/uEn+1JXlJ1Je5Np81iT4BxZXqeaeIvTLVbgxwf05byjiIlQhUJtzr+QXqUNKCa
GFs2ZLFOj9b0WrdRZv8c3Mrnzh0gZ0iFq/Rehygli7X5+8i+tMq+KfsDaf6Lc/H5h0grdkimYoBF
z2LeR0X6vdVfsnHDfdaO3iL1bqPWhAtVVhctvHycM93I4hp+0iV6oIKIsuu3ulVrvoKemAu6DMyP
YFz4Mj0ZhW7knp0SaHCFWvV9rJsXrTzmced079T9etsx1xzlszHprLuZyenQuRnSd7BMjmZEtaeM
+3rb7f5vhuTbodSAPGqdLCaEhvX0WytYYLYaCif6hiV5/zCBhvt7mTJAwQfaU/LV2uE0G0k+PDds
5+XqvtXCugF7kxFm885LNq7YqweZbE66Y4UGwlAy0QHKEibyu0BnoZb9mJ2fqR3rtha606+J7C2y
gYSRLxxghgwVnDEYzkHVEmIBl16i1xaxrMRQn2fe7AsFgpWmO8R8VMoAREWnjqh/bn/ANYN4baFG
tHRrMVp1abDUOO9tWmpAzkJyjdnHQn1xOtx2Fgl6siX7t2YNjy0U2dCvwkiH9BH1oXKawai155ES
Flit8yNh6j7h7pvop2eSmluPAvkuWuQ0l0FWHe8BQG1kwIBb1lVbYwTieVZp4PTWHTPmF1Wpzqhr
B2khnowm2XWNu1ELWT7T5/gpmZXBAxMBJ/ZEYRaJxR8PSYqnti+3P9yWCSlE5+C8wDMzQ/2X6uey
6PZoeG4cOTkyLvAHANFRYMcxAheA9LV4nWa1cEgae2m5nx3vgOviSPjr7YVcf6JLK4vPfLpETdsj
fVIgN1fHAsqbVcAMLyi1L0VBIQOMTp13j0bkl9tGt5a2RJtPRkHbmOh9B6OGwExrCiRotfMabeM0
Lxt06QZYGjCgIEEEZhKtjEsrEzXnerRgxWStb/AmcNohwDRpkW/BsrYsSd6QeBNT6MTSGCKnqC6M
6g76LHSrrb66a5AYshduJBSvpfUMFhNjW8OKBRkl5oHXpQk37+OrmgLcDoXKBd2DY4vKv2SlUWrV
NUfkwsPoAFafKn7rYPi4eGr3jGYfM88U03MhOCOeb3vF9ZmCZTgx0lZUw0DPd/m9WMEgYiI8fK9M
L5Hc5KB9zU1nf9vKyi6iSoGsEbkG2Cfk6rXNzLRNcJvFns5O4FDwOy09UfvxtpUVj7iwsvz7Tx6e
KplOwUGWxZrr7jL2rbbPWVfvlWZjlP/qgbh8Lrzf8UBE6Qllp2W5nwyNRp0bZonExkjeqYDUS+aG
Fnuuxz8Nfyjb70LV/Mk6DSPGMqCWWf4tMcqHfRSEgWLBpmLM7dI+wPQAwqaM4JbUwgzSp2z8Nn0B
Qn8r+177bssEwHIzg9PKks6YnpZu62V4SeTJfGA9pA165eiYT3//3TCIuKilAvuDt+flckZgB90i
G0msWQTMLk6gJ4+tCvzzlobBmoOgK4DHC9gEMNcshcDOZtwR7kRiyz1AhPCEmJGpkAwfk43S59qp
Ap8oquigO0MPXF5R2qSUQS8hTozsO+R5qa+pKQ1vb9tVwoYSvQrwHFwRuwcvlL4OSAqgFs5qGpfi
Wzk9Cwdc+1p3Ksy9S6s94B/B3OQ+njBbQ0EfHa3LKL/gsPE/GwKYy4m+/GK6mFQ3NYw8VpzJtyCl
OLsH1cZQ+uOozMfGIQenDgSJTKfdq10T8uKN51v6JdebDADhohMB0A6AXDJbFCdJUiskoXH1zOIt
4pqrEgw2F4PvqE6gF//hlpdLZOZQK7mTFnFaYpbh5EEcO4lHIe5IT4+euqPA35EHh9YHNztA/ebR
y45VrT8j4mw40/UhxMQnusF4deMjmx96hp+iDTcJyHX6qYyn4qdR/wJOshk2ItqaCXgSYH5AmVro
n14uluhQKPCAQY/5WyMetfu/RqdhN8H/8x8DUsTMssKqwE9cxoll+UoT1b42IeG+z1Gov30qVpcC
Zl1MxOEihers5VKmPOlKMTRlPIjxNCRHu2IPhamcblu5jiTuslVI54E7AbhZujb53PFWmFoZZ5N9
NtHf0IsfUBV5Kqdftw2tpAawhDO2VCbwiJYLLg6p1XRKdHyaog0ImEnFW8dAtELPlWgDDQJItokk
MtlCxa0dgAvD0ut9Tm13UnIYtus4Gxq/r74R81yP5qEo64D2SljjbzSAwr2Bi0dMf5C62igXevHt
LZCfwYvvgDoNzW9QEyxsxpdfFKRUAHHPdhk3vfDTPPXT4Ws1nGyEHtNZSKg3PGjV3kf+D3AyIL3S
wsGs7TooiuC8adM3s+7AY17UjKPUOtqnwdDyYNZYsc8rsz/eXukSNqWwivcHAjraS0gxZDh5UfXK
CCYd0Aaa4mwXeAk4oauGxDVfR2XcMLYWxMEF5uEiXEpeIHe63NemsDgE1WeGk1IiWQHs5NHMaxKK
OglzZaiDsiPd3irNLsQknHKoXKe4g3IOP2lVmR3TbqKhO7JiY9hnbfvRnMW5QsQAFZMUKgYMPrKp
qRHSPXZnJta30i5ORpGcpjp5aNgjzwFfvL3vq74O3lpAi5YGFzrSl1thQVd8FMRmsaM9jG/ZcOgN
hPexOaDx26SHvsn8qn+ynbOutf4CkqEvxbneYiRcudDQxsPw0cLgB0yV5OhVA1xOmrAK6vYYaJuN
xt1pELfauE7WQhd03aG/gSYw7hQpa+g0s9Txdqpi94B20EvhhOrGF1wLwZ8tSAfIsCauzyosZEhB
iP4rm5/NDRMfzikdFRSOMPeDQQ+gxa3Fiz5diu3Q6QPKOyyeVc9Hd8ZU3pKdPvw0Dy40S1gdmslR
z1R/YDtun4viHRxpQ5SA3rb8M1Vv7AH0DPO4G7rDgBeXpe+Fii7Lbbda2QdssYYDhhIXgFbSPnSK
AGmvhulcO58OU7fIAIBzNONbddarWWVESHSjMc+KppG7CF9ebsZcWkJjZs/wtDdL36ld8K6rARDh
O2Gd1R81eanRHa+tgCahsgleWHGoC+vLv//0KTw2zwPLUBdXwVflPszDg6KdKXn/LzZzee14qImi
Jy1V7aAwSCcAHBEWEgUPHep30CLIs60XjyxP6X7s5fIOxwthGUyWjofKIOeuZAgF6Xxsa6i3pY89
av+t58+AWw35Pa8P+TzgBVsFnhszsgcGETRoAcQkfeKe82+EPKbjvhsDrRY+NBoOzL3TEn5Who1W
3Uq8wMsI1WHQ3SBDlLlFSTeAe0p3WFxUoIGyXMxEippugYLWPi+wYCAk8ha9HhlkUHvjPPa2yeJm
eE9H9UDA2FzNfub+uf2Br4ti6IkvNJ+YcgIXmjwXrWoFdWlXVHHjfPEAeCXtHzehwQQgmvdjKJ6H
xN44nyvX7YVFKernY1fkGVofsQs+uYaFDXSTa/pHb8qwV8iGsdVDClonoLsBvAYQUnJgLYNEwWwO
VTxNQV5Bjbl+qZwnr21DzrsgJfYLFSfem6hZmM8N2aiNrD0WkVEspEi4XwCel2NEAcQdyjDI5ara
Z8PoqyS7T9x+3zjK01BP31mV+qbov5ZjC2H3dt64dtacFacKVXDQmSHFkQJ2NpGkzwCTjJmaKPu2
a9jr1CrqRilhxcrCSAuQNt5LuEyl0+vZWZEXDa3jsWmd3eDO46nMubaROq24KqoiSJ7wsl+G2KS9
bBW78ZzerGNhvhXpA7SVD4mqHTWi7b3aCZwBSIj+L0GTiEuAyQHVCIAprjyZaY43lc2hnNTEJe3c
wNYqI+h7c4t2dOVIwAC8A0w5KNZ9KCB9iuXFnLFUUdomBkHKV7XYkbQ/OukQEPv3JtJg5Xq8sCXd
G7WZu02F6kBsTWg/zmaUtdPZ8oYNz7/+WHB6FSUzIIhQKJBBjRYrVdI2jMequRdiNI6m3ph7Pubn
PK8fdMK/d52q7x032xrdvM5kYRmkt0uqBVy/DMEpcBAmyJPxeCrPVY4nkveASpCS09DwYjXZmvi5
3s/FHBAIy8Atau/L2fj07XivA3nm2Dwu7bDtI6V6AGhmI4qtbCZ+McBrKEigmyWPXXPY1ryCdbE2
NBEAcI9u+52SCASSe7T4vldkZ2ymN9dn2ls8HvU6oPKR7EmRY+CDDimEvMOW1dZ+GnI9UAQAmrev
n5XdwxS+sQwfosqCUsXl7vU2Z4VW2CLmzk/FemZW5Zf5220ba7uH0RsIgCz8y7izL214A22IU1si
zg0tVImCRJVm574tgjMUUv7QOgXYaEtyaKVaDVy6Zy5sLigg4P+XVqE3ZLeUdl1slcZj1XlAKxon
r099NH+azLqbCfEpzd8EzUI7IWGfP+RFuxGYV+oYy69YRFCXVi9eN5e/ooRIdJ6IqouhjBDa4w4X
pS+KXTv9YxoPmqL6VdUHDWYCbm+5rNmGfO7S7vJNPp0KhbrNMIxNF4s/gxu6pk+VuAZpzxxaD9kL
lG6y3YjulOF7LHC2nikrt+6FdVmhqExnC5curKtEfef9r2E4pKnpj1q7QxSf2iPItMCBE5q4dG8v
/DqSL30kDWyIABkugrqX6x5R3nTynsMy+2VZJ3040RodTeHPbbu7beqjAnn5GLu0pV/aAhkopXgB
wMMWTqZDnTx25gsbQGMAEQwwQ0+N4tc//jGGR9amqGjcld5PNCH5sBs33Gxr1dIT2pzQ12/Tvov1
rD9ZHtggICNvvZe6ezeZZMPYylthWTdK4QhL2E/5EQoRBgckh2UX13ah/3KNQT2jXuRN0PhV+R8x
i4EHZEq6eUdB7iB8N8lVDXJ4nFV7sx/Ebk7ysn5qOrSo0tIyf7QsrwufjIXzpSqZXoOYgQ7WbrZ1
8mzmXG9DUNRT5aCpRV0essoS6mls7dyIXIVlj8QY2BZjvKzl+3GAUIpBLRBKKijKqJcftxUeHXVr
wsf11V11GI/5o3F0jslZ3UHDETIQ/iAOdvSl+mGnUBIOnY3a9Gr8+vwDJE8m3Bi5xeYu7t7qfG/6
6bO+K2k0jj9n9Zg3wndOvAmptpGwXr978HENHbAUzCZgWEB26nrIqciwbkFEEdR2kvhCZ+VxdJL+
1SmTNN44RctGXp2iTwZl36Ws4h5ohuJ8bKD00xx14HAc/USdKuxQdSzHl9KcA8iJ3za8cr+ixYGh
A/wVFVaZvAnnFNJbmt7FpNSNgKZ08K1+Tve3razcryhQIBChtoeUWb5fFavjneoUIm7KqCP/JPpv
3djI9FbKeHhgfLIh3TFOkjpqCi2j2Lbe1D5uinPPd8Ouau4GUBa0EYAw7TfbF5He3vPmPQUA+/Yi
V+P9518g3TZMH+ZUDFQgSz9nqbjnrRFS/jujmInedZFrdBEfxNeObnE1rH1E1H/grsvMPHiSLk9p
nbW6p/BGxMrsql+qHOkLJgOSb7fXt2oFJQVU4tEkQr300go4atKm1rmILatST4XOm5OFSeINeOLK
UxlVPSSwIIAAIhPtlUszCe/zpKaGiDG7tzff3YMdVAEk2l+MoHtg5ob/68vBkg/eZ3PS3mVG34ma
6CIeCEZuLTJSsMaO4rs52Fk417m4q7kyP2KUECP7hsYiw05QB9JcEYCwh+zmOe1C1DTUB4xv5+hg
l+6pGFm/V7N52LcK5nBNPWleGuoVD5U6g149JVsjRNcJFoD+C14d3QMgA664+Cc8fcyWuH1cKnX2
y2iKLGAD156qIdXu5rZOMIdtFGA2gFYDCHjquTtrYJP9edtDro45fgWeWR+j0mDak19bwnD6dsqL
AfBx40TAS8Kz9NR1W2xJV464mIEbokYHUT387dJDlGwCUEsXA066VbylbmeP4HUZMOtwezlXl8CH
HZSXwfe8FKekmGwojKbDxIe4QRc6LIzyD+vBCGgWE1SqSBXetra6eSC1+19ry6o/5ap67losRcIU
2x5LAs8ulN1cgOWdo1Dyt+H4Y2FoMy1TxhiZlTaQ0YaPSdMOMVoOfqMn56LsQ4fMG5f3+nf6jxnp
Em0A+skN8GbFmWt9xWh7ctZ7L9uI+6vbBgIAEAnrS7ovRSWiiqEmWY9ty/mBQcLSbvh5cLXd7a+z
6gv/MSODtIRnUrfHWGnc6b+7/jxASLjPvzT6uGFnYzmysKFD59pSLHwaF5PKDroZeSt8u9M3wt4S
1S6iHupIOEMoRwLdg+FDKcjWHtUJTcYhVvMm+6dyEjCaZjzp/UG1+50JjHiYEH0KIS22VUVYWSHo
stDdAxUF4Evyi76ooWLglMUYC6UN3AIPQZvvNExN3/5gaysEgSoiBdQtwKy2/IxPxynTCHZNq0YU
s3a1GestFKqLUQt4hqUJFzDxcmtyZ8VHFup8THICroGkWdpUvW7BIajPI1AjRuk3XEDuU81/k6zC
bMbYTcfbK9wyJ91cLjeMPreHMR6GYe85c+t34A/w66QcQytxN+7llcOMAXc4DKojmNm9gk91OmdG
po4xK8qjqfYHNLf+Fj4Kp/xsQjrKptAH8MXpY2wXr2Y7hK1yT833JNmSx1n1wP8s5eMy/eQajAug
snVjjGnxClGSnUYb6JBMG4FJ2jCUWnTMySAjQ0kJMH65AZjhVUgds9EjVjt0r1oJWDGybg5vO8G6
FTRMwAK99MsXJ/m0FpW2iXAo1yM0RceDTuw/NiPlxkUo11H+XQsqY4sFsNPInj3SfBYdvk9UQW+q
9nmXz09M5dOT2dbtLqs0uk9Ka5fWLof/tfROqYrBz8d83mUj2JszML2fa3W2fUg2j8HtLZAz///3
6xaVlEWkA/jOyz1wyYjpAX3QoyybMbGj+3rmHajtnQaNhWURJRZ4oomIWv6sugfWOH46v/Dy4Oqo
Ozkb52Q55J8i68ePAVZr4b6BhDmKfZc/RlHUvFTQeYc+RCDad6/MfV4dkmnybbphau3b28AMoKKG
SeCrqlqG+lJb6YoWtYoljhS+FhR0rDf8+EPbS14R5uSBM4SPofUhRdKC8brsRQoXKwv9WM26eRyS
rD9aI7aXuEyNZ7PLw8pNX6sE39nKBvUwGOJkJvQraOzESbhIOvkE8Sata5o9BO4gADH0RmDiT/Zz
nmDgnnEldLtCR40XbLdtohU7162U0DNm+9hbkDxgrNHCblBeLIOWp6zXEmyr+taK0dwDiJvtbruV
dIF8fEhgvDRMRgCWekXS2jgV7YfZ1KMG3DNH4apJZNY1/Wlm7T9D2btHaIi64Vhw489/YRgvcYg5
AuNwJdOXUc+outTTo1mx9zypH1jG9nXLHx11OhrpdK6KLc76NU8CfRzoVAH0hYiBlOkqRPAxMwsj
ylDGhZbXeWynre6S/Dz+2FDMnGEwBTAu9BDkdBDEcSj0G5A1Zoep3TeH7KX9x5t9kvjDL/sH3RIG
lGtHVwalVaGzowk9gcHcGP203Gk/FOoX7/YXSnzjPX1KjVAk/hYh5LpZ1FI0KMZjuXJ2bdbU0Tj0
h6MheeqzsHik9/Zdb+5V4WsPoO54EU+827gGZDzXv2sF/gNRxwHVr0zx2zJzHFVM4UWtEEE63+ck
rIadpb66OUrcuV95vlG95KriF/mfTdTcaggGlyZ0zgEXB6JMqhOOVQJJ7iHRI0VxQUGVm5jTBzXq
HJhuWp7KCsTgvWrPu9nV2p88VZp9kzrVuUpNgOe95gtTtNS3tQ4gC8L4XcvHL7cPlXTn/7s/mIcC
yQnKeYhjl2GZeApaMgpqpVrtznFVtmKnG511qIxhqw60FjiW0at/TaHgdWkKSBUGOG1qRLOxs0kG
iObJ01E/LKoTkoI7fevhKFdMpLWB/vHS4EAnm+sUaxNmfZ6a/n4q1f2gNA8gS9rnvApqPdKMYq/Y
UwAwZ8DZ++3NXV0xmlTLexxyhbK6N4rjPdqvxIjMFoDzrmnfalUNdWf+XtsUT5g5PTBCNxL8NZ9D
uw4bjQ4vGvEyqMFWk1FJc1eNiHGmo3tIrDQwJ/3Bm391ryn0PYzQGO9Tp46Angln/JDGGQ4Tel/b
x2/FvXDecQkjB4GUtcwqk6RewrK50CKnLPfE+pq0StSAyIXsiv5hArxMr9WzWj+m9pEDVMuSp9T9
ribpxtWxknwg60SPFt8AZGlXjx4nbQvDHLQoqR7wpRF+kt00J8Ax/aYe2Yo50gNk8TtYczEXhfa2
B8LOS7+DQFwz1ImuRW7KfUsb9yWbDm5NXwfb8tFzMpI6JFDhK3Thj1bkOGnIyvR55O0TYd1OmbYK
Q2tXzFIDgLgCkmG0K6QXWD/ZWVkpjhZxtXmZ9W+ZiYHxovzi9WDLn0D3OqLg4aXjqTNedbaFPl/b
/aX6hTCIehE84XI/BLVt4Y3Ix3pF2ZfTWWvpjg2Fj3l1bQsXvaSRUlKGWtH/2kJB9tKWwavMBQ+N
FmnteXrpmD+Yvvdq39ndmWw2kVfSg4WiCFNi+MuC4780luPTu0VN9cg0IIfST4EHctns13POv1bo
8g12em93UzABiMYxoJA8T1BIuR1i1n4CSAqX8UIV0BQZHuvZIqem8HDAUO8LFWajROYUW30KuRr8
4dLodqGsiOIY0hQpduvmSDDcQvBo65ODlgKDbX01eBvYvNo5RnauwO3QJ2Hf0ZPaMD8Zo0bM+7qu
/2STdvAQgYqBgPnhVwVBsHEuT1qdAUGsniDmu3H8roPukkQ5YKUELALPACnqF2YN1Uja6lHHxYBX
165Jv5Fu1xonNQlJ6vy+/QFWzCEXBZET6rqYopLn+Q07VzQ+4pFVp70XDBP4jLh15FYVkB4ypR2f
cIEPWw3IlWQK0RSkxijzWvjqcmaqeRlDqNN0sCF4O2b/KBNA073Qs/J7AZi885LPP4vml5nutKXo
QrstBOT/5xcs+o+YjYHSrbTPIETxlEGZ9GgkQ46Bh+qU18mdUCGC7P4otT+Zkn9JB+vkKO1v1Mxw
z7OgH/vD7e2/Pu/LPrh4kABEB2oWKbaMWcHShbEmsr+VlrPLTChAl3sBOIzwrGNDnwFluG1xJZhe
mpRCDONVWvYlHkCWIkRIqNHsnXk2Yr3Lh507QXXMzE32qzUxBMkLowi6kri+IuotrfTF0GWsu/wh
0j1T5a5NENT1yFNyZT8WWfM0eXOxN3mvPt9e9EoAgC2wYgCpiOOPL34Z6mwlb/sKaO6IZ+Y+N4Go
tk3yAhlB1luB0j4S0JMbfjWOuzqpQML+UCj+/NLZgZ08luPeHX8CZTFpAHmibEt9yLdsfZbrW/fy
F0q7kaYZRTdV16O0Sn6ZGfGhJASmxt00+kkynuviC+ba9kR9TdxTWd4h/Uu1B4J3ltiqictdJ0TL
y58iXbczBwXjjM2MBHCPXyBQq6lBb5yG/lg0QVmHPN+oEMrsff9aBKAeQ29IccCYd/l5wL/kgXTW
1SPVaAd/GB7twZ+HO167fm5pJ9391eT1UQNSAT1Q1u259nUCSUuXQQOy2U9pJGjgphu/6kOVU3ZQ
/BwUf5cqDKg0Ln9Vo9dNpdR4PkPeqfiqT6TdsbQfQ3Wa73liKI+zlZOFhNeJ877FtL/H1F3aac9a
4oBVzbT/cUQ3hF5iu0FTZUVIPLc/Zl77jv8o8vBsfoIExZvWOfTcOQV7rqhePgg0u8MRmLbAnMvp
1ItW+y+CziJWtaSSwGXLhdLlyrf7XvkogQy9j/rg9FxpHjSrzEoJKtd+MrwUpJSVqnk+2Cbcv7/i
kFcuk/eLVOlVK9h0y043wBUV2b0ZNhz9V9t3awIlXF+ZbB/SGFtdAxnNtDgY4DyASeNbop/+ER8+
1VNtR3ESkC0bUWkL6Pz2Kv8y9m4VClJkP0FFN90ZZj/lPmkpO6IPDj6u2bhLqcaB2CAT4Nyp9z7U
nQZQd1P89iooTbKiye6UJtniq1iJBLj6UbVZNPIwNSbdTHRMi7zReiMC1+KhMfXezxqhhwL6DIFO
kq3O/HUKhtYyvBt60KAMQJZ96eVs7LVcdL0ZKd2bbhK/2iI/WrnjEDBAzwgUN2bvPCmcgH6Fm2kx
mFEC+oi8asIGbRrDfob44MJdciyo377ejvfLHymdXFD3gnXdwbQHJn2lNVVl1Tt1l5vRjBb+sTTU
/L4QHOyGmasFqsjzXS3sen/b6FrcxFWOVgdSKUCMZFoYG0GsMwtiRXyu3kBueGqM7GtCvOMsxGPT
R2kKUe+ZnM2k2whVK1kc3qmA0eKNiIKHXCYaPeY1Vu+akcd179SBMHwH+XcwakOqd08osO0+ph9+
c5byjViyxEBpp5drddFDQV6Kp/Kl9ySOLVzwK1pR0Xs+rUr46gufNq7vFRddRnjAOIWEGNPpUpYE
JBMKUehjRJSDEy0FL43vKc3WaNfaJgJdiZbLorkBmp3LpYylAkD3ZFmR2vXRYBqBk72PySlLs109
JSjVbkopLZsjbx7elKir4W0JBLG0rh7q2aKrXSsa0zCNlyYL4o7qQ3O+m9DIDPj3P+VW+XTlaCAD
whima2DICIHmcpW4FVpRV6UdeeQbK/cqPRDwWUxpGTA6bvQY1myhdAkSbUxueIYse62PTSrQRLIj
R+gHYqMl12gYsFIOBit9L3v7+/P3kd9BIwrFaGhJXC5NaG2jdKbmRJ1yD9pmq9sxcqgqKLXq9LkX
7p1nhmW1pf147TbgUcWOYgJmmab6KOF+ulp445LMmhInKpNhlzKtD3oL7wXPhojhOIS2UeaBx8ct
mc3rM/HB541TAdfBEJd08EDhMVd4r7qRzum0r7X8yGm+JUi70iG8tCLV2icFbCmVydxINNmbkVJ/
1sBQouRh4lZ7o01CSKo+Da8GQO5eFrWJ4vfZrz4nu3qLyPXal/BLENOROagapiGWz/Bpmx2lyRVV
pG5UN+quJPcoedeT8HUvQxtyoypxfQNf2pKafYnXNr2NuyJiWf4E9Sw8w+2dUTzWxbwVdFYujcUW
yqtIiDDqaUvrKsbBbCzO3UhbtlTpyTuBaiHY+2oaipTTAAhS/ZyWNvANAHzc2w0dXm8fnDVX+iA8
gH10WuXqyEirKemH1o2UDHyBatcNvlGb5uG2ldWVAkMBQBvcFYBDyZfaITXVmQk3SvMvY137WWn5
hfFYgmp1VMtDnjSIfG6Yk5+3Da99TRR9UExDvQFSXotnffIc3elHUafY4aopm9M8jOOzlar3Tjaq
94Y9qKe/NwfqFhe3IbjGcKFcmqMK5Bd7OrsfN6KiPA78O8nweNG2iihrn+2zISkCeKNRTU0zuVEP
7gY8mTF65d9eypYF6YtBJHESQwkLqhnp3suUbbjEWuhc1MhQf8RNdEWRPgJLbyqd6kZgmPGTX/2z
eDTmA+idrK2q2nUOuszFg+8Io1S42uVeCiupVY5CcSOv+idhPjJpkYbFtAvY6A/W383w4rGBJAzj
mMg/TRWNZil8EJdj0wrbjUqK4XSzSngAgVNrI0hdZ14QS0LzHsQS6O5ixOnSz/rOFiPnrRMx5Vs1
qsHkVkExbSxly4jkzDWFUqVKOifK9cxve9Wvtfv/sxHZkQ3B3AQUfREr0kCvHzCiFoJ49rYvr6wE
qRZegAuxOuYtpezO0/B016dMjSaSHkGlGJGGBo3Jw9tmVlwaryiEGhRwVXCkLkfqU7Dh+jBYBPP4
kU1I6KXVY53eURNkSebrXIDyuR030Jgr0c1Azgp2CdyJSyX30uDE5nJGxFaj2jnY1lcnqAzue1sV
mrXdgw4KphuRNQKPv/yKT8tiajqKqZzVCLlzf3RJEVKFOfts3Or1rBkC7MVdHjOgzLi65lNFVTsd
+we0+3duNwHLvKeeDxuRZ9UMWqpAvyDwXtVd0fC0QSMNMwbGVDPnPsu/COvb37sC7p2PehZ8Qc7u
s5qqtem1alQ2nT/xPev7XV//7tkr1OG2utPLJXb5lIDo+iLNC1KKRdlsWfDnD4RHkYs+qBqlD11y
3zVV2Ng2inVnsfHUXLkTMD2D7uASdlBPkTwBYoezmjudGin2DzP5A57o27u29edLt3Wr6dTMBvz5
8/TgVu//3Z+PPGspCCFt/8hSPm2UMWp5YTc95EndpkXQBOsE9fjx9iLW3Av1LUjjgasc/Q0pNjdW
mfE619SIVr8LownAMQZlto28ZvWTfzIixebE0hTAeXSspCegDu4f4ceplb0b6nfMB2ykAmth5vOK
pBitt2lK+05Vo65vD4b+zkbhU5uG1pa861oARYiGJtIyhw8S4UtHNiZgRXt8ughc9ZWftC/jHGN+
1rD35VbtYtXVEGVwK6C4CwqHS1NJl+Lh2nqI1Qsr0wwm+S0ww9quWUBEQ8tkmdSVYd+mNWgznvhq
hInCd70zYxViCkbuFynd3/a4VUuI0Lh7AE5CDLhcS6ZYs5Oh8RnZxr40favBcxT8RlsTqGtfZ4nO
aMeDgx+NqUszLu2HrETmE1nC88VDp+0U1Ii13oGuUIZm9UYuvXaO0A0H9hNva1D3SlGtJjSrDJQQ
IieBFh461fhvdtWW3MUK0uYD0IvbBqkh8AXSpV3mgBFZDlk6/M09S8eIUGvyc+buO+tse8LvSOpr
GJHqqvRuVIsw2ZI+X9tXcNGCnAbk4MgZpYCR6KlHuEa1aOo63xQvlfvkUZiaDtwOq+L5trNsWZOc
ZbZrG6NDJRCmZeZzs961qTpAvNR30/2sTLumM6qNbHUtWKEkAymFpTIDKNul46iMFlyDQFFUJwcT
1HLu0B9073fOi6A3xx9/vz6g2fGghj8AQyQdbLXJaY/BDjUCBwrgyl4kUINx0ynMGx8YTN8ixUZ4
XF0eZB5BUojRB7wzL5dn56mhjRUcVQcwWAcjRM+g8FEeUXVGkrmFmlg7FoDsIkLiIkY2+z+kXdlu
40iy/SIC3JdXUtRKb5JdrvILUVW2mdyT+/L196R7ZkpKcZSoud1AowEBDuYWGRlx4hxu/WwzmVEq
bJQDhR6EuVfDOyMRkHEtlIkRTpzZ4E56PselY6SoU0G2wAXeC8dP91r7eVCU1aRDDKnYoh7Wx79b
EefF0lyy2A/xjIG2Uv6Gxo3aqQ263FgabwZ5QBn9HkzJg1gJwk2B21yaSTBRQNMUITt7GF6um0J6
rZsi2DJBoB6mxreiol7b5ILdv2zGQHIQZMmM+vDSDK4g8KEoHYp+5ZPWoVsvdYdMxCm6dAVgM6BS
CVQzEoJsXs8iG+QhKwl1GOUwRJUH+cdImtzafpxHwZtw4drUsS5QTUUyXsNL99JOYdJG0tlbYMzS
2R1RrtuqZSMSSlgYDXMTLFmEjJHOZ21mXZnGshjlg93lox9peuNrs+L20biKbCoJPOLCAuFtg+Qi
yLCYqCW328uhNDQyIJbSk1Ni3c3NUagStWyCUWXACaLMwB3aEA+mLuxwQ4OQxIHstXlXTE0P0Z9G
sD4iQ9xYRrtJaYXBHkz6Cb5eSp4mQxCkL5pAJYaxpLKGXu7CRD+UosZsLNNcuPa0x/3lFiLNpsV9
BnYrxpKKA8Lvs1yKpZgMRDloSgihx8nRd6iavt6+Kha3GZ7pqBjADYBm6nIzD+hvMVKFKodMH9oV
DY3Uk3Qj3LYzad5jB9Da2/aW/CqLNkFZDRKh6/6DuXEGo+wK5SDPVbeDzt280o0q8ZDqkZErkohv
xbkB7dYKG71P0FahqBTcZYMIAbU0cpZvlpEZg2QMv+VbJ0bMIyUIOcrEjdS7xgm/9cXKlLqjYMgs
eOHepng62IB14NFlg+H8co5VNB9OoP9UDvO6RtfyvtW2JHM36TNCxlawMxcuD3DRM0QZy/bBp1/a
Qvea01sDbAH55Rp0G04IMKDua1G61vWX2yNbiKMYogDoRVDto/GSGxhFG/EoN1jLMj/kxUGyAck1
3+aOrmztW2cLfNSyNRS34N1VYAPZ72f+XUHJuiI1hlbjBs59kD82nv5e1StFRKK3tDVwSf3HEufh
2zaB889hqYdYsfWL5m+DMXhmIVirJS9yZoYPerPBicFJi6CpsV/B1eTJ5Cdkvm8vEftUfu+d2+C8
bjSCexaSitgPrr0p6aaz/Pt29rr3IROMZmnnIeQEGR/IOnGouOWZHbvq03JEKKFRdWU3c+HrVlzv
EKJ2XpHT6AESW6Jb8mp4wEgi2gR2FlgalJG57d6AE9RKgIE4qPPsqmG0G6L+e9utR8fZ9Tp14/l9
SMm323N6tW5IMzG3jBgDkDmA9C83olzHel/3qnSQ8vJBqnaJnB8doxFFoFdug5kBFpYhR9iDk38y
gA5HcvRQOmR5tVKcZ/MdujoV+qTQehetu7jajYUgmbowMlwFKOSiYQltNfx7vUhnNDXoMglSQJCY
TF4/u84g2JIiI9yVM8H591WqkiCWdyT2oSGg2d//eoUuxsFNXQjBXy03YIKYDfTjPgecYJHwwtX1
zB7KZ3PFbT2pcvCoGyYSmPtiXf/1nYG/DlAJThNSzqxb73KP9XGGP29hJYbiHjl913h1rB/ZuI7G
fVt+RlAAt/u/39Ysb880nVBoRgLq0mRl6hTSdDOBXjHQz04NxmHLG3uBm7jyrWxgyCuxvhJ8uMz5
1iEiKAW1JgkQY3uSnALz0bhKvp/6z9t74MofXRrin1FyYZtSA0G4AMQrePy+5nEQmhs0HnqyCOF1
vaORCWIkQEg8YUxXl24oaWCyNPIgxrGpUMHLIjf+69sCf/jcCLc8faMjQTLDiETAU+XAgtSs8/yv
DyesoBuWhbX2NTNuOBlJ3yd6Hsz2TxC4eUW2L4hgZa5RFWwoZ0a4obQ9SZEu1PLAigCYyge/z61V
TdPvk93fOQlorIewdtVO98kEFKJWo8WQVgFwit5YUzQjidIXSwtosvevzsh50O53ufUJacuxL+I4
cEhADQtlqk0lamkX2OBVifR50hOikDgYnbdadjx2hqtOlKcWWeHuez0lTtnUGEltvhgNdaHA1am1
e/toiYxwHnwomonGzAg0lmKIzShTuzLiSPCO+2Jhu4hdmAQMoBLA+OBwITd4uSqNGscldMnzoOkz
N7XJdgojN9VBa+zZXXond9QvQUYBZoBAKV9B56pl9bpvcuC1Uy/NPrB5tnKj79SYunM9rG5PwrUj
w/scZWd8IfLnGr+ejkwGChxXGVC9AXTYktJ1p5i5F0Pe05+0Lt7ctnd931za41YWqiyRklqkDKCL
utLnBnQf/08L3LKmWUfmdkjLYEwjzzQ/YtF74TpauxwCdy33cjgRw8AQUM/su9qtE9iRPhTzqS7N
FdKivjkKLlLRrHG3NEhC8aSkWRlopbFSjLvekgWztnAYLvYB+/3sWeIMZV12YVIGnbIZZ+cwG3sj
FVFdLxqx8HwE4y9yTxa3NJMRkygbaQnGR7xEULj93lP4kLCoP/5+l7H7H090HDhU1S9Hk8ZyiQbX
qgxyAppP9MzH+j26w0RgqIXDg3IQghtkgiA6xvctKw1w3BJah4McemOWZ38fGvRaisjkl6wgyADN
AVPvs/knftNmThcjqglSyc+p/ARq5k+woQGzLgKjLGwzrAza5sD+gxoG3yhbDGhE7s2iDJy5KA+h
SdS1Ezffbq/NwiZg5U4FOQQERwC+XK4NRFZsqud6GSRy1OxGaK7/ksYhcVuk70Qufmnqzm1xG26w
UxWpYdiK5xe5qneG8WPEnawXIkrKa1gcHo3I2LI0DKLCKy7Otp+QOelNnFBLWmeICLw57Ta0rj1N
y1a9DMnUKnrIiLlr2sfbE7rgjy5McxOKpFLOmCFwqlAVd7H31VWGUJSUfpu9O0ntWlIWdPEkqnYt
Ti54mdGojmAR8g+XC6mkYaOkdVkGjTvaT5nsErK1+t3twS3ulj9G+FcqCCLAJdLjJMvgCA7pS5dA
RLiwelFla2nrI1WCtD5ag5Hf5yYROFFomXQTdmVL9L1WluNqyqrRvT2a62iepdBAHsJaQyADy34/
87KqXRupHkYU0RPqglJ+GK3uHpmw3zHaWl1HVwWv78XZQzMI9iM04cAQdGlPKzu9AOV/GdhxWfjp
NJe+lNX2upSJiLRsaQLBb8iKMIzXi/eFTdoZZq2lNHCqcNOoDdpeQ6MDRub2DC6NCLAiOA9AUNEj
wW+6TsnxBSUNGvtxMqH4iZdQk/f+bSsLg0HygEG/gJOCf+fWqY0zGyI/LQ10eQMeZ1j4H+IuJEYQ
EoIRHpQu/FVI2kTKSN1XQRrTR7vMDiWZP3SVfBiF9tdXO+gu0ESDlwFIT1C9vdwEXZanheLEeZAk
P6XyFa8C3Xq6PV/Xq3Jpgotxma5b15dJHqDYN/axiyYLpXi5bePazcEG+h2QqAXQFFvgchgzgUxF
bcJG1le70ARB+ks13NnRUcs2MvhpZMFOY9NyGbdf2uOmDazCKJupsOcgXyHfTV5avAz2ThZJNi7N
HaIhqOIhp45UDPv93Cek+AcZ/DygULIpIvOQxXc6yBluz961FYRDIL5DPgxMMDB0acVOysiUijEP
xlH3x+nY68VKmEy6XiIYsTUUszVERYgiLo1UFZxnZeJxP1SzV46Wqw/oNeg/YzJ6aLYsN02ZCcZ1
fQldmuT8djuprdX1eOknhuQpwzcLKD1siEGUtl+cPzCNIlWKdA/gCJdDA7AoNkdZhZ1B93N0SDlg
GhBiaBdGA+QBYzT9oqngacsniksoNa08UGnmWaGCV1mOpIF8Ei7VtYeDlz6zxPnRac5l2hqw5HSv
8XjnDCKtvmsDQGRBTQDBAepxgGJeTphqSwoSSlN4qPJtkTbrKRbB864ni7UjMfAnYi+AP7nLDbz2
mkKb0jlIXe2n0rcon9HcXewZO/vtw3PNZsOwWAAvgbsFDUl4/l0OZpoVCkLHKgSM4r1oV478DQUP
cPaHrjq50qxue2mPZmfJnn5RZBJoG0T1Tmtj3xA10FzvQ+SzQO8M2BaDpvOdejRxulnrZ9CdTfYQ
UKvP/HlAmaB25HwrGDWbwEsPCGI5xpOFAjGglg7nM0idAPuatiFqIe2G2h8tSXytLbejpO7HPHs0
CxmZ/Mbts18gLX4p1UTQebYwWEw6q1E4AKleMRsOoFpr8MqRDlTrV6oWxNFLEYlyTdd+Hg9ENIgj
PMKdjyrg5dqOJfiDhxYZ1koP1445uvCO0eSsJ/LWaT9vT+nCgLBRUQhh+AETT8ZLW7ZRVxrtozgA
Z+OvzHorlKe0ML7dNrJw8uBAcFXijkQrJ09yWDV5m1ZGGgXxWHWrGWRn4DzRRTiVhWkDny/uY1Qx
sTV4X69mXTVPSE4DbXcHVpZ7rblP9Ccl7yG6+uv2gFj0cLkP8epFhRuSagq6HjUuulBzcP2TUEKi
zu5XOWl2SE6HWrOGQrCX0c/KFCT3r1cJ9tBUz1YJJ4wXROkIQuaZODE0LqetTubAoNLBAZHG7WHx
M8iy00hPoGubkXPhfy83Q6yPsxWnHZKccd4fqkaqUELKi7VcSoidwRvqJZiNvzxSaL1D4gUdBsD9
4L+8ZGueRJmOV2gSNMVeUl5YSan9vD0ufv/BBHphmXopY2i8Kiw2YWwVahqnAbHQnlOO0SkyclGb
9vXkGXhsgGsIG11FAZOt4VnUFA92AtnBNg1CQNhsYCtCS/WnfvhdgrEwgUTq7THxW4KNCYAi0IcB
LGVhWJw5qI7KBnjcAqtBihZM8gl6W37ctsFHT182IBroIKfE1AO5/WB1dpzUzpgGUA73JgpITvnT
HB/BZeCO3XNeu3399vcW0dmLuwRhJx5vXCZzztU4p3aagUVf+V138fwI6dzhwYZjX1VNnexIaE6b
sRqaTVo1IkYu/liz8eJWAaMT0hdgDOHGK48gqa3lJAt0B/wVSWtvaWd8b+1h1Q3jRpv3wqBnaYaB
ETTZHKPR1+IutLFu9RiCKVlgzxBsQcev5oVDu9blynIzKU08I9NKP6/lEApTfSM471dRBAaMdziw
yXBjyOXx6Fmpkzp7NLIimDsbwWpc1RtDyXpPh1zMymoGupFbWvmpSrutQkHz7UZj4uyKcew0tzCL
yYcadX8s2zA7xHldHjMIqAmSSQuHF/35EEVDiMswYZyv7SMDwjeakgVQukn9TNLrt8yQakFe4oq3
6WsqmKAkCEyApeQ7kUAjVthKZUO1+KWkn8kD8I7lxnwGEWN4l6oehWbAhyZtb2/3BZ/BYPUAPSKc
wRHjDrGjQTpvVrD8VPms+w9yr0r7/JS83LaysK0vrHBhqd5ZZY56TxakxSFCcJRCUd16Bh9WZWSu
LKL5Mbm78Z+J/DMm7ggbWmtFNNGyoM2N0RvUOgJ3jSH7YabNftS00er26BYcIbAioP/A0QXpCx9c
9FGaMv6fLJhKsDXivt/nuuD6XVomDAtMT4w3BX/t0tcaWdo1OEFZUHYU4qly4tzhUUT2hZJZj6Wa
zS6tRZHm0qIBpAJniLCacd9f2kQGKW7THPuxCx8nH4qyrjL/JtVn8nF7+hY8EPj1kffBi0VH/oqz
M9mkkq0az/Cml9BUCsWxI8T8mjsaFpU/DZKxQ7qV3E+l9AuoWVFpbNE6Y4Jlb2YwjHCbRUrRnQ5a
nDyoxnRNsgF89NUPqwI+u/Z7qT7NDXkrUsGOWdqhCK6Rf3SQKkMLyOXUDvpQAcdqIvMQpi6rfY7k
KaxPtn97Zpc2Jm5o1GIQzINmk/1+FhAUsdFaAxTsgqzdNyCj0aI7Kir5L+1MtE5+FXLRccjzvA2a
0Q2TzGzErrUFeAGSBVbtDiJ5yq9WlfOIl51qyEYDCsbeJUBPXw4GYj764OS0CCb6GEMEsIhkDxTc
SfOkya5cgG+vXOcdMAVvddi6En0onVUoOX5tRu4APUsSagBZtxYao+OHZviukC00Xvd0Fr2Ml2b9
/EPZjJ3Nekfx+X3SFIEGEl0UrKGNvp7TXLC211sIjxnwPjF5S+T/+GZ8uaumYUqBE1P7l/So4c09
K9kW1OSia+l6OEjOMxJLYFzBdsK7gbbqgGakchGMeekq4GySlF9Vl7jyXHqME8QYgCdqyYuSnmxZ
wjs/BTp1dvvOWBPp/faGXggXoJsCgCsuSWSIrx6LxYBmsMkMgcep113hh/eZs2nn9zjfI0BYk3bY
5rMKzmxIzI3v1IifKq32JvNziNe3v+QKwoBje/ElnNeazYpKKsSTAtNa6ZMPxNND5/frfp3tyKO9
73fasezdtHebbE3L+zl10X9x+xuuCmz8N3DXKtWABwE3NVLMq++DT7zUd7vv7b3o6H2BZC6P3uVY
OR8Z160k5a0DH+l3vrLug3an+8qzsy73uOv26VO8nw/9od1a/iPYY9fSBqzBG5ytTfTwuc1PtYu2
qG2/KVeFD7bhtSVwp9c3Fb4P7x2cBfZ+Mzk/V411UoEItQiqNK3XqTbj/NtW7SlZ121kI9H8hpih
XxStaAkWTiEssxyJijeDxT+5tDlLTDVJiiCdJbelm6rz6sxt2t3tlV4yA/YmgOpZ3xcSnpcuJZcQ
FshjVQSykWV4+UA1Qi/vaohmxaJ0zNJcmnh9QBYLD1aICV6acuDLbYfCe401yPoMgEW7PtDCA5jU
gMepfhipyMGwj+d3F4ueGFcuehX4bojZziZAqEgRZNBnk6u1NHxYGFjyFqKJPVTQUJ6BJTYKDGU7
CFq+r3oW2Ak6s81nbNAMGbZAxRZBPf92yKZRkMCOfmRVCzUhtyqfuvF32a+jTvCiENrlvEcInbY0
KWHXsc21NTirvHksyU7ZO9hHEMueO/A/Tm8ltEFu76Qlbw5BHJQkWSUPaeLL5U3Uci76qcZRkerE
I2mRoBCPnJHSlKIa29JOQnmW0aAgtIKa+6Upok8DGib1IogN0Pw6hEibDiw5rhUO87p02sRPTKsD
HWFRCY7LV8jIb6kz0w6XUxzyas6AYy+CyDQ8LdVfHPOtHdaKk6x7vd0pLWQVdX8Gz+bJmVZ4Xw7j
PlZfxzq7C816M7WPSNRv1Uezwivz9gJcteSyLXf+bdzSW3qsWeAdwdI7e9VaNco2ImhTYVxe62h6
dPwRbxZcX47gtvgqml1PCutsAw0FBF04w4PZVk5VYFLyIxIpuwdwoIffzNL7qF3FQ2bFbb3MV13q
vv6A2omXrtBm4lEvXkdr9v/pCvGUHwrCGLYJrj4KuSNk0xko2uA8W1u3piOlAxxoseni0iunhzlf
l1mxIW6VOG49i2jirk8AOgXZIgCpipQfXy2HlsuodmBvC5JsNlyrjg6hI0euRKrt7ZW+dtrnhpCy
v9z/Sa01qp62gPX19iFMrdcIdF61bnu1LJhE/WoSmSUGU2YEt2iAu7QEiaIBWRQANZyO/EJ2qfP6
LCeCS3Zh415a4fZP05kdac0eyC7LQRDYeir9cKrKw4vOm8rZJQZk0TqIG0g+ZBUalxq6IDe3uHTI
ejNud3R2fX3hWWRt6MMsjWxGLecFidpauZPVl9uLdu20MEj0HsNfacgg8DdtXNlNEcpDGQxPVruv
PGq4M/HC7ykR+IHrd9OlIbamZ2Ox1apILODxg9ZBW/xKopveXBvPci049ot2vs47y3BjRJd2plTT
q6STMWetgdP0qiQnp+m8uN7bIMK9PXmLO/7MFlu/szGRsK1sGsFWC3YgzZ8U4kWVL0yGXPsMTN2Z
GfYZZ2aSrpb00B4B7rK8yHTROg38U+QPq6j1R3V9e0yi+eNec3Zk13k+KWVgxp82SZCYPGbI/0mm
kOhGNCzuap66NC9opgLW1ZXo5iruEmusXVUdXRVo575Yh5PyMGmRoDNINED2WWez2QzQy8pMDLCe
9bss1LcQYl8ZwxY5CtfSBMjv5THC6VoWy7Hz9LWNMkbATxswNn6G8buhtq6Ru9iMSh571uOoDIIt
uTy6Pwa55StmwD6mCpOqGL+S0G3symt2of5gHm9vk2XvCHrVf4+MWz2zR2hFQFwXJHHQfTMk+3lq
/SF5m+p+Mw9bB3G7k3Y7vNPRIiXYo19tKJe3KDsRf4xzawh+3kzBG5wGgK4Xbkyb1JWMFJn8GrBL
NzKn75YyoVgBDKblJ6kDMkutil9D00xWZp4Ue7uVQPEpgclbMC3s6rn6MhPMi3glIYugc2c1j5xe
Cgeg7fL7+FB5kuVKL+ljd1Jzd378X2yxnm0mKQVAAufqDC1vnHjC9UDsTax/10pXC0fPPDWD18o/
VBsxDt38TzYdpPGQnWLtkZenx8lwizQGfFG7nmTDD53vfXVSoQGtHaXhJZo/xkpwQ7FR8DMKljeA
q5E6RPsYdw1TRWnCPoeTnWnxSBznrlUm//aolk4p6l/AdrCc8xV3xCBnIDAsbOxla9vCDQz5gXSD
N8iPeZi5pH2r9L8rwTLiAGj74mXLgNbI7XGnx+kS22paC+KnUetp7bvSvISz4Iiy2+ds4q5scIeE
dmQcilIaj9CKAzlB6oE32+vDb7fnjnM4/1gBZTRQMQynwQvVFhJNs7Am0zFsZ/lEkDlZIb2cbCuq
5L5Ux+q9GU6DIDDiopZ/GUXRF+Ru4BA0uIu3ctquQ+J0PJJaNxkvv5RDL5ZU07SeY73+DQog/RX4
XboeiBQ2u9tD5vNQX+YBAINl0Ffhxccd8kqaZymXMLNDQu/teStpgQHsc9nverSZDmpy7IytM/xd
ZPMvq0iCglILgQ2fRDeNupiTIZmOenfUpczvyErq3gZzP5Dn2wNk38/vHJiADBu4QaDVxE1vnAIB
RRwyHi0HKRc7rNdhmZouilqyp4W66Im4tJp4oaNZDRByUG5yd5aVp9NQACd2nCKtOTrNMMaukdRm
v3bINGeoedvQB5yiCUw8oVlG8/8wsQiyWU4L7f+mwXkYPZtTpejV+TjTGrDFeGXnznZs849MGn9o
Wi+St706MtCBQQEG1AagxEGWi5te5B+qvK/67kgQ60wGZDJQAK77XxL5XYiU366WktlClRvPBwOJ
Qj69pWhznTWS3R3NeFgXVAXRI3CYfbRTVcEsXp8KmGKcwHDRaCgH9vPyaijTobcare5Rzep8c7jD
dt3o4bjuwvfMom7UUbcj8XNnSoKYh3PfNjiXVbhTXEdsSlFWvzRs5VBaTgcbauk08sb4l032MQEs
CPrRP/rQ2Ah1VRYmFYwKQIDiqkCvjKldGszwUJ/LIpaPNdCZ0JEKCX1SxwTP+F5wxy9bQkEL6Dfg
Tvih2SSu67RM5KMav1IVSLtNEiFlIYkAcAtTiEYc6HhARISlrrgpjJR4HMnsyMe0tu6p2vqIkgK0
tFZW7bZJEtAx+VXmgiLv0uDOjaqX06hExIg7YBCOURN7DdnJ0TvO/6T9+ktvBkoYwKtw32J8ABJy
d22CQLGrJoyNvMuQ+FSTb6ZaeZMmuBWuvNhX6ySjKmGkA7iZLkdD26gZlLRRjpSQH+qko5lplevK
vU76AHCGjpj+7XHxSVXse+TIGW4RWWQWR3ADi3olkrVR1484jesZ+m7oDNzYmeMVauYmUGUZbdCP
d/RUySnEsX4LzF8vHzISwF1hVhmETWV76uwh1dehVBrmbB/bpoOAz31RppuiRt0890v55MSfdPyR
zE/FptK2SZz6pvkmoc1BMAvMq1zcVcikIX3xRXzD8vjcWXSmQivCzAyPmVQThpCRDgNiScyFIsLN
XfttoOeB+0NpGVcVmkIuBxzbU6ZkpkpOuay7WuBID1WDa4l6YfoimFv21dyoUJpHfAGgBdrjeIzA
gKdJbk1dfNKazNhHUfV9GGLlPp0KdW0UUv7qZCq4Y2SIejWZPO8qxXxo0qHZp0V70ExJFQRcV7Ns
YILRHowEEfqjkFK7HLpBtdiiCr6ntx+a/nkoBj+1tLVg1FdHCFagt8LqWgxawo86RV+PQr5GHa3y
T+uhX/0at8ln7A0/SqjkUs92M99aOYk7PgqJG6/vry/rcOvAZ6F1gYf3U1UJoTnfx6fRTt1ufrby
E+meWjsGGuuzpLWvohg8iTSCuOcNQ1ejzRIoGrTeot7F719ZhcwugLTxKa0i35jAzGcUK8G8Mu99
sZs4G+wbzk4qRoUaCGGr9x2hleolK8ePS7f/pC59sQT5leV5PBsRt1ekOCvUXm7jU+cPg59Inrnq
VpGndCsrWYkgH6Lp486kbkhoi+5gTBoTN9TeY+IIogue4+FfKwQKRQAPUIb/qoyfzZ4WOnkXDdgX
SPHu0kP05Pj9HoCA3pdX9d2wlZ7BGSACVVz5GrZkGoI2lG0giPyl+X5mNC5by0xVjCvBTeyBMWpF
rAz3cWsfmzh9y1VRWuzKm3MGuVXLMoL8VYQ9EhWRmzvRPlF/1eZ3k/aC/bHkShCnMd4hHHSw+F9u
xiaus1Q1xvgUKzqKcSaURjJEjN5gyyKKNpEpbt9bJFNBbARTU3aaJAhiOKGL14ZogyweLzwd0JKB
DN9V/GnmUTrOaojjJX9EpbIxSfvU5NpdPO6zjO60n4Na7aRMuk8tEYsvD6L8Z3Oe2eZiqCzUanQ/
OfFJt7w582J7RddgqarDX5V0V6mule6iHuK+Lp41t73KwoYBKzYIffEWZS2z3DpGtRGbSo9jIVvl
Lq2mo6OPjpuhnUHr2kQwxwsrCWgeo/TFQw2YVM5YVrYomsVYyRrC3R5ei0cJINpNb2uCUS2cO1aV
h5ioBVo/3EaXu7MY7AwfgrVUHozuVOl+rCFd6+d/yaHC1o1lB4GOR8yCBgMudssMcDwXoEU8ISLf
Ss5Lmt0ntiLIMl1F9cwI+uvhRiAqAJj85WBQ9atJV2fJCQzccxLEbb2SlGOibKB66Y60XWmSIAjm
M7P/jOvMJOdGUo2oeKeDhL/8BACflO73YmX/+FDfFcszXdVxzW0jajPjc9H/MorEARoO0J/FN0Qp
xYwQkeTJada8/LO8z990f9jMO9Oj6S7vPVsAo1ie1z/2uN3YJEYF/DTs9d3eeaXZE5HBkuTpFcDZ
GxEGTGSMW8SinqQ20SjYTIkDTVO8/iLbs8aVJZ1yZzeMNp4WItmk66fF1875M0JuGXujTroswQij
cAB04LmS3TFdUW3wMm300/AjGtY1cjXGILgdhGvJXeiZmWnyOGHPKr/LLtn1ir2VXqpoOiVt0ENd
rYecpt0Tz0nuu0bENMDmkguUcGD+DJt5h7NbV0dbsZyD7/806VLhZ7SfESdVhX/bcy5FSHiwwXka
TIseVcpLM3VOp7JPiuRUBPARrmptsnIXq25D/Fpyh/kgqgot7qEzg5xXywFFADs+ltP05m1CXAjj
umgpmV7fb4+MB6L8cxLPDHHXURVCw1FVYCj+Nn3Sk3WwP/KfoIYa/OxByd3fmavtfwRq6c6jVxwV
T3m5/QHL2+fsA/ijKetjMrXYPuXkRkdI7mp3w1peD6vqud1Yu5XAHDsHVxvmzBx/OIHPnPsR5sYV
FJ/f1I9H/YH6GvHGTeA8rpIPQ2BRtJLcwaSkNXLwDyenOrzrdUDjTwNSDQrD0JBj+ZwkIuDn0jUP
LUpGwAqlDdS1LveqpPQlOkCwogO9HwEpKj6zt7pc357H5Wn8Y4Q79JUWJVNUNskprFSIZs/mL6LW
ihdPo0gIaylgYtARi2UNAfbns5RFmhQNZNqSU2skaMrYT+twpwVd82KY+yj5XdXb6Rn6eyCbl73b
g/wvh+OPaW6UVqOC2AFipid7fAizj8Y8aK3XQIi5itxJPjTqqq5+m8/dz6Tz9OZbpBM3/J2B+L6p
ngznVbfXCYBMtz9qeXn/fBPn8fJ8qMAfjOmIEilcGVXarXOIbq3A13mS5sG/bU04BVzYgxxxHpdW
icusIev6ixog693M+RUZ/WPboiY+7s3Mo3Q/fpJE2Q32dlTWSQrhVaCKY0+dcdE+adquy0R4n+WT
9Wcm2O9nvh+khGBmYasj5wd1b3pjvutd5yV6lEWsEswpXDuN/1ji+dYM1P0Ms2STYNSKO011vGr0
QsRU/19c4R8znNMvdYfYdMCAHOdFtfw06Gs31dx8Zb8me/Jxe2V5XeZ/PD84bFkeHhgDnglIIp3U
Rm2PKyb3ZecebM2bsn9mElaTuq6cl2yX1C9D4x3ou90cpm6dSTtU6JUft79jeYf9+Q7+bjWddOxk
Ha6kMLfl7BmAzW/0+S4zJ5z2h9y8BwSgpY2rGqsRCh1j2bByCAh+g7R5ksJtJ/00c1c/Cj5rIbWF
ZpH/TA//rkj6mWoZQBOnvic/JHtdNNuJQIX9AY+1Jiuf9K7yoOaxr+k2dX6ryY+8d2PliIT/pCV+
0eno59jSaV1Uq8yId5l6F+Xlaq6tgza4mT1BSFNUVll2lWffzF3mA7qE0wJ1jZP+Ur5lp/Spuss3
oz8866/kKT1Jojrg4i1wZo+7uzOmGASp8+RUhdG8nhrIdeoVJPfQ1COUQ1067fD+UPRxcA9A++Dy
tGc5ZDcUC4ej0AD5LkF2mEc7uT9qzorK25bMSJw/a/PabL3Z7t0wf54gHDO5eu41CPat1s0jwdZd
DAvPv4nzxRR9qRJtK8w3hHWb+Ycu4bOSeFVK81prf6eZ7dL+DTWM9e3NubjQ54Y5rzxo6qxXLc4M
iQ5lcdLAy6zFD1YFJYCHMl6jOhmiEXdFrQBC37dtL723z01zXpcOlWYlM0xTWYL4LJqqoyCniku+
26qoC23J757Z+pr/Mw9v0tpJWvx7qkvF1eXYHUVHZuk2PbfAuVxdT5QGxabklKvTNpvUXV4127lU
PdkiAmTZ4hMNYHNQXIOgAAJ4nK0oNieqyhhNU/i4FX3pp+XRDfXGu/5uEkQJy1vzzBjnCubZauuq
H2BMhnyuN3Sr3qIH6odgZE27rTR/n0yRLvJiLuF8hJw/kEwUrxsNPlPtc3eintFua9Wrn50HCFWU
Uewik2F3HtoWLOkbyFJv78wlb3RunQ/txyaz1AbeL6zschMhJ7RyRh331oDw/rapxav63Bb7lrOd
SWhRFyW4Vk5ReTBnL5fvFLkGn/Cd3bnSGPRD7EX1Q7m2RaHIohs8W1fODSqjNc7pBMPE2o7aZ4UU
huONLghfNrH1bj3fHufSJXg+TM7BpZJj1BQv31Nc3Ndy4ScAWaF/MeyRKYpmRMOr2/aWR8dY4lCp
Z0Xgy2ntQVIjRe0EJ78zmF4wmiE8OmzydmWftFqYi2Unjo/rAAb6jzluv0ZaCo44G8Nz0F5O/ehO
OVoe5McQT0CvHFlo0dts0aEhg4gSIfhNkUu/HF9dF11ehzYMEslxtSGe3dlAEuH2LC4VQBTGgPdv
M9z1oMYF0IDx/5F2XUuS40jyi2hGLV6pUpZk6RdaVVc1CWpNgl9/jpq77UwUL2nTa2sj1tomgwAC
QCDCwx33cpLdxAq6on2jvkEzOzaorTLV3S+w5gAFrxd2SWNbkR1DX0sLLZ6sJ9/A3RNTZaF7IcE3
jNAM3ygHSbLFr7Jwqva5+VRuK1dPrzPpwaz2rVCg9L6WY+Tbcb/j2z+TgF6x87mO4oEIWS/hchZR
ZN1Hj0Nha+ZjnwIttKkhSZJuu/Q+HY/mXfmcVhtL2JMMbYA0cQY52eQGGPHkW1K/juZ9ktPNf7VG
EFY//7wCnX9IvuDzcnGToeunv467Td99zKlfQGXB9OfwTkiPnTjsRAjVJPNgm/UaA+ri/v7PIv2g
mpzDSR1GWUf6bGPFbg69lrtgTZxj8d6DSAt0x+GRTGn9fKSZLPe1GMkksA5pgoqHTD2VfObGseje
kqa3+0pyG9PThteVKWanBb+9Tw1z22AeU5C+jpQEYfrUx7/zh2uA4vdiZ0f0U0js/uPussEllwe9
DTh6UI5gNGrnA606GkNRvcW5oSVo0boR88c2QodSshZ3Lx0jp4a4gZFs7kTFrFFrnEa7IqOjmU+X
h7LkGKcWuN0bDrVmdC2GkmqVI0Ozex6PaXYzJh914WvDmvTwojmgokHYhowVtAbOZy6XiCpobKU6
qXbqqnDDNLPzloIgSEscEKJKrpI0/uUx8r3a3ycE64OHYbDaoFp1bjWRBKOChiasut0vIQB7rBa6
tzmxh23tpp+K58iDs/23KHDeLN8MlU7VLM41zPbIzdvNTfSm3Iv+/CY+C38T3p6MkGdAkkhejPqI
4liShY4+HBTD7aI73VoJExajTWgWIlPMwCZ49J3PJJAv6kAVlq5OexEvEGFyiUzKR3R/H2W9aO4a
mlI7r2vrCJqa7lZNtWR3eTWZi/Cb/fQT2OY8icis1lSEvE+SwJBctensuN8NBbUL8yCoK8H10vYD
gvEb9oKONj4j2YsdWJBqpIMiszb3edVoNlJfgnt5QIsJGgOvBbgmup3RG3U+IqMdSlzkeJsYNBii
/Vg/Yd8p8+/6qwBkE7RtfWqTz1nzk49QdEdrG1YeeKA+Ln/G0mBPv4LbJCWVeqFt8d6LIlHf6GUF
VKoIkZHLVhYDauBQAdVitIHokj8f7NzrQ9gmCN6z2AMbN8RfZA8cgkJ5i0Yq3NtObV6Jx6H7nFaz
e9/7nHedU9uc63TzNBqNhTBQn26gxLEPO2Hfl/kunx5lcT+IrCqZOFP7Kle/yJA5VPLT4UgF1Jl3
Q/tBNXdItpq0a0sf/u9G4btQJbtUSrYqySG2IeySKfXIsPmrOcNjAOhdYL75OdN1NEZ1FNHymIM/
6KMUr+ZZ2wq2CorL+SlOdwT50KbyjZXLga3Fz/lCk7aKFlUJyLrztepmC9LqiJGCNlYBsckskFko
cb2hAqSiL49x0ftAu/h/ptgVf7Kr9Wycs2GcUa5BB4EXd9W8RX/Jw2UjzIUvjYd7BgxmCMxmJ+LZ
WknbdB831NGj1I6jMAij93A0PSNag0EtRkWgFf/PyNjIT0Y21CGASzkWz5SiXQRVAK1IHEPBc7Un
bqSUbgx0pD4fp9YWE+peHvHSCoLKiOGUgIcGqdC5cXTTFcMINr5ABU2ZJ5da4QtpLLhpohd/cS4z
qlcRERFIOXkOYwFyX2ilt1iqKrc71N/J4IKryhMH3YuKlQhscVxggGQ8G5BH4Y9MZFhrnSZxGihh
DPWtGBBbMrbE7Yt57fG4Zoo7F9WCAtCS52lQd5m+SfEc9tI0Ir6Ym2vJnMUDitGP/u+wdO4pI/ap
EMqJngVi1WSK15lNl9mR1Rq935Bhrq/CWRpzuhc05LIccVQgPzeSMQSL0CxpXopSIfEqXSbKVknC
VNrlsxH1h86SJ9mVSYJ/j5RCqZ1+NIT8zohK0vyWxLhGHlGXpw0NtaS0taLR6cEcZVBeR/rU1ttG
rKA/Mwxi29kgyChNB9sITVtrl8PCKcCEOhh0CVkBEImfu6tF84zUspIiYqq9j9mu3a/WIfYvdKvb
CXgALm+OpYsXUSGeZACfA67Ni13Uc4qmRLPLgsb8lPRmb+BOCtUwBqJCDITyq61A1iQg9ZzNx54W
VyPx1PShGEN/VL4mIQi1TyhwfF7+qoUQWUEqBm11QLqC8Yw7dAtrzLqpivJAjRtbFkS7EAtfz8B7
VvkgVLCr8fWywaUTCha/+yVY3ZUXaEbgWLVUIHnQ+Z1kFxBCdewv5X1+7ANol/+FMfDeMuU/MFsC
0HW+xEmfGyVonEDFsxuCfNPX9vCU7Z38JtnXK2CghZ0LDMcfU8zbTk7eMoYteWDjynA9x6bxFVfx
uybla0ffoiOdWmJfcmJJG8MQYmSwRPdjukXTNCoRIX2EUAWIv7alcFV4kHxX0ZWJFuMnU3xGVzN6
m5PqcWV2l5wHp6EFJl7G8srf2LkJPb0qr/Ngaq4m2UsnJxMnzwLp1KP80tzXtVfcRQXTaM9Famfk
vpDteNpo5f3lD1kI0hl85j/fwd07jVHPSS2UeZDnnQ1iE6mGeiaDlkRrlFBLR8apJc6f9KrQR3T1
5kHhk7tyrQj/3YXFhQxnA+F8yIgIpUWICSXUMUo3aTZJ+pCAWupQfNUfZWwPXzMgCY74TLfFo3k9
YuHXYualyinrOEBnIejzmLLhuXt1mRpDvaaDe4W3zU43r6vemVyxta3ebl6bwZHGX90TZBuLxm4V
CJbd1oMtbYwGj81iFbO+uK0A6INkJGPUsbi1zYt5yOQaX9PvJwisz+HrIBxyE4UoWm074QBMQKy9
qvrN1Hd+PrQgbyV7Lf6XZE3sda3Aw0DYDRAliAu5c7Kb00mQlCEPniT1HYpItmlCTGfwMg30sK48
bEMpUIXXVH0flbWLanFFoP6OqAqCKqwZ83xFpjqsG9Oc4N/3aPn0dupu/qg3ZJPvjLvBewQVnCN+
WK4IBrT20K+ca0su/8f4j4SnGA9NUalzHoAdGEiF9pCLq9B6toi837O3KNh4gWGGKNj5ALWMtqC/
FuFy816vnEz1WxQ7oHXqaE/NowVRacNr1hSuvjMil6xy6SENTYogHWYjcwd39AqXgEHP725UJ6T2
ZPdueivsFe91191ox+lhU9wP19N1vNV+ly4qwPfk4/Ix9p3PuPRB3NM8RnN/a5b4IM2W9+175X/E
Tuskn1c1Og4Gt/e0wNpCLO2r3t6VBwvf2ByE+1+ta3jRxno0XWAFdt02usrsV8RzGwn/3Wwbm/4h
sTPn8sfyRIDfO+J0zTin7Mq6i+QBHwsCTPSZ5XdEd7KgcwRXfvake83rt+G1+NzvOmd72fTPawdI
ZgT/DJmNoief45bb2khUlTZBJkDgA0STVuyjZNzjeEKWLUTS97I9NpLzZUHLE7wTiGIGFuPLK5WS
FkPdVF1gPmKgw+4XIJrNU+6u5V8X8l2MTpTp2oDoFULu3CGjjaqZo0MOhsguBsCgv7fk4ziqtjFV
rpDu6h5twivYcLa1+MEZIOZi2UpQUYvcjdZaQ1SXZdkFaqIdpAQdu1b82QyKP8jV78vz+PMkgZ6b
CAEqCdbQ1cW5dzjlKjEBrQqiVjyCVgIvqTVJyZ+RwLkJzinNZCwqndZdYIyTn7UVanzbunaJKQEj
s3InrAyH7wcqaKr3GoGtqVPvoyz1lXANBb1mgnMIsdKTUurZcCjEBCPNTqLny2vycy9h8fFUB1su
/v5DmiVuw7IetAxrUlEomKA5q41Ndyalq2Wll9Tjb0tsVvp912xyVzrwNqoYhnkX5GHiKHq9o2Zk
F/ktzhO7H4C1UbeXB7k0jSBLAJEBE7gGAc/59ZIoiVGoBaZRm6nuUSMBI5Quvlw2spBrZFP5xwp3
nYxRo2a1BPeu7fYRtGBuenwOe3veOxpxp5WG8OU5/GOM/fnJG4B0RTlrVtEF1KHUJu/WW0dBW/d0
eUw/g6/zIXHbKbcasOeHsDL58UP8tHYDL+3WPzMGDo3zQUgjViHqcPZoreoJc6BZAwK8AJ0avbpy
XS0dc6emuJ00phUAZzM7w9tfFUh4wE77KPxbWlTciWy+DOAeIYeCY447TCW1jltCYGWeBDevNkRS
/EZJPrretC+vzPJ4/lhiLn+y/pYVJ1Mpd11QFlZhhzJki6XiANzRk1CXKxHgohegyRzBL6Df6P49
t6V13ZQmGoWv1ZFbxEDjSR8zgrLLI1reP4iswYkORPYPHYARGPpKmmEmbq6iFqBsufEEq9hVJhi2
Y082omtwWTtlpLyAaNmboun18hcsjpOF12i2BoUNr8hIohwkHYXYBVn6WloYZnaM4jV48ZoRbuPq
PXTV81jCKC3Bj8f4kAnjbS6QlTN24SkJrSbE0+AhYOyyEncahZEl9IYawkHyrxCZJdEEI2jmgPEx
byCwmuZ2Nn/JI7iaFciKTV4y5F5foh5RJjdaWjoynqA1eajmeHt5lhcCx/Mv42YAaJWa9I2BKweP
SFdo3PC+AdD9dzh7+bWxHSWggl3j0bjWBl//NAMzbG1NDdbeNT8PH3wGaup448rgwecbGvpOLcxw
GtDcl1pOLN9OsnTI8j3NbU1fLbqxK+08ymKZarymAYpmBU1uzIIgaLRVq56hkWdi03zXpO+l5Wlv
Uf2ON64NpKeQf4FNaGXv/rz6AEMCpw4oXxB3WTzJsFlNIAkx0MIYG2+afmjSj8uruRCzwgDjJ1BR
zkObMhv5yUHU9OpcZmoyBF07DrptVakoXQ0pKv3HvDctssG/Wx+SYPaKq+bmDCn6tDa2sgCclnv5
W35uLTTQo9bH3gToDuUr4GI6R6kZxlOAJLVEXLBwiNuE6mLlQsdvjW/i5wEMYzL0StijgLHOnI+7
F3IpApflFAhZtlNz2jqVhDNjSia8HYu10HlxaArUgMBhoqCWye/maS57s62mADAXcQ8meP16AuHt
TjbEZCWyWDQF9JqJUwMiRzyAPyS6mBbqgIFRUFehNzXbylqpgJIazYaXF2xxDpnsCx477PHBPuXU
d0wy1HEoT0FSktaO5G2cgneU0snrNTp7l40twEgZrxSylICCsG4Ibg5ReR8RTVc0ECfBurUivR3s
UovAbAVCIWt2IoNW6S32ceakUdT4Rt4ZzZ7URvZR9QPefEYZZhMEh6XhoRvzLH+6/IE/tyq+jzGw
og2YqbVxIUrT9+CoRktgEAI8fMgNtWCdXfLKNPyc82+NJxHOazI6HO4yN+bIEGpFoEGNhq4DuvDp
XheEeNeVLXkQ1bFeQewtjAqrC04cYHDQRs29ki7P0E/XZNyZf36LmyEkiORQj1Qa6HfKR7rTny//
/EJp4vz3ubMMlC4RpOXw+zI0Bd7SQxzsrNZGE1j1mGfsnyv2fl5B5/a4tdDyROnBU0uB24RUySFr
N9Jzor9NzWYCVtRU7yfBkzpb3FVJ7KBIZ4/TXRN/1upaD/8C8v/8S7jTbK50LaomBd21kaf0B/1d
r65kpOPq98SvC0csNNC+Wv3N+8oMsAj//F48t8udAJasCjNqNzTorZeqdpt0285+HvqoVT9Hv7LN
ZXNLvo/ORYZflVgCgnvOKANkafK2mAOSyqi+l4QCWx3eWKQO7UEu1yiIF/1JwaWL6ItxfPMUF6Tt
GMV/OQe9Irs6+UrBrf8Q7l5nadsPJljHielfHuHSbtPBIwOqc0Ao8Ag5P1GpJbVEGcUZzwK99RMx
qXxqdGuJKvYr/KqdWuHmsc6sOJzGYQ7MpnQaKdyU1aa/Qs+/HR5MK1kJZZd2CTR8QMmJpzvud25X
Zl1WJJBAmwPLjPJrEe8EO+uMeicJrbJp1TIYkqTc/cU8ntjkduYgNeOIQxo2xSEBSKiaNnldmtu/
sYISPBJiQLL+6FFDrN0ZHUH1V1a7K+iMv4zAKq0YWXJ6Ri5oMclCHQHvuUtMKaTnexElZrmboqtI
Mnw5VO4zwyxcSjR1ZeKWjmic0MBb4QWnob/23BrSl0IZVrkYzLji7NHsu1+Y5uJaK/p65SZbCD1B
aIZMIqMzBIOiyTlGNKiz2obmHAD2qOymqYBESNqWDvQfqFOkYvQ0dKg7GiN0aOoGAs3GaOkr0dLi
7KJ2riB6wT/4aIk1pkjGiNzFjLzpPkkhck+UnropMidOPJuff+ExJlC4LEqANW4x51TOJyMErZox
TK0/55Jom00lOP/eCvoIDKAUGK8pL7Kq5YJca2MsBqUx3hVpWtu91d//dzb4M8TqBYNk8P00FySb
DF3kDNZaLXOhVA4MG6IcDSciMtw8v66RGoWp5BOsIIO/R7dtezBMau3CiXb3vYjEXGq20MqKQO2f
qQ3wpRHVbSmMqFcD6O1pRLD8sR0hFVHT2e0FnTxElZo5cUbJSifX0tYBBwxqGmhHhA4xdxeilF4X
Vi6LwH+GoZviegqGDoRPfZKlweXJXzYF6UMAmkB0yvPmColcRG1qiUEr9NSRs3h4LFtTtTUKJMhl
U0s3EqqWICdkosqQ3zg/ECZNIyRrFfiS2EfXc5LMnip34t9404kV7ijomhziIjixQUHdq37cV+VO
z3p1JX5YnDbIQ4PzF09qZIrOx2LK2TSkeiQFYLYAA+cA7GA1y8k1UlL6yhZcaLaB5/6xxRNsVypA
OIlgikGOjAIqQGZTDEcJYhfjNlJmsT8OlCgQHG/noXEVq87pViGW2NqQp29Rss+0HimyTNVtkWht
ZHeNhtbnUk3QqHB5hZdnxQD1qmgga8e/TaGx0AudFIpokEurvdQZ2gsVx/Yu7EtrpeTCJpgPPKBF
CiAf3i9ASHNbBJA4o+qsVAK6UX6cZu2jqeX7WAsiCQ0giJ4ZtqRbCamWhgeyKXbHQAYOQlTni97E
6lxPLWyOTRWDXh5SV5UQxz7AE9GKqaVIB2Tg0FfD2oPOUjk3RREODFJZSUGcgM3+0OnuFHrQnm3G
lZhgaVOeGmJ/fvLwDsMwlROzZI5c3OYxcbIoX0k8LVyMuJ4A3EC+C3SyPLnxqLKnNvOKqI32Rddu
ErB72NqYA9jyeNkBl+JsVGiZdDv2ggHvOB8OHZrYmgYMRwTXuSNHg6t3seqTqZmuTbURnI6U47Fr
VFT2NfNK7036nAtKtTKrC50fSJegBoBYFb4i8QnkKkPvNGR6JcAkdDsqs6tJRW++/NSYEEGQJafe
qx0IfiLZHSu88Kl+3Wa912fDTV6WO6GIppWtubBfzj7IPJ+YqiktYZTZfokdXSW+nJWHELPQ09FO
IflZ06O6BgJe8C3YBCGcgeMAbyxuv5hTBWEx0sJmlLtqcisWa73iy6P6Y4HbJhOeXFbXwILaxKGf
oaJnTUE/ksdmaJDMIHfVFB5ra1x5hywlkM5GxrnZjLRulTWdFNDiU0+fhWuIPNjlTB8SUd2UCbHL
zq0ocSyl9tBRe52WNrFWCFgXqiSYXOhWy8A8A6PFk6QXc4GYWsAZAVSWApxKJYxOamhOMUoAaxY5
ko/hPtE7P5Qm3S4S5ahMa0LDzG24Y/jsGzi3MlrcKBbFPdiMaf8uCiJefsUw9M/TgEhpBtn3cUwH
2Z3zYk04e/FYORk+dwXro1lIhA3fQDeCYP5C9OqoxsecrSWTlw+VP5b4C7hu6iQCZBlnZJBBRh46
79dIXidP9cN4o36s8aYs3DKYUrBiofykIFjidk0TEhIPSSMFendUlUBofZWuZOIWbpczE9y2GQY5
y+hY43TSf2FEYBmU8/doNHGd7S4fyMuL9Gcw3Ebp8lEbdR0bJZ8dIIS2mpnbpV7eZNNKQLYU35+N
iQsIEHNSCC/hKOiRn63TXZP7eqs6ivolo04pxKMrSY6QKLcQovUnc1MNWDziNir16aA/q7nypRHx
8/LwF8+nk7Vk03Nyu0p4m0m5hok2pdeYuGJY2SoU7MlbK9wU0o0SB5ftLT2EUXdGilUHLzN6DjmD
RZ+QBDkKxA2D3cBXFbAkvOufuWybQCpV9+0aDHb5FDqxyHztZIh5OYt0YvPexqFX1VBMmq1NBUFU
Gm1U4b1Mj2Mvb6pSLO12eNK6laN48Y45Mc8dQH1eUwib9gxyaUFw1ZQSu43qxFuZ18VNCekLZDNA
nwlGyfNRGuUEwrwCZnTTkR93Knb/DIquo2wjWwNyDWftGbO4RU8Mcu4MMSKCShk2jgr9EJo1dm/K
niC95lXsdvPL5eGtjY7zmqjvKjJbWMOqrN7aPiscM5EkO8+y1LlsaXFDnAyL85bRoMZIJ1iatc7L
tbvU9Bpl2+pHizpVNTtIRq1YXDyBTixyDmLlY56MBiwaQ7Exwy0dXtocTXODf3lk/EYAYA69hSeS
QdzQlLlW5SQPoYPUv6CB05EaQH4MqTrISAcxnRSZtK5qlXZB7s32PqZh417+BDaUk8v4xxfwQ41q
0qHPuTzi4QvpvjTVYjvVUbYw8gO0w91Z2Fw2yPnN/xoESBFpCtBW8mhkVeyAJAsxZDVDGjt04nwb
mmsqItwCfhsBGxPwluC8BuCau6ymuSjMaUjK46R9KtMhLCPQYtmRtjIW/pb/xw4bCLqLkYXlETvi
EMUgPoF2lhVlrim/WE4mlY6k2ZJjyRv5YyiDLiYrYTn/UPi2CntAOwNVjuYJLooRqVo1KHyUx+hJ
EPbJEVS4yYOo+znw88qGSpNdf4bEr+tNTZ1JddtVqifml7zXqBpwmMjKsLwYF2+Is1qFimBA73F/
U9uWzf5SfMt+KW1fBj5kX72Tl/r5sucsuapqAEQEjDde0vw9pfSTMkoG5NoyBIxddkNAZ5ZVpZOT
jaxcVdFah9uSPUQhkI5GixuciXOifGy1QYiU6mhO3WPZPKoluSqylwLveEOAtE/b3V0e4NLWwLUE
TTqkgpHV52ZVqrSqtMq4PsqNOVyPMu132Wjss4ZK28uWvkUm+AVEMp9JyCIjAvzm+d0kQZtJbwxS
H9m6RdtuF22jbbMboVMetXa4AW5qZ+6jQ7dLt3j2bpv4KsqOogvetmO81rrORyDfDn36NdxMS82c
FmaW1EelfC2FxAnNlyS8SkJj0+qCX9XaHvIrUAB8vDwLixvp1C53Q7eqOYegxaiP0zT5au4OuemA
AiecHrHGUuqYteBa0UuU+dL9gP7b8qaB0Fq/tp0WdhMaoFDe/tY/k3hZjEFPwqIa8RmpNbqJcZU0
ky1Nva1okaOWK3ni7/Q7t/QSqveAgUBhWoFOxvnSW5HRqYJe1ceDwXbuEwiRXSBa/XKr4f+/fUg2
Q59GXuz/87/U+QKu0kFflBfakaM5ois5k0chbizaykpBZOlGVJAihQQcYDjsCj7/upQOAMNMmAu1
n21IrkIIhrzO2nTbGvNOTAS0JFwBDbQbU+pRLdt2tbEyQQuroSB7xhjA0cb0oyaTqlmRm2PeHvsR
IjwQf7QbuoulmwSv48v+t3DAYJ/jfEE3AkAifMMzUWNxHtF0dBzN6w7sFEp21YqdU8z7ZgJ54L97
VrFNBmsoheKe0pBS4zZZYoxyBWG59thmtryZ8by28zW9iZ87GT4MvnsTwpUGXMzgokKtLeO0Rbx5
zKI3ORvcdGui/zbr3Uw2bFK7Q1Vdh2t0zVyACKkEGAXmEwBTDXlkjbsPiZAWltaN8RF1ytSbB7k4
Cmj89YyhSa+KXC6dFn26Tq+0ULeZyUqq8oe/gIGfSZNLDCXHkrznHhtnoT6X0xwfaQa1qxGVPidV
89CzoHq1j0ZI7aa0z1fCNnYynW1itNwyxWVWlUVT1Xcv0MkLKkGazMwKJT6WsujUofQ6teBl/Zfu
yWwATs9QY3BS/r4N1bafZAM24tgrNA+dMoblh76avUVruc+FOTwzxf78ZDhKapqzWenxEa4SEKW2
dXqrDfdCrd5Kxf3lYa3Z4tarlPu8VzQ1PhaDHVWB/BJ9hgOkXFdmb2krMPEVILFYKyR0887HNPQi
NbVCgl8kz02vQwL52qg32SFK3eyQd/N2qr4uj4zH4bCNcGaSu8/QUCUouca8opruAag6ZLiuyKS5
Ou0cM4J+NekgpDfdiVNkgwF/Vr/yNN1c/orF+T0ZN3e/DG3XGJqAcZeGW7Z+us2vDAGtcJetsF/5
sQFYpgtMH2g/4pP2Q5vMFZXhMW2M3mBkiohxN6fz2iLKK2a4wdC0KwqUiOGY7QYQnw2ZS9tShI1E
7oh7hX6XorxvZnu19fzHA4at5MnwuHO0lPNRsELYjeWv2Jy9eVKdkQB83a2cXj8v3G9LBuRAAWxC
iZUboTWjh6KYCTmmphp5pFKBL5YmpKHnMpASiTh5WryiGPOr7NCYDtqMyqFx8aAAib5y9y+NGTAI
JP5V3E4ok55vmLSJp4LWGHMqV3uNeKY5oBt8toUVO0tnJ1Sy0GyBag/CLm5ue6smelua8VFLq3bT
l/KzMar1ygH9427HtJ4a4U60JC+lRKEaBtOkX/rolL8qNXUiCd3XBDSDVZ84lzfE4uyB+InVc6Fg
yUf0fZsqZJIxKku8TemrZVTgT3Q6Obhs5ueTFwOTZURnIDNBlCRyl62pRbqZoEn/WA4Qk9pIne4k
CfiI0FwIJA1ouh3hFkQGKxtxaTplIIotAIvxrOe9NFJJUWjNBC8Vt/Hkk9IxPprQQYJwLNfI/Zf8
49QW5x9jH4cpyWELxVRnzPFXtXJ4rVngnCMKJ5lOFBZAtQiu4sbO+n+X4vy+CYAqNxQVOHP0X3O4
CRPBnpy1Mzmio9VdS9Avnb2nP84OzZPbOhtoAhQMXECsG2fS3zTQ8RXt24qjse3On/CnVrj705S0
uNAHNgQUhZ6JN2x/mX7m6fb2sqG10bDFOhmNKDeaIApYjDh6BH/6phZr21TWil7LS/5nQbhjNgut
rKAqJcc51WzS3+Xqf7ninNeGql6aSYnpQjeXU8R3rZSt7MG1IXBeqzQdsJQUQ+jB6U0hn9iRFYDG
0hkmI5THFYA7HWH1+VIIkhQDWoulqKHzVIOSs0hMz2rf6sq7vOaLxwnLnomMbApYtXNDgza0UE8u
sMVNdacl5MlSblrlHncTXvesAYWuONniNSufWGRfdOJls6zWWhXBYnwrIKuiZnYVZAfqaoYtOaC8
HcqV+2DRrU8McnM5imhU1ZGyOkrGY5TmXg2RQX3NCM8t8X3OIIcAkBwashkY7HxYaVO0Td2K5Cjf
6UC+HcTMVh8jT9/0XnrI37Q71c/s8SF5N/ZJZO/qxNdXfIaHOv3zCbIKDn6Wz0C30vkntLWQT3Kr
k2NG/fFu/pW7en2wwv1c3WmZeqTKU4ss1o3wK4or2/iXSm8/rHMT0MZZNFKgx45i+64AlU060RHr
K3P8yunfXExIm+Otie5CC5Dw85FacRlrRaiyLa5bNlNBccF8sla6XtrmiL6QYxUhwQ2UwLkVLWR0
T1BqPQLysbWsZE/RInx5+y3tc2Be0foFFBbL0p+bAJ6nBwzGxNEO3kS19KMXnT5N00o6lXk4f4Fo
oIhiovAaqB64C2Q0FSJ3UQgraEkvbISXfqf2TgcAOEgRZjo4SrzGa7H46js1yg0tVbDNVR1Gc/qG
us0Yinaz0Z516UuPqK/38S4cni7P5tI4IfsKglrUGZGV567jDtxpephY5IioS0AyN/Lmo3lb5/5f
DQ50mEhPI/BjeerzdUu10CzLNk6OxjThKbRB0c+gxNaRjxfiu3hS7IRApWstP8rX6b83mY7YD5my
b/kT7rgu27bWIWVKjgpuHaK2ENbNQQ+ugf4tcuromj4L0g1obvZyeAftW/kDoju133wl+oOhaCvO
y3eg/vM13/Ur0KDqUKo/nwXBtLIWPWDkSL0pUJ+KO/Nj9vv76G6813eoom0xMejeH+4a8O1/oEBx
eblltp68XwMyjrLTP/a5q4SYqJYLCuxnpR1eaa72a7oF9Nge7zrg/t6kzXywPMHLR3sIryMH7E+7
bKs/Xv6KRac7+QjuepFb8DCLNfxcHh9rHY1Gimk3s9PkW9nwY9QQMpBVXja5dGkzEiMcTaCawyPg
fN6rKElBHw8Z+WxW9jq00I3+aijcOrb86Db/uGyMLeLPSf5jjAunLDJacZTCGN2TbRL0MrbW2jG4
+JbSAQcGLoxNJR+GEKnvhRIKiceBgRtz8BXp3e8ohD60quyrtL5lYalipVdR+EqAwr08xOVthQIi
8KKoQuNv5xNaVlETtlApO1IH52N6VyZuESQvc2ePm/G2iXxyIzrWaxkIr8LraLkr5tkb5McUg4sH
IE+QUyEpfW7ekHtpjtDFdtTvph1J3fApTe36JbwN7bp4+VyxtrhrsHdZcQH0P3x/ZNxWqTCBGODY
dNNWHO/GK/MX6W25NG1hfOwaR3Mf15rEFzcJHBWyEahbghiAGyHSzlUBDt9j/25s+8fUAYiJOGgi
WJnKxZ1xYod77aHzqaiGZEyOmvZkzajWmW5hHVX1XdgNzbRy/ixecewN/n+jYjN9EsrqMpyWFLDW
ub+RlnoI3f44X6NguZpCZR7ww0MMhkGFdzAvObeUz50VpgLmr4QKwBT7NXoMnDreEtPTd8PTpGyy
1C6fWuNKRpk0XEuAL4UpQFL/xzx30BdQrgurFAP1pw8FLGnRyhmz7B5/fp87yFPDCmeN4PflK5Xa
FhP4KK4M4wEvHnRU2vWKuf9n4f7Y487sZDLR1A5YxLFola8kMTZFle868zYsdSCb0dVyHSkg41p7
bK2sIl/SG6RJlPUcZhU/Pe517/LGXr4O/6wST3tVFiQJ2xqzOPjUC987X0W7za59El4s19xE+ziz
M9Gmv8JX402VbPGK+qDdk+vN5e9YGyW3K+RhqOahxWdE6NMUhbdhuGnqtZwIix5/bAiEzSg5Sche
8lMpJDGOTLb1Zjfavxpb6miH7pk44aG5I0HtJSuDWjxYTuxxB4uolqIJVsnkmJabXL2bGVtae6+M
Vxq9KdHpfnkKl+/DE3PcHGpCM6C+BnOAvdvJAFY4dTNXbn00/oe069qRHFeyP7QC5M0rJaWrLO+6
+kVoUyVDOcpLX79HdXenM1lEEtN30A/TaCBDJINBMuLEOdS36rtGislenwCX5nP995NQVvcewNcx
5nP0i3C+x0Xi0B5/o5mfTGG7/5fI8/9cHE+Gt67uibXKsAecEZ/W6qPum5BIGj4s/+PyLAqj1omV
1VFPrBi9E89uM2XHYufezYF5JYVvyiys/35iAWQoZZkYsND/mK5wF7+eroqwDjOAj+gGejEByJkf
IAx8eVyfuhCXFosLx4CD41mcwDvMrTagw94E/W8bAKoGXAI9eGFboz96DpLgVdmqO+Mt8dm22qlX
SEXsrADdxf68+ZdQ0i9LyoXwZWR2mbtY0sgsYMdyALosehlQQLTtcWcBKuLznsQXuNs6AfIpUaC9
DrqJJKqRYZBsdOHkAlXl6SghrEox3ECQ4kF9IvXwtNsMEI/emofxwLbD73ybH6fH+Ko8esjktH6z
a4/1tvuovrXb4gk0kWG/74P6Jv5Vb6WpnXW/8yt++lHcgWVEehrnEz5KuW02elgHrY8G2RC8yH7t
m5vL/iWsnp5Y4wlgZj2t2xwvaRwkpp+CypuRXyUp/BLkBWiVk9zZDFHsOTXHxdZFR/nSLjC4Htyh
42769lvbJHDo5Hb8YdyqIVSXXpuwOFhbbRfd1ji2smtcd3SCFr5t9+ySaadsC8B2Lk/DJ/XMhUnn
C0noqu2NSMV3Beq1cqvsgYffG70PCosGgttPKcQI5hdjV/7Ao+9gXwEf49wnIVQD3+2atHiGPsW/
DF+9U48ZiW4SiaPybTSfO+502riQ3S6FpVQUq2QArfTC1j+O/7YQzT+8S0nXJQ7I0/S4cZ0zM4Mx
9eCRlBjbzTdoPpIs/CF7C4quD6fD4qK2ZcWAYaz7Lzff+/zOqD8KWaryK9wNibtTG1zc7hU1M0Fx
BAdH1ExuFTIQcMZv5k0cTCCsR/Zm+/Jx2ZuEb8xTm1zQhnKvYnktbMbuvKn72k9LQM2ifNvF866O
loPSt7t07O4n2t+6XnIzgLG+zsHstcxbQ2NhrLnPS3+ryKoZ0tngIt4095nXzvgy75ECADeHxq6H
KFwOWXvFH0IlmL+Vh1qy64V38NP54EJaP44sGRess7pNH5YdIBn3ZlBsWNBJ7oqix8WJIb6aDoaP
yFZ7DG8MreNyZRJvm4UjSe4vL7DQb0GKhHr6SlnIl4Nb2qqzUsT0SNMmaDQo1FV+JmvU+Tx9vsSk
P1Y+Z/XkxmFChseqlIQetWafZh/alOwcd+fh1TTNw92U1iSxPQhj1X5W9v5gjLtE84to9jtA3PKl
eBoVh5R9tzWiagMeRxT5zB1lShhnTdg5xu1KUxqx/NGj4HJpZVwT68biPh/IO/R8I5+OihOfB6i1
EajeokuOJtoV6q4hJsQ/9fi5HCWrIXIvyJUhp4PsILD1fImg6CaIp1AHULiO7So3v22bTUpDT93q
9Bkcau0Qo2Ffln8QOAGuDg7kMcE/BcA959Qtek3wwmvTYwzwWzOAT9nG7bmSiZRJzPD5qjk2adsX
HRKf3QHtbsGsJX6n5pItKrICCONKSwdWEEAmz2+3WEjoM5pIvLXwn7BX36WlWoE7ACH5x8L6BSfe
zBSv6swWhdR8Ka/GyjoU7rRpmvll6dXN5e25BjHO81zsS4gboNQJdOL6KSemomZhy6yjKqznIR3S
wJ01I8wncFFk4WS3+XZIXAmiaI3oX01ahg4CECATHS7plY5Dhscr5m+cQuh+k4aOkGi1Se6VO+Ad
/MsDFK4WJEj+3xp3i9KcdnK0ClgEcww6+weNfkayG5FsQNyrFFhOt+0VPT12zjJtI5B9BEoBrlmr
mN57K0FXp2nKkvxCm+jkXHsd0AJvcU6oJU2rKDlKfRrI+ZPrTe9s2QLZdsmbSnBIoC72xwzniW1t
1npcoXbKGv2hHEFLEEe+0im7adFCVivpiu1RJplesHADmEhgePpn4z23aLkOvVmrtQCGyMZfk7Vs
PT0JRppXPkUby2UHEe4AZLiBVkL0hQDD+Q4AZ4s+sg5DTLU98w2gZQ0ftPZsE9Xb/84SNyrFtGej
LVGXQQuVFj83MdGNYxbO3VUpsST0jpMxcR6JtoSu6jXUT9dmrTJs04Nb+hF9HqO/iYUnhrjLNojb
GtOlq6FM3WbVAUIWYcEkaCgRNsKFetA/S8Q5+8gGT6ELligx+y3k6zfVj2TY2u5RM77nxbZ0UE6z
ExK3s982kqlcf/tLtLJBzgGG009yR849zEyxLYYihLG8L/H9JOsxkf0+5xSOEbXdgHbCY5x+WOp3
6Vki+n1wGYCK1oHwhW6vrnIS4Ae3dby5K3Ba1aCCTYzlMOmerE9RtF9PjXBX5c4q8sqqs889BLwX
RQdQZt65/cflDSSK5WgJXMGFSEB8KYeZczemtkbTY+NdU/re6DLlUdG+QQIR5FSol9uWyY1jttwW
EseYLOSu7GbeqrFCEB2IVhwU6ORcHo3opYrb0B9r3K0ooU4fuRQInCwZRwpaKBA8zEmMNpq886B3
rw9hodLuqcra+8WBMg729XjT96UF8tmiDcZyfHbpkksCotBj/nwWz0zgLk3lJOOKfUpjxR9N1dzQ
RpXp2ArXEgkrULcA0IWk0rlfNi2bu8FmAGwak49QKF9M0dmF9rx/LHA7a+jLqet6WABm+bGCgIIy
RSTVR2JDZNU0Sa2bh+5fKkSs2QdwxRmo+hufFIacUa1LtLU0j5PLBi/MQK/atr7re9XXurVXKIl3
l51IMI1n9rhI77jFxBiDPfgRgZYO2pGuZ/YX5/GZFS7MJ0mOB4oGK7V3bU7Xef+Rp9e9LXmRCseC
KIuWSlBMAi527hIgrzCoCvbRI5izdzm0dtFA9i8ZLP+zPuAlsxwdNHfoTz2zcXnuRQlBD1Rd//wY
N/k9gG82NXEutVmfbco43bdKEt+1XRXOWQraOVpWm8qpPuhA6TGzGXBnRvw6N8ayb6de1qr9CSzh
zip8j7PqbDgr1dv54P7Hjq3ULHKcxrGXX5U2O6jxj5pGr2lKN15iE7tGAt5A6+ZCMqh9IeNC3HxT
UX3rUHqVm+Obmtk/L0+SIKTiXb7qVAPvDipKblGN2OuK3MAcKUqQLqF1xYYnZK4SWSpOZocLplnE
arAx4nKV1NUBml47dRkIS6y9VmlXTVZtLw9LcOKdDot/sau5XVhjD8QRdH4BsxuiIIoOrJU8XmRW
uAVtHejfzQkWtCBqdPeNOi+RIQkgYhMmFBPRGLfiXc82xP9omdVFU4N508EwNE6HMciNb8Zw/zfT
9cfKunontxCWOAkdclhJHTJBBfPo0VAapQQHF9YEb8qVHwtvWd5Ia5pZvwB9xly3J9lkOf5MJxm8
a3XYL5vsxArn0MDJuKWpK+sl5OC4o2+CJjZa7lo1IxYEcTsZb6PYsf+MinNsw2kz5ANSFOWt7iqz
62eaf6/zO9VugeKWcQpfHBw48LhTudAaUJ6uEKrM0EH1B6nuPCfqt766pSCtlqajhBHfQvv82iCJ
1kxuLpEscpAawtjG2sc52b6N2fNlxzPXLfJludBjhxsw9HmA1jj3vMF0pwpcS8jidnEaZoXDgthN
Kn9mVCHzUGZPfalaxOxpHrKM0Q3k0b9NRjsSD1zdRKtbaNDbWFyzYx9gGYkJRDsMf0mHwsfe8Xzo
cP+w8rYnnVa+JMlMA6fIIvCAai5pEyOO0d4JIi1vSecXr68jf9Di5HYZYy2oKnSd1ix3ScmGJkRS
BOyykz0dtQSUEaZaOqEWjwopzcYGVYNhbC5Pjnj6/8wNN/2Jy+hSZ3F2rMFkVCdDoMSSp5swuqBx
DOAmdOJ9oc5D1HF7pGWRzbbutfhozLtcHYglu3WJ0po4X/7YWUd6El/sPneySoUd+1B4IeinFMuP
TNyVD+kvZW9UkokTRpoTc1zQrJYMlQgHTpXckV7CoyWbMs5hQVPd6ZGG366AGDVvm8PydnnVZQa4
VbeHrrGrGXMVZxGIcp6b0fFjCJRkL/+dHS5wlblh1B2DnSg/dM3WBSK4vVZ1yQaXjMbjIlZf9apW
GJiu6Lm/ce/Sp0nSNyMMiX/Wmrsx/o+jQMiAAemJMqyWklZFn+wu+Tl2oSebMGGkP7HEXSeBXTD0
pYAlLd+gjbQHjVFM0G6pyrqpxfv+n93C0zzrsTGjdA5D0D1yppQMyTU2D7m8/MLRoJRhfbJbQR3m
fEua7dhj9dflbx48AKwUu8eudInzbssoK4TjWZ/r+A95Dv4O0ypxWZVTCeCHusX1lxhTQZgMRyYc
jwMG2jXnD1nzNSachJgcbAZKarHs6I6Bgca/snVI4SQEzX/MllyXhD6H5Cey1uCWxgPj3JbHoF9X
VUgKtUWYpeE0bIDAqwo01oa1DOMkjGUnttYNdjIupOPHTOlhC4qzQKYlkhNA9vNcONOXoYjMERDm
vkdWqKWmE/RxJAkCQgc4GQMX0qA4UjSOijGU001nvVvVoU4TyV1cuP4gHIGGCp6ngJefz1OMEgNe
rUgMIeOeLGg5zDXS5Amp1OOYS9ZfeJ7pED2yTQCDoQHELUpc90q/4Npy1FEsCedhuXFGpm7jttSC
eO5TH81p16Y7m8HcTzWZXK2WRG/RlK4lWzQMA+4D9tvz4UKJdyUtqDCly+8sfpr+okcUelV/fp87
HWw3qUvaAG7N4i4oqU2c8iczJH4h6v2CAghWy0BiH33J3KIZDFwtiYGKYD1e5SpjPrLVx667m3pI
yuoMajspCIOBYMGC0uI+693NaHVksu6cVKbHIppR3BTRevUpP6dyMwr1MzuaEnyLBumcADkh5ld5
fju0sqew0NBKsgLIPgiLeV6qtvIi3QWB/HFY9PclKr3QSJU+SLHvwssxfl0k/nINonJDB3UMFBn4
um5adVNSOz0azir6PNT9sZ5vS3WfLLrftt8qtDIuhWQbikIjZhDEv9DhQoTkZtGaejo17YSXJI03
xa6BPGGS+XOsQ1U5JpGM/kB0vTg1x7lpUnSV3mga8mups9e84imvC4AMNEYaNd3/xWz+GRqPyIBE
DBgBBgzNrV7Qrk+SsSGlt5DpwdDvjWQJVFn/gQhQC/IRPI5Q/QI1De+TZcfSbEnRnllOG0ujVxXY
kvIHF4J9rgcJvyxIruz0lqWj5HIgOhUctLtaYBq2VpaA8+hSaro92CYSGwlL4w/k4yHsPFbaX8Sw
UyvcFUTNvAWnG0ZnDdmuNvDEyTZLV28uL5vIRU6tcNe2Ivdmtc9hxdHn73pLcIk7gJbMT00ZzEW0
sdGNA+Ir3D+Q5uPO0hbOkZgqnssR0gU7ME7+RKOy6qfJ9Bc1APBb4dmG/k5cbHhdv4m5xRCtbwR7
ccGpudAkyFsmE/oResEfKzwSQJ8hFmaYSNgoxruJNzloYSR+JkyJAnkC4hLgXVxwCJ07Wlei+dHo
UJmyWOgB7d9tqmdVuWExgeac1733037+jW54a/6WxaWfL35R7fX27rKLiO4OLnoi0WuKllmgdM+/
wliUvnNYjSZguk/HeJNUe5beDPa8MRJZe67IHVchDAhDGcCn8EunOE3T1Q0QHUNUbIfWfyvy2E+h
nXh5SKI4fGKGX7tEc4vaUVdcxXNPiT0S97f6FmW3VNbkIzpjTg1xm3gaDIsNPU4z+tG8wRSdyMOi
hHYUyNoLRNsLZWZEJVtFZeCzkeTkJuyCVR5XIcT62+YRBHL/Hvbinf46V0NpgDHIIwu/XgDjsqhH
6FjQBvUa662JdpfXRjQQkPdZSLvjsoqm33N3K5QCLGtrh3Y5NQ82sx6SqttZyvtfWEGlAS1zlmWC
b/PcypzgVzsQAB2LLgN1KjHHR2ceJG4mrLGg5gu0FWiSQWXKnff9SNV2ygGumZqQoWhhsD6wvCcK
zuSihKrOvPOKrZ1swXJCSuOgqM7m8jBF+8lzbRt/DCAQeM4JqjaZPsyYTKfJejSJe5sa2KyAFmVD
YiVO/nX6B2lXdKN/9vCjq42b1aVXoqL28JTpJuYPHYge2bhbEydWLblufB0YLOHgglO6OqS0Vi86
cfel95yYNWi7wgMwBcMMaGbUtAmhaoHU2fbyJH71yHNbnEcurda3dQZbxYudkwXLqEssiEeD6/Xa
fg6OVC7QF65Sl62F5xkdgfbMNCPblVXRksFOPeI61P0v7XHbeQFRutUOPXAhCjpcvA+j/MAOkzKe
iCcOyXGQUeE56HDu3zUsrgZzxutcqX8Au3pXtvmNEucy/iQBxuZTGBufDXgm6nTrEXbiDVHpFm4Z
YzxaXhI9TnynUImNtwmLM1zjO2J72S5v0VrS/ujrfVc74WUXES0gutb++QBupEqhj/ay4EGYec+a
dU2VayMcZVA9wYUXw8SrCPVf9BRDEuF8mGrZmkqLR/UxT8OuqQlKoMmYBTErEFnQAmQm/mCVxGSh
JcPeipbyxDR/54WKE6Sm116yEr14+RbgDU2WbBG8d1HW1nFrW0l7oY/C7QIo5hVqPXWYxF4JrWbn
vtXog0elA8QgQTL/muaAWYMP3m4DK9pTkI1BzqPQXy+vpQDVf/4d3O6w83pkTYvvoC/vrW8fmsA6
/ozekk394h3YRjnYd8Wj8xQHErtrdDx/kJ7b5d77jM3abJVwIoh/l2Fp+ivOo14lTvWD2oXoOStl
eU5BrgY2kQ8C6cVKCqtyNlWvqMYIIgnHuOzQhW/6LXSaJxquWDg7OvQDI0Z/TBbJQ1jQn3Bud/W3
kx1rNx3ELzTMcUWUitwO9jYJzDv2DDQmbnvdA3OJHZOEkvF1/imZ59WPvswzqCSRD7PB0ML3vdQp
BROHgmhrKhZRm19en4RJMm11b9r0SXWddeVdDkEgbcDA8+9WOcuuhWs8+vIF0LTE5X7F9vJUI009
RCxLVOSP5vFGbdD+5bU/ccd6Za1y3Q7mm2TEQs9CMhYwRIiEQvv0fLb7pWCLRxfQA6hVAKT7IVVG
iDXU7oP17GZ+q742094CpyuhqmS2RZERvmWvPAg4B3g2nMZhKGr3OkqYt/Dl8tYow1xS5BDO5okJ
zpcc3GOiyNEQ/ZPALSgpG/BP2URJe5/JwIJfX33w2xNb3F2gsBcjnh0Tye3e/dV5JoEoxcPl1VoX
44tzQPLKAOIE68Xn6ueyGZDsgnNAJpQYnRKi+FQN4FXT3lPl2lV6UslOFlF0N7BCNiTcQI7EZ2wN
e5nVZLFxm7Kw/e3v4HjS9F4S34TLdGJk/feTLZ81VQ1mfQcP5sKrwsyz43DwVLK0q4i00yWkYUUi
sSn0PnSKfPJiIOnGnctN5uL8KKzsOOkvpZoQl7440/cKIMTLayYaGwia8cSC0MzK5nA+thTEcbXe
YINNGEkA3ORwnCNrCMxlSH19pL/B9qBJbApj91qYBg/aevf4cgeOkmEuPJzJo33FXqf5zoauT5PG
vlF6/pQfXHZfOJK9JppQExhAkOrDTeCd5wOlZTYMhovtnICOSfGjDClo5Q6CdpIDQjihJ3Y4Z1mo
PVm5DTvD1PxUq8eWJlvvFeSVm1mJPHJ59UzBjgPJLtCWazoYF5DzQbGlrqjSpfTovGqgV5Dxhq9O
xm/o05/nnMOodX0qx4Ie2fJ9jCNSgwG/Vh575aB3iT9P75dHI9rMp+a4JapxewL4tUQ72WiRarx3
QdUmJfkUBalTI9z6tF6XsLxZgYGDB56qu2jMA226t6bAc0MaA/IlBdKvadVL08jt5VLppqmB4u4x
rrZls8viF5DqkgE5ZqV5hYiiZn3LFvP+8mQK/f3ENbiTswa15VR0OUXiA3xc2gM6coim3S7I5Vw2
JLwRIXHjOCakTfFU57LKfavTqFugDpWq28YG71iXk3j0ID7SJ7ezkm5Tyw6nEaLidD+o0UYrlrB6
tEAVtqjVlRr1kh0ociNQQkLgaW2wQi33fFNMWt5ZitXQ46xeO+YznojS9gHR5H6mFFFKg6InP2QI
VJnplFv0iJwE0YaPlek6bm2ia7LZFbkrSmlIgEHNBm8LboereukpbLHpsQKFY7KPB+2qK+OrfO37
Lg/GQp+GRgIIFgUV1AeQm0ACF3TX3CticIxZbQ2THhtjIhnepFIAmgCDv9LfrlcFgNAQjrnA0jRe
NKYMRUE3vkW3vZ8p12uX6BiMxfflSqvRXWWgNIEXqRq246a3/3V5HPZxb/hUB1ib/s5dhCXKVBfr
o5D2brlJauW59KJ/n9g8N8LtQDOBbhr48fAqjMqN0VDSOJMv538VufvJWD4P25PbSdwyr3MNPITy
Vt/H0z1ykzu5HwqtAGS5EpKjo4W/29W1N7or4ueYLWjUKDUAcFmp/VC8XkbvJDp0kEpCsyxIktdG
u/O1qb0ehU8XN59ayf0x97aQgYXWHmiHCaLQtm9jFQIBye3lKCbc0WBaB40n3NFSOatxaqFEpa7X
g2Y/K84VQ/NHj+VifzW8VbwBdJQqGIP08+EZWK6mXIcH0P0uM5wdOLSsDI+b1NgU1Qw9Atl1S7h0
Jxa5/ayibTapLNyRGZ33Btv2MyRbLMn1SrhqDh4YaDaH6AbP0mE1zIi6Af5B7W/onWk3VrTXxhdW
4/BpJHUdYYBaK0sGMtQuwuL5FHZJDmVw10NKxxm7u7jQlduqYH142SOEI3IBncezE87Ip4QhK+8A
pYW7VY8s41r/gLzuTd+CQ+eyHeHynNjhHEJtHZrOLpro9fBNJZKzUOjWaCJZaUhxTPEwusGK+4ol
LvLaOros9cXvJsiOK3dVIbluGKKDCly/kAqH8MPKiHO+KCp27QKddoT0dnTfOoVawRxNng/sTHKI
1mbVbImRNoiXY8Yy3QexRkJMs7ev6kEJkXu3AzUvzB2btOdE0SCCVOr5pvayfK/NBnrlo3oJ2iZr
X9NusjbgqVCJmyJDWi35w1A0I3Foj1RMote3Q4bviKdeg2BJne6mfEz9ygbkTq3sOQT6h26Hqkiu
YvwyMTKAo6B4JBN7XyMGf+tbtaPw7AZFHu5F5xMCkmfmVtZCj5NCH+fOfEQqw77PqZEHrI6Tt0Rp
LMlqC89VIJwB08DjCtJF3JHTxHZtp8aEe8lMGqikEtP3XrUn55W+q7+K35oTZI0PBN1lDxaP9B+r
fFEyLTSqGhms1kHltYfJeYubd8WI96P1fNmSaOeD5N1DSyWKKCBUOJ9TaqHfu60wpyYD4LBR6VMT
Mdkkiq7rKBt/UgGAGIK/PyLH1Wi9MlM0ROm7qXulXnOnAp7kTVvm7YpyJGrOSJ8+XR6boOaGc+3E
Lrd4KX5VGTzcu5JKqcmo0udFS9ltbUXqVTHF5X1cxhnaXsY5GF1L2Ue69q2MNSOY5qLeAzKQSNZV
+E4/+SKe184FCo4paA+DhhKpj87PWNvov4YfKumrwG0l1kShCvU36G6iBow3Ojd8pW21rk9gLM7Q
stfs8wLNvwWE1GXd9WJDQPwgCYBSBF+zShNzph6i7hFSOyqqD1rXEeeHTPtZuCmAWQTdB+SvIAd5
7qrt3IL9s0EccshPEMr5h3wr8RfhZjixwB0cc9/0QwlgFqp7BjRo7rsdWEx2Rvg7IXOgBC74g/5L
i1yMzy2HZsM4gETZ+dWESPLlZv+mlN1OS3aATiN1ObvX1lARA/oATk6GUqb8IzqUVyTo/8/qOicn
l9087q15WmcV5BUB6FT3dJs+JTIP+Uwrf4ndJ2bWM/vEzKywIspamJkQRYkF5UVoX21TEn9Hip9s
2iMattLgFXnAEGWAgO3j2yF8fl9CGdRPNF4k3VCQxoUGbRvceAdjAGGJHuFUZYufgTWnAZt4zV5m
MyxaGy+zSrILRbcRXIGRJAMTPF6d3N0KacLU1IosRxsyFDE8Nf2NBsubgsrSZEI7Fu4JwHajPZ4/
HecGMAIATGCnvZ/qg+nuQa962V0FJlZaYcyavaYD+Cyj0y55zqoR+pih9ZpfJTLGXcEO13CDt6Bo
i6Z4nEbnToKSV1+n1ZSveQ8TqIEdG6AR6evRv1+SMzvckrTm4JS2N+THov4Axhp0CFI0uiAkAk6C
nngMBJ3AvGBunFLqKvacH+vcgYb69dq22qrvUoS1cElsbwU3o9pt803uSewpat7b+XHUtlZ7PWYh
gDh/seonJri4G7u5OzUZTAC50pYHmAAH/mUToqr9ivECLEZf6aP4JgvkeDsl74HBibbWVbTJNjiu
SefPu9/PsvyP6FZwZouL8kijD0bSwlaWPTvjwRjBCg6QqGdURE2C0g5AXd1U4Zg/GPkvWQrDEDrG
yUi5iJ/GfamwdaRKQrxfbk7mq/hmOKrPywYpWj+/+qntumC66sJ00wf9Y+bnOxZUz/0WmsdX88bc
NSEKCelK3PoIpjlppBZc1s6mhwuQpd3URrFOz4sWqOFElr0Oa45vk8aPgtfqTgXNy4tHkvCyDwg9
+WRiuM0P0Z0lq3E/O+ZjtG2scFT1rbtsLhsRRpgTI9zOn3roV9s1jFj1E67XhfKgTq+aP3sSh/5E
U3Hn3dksrh9yct5NqVuZ1joaLegJu+kP2sbd276B90PlJ36213b0pt4sgXNlB8zXbr63h2afgJFv
awSgTg/UwNyAws3vH6H9pW/yew3atMluJjZm3iA0SDdyTsx1bfmvXkuNa+oZ5yOfRay9aGb6CmSF
jnizm5fg8uyLUCuA8uHQRZrRAgUwt/WSSO2dXIGYQo2GfoMsxSai6DzuXto8jBmpc+LYxW3hSM4t
0Z47NcvtOd1W2txKMSwnczbdhGYXOulHze5/2EMiUywVXDAwRqhpr9n7ldD9fOVtuHFsWBgj1e19
1m6RZdPKeJPvPGvTOpIrq8if8TZFUg83DIhFcLHZTKPIqte+1LZp/Ewtr5DbDtvqPlUn8Fj/+4zU
2q/wjzFu9Yocyg3RANi2kcw3ltNex/2b7QxB2jCianQzmjIxMeHCedCtQtctPNLlYoIbI+dXl2i6
ylpA++aagXTZRr9S2ZgaydAbsrvsoGJ7SMhaEKsAoJ/btV4GKjJvQLtSrO2/77MM97Wplr2GV2/j
NxlSGCimoE6LRBIXg9R0ivV27UiqtRe1rjcD0jZ6+qizb4m5H/t9rCckR+uvQ9+ZuSua18tjFMXZ
U/PcGOcynZc8qqGhENmA7VbIXkXLY8yah8t21tfl12GiAr6mnZHt4TZdDe6jGMhatH4Zb6ZqXRlZ
t2uKR939wbS7PCvCoZPRTIiH9sckt/VioIUBAAFqCv0SbQCKtXezA8avsJlkbKJth1LEP2Pj/DI2
CmXRCizhnDXbzvaCeh7uO7dOfMNmRIHGwOW5FMXlU3ucyyypEqEpbPVLMBml5kPv/r5sQDZznFOo
Y+9p0WqgfrL6xK+rR9OSBGGZP6xx8+REZBlaNAYGvyt7yJPloIPtccqpdyDeM2gOXaUPAxivy8MS
rpOGFhNsZRVqodw6zchuKroBEHJ9N+EWE/t03FGDdPWPy3aE04cEIdLBeBl9YTGMmEqjZYWwZa3z
c44G6kdadD1NMspOoR8YeE+sJG5rT/L5HFost9yyW+Fq07Pd7xTr8S/GAXoJ1XShuQDZ7fPfT5O+
QkoMeKMRVFOFBeQKcKXqIKMdEBW40Rn1x87qKye+EKkzVewRtQ1Fg6loU1AwTaJ5/wNpuO3o6IDN
MNPPG/cN3VUdKds7iwLVrU/HAosZozv28rhFcV9HMEZWWV9R19y4DWViMx3XChlyhdYe6fyFElcm
BCS2gtsnBMxAw8frACnQFFasBaMGMritf3Z4EprjnUkld0+hM4Ja7v/NcMGiiO2xA60SCkdgTITA
MZ3QD5TLcIvrlJyEdzz+PYwCcf2zLR7/f76EZqNrcMZOezSbgiSPY7ZVO5PEJmhCUhZoRS/Zytyo
eHt85jSazIx2Vqs9Tva+dcAsHJVkUSW9LTIj3HUKwI40mlMMSh+9sDd9CkRJpD5fdjb+sftlKPr5
1OkKtB3GBlbU+/YHdL22D9HvZvcru2GIG5KTivO51RZ66JB8AqYX8oB8B34xegbI+VTtsWoa6+hF
kfYQVZb6M8GTPgCmxJJUEsX2gKtY28s9g0/SmpnhAg4Ee4Ozna2rqdKIopdAajk7ySxy79T/G9kf
S9wsjp5aNSOO4ce4Cu18zzxcC8vrLDDZW5vf4uo2jrrEB7kj7D8mcWlbwcL4C19IN1Gpmypj1h7r
chn3alOjTtaU5cYD2DbsenV5sLImn0lhmtMunkxjLxnz6n/cpkMRRYdeAnoZ0Um0+u9J3EQ7Q9at
JfDH4iX7zVoyPVk347cCEgTdTTlJRivYDGfGuDiiDHlnV7D22Kb1VaE2Yd5Rf567UDIomR3u7lF4
TlUbFeyMgx1YSXzbMxfcRsuBQRuu03zaQw0LYgjEzsvbevT2LqUHNaFbGuuBNg/by98jXOSTOebO
ArTZg9dotDDseHmKzYNWLdcpZf6sGVdpDlR8qYZK1kpmQbhvTqxy4RSKfyW02mF1zPtNZ8ebKEoD
WuqbbpglpiTzzcNbJqXKPGeEE3XggRnN5ZvT3iymI0sk8Xm2/+yWP0P6TAacOOsAoTbAUTAktfgo
nG9Dkx96zSWLVoVppROWK7sER4ZqL5tKMQk6E3ybyjS5JKv5GYtPPsJqq6GKBziXglR/OloH5DJv
zMy+srohsFi/z3MQ4xuyORbFeGyelcYNRGqoKKyLcGI3ZtRUnFRBqHibOhTEyEAW/zBsy/sajQxk
eLvstHxm5f8m+489brOyDBykyKxiURN3V0PItk6NsCoGf6rR6mQieYRyUgEmuQnM0K2XbiT2hU4F
Igxn7fcDSJKLxp5HrY4NrvZY9sANzNn1OGeAnA03C4oqgzdurRm5rNm+ahdA/FC+z6BMm+5sZSG9
IUEeCdf85Fu4l2czad0EPkDt0cg3o4qeBtCfBc4cotS7IG9K/+bIA+8bZheoeSRIzpca3LosR5+8
9jhPb+DcHpeNBsUmmdD9Z8vTl9h/YoYbFXp623J0Kv2xzKF1AMwY2BrrBlh5U82gZNTXaP30s7H1
SNtmkV9YwHi1XT2Ghlt5Qesu9KC3U7RNemUKB31+S52JXTnQLDlAyMkMFx3QD4dWS4Den+EmLups
f9lJuNfLp4+C0hA5MRXySxpfjx5jD7d5M9YfacRuu6Z6jHtX1igv8kPUoUEQvRZeIBR8vhipm/UD
+j8wS/Y871IjdvZuq6ElP4L+5eXhCAMcnjG45UD2EhVU7qSoxtlEnrzWHx1qfKeZvbHz7ajf6AYY
FKG1kupBrv5IWOrntA2tCTnVsvLCyx/BvXDxTAOOBtQoeN7iD7bf+XidqV6i1GnbJ/TV4qWW+0gJ
BpHxUdtxEOsPl419ufNDYgGdtrgB4a1uAVhwbkxJldnU/pe069qNHEm2X0SA3rwmbTmVWKLsC9FS
S/Te8+vvoXaBrcqqW8TsQoPGzAjoYLrIyIgT5zB94/VJ+cRUvBuN0LQu246U7Lxh5hL7nh3YlQuZ
bgZcxginsjABLClV9MRemg3AFj1nwth4zTxZatvbZbqvExcHjWlmq53eapTZWC9ozZ7r7aHZzJD1
klrj/uBpHavfz0D5E/wieFpxQDRefkbSgN56UrXGm6Pn+ZgLOuBPaW8rHfHRNG5OdsCYSg5wW7H0
U+0i2co4s3PL0gylbTtBi5VU+5CzI4GgDu4XYOM2unHHpaRjjs3TWu6DLrn/63t5AXyC6EJBzEj5
pVCphCap/MYrN8pn9h2ZvV5B/W92fKPdsY+1KeA+apzaaq3B6faQ4Hoadq0xH9mHyYlX9il35ZQX
eY6zr6HcF1OICaNGmD3e7kzkqPXODAijI17HxeiTr+/JiMlPYKw8E26cDx58vWAAAQEVlFyX35/d
w1k3V4GWs63HRcYoF3rHvy5y2lwBjwnfeX+LXHsEiExA5RipDdDQYtNSW6RqpsFvW+zUuC8dJa+9
PHnX6tJOwhY6UMG+SDhj5iBmIA8/LfPdqa9DugZOvQ49lo8QF/AYMub4oU5p7Ld8z5Ry4yXQ7ijk
GgjV2A1cqTBikden1iiYgFRab/rVsHT5cW8rs3DDTSAXBpISYAVAvapSc+5HecSqedR6YvzqQyx3
KL7jgN8IWU46hSVKeSyTcDO+NPVmKA9lGjh12OqNYEjBW8SBSZQXVyICGsa3nAWBQ9ZbRF4EnW0K
dS0wAy91VSa0ntCA7UzYF7XOBPaIaHSMSaFJxtj9RKMtx48VOxJQgpiJwK8kF5Z5v7jA8Q3ol0Le
HwR/+IP6BnnI69zH/eQFRYXqhQakpDrwaxiK60hwMSOhK2vRRhKUK6GEOpzALNx3HlrAm0DPEjNR
XyLhQamsdPD8wkDfZ9f9XVnzxZlcDm4RYVqw7KAvhHOk1rzXABBl41B6UmcHZb3pYRp1cQRFqrTT
JoKIAHXLcXTm1dfM9ZkD+AHkDyqe48ipARd2ecIZ8CPzSsWrTwbjWJvPyETHMuF0Xd6tuJLrC4Cy
RB2slJdaiathabLLfb3JjZF850Q1ZhR1RR2aB7rFQWaudXoUanszslVDhuAcZ0ZGuM0sdhdY8+Na
u+Fvi/LFzFNftUREZx6ukIROkuAHnjp90kcj/qtu800ObUfIPRBhxzmplRqF/g2YFfAbBjpCUFuW
LcbmLcXmyQTRx8Qq7XSlIeTK31OfRT1I5lRgm6XL7mnQQRCsK2ZOSgC71hS56A59yHFdLj+18Tiw
xBVF/GuneIGKOwadG15Avl7/1MQnzd4nLFnZ7b+s6Fdzjkw/ksXAOwLjcznnGssMmZRL6tNsDZhz
wZGc2Yl0bhs/TEZmoBSrL6qDxhbzat8/act4KNOLIANiEGB+wKxImc75quXHqNeewsJT+UMFvcC4
fo/KQ4oK6X1TN5YQKV40ePK4O5e01+UoB6GXwzpGe2I0kaLSATgP0JBVIm5BPsZg1yQDly+nRnZu
jlbSmLlwxlaumCcFBdAq/syafzx1S/UaOhogHhPwUKOmTqpGgasB9/OEtiSC1BC1tMAMoCOA0Llg
rWnueqEWVDVoXBc1JmTKqQMgMkETIwECa4AR+wKIut75V7HZTWuiuTcN/Qrh4ZRjZyy/P3MAqTj1
Rd4KkcerFSAVZuaVyJ9VThWt3KLX+wFzBpQ4iGlYDe6WusA65D4lhYliT3lKZcBQxNQs/JZUjJ4W
JGJ5E0w/93fg9aMXvQ/yQuzDAcQsXS0ZMn1FGSdB7LXQPO8On+J20n8YEh8zHS2RdgL9ynfWaO0S
P6G5VrCh4dpwLjAPhkb0xYCOF47mcmpVsWXbUUhjT36u9NmAYKfTWHr3ujLKq0crZYa6wgauius4
zGIvAy5WAjp2MisS6p8z4Te1GdgiCR86owZANgWC6P251ANj7R7hl/14efwux0qdjhQBi9JE+Ijy
LXAYAsEgvScdXPcMQVjRGM3HGRrB4Fcnpa0SOFd0WR1Zkq8s+a3dfD7l1HUmxxkXyCymXCETdxQU
XYR0a7lL6qf7k34VpGLOF+0UZMsVRGO0M2jESZbzpI09CYlBNQ8h+SyyPFE4d9hAffi+sd+3IT25
59aoUVVdF4FcpYm95k9ipnpvaQTbSVdNXud1xQIYgnRWaXJkNGbj8wTguS0D4h7ZxR5Ck4CDtaR5
l0m3YUltQ+PS7vSfmsQOY8Q6pOqN0WgNZqOurAUNVvzd/8rC88eigw93HfXZYRz3dcKLsddbgtHv
NjMJHIV07gyRah5A7Ulnt61Rbio7tgL31FmDJZNiw1pCirv3T2bk23EkT5HBPK7pI99cP9xO8A6K
CKAtdTTHocVtES2f1mmAAjltNxttxTky4oxYIBl7ur+Et44HeldkFsS36MUSKXu8mmgZ01cJOvHk
TT6neuFvZEbZM2uJvusAHjvz3BLlDequwqNuhCV2IoIVVFbVWb6ySytbNBjkFt7YYvO/jY06+mGt
lQKTlxhbB0Wd8LEbH/poJO0Kfowu+2M7oRdluXxBw4yqJK2hG2VJzoFeIfZ4xai7XZZ6AYLReYMe
FSIAht+JiEfnXc84g508ceAC+W7WfPr1OuIboKmyMO4gjqIhjuw8hBLHRIknT06tHP1o51cHnvu8
P6M3hwoRmt9GFaA1NCp2GvkRL282SbzR0o7Ce2VmP+VjbPCbxFRsAKFMyJEUpFpJRa+YvUpADGhh
C6CJkHjtvrNFt3Abo7M0c952FmuVW8WA5znyK4O9dtkIEHEKlzwd8rs01j1NgyFN+DHxQsbyD+JD
kziTjxQDt4LSoNWRl/2DyAOnT5ZBGnvVMs1GePeWAZt6875x3xRSEQT6EEOxwC1MTvbjfv9qfz9+
f/tvwzE5MiXp17ivbwwVuWWIACB/DcKm357Ns1grg4w9CLSq3PM/cov5w5lQ1DZWts51mIX6Lhpx
Ae8RQE9Ah91TyVV+X4+5N23Fl+4jPAYfwFfYksOcpr+tOTz5r3Csh4QlRWnEa2d08S6XNxWsL/xM
aBgDoTGdQK8Hoc2qUMi90hj3qArsAhsAaSi74KZPD2uAy9/c7T1zlFvlJsgpJZIMc5vMydwRatY6
u9Ee6p28gRqmIxjVs/TQWJCpsFs7esqfNc83Wad7VWKiPjDv6fPqAqxNAeWAWS2KmVJbvgkA+NKS
9coOLQDSDd4oLP9hTeT05nqfzTjlfcuyj+qoUHKPYVoyq66QHqTpKHa6Vj8Lgw7y6vsb7DravFxh
6lIvmV4ZwYOae6z/wPepIVS7SPyHlMjLUUWHN7r+JRQXkQ2l1jWSg0lQajb0GnD2cK/lWprrxiBA
moCwDZKmeAQL1CD6XAOdJM+FnqT8HdtHJrcjfw1ydOOwI+pHNRP8DIgTacrWUcq0UZSL2DsKhmie
eNKsPKiu05J4W5xboG4JpCVzxi9hgQtO6HsiavzIpQd2sgvpr8pbhScGO3Ev/dEg0oQa7v19cCN1
cm796rJARSrj+QnWxY+g0oeX5Fuy5l36ORjBgQjOFJviJio35bNA5DU56xvXMGaVBx0XNgkgZFSm
XMxzoRPqCk+ejAx47Di1K69B1JaDc+5bEGIgFw8joMiUID5CneNmHqJGLoLCCyaGJNKDiozoyhTS
Z5c2QZ3dvPOVNshgIt8PP8wXhvNSvfB/sm34FOGtJG0Tn8w/6UP2OHjsSj7yKtH/L+Po98NMYox0
hqGvh7pQpxjGPWFXvoZ6+CTvU5N5xGEIydrNQJ842tpyWs6uvqQYq3JcrIEewBjbfRoirdG/3J9Q
OqpfjCD25aCBhXzTFUQSDFJz1YlsAderylb1nGT6OKNFao3E+uplTxta9ufZaKqhzbKymgtPIP6k
B7viOd1x2/JBddauuFVT1MTJM1uqPIiZPGbnH8pNegzsYB+eYrJGfnhrhc4nb5nc8zFpCdyuDEOK
hBe7/7dC/0li31+gm5sOpR0RVWAEQBB1uTTCyYyQ+BxXeMNWBFUm6T/LV+0ZlLrPyqMUk2ylaHL1
GsJCIdkJwTskIpG4E6mFqnHTlEtI4glHPiXDqXHVIyLNnfATHdec0o3dd2GLWqkW9PZByKSVl+yi
bUt8p7K61zWCxeUvobzShRFqlUJZHcHzDyPhJn0UHPbI79e23M1xAB0IKUy8JVH0ulyjCAB0Pimr
ypu/hj/CQ/gp1IR/9f/c3wq/TZnUSHDFo6gLPTz0BNMFcV5KUsDUi8pL30J93J1syxp3BJHig09e
ddeJSefcN3lj7mBR5Vh4u6WeS936YDhMuoBtKi87BRXhj62NbbdCXH7jFC0qGHjJYLMtfXCXkxfk
TFIVDFN7LHeIU42wAKYHwcrFccsIynNATwO9wUIf8tIIKEsyri/Dxou4TQx0GCgNVQAJ7s/W9f2H
59KSvUcxEC8mGs0vpVpdlVUObIhSouCYQsuj6NLU/N+sUENhOwY98+CjRr3xieELUozTyjiuACCY
JgxEgw9A6QMPIuoilwo1ihsfJjpuO4t/WEazZF6XZaSjHsuJTFar94WuBVtGAIfWJs9XtsTNiRSh
QoC9h2cRXXPhEjmRhCBrvLGHoDmkNzO9qydubZi3zQBTD2gxaqk0zkUKO3+aAsBranTeSqD01otZ
z3sdWiyASPJvbPLRzx/omoHCJbfGdEMHZMscA2WzOHa0YANIeLkjZyYDtM8HPqOcakdiX305Nif+
BYrQK8O83vqXhqiQiQOEDfB3pfHAuqdn6OPrS3R32Pc35VVVlB7O8hVndyEjcYUcFgBBSAR0IVZz
GD+D7xwU3pvcAUoJNcHIKG1HGcho1YbLk21IOiIZS/Y9QKL9qcN/3v+mW8sLbSlQsSzU/leF6nAu
pCwDE5/XKFF44jRWM+Y5bFZc5FXJ5HfkQPTjEgHboEZ7ZWWe5lBVmRbFBHXL7bKTYbF6bnE7BZkn
YFBTR96h5ssburZZuax/AWCXNwLW9sw25Tu7qmcBh4VtcHi8HlCM1kuj3sjb/thYyAhbxeZPYWXG
CwsuldR8+nt/gn+bGe6Z5y8XPe1LgeuCoPMAwbRUuzxKSBGxdrnxU4IcuyXZo6Pog4Uixonfjw/5
dq3qfYURoGefPkZDNg6sgBkIVL1oP5XXsdn6ylsbWsprLOpciEdeYyUVaTg7Z2Y7a6FqZrD530kA
NWuxB5morBQQBWOMoonBQ6DLjJFp+L/zqQvsYvyWoE0ygAy/cDTWuj+BN0JVpAYA2calBAZj1D0v
J1AaYjmMOmBHglKPyn0TmDKzY5zmNT9o+7XL/NZ5wM0HOiikuxbfc2ms7Di2rhi289juTy8mhBsi
4/54bvk0hCUoXAB3g9Y8KnaM4khUxjjpPPSEptuxLfINmAJrne00jQACX63YuxGsAvoF/A3QX+i1
4WjIXTMlaG9Psw7PF4kc4ifp4DwB0vZzf1i/tQZ6n5+boTeZkio5E8PMZKO9dis9SV/czrIOnCE/
1o6/t6UPYhNy6slpo5nxH5PZuC5Lwg+3A97jqdQn8rMydGE5W/e+aVntM4fL1s0saR2+SZ5Iou5i
BdCyExtaGqoYqCYik+hmz6hqld4sWd0b5AtAbwREtmJUzgSWucZsn4V4x/203KbhPzWDl0i99ycj
XMt/XVU6lzN6Pn3U3VBnTZu3Tdp5fLJr+oNQ6qBV+AmsXNcMfSDDDv8FOQ0Sm7FZ2zp/MtyUWzlq
v2iGe/NF7U1+7FmG94vOGzJ7SmwA0wv2E3itoNY1h9HcRtpqmZsNx6qciTDs0nITsZ+lnOqpQlAv
yTJdYN5mVU8OSm1osjFppx5498QU8WAWtwNvZQMYX3/KTT2AgYBwjF0nxyIxR1WHaj3XPYTlw+g/
xg0ooRuoDoLgYyAplGa+k8zu9mppzrIlbKKvOIh2agBMMwnGVSqe6wwKr4BWGP+gqLYU2S/3TaM1
Pejmu8Z7+zh+AjTDkHYDPctHhnxCpRil56X8jOw+AyqSABRVy0+h49/xPxmAih4etuaWJds/qfMs
mOBExNX+BBEHgK4mpKz/9TM4uY4zcP8Y3jrtkCZBx6+IsBSshJS37Oo6y0ZlQliobFKW/Yrk7iC+
xn8UxpE1K69bT+1e4rhe2zrXJw1lAX7paAaHBt5DlzMmFFHqI2vXeoPUz6SZqw8x1t7YODho0cyu
nOtbVwJISMEqj9IR0rl0CViI6yjv5AW3K6S7bPIaqTFKVjQUZKblt1g4Zj1pqrXc5K1I4sIsdTwq
oWJrfoELa0dwzZSPYkXSp2QbPMvGANyaYHI6T5gNa3BIszGbBpw0lRP+02IIPAXKOUuCecHXXMmD
DEpUigy4Lz2e3UZEUy0+Doz2eXoCyd0oAKBg4oF4FMuV6HXxlZRvQDWNh/gN8EMQe6VWOJviTKxZ
xDGMdCj4gDT8GmboCjX5O7IzE9T8MmGFnNTot17F2SWWEiwlPR/afWAlzLbUixLh7/DZ28Hwcv/U
3MgaYE7PLFPJCbmMeS0LMTg8Yqx6AzpqnOTvnnx9Ad+A5eT0GpdUYGj4WcNhXNVH6WFTMQcvBvnc
hSHAsQdx26OPEz4l2IbwKcDD82/ozQIlpTWt8XleAQZpu9QjeVD8OlAZTHdj1oBqhLqsc4AMJnsJ
KHghw4PEJ4WVu4mhAfjCrxROr+oMlHn6TaBlftAXoBNGCrLcMw/Kg3YaX5UH5TDa3af2GB7W0nb/
zyojhQu4NRpFaBRyHfC9HIw4Of5IspfkVD6F1uxoevEVYvAhyaAZ8S54T43JBiQz/AfVvL/PbiQq
l332ny+glpoVgCjIRCx1KZhKqvs2BMcyJwHzZ0x8nvhHtjLZ4e+K1VvXGZpUUDtduu3AynbpnFWG
9XOhQRjEfY0bGf2sUL7/YE1RsKJgg/Zu9pGb9ioel09i6nUNELG83iYr6734h2v/8Z+PoGKxoZFS
NpQx+WraDWbIwVcPkVDovVy+3h/vTU+1qDPjraCCo5qypAWjxhelhPaK+ZsvDmzd6vcNLKt0NZQz
A5Qr1ISyA2kT23rjnnmTHAkPod38LK9M2M1b7ldl+t/joNwhN9e5Igxc6yU/whfzlnxrz+pefKqO
ebEyoNv78mxElP+bp7ycIwGm5o7wH5AQzA5pqFeAC+/Y/XjQwHv3fn8OueWvpCcRTEMog0E9HJla
yvsoLMhqwL/ZeiUoft+BW3rPtpIExs3xBYI7zU7xstcgh0reSsbj5i1zZpiWihMblkFYoaETBI/w
ei/b2pu2g6AQngQ/mRU9rimG33I7SwoLlybiImxKah3jHF2oOY8XX1sd8KgO5dqW4udafK6r2WlH
s0BlCTIaKUCrExlZRxT1OhcINHu7Yltnvp4nuVPkVrFGTXRrKi6+jFr2bqgFzp/w6BBjh692ErpP
+seQf88TKAM9+IxVvbeHeZvGn/cX/8ohceibAwh5oelArEo3ItdqOLQdwikX/WgagP6yjkvw1E2P
lV+b3OCjo38NN36drwWmciEcxgqoYO6iuTqioBFROC8bN2SOweT6GmOM4jFvgdipt9NrCB48eV90
lgDiZ82IJ5vtvu+P+joLhk8ALACdbwt7GMBel364KNUwjLS2cTsFbceEAZck+5HyrRkWrMVJjC4r
eGs9RNMmrTZKaFTZI8/8zNOE1q3qqEFV5m/AgHVX75iVBbnyaMuXoQNpoYDBJURXpWep7Wr0jTau
0IRGL+4r5qdtvGF6a2XNEXBd3p+Jq7tgMSeDdBsRPMKA3xNz9i5vi4wBO8jQuHKQQAphp4ERRm7W
cGfLtXbhYSgrPDXdkpqlkzw27pD9KG1P2hYM8H1lNCwySOwpSayYd3I/06vOyednqACsuNXbC342
zuULz8bJdqEkBWh/drtKj8PcVpjWjKscklTTppkLg4t0MSnJjBJl8v4+Vnsx+WjbZ1DKmH5o+MVW
VBqixY/oPeOC3PkvFgHJWGxIFsy5dPxV8DkbyfEMBQxAELrAGf1GT/vNPzeCZBeavgCWh/Az9ZLu
VDWqW8Vv3F5lPpsmqp1EmVMbNfU1aofrLCeWG4IieK4vhwsQ6svJboQuBLEa17o9237IkW8G42GO
gFIWbT5odLBJLJ1HgpNnRiOc+u4kjFupc6LHahf76J7K2v2cPoW8BQqk8CPSY3NAP2zmH/tqU/R2
oZABvB+VXlVriI2b+2QJzRYAKLQVaAqVYoTi8qwprZsw3A6cTyYz9GQKp1OE5haxEPVMfWSan0VA
NWwQmiqfeIeTJnocIiCLIRKUpBb/1uF90pZGKrIGdI5X9vJ1iIDp1aAtqKDJB5WY3wTW2V4Wpymu
Mmlo3WowIF6S4Ebao4vcN/uaVE/KX0A4J+P+5rlxTVyYpPxly8WBJNcwCd3Y7NABb8SMJ2FyezxU
8j/Dar/gshlph7GggVGfRqlVpGtdERwkMk5B53Y/bYvmeJlop8w/TY/DWBPEqU4krTSk3XCEYE+A
mAraSZY2TOo9MApAqebSMLrI5sxGVg7oFwn4BIqXypp87RJlUINbvDty6Gg9RpcBFRWzhVaH3DSP
LjBXRslD0EoL9KJyumCFU+/mmM4MLb8/2yhczwd12bKj27e2kpakjbfdtMZ6dBXjI4A4Hw0VU6lN
gzu2wWiG5DWIP0v/5f7Wu86jUQaovTf5nBzFAQxIHOEUp+/0cLLQFoGyJ7hx54f+pV+J968XCDwG
iwdjeVTGMbjLeRP5Lk0UPxzdoogKO5TKZNcO7GSo81QAmc6v8fxf3/kob6CBBgk79P5CXffS3uxL
MSAZ9egGkeK0x1QMiO83ZjZ1xpxgwwfxWhf49aIBwABsBg+zSN/RPdi9CJoqFONGN1U1pE0jtHwn
ubJm5fplASaE34cFZNfhtOiLYErBFqlGEiayr5RNnWaqBRwDrw9smRhdnZXOyDCJk9Z4WzRT/tOr
3WRGo9KTAAIcJlicAoIWk94CRC8w1WRMbSGo15LMy/Renkd8JeRGhSWTp6I5/3L6o16KtAqkta5W
DkTTIp0F6pAbVEMdrFhbYwG4NfXn1qjFbjStkfgJcW9fFUbQSI7Y5CvA0VsD4nm0nqKxfVEVoPYv
FEbFbhCTyRUA9vKfIwnb6CALLyx3un82+evADt4ZB0VENz9iF1o1NUn9SBKzbnLDsrDC9IOtLSi4
k7jVx2P9qARob1BfQ3UwoDKEY/sRxacssGNtB6aDEr3H/Zf0nkcKURdOjnEllL52f+Dh+K2mS8iE
o4xwua4DVMK1qRomt0qCfSQBCqJVE6nCfI21/daSAg2v4mGJlCyO8KUhuegUfmDayZ3V9iEQa4fP
wuf7M33TBPonMc2oJ8DQpQmFAR2qOGAsIRfiyZJz4B6u2FWx7SUQp4/CgoXFpbQ0wtLQsKmQuaqW
pcktfEiJ+PALdqBwrVFLRauHnTq9SlHTOzkT1no2TY0J8dVs29Z1o2dtzBv3B31rAfE+g4Y9Xuw4
mNSzIU2HoqxjbnKlRjlK2Dhplx1Bb2TfN3PD3S+CvJwMNi5UtmlIV5oq2BsyO7nREJ5ysGIkc27W
9Z9pjW3s1rmUoaaEy2UpotNx/iw1Ml8Jyew2ffxdJ5qR4w+COpHBz5pXtc1aeeY6bMOb/swgdQLa
lg8EdQhgsGvtgYt1rvwScy9lAdwmvPol9Ob9qbwRm8Iiqk/gVAHqHk7/cp/OIHjMMgCV3Czecp1g
8NzWl1MwmrUkwLM6EP9OnWhNc3BU2HjT5MHKU+rWOUEzIigVl8wR4uRL+0PMVQK4LGcXGMpZr4Wg
tEHxuyZGcJ2wx8WmAG8Gx6cpeFFRx3GqQyarIgXJCyVxuNLoJ6OOCN8afiaT+ElQbDQtg4XLLhnN
LrvKEGZ+B2afBqXZKPkYZCfOqm3dCk8r838dOOPD0JcDKk/woeMkX44/45u2ziV82MgcZcBYeEEP
GZOvjtyzUFqR9DGs5XhvHVJMBABFgGaj84l6V/IiSuWJKMw4PYHJ+IIFTMUmT9deILcO6dKRCxJN
Afz5dNGLhy7rmLLz7I5jn6K5PAZ7hVrVRA5BoDSEf+/P442IDME3uJyQocJGpsX12rBMtLENWJcr
WtYuouRZTRlJZwOh3Wd5nNlZzSlmL45rjSs3TiwMg0EUksnIxtKxCODOqjg1IQw/8dvaG2x+0Od8
2/5w3fv9Id5YtwtLVBySsZnAlTGGqGX5ppJA+QFqyXBSHu+buTUgFDsWIrSln5J2CGKWzlqbF5Or
HlIdZ6R6ORWSLoR6wZL7lm6t2bkl6raYchDf+AUs1Ymlyd+AEeo16ybo32ZVr+mt+9ZujQuoIWx6
AM+vmdWCsGSHWKsnV2FTUwkDALE4Q1CNSYWiNXvKSxRIfe++zVsjxKNkgWKCEueqawqy8aDkzXiM
EB0JojuhpRvMcTkIKq0+XgHrrdmiEmZpoKp+quHuZXX2oQCOHzQV/K5YsXLLkaJVAFhqngWVAjiC
Lv2V2BZKplbi5E4aAIhdcSyG3JDG2PJjeZOk+5gxayBQhkcpGux8bl8YZBz8v5r8wEqgutdrd1L/
dvPX/Ym+4Wwuvmr5/dnDeWS4gWEihEFjgI5ntd/wMYhxwA+WgDj4vqmb83w2AdQx9FUcQmh5Tm7A
iylpclR9+ADCkXiJYOfGA5Z4TRH3RhiCkivE69EeDydDxztTHiRxOkfw2C3r+oFd+qyphZs+/YRu
+P3R3XIyC9EixCxwM6A39nIifW5O+looZhfgus4ZfHWyGBFPwViYq819UzfKCoDPYkyL8uriPqkd
W0wy/OZczm6SPtX8S5Z8p8pXe1RjI5of2volZV7zctdmBjCVYLKL7fv2bw0VgQeQiuiPBS6DugdZ
lWmGMJ0wq+KY2FnefEEtNTDnBuoF9y3dcj2/2mG4IlTch9Tu5EHdp00cbtxh1LOT8FRMR2E38xEI
DqwgXNugN8e1KJX92xq1QetxLgOmkGdXqlB77AESViOz6oKVN+s17G7JRuBiR0sFXpTo4LjcKu2E
AD0QmdkVewPq7izS7aWrae95XZKsAdCrNGPJ6ZlaH+K/dWP4yI4kj75A4mRbNZuKjwm4/9NS5+cH
afSiUiXJoBzkfOVRcuvAIvsKRBpaV9EBQq2zP1biqEr+7AKxzRKhFh47UM/rfVJzuhZGvdGADFsv
1Pa/yBKhxwAZG+RFoZpCp32rqSkbBdx5rvIGtQORbww1AER8k1Wjkb3e32I3Fh1RFkreiCWBRad7
BxN0Ok14/LFuCCJBkwszjpRtEZl1l5bOfVO/2QjqzYkyF9S58ShC0k1eJvzM2caxNgyyMnCuqgSe
nLKZUfiInNOR4/V5qiEmCK5xY6wZNPLPMhgqpZmzuprNnACO7FRHYw4R7KgmcycnOxXRr6X0/WAJ
URSQOtW6Q8yLuaGmXA0Bh0I187qDlNQs+9yb0I+diWyzYAILkT2mExuexjBQoTjbF0aKfq8VL3Xj
ZgG3xfKgRcoJhTdql5ddW8Vhlwtu0e2ztj5k06PaoGSgqivb9JY7PLdE+6MsjIpq7lPBzRQL+AUA
SGdEQrUZ5oXDRQ9KCmYwKMUlISnEwIo/Jn/X5RNRRub9/gKLWD9qfRcWWrwJWSh7ox50ub4dan+1
puFDWC43GhEJ9jVA3DVuC8fi3MSync+2UMtk86jlieAm0k4uHpQaDQaIJYaOt5VxPzYPCpCASKqm
076VJ50HO1FsCkD9xKf/Zqx4DuFGx6VH91RxSZM0rVwJrsQye4HpdWiNrz3xlif09Xz+xwa1heK6
Y7m2LQV30nPBSGU704tUV+x6m9Rm5Rvp2/80Jnoj8T3aq9IMY4qQepeAzAIE+76Fa3wNsEFoScGR
AF0PWtGoIQljXc5qzohuM25G+acRX1siTt8dpF++Kt5krPv2rr0bzKFlDOWXxeuw1AXatPxchyDo
c7EzrSg/jpnDps2KkettD0VXFupWMlwkCq9U6AN5u0ZOwOLpDiFa16e8BSs3qkorx3yZmcvNAOoB
OM+lloQ/ZCrfwjSZEhSMLLmtJVegkZ/3jM5Ebi29PXPxGj7yxryhrRI9IOjARrZToUKBNOmDJokC
yZWrbF8BOsYYudD/Y1Qt1OoUJI8WIWzccvR+q0eFHQSlwZD8srYgUl1DN6MFCyxkgfb5GEamLM6q
VSUD5wylAqq3TgkfFKEt7IoPCmeQknhlLZeB0bOMrjsklHDp40qkrqh6jsFM1JeS25iq8sawpBK/
BsDNGPv+xlw23qUd9NdhZ8jIoYFK74pFqp1lUJI3nDuHhsQKpPiSR0ua1locrtdRBEIcb65FfwC9
NdRwwoX+aMpkDi/IKrVBpwYJyVrQTOTTauf+iG488BZby7kWUAcE1AZDPnPNGq5QVmokzuXm16jR
XoUxNnmU1hPWGBqzVyK9UxqClsVWnQG7siOZdxKRFMUmYgDQ8mrRSIC/6f/e/64rdgsUvtDGi428
zDTCaMoHVDJo3yPUrtwBJFotmEC74bGs3ppq/uxbTq+Qs0x7kNUGrC7Ex7iIUPg71tVrwQ5eBaSI
nPN/hVldeXheH2fgoURMFLwhMv200+D6YahBdMi7HLNVsoIMUwF5K12tQ6uYX0aGlNOKd78RJywm
YW3ZdMs1erlA4xDkXIzfuNlp6jOA9X0jLtKYBGyiMy3iBjZWSf9QaUROhGM4mKwU636vbIK6Wzlm
v8mgy/0PWiPwAy9NX+Ampve/WhVJP0yh6P4faWe6GzeSdO0rIsB9+UvWIpVKtuS1238Iedrmvu+8
+u+h+u3uqhRRhP3NADMD9EBRyYyMjIw4cc5Q+85etZLsUPnKeNdPVfNc6KXsloXkgxbTe9e3C/NO
ArHNHOrQ/9xwjyU6v/klHHdl0WsDuCo8JpO6ycxAivRnSxldI9xb0p8tE9iNHbsKDMLpu9aTHyqE
iK39bctvPYBPcGFYyJbkNrG0RucTJE4Jp+RUMPGS8ZL1MuckJU9NuPHuWqnYw8tM10M1FsluWSxl
+7akAIKqzefwXISfummAAPwoPceUIKXBzdvcNQa3cbSDXG5ALlZiA6YJdwg+LBPNIho60TJfCvrO
fNasyI0yzXX0b4MPiIXgIIeoGKfQTB7qcq81bvA/wkRR70uUUv3ybtIfo/g+CNK9Y48bv+tttF9+
FsEe5hQE30R8hmpHbR7rg/ksGeqd1tyXAZTYs7LLC+Pg/zoIVjE0BTkKRvF1XE3kte1DRR80Y7Ke
O0Zgq3MNT+pSTYynQxx/nMD/vq+Hx0K/D+PpwVK2ksm3N46hAbORqZyw/2/Ks92Q0yJxeuu51fYD
NJem/7FHga77mPZ/pdUH68sIXXY+xsd5mQP7CnJrGjfG55fbRjhqVz9BSJRk5rDrMRqsZ7P0FOmg
Jl/AnlI8fbTbhxiO8Nvn6+3dd71g4WBrtjLnkjRbzzx/TW8okWyyygksiV1sPdjfgnrZWhpE5IFk
mRRuheRsyNs5bDPdeh5DhirLLyGtN/NBmcFy60V7T3UiBnhh7VL/Memebq9zdWMvbAtfFW2fGHZa
zXp2rGNUPhX+hwAV+I3g8XpChb0D2aFxTCBNZLJ7+doXtzsQBiNvUi3+oEsyHlKlvh7tAsvv4UHI
m7jaObFCI7mtNDAdUQtf72PVKOPXqAzKyo2ZhPbvRrmJXioEa75KjoOqDE2W/F2cjbA59MWEVpHD
/znY5XLKXEYfhbl/1yaxbHvlnM42YhlgeXd9MFg/GE2OSg+23iLzolGpP9vGkP2hh5P0UsxLNYBT
MFvHWMu43Y1htswThCFSd9D1kjKhEoEJ9KRcX/4ogvPekLTpSzs3aBPB+AFZqeYjk5TWAJHMMBm/
DnLnD7s8MnvGNDUl8/JYY1qnaCsr9xIzK/6IrbHjRWYU0lMGnRccYTRIDW9CR9B+Gmty9x9QlGs4
wTBSwQABPn2vs6HJ3THzjfzdTKz72jVdCok8YxvnREnTyitrP9vBPDZAL9jZ6QhFViudZ1kLEI+i
wtbsTL5NshuMefhummGTeU3W03zpVLVwjtJs6MFL5pREHLkziuoQFTr8mlNW9NrnqdHT8+SDUNuo
9QsnD/QP3UEu9n+EJ4XXgzXqUx4W6FtqKe3SSDKfuyjvXbvbuLuFG/RvOwv3uY3wDSB/wQ6cM/48
IxZ7LjLfeYgnx/a0bDR2VZJFMJwM9bF2Gvu+UKudpNS/yCr2f9ZROeANs3REhTOfTFniB5UVn/uz
851u7+1TLcTK17+ORARPZLK1pWB2fd7iUE18LZvjc5pO+9pq7yOj9QaaW1n5SW2OhflrCMI39oRo
6YyBXVkS9ix8VJcSJv8Kd3NMSLhw31gRcp6ibJRcUhSG1c2RHXIe58Z5b7btqXfKuzjZiIzLX7uI
WX9b4yWiUz2HtlhskS+cSBPyGvG51mfZK7Jg9LRRmXe3d0qsafxtBrYUXozA+oCVXm9VWRRZy9hv
fK6M4qDLdxLQQdWr7eE4U5Oe0nTHFPquibeKG0Lgf2N3+ecXIbksQ03STLbMzN45/bHNmoNTPnXl
1gJXP+PF+oRjZqSJohbVIgY8utPHYePduBYsGDz49+stB+FiFZLD5dkvX09tqFNKL3Igg//b4tRZ
tQIAclGNQg5HFo7TUBpxNRoSh9Upj4PauGamk+b8Wj75945cWBEPkWOEzFgFTHMqX0y/9FqVMJ3K
+2L60Wifb7vd6lFybPo1FE/AsC7B8fK7yQ1hFmbhM0Vow9UMCAa1JJJ3ah3ERzTJIY8vky3lhLXP
CAHmEnChTuDlem00yH0FN4uSs6L/aNEHp3bONMXz7ZWtGoH7j7IdY89vZgl9lpuVdp6cR1151xvy
u6A13o3QGtw2s/YB0epDhg7gNA9RYbP6LOsnNamSszUdkvrF0s95sIM8cpdszXytL+g/S0LUG3oG
QiQVSWn87h6qPF6Tt5eyagAo36IrRIYvXkXBoI1d2WKgkrO9PR7liambYMO518IN7ah/jQhHyEyh
aJG7IjmXTMok+yI4Wflx3ioKri6FK5Xq4/JYlYVd0QAsz4k8sPn1Xq7IDnMv5Da//b3WlkKSvgxe
8foDzXrtxslc+DBMG8m5Dvc6o5a+5/AMV/e3rYiv3tdwcGlGOKIyCVZjaVF6lmsGzCkyDV49K38q
U0HPc/ZNH7HzLN1RoQr3o98xY9ZajNzrUufKLWqMxVR6mjXlR96o0r6tTYg3ojHY9drce8bYozU3
afOn2796bQMufrT4Sq2VsgSpybcZ+rNSHbV5r5gb9/JabrNA0g18lefwmwZwH8dBX7c0cc2Hrvtc
6dF7teldHqfIZf4YtHpjI1aXBE7R4elCjVKc+KjkoCg6ZYjPmdPGu7415AethnjGqWPjePvrrd2V
i8zcP6aELa9rPR7juIvPzd7ab/Hfra8DWBwIGhtGL+HCn9OhU+rlu6XMytMP8MJy9pxhI/yuHg5a
NP9YEa77WpuCOdWx0qj0UpPyZEyp53QvkLN8vP2xVteDGzB5waXCPXZ9DBvA+uUErca5jV4M63kO
nof0dxYDeGvpzTCgIMJSzLSrprQlBWT6dxp015oZb3aeN9PntafIoir4jx0hbOlOk0jqTC6Wddre
KJkxlJhakyavgWUHITbPUaDGDDc+4GrqCUocTLMFTuTNgNFEiwapQZKnySi9MH1PTfkIZdfYD+hf
RF7o/08NLM9umHy9vXWrfs67BPwioAEKuNdbVxZqPGoDiUAax17l/3SKremJVee4sLD884v8hiqW
XocNj7vR/zyMJ4rD7tB9ub2K1UC0NHAZxjRMTeSTDCPTHMyYJ5ydH+XI8xn0VfZOc4gRUNtCDa2l
G6/N4v+zJXyxZugTgBbYSkrwwgV8g/p7IFmWXh9UYws4tLo9S1kTPCYdD7EeFZpzxOAJKZQdyDLM
pflTUaQb1TxRyfP1euNPL1N0ZGu0Mq53yBqXOcE6Ts70CR27canlNdHpMNovkrpviy/6R4ju5PQr
8+Ux0n+N5sKwNY67ckjcRM0Pt/dy7fsurKBAz5ZhGPHB3EntPI1plpx7Od/n2bMKrGOCL8/OQE85
GwnEmnMyQo8a1DLdTrHoeumFT4k3kskd0/tCztzKecxQKbm9oLWQshzsRUkb7l7x9TopTumPaHic
u1Y6xXEGPUy6L2vZTXqlZlkQ9metWxjS1qT4mvMA4gDFAeSVqRoh0WvNpFUqmfKNPOQfc/ZsGJP7
22tb3awLE0K4TDrd7CSYRc8U90xL/6gYj7FWH/Kq80ZL29isLWPCycuW8VrJMJZy1CEZUGyEaaeO
DoE+nnvd3jC2FlIuP54QtqRuVFDdxlhSTu+NdN6Zke6mQ7a3/HdNmu9TdTPNXHVGjTkIUqmFJUrI
ObJlylQtm+ScNdQ53JzqXuc18Lgi+B6qYCHNvIZk3M5y6E47hSnwWGlQf50K9buetVblRmEFBJU0
tPtfVlvNUzYlUbw3hik6LKVXJI7q4Ufg1EBCrMaXP4WjFfmu2SX+U5cqts/hpuj4KCXpuJEqrq/N
4VVD2wg6RSHlUewxSTqU38D7UR9S3KC9g51l46StGmHWCkQn/2JK8vo0+wG934ly3lnyE1edj8ww
urL+ctvlV08VDaBXkXBip+iFUprz4kh4BA5oDUXQs+6LETD+bSvL9xBLXsR7vpbNXAxqg9dLie25
q220lc4MTHQDQyqA6E6bMJ7VtYArtizAtzIXwLWVcGzyxrIIf7AVOl736fYaVrdjmbWhRQMvqAgL
iW346xubv244n5P4nRXWbht+uW1jdQUXNoQALuvoUOcRL+YGAc97v8glt4rsZnfbisi39fcVyVt2
ATvR5BdLg3Mr+YAYlzfzfJhS9w/7cXL7AODqHTX6NPlg3MlZ7Mnd0fh82/JazAOWRpuRBw+sdcIO
jRNMBmZqckFF2bRvgg6eCStHm72fiwdpkM+qkW9J0K/t26XN5Z9fZGxKJ+dx0+r4Xj4cEDt4hApk
39TjxkddXxpCbwZlcToNYkiImqYeBis5h7q2Q0d5V8X6TpXzJ6eT3aze6GWISIXXLQSpZnAd4uxv
oFDo2Pd6GfT4OpKy/bsQIaJTncNmcurMY/vHnfPp9s6tfUUqyXSKl6kzhJSvv6I15vS6W4oGVfGU
miolUagp4mJ/28raR0QlFGwcsHLyJcFKGWm5kfUSe2VMO2avpwbuOeehl7NzWeS/EV+XiTGIhEEe
0Cy5XhIdOZ6Ss4bWfQzXX3VskRvvtgYQVld0YUTIWiTT9Km2qKRLxejFPcDP6DBro+f79k7rnm9/
vtVN0oGHAdBeDrbgg8WUx30V4oO9XLvF8Ly09PotdMKWkWXFF+cpLpxkkHOMJLTv4tk/Mr8OWCza
OE9bZoRXuKOltDEljm3buWN4TKTHLSnPLQvCpdRn89QE9VJSAlBU9jDaI+kbWRtwwiWkiVcfEk3/
7IlYuJoCYwy0is9lG43XQ6lXz7/RI1sSLIpWdBGIPtcbYgy+UfjWcmhi07Wc73Gc7HKI037Dt0wU
DpapxIVt9dqKkleto0msw5B/5vVjEHXQFPzWkbwwImxJGaWdb6d2co4aWEkM0Omwjm+1Q9aSEcZW
/lmJLnQLkjIaqnCJ1LZyql5S/0FJ91vQi1UbFlxHC5H+IiN1/bViYAh2k/kkv+FXrfuZa8chPFf6
xs5vWREimDLZUcjsKUFZecx3TKqTTj/1/UZUWbfCbNzCvL5M2l6vpe55wapxnJ4bI79Tw1PSOgio
Hp3i5baHLZv75qQgsf2PHcGPAztCuqJk5g6Mg6M6nlw2PFEm10ZKL9K+p73sbSZcW2sTcuyio9Pd
Jhm18G+x87l7Z8FDAvvJ7YWJELfXy5qCPkkBMLcFWHv9BYHgcF3yLc75/DTb6t2oQQ7c3Ketp7W8
V2S30X+U86dqBnqm6fvb1tfCHIPL3NsgtBfKu2vj+pzzSndG4AgII0MfWz9a0ZfbJlYLfsvMsErJ
BdIPcYrSTGSlcWK6fqXuh54qp0c9mt5ZPRwy6Qdtet/BM5qD6TSaX5yGWj6tSmuJesDyP0hor1eH
tIvGlAzBby7+lMCrVq6RnlrZo7398/YiV1wFyUuFuhymGLsS3HOG+GIax4qRUJDXlP70rjqkyV2+
VZFbt8NKbKRodUtUgK1mqYwrpU7Pti59HvXmpR+s+3wKTgXP0Q3PXPEN1vSfreW3XNzlgVxUiN62
6dlqT0a0Z1VhvxGjVhKgKxPCBqlVYkyFxXL6igswi2DfU7X4qU6TZ+h07hzEam7v08qFC4AdunN9
6TuCVbleU6ZpVVPo+KIcfp2BzNpbbc2VOHVlQFhRaqeNNrbkjbNEwriv1OkYZPf2U1CEB7Nujr/K
t/23jy9UD+jf0C8QyYrLujWUFDmr8xCYPyTVeEI2fCO9X3W6RXWAgTvotMQsZXRmSxon1tR2Xv5X
2T4Ezl1QbqR0qzsDTA/mJwS5wA9d78zYyD6CGgT4nIGX3jYO4fjryRZX1H8Wll9w4c+zHDh+FaWc
ndB06d0wwfE7J+bCwnKiLixQm9eyacaCqT5XwHfS+i+aqb9hhK4QhDM6LSjc+NqIEVtKEaTcF5n1
UH7vnHt/405Y24lLA8IqzKGc9CTHgFa4TLAOycYZXDsi9LWY0qHzJMNjeL0AuZZ7nTYxC5D70tWN
gEFK5y5VLdeCzlUfnpVJ/mio4d3to7/mxZdmhZM5Tm065GWenkP/UW5+SDr1b8Yyg60209p9x7vx
v/UJd+pICSo2VdYXp3Z09nNV8tp2SHcweT2lxvt0Ut5PkfMtH3STZrq/RV++/HkhU7oyL6TJgdJ3
ulpivvbfz+knhjaQoeigC5qMwmv8jVrD+leloUDFhrbNKwfXhctHfROmpYY1RHBCQLYqOu/pKTe2
aDtX7ajaYuFVX1rwel7KSqg77B4Yi7k7GcUpT09Igdz2kcW133w7yLiA8LwWaoStkyw9roOZaxwT
/vDMSjZb1VsmhO1JQ6uBeQwTut5x/yTWVxDe7+18a+x0/YP9uxSRpDKxHCakba7WJF+gL+ipzNXB
+a1gxJAfGQ/vWMrRwlkuARFWdZ+eW/uzHdg7wtFQVhsBYzUgLRVBcLOMYL/K91z4mDJJtS+1fDJN
kvJdVtEMkWLjF/mvXi9SbjeyYIsTSqnueilTm6uFUmKlUcwdmw/dfaXAq93vVGXDzdYWxFVEDwde
3UWN/doUYOvcylolPTtlgf6Nlcoe9e9p47OtedpCbYEdNFDewJKkWTV6oNzEoQgUtub/ubAwpI68
1fVe8zReLxxLeh0AuIWbu+xbuzBSDY8G73NMBtfWvMjaeGeuLobS8Gs3Ykmzrz9ZqhR1G6gqJ5M0
pP8CGZndbISytWQU7rp/TIjcCZOWmmGrsisZYrp1fDf1j2ZwVGQLyaGtWuaaB2gL8oJ5OuZLZHE5
WpRUs9Fn56YKDjy8lrLz7VC2aoE6KXuvgguzhWdlqkq8mUNyEU1KXAl6wfw3wHXMg/5nQXj6Z2U/
Gtrr87h5aZLslHc/5fRzYKUbF/fqhXppSHhchYEVwZHAUgA7+sGJiVPt2fhMnXnqDzrcZsNvZFiX
9gSHjjvNGeoljVs+3YLjqKEp2Hj5rB0aOCmZN4ASjRMqbI+ddFOXmDyuVF87SrXpJg0iI+03v9gi
1Fm1BC0HaH/OJ0OU1yenyora6hRCtCZ/Kaonh6pCpNEDy7aEYtaOqA60gteVBpZMhKyFTuvDnjK+
vhebSLvHGZLNa23NrS+NCAeHKJCUcUtQC0yDqsEJQoPf2H04lpWlr8qLx1qWeXHbxHrn912PhSFr
mA0CIGL8kI2Nt8jqt7owItybWqBIpprxrfQo2zndz+WAwjSyux0DtqwIKe+g90HSRFgpc6YE0962
vNGu0EuD1mTjslm+u5g5QUVH9HSYSqTocv3VqknPYeAkPvd/mD/Tj/mcuHcS+hz1161m01qYhnob
ihLgT7xJhf1JZSQZ8jnOzk4NxfKc18NfTQCfThjK0vOU5y+92W3RSK+eIXwaTR5w6wxBXa9OCQa0
y9Mk4yr1aX2OXp00rpb3O3P4cXvL1iwZJpV6BZQp+ZSwZZEUSlWRp9lZMc5Nme/K8BlyYFeqN4bj
1lwDaNdCG4C0Bpro1ysah7rsnSDPzt3er7zv9RbDy9bfF75YmfeSXWesQ7YeuuIM7Dron25/qjWX
u1yCcIaY0xrzElnapZYzDg/JSzE8gNH1Ou0HrQGmJ0+37a2FHogCAEyiToR+vHDfKbSEclgdM87s
BEGP7na/ge0jG1xKpSBjyESES0Ft6mYMEOY7J5XPlF+1z80/oj9raIutwsuSLaG61YsV4M8CwQHp
T8S7doJsJvMsswJ7fvPUZOFzQYsgkJlsjU3JHdPvQf5ziA6KP29s3ZqXXxoWPmXd+6qSNRhuwpqJ
P2Swo/7gZ8/pFjB4zQ3hI1yK2wvjq0jv00aGkU8Obi51R6s4+d3xd1qeC+XhvyYET8/kch4b5qnO
rx8r8qbu1Ac/b7ve1jIEV4ezJw5GiL/PSK8M8T6NHq3x+P9nQgg8Zhr6Tg097vKlmJPgS+nFxgFa
X8WCjqFSvnBqXbubZsQQdtVtdla1YD7wDEMuT7N+GpMS7G8vZi008E6kXMBNQetTyBLiIC+VvMeS
PbZwQlRKz0POAFHs1KOMrErQPna+Wd3NVat8m3t1q7G/utL/7ItwoDJFMcVAav1syt/YLz/5/Hv7
ZUMmyPElaIhntw2kdOljcoTs0rML1JZnT98aDVg9pxdGhHMq2QNXsGVn5ygYjkEw7ob+ObLVp3L4
jXwIbNa/qxFS/NR3ZHPKDCIRhKFMoFF5sZqNlHstcYDnFfw3dCIkw6KNBKKiyvCzsxbK8Fo/Nnbt
5rLk7jeyrrUCHHfE0g6VeRa/KYnlSLQ0kva6Fkl1Uf8MP9qf+vBx80ZaW9GlJeESN1qzye1e5wZE
9SHMP/vVTz3tD23ju2W/9Qpb9lrM8KxFGtAAeA7Pq3B6BxDfqDRhLPlZQFDHqMWDtnuyO2/y3fSb
uanyuXaGLu0Ji+uzqI+UGJfQ5u5s9eaIAFfh2bnpmm24nxgfAFE8HgfnB7xmh3BQT21n/OGoo1cl
5kbkWv3QVDgWBkjkckXdK9nvYWtDmencyach1A5d43tW/tAaH/1Bv78du1Zs8TBY5pUWivs3oEsE
KSabydXoLJWO+b6aZNPVAjQfpIGBLKvJCjTXinQjYIpiGEv1S1sg8UsaAK2MyO1jZFYboV4RnRlu
8fwvkInAFT46bqW+n8pq72jRkxI/plIP+eC3caCirHxVim7fhj+1fItqZyXs8GOWQq9sQRMugq/M
wZE6oy+js+q0h/xgNFB/QL5UFRtPvXU7SzWJK4IrXMh/csMI5VztIuY14urA1E3j6no07pnHGu4Y
c6s2IsPissIRQjRNXv5Ngs+00vUFKEHCusg38ZE7JtXnxM933Wj8ojDB31t5YUUI2iiLRpYWY0Vj
8jmvD2F0yM10w0tXTif1PiqLoJeYehSbOFCbNaFeD9EZRvejpT5lpXTvR7+zPxdGlqNy8RQvs5zn
vd3TRGE2NP7kaz/gg9Q2roVVJ1g+Gq99yjFidTmBnrFULFbSq9opkfc/5glKq2SjuPj6Oniz9xdm
hPAZTcakzv4YnYMk9BLllJjvI106lsbkDa3+EUI7Vw2elfzzJN87jek5zbjzq2anq+9aHtP13hnP
VvwC44hl39XaHWf5LCXNfTFALau8N+5Bz+67Utr7zaO9lbmtxSSApIzwaQBFbHH6sVeHqggVLTpD
xlZLD9V98mf/o/wNFBmn/l8rYskyQy66b3WskIKS23kJVGtdq29UKlbXQp0CdCejMLJY5h0zhS7z
YiXXPJ8Gzzx7wZPfwh706dcDOdcFKGpqxMAvFse78F5ltKSu7WgBGsCpn1I7+KtuI3U3+5l0NIKJ
CnbJNXLb5tqxvLQpnJg5lIa06VgcV4ZnZi+jcoq6jbti7cAwTc8IFXVLg1Gf63UZ7QhXTBrFZ5o/
0H89Ntb3wjoGh9sr0deCJfNK3ADU4SiUCktR4rRUgwwz1V4/9mfpDq6FfOffQxfkwbYOB5xruYpb
eKmbHcJDsv/z89fa006f+71xFzzVXqO6w711hOzGrb3kPtl9yd3ci4/pff9j47eyYvFsX/5UocTa
T13oR1YYn6OcXKj5HmrH2wbWQGLapQXhQSONfZOqPh9DM5Mj/biDOcKnKX9K1Wo/wk1mx6faWMip
LQtOvq0Bd5HC9vVKuTD/OjV+4cr+kAS53rFAFX5n6NC62W2+Ab9EeeJ9/+L/0b6M75CVD58p+d1e
+boXQEgMdGyFDRK9ol6O0wKOlwqV3zTNy11oKcbGsREJF/9eIOh8m6uMQRRHuDNNP6+4sGvIxaSD
EX/zh2hvmfFd2bkJ3EaRi96KS0Mwn3btmH7Qhzt6kCbSX0x4BhA8TZtNj7UoRVXh3x8kHDInQ2Yz
CJhotlC3r5l7QKJqVC1P96k9jRuX+fryF+oKThq0s6YQqowwzGSIn3GvZvJKP9nNaugm/h8hNOXd
o/aYfx/VwtX6g9rHh/FR+SBPh0B5KqjYoLZ4e8dXV37xW4RzX8WoqRXwR51RILfm/w0S3E/FXWG6
ZbLVvV6bdWHq0QCyQ1V3SQOvQ1mK+INjDEzZ+/JzDpNkG7ZuojxK1cmfrIMfRK7f7iwH7en9uND6
oTIx9BuV2NXU+/JHiL5XRnQDFEbKecEPDz1Ry5ubx8CNCjf41P50xp3yLXYnBh4+NZ+2Zv/WLoxL
44KfheBf9Exj+H8Kst1ofqNl5W1qWC3R6U18pHq+UOfykcVk0YnqqRpnVljfpyS+qnpq8tOQfZe1
c9+/AO34jRuKORSwpvAnw/6xBJWLcGXMZe4gl8nhaU9VRGcS1GdUUPfZQiasVVARYdRQNaJoy7NA
u7YUxKUvAcGLz3nSe3n4oVIsb+nm+VC9OT1DHERpHokfbh+RtQEfqOghm1mY2ilsCn6baUlsZSHj
rmPpHKo59eb04Nd/DbWrnJPYeXTmzzDbneKNVFnkDPw7TJLJAHwmT6Mbcr1cRQ5LLR3U+Oyo/4vV
kUZisTeMyB2KhzwMdnWog+Wa3BY52nSeXTNq7nhjbVQi1vIPvOjfHyEEq9HPo7gxIBCQra8g7rwB
mgJGPu/jX2Q7fV0tLgRMDaSowh5fr1YbM8NGTzNhtTu7PcwvbeoGvRf9z+YsbrwP1u45WgqMgoCL
c0yx76OMZiYhIMBTJzJ+ICw3oIwVWxuhdfnB4jm0mDVnyI4iBnNo1wtqkmHOuFNwG2OPvGZY7bWX
Ijx3UApuNYPXovilKSGuAICjT1tiavCKL8o5/ViCGnV/4xhcGhFOn16Ec5IMGLHU3bduQOLY7b14
dlU4gIGjPd82t/r10LiSoV5SUY8WrFlxYcd2gDXfku8nfWk/u6iijgoMHTD+NhtuvhaZLQeQCE17
jrr4GrIgtl8wQgTNQYu8vPIfnTT96df+1uW/tlVom6BlTFeV+Cx4BUrGgZPI8I20Wn1nKAicZA9z
e0SLXAkfECUIqtyNzHeq8wV9oXo4pLJ51/ReOH8KlC3M0toxsOEkBWzMfyFWc+2hYzHINexXcJ5p
ZXJvW228j4JG2Thsa/cRhwwELUzOTF0IESQvZm0qRz0+z71/DFNpn0fA9cNmh8C82+anpuqfY6vc
uOjXNpRhHxXGB/IK/uN6bVDhMPxBE+Qc9rYH24OFzOzmVbv2AS+NCFefohS6MoChP8/1czl/0cN5
49Cpa+5yaUHYIn+mYGMUfLzQeV+Y3c5nUN/IipMMqURuzW4WLM/qrJNOYfY+Th4lMtbEcOMqWbTT
B0bcdJdX/n5II2Cc1rt42AfpfNC1Y6O4uVLfterBirbm5bd+tbDlyVRLDE8vW56cpwLNdxvBjW9R
6kFpvfGF1vcZgXb4RIGyq4v3XWQfkEQYSeFwScIEAF4pciVKiqlyuB2NVjcasDxdE7IABhquraAR
ofaJj5WwtgGaRx7827ctrK7jwoKw0VKjzOPY8skKBaDqYHo2JNz5Fjxp3YoFBo467KIKeb2OLtDT
rGs4FdZo7XpaP0sNa5yOt9eyFrsRCPjXirCWLPKrEPIBuI7mR9U3ds7wg6ZfX6cko5D3Br+m0f2a
OaAQj9oXiBiq+IK3FcM06pkDV0iUv6Oel43JYwfLJki94HecDVgV5WuViUJDWFhU+0ne+OPfVJQT
GYMzfFaVLWbX5feKiQPDBv9aEdbDUmek8GacrSv3aYdeIuIxUnCam633/lpoXkqM6Eswpwzm99od
LDOpW8tno1IzIpwUXmV4RvoHoxqlnuyVfk+F9LZrrEaGC4uL61wc1yi3AimMOEhN0e98VT1MThW4
dh/cFW34tfa3Wi2rrmiALFvENJh+EnesSLIqmVlhktcO08u1cTeazX2eo9tQpUG0G/AnBKbircfK
8offbOKFYWETQ5gwxyjnnjeXEfPuUdV/MGj1O/6Ixq0OhG7hKVSFrwlozp992HJ9RzuCCE2oojTm
Ria2umUwh9HDJfqZ4ghM4EMaHbXEDBqgbqfF9+NXp4fIWy+OTtJtJM2iBsVymBHhoF2zEGIs883X
S9Jzv29aiThol5EbKvMdfJUOL62ejjhir4UXPsqnzN13aXq0zL1VfbjtoCuHb1EvR8eXhhh608Jj
Lww0STHSNKE2RfkdRvw/qhCa7WKwPD8oNpKUVWMUW5nAomgt28LlZXX1mCYSlC+DPOXomqW9V7SZ
htp8lOxJSLeIm1bt2cCTF9IPuuXiaUhsYzCGFgqEUWPAtVdO2dR4MhrXahT+7/aHXDkAIK2REUDD
h3tTrChnla2WMoePdjnTA0E6UlZiOH6nl3684TRbpoSg0kxFHEpQ55wVnwpA1LnKGLs14hy3V7RW
mMUziSULpS7Ms8KZHoKonGgvMFtrfkClwit2yafkXnb998W59PqDcZK84l66v2125fxdWRWCNGlB
LGXykkl5oWe5P6xjsrttYTlTQqxCOYqmyUJzR4dRsCClqL10FnOa9dBDPyOjqBQOf962sXLVcKUx
Haw7vLMc8TUcoi1jlQaTk3oVjsjwWg9ykOznAkEPZV9E2Z+Lmpj087bRNccAGaJD+cDEPH3n62Ay
DWlcFJpNHspcVlJ/S6njS1v7s3LF0NxiAo0qDQMTIhg3M2srbnlAndug8RJHPcjBB+MUWp4sfd5k
v11zBhC/BAuYjxCTEJ6P2dSZyCtgrMi/ZI5xiL5pse8OceYB6PuNj8cUEIj5hYf1DctbWdYy9CKs
Ky40N/Al+QgIK/PKetpS9F5d1YUp4bEmzcgi6CUHOAIUILffhuHDZL+vqZNU5dbFvObsDJ4QbKlq
0bwQAnzXl12aDSzLCT706Phmhb5xK6/VKbm6FrZPm/IPA/HXbhcnQ2gNGncIU8Ru4FTkvBN4mslL
ULGJmvkYZX8ZFL8d+TdmYheuRZ7yus1wr+jwmmQmQxAzPFwiMP9nX3k86W97xdoVgjINAR3nQ+5j
OXIXCRy9+zCmogYv1pR+SrsRea7iFMXOPtpqg68d3ktLQrTtw2jqUKOC2a2tkYOJTDSQ/VH1bCOV
NwLglikhACLeFY9FAQ9JFf4ss599/c3WN0BN69+NQM7RpThvCge3NjMnLSxWI+uxV0iZB0A2L4JD
1G1cF+trATS2vIiZ+BX9uyrTuS5ZyzDu++Ju0QjZKEyvL+U/C8JSbK0MGh1PO9uT9x3MkP/wO9Mt
IJL+MyEktv7cISu80Cf56p9h6db9y7x16W19JyHmQKWSh3AZwh1Q3usHA8m7u9snZS2oQVC3kJQj
ZPymbWCWU+hMEWwfqErUXYmi02Pi3w/281+37awFtEs7wnbUWoLqcI6dHiEB+FWlODv+ugVIsSmw
OFRHCWvXZ972DaewRpizamUHHmbSvtz++68gTTEBuTQgJHBOOUiqnyy0Cuiea81e3ReFR4MuuLPm
j0P0c87vY9rv2bwf+tIrv6JEZs4I832bMseNT3FwX+7gF5a2CEDWfATiacZGyfcAkwkLnyaprRub
32XZMNJKP8bgeROMu7Z9dLNooEEywl0rhLmh0kartxzuPiR3S8YOdGPjvK41nMm8/jMhLMMP1Mwp
JESf2iy+C9THKR48c9yB1H/vx6DPNV92FUCPY/WprW23+pgUO2TIjoWS7LTwgxE91OUWrmUta1ow
LbgVKAAeW9c+NWlln/QdvymwikfV/BhOfylx9aDm2rta0+8RbNmCqS+rfONkwFuWd88yayZ86FSe
1R5CR/giiidFqQ6l9Ve3VKSzBzP7fNuh1/BnSKktc4Dg9vAeIQMoEYcqShX2LPvRPOVn+c5+1Hbt
wXjo79Sd8Zx42d78GD227+fv0BTudBdRsJ0ErKf19F12sI6yuy2NvOpp//0osf8+Shmy6gk/ylf/
H2nXtSM5jmy/SIC8eZVNpat05fpFqK7qkvdeX3+Pau/uZDK1SfS9mMEMMD3IEMlgBBk8cQ42kRit
cOw2Ok1chazqxGNtNiChFNvdMIqGGobHrB4OaqO+AulrP56fJSjA9fyQryB4GWm8WkQKYZ7SFbOK
9+nas7lXbwXeyW3ktC5NKnleXHLxsepoyERXO9iSiSApenHBD3POatHNGvQ6P7x2BWjDKdWDJa++
NkPkrRSezjMBpnjoznxphLmFJByvEJ8aiqWlV2kRjxuglkbdDuekOXZdH8QqsRMiBW+YbSmeNan6
0vxmIyZSo0/hRYVUamxlgDV4lWJylUzJbUuBEVd7XERwo+OQFW6N1y2T8iU4frex4HiTYpRNYA85
DZW+tGMBzQaUAUBIlCiJ2fSFUZDKCJg+hApdjkoGaEyokGpokSg68TOoGcpT1aJBvNeCuPtHCZUI
SqhMNc0gY04DV3Wl0E6N6pjRygiLc3dlhJg7ju99EDWLQA3iraYDDWGp/eJVyg5b2utoNfzPSAjv
mIIOAGxZCre2Tln6H2oGcitd/zQRR9uiVuJi/unRSsxUjzeCExVAqIlms2X/1MfsMG24N8GOXNHA
bfEANgSHG56bcK3SoCfCvCCPvoXIbBpb4bKj4Vu0wPQ3wVdgSG+SDdQUXsITy1sLW85GYsvsfhs0
m8EBpig+iJv0fbDyJ+8zfWr2sR3rw7MGsIH5OMgtnmquJ2oOFlc7tAsm1gt8eBPCmwVWWMQDywer
nTWGRoqi97p41xpdhUMboxu6A7PvvxorhJzsSqFcCmiOTeQjhR/5cJodO0WJKnkJzcgNKE1FSxH2
n9Eiz96OlmGLJoAKFdzabHeyXe0o0/nYo/EGd/v7oZTkrMRgqVnL8o3HS/V4etAvcPvbmej1uTSv
FE6Vn7k5GaxJ62d9vOuh2H1rQmNiDwc8fL4sb9h03csrTj08HgVthuY/v/I3Rp7aPpnhyEy3xh7V
a46mGkGbp7uo4gV4wZnnKdE7AbygUE/4isHeg/rG47EsPXyDcP3fAQyx6nYwHNKe36kwZXr5nje+
AbR9j8x4z1sXf9M/h6X+BxyNvB0f+M2I27QTv3XPyYrWtUubUyLARKwnijEgIdtJ3eUDTmkB7XA+
++1/D2E4PNwOdOJYvypbpAMReGtBj03upXHwgvkEyWXlKXMezyvNDYlA0ENNTagSJO5saw+vLeU9
Y/H15mrVyOKDAIHRyp8H03yNe8YYzrGToBI16rxRnHG5C1dVse/z3Ug7KizW5q8tE+GBD6p85EoM
LNcLU8M/tlGn+yv+vXZLt3e0PVrZegjGUfx0nq8Hq/cDJb/ac2IXoDXUg5tO4EZW9Ty0a0nvzGz8
FtRz0FKchWaNCCKlMjAMCJ/DbWWia/OtW8Wub3BGYP2/nIREOwwBIw4hPwcSxiyDwo6FxCplSr5Y
HAvUQ9ADhIc+tFHc+n2itFqBwhvGgtQdrIEmE6xgMNLXcUOjTVt2yytbhHNUQRbIfoR5YxkgUQZe
1yZeHwbF6TTAZaoRIilvXK4HSXoMWwVA6MSRVclR5bTTm5gGAF+MKVdfQ2QbdeCDZlSRCpSwi4xp
UE5iIVDR1vOv3HnmlRXCVxRx7D129kxvl5iTraxYW9iqWxw3QruzaQ3ti5nhyhqRe9RRGGRUi5H9
Qz1Fz4er9Gah/F8OtVdGiPST9zGnDey8xzPOGsvnMWUonk9bGiLrtKLUlKkGC1r2K+03OUtDXCxf
267GQCQUdCEFUt/CAiO8RK1oeZE7Rq2dxhawJGG/5oLOzCH5oKJi+HhX0zYckWjyRI7YenaI9Dtc
p05hcRvmWUTlx31s57/sth+M4wyvJWNiFQ7VoPkt0Kh8DP7frJVk3gjbuA2NYkgzzlTZfJRwoYvH
Xof4c3+MOBWCwuWkTJCayYVi1fJcFjpelsrohm1CpEMtE2hUavOA73fIP99J7JCgwysvqhSIQJ4t
DjiPV4Vu+fxh6Ckzsng0Bo/JrFiCdiHyyUnmJl4W5n6iKvYMdNhA3Nv2+tLsmD+UqV/c9FeWiEDH
dqGg+qMPtHadGJGMthkNwvKX4dSgk/FZhECFjIgGsS2BOz82vThGiGxLIq7qIEsl/FqqtYTJhBSS
jXyqh5HA6Z2qWbInrLHOtPP64spdGSNcWZjYvGsHdK0E4fRr7H3BVbJhfl4LWKPs0Co1Qt/MVseK
VhBe3EPQy4W2LZ6x0YF/m7SgflpJQQqYcOP91lAdDfunkd/6vV35TxHQRAClPJ7WxZFeGZw/6Op8
kUgc4wUdDI5174DtGHil/QA2nIDDK5IkmcG0fmxwjqF3m0JFmwXAPuizItdxKqH8AWgPNu93JGTr
katfZA79QI+tLKYL6KoKIjiOZ1K+22HlIYT11KGOtrYCTb3BgeZVJOo+jcdw8SUWYI15wdBpD5Hv
Wzs98IKjkmM0GRgNJnQu8p956IxMonPVAY2pel4CSkvDpP6wvJGTCOkZ+AcaX/EERwwvbIO8g2DK
3ME3bMeVvA6cfuf/6k9Kr7fH9Ci7yMK/eUafNsUqO452jvJvey5bvXpG6d2h3aYWQ/L1BxHz0PSR
GvvzB42GYmtWbClG7lSbyI6fRTt+Et6j40RNdXP8fDQLRDINklHoPQ9GWYw/Ovz2zMpinMngtp/p
gXaxWfKo6xES8UcB041SMT9Tntl/0FymZ9Zjn/0RCHw0HmLzT7UohWEPE3hs2mtQad5rtbFFpXXD
H6pTuSqMdoUgZHNr7913q3Xrsq+PP2HZn68ciwwHKZRj5RafkLiSKTrxutEr3cOtl3YFWArnV9NJ
XuS8ivfSWIMh0PhUzbEo1uDBhmDYy+MBLUWbazNEvgKwcILaGcIbCuWsLhg0uKlAcQvyLNL5U6XK
GcYhPJWr1hrwCOMZxbu41pV9vhdd35rWgyOcJaO3RzN0kkwXrex3ZE/70Rz2wbZ/xb/XvB7/DlaZ
IVFOBks9XgAZ/idSkG0u0RQFqGHi+8bspQLwbycaRaCHCSSXjHCfmazy29M2Mq4pjyd+8Rx6bZgI
UUPtyyl4tBCijN5g9chQNqKumqnL6ypl4yzlsGtTRPCZsq5M02L2JUtyqwPKAtZc8aQMiOZKRLTx
xUaA1hKs7IavQ+wOeq13Vgef+gOZDVd7Sim1DtqoiIDTcc1YhgHsNaZsaXZrzuOiqULQtiERckS2
UEOtg5GJ05n9tI5h4/G8/QBaH0Q1EqwkgfcHw0A3Mto3UZUuQJdu5Gvekk3ppXhi3bYzul22H15y
hO/26wMSMI+/YHGMaOqcn2UBWxII99CmkI2UCTlaq47oidWGX7XwrLSUcsNiIAB9CtoL0RYLJpXb
k8CIRiffSxsAzyW9zFoD8myRZk6+QVWUXk62aBBACz1OHIBU3prKwSSZpQK6BISzAvZ71e7R+aKG
LwPH2Z3KG3iC1Vv0XiitCJ4hNM/tpPQjBQPJ43ldfGRFwx66N9FAB6nW+bJwdXaM2FQeIg9D5hqj
L7582S4Lq4OqxFvI/qpApSRPg65FqZVK20lY03CRSzQKIqi9Z4kG9LqhynNrH8E9UaVhRqcXotHG
n+I46CK4IrN+1X+nkd1DirR3uWE9aF+UoS+uNrjH5sZBYE1JxmdWDSSxCIAi59VOR1wd8vcQlAno
RWLEVd6ydpM6eISem/txbDQa8cg2pT6NhT6ro9C0tOasfLfFgDiALhgYokGxcTsRGRTUpCKZe9Hi
TNWTijm3uXYOG+jpaWiptKIkCvQe6G9QbMXvlKmYU+gj40SKjZuiqpgCHRcQIjODiruIwnvnb9F9
4k6RuK9bMKalvpV/B/8HFQERWF+84AJvLoFk83bYqHL4edOiLwfSL426C9VtXzwNNLbGpcmdG1jU
mQsXO47w8iwPK7mRNWSXqtv4YbbmixYjKy9lwOO21HxMFfcGgrjPx/O65GHXZonigVdP6C+aYJZ3
GjQm+EVqMV6me0q5a8aWspWXchtA+/BkDXS1QNPfzuQoC0zRTJjJuPiGmGCOfluqctRSPgPvEahW
5z3Lk1fbWkyCgEHBC57hG7nwjlOfmGdmHFljC3agnKOE/cWKPQjZ8daO+i86BYgwyfJl/q/WnELC
y2j94Zcg/y9rPauO2qpNGLsI8MqErmlWwwtCuCp5FG6byVIL9aMIWMrj2eIUo5MGxCtQPQBS5HaK
W4ZNRCbAegpipTPccyygI1eh9d8tHrvA5iOhEARiRNyvb830Y1TwscpgT4DXRXDbJtbZWEFfZGd2
kQXSFbEwwszA289jd10cHvhWZjZd4NR/3qqvcoE3TVIaNBFU8Dp11luQBtnsPYqbLo4OjBMSJIXg
R0Dc346O5xo+EYoW6PQwzDdqxgpGLNSBpXls5DYT39iofwqbscB/ytV3oS/lTYtqO6UWtUTyAfQV
kLYzdA84eeIs2FRdpDGoOG678eDHZhX2OlQTdUFaKYqVT5bECDsIRZVTbfpZ8M6LK0/cMShC5LOW
deOv/n7yrz+H8HRoY0sVGm4ANVWiVQvSl2l4zhiaby0FQvBgooUdbA3omScCPaSEs74vkWXSWrEU
7dc4VJtcQXOwDBLH2t8rfKmXOY1FmXAsoMxR5JhbmLCTNVBUEXEQ/d51wKdReOJ8+QCsjuXHH4wy
UBL6vPuukthsBdUi/P5MvzozJ946FrhKSy32tegEmfZXxmv26JCi1aSIc+i/bKjo/QJxP5gAyD51
T+A6XxyY6IRLhNEFm7Rfq6CDqbrLY29YtAPuHw21ZciSkPKdjOA1GWCI8amJEnPwA1sNN6JXukpI
QTMtTtqVIWI3DoOfcR6k0U9s89vLnqfq+fFAKL9PqncCTCnL05jHJ02Jf2vgdtVk2oMneYb916L8
MwaRWHgQ9uVAWKbxCUiDXQUeBPzFbaDuhkurO0BZzChF3MsfD4wss9xZJc4UXikljMBgZPKvwR7/
eAfRBXJw671O748tLewe+MB/fIEkafZlppOReePToNY2m6hoqwxbe9BYWucfERz+d0QA0s1svOgL
IOYR1VEgLrsqPkWJgRaKCNRKepXq4jZz6IW/5VH9Y4yYvi6QMhQ2YKxQn9KPfs/4el1CDMfMdGjN
G8MuQ4XTbP8uyt4NkYhEfiiOfM+U8akVi+04oR4HjCIYtWgUHsRB6ccOJ2s4jIE1YwYS38Yiryzk
oPAU9Zh4/GHCPc4rJORyeT02xyZ9D6n94Ev7jAeFBdoocVZCWrs1GEYguoOypnYU+jOnrkcoaz72
wkUD8/1E1EBMckd+wrNdLYMNUjvW2lZUnyafdsVfmjIcPvCmgOAK1gEiErVgMUwqxfOOecMbHvc0
k9CHdWoDrATsnViylMs+eQD4WSNcvXlAY//Vt3A7ZVwBNXG+DJgjhLHTUZcT0WzDl6p/KbrRTQHV
KM22PWs53ohe2FDPxVT3NFsqCyPKKVHyfjMA1o+HITATIIeBnfL2U/K8i/OyGJgj+rgNoRqsFLp7
WkThQCALiRgxJErRuonXDjRq4y50ayZhSqX0ssg/bX6Pp+hNkteTIwHl6IafomfUBfVN4T6iyFBu
w4Bwo8WoyMol8AWZGEhJeJIblMARS8rJyQ7JdxBytp/ZIa0UthCUwb6No82M4IZiJXkGUBh2GHCH
DU+5IBl1kDqi9qp9SoEpcUbLJetJCXYTGuwe740lsyA1A2QcdQy0kJJtA5Ei5CBe6cJTjeugKat4
RUq1TrE8oepPUVpmrqL1qKMUfeDGYck9a7jk248/4t6HcCdTRXTb4f43i0fcLi7TpZAeq6fwVISj
akD7G9unyRm3kDwaazJxr4UfQXJjPmbxwORod0z3Sjf2HcdG2Uk5+7VuD+voVG8fj+bec25NEKMR
WslLsm42wekqYzWtrqAol6nHaUo2ib9Cc7719xYROsE1ieLLTMh1O3+dH6ZqyCbZqQK3mK9Pmp4J
W18z89boRFGXaQ+ASyO8tkfEO0HKOCGWYE9ERZ2d9KCweMma4vUMmEwu/Onx8MiK48+iXdkjSQu8
pJjCOIQ9hjPU5kOudKndBGjrb4pVmhsdUAeh25Q54o9oBMcG+GOaoB9ZR56/AYrkPHIUDujoeJl9
+OqGmdYJ28WKl53kstGlbTXuO+bD83dce0nzTVt81sVvLdXV74E7NrlqZTln1GGiC0O4ifNcT/x0
PVUsZecsZIL5s7D0iI9oxiPbJFqQboToa8NnpSbjb2V1m75zH4IRKDr72z/XqV450q53a5uHijAl
eCz4AYyjfwGsQSjdkGpgUZMAkihH+YlrNZQuzBbB3xkKHBnQaprsFMrGur9ZYKy4usx3b2BNfq7n
V0uQtXgcrAQmOwVidolPvIpjUPrsF7FD8beFIDF38YPgB1c/DG0+UFwZquuqGSM+yU998yGKva55
m97Evkqt928Adr5DYM7USy2hypEDbrIpKTebH7aAm/sg2qvBhgydRawqCg3EB4ytwIZyzYqn0iq2
+T5xxaN85NeR669Vdzpqv4JTf5Ec4HrMytBcmuIIWehQkQlu7BPOLqmQH09R+Dxl4ETp6nNYhiAr
NEFtjn8doKAHdNOTNqJNsaMJBv/cQx+NffaCq8mvCj8bEMHFE29kLsCZwHI1m2zVrND2sBlWoeO7
so0+P7CU80fhENu5za94J3FoItL3qXGeBdQjwbsFdjeW7OLqSxYU2D5mQeZ2YvEh8mtcmnSBdSXG
EfJTI9k9KN4ovsdjeOTw0bqPJveZwwqdMrfDL+WiGMqwlE6Szn+D3xQapTt/C0Ggg6fnTzT8zf1K
46CBcyQOODjliNCQvDXHjqpctzwjn96SJ/+XmBltpMtPxQ5XtSkyWcox7m5jASOGcyJIWwFYmZue
bq3FeCuO/STWTrxmtZ2bgP1dNEadESTaNC5aAj3BrFiK0ZE7qO7KumrzRDt1q27TvWbncse/e+iT
UVfxU+TUVrDN/og1xSzNKrFv4jHBc5UHq2Pw7R2Z/hsKXHrjKEFFi/vzL924yTyTV+MjdknaVn49
1JjJokIHwavPgKe8lPX2VLFAgRva+MIHv/BKBHddtehiymj17bs7D67aEBb5edpH6xp54/YKvGoC
FeudWgmwd2ETG77v7OXnx9thYZg3VubdchUMuMQr0n7qvVOq269/XQYhhkBcPNU2Z1gWMOJTuwde
U3m69Aev1QsdZXjn8TDury+zKQWhXAJTF9I1MY4yAcEt0wveiT2yqL9/anZ29t5ZF44fhYb3qh1o
qmjk+wNIWXGPALEveJfAuwculdup80bWF1uJ88/Myt+EnTlsNBB/r1P73K7Y39VO3eevkimZlJHO
W5hwTBn+AMEscNKwqE/fmpVQop0CMQjOqWjjtlIbkJQQwJ8vQHWitGkyuwteCMJp1P0RMGetXWLD
lZWqlX0WBmeo6ThKqvfoxnjyUp2ldCbcHT2wcjhm4d4J0CACF3HilfM4CycwWeHSgHa6r7w7o3de
HxsaZvfeUcCDrMKEMr9izCxWt9NX5VAS8+sgOePRTXXkPxWrB6/BK4NssA3t4I/0Nfwd0AMY4FuL
xIINvOcD5ewnZ+4zK/TuFYolNR5T9Y72RnMXHAlDhEOK/VD6rI+hhb4+6NJJgcC7sHrsfnfxgrBB
Hpz4Tkk4pJhzd9AsHEQf/zp1dQh3A4GlWkYCfj645PvaiExlH8ur9s1MTYnBSVAHFIFicv7im/1E
jIgI9B3YC/x6gsne+t0/J7wB4MrRUpu1Z3wdIff72NzdiZ6wNq/hVbzV2G5SqnmAJdwv0b0DsPs4
7U077SDS2h2WbGmIFODk4vG4QoJXOb7VSq7msVa5DvAdgxLL59ga6mruDKNhFO6nEXAVGAFLBLC/
GinMEwxCPPV+3J9VJoie2qiv8Rir0Ih27l0coQFPK3iGhC0AU26nL2AbpuyDTDzHqdlJloRL4abJ
D5N4fLxM924OO7juIZvg1HYnuCpKY5JETCuewe/CNXhqZYxQfX9s4/5oCKj7tRHC2dN0EsuyH8Tz
W/wBdwhPgZ28Zi/yZ/cRvz62dX/h+bEFvmi0jmCFyDieAeIDrr1JPDf2EP8Sf2Wdjou1Jnym3iGO
XakY9CTe9JChQc2bO87Up9VLXbka+ixavd4mNGLNxZUE4+6/P4jYdr00cdGYcOK5fElHK4c8USSC
vgXsZ4JLGfvsFLc7HPMMBBFeleeSI1naFIqprVnoCZ43vfGmoanvl2hNkKIJzNAYjPf68vHxPern
Vqf1UN0lz3nSrwzPG/Rqs/ulnMVNIEAv6jmWAY6MPnyXxq9PoqSQXq6NgOv51ggrZpOiTDyM7Ipz
4f723NjRAMbSHLBx24+n8r5QRBgjsideAFCexan33FUrFoWhJ+Uk+LqjN2v09Or+odvLnsnQ5nF5
p/xnIu+2fZJP2sRGmMj4RbjwhohGeO6o7JgdCqrW4yHeHUSIERJJVCvKhIsQFc5meXS7F4ZSYrk/
NRK/TyRQhRvauPHg9/wxLY2IN4PDmJotuIp0xaqxK1MTLS+f02iJ1KvvvDrERkAy0EBBifYT1LII
fywEpsebbiCdqy2oMDbetrG8J/iJU29oFM5LS3Zti3y2iLQ8LWXJE8+sM2wjU/88SEZl5dvh8Hi9
SHKi2f9vDBEuWaOFR2RCBaH6XF1sodGbDfsuHrJNbbamCvxu9Qy0SKEzh9r/++PKrW0iHXXlIECQ
RRPPVWD5G+9w0CeH+SU507dg+IFONbgQUG7GSjgnWLH9OK4wqZI+2azVrTSnQsc3ZUbvU/ntqAgX
TYt8TMuBEc+9EbnZodz5pY7eC0yoYHTPwbp9rSmnyoVkcDMuIhMC2ltl4PyWzqqT69vBouzpuwGB
7QFXQshSiaiOcCRiQoybAXBaESRRYDXgilewRlGm7C7FzBYUDoilGamKv2+DcKgl6XxDVM7FG/ut
2FGEzczU+mgnOIpbsRnQTsp3ngBpe4id4F6GOgW0N+c/v0otVZhLaShw/gUsSNwFvevQncLmhqqN
EtlqBaSDBB7wU6cFtGB8FyBnyzjrARmMQrFCtl4FQuh3Uzr4FyV3Vdx0Sxxd+/aLMqF3t9wfKygN
g3YM11zyOOl5fgA9EoxPKgNbCK0KfcdNDeCBI9aTKyuxmThc4zuPzS7NKlq98CKJWgK4FollFACs
aaCE7l8AGDImeYdXM6OAeF0eOFz0KSST/tjend/PfPNo8UL9E+EY0kS3q9gIQlAJIx9cxjVr+Wvf
5ayeUuq+L7LONuD9MzccKMzJt7+UGUIt7MTgErjietgOG9mtt6INWCZlE9+nNsISMXueUI5KLErB
pbIZkHKBgntd7qpVbBQWWoyOocutIXxHwwbcH4AIs8QkxlDfbfsJZvt1cAhXopEduON7tC9d1aZi
0hf88mY2idiYBe3EMLkcXOL9xYfa3Bk63na0K1c5bTbn2bpJ1sSwiJhY8qzvxR6GxaxUR7FBs/eF
C8+as9hVsGMoB7tFR7xyknnTX4WTPlWFIMkwrHD/xL1mH7lNG898trgfDrgQsbOAwyOBq5mgJVLM
CsGFNXpLXvurYQXqryfUQR5vqfvzAOYNL2WA18w33zt/R9E/l2O5Ci+5Ndm8MZmJCdq8jWzG7mQI
BjazGdpoo1y9UAzfu8as/IMHNDSH4MGfvG4Dki8rHoDyP+4PCme8pCTfiiNuaHTlC1v61hKxWuLA
VX7SwVJjdu6ke3ZhvQpWvckpefMePYd+mushzW5z5RZBn4feNA9JwLVp/6s7fNqqKe1GOzj573gY
o6VR2hQSWa0YowlAddgbEakYQ7Fa9EWhokqlGFg0BI4pQKhldPSQYPUwScUSJP7RBWVNPK+b3F59
4iy0ZJ7F02O3IOnOVMCVAAr9xxRx6M7DSUkAuYkupVVtE7s0EvNXZ6d6uoJM4aov9PHAP6lPpSv9
8HaNp+HzCx0kNK1Z2nfI85RcrWWUIquXDb6jXycuh53RbNUj3r9YY7Qy27d8J3R7u32L3eQl2muO
YDToRVVcqlPN3nkbCW4mhGQyDtRSxQkTH1KYjVnrU20wp+b18x2U+7vKCW3P8qzorwFdc2cYVNRm
FDAPFQpiy8Qpn3cStPAunQ10g7ANjGkzeYZqsk/ltvlYG9Gx2JWvHI004z6w3toldlCaZHMxC3b9
D3HNbXgO78ksxcXuQ+utDWLXDEUQAmf1s2vQEa7/lk3vnNq0FDHnG3LZ0IYDLnwJoGycZm/9h+HD
ZqwhMHTJpG0dHUbpyxtpwZukvPvZLNdGiPRaeFxRtSOMsI649hx23f+8ydd2CIBF63hO7VQrbj1Z
iiPbuZnb/YpWLrq/LEBnbKZbnmkxJV4kPGXUGl8AjXxykcGnOwidHsfG45Awrwc5k9cWCJ9I2igq
I75KLh0a+cZin6qZ0Y0WE0Oz9SQ0+d9nRAhAg6l+9nxQu5MvRhGvRNBsEuNLLRyH1mgYQO0svz8x
AjjDOEsCBMFLWTdveacC+SHYtiAfbObopiy2cgAqrNx+PAFLroQbBESC8V14rCNcqeLTFluRxxR7
RWuivjqZKSRTrLirPh5bui9DYN/PhCK4mEEcFvvk1mv7SVVzuS/SS/td77lNamx9t/zknqMdd6CY
WnIcoF/RO4GnQZCP87emijhqiiYs08uUTCNvjLlf/BH7NmSMFo1Rf5SmyRXIITfTFh1U9dvID6Ns
JL7X72SuydE2zWgRLjo1k3zWktyWDuX75qGSbnf9fcRUhHI0+n7ZpJc43wzZuNXAnBFMaGFnQ5NP
vnLkBFHKIF1bmsJzMACI0R8ff8LiDMkgbQZEGMSzpEiixIZMn05JeilUaa2B4papQaj51zbAlzwL
9kHRCJdHIs0Vadr6qAOnF5UtAFqNeN/Q8k6jePDSyQh8PMoMIULQkiQiSqAvAw0tU5pdKrMzJ5PD
cVZ1ZVMERF1b48F7JVOQHfdPYwi9kD+EVBMenSGqQdwHMi4VGbAaZRcQvs5EoOiBP1gfhbNSDrQD
5sI6wZSCPjMApJAw5z+/OipISlcWjZcDA2YcaPXV5Zm7+nFiHJo3KNlYFdnFq9v+SWMq/k0ao+rI
FG1rBPPK6hzbySoolpUCPlnUHIScAYwVjEFGTcBp1JRLjLpIZix4oNUBZW3v30okXMmBEBbwboYQ
RSIRG08Z/UJVugtbGCrwJQH6v0AudSz9Pw26jgGH0k5950Z8eEbHn162kBSvL34bGCNUpjxTYCxN
AM6h3FY0mrQf973dxPg2VLHwWg4sItrxbpeGndgykZmqvzDlqvQ5u/B+tyxCdHTyA7SCT6sxq61Y
KvVUsUMmdL0OuC0oNaalzkCr5G3Q3hpmC9hKntiyZAXpKgm+W2gCq08q2MTwf7fVDlQ6YQeQ+VTo
YNSTx0bPC4tBRYvFo17xxoggKdyVRW2y3mfG5lawD/+knVPFv+XoTev1GnD4x7v6PmVKIIn+wYtD
CpQnYyuCaBN1nNRfUqAR9EzuZIttE9YWo/C7FkuQZPPqV9cyNK7ln2xPzDeKoQIaD1AOQl2PyNVc
CMKzhlUBBhxePWlwB9bOfTfPTmN+YsODoIAh+0UbXkIG5+VALzTOKp6E37LLM+t0y54jxYxU1Yj2
oJcqfEPinoIaSE5X3IiqLckmtxtDEGwPR2W0Cis88JoNNSC9qPRhl8tOFxql8Kz94TXz8YTew21x
HAAmHHscjAkoPxGHxkyqe8WrmP7CxgEAvmAOEp9A5V7LhiI6wbRrywKK0KZylAx5I/lnWdmV1aAr
kaPu00APYhrWVZhDJjnV119EuPZQiUM8Bl5/6cJM5+y+tOPyEGtG7TdGoaXOKEP23MSrSL6VXTn4
6F68QK+Yg8QaafPGdCb0Bz11BWfcjYE1KSaf7jJwkjAmB+Cyt4qTEp5jjM3GN5uAlv3v3lYAr4dG
M+Q6oLQN3BaRd+I+LoaJH+KLpJveaI0Dbq7WedSlA40o+e70RFgiHjxiXgnFIuvjS+QxkjtAc9yo
pkE1ew68Xo+95O5mMZsCrgrtJyjcYA/cRpvSU7uknCaolOmmMtqdAZgM2C5pd+S7fDObkRDPBKRT
GWT0t2ZqtY0SILBhRgOiHiek1uDVhpbVfmrGNw4GMwgdWKZZkQr0b7dmOI0vUoWv80tdDcwq88Uc
rLJs6MUOV8q5ZOSjgl6epBErZ0ratjISMQlVo4/HuNK7kgX2iZlCtTAy6EONRuaNkInzINUE7FcR
1pETtW3n70OGCQJ9QMsOpwuCx5/LQtDgmpAd6oxUHutEL1qoxxhsEPeIspWnoSAVyP1HojGRZ7dT
FgjGlDHdrzAHab3BVqNCI6q8T8OYDAGoVNSpgF9DV/ftZLBilfWpxiWXwW7cci+YtRPYIZ7oov2H
uEoGvaX40v0BhrBIrLLctd3U+Tj1N3ax3YXCOu2N0EWAm6BawZjeiYovvjvxzqkS3b4zFR3YOEi0
SDtWcSEAEIV7xr6x+9oGuhhCbq1dd1aTvYib+itAKwPOwY+3zX2BDobRyoxuBhFpAwR1t5PLFao3
cmGaXmpL0cX1LjBkt7HGCyWIz8mHcOgbM8SMJkowpg3UyC6tkT6/n79pgDLqOIjsV2ugUPALGPAc
ZdPo271gRbrx95BGYrqIXMQq3VQU9TwOq9QjhBlV3wcAZBiUZVnyh+tlITKMFE5eraVYFoBgbAzJ
tn1ddFXdN5R1pP8tRRZE0eEFuOvg4Q+4EwjD33pBV7FqFQqzObO3Gpf/U5t691Lp8uvX44HdnY4I
Q4S7BcMUjX0Rppc3cNBsfD2yUpviavevLLMNXNoQpFFYh1ffDgZnJDzujDls2E+YNncbb89Hal12
cYWurPC3ViK1LNFTBisoO3C6za3Q3wloyfNzYXxTLqNLkwbswEwdDZofvEncmho4NU640M8uTKC/
5QMY4CNfX60er8xCAkV1Dy0uLB5MNRzbb43klSaUotDiJqV7v4SnzO10tnGMmkK6ubhRr+3M83p1
Y2tx9GWYDHbeJk/Xdrp/aRJ9fVZpbeBLk3Zth3DpPBEGQQthxzvyRm3IT3hQsSiudncOhKdd2yC8
GfqebVvITXbZeNL/kHZdu40jwfaHLgFmiq/dJEVFJ9nj8Qthj23mnPn199C4WEttrhp352UXi5lV
sbordYVTBHNd7wMP6/FnVoghwdg1oTaQEmhrHFeykdciFWzhRaEPvNLrfBqsfT7nZD7Ns1sRp0bR
QgmcRBt961T7eUhxY1T3akYegkde8nTJG5xTYwRakjrJHGswhWmE1zgk9JNzMfPBX2GH3f+UIFmo
Vzpe7s1GtaIt59eX4oPze2engYoMKymxGzA76VssENdsnRwr6r6PVCHlr+tqyRMANiVqVLrfVUGZ
nUaKgJPMW01KK91LmJXh5gXnyP/asTG6CcTxrsu7ar4XBAKOHJHYCR3B4kgbRzXZpE3U64NQTRC2
xhoesPB9XdHQ4u2k+dkAeKk5bG4kT4axH2McXPkZOermw9xtMJSp2fHD6Mo7GU+rp+tXxWOLiXH6
SND8YgRBK7z/SPdbl8cSR21YwOLcS0RPEUHgWaWSq/5JKK+iwKPAmIG+KIV2EqGYq8NucgaCxzZP
9zl+hnVmgepPSazh8nugc5Tryt7iiU44HnMxBvi2MJigu7RnI0C1ZKPuZkkeabcHTPZ772zdFRU2
79dvnWMMfgD2VP6kppUCpbECGpl3e/tRFElP1F91QDLKm3Lh+M+fLwWl9iVRmE2bY2lYw0GL19RK
tgXlHeFSgHN+hIwx8GVf8vziyxjMez5WtHImS3OrHbDVG0oTyjnHOSz7d+ODKZ7LK/PrlZpXyqw+
MXlRdpGlW/vH+IanRNd9NsZ6L8k0Xhn1zYjzQ9pQ3dTYae5yGLluRVV2nw82SQ9yWEH28FBtHla3
wY7adMUbvOcKwqzLZy47K+qmFwD/cRI/CamdiVKgPhKeq7tuEQyVsQhdpkjZqCOM6inKnCuKDuCb
gIZUJd1rhvep8dnuhXVm8x50y3TnXkVkqjAEwBjT2K8GH9kJWG+7sg41wc50jrleNkTfFJjzS7Ww
F8U8yU7SQ34v0GaroFDLQ9HnscEcn1RqfSUCAwJR9QtS8Y6r3F6XNh4BJpQS9SFE1gQE0okkJCOr
P9HjdQr/Imj/HBTbjmG2GJcZR5A49CtLp9PRVjJ7S0dej/J8Fj8NwDed2UCcCTTA/xFXZXGGHIH4
FFmrm8fE5ugm58515pEzb1VSscBxlmaTCJhwG+xtceAQ+ZeQ7ZsRxnJGRaeNlRHBxDirdYr+Z4HE
69qKjonLU8/5g6+dGWM0k75KlbTB0zDa74A57awU0tHf0yGjLi8rtmw4v7liDKdUNl0faSGqetvn
kOgPHFZ+dv18xWvfv89ofGbWoVS1uBup3hpEki1JI9JROKJ2Q1KnInaC7qf7+/gjpMZAZERXHIOw
LOgKksczBh86eRmLIGudVgTtXEzEEq9hIxHDRbMR0MMoz9fNEvDj2s4oMWYB055tUmioycofpU8r
pHQCYlq74VBQlxNsL6VP53LsP1wxFsJIsyQNO3A1YuwFIND7V2on7vbzSUGUInNkf/Hh9U2MhSxA
bqxHOhjEgk3wQEvnuilaNHZnv85YiFVp5h4MRHZ6epkCcp/+ebj++4vmAanQGXJhTr4z11KiKxgI
EAh/rcGyUnd8jFKCyOo6kflHftz9GRHmPoqirAppQJyzWsORrh8x8/F3FBQm+K0EjCAFPkLs4Hki
WKCCGXbR5YSHixf9zQW7ZRjQp/8X9d6v7zgSu3jLZz/NGGl5DNHHWeOA5Kd+rWEhgepy7plHQbn0
NEVTmDGGW2HK0FvX2A/e/V+ywJhlD11u6JEBgeS2o71lc5/Qy7bq7JAYawyEtH4MDIgqgHbu33J6
21vivqIcPjiyypa7ErMC1JQKKuPd85v5igjz/a+UgTW5gSk0UiuDQHCa3Hi9z51qfZ3Cots6OyhG
p8exSXMNJaRTsvEfRWyE4/itZW9/RoDR51VeCGUyv5PU9VNlKbtVMNsM7J3laDWHEda0Gmo/RXEJ
tSiP2Kx7yijvZb5w2Wg30rCiCE1PIjoKL7UiLT08KBolR9iClzn29Dgk83kStXRcF1RmNs+ivAIj
5Sb+gdKmrThvEtlggQVKNSMvvF/Q8Qs685+f0ZHyMhvEmRu8/zfzgY082V24EA3NTWihB3COLrFd
9LGqYNeiruV4iTtygnbWoeRc+VIO64IEc1hA6QfaigAS3ktr9083hVM/FrZoSU80fg8IR9sX3N8F
NebIzCKXpqbQ89Ozd3DEkqpA0MBOAVp9XFdJHh1GJSt51TdJPdNBjzl2Zh+pd+Q9vHg0GK2EDxE0
vcPJjVRfe3fINFrona9IebrOy4IfPD8zNtMcN0ZvxDMdoCeTvOMmExayIpqELt+5MRTtdOzOXLPp
JUmYcFbhU2/XZIXt2URBvMhX/6VE1gUp5sg8oQd+mwxSGqZgDTxanABbzSEBgT0S8Rcv4bN4Q9+c
fXm4MwWtI6WNo5kzjZiOQDuK/eSfHPeybG3OiDARo6z6Q9sOIBKTaLMb7emIPMkjJxbiUmEillFr
TCMQQaW01fUh3pXUf5Q+H8dfHEK8I2PilqGYYrRJfB1Z+yq5+oOdvXxel+ef3VYAgUHntYhBTaCd
Y2HBpd3Me6mvekOdn8jeIT4Wm3GbHr31ybPCQ3hAK8T+9/A07nMLfRD2ddpfv82Exhe0GQ/ko11Z
xMo/JDMCmrxXVmjVWONiVcE6tX3VbYHyXmKSv+q3nYVWcOyR6RQq2iMFZsjwO09nrJBwhzEN9TPd
Gna5VZwkJ6uKpIfVQd7G2Lv3Ucakikj6VinY0EKi536f+Zbvua2fUuWQpFgc6Yqv3mqNzXnqr1VM
g+EVXYdhdWqmdZdhg8mm0Unnc+qiC84XqBYaZisxtoCeHyZm77IMAOCVhNevZBW7SSOPocWJVHgk
GF3oDDxtFbOfc+IydfT96wNv8GIpKr3gglEERZD1UW7E7JRX5Lm0Zar4JNNwjne82d4la3VBitGF
FpsbV3oFbmo72hQJfQYaYkXLhM51F2OTcnzjgp2/IMeohRnIwMxPQW4nfqAVSvp9XfSXTMjF7zOi
r67UpJnQMXqablDlN9DRFdCMuE+5K99fJ7UQGF1QYmKKEp0Lii+B0riW6aFer/64f0eACSPUWKsi
RZ/mIpJI3/TbisPAghW8YIAJHwapzrMsgqogNbxR7Sohr+4n57p5ujJ/w5lzKvtQ7tsYghxi5s4Z
W3tUXF6+6fpFoGvwkgY25FZ6boBG+3nI16pVPHmcTvzrJwVw7ksKsTI1K0/ETXiPOelOvUloblGO
j+Wxwei8V+rYLlyCjV2HRP1j///FJJtRM/4xjD8mcBKpHpRSRDUlJ4eQRNY9dnryJjF4LDDKDRT9
zB/qEXkfEUXJxMK+Ys5U38Jb4YILRr09IdN7KZnNR7hFn7Aj89rOOQZEZ6tOQxzWsueBgrATt4e5
agIorcF59C3e7Ot13dBFRr9F5Oin2sCNlCVZEeqjE6F0ufZ9ln4mFrg4MUbLi9zQlLjBnTzjbSXD
yxu03BtPW05Idd2u6yzQDEbQciVTwcxp0xDeI4RzUmyIC6lWzSjBj4ud5Uwk/QgPTclNJnNO6ksy
zmxVnqZq3Qewhz1VnJd5rlIn4W3Ee+5yjMlXyf2MjKcageblEDCNOI74QN9zm2N0Fylg8RfgPlSs
aPjx1tFXwEfoFCiJgW6qfCLaHenfOVHQUm815jK+qTCmvc6UKfRNGYriGsSqE7dE9sHBEl0LgNk5
8VDc7tYimopzBBbxUV+7DUbx21+f9qt4s+XlURdNz/fXsCKCWDxUBBE8xyR/Ka3f6K/mnOqiEJ5R
YJxALue5X3qg0DTEpMLtroe6Xvf4i9btjATjAjAMWWRyBhJPuDYdVHKPXKfAY4KJ9iIUhwS1gYwn
leWEZLUPdFJQjmhw5O+rknIm4UkblHLfg4hGgo7UeHmYNw7GYvLTdWZ4dBhnoLarOiwbHNdIX6rJ
MTEUQW3t8ToR3okxYV41rMJax62cdtXeQW+iVT1VnPQUT3YZRxB2/RDnPUgYN063i1yeZeOJ1czi
2X3UupGbZY37wKAx1hkDXPjh+hnxCDCmwMwm1LVh/0/Tw7N23zrcvupF0/ytGF+P7TMO1GgI4nSG
qAf2/sYkz/FxIChrJlvfuc4J5yq+BgXPCLWDgoFeAYSyPzm5gaaH7xwd/9qO+8Mhn/HCKHkttK3e
Srjt0m4syRGphroS9veh0BxiprSrqHFnV+ThndcMz5FkdqGfpgbtPAM5H6Jk1RH5te2J9n79/Dgq
yWKEY4dSMRYlaESb3l49/ZHWxnr6+Dv78lUBP7ukYdWaRWaASE+1HLBblkR/V8e/JMLoveKVYwLY
Feh9+QQDdkw3GLqivPacparyuRdlpw3hYJuxmwXOGsw1xmE7umlO5XPsqG871eWR+4m2ML8CzoSP
MQVR7XV9V0P4nru9pNvh/nDCFOJtPGC6eNgqT5QOgwU+pdj+xPTof8xsnH0AYyqi1k80AAHMQnjw
XX+rPqzIg2Gt/suL7ZsMW7pVu6HPgtlZP4vr3fjVpIJJwvzturQv52nOyDAxwRQYWVF6uL0BrgF9
cO+vHs3WHJ1aql6cX9pXJHYm7yKMxWgEODP0kvY21hd5WMgJJFOA8siHiBSwHjzsGC5nTKAQeqGB
4TgcoNVkJI/IK/JooeNi+clfHqF66ZyCPipHNcQR4lWaPobrX68ZNW55GTWO7WNrcokoeEYqaV8t
vwPxN50t3v8lI4zBwDjlkGoDSBxS13Gi96x2aPJ8ncgiGxhknDtrsBWaHeHFZvdyqPIVIgWAOv/O
AR6nu+F/MXxnNBgNLeJQF6QENLD5CMvjqbRVn8cdL4m66Ci+qfzw6KWmoWCtz7Fb9Fu5Qx/+3Oxr
cHhZfs2fkWEUVF8BfcJA/HayRhrcmgSLu4m0bY7u9Xv56mj54dTP6DBOHZsbVn6Tg05crLFK9cUj
M+oYoTYwNDfbY33aRRvBWW1rYuBFVACoFxPVnCf4cir37CMYnc2BFaoX4cysnO/8OywQ0h/gQ34F
RFinFs+XLJuIM3KM5k6Bh4HXEYKyO8iYlrWkbm6Skdc8thaDvzM6TJgfpnmf5rUxP+1QmSDPneVv
p8/P6zfI0Sx2lWuVdknoiyCCMbTyaSf3BC8jDKNcpzLbgGtiwkb6gxl4AG9GSw6AhkiPVTT/KdY/
O6yZzzNfMWZpMJbdLIg6US0MN7//HQeMdQjlBuNNPX5/wCzIMeO2NcyKcuWEWMeNIfBxjDWc0FeZ
1nnz7XBDXyObh4awNNkAmId/TCnbeBX0MrJiAhiZ+xpkejMRdP1i3Ru3/58jWaz37gbdyz0fHKUE
wM+0JcHdU4shYeEmuC02lbjuUBXG2I5xun5THAvLzr4Lqz6by9DzK9x8EG66E/ACHD2wOCK9yB7A
xuZePzSZs+eI+bMK9tWE0Wmfml28eYwtrhVftABnNBjrOvZhLPQ9aOz0dbYXt5I1kFGhr//tnbnC
/C7wKgEdxaIfADYrDn0sIsddPSUnAC4/+SQEZgpc0/XLWXxnnhFibJrepW1ditFMyMA+F0wH8tqM
lwX8jAQTj2CT8yQlUzy3IUmITke7ph8DhS+3AsLLMi/K2hktxq4NzTBixxbOrYvpEah+eEGElsmL
GZY9zhkZxriZ02oqjAhknidr2t/qN+3+Luek+ZbPDVs7McUPaca6gksLWnfTiEUQ2dzq0Dn5a/+K
uJTW1pgT1ZEtrsjNEcgPg/dNzphl/8xg1xHWhQlikeMxOznjE1AKye1EvWfJ5ni45dM7o8TEQqWZ
mV2kgZKIjdg3gaViL1MKhnjCsCjbZ3QYbcXK1VZQsDryZGH1ggA/J3Bq/IucGOjQwEKQeUSdLfK3
vdrFfVpB3IAmqdM57pjTzfxO9iV/fU6IObLM8wY99ZpZTeNjiI1ZXWU1+7eBlJb8BxJR78tTQ//L
RZ1TZQ5QFBpPnUYcoEKm5xTvygYg8x1yQjxC8w+xsndOiAkYB6kThjFt85OBvGDyW6U1uc/IZFfH
YstJES6q1TktJlpMItHPmhJ31jiI4EZbmrXKqa0C1oK3tGLJHJ3TYqyrNrYQQh3X1s1ouS4mOXIL
cP3WdRsu8aRj/vMz1TVqxcRib5ApUO+cUYeBa3qDTRUQ+Y42NraQ+TCDXFg4HlnG2KJHVjIas54N
1ORUG4AcWuqraqN3ubGT4/AiPen8/fZLSn1+pIzpjRO0L8fAM4QmTDlpn0bbcAzHfO5fA+qjUGas
qKjZ6S131IgrOIw9DjtlWGkV2K1wyhhgo8UOEDLAji3WXDCKWQj/XSF+bFZR0kSXE3UWHEeekdP3
jrTXaarZZHzgSc9SUPN9ogBbupQePLMjocGYDIQ0eZdtn/zprXbj7e44Ujr/zjWeGGvS90Xf6Ano
AIXoLbUD56Oxs6OMJRLcmJrHEmNPzCku/D4HqclRUf7HgiEUtjN0PXKDm/mXrjHFWBNNUGUxKHFR
xioiWt85ivIxqncmio+ZaFWIqytL79y+WZvta1l0/2/YauRRsTBV/cJRA7gxI5SJEYZVUI9z06WB
mpACZ2oXePFn9PrtLavdP3S+POGZiUHErQl++0Wnfukdyc7W/6F/FLCZQMgCgPoKA04MK8JKFZrE
GGY5xOzjfGfCQXvlbzFckkPsfDVQqxdljIUxFsTvTaH2gXULtAKROhmk41ZbP8bO+/UTW7QX53QY
fjSpHoPOAB3g6P/Bql0SbkbHXEsoPvsWr9f/6wJYQTyjxl7QEKpq6smghqXC5G3Y/Zmetjy0pK+q
yTUijKmYvL4qg9ks9VhRlxLlD55zlj4SYBlZN/eT5eD1eutvVNUePiN3a25421oWyxTnbDJGJAlF
Oe1EfMHUbbV897i7848tEcmx3yDsWnGkfsnDnVNj7Ig3tbEhTKCmAXUAiYz2uXm9LiVLenVOgbEf
gzoOEFI4Ff8VvXVdQI3NdQI/dy7DQpxTYGIQQx7FRqvBQ2XJM6jNZGXoAzeItknJ88G/C2lCeudW
9a3h0bZetxn95FnJpaf5+Scw8UkrGObka3PIBbyBGIlcmXzysN15NJhgxAhT7HKZQ632aVPYjf3q
Wzw2FvOa53wwlqOss2ZcaV/iYGD76QldxLZndeg2eRR35u31i+MxxJiPIBGlPJ3Nh3LjzGQGOqLw
cZ3G/BtX9JlNfjd+7tVjAz+JRJD8qpIUq9uwW4ETYXBknK1ly+Mkh0MIKj3EDuDOU0CPn3/HCGMW
MnWoV4KAw7JCBLskphON0THF6ytctAfAi1zpgC5UNfZJbkaFlOedmJ9eFGfaxLeqe50NafGovgmw
j/BCwDLnsJzARxbYjr7V6QAQiIjIOang1Y9ZRbnr0mYT80MIzmgyRj1SEj8ySvhdIMLTnOgY1p6j
W93qqOjQ8uZveWTuSi7zoopTHCLid5UKWIooPyZOTPVTR18DW9iI84Brt+ZI4bKHBLi+LEOHFYUV
9q4vFIBtSkg7rDsr+l3TQCT5aRsN3PrHUvgJaNt/KDEnKqgwRqMCSpoMiW8cjRyG3JrWrcwdJ+KR
Yg6zN/R8kAJ59lBOZMWH/RYQ+vwq7PwzP2XkmyPGEQLON1ylCu6sjl2ki7H7WSXqH8mm/eTw5INH
i3GJCGizIkrA0uR0QByPAkDKKbS+uQsxosLLES3WtM/vinGPda9lKZA0MeoDBCbFTvdmhURAs55f
JWgZ3OUuymU0WF9X9EXDeyYhjEcEKuuQix2oKqt1XT8V7e2qWWuPYvIotk4qkuvUFquPSFdi3xcw
l5EcZ440LgxREGMFr5SbjYN2u/6wH9A99l8qtudkmLPECrwC0Ibq/DY3SasSaVe86G88PZ6156cs
fjPDnF3cADpe8sEMevpKEjzPw6B7jxhPQDe8fm7Lt/RNiYkpWqz8nWoTjx7RTu2PhOznJyQvxuRe
zhwInD2tKrNo/XK+HCvZHzILCPvw9IrNU6tl3/XNDBtPeIYq6AHIZLeWM1itXT+WG/FheO1JRCur
5aSv56++ckts/UxIsHIi96DFz1NGimOB7s6MizH1ZbN/UFGxwxxop/Oa6dk8np2dJAB8NCghcTOU
nuQ8hxZ9akMau4obOPIJnfmb7j6xPZ4QLkrGGV3GwqP9QdWLBHQrVDReysfb8vbuuuwtnt8ZBcaw
F+hijLQaFHbeAcOHFHadc0M8HhibPmLpPcploICtK6nrHwcP8HA3fe36/X+Z3kWK/PueGAOkZZU/
liJoYYDPku5Fkq3veNOGs3W5lAWAeKuYEZew88r4MXGnqn6T5KbanqwNz83On3ftpy+v+/rF/gzx
Lj+TuVhtasfAn5QWiCq1kx56h/IKrryDYC62BwR076s4iLf7W15fKu+3mYvUhybVWwO/nVLunrCF
99Xl0bD+wzeFFmDa7Umx7msLcD323ofzfXh/eLp+BwszA5eUGB9SwBIK3XxEMdkAtbgnOxiMB90i
Dn24z9a7Fwv6Zls2Rg9tTkfgVyH6mjAxXsXDRGVcdRCAg/PSP4aPKzulHwCfPljdzX1gYd37hrrh
g01b68E9ppZHfcfcvF8/Ad49Mk4HW2MjsavwEc49cqMcv/nT1VyeLuNq2m41iuMKPz6QD56WL6TV
zn/8x5TdqtW02ve19vQU28IxXRdvCQGGe/RoCbwNatfVnh23+5sDx77LS08lS95UafJ84Lecq+R9
JaPupVB7XlhClv/6l2fKZ961m1rF9GZTBexoXmPndQHUWdjGURDTsB/x1RohhJMVX8hTXsoIo95Z
nDahOcsI0O/va9OW88e75L5xkFK29u/7Frih426vPDUaNQ7BWzCQaB/xoPjl+Ur/XdF/zNX1kjca
q1nHsMyaKiTG1kVnP+e1a5K5pfP8OJK1a3/+pTgwmj0aRtYJIg52IJTz0wpP1BjFHgo0fsY6fhuP
srgk8V2+3to3+5HcU+uuJXv3lb4/tDu6tmZst60SWSUvjuV8ApPnvq6TP9ctrS7k5Cs0PxPwMJAw
zjGBn91LS1Dhjizn4G0qIhP7A1sArlPDnr3rAvFl2s7I9bI5GX0CsSzJxjLJZrCEt5i8xyiZ1q5A
NpWDscKU5CVRVSs+HtAgo20EexM4u82I9LbsE+XtRjs+Nxlt5d1pAKg/tuWm9kEjok9K2y9sd3Lb
9XO9vlmJtvJHv5Ow3W2tYoXv2twr2KdHghUJsXxy2JZAtiCrg3QPVBDiB2hLTTZtQppb/VNCF+UG
8Av4C5MV7gZs6sTqr3Wy//WpRCjRr46VJT3UmRXddh5WeNxn+6Kx8yfDyWmDzxX+rF616KsjIspI
v1Yc7Batab73kFxK1xL2fRxu8xkv7eMgbhpnXTgfJtEw4bpBxYyK29I+9CAaxu5gRS1q2khpaG+i
Pe2Gm5J0DzcrO6BIZGMTmU4Dq3CiFXnelAQLpuHNcjrcoIfXERqycbQ1JNVMKZ6jFLDBCnndr11g
Qdwb69C2DRsZ6YN55++KDGWMu9U2tQHt2TsFSufJm4YNehMZrUGi5oexkzdqQ7QUFd/jbWDlA9no
4dw3pe+QoLtrsF6z96x3DdMZK1L2dP8qvqXr7a9ydywt7elG7uyOPGB9WmalwHtSNoJ1522LR+Ok
FQSIq4A0xtIgW0BovAbgsIS6hn7semt0RXvTbh/zt7Sm2jqw6KoFbkzoGEf4PruhRgEkL8y1oUUD
MoJlAvGE7J23sQv3oScKMHGzz/fekm/c98f+l6YQEmwtfTtuVvcYuNiiW9Yl1Yfek/VWh/BPAmkO
lGSIPKgK0/UHK5pOhkKcCqsrog+DmpvoiFaXG2I/VCSxSyu2gPTVYcfxr4522OO0ja3PVgIMlFuR
zVY50OnuGDoike6rxwAW8ITAF/fRHY8b/M9OT4oBh4bMVYdvsXyK03f196OGziC6wo/iJAT6HFjZ
27R2gM6e4T8le5cSB7uWfgko9r97dv7WA+I6QXOuSnorLGwzsY/uL5p8qOubfHdsKTgFoISBkvA6
xH6UU7E2byVpl5DWih8/4OVGSP7e2wM8tji8Y1CUqAV5F12Z1O5kONt1ss3JvfnuZyT4DK3x2XMe
jVusrC4eW9RctzlGji0omkgGG/l6lyjr7UbILM+HVAZ2S7MDCt5rqr2/xhToscr9DPuzba26psRN
CI72DzKhwuaYNGS8qXeJXcWEuBu7BEi8aWFm2rflWwHxTnxTEHekHs7mE7YKeKSk2T2+P6c3T6kz
3AWH6NXKBmdyRShDmxy2Ovi/btCW3KwGICPVUBUVQ76s+dSDyBCE0OvQg6s4UP2BvITHuSEjsZqU
rG50Z4aBNze4qm2Ivm+OO+LSZ2IqaaqVKlHNDvCRUkqlXXg6OSHw9FsHvUO3+aZA5KzcmjCj2YHz
gvjijXHuF7wzUZeeBpGYrUC7HMnLyQSKQUg9giyle/2QF5p7MIFwdsizQzxzGqLoGxgHF7rTsxXa
B6DeKMfyGcqiYZ2vwa9x/cyuXZJj3mD+qkkmvcKdFgX59Vt6ishOcqAAPLYW4j+wpWCliiIrOiDq
LtmSiy6QO8/vTyZBtT8THVhIjNLnt+h1j4CHVd5yEeQWKgAzb980maOMy6hN/RVoAtk9C+AGsdsl
dD57Dm+8EOWStevXz/st5pMHJZejrkCEYt1zvvJn+ucy9mEuOvBrqcI6tzkAN0lsa0cNwP09yTlk
ZB4dJhYHBFku1AnoPDsAVCPkcCPQl8PJt+HqiItlS087WyQPTy4PX3FBws7yQfpXre1Mcfy4LqV0
fr2gmMV7vfAiYXYAylgNRS/Mz5enXec4gXWK0EeSkV8nBCDOPXHtjbbePgWEAir+faRb3+K1y3z1
gDMW6II/Jhj3VDkpmwH8PVvW4f795sYtyW+Els4uJ6mNJkrHgZzndNftPAurpoD/5hNrQnGUfq7v
Bmo/2Ft19wDXQG5D6/4Tznqz/XA/jiI81C+FHA4BQjB3ZV+X6K9J0ivfzdbhBLOrAdiAKFhybjzr
sDlYPT71xdHcGs8GDKuljkL22GCY3/Aq+Bxt+noPnIlENElYRj2nfVJq88RN/VmKu1Cor+fg2Y/r
fZAN5fyYsE4+OWzmk15T++2ElpiAIEzLrNay3kO8BUfkdOZoTbMoQiud4OnEye1+wfhfO+RLG/Q/
SqEnQizjY7B3wdo83//y79TN8/pgbUq6um2I7a4pecC/MTmDtgLdtvGBdO0+YMkmYDJcnrRylJGt
QAmBsdK7+dKBqMhzxTMvLK8m0v8KlqViZOKHKwlGP21SLM3Fg6WSEAb1zysXY6KCVe94t7xkzc5p
MfZYC9BXBki7DlYztDv3j0ce5ru8riJLwQVWVX9zxNjm0QvTeNA1IDzRQ3z/ltLkFdMMXAT4BQgA
eMMzOoxtNpNVnZsa6Bh48PX2i/JWYSUI0G4zAJcLaMnHllNiP35WznUGeafIpEDbOkKFN/k6RdH2
Xwz4ngejJ7ymOB6Z1WWMEUTmOIUF2LMSjygp8f6kEIoEGnidncVMDwZ1sENUNr+2/F0S0gIjzr1h
hRjtIGF4C/6gcgW8OAM0B1V4RaSW7/SusUk+ZoSFkqPsSxWFc+qMrkuFUoxhOVNv7+/rTWa/X2dv
MeV6ToAR+jGpK6lWQEBKnXS0csOWPfrb34i1bT6NnoWr4y0u+heawIc0ZEPCrnPm7sTJi4XRhFIf
TMAT6dsIifHGnmyaPf4n7r4pMX5UwLbWVonAneU9RZNVW3i8xlbrirgwgZOZXEwBzbN+/8cW6/wA
IZ5VXQi2CksjPXZOSsTbiJhUAoS/AVQiwmFuySmd07usXP1PrA6Tn0pgLvk9udpxTWUUYoOt/3Cd
ztJTDJbkmy/2KeYFtaeGeA4hkZK7qqV0jmAXO7RSyLsUC7qSg4e4Au/6bYQaun4sDcIzKkvh/cU3
MHoQYPtLHcwXOSJhFNuNu9pL9kP59teHyuiDFwkCptNxiSN26GB+BKt0nMfV8T9M8s/m+ftQGTcQ
yXJpduMXQzOKXQqghd7Bdq01l6NZm3660G9KjCMI9ZU6JgM4mveFmoDO6jCejum54zw95yFWipCn
CDFQyaXME1DGFWSiUJmmNOu5A+jKW90S1j4oSrfXBXTZFXwzyJiTSA0yIfDx9EsxMxKvE2Auv4bc
biJ5FrFr58jYklZZmVi5hBtT73pkVLHzlwJAGAXGAoGtST0nBNTouoP13CYHYePf1C6vn49zlWzj
RSLUqeyp8K0jrR/bFpgxul9YemB33uf/+0yBb6ursozACyC3zNWl/VhUuQBmO+e5BkhYhcmDB55v
Xc5/nFFhbk5vzWnysQ389GSSgMYDGYDY6pPaktEkk9ih4z+Mb1yqCxd5wRtzkWqaKGqqQiw75yum
xFtVspGLdLbczRsLF3ZG6sesT+3JoV/OupcSEbOxmi1bD7wWXIVHhPEDkq6Xvg+QRwxXmLvsd4Y8
WeOqdnln3k93yWoeYUa/Gy0QqOTuZ3Unu3tY74xsH5EjtSyMoFpAr7FE1+Q22S9FoRcHwPqOPB2z
bL5hnLW4oiU10cvz5u1vP4rdrwIdgER3RyJsRg9VtOsivOQzNAnNoKaK4Rmsf2doZ5rox1EEuzBS
zAJ6+/1rwQ0PvybcGatwQYRxTGkf9egHBZHSTo/mUb1pH/2tvinXmh3exZjpnX3iMbPd3YBU+GeL
hqzP7E5ACp2MGLTgJS+WnhcX38P4LzPWhrI28D2Vc5BtUSXrwe6ODRq0eOPl3PNlXFgqGEWr1yBl
eXMdJgYG8uOD+Zv3Ylow7xccMf5LRL9togUgc3jzt7criExPdPu6rCyq0JmoMOZObkuxVEfQKG69
fWWrzh3e8JxQnscHY+xiXYp8sUH29RDdhvYfYV3hCfZffO7FaTHGDWM8clSJ4KS0azu3WxtN2HDv
KX+h8lIYf06KbWhPfGnQ4Hj7E2aUibFTdj5KbsfcaR6LA4+vpaTHBTHGyJkTeqFVAacn3UjPIgzJ
YWOg+ilZDoYNX9TtePC3iaXDnli/2w3NXjU3pwLd24pKYNo8QsvNNjgoqEOhCGZ7znHrdr+vS9FS
+uviI1mLE3RykcwnshowrPArVFD8wqyz0Tt55wb6ulVIrlhhtQZmfCTdhCOZNBpMtBJpktpehOIR
GufHwo4CK5q2VXFXl2uxeOB85vwZV2yWwdisCCepNw3KDiL1ttovfzd8VT7XtrgDQLAbEYoDensv
AYgSOk8c4suqphsKhixUbK9hLnLQ9VHLA1zkSPvXZ9Qqe9KgYJ5Z4bY/JCvU9yZaTMQOT+oNPFeL
P41JvzOtwuJ8yUzpxzFgB6yOMGcl/1iXKcqC4gvYLInAOOqQKJdQBkf19qPc3A5uiFGm36i9PURE
3WEKzuINNS1b6u/ij8hY6kypPDPo8KxS2v8l7bqW49aV7RexCiQYXxkmiaNkyZb0wnKQmMCc+fV3
UfueYw7MOyjvu13bL66aJoBGo8Pq1U76jsGj2RGX9ItglZtWZyWFM9JhWupyHmK7iVP/kpz0FVl5
ES/u9kuwEsKZaAZKKMVMIASexFcdTToxosHhidgP149sIxuyrpfxbNYdqUitlpADzuFH5QtFBHi4
LmHbqK2Wwlnpuc7MrF3UE49af/f+yg6FK/CthdvF2WiqobW3ziFjwuQM+VDe9Kfml5PsRXMQNq/a
77V8fscqax1GPWpmnxoG7R6P0qO+65Gjur5j20ZPM6iqI0GmIkeLa7aSEqskzrsyHZA2BbdI8NVK
HXoDrAjcanPHDs7rEo8pQGepyBJoX+v9L4GKbzuZqy/gdFyNWNjONBqeXsbcBpVgeOpvLCAXlra6
xCY3+dm8BQ8lJi/ne2E0sWlMV8I53Z8sqkpjCuFjhybtY24Hvmf3nicw2luwVuCfDV1TMfjUslRu
kXESdTTS6gF3TAVSoY9xpiDTcMYcs9jO8UE9VbY2u+23LrGbJ0wRvCkrmC2SgCxS/5Z+wd+HUoQa
27Quq4/iFo9SjzHrrIffhJlNLHXUp2cQ/jffrqvY9oUxZYoGF1ml8ucsmpWKYdZMHjMMEHmaTjMq
Sa/Os7DQsGzfH4+BiWeAEB3dBvyo8wBDEcYoGJeV5C/62436wO704/g4ZnaOWb1vDyIg7VY+QUNL
PMVxIg+kGtyBFuhf16SADU/xR/p1mTu7ZJZjx999+3mLKk5oG2f5YQbu5ku0LxNbsKXLG8+vF6Si
qEOYiq5Rynm8U0GKMSHZAFM6ob+ifko9cFb6BMNbx/0XUaeyvBiBa+I4sxoXchmbaTWAbgazIarb
3QgK/wDoK0faayI6tM9a3x/SFMxV0AwD14Xn7gnzeqhyE/pSu+MueWozJzQcHdLYwXP819cZzmDx
StAR/UuwrVtqpKwkc95NG8xBEffN8A8tPhBV/pLZwAjcX8pOsStk+ARP4tYNXAvkXM5wokEhdVhq
FNhn6jNbYzbZtSIjv2XloKoWNYxFa3ROXfp0nlkNAnGg2UybYhxglTuN+pCVmGFMvo/mTpcsB612
jgWup+I2YK+ZdJiM70mk2H15KmTAG/O+t/XiIEdo5ieCD9zo9dMAsf79gZyCNUoR03K5TbhKxi49
hXZ4fg9AmfEaOuTAKjHt55YzspbIveJ6kvfUDLHzFMx31Yk1sMoNXVCIUvCi68fb+WyhIBQ5PXx8
8FEIWW23/FcFNpFYum5pusF9QBRL1JgSfIAGvkr/0UJTwejcSsI87ral+i3IXPK8K/NrDvU0t4uO
fQWzO5qiXlJb9axd/kUGd/lJhSa4t9+Vm9Lpcjs5WfftWZTj2qrC4Xj/u1Y+aqC90qekwifcLHzm
/XF4r87lt/xm3mfH7+gixXj7g5d4h2Qf3IoSSVtulKLqOrorZUP5gxB3ZoHCWDkhpK6WrBmwfkI8
y0ZzONR3JYM7S9VkwOAVkHFu7/PUWXIpJzgu+2fkJW1AaCRXlPLYvjG/RfLlqkCuymEa5gGFaO0m
QxS2gGW9exC2R2fJlY/VD2Hhb/PRWYnkrGMQpOUUJHhk3WWsWfOAid3gHEOrMbRGTAazKU2jGJKq
6aqlmtyekpn1mFKi4kk/7mLi5C7oj/S7wW/fktMkSO5sRnPIlf9HGP/kBF0G/pQGwr4ayLWgNixj
fJMCYiIm8gQ3s+ZrUdwu6jFLwVWrDE/Bvv0FAqnoVjGOTbHDn8qLUI4bn7X9jLTj0AkqLVslTkzP
/b1K7rWxOjbpQwbR7c6w7xLFa1sbOAn20AKTAVS4yEna9PzWApczXpmeLK+yFPNKlhxTIiPFCAMH
mjVbAnTx37zcmr4M9KOmoeicK5siJpsyS1scQFCZAE61xBCj81NxD5EnxhVsBppwFFQFMRj+1zjt
pKkuSWCggVUZKYDAZif1s03qdL7TM8xAtvuusFq3zAyQkPZBFVd2y2q5xiBEs9O9oFPaDyoZ8s/r
20AXsX+4Tmi5NZcpyZbyCflbbTiZU6mQh3R8YgjZVEfuXiblxKg9doNtRcXOBKcMeyMgYJXRWWM+
JvPPLrUr+sBQImIv2neLAdOuVT+Y/KDktjJ9Q+rOa+pzQT8ypXIYYJnKj7S0UwJguJ3mjl7vp+YI
qgZDF1TkNw03CHLgZYMTyuLXUmgJMQaajE8YOZjo7/2XvAAt6ff0C32+vmvbh/lbEl+Yqww5rBUF
kpKjBfpvdGKEP6bxlGIWFk7vLY72CbJaw1EgdqPAqqE6958FfrYjrg5r8dZCkJONaHWUgbFDnY46
p1aY6d/ydJaxyYBqWJjPanC+VTLSmUioIT/FGGQ63zb3olzYZ7TBa91aAncZTCoVKdpnxiejAF5V
Cmx98iavztEOEp9mf7Ts/pjflaqjvSjRkUX7oERfC4azxHY3HkDP1jgKdQnFaNHhTJBPS6CtszOV
RzPcSycMgez1W2a6XXmwhKHUlm8Mm0gJVWUgqjTeKNKBpFmJh7R2s49zLzn6scS8Fc8p3/uz2O3b
0uq1OM4kzrk61JI6LDZ4idzOTzkowQzv21IXMb2PL0iaCpMcWxqwlsnleKZAGxsg1QfMTUce8Q5s
YAXmu+jHDOQdfuoWLny/gyai5Nl0PNdiuRA5L7ssnmeILcBlDT6IO1AowBTZ6gDvXnUXz4gcBgAa
q5vipnaTc+GhyilIL21ZxCXpAgyYbmB8OKebhdYFmdmQBV7wg7mGNzvf2V7Ub7GZw1pJ4XN1eYIg
LqzogKtc2T/uJBslFAej+lq7/ZL6yY1RiVosNh3AtUjOjyhahYEiCgubPPV9fnJ3b27vq2543+/V
Q/oz8gTWassfW8vj7sko5QRITsg7l5ivFJfO+3ybYtA3CjJLfPZLlP7cisU1MDnJMi4mwWDuS9+h
ldIym3q4ZGofMDcyEKGOccscaQZ94/W1bevIb1FceDxMAVHkzkTKe09fGs2uDNdAk5YEMl9lN6sC
aZvPjQaKQ9UAebQJCM3lysJWj4NIxcpcuLbNY3EKXDwvj/pNIsQHbm/ib1Gc7e/6SZKHBG7RhGmb
43Gq7MAFugAltNxzmy/SEaABkaJsBbbr5XE3jlTzGAPgvAS2xOluQ+9n586ATuTC8r266AD/8KxE
8UFQXQ0NlShEsQx60TqyGrlMd2TgsOZT2rllzjz2a8zORRE7Xee23jC/JOZsD+Agy09UPVuDOwTI
EJ7i5qiFIVTZqbtd0DnWW2c9seIm0L2e/Wyjl6Y8W9GvGQQm+WFKdxE4xkKvQORVB5o/qHekuU3G
Q8AE40w3Y0sgLQ3ZsDSVgiXoUluQODZNBhbmp5ebN6I7BRCdnvNguR8l2udcIUjp0+vg93Qtjzu+
gNCi6Wkwgpt7AgrSAvfIV5T23OPj8dFw7r1vr8ZkO5rDDqd2D34SjE4O79CL8Ov6nfx0uv74DmA/
ALNTqGao3HcUKcbd5uYwPb28IGcxg0AVvH7zAVCFEW0jtm973xOgCfr9l9Ip9x+YLI5a5M3D9a/g
XmswvCsqiEhBXkJ0XVMMzugBCc2mdNASvzTg//YOTsKZvxojtbNsdpTZcq7L4xT6f+WBjkXGsAQK
qZeHPTWj2YaYMeBb6TOIZXdJcjKRg+pMwbo4u/CPHIrdNTH51dRU3gTFTRCak5X4kvoRSfCsgHBt
FUlgCjalgH7d0k0UloimXq4mVNOh7ds89YuGnbXuHWx2u3B+v75lnHPzz1JWQpaPWHnRU5VVVTeX
qa+i3XeqPghattX7OXPzoRZY7uV7Vyr5hyjuSZKkrBqbEesBtTBGmHakEAjgHqI/BHDHkjdp3GHk
Q+rrA/0mgwUPlC7eWKtHA4FXRNSjGYxenBi1fX0PN9VutYecjQnGwhrDHAsLm+BXa6S2Fo+/Zl26
mQmtBCrOJ0D+WaQGpSOGgVCd1/EaDEFGiMnGft96avRARofo93m2M/u7PPxuyshDzGfDiOxSP4fk
JczQnCYNzshEM4M31XP1IZwHpZWWMqgDPqSME0dWnhU9tct5f31rN3UGNSlDNxCTw4pfqqeVlsUQ
9lBPOcQAF4x0ipgu0JrN01uJ4E5vmvtJl3poTdhEt7WuuUbd7CJD/ZU1uuDwNrdsJYozykFVqEO/
rCZuPkgJ6rDovTS86zu2LUNTwTcNcKnMR+NaqcoDGdrUr0numNJ7baJ7XlT3Fgnhzp5ZbVZ2uG++
OT9IQWqT/txPhmC3Nk0TSr7/WQn3egzZhLl1FoQoGQb1lvtSegJLqTP3hVOEr/9m11CJNFEDVVBT
utQzhfRT2NZQgiXLVNXPpaHadSrQtM1dMxUNtU2Eyhi3cymkj7Ohj8ou9Y0mGOwcrOoHcyyCXVum
opqBSNTy7yuzPhRMloMCexfkX/MOs8mqB0x9Eti9zctpgvLHROoQgH5OyFQD+xDQIfWb2ngeZvMd
jD0CHeDjtH/MHbJXhGiyQSx+yFJmRLqaNVPqZ0bY2WnU38pqdpNnzA3bbhdn7X2La6r0yRmtC07V
e3oexl4TR25KQ3/QA4FDubmxq+/hzlCR0z6I9HFZ82QXw0OjvZfp1+vKuGGRNIL2cWICIgbWN87o
1XmPdXbQk7zrDiMxk72ulMj8MriOAxFFinxee9niC3GcASwVq+jDEceYlcMur2Euhh/yTJ5NMnzL
a5ANs2OKjiGU92iWeXkJtJosOOYNR1HDuBliEiwYSBp6qa7SCGB/PvVwdZLaJk1ma1IHYODsRQpC
DbA+jH//rlwI5I4x1SMyWfWc+q1Cwd1cGUgDBLkpkLJhwS6kcBekwbgLNccoHX8qPswEbC6yth/0
0C5T77rG8EHxP2e42kDOfsHP6JK2wBlO3WOkP5QxRl3QM/x97T7FXVExLr4+t5gJ0PUCI/B/iKbA
51CQllkmd3YqYSZJG4pHTf+S4nUOy50R2yTdp3LsmdqEEcLB2QRPjq7cwgMUiN+4j9hilIAVSinw
HJzLnwPHMeWpkvpzn7lpi7AV45DY4/Xt3XAsNUINDVVQQ4d2cu+2WTKTymaX+PFHhqGFD4F6A1S2
zWZfgbeX6e/XxfFNZ/+c5m95nx3ZK+tdNUVYk75P/CjbDfkx8tND9NAxtxvuUCSxGThxxrdGeZqA
zpELL1Tf6+aXrN0FzMk1N1xYZzz5TtqDAub/+WXcw69YmtymGnZCZ/as2PQ12OMpiw+Rb30pn0Jk
pPfmgwyya8smS73D1iKPkPs8yJwDsGmv1vH6B208QcD4QfFVUIkgxOe+ZzSS1uoBBPBL9WPU3wpT
cBSbN1jFf5gBDIwfDzyTkg7KF5HEx6Tqm2j4Gve2Ah4f7QOzPu6uL+Wz85OLjxa8omnouEUqXtRL
I1gqodwqMaJlGcU+6duQubL6VWlB01Q3ML1PGKbmMtXwzSIEF9EuH+8ibVfVnSvB/df1t1FU8Ny0
yohu0UGi6rKqcR8U40Oj0cIHdeRk9Xu9BHcXOM53ofLW5Y+M3VQGahOmm5f7WH1W3LJ7m9VDxBLQ
UjHBPd88aM2UTZyEZVnaclCrK2GQKJ3B7Jr4o144mvZqxYJHd/OOrwRwr+BcUzm3RmhS0HztzGk/
VOORmiet+lmr5utIvzIQaF8/8U3btRLJmRU5gR6UPUTm7FmNTyGA2DGj7nUhfBX5H2OC4pViWOCI
UT49rNXOwWYWcpKZkFImhcfaWfdSTGfcYb4P3lqrbXdBnM92SMbUjdFlsO/luBc8hJubu9QQKFIm
wJxz1zTTh2qIIgkGtPxOv0GLPMStOUmBGZod03i4vuRNvcU9slCwWwpryqWu9IQGYRZgxZOq3cFa
ueM02c1w0Pr8lN6PpBU2aOAH/7i5K4HcRQlIEdV0RD6ob8/hjABCFqn/5gai1kk1k+om8piXS0rj
UtZSM059KqV2wr5nnSM3Tv5DT70gB6WBJvLttwUCWLUk0wBy5d5V8BggUKK4+4YWwY6rfjLOnpow
L8wkJ9FclXiRGjrXD44HkvyjqwiPkKnFQsF9fbnMqkW+Ngmj1I/agblVJseOMZa626Fas886lEKB
dZ5diRn7WrOSg2JM9eNkhbFAX7duJionsmaBHBXPC+ce0txq47TDd4ASD8+Wo3y7vlB+eM3nQtcC
lg9YXcqQSoM8FjhPfU/d7HvoDXv5JTsYu+hnC5qap8JJAGLxwYn3qDmUggIxvU2OQA40d+wvhz3+
8S2c72gQ1rAkwrfApdH3ckE8mX702rDL6oe6e5MDP2ICY7vpNK7Xzx30OPdSHoCk0j9PzC5fznPt
TqiqgEwN8RzMAnDUooLq1gsio46P0Bu5JCAHLrd8CKxWHQlDziI17Kj6UPTX64fK43z/dyN/S+Au
aVFLVE+XjeycCBhfFEwwE8inMXpS44Pl0UMT2PEUC14RgVhKuKvaTqSrzSZFIq63EzX/rgweWom7
/jUv+uPY3inMDsevYf4cssaeCXpxdYHB3T5ORbeQdLdgMvhuOLVq8MQgjeHrbfme9nlpG5O8Ywm6
0Nrxjhlsj1ZtLYodKTw0oXJScuUg2PzlCeFtsAw/zaQUJ6DwIN0pYWOJRmDk5OXoa55ktp7ANs6S
k+nKQUGTGVFGG3ztTpdIu1H9N/ZyLZ7TLtYTbICJJ0CzgAUOSqfSKgCf5UhdUDCkdqmRCF72TSO1
WjGnbnKSaNVYLo9q9z2P0bOJRFxIRPNztx4CcJODXE4xDVXm3Yc4bwsyyUHihzM4VAkQi5FXDy80
fCOFn2nVjqq1IMey6bJQgnuK/OUy8Zozv2mKTt6oIbBIRgMX4aUdLTdNXuIMpd4cs3vrczDMD1k/
CN6fLRNB4eirOtQIAyM5uQZaGCvwDCMVnOq2OcKrFYWriy3ltVQ1wONPQNmAGhV3V/tBnppUghEq
rTMFkC+Lv3YjanLhx/XrsNjPa3J4hytS2kgKkZzHBCmXtUHsUEbhOCsdnhW8sIgnUlFP9JbbtV4b
53a1c1kTs0QOdU53ZvV1/GUWb52r1IPN+uZfnBTcA2qgedFE2ojbx7DG0J4hqWFqiw8pAD+u9nZ9
A7cuF+Ie/DERcIDV5vK1sMaxlowZafT5S9KcpTF047YRWO7PAvsfp2ShKG3CaBKs5FIIiDbD0GJI
XrRxqxziwJzcKS5aF3OkJaeRqHyYhlDyxjwGuK1nHQiJWtmptUqzFbMu31ifPqSW6RZhEDiRMSze
0lR7Y1GbTtBImWOxkAp2fmtj4BTBJ8RXA/LFbUyKRqwkJhJco3Z00uZomrbe64Kd2RQCtDkKP7gj
2idgaOUeSajl93FaMX+O7TJDqPumtvfXD3jrruPBwh1UCHwCHj4YdwGK51HMfIaMv9x/5IWIpWvr
PiCKhyUB+AAqyvs4TVOqEcEikCtyJMQeWRM6jX6Gue4U1MoGgdnc3LSVPE6b1Bzxq4mUkB8qD3Wm
7vpicIS56a1FwfOHr4OyjIrk/6XKRlqv5YrRMD9R0FOUwqTIs6eR0bNIveuK5KA2IqbNrZNai+Rs
mdZLTZH0NfPL8Dvy1C4xC4FOb/ovaxGcUluEaW0dDMzvqt7Yo9lOcWISofG6qsJ9jsjOqYt23pfE
KE5SXCL5QqEuWQScb9VaaDP8e91cfw693GQ2M6kzNKw4QrSXmmgBFyEYtl51jNeVF1a/5WFfdGl1
wTRzUCujaJnfFg94fgJXTs66X/iS5gSCuSBbagmXEEPkLfTqoAHiUlSrmwHL+pL5Wn+jKA9yF9mK
9Hx9w7aeVQMwZ9QO0FYvW9zDnaI3tA7k5fwKy+lzTH6ix05G27zojm3uGx4dwFkMFCt469fVoKTr
c5X5uCLOPM57lbwl2luUa6cgKtx6MrwoFQX/m+qJZ4IsdZplxh+3PIB8QMwlG8xXMGKaDNpDkQ9O
zNAKS5+Gfvbo9C0zUsdIUCeNBjewKlHwtOVPYAwV8C4Inyz04F4eIp6hPpDnYFl3NNtLucjW5zxx
2tE8TUbuSeDMv36kG4ZGxyA5eQEvKrpictZsVoeiUMYMFVkJHYvsxijdXr2bZsxTZG+x6LnfWJ+O
heFKYAamrn/2ea/uQ5B3VTQwnGuk+Er6LR9/1t/L4nYWlfa25BgLIAosE2jl/WT6WMlJ89RAGVhn
/pDfqIGf6trd1DTPGsj4dUX+fn0Lt9IpcCxUsIeqKJ2iI/Ty1FIrNo1+kdYYGYg/erl0ywYMG2md
WChvA6FnZf1pYEbrYMCU7pBIHfYpq6X99Q/ZuJ5AD6s6BSPR4uZwZ1mVck3kLst8qa6cvvw5d64J
b7QTdQVu3E5wa6ASQDFsGwUpTktbuUjzcSwzv1aR5BxauzGP1ZFajjzbqvqeg2Tr+sI2j/O3QD7u
HYomryJ5EVi5ceGhwj5/I+1JZt51OVu1AR1as0z3NpYSKfcG4q4HfR1gB5vkkGMYwge4elS3jRwT
+OHHEKmGb/N+/MDUBs05MHA2C7ylzRNcyeceyDKJszHWID/RETuQL1IZu7LV220yC7Z0695j1iJu
vYoVo6x2qbM0lAcMetGYXwSeRJJdmqCTRtOj3VBYhzypQCZmKaKLsjyonCOu4xE0kesD3A7s05dC
lYVDzwzazDeA970dG/IqBzrAE1YQWfbAitIxyzTbBczUbrtwLveKOebPY5pHrpUMs4cJrAi+r5/5
xrupo4oEtgMCoCH9vNwrU6EOQa6YQZr5edhnuzljnRNHMEhGr4jgPFtqDCf10/gBysGjrOq0rBOQ
yjLfmN/1ejr15DS4COb2vSQCpmzh1/CGqBiah/50zDfkNLmUaSz3cZ75cl0Pt31kBF5AiAzsYRR6
4AyID0VemF4MRIAzyQMwH3glvHHoSo8NdePJQ94DCkGGm3HGHAjSVIVg4zd3Q4eFtjD8gaJucqkM
Lc0zMk11huprUezToqR7LY+sXVrozJs1Nb5XgyA/Xj/trQsGoOeCpzNgr/nUQ9PGdG6BxvRnA6Bv
g95P00utk8ImgWh9izLzyo63HGwaVFVUlGwv1yezOA6HHMpe1idNf2CF6ApvrMUgKFUsAwtRNOV7
D3KKYQtziCMutcc+fkRH0yBjRo1oqPTGOYGXGC4lQebRgBZcrqONQyRS5AnnFOE9NdHiNNvaKNmT
0h6r8ef189nYNANgOgIXUwWemnBqK+eZFeqRjNuY3yXtOctFs2y3BIDiG4E1rDss7bKpq+s+NnnK
5ASraYrS9FIqY1ZN0xr768vYOhqQ1aATZYl5UWW5lJKicV/rA0h5A5LOQhtZYjNRh8bWuaxlcCvR
83LhfVxWArQQUlypl6FLHjgAEbh/w0IuzDv/XQx3USeo8cQ6COpQMqDj7MjjMxKYf28OLqRwDxJp
+ikLCkiRuv1YnurQVs3jXDhxISjEiPaN814CRa+kQYWgYdrPxKEf5dswubrodm4qGqAsGvIqOtIS
y7+vFK2fKkq13MRAaBWV+hpBoocqmiLYtS1F02ABqI5qPUVZ4FJKk41dgXJ94ZMm+G4F90Fk7IbU
PISsFKj0hhYAloNsKsIEamDk9aWkltYxxXgCnE9ZGTe12oCPL1KzQ6yG1Pvr2wMEAkQsqH/kpbi4
vKrNEXS7VuabEhp9q+cy+6ANmihqQfJxK+BDsXchCLcwRAbAqss1aVleGmmpZP6Sd3yU1K+dDgZ7
H6ye9iDdmM5MnaG9l1r3+vq2Eu9oF6Ew3pinjDVyVi4ag8W7oJlPivYwRamn9o9WPtwMoDDRx/Bc
aDUyWDeGLgkkb6gLgLGIjDSYP/SFK5cLDjsrQAkLSrlEuK1K7bB4HTGeTXm+vsJNOaDFQacqEv0K
H3+VUq2PlYwTDCu0jI520Zy6+pyL8HhbOqlgCzH/B20vfzxNYQNodtnFuc+Uj2o4W+ObHAmsxbYI
YBwsFRxGaAS43LFuhr9KjCz3R+ktN94i4MIG9nB9tzZMhalYCCDRbbCgrDg1jLLRjBK9+FyGhjJi
k/2b41gJ4Cx4UZKx1pMq92vrDIT3PKMBtD4LqyFbp75UsHCnAELBGPXLvSpDucwTWuZ+JZ+B2aWG
iwgtEBmiLSnIIagoWgE3ADDapZScTH0NntPcl/sbDJS01fRHH77Excv1Q9kUgzQvcvDIKgMrdilG
mhRSV12X+0AP7zOvAcNppbSOVQksON86t5SzTe23oE9jsXooJiNNa6nooWGdZVOz9SBwx9L4AU5j
098scU88VDbTnhIGrsw51H2zsU4zCDX7d2I9/fWyAef5dI+BY4IjdrlsbZbLqY1QOcvzN7V/DfRH
Sb+Ptb9/TC6kcI99WHZDIecoZDNrOFmeloKltBQ1zG6ZWQvhJjrmgVlFby73jqCzTIkNFdUrIC6K
ycAgSexlRcBIyk4a6EtiDCukuYAQYsNgQKhpLpYPqCieECLJSrlKwCTkx2QfgR4vke7lVvBwbejm
Qh+HLIWsYS4sPw0H5VpMae0mtHipk9sPIFQtil2KhqsAvc7X9WFRcy6KuRDF3TarBjy9MiFqImc9
6W9iTBasyRE5L0fK36MmP4Syd13komLXRC6rX12IgOakGVtg/83xuXLz4sYwdLsB76A8iSY0i1bH
aXtUz2BoNSCq1Lzg61QV94l+k3dvtX5fpa+BVQp2cytVaCHBjEonNAPMeNwDjEsR1JMMQPzcPCRE
sWspAhdv5c0qdacostXYHgpHMRAwZJX59yWCC+HcfUCMmslKibNU8o9BkW2ZPujdr+uHt+VTXQhR
L0/PaCMtMs1lhcifJa7+XZIdA8xsxDYj2yL2JIHscF9phsCOLr/La816ZzlFRZAcTkOOxcl94fZl
54Z6Jdi/xSpdE8Ep5tTOQUgC4CWayBn2ACDqYCVrjqICv2glnFIasg6cWCin/nDajQJ3Zvu3l3mJ
GJyIFCf3qqGDsikCC7uEHK3iix6PrbcMh//fn+cZqopG7+VgqbSz4/Ss7rP37GQ57AsQLHe1dyok
Z/Ks40IUf13pBKuyOMcjybqmHFRkEqW2bm6bMGi8QJaEBJNLpuPP8/+9Ou7yZlbDapZhdcCJgzJ6
mRVbOCoG2IqmnW2ZpQW/q8moRSFNwWkASCxaOUw1ZEbPKPhINxFIlRsX5X9kXwRbJxLFvcQo09C8
7iBqwAhiag1OGJmuXCPtrLw07THtHvNJlBkTyeSUUCJTXTcVZBaoZdfDDqA2u052zdQdcuumI++W
dPwXCvJ7Q/kcVqhEEoyyilXK+7Tdo1H3+u9vpVsBg4ajgUBkIZDltjEqiybIA3TnGNSx/MfyJj1J
nvGj2Df2TwparUdyUDHN9rrULVdjLZTbRzMfpK43ILR2Q+9RxMe59QxjKi9SlyrQhuiDvjTkSozI
WVItgA2VV7k4E0IOevaM4Iclf1/1QHz1WxK3eYERyXKUAOtiVG4Rj/aPCrZVzXbXd2tT61ZSuN1C
gNXjaQiWhwnDoofSGbWbubkJ02clxxStesFZiJJafxom5DIX/x7xHWJRjVtZroSxCfp3VAYBeNjJ
8vAw1ESkBhtOxSIFuVmifOJsOPOnTwz8bowxlMdG3WbSLumdimp7pZftJvw5gVYtH+Ob/mugCe7V
n44oJCON/plMBYSd21P413pn5sDe9DLGrCmomNDEjQSAG4EQnj9Fb8oY/jSQDapyHhhbQteGPgeq
QMxGD+zFYvjiHxtjwmYFwB5WkUMRviRdieAy9VLASuv2m1I9y8iaWKM/PSXZvs8N4B/k8jBJpaD9
a1NrkNFDTZ6g1+qPPjippnqdYcF6dktRfNTm5+tXQSCAb3yjmVWXFSuA4wDlU5C/JaK+z43QC3u5
kIMsEM+lLH5pPFKTdlltYC+VCDxPjbYrm/ucnPv8PpkwDT4/sZHY4STiSVvu0+ULDbEL7hxpd7yc
vBmeNGvxQEaIZR5CsPqXIt1ncea1xHSF2MXNXdSR8ABkZLl+3LUbEzlP+3ERFhm2Id0jmBb4tH8a
eCxnKb6gUQ0h5Sd32SoSSgJNieYIEtJIhweNSRXogywKUQpCJGZZ6EoMEmiAeS5iMkCsFsKEJj9P
WvevFrMgV00QnSEFeSklqdEf3QUzakhZs7R0o51SCgXu7UaTNSjyoHLakt0E9IMLcRKGsqdKUizl
Vs1sND1YDcLG26Tbq8qb1lAnDFonmlLwk4CzWZT23DQha/HcTqYAHsdBhotlYnqaYdxm+hcljh2T
nCWGQX+9K5WgS+nezETzWqU6GCCLzMAhZutCSo8/n2/shIyMPTJY+kJQdLndmMxqBpmKG6juq/pn
GNdoJ39P0Fku3vQ//eJLUdwrN4ZMk5IKq07qfB+AgDy8neJ0VwyTk8VuYWa2PDj5z7+3Yev1cRam
DPS2n6aMLYlZQ30uetHbvfwAb0uAi0CXA7wfvOHcqqqaFITMQAcSghM0vCp+DMPnUD3o+/FZkgS3
Y8tyUUWBvQejJnhYuOWwmZS5OkFaHPbRTi7BvhFM0gTBTXrUO4OBrBUN+obB3Ov7KBDMY2uMmuYa
KMZxY5Z6xyEcXCb/HLW9ln6JgAK9LmzR/z/29PcqeZNp1kqZ6CmEDfEvMzsHk+D3t1yF1S7ycPKE
AUjaZIs/Upi2pj6HWmhjOJwt5wJnctvQKADqLak+HUCoy+tlgL3GIGPP/AlZxKH9yML2tozOzc9C
Oin0p0T3Cg08AgbCnp7ASH99HzcPjS7eHlLHKrJGl9IX1F7WdbDYFL2s4RHJFPmxcVunGt6vC9q0
IitB3DL7RFLLVAPisx7fe9XR/ST3GgwhQQv6/0/QsuLVG5Rk09jNLVaUvEa7aMIchRhNKIIwbeuh
AxgDaVMUMkHZtqjnSohSGUlJS6xmzN7Qxh435zz6uL6OTQ1E0XKB1OMB4mkazCIaSytT4PFjKlrm
yI7Ixdk8kZUAbg09wDLpqEBAeZRBAR46sUME/udne8wf13Qlg3uqJWKwsaCQUZx0+1m10xOA2qd7
yysP77XNnAAjsxqvdn7liG4dx3Re6K7yPtSDJPiSzQNbfQin52ROWEInfAj9H9KubDduHNh+kQDt
y6ukXt124i2T5EVwJjYlapeo9evvYe6dSTfN20Q8mAHyYKBL3IrFqnNOOQfK7vRpq7eP1xdMVEXF
ZsDtdWZD2OKQvupoX8NGdzLBX75pb/KX9G/rrUer0A0Ep7dj5HRh86A9+vs2HhRyBGJzx3fmhY0/
5H5aGivMDxtvi30frWF5hChB2UTrjR1qoRfVWyDmSEi/NJsOXXSzuIvR2G1r7KqX9Yv5o/xhbIyD
ib9cnxmpkwEEh8sAAMIgagEMZW7RQbPgrF+s2AHk8WTs3YOX7f+bGWECXKoTE6q0CHKLY4nuedNb
B6mYam+1P4Gq/YgHOBuTcM2uc+evCQeWOzMJWYIWR0jlWoryjHTXohkoNOxtB3pKwq61k6DQ/AFG
vPQZtL3Q1b703bi9Pm2SRDv27ZkVYd8aJWjb1ARa3cPaZEM8JHvLPk3Ot9H7jtJry/wIsng5YKup
qigkdXKB7oOwCIA1pAYu/ahVJ1WmJViyzBjmHVktO1z8zoiNsmursPUtFQBYQr7FYFGCx2v4130r
eD3bJ2zKKh9vc3uNB7Q9H9EIC9qpjnU7NWh42tZRh2Dfuc8Jijc5UBS2YudIT8PZFwg+0YBIGtEG
fIEeTc5fXY7zWO2KI8AbHlUFg/L5/T1aYQMFbjrhJZHAJa3QKElf5/xRS6ABQr9c30OyEBdCH2gQ
BTYvXkziafAcYPsYLU/O1xTdiry49/6qsuWzQz6ZjG3MVtteNygh5KMnI25FQMeB6wGz7XLnzKYD
naQiBQAl6OxjP1llyCxGN9k4TpATy0voQ7nrFk/87DAsdboBeU/bB6wfPk15Y0VGjU4/E0u0pzpI
XiqvHFAuR8baaRfoNIBXGlYQdtiM5QB+UTX4xzztbGCU5uDWN7LgBjBWcrg+JtlicelulJih//9O
KbIgtdYDQlqcNL/fIhsbNiyLmJ5vOv/PlUwwe7aDfAPeJHjlmpezN6KRZO5C7fXk4HIyuw2p2lDT
FWskzd1wZCRn+VhQhBR2BScFJn0KxzL/PXwHt77eoUA5I8KEpmyvcJXSyfttS9SVqhm1IcOMU4XE
fNUenfroGAfdUaX2ZC9UQGQRk+E9B9K6MCTdXl2PcFz9SswkWqeFxI0/frOrNYuCenqh+VBsja6I
bLuEIOW4bK7vEWmK9uwD3o2zGRl4IUCZNzHSOOC/PJlR8Nf4g4yhNsXjRzI6kDby0XQUdeZ3fd9M
v7VromO8JXpL1tGydQLViKRTCgw19FhAq0XR73IvZrbb9O2kwUd1MRTd1htWbgv7NrXu/b9yNFX4
dn0GZWEvh2z/Y0647ehcZMBzwyWiSP+zK56NZNwRs9m4JY0ZUwRlfDuI8S9YbuD0QJHFfSdyMDPW
dIGH1bK0aK222t9FP99R/+D49BNQqn/NtaM4dNLhgSaLehuwTYhGL2dzSbx27NOxPOUli0l74w6g
l4ECgupfmituMll4YgNwBKoR5Dn0X0mss1dQN+TmYuTAwNdtt221ZqPXwbFGo5QPrNiZGWGDoGmj
7Zd04GbAEKrT3QidEyCLYjNZj9nqM4U96RnjiCVOGoQSt9jBUU8TaH16YAmZ9ZeZ7SkELLuq29sE
eHV0lKjqHYpXafuV9bbCtCw2OLcsxAZmkaKE6tblaSRx7xTowxY7ZN6xXjti20XBdH99amUrCA0z
E9VhBETmr+TE2QoahUbN1gZ1wujvKzeLquw2q1USyLIteW5ECLncWUevigTbpPD2aW2ElNbxBMn5
fDeUKkyfdEC4Pm1w9cA0ENkqhtvV9pA6QPy6pR2NxlJFqwb5S8/RVcOSmnLdX9oQGIEo/+atveEN
44RtaY1oZmCsS1zr/sEEYF9xpvkGF70IaAycgYiXAAq1l2e6thZ3XZoEKF+/CbVhjof0iw4JsrzZ
/Pl2wKbHWLAX4LWsS0PoHwD5fQukiSU/1hDU1Q/ZR4ZyZkHYC2yomL9YAEqn/W2db8YuKpNDpcre
y47R+Tj40p1ta5rraKZmYByZs9XWPJ7GB90O22c/qTb+MD5dnzXp8pyNif/9zFoKRfjB44B2PAXn
zZpZIEoOXjQ3Xrq1PTyorpuTDA77wDDxngaNBiD6S3MunZyK2rhT+nQOl/U4uT8gcmmyY9XelbnC
QUjGhqQ/8JvA7iF1LYowBfVQN9PAHVK7X/oT+OCpm0SjqouG5CyhkoPbH/jKX97ockw56A+kAqrs
pIMN7fhROxwdTXVgJX7owogwcSguzI7F2QB5tRm6aBlvIbVdtZBcUXhxmSHU2dCEkcv3QZPkcjTW
4qxLkOO8onKYEnujzd9drQgH9zvQxordIFsggGwB+EZxD4BpYaub5lJqFL1beNyb5BtaHyHwuI6K
uFdlRZg6r3Fyo19hpTSODtpW66HZ3lNVsCkBv/A6CUidaBKGyRMrJYPWQiuly6tTaaKoaz35PjJW
g41b36tPQW+frP5NA+BMRy2b2P5brts7tNdCSSM1bqxKVQSQZUagJQO8BcSFuOiCebmQrFpYZYPA
iHrUJp3T0PcBI9W6W6MmaJr22S4iK4iH8SsJ0Em7MF6vH/RfcjKC34d54HKBAwYf2xGcpa2xZSY9
AN1Vnu2a5DhNh1a76VINJb/xHrfOlvQL8jN91M2DHjnV86S36B5wO7sQVbhxtNfE2w75bhruKmB6
J+M4Wq8VkhqaeZOZu5IdfJXOj0QiB3IOHGwAZqQOTLEwZV2pa0O69oDue3GRoXbikn2BNnMg+KQR
2iY5YUOWjWaskaeNIb5q1MM6u8unW2NGZ7TV2+G5+mnqVS9ePlfv5hIdcKEZYDuQiuJe9cxJ67M7
4s0LkLZm1mQzI0jeNXbLFGVjycn3deTrQWW3ONGD//3MCpntLg2aDIC04qhD2Nh6wXsp8D6rSuAS
fjkIBUic8XcM198WDA1G0ttOB7WF4DGdjmP6t1d9qyCMU1s0KvS4m9abuSefghfavbLyNc3Gx8Hs
Qtx9np7vQU1XPAUkDoIXQkBJBngItC7heyZsBQ9Qcq7Hn0esGN6G1dyt1HuYGpUbl5mCwiP4sCiZ
ocOZ4F3HJFuTlvcyKLM89tODiVaeaA8eBZUKNSG3hIcNCDtY0neiVfaa+XYD2P9XFuym9q5xvy4q
4JOsagDFzt9GhOAOJVytmoYWMH/Tj4skiLTih+ZXkUOcO2/+2e+og2zCMm59iz2mSR+nyZ5Z45Yg
H4zlBBJMO7E/B9Kh0zpntaK0xWkrwnJSzXe7ZgUgcO2+Gsk2m45u821W0dckZ/LCinAmK71xGDiC
oATsmr1iQ/IvFM67Dzo4YljebxoyAZcn0THGfmUJILasP4IIWh6d4Kbzb96uu2hJ3AI3B/Y3Holg
54r56wXySqjtQ4AOdUB/bUJgucLk4QM2cB0GqC35QFoLQbnbAemPfjXIkZtPznoqCVjAKjqBbKdz
duk/NoSbZtGLMmk72EByF4BJO6L5Fmcd6pdBfH00sjXnnaUg1ofLAe07LtcFjmJs3BRg0Ky+szPo
jxOV+o4kPkY/2N8WhF2VBMDvlyUsLOtenwGoCrZQgQJtAMQIx1EMRzpxoGVDrgWkVvBoLodjzR0m
bgRMKHtwss1iI5mKntvXp0y2laEygN/n2W4I/F7aAKqnM5cENoyvnv+jffCG55aA8amIWqXzdmZG
SG16FZ6e3sCRdt81oD1DN4EavP6kew+9KkqQpMUQI6DxEcfdAPMpbLfarIi/VsBtV0X/ybP7x4Do
d4WL+otP3SdD03fg7oPAUs6K8ypZrgvDQrSsQRmkyBp4HJPMcW+byO/3ITRoQ1vvFA5INkbe65b3
IACUW8wUE3v1iDZC33RFzLgah2D62XxCUwnj2dL7qHDN7fVdIgsJUDX416D46kAuZcgLhpAgqVvj
s+MxsqVWld+RmZWbshvotitMFg65AfZEgh5QFlAnUTB3S5RBCCycxmzcLkjYP5VTkbkgKDpVvTUh
ErlF07FZUZCXJdkuPlc8ORBftXwCAVa/tE5p8Jy22WeaQHU3ucmCsEfthpYkHuYl9J0/f9QG3PVg
QwOU9a49RA5mYm6mmCkHL0FmLOFo/PB1lFddTeG7Te6chWuIdw9CSORDjRXs38uzm1RV6zUmghWr
h8Rwu/EpC2fHjyGWurf6G6u8IehFh5pg1PvVjqah4W2r9u8q27MkiPVmF6AH4oz0MUTKFxbSoPlq
DaqTL3vnnH3lO3VOtvSkSOoBfJRyM/bfkDELl+XTaA1bDSK5AIL/laKTZNUd+vHOGvLP13euxPEA
047Og4AfQcNbBI6Za6O1aY4wq+DKYfduUkVaExnjEpIEfZI94z/aE3Ze0Uy5tk5YE5adwDEKrck+
kODQMDRARfFP+5A5oPGgkI4a/q9H79mbINNSf849TC4kSkPNf9asPnS9KdTQ9EMznwbSK+6kX/jy
d5vul/AJp+fjXr/cdA2cWeUsaC7jTKj6jjkoiTQLU4sdO81Fl1D01ERTz+q5o92+mPRtlniR367P
5ZIcEuOhXE+NZUEUmX5i9bYOtsTyv1xfcpkfRp9bfk2jSIHeWpdf6Lst8boMNBpzHIHP0EDsNz22
bcxl467WoqDbyVwxpp5PP0JtYFAuraWNN5g12iWc8rre2OgPXwGH44JTZpHPLRrg9r35ulbu/voY
JbEhX3MAlJE447WES6uMVVBjAkIYwklPmleF67z31q/XbUjnEbRdzu8CNl5MmNR6Cz5+i/jToy+M
uZzRwKVKM1WHBpkdPAQgCcdxIgALXo4lKUn3vyKyJj02wRKieXlUDVuXqNJZ/IfErXtuSPCXmtlb
FXERiPbpsC1b8jT79+hgMtpsN3fJxurJ7voMSoIraFoBPAWuOgfgC3sD4JZ6ZL/Qv8nzTOzbyr7V
x6jxvWNpquTupLagwoqKOISWIF52OYu1Po2EGaBj+JkNjfdp2NSQK22CO5Zne3TuUukVS+9YJCH+
NShswS5hxVK6wFNn5c9V2xap/WzoP9CxIa6HaCb3K7XjBMccasQfmFUXJUguR4EmJsKbpSqCsZ8H
UKTsKi5C24qWNC5VTwkZdDbA6wvJHHDuoFcqrB2kmJ2e2oB6dl5A9qPGYfF9u8beOtgoL/narnKT
4qbKW3Ljuu28of54nxokeMxa07k1oI2gcL2yM4/euTwdC0gViCOXK9x7Yxq0xQSsfA+ORfDmd/cz
UUWW0mVFuY4ns/APCG+XVlrmueNgGUAQ2dPdhIaE9ezFzlgeDeLiX7YzsyDuNfvoDPc5W7fX11Y+
7VDT4fwLeFORVFqtVuXNk4eHAinQ+S0xx7hdsmKjNykej1M7RnB9LLLzKonpMPvgPM1VxFw8XMeh
0U76itbC179JOu/AsCHH5CIHLr4q9XKui8zhOLKhCHPqhevyPR9UKtey84uV9Q0IDvJmf8L59YOq
H+qJi472bbwC/LHRaROESTbQXTuUd315f31YMoNIcmEfcRlX3OSXCx24ECseR/DxeureltM3Qwf1
+dZeu6Ob5YfrtvjHi5733JawqdbATeaVE636lDeGNRNtQxbbU1yK0r2LvpDAMuL9j1czv2nOoqHa
9ouJBDizNGibLQRr6CZN/WQLTTh0cl2mee/ow7KxZqPauMUaGGFVJd1p8Ut3d33AsquGU6LQPwBV
J6zn5ZdYdbe4I3jYJ3ttoMM7AnBIIIy9HUk+R4WVMrQwCJ6mjI0KJyG7TBEGQgALXFgPr5BLwxVp
U5smmOnReuuQsA/s236gsf8BzDPyXwHMIDfhvusE0Zh5P9sJBgjIEIIc3873qBO0MVuI6kEvHRIy
bS6ghjpUIgV/v4y4BPoGN5tjAd7bsdvcQuvf/A3Pf4X3kZ10JEsBReLtqeD1LyfPbuxk6jlhoewe
QNIPM3T5MsvlA/4EjZssKP9iZyDXfGkFlHIIxY6osdaI0m/xXHhmVurt14Ak4fVdKJs5xIjIZZu/
IHnCETfrNCCOjwIr5e68Db36bi7+dlLFc1s6bWdmhNO9rNWYFT4kHlHBNbM3MjlhoKq6S4fCqwAo
/qDRgMg8AtA/Z7/wi0F3nyZNDNk9D33l0vLl+pRJx/LbjvheRLGu6vwK11/Wd7yRdYrmH02u8A4y
d4gnO8q4HCLpiCp1cExNjosE7tCwIJVUxgk22/VxyOfrtwn+9zNXOC1apbEKIMwm2VWJH9vmZxAJ
9Q+AyPEw+G1G2Ms+4r/O7DCSAkgL43kIDl3yen0kqskSXOncdUNNwCg7Gakfam0bEd1TOE35ov8e
hXDuEyBTNLvl0tiGBy3HLo19kM2gG/8RBxMguMGV64LyKPb4APo8IF4CQ4Odby3zxcrBj/Hfrk+Y
bOlRHoS+GRQdkfbgE3q29LWbViSfAInCcQy8772jhaD7xDNlim3Mp0W81bnqGB6/AZDSorvM3GZJ
1gACgS4iw+I+G1/Ar6/RaSTV/upmsjHmPw5ZgAOH6j2Ac/j/HR6hzYHy8CYcznwGxWP5vPp9qBNg
+c38MHXf/nQaQVwD5+aXZCWSR8K+y+cWgiMV8AJ9hUaXb0t9aqbvBFpZ1828jxQg6YxUBdcXNrBa
gvPUCnNdzQ4JKnOXbbC5N83GiArFGXq/UjCCcB40CPSwsUVlEb32yiDogBiZoO/h6rGvl9tubHDB
LZA9ciPcIOiyvOyvD00Sj3G5aig5QpbVQ/ZYOFeONS1TmSIVD+lamu0c682aEhoC3BZpkMDJ7Tyc
szrK1+WkJ398pmEbiUecakwtWNuXpyArdGSBClRqcLkeGgsy0dMM6qjqDLw/bJdmBD9r1xmz/YY/
Rts+pOWWIefvGg+uv70+l9yRXp61SzuCo3Wd1qhWkLBP/lRu8hbw2+l2slg0L0+TrmoT+t4fcmO8
2yE2DGIHIeIy2pVSbUoRcVWfiuKT0TOoICgU6KRbEjAGgDcR1wVilq5MoK2A3lOIkOs7c+Xyw9oL
1TZ1GS1PtqrYLh/Qb2PCRlz0bm18g+A2pPqD1Qahz9pbc1IlRxVjEvvhlJ1f+3aNMSVOCCHtFTpi
E7A7EXTSujqaiMJ1KEblCuFdO2pJqesYlYuHadHfNsa96/28vu9k+xv3Fdo72cDqIfy+PEaD6+lT
Cr35k073+kv/PRgIVApf/5sRYXlYP9ljYcFICaawOz0YJRp72HmkLBDLFshFIRV1GRTO0MjucjQt
htOMXFKEqzu4+WEGhmh8nQzn6GlQ/yjNqChLhSOSzSCw3shomEB64bV9adPoXA8dLvF88ageIkxq
fLLNRhqj+dP1WZRth3NDgouw3MmczLJHBrAvohyv+ewnSkeK0UiNAI/goVSMZ4UvXFeBs0Izgxsx
U7SCLV+ZuVPG+hIbhg4WhQO4E/SHxcxEb6G7ut7roJPaFAWrI/COYYlX5vXpkqyLARgK70KiI4YR
++h0U1ZAiQXIWghU3btzHfu9Dyj3N6XMjP3edcMQbxgPeBhUqoRNl4z+UGkeoKFsmPlwULRTBGKS
y4GjGqFlgwc5FBuF8wPx345ODSDJQNrn0IxC8BoV2W0bkG2vao4jW5x/bfGpu9zO8+LmI9WxOMjD
bia6Ybat7qwkN8I7rfMyLiR0L42QIjXGpEFk2bseO6G/VrHVulFH5nMk2+vbQGoKtxAwZMiBgbd2
aYpWoO6ZY1FxJVTGyhhPmKxTvcZkRkCXgUoZL9VBiOfSSAbpLYtVUAMm2T1r0WKOsRDooj9OLKDq
hQ7t0ChD0yIoGl1asUnpprjYqhMy1fsfhiqJJx0E9PW5qDF6wL/DxgVTNzQ1BKC7dGM4t161s1Wq
9yoTwo3GPGovOZeAhgSujaJwcfSHtz9fb0i2AxiC+hlI9YKXzKmm640FE1mzRhq6jpe815GKyydz
Lg7PQiJ4ApRerJ3RykCAg6wfXpRuPGUWULH3aFTv0ewja440EgoUeO+hB+PlmrtF13g9MarTUm+Q
68OijJUiJSLzLpCe/8eEqGzmjX1rF7lZnQLyALWSHpptXJRYB0UQncg215dHNnF81vCuxDaDUuHl
eAoPb2SvC6AznVUHatMI59GoqzhdVcQXmVs+t8T34tkzeTC0ZiWDC4Xu8Nv0gbvl/Lf5KM9+O3PL
1UZluDoBt6UhA5tu+vJ27hRzJVkYk7OUUZfA2oMmdGkFyl5oWtmA3LgW3yFMcjCq/apn+7JwIPmm
yPFJ1uXClnBs9MX1tVSDreloL1nM9KhHs0zVbpZZwT2GagTuZTSjEUbUmb1WozkmqBqsImGrQcCF
tX+veFrGnl4mivmT4MnhK8/MCYNaF5rmHmfE6d/7FM2F+4e+7LY28rCs29ntkzP/RDHfWsKSbn0C
jSq0OuinU4ACNdwIOLJ7TTUDfNcJ77yLTxLi7ZLUtKQBZiAdbyDrvk6fUhV2QLLxYQLttFBuR8wg
VvjWorOC1ecMxKUMc/JgdM/Xz7B8DL8NCPdQXaBffMoNeB7exNah6j5Pwfa/2RD8RAtFqKXXQC4c
/MeRPE9+EuKIXbch0XPg++P3QPhAz46xMdgjhW4EZspxhwjtqNgjRO25SN9MohmM0U9WQ6Bp7qIN
9lrkNXpZ6sY2s1l+YHNQhDQ1nWioxvzh+oepVlA4JqQkvpfzCfb9x2r5qY0//tvvC+ci09liJ2ir
fEKRbBM4/c2Q5ornv3SP+BxJC+1ehD/C+q1an7uDjohoZrvxUTOOilShdIqQtUPUjbeKLtbBRqCi
iJbz/guoG5vpce5VJ1VlQViE0coqL1nQ1qMG36vMdLRb3l1fBukcIZoHyJs/g8Qo2ML1RFxtRTMb
+pLNR736DiH76yb4R75zN2cmhEEs1uxWSwcTQwMt9yYazK3+uCCtet2MbK6QS4V+B3KBwTutUFvv
R9oOnDM5vOjse6+UXpFN1ZkBUSt0SYbJ0DM85gK7gXDycFu6+i0l+dv1cajMCPFp7+aETi7M2KMX
Mu/WgOa1qhihmCvbvHQ6y2Rb2ryaGAoZQsN/Mv2f1wchW3N0feAkZpN3thdOdzUOjj7yuaomcw/x
/1dXu2s88M/ZqoL+S8cCHAdQztAoeNcg2qhsL011jKVvvsxQBq8dVWNEfh+KG5irtPxjQVgRrXGC
mXd4OiVr+1ahS0kIIlvd9k+e/XXOb1cvVVlUjUlYn64c18Ez+ZiKPARTuhhU1w7/5vdjsrg4LFTz
oN53uQOGkhqtNXmcqF+McWekr4HZxWveW6HlRjkQlhCKpavztdaXg558INUMLhvIIGA6gH0gIsmq
pVmXGaoICCsbpC/T9NiO9tGrvqyTvet0wG2u70f5hP62xw/d2S2LDpp4P7m4ZUfnmTav46i4CqT7
/Ww8wnT25rDWrobf35pv9tdvil+XugTeyBaZHTQNFQFLzoAGVchYoTuXtnXQ6GfRbwpl93h+JN/t
CJ6dgFYxb1Av7DmL4MFVewTc1YX+aAuklkEGd/t9YdqxKuMrwfrb6NcICDuI4MjNi1UbIx/IxDJk
RKZiBAHWXgigy2Tdr/4yRoajJZEOTvWjz8CNS62abmnf3jeUfht9jUWgdkEbgRCClrA02OeACYJy
3UBfNhhm1RtOOvkuIjQw1XkgL7iy0m26oWWo0aETfdi/Un3AzByub0+5DaB7+azgqhQi8rmoba8r
K0QSJEHvYI7mccJZJXIl3aRIQP1jRXjHB2ywStOGlYbEbNpl9t3aPft/f3woAEiJaShqBMZS4DV9
8tiRBWDePTKqMHFtHNyE4I91KAjkhM8W2A9okAjEawNxUVVK4tqacCvieUAeVCMprLTDj6V5Hru7
oftA8GX934JwE8IjxqGa5U0TH4h5j1pOYBzXdfOB5UBXXwuIXRP0DWGu7KquqZ921SnxkzsQ+zPo
c+spZOJUwGfpogR47IF9ARKtmMEB06FdtQrPycnutsachVVqgJCSbMD+uD4kvk1FR8Wf7oCEcIiD
GFvolIGcx+A7PAaiBdn6U+wnP7Xl78mne4B1Fk9V55XdHucWheNZ+Mu0Nj1a3/m6FubBl0TZAlg1
JuFo+mMzdaUGCxoAhN34uYU6NnOPrW+GfXey2San367Poszd//I2EFEDtM4V3FpBoCeXBzins473
S7jUUeHH6HSWPF23I9sXSLIjw+6CMPFuA1pTvXpNiw24+vuGfipuhnWb5wojsgXi5X8QylGPx3+X
1zvokuh8s9rwbN6rRcHJpx84RkiAQXkel7wbiKCafjBc6jW4HNGPs/zmFW0XuV6Znug4qNqlSlTn
gHcHLNxDyQhYMJF451ksYdoKr+CsEL6q7/tK3xKabXTz1OjG/cr7jjmvpa96bMocHgYH3BBy7+hk
wf9+FiO1tPaaPoVYhNcum4amUZC90lUhMCAxAoUUECehfY1gXSxfeymdZjMFlcVzCvexa8i8tWZr
PjZsTFQxriRuR4ALnCrPW9so8VwOqMm6YSK8Y1udJds2zT5ZKdCxJovXdjd7x6SeEWroE3QXn00o
TnjBeA9celjd+uhtyHKjDM0gQyk6UUndSs7ExYfx7Xw20+40QhUxAFTGMIJvKbraZ4D8uBndU0/h
KyVYd2yhszkQFpUtlZc6A8hb+bBs0UO6TaE49jz4aLBofTKsfdKc3LmI3Wwz5xTXj4pQIB8q0K7o
G4kDJApK1M6oFwkyJbir+3Ahb2YOuQznYBZfr7sZ6b5CKfUfO4KLRr1wQccLwIDKaUk+saksD062
PEF8RKWuJrUEvTgIGOGEQkfxcvF8Z9WcqUFbNwvkIcf5nqZQrZjd7fXxSKRksHBnZgSXNrZgfjQm
+P/uGoG4n0XINoRrlWxXY/yRjxC3ctoN8Kq3I7Hv9HraegHb2ebchKW+bnwyRPqk6vslHTqOLtw4
WDGuqJLaue7aehMOVDay0DwkSR5ShQym5FqCywPZjFNbgWoXzuxaaPWCSjfOrO5ne6jWxVA9ena7
9r7Uhy+zP6t6Y0oNglmH4IhX6gLhLM7J1KZ4ueUnApJo7cT6GtbfhnyKcxV3W+qOziwJR9FyEBu7
LSwty5NpPGk0Dw2Nhq6PZP+y1SbFnSjLLINbA7FgIP6Q3RNHRvOApi1vJjVRfY30tqQbp5nSuLB0
EkFgPgnnNmexkSZzCNXP8VCNpN3bDXpArWn+I2nYHKdd44fXd7Z0E4EazemkULIRs7L+ZM6jo+Oz
+uqIOnPIW1yZw+N/MyLO9TIMqbECMofe3EkMMWgjum5A4tdAkcLx90BvgfigUG2HAPPYUAPERbp0
QWwv9wPPpJHmPkXNcnPdliS6+dUOGdUUVJUBTb30OFUC8zMUrACVs753HdunQ6/g+Er6FeLhD1gN
5FoA7oCZSxu0HkfdqzBhbG0PaNYeJiMe3S66xuRRZQLr036p8y9rWYfAMH8zJxqReY49FCAmo46q
BWUrpvomyU65+CbhBQaKGwp1vg+NoNz6umbrvgBowi4ztPRCK+3H0nTCyhjjkd11XY/NrL9Qs/5u
w1fmdqYIJiRu4uJbBL/EEmouOgEODnBC+wDejRfq+dIcvaFJwgLKYtu5XKfdBxbehGgteqHAO/nC
olRZ2kxswqK0Du2jJu3x+jD09XDdinSaz6wI06yTufEHAhSrl+4C+sntD1Xy5boJWUwLgbffIxGm
b8r6oPAbTF85PWeIqUzEXnr35pO3RPejDqz11LP2WqvicUqPKaR/wT7jTeFEqkU+mF01AIV1svWd
Wx7T8YU9Q71CMTrpAT2zIqxTU6ftutpo6KRljgkYxsw2RZGBrdQwA52qR2NFB/ug+4tOtDs0w6zd
IbuVbzStJZGhJTTyaT+ENU0SRfin+jBhaQuIzVZTDWZOvxk/a2/Xhy3fN7/nVlhTd+iXBE4QsE29
QlfiNl7m1+zPidvwS2dTy0d4FipPdm71nY+NMxCyIcQLh+WtT0H+QQ/d68NRbRU+3DNLesWCtNIA
rF3nLTFv1/247jvrz58/F8PhH3FmhPX5BPYy9uM8HFuoILnJwS9UssZSX4UHnAWkFlchFELHfGiR
6+aYXUaTyBm2cJe0/xEUx6p+uT5n0v3125II1zJLtmLxcZcb3nRchweauR9xTmcWhKPlEuTtFxPO
Ka70O2P8XLvP14fAJ0PIJiHj/e9kiUgFUo6UMorJMkApy41j2aIRmfeZ6k88MOEiZZAtuW5Svj6g
WUNXB6hQMdPu1kZC0wX41hXqPbu1T8h9XyY7EiRhCWeFKH6gilFKz6qDVzBKIAECFmEaa7hBbAi8
Jlr7Ww7xf5eCi6FCIErEYnBYz6wI7mZ1/WUuZxc3yZSe7DmqaTxVRTjbOvi4MxQk7D7U1v5xQAA6
+V0aTnkf5hXeLCPyuEHZbyAfHE4Oiexuji1AspgTV0OCXMvw6BmVSjdGEpHje3n5HlRJKOkIszLO
I0cD4XuzJg1dSFFOaHdjHQv9K7t1PdVTWLoGLmJFB6pRKLYLrixjFEMZeDzud7c6rqUdG8yotadA
gaNSGeJ/P3MyozfrrKwRNwE6EDnevcfw0iCLYhdLz/7ZcARXlpoIzgoXw8n1PaD0gyL2kRF7bJB6
EPiga6wBQ5ej0Hogz2iHUbTV0WiryKgOeTVEEIPE2awyNyZs8+hVqvegfFhc+hI4WoCd+eE9m7y6
KJsecSe4Uua97ZFbbwwUl7J01yHJ9o8FIYFQeBAfsMFmPQ1BHc6WF5qZ/j0jNxo6kaI1/Gm2VYE0
38fvfNyZReFCWKokaxZOTSlSbQ/1OugYjBtIpSGyJ2GfBnt3OlBDj9e0+KtvVRng6zMKdfjLGaW2
Wei5h/F2bnUwWbmvW8WtKr26/x2fIxaEIDyC0I8rDLaTFQ4r+Qx9kk/MdkObqrgJqsEILm5IhznI
+VRmqNfcqp6tql8XQqpBY/qK7rsYyHHe7a/fOvIDBToFevSheIIayeU6jJlWT2uOT6/bIerouBtr
N06X9QB1t69ZbU0RCqmPXTA8pl16SgcVql86OEh+I6cK4pcn5rX9SfM0gxNj+qXoQxN0lYeq7eYf
14cpA1wifw10BGRluci44DcCCKNZBYU6ATKf0Ypq+Vwa8erg1UjMqEY/8jpkaLdrH+3pKWPrJh/1
Ldi5e5ZbIQBd28VoDx01IHaWnabUfbn+ebJJOP86wWs2rCppNuPrdHRQJr0P4veX6xZkAQ36ruuc
kegj0BMcmDWg807TggtUFgfS9RuatdtxguTRHtEB3vPjvrJpfN2mLKI5tym4tNz1qxoSUZhz8kLR
HZHkQ1Q2TwmmM+/frtuS7mPoLoDrgLom7xon7GO76KiHBtToMP+lBICwbINDTeZv+eigR4l7a48b
o4NEcup8z/JaFbxJ9G4BGj8zz1f47ILwa5qWPll+dZyEGmW+Q+kedLV2N7b6LWMPREvj2QVwt7tp
USGqpnQMoX+po+lBnA7dFiDObYDYa03WyK40xeUiu/sNTszwIc8ExLaw+42UTWnpYHKMZQtZ6vIp
7xXRhfQtD5k7yDLxlrq4JC8nIM9dq6sDvHbrtoiKJI3G/sFw6qgk+kPvG1GXJBvocieQx1asPF9Z
8R47tyx4MKPoodVj6nC+0xpmUChKp7uKvc7Nazu/WtYa6hUQZu2NhrDSSOxNr3Iu/8/Ywe77H9Ku
azluXdl+EauYwytAchJHWbKkF5a8bTHnzK+/izrnbs9gWIOyTtlv3nuaABrdjQ5rgVwFMOEsRqUo
B4Dbwsyv14klNar7wsyXhlzaTzOdZfSsW9k+aA911HOs9+oNQwZoATBDnxubF28zbej7YMCm+7KX
aZiLAYVzV9TEMJtNBbik61u9qkYn4hglRwNHWkcLEXYaPGDOfyOE9xZ3roS3JkZX56jWJbCdIG2i
AB2yso619CFl+8wCYAH4z66vaFUYZrC+cNLQlshYDbMYKkzJQXfk2qLR4NRaTGPxvUQib444Pogn
i9k9QPGYeb3kg6LciRu855qfk0A6vH50tSo5t2It+AHS9b8LY3axTEb4lEVYmPWuYOzBg+Wi3Zem
uAvXt3Dd8p6IYpyXEvViIAoyEgug7KiLQyIffA0wSzGItYyfCF37GL3ylVeWPSfCW9VHAAEhoaEt
sGSM5FkAirSVw+hKZkhbEGNGFR1KjpBVz4nXmYyytAqYXUaImVqF1HbYSaCAbMxg38SZnfQw5r7b
9k9IJZJWEun1PV09vROZiyqdeBMD3WV6MkCmVe8y+R2EnARTyhsAHjx8QxC2Dj0FBvzXl2U7EYSh
NxOgZhVcdDpOm2Lqe4RB5Qwg18AibVdw3hyrB2Yicfef8jML+h22QV21A/xQCtQ0YNz0ERArecnB
r1juwiGgeRUxrYqY9mIyTYz7ol1ojAcrtVuz6Xa+gXKsVko060yA8KbACAXQ9PxP3KQAKgxJL7kA
zt3OQBCcTF5pa/UwLbhGGaPf2GPmMOtWTLvOgpbW3U3VZDMxi46o6uwoMYKA6+e5tsHgu0I+B0hc
eB4zyhpowLv15YVaFR2nENX3zz33xi+Git3fUyHMggAi1zbRqGH6PyztOgcrrcRZxpqpPJXARI7S
EA9yGwKtZihSKne/pH6jhwppUeeVMfx3fc/Wzge4yQvhNeqOaKU9v2yThZd2gPANzScFrXJAgY7T
rgkBCYzbcF3U6vEAR0oB5D06nGX5XFSJFhIEASZgZPSY1rKdN+iu4o0A8oQwPi0zAPwZ6tg8zXrO
+4ZEkZMCsOp/WwnjzFRfGoxIMYBr0e9NQaJ6fhRq3s1ZVbST7WJOJk8wDFTW2C5xoCCX5gGXLlp0
ocdodF+IIBG3sUQ0cxfHmjVjsrDXqyekV2k9J89dp+5HWdw0RflPEFqcbVtVbPRqf4FMglmWWVEv
90Ki4C3qRVHlaTpaa5RdVKJyiE5nJDmvn9Hq9gE+CECwqKzDnTDapqh+1bSAe5PEFr5YNIaNGSsl
x1etqhuYRBaQSsw7sTrdZ0oeCmOGucHEyulCvEdVvZPgj4d8c31BqzcVuDALUqUEEA0mYzUKsaXV
IkYULaAJlepLHQbu2CXEiDnQyutr+lcQW8dv0bFq+AXG3MrOInU/OtbwnHCBNznLYdEmwHCEN9MM
uCzN8MEKYP6szbswrZxMD5zrG7emCeCUQYsd8ouAsGMfZ1ORNiqQSr2gndFxpatd8g8mE3gKt6bd
Klz7FwQkRmMYMWmvqF2nw/sMU3+YBLjYMih/h530oIKzHGO0j9eXtbaBsNjAAMOoO7qMGQUHIFEQ
VCKmaKu6prn5O5aRPREaNx/urwta65rBov5IYsxdZmAMYRAb4BkCaIfKE2gcDKvR7hvVBF2VaCa0
nOp2pwZJjzkM63en+wHtFFEA9o7lxUKl0wa43N+4D6dfxVgTIYqjfhxxH0rlxTB/SeIHynlh1n3j
hpsagglE2BjNUJnFy0OegXC7hR0BNaPe7hdvMrQ8TKE1awyICvTpos9r6eE+t1Z6aoIXXcZAoFyA
psPs7KAr3o222jey4MQdctKRxLkWa/qDO4Eme2DrQouYzEGtBW2OOiLwMLtZIWF/JysmlbpUJGPH
M5M8WYzrR0NZa2rLuBi6bV7zyOnS2A6QEPD92b6urGu3EGk+TOWjYUcGROr5RiJyKkRhAlmoIo9e
rEmeD3QrIGlt0lR3yzTh9MCsvY/QSwbOLjRBo6ObMcqqVKtl1qIJesoApaV3+k0zgs3BOoTaQl63
wf+1t0adY6FXyB0w9rSw2GH+CVDx7MtdDVN9FEKM2Wohskphe+9HzW2OJEFmKhtFQ8Z2zmlWxEex
Gg767JNoaL5hfiwLHdlIqYFOijV38hRHk2xgDteaqv1QGT+yWKFl0m+NilcdWtUeZK7RtIyjRcvX
+ZlCJ5NC0jDdkAOxbrSGGwPNgf2kHU1u7L0iauHqVYHkDtwtUACdi8qB3WlZExrNzfzFrGdag5m1
yg30Czxf19NVQXgJouUbEF+YYjsXJEulBhoRnGAlHUG7d5dnn/m0F3Tj7x+dmohJAwCJAA8fyf9z
OVpjJkiLYYpCFcRdgLbGTGw23xmZPpPC3LpKHcPG7DE5USJtFRv3kRaQuPhGyHomhbEiytyGZbhM
AfS9cNujJ1MXHmWhXQqEeRvZvtFybP/aPYPEBdbH+vIBzCmV0zBoUblM8Bh6R1Id3DrJva69TABu
FEunqAtSBD2pxB8BYOYwoLO7riWLD2OCdA3KgZQ+8ta474zmF1Yu9EMh4p6rIymzTzw0vgP+cyaD
eW42OiojcgcZmQpyKONeMVWi/T2+74KDiXoIsgDwOWx/R5SmqEWWALOJ5U8jRyqivo+B8nx9t9bu
lAw6rQXOE0tim0K7uRL7qkgLb47UYtNNekn8TPlditUtELVqjqdZlSaJ4LZB+g03i9m3DiwFGggJ
MBsSzLsaLExBVT12SmjnOY8acsWpaQDEgKlFdwwmRBnFFzWANkZqUCycSrVP5mwX6wdj2CoxZwfX
9E2GH0O2BikkQFGeW4tKlMtS94Xc06vCyf12j/zwMemVh+sHxRPDmIsxBtWmrCSF18x4KW2MjFjD
7XURy81kb87pSpgtk81mzDUlLryhT4nUf3YVD0F2fRFAL1tAxfECXPTjJHvYNSHwXTssQq9eIEC3
nsX+8/oiVqKLZRb8XxHM9TfG1pwjTMJ6EgaQQdzX18RqZ7QnOEk0HoxRtYWqPAiZ/nJd7lrEj5wv
ZoTAT4c2UbZdrswRHLaGBpCNolY2VglO9zJSOhL5bQ4PYsL0ItDajKOsvQyKgRHk0qBJHisgwzLU
HUqfMRXLCaCV1z9s7c5hFBukEPioZTz0fM/LeggHC1lbT66mDWjA8BiZ3Uk5FjMvL7bW/Q0wemDg
LWEdXPRy/CfHO4JsEg8CXAUp1naTWblzslMq0zEGi5otFVFKHSJrC6QfGtxZreb6xmBPRXQ3mCOV
60dd5TVLrak0gAkMTIAAHgDZ1PMvqiegRwRRUXh5pVXErNWAhqr/97QbeCefSGEuTj0MctEr0Llx
bGrYz1qjMrgdielPpXv9NFfdK/wrhggV1cSIHaPfSlHIkTTnBZJBn0Yl0QFtZmW0FCkHEQhGh1La
jvJhytHobRk7sL18w4SjNw+sHxjBxhOaMeFlkMV6ltcFSpf7Sd5n7+A7IJw7vGYm8K4DOQTwVxBS
Mqc2DXmVtV2FU2sEO0o3c+3b4ch5hvCEMIemjRmgIwwspEB7G+Ivc6oI2HCuH9eqECQb4IoA24lk
/rn+WaLfKKkxQkh4j5wArepj3g/fOBL0w6AJFNUm7BcTgFtDNhcIeUoM5DcFMdJj2ce/ZQ0Tiel3
wgV0SIHfAo9r8E8sxubkhjcxYOjatirBBA5G3lz4Ocn/SFl0wOW9vnEr7hseQlVwrVBFMwzlXNAU
ixFwl1rQnautT6xScIU22JsGnhbxYGvZj+viVs7pTNxiR07WZbR+hjxYU3hmNxG/+JAS1JkKHmXz
mhQN7SYoNJkI7Nj2WX/MKjH0Reg1eoLzttkE20hLOF58bVZTNzHDuJyPiknG5StO1uKLITR6LEuv
EczNYKl3YfBcdtFRx/jq3JR2UXyglZbmcU0aP9ugeYSCMJOj+CuGF6v8IhkHFAUaPM4/AoMUeRp1
TemZRbkr6nqf82g2VjQEA36AbUBr52KNmKuFqkWXdnFaejWo6yr/JlQ3AQD2lSwkPtgyr+vHynKQ
rEZYgTqZYoCo5Hw5BhjeTCOdSqRGJGW2of3VuxaGeLJdl7O2KFTVwXCM+Sw0nTFGaVA7f54nGfbC
alMQv8n5Th/y2O1zVSJ+iTk/cw5VzpNtZXGIxVFhwuoAnG0ylzpD3W/oAdLmaWnpJAtpWBPL3xh9
x9apOKplPBKgPec72EqmJlijVWICwzI3bSkk+yi0hL1ajA3nBqxs4nJK4GjGG8PQWJzcvBY7JHVR
L4nwH7ij1it7teoios+64uY5aFWNolXurp/c2iZCILJogPEHARCziWNrdULm5xXoReoPIVxa1C1/
c13Giv1A0z0G3pGpw+QjO2QQ+ZpYj6FagXjraAJ6o7ZKIFfwkLDWpCBHZn41WKI/i9H1RPPjvDDi
2lOAnmvMzygJ14Lz9ys5lcFc3jgYwXAYJ7WXFgrdVJj/kxJOG8bagaBzAK9aREuWzmbA2n6SG3OI
anjFeGvO9e8s/s4QN6CnMBOGNjmcCfvIVFpJqzulrDHJrG8CQ7ClKnC6zt9e361Fd84fZlgEuJFQ
B8TTAoDG53cnL+oG5CV4y8564NXquy7VpM5a0kc8wE2eJPaWxmUK7x4WGL14NOK3zMeMnX6bCG/X
F3R5NlgQ7ACOBo+1i7NpYkNvJ6WHd/8J2uGW9yTn/TwbowLXKegQEXlCAkJAw84T3f7fFsCEXGDg
iYKwwwIGp6Hd7vqPX15APFWAd4/wCk4HaLnnx42GhaktdXx+7W8MKydt+2KGHBu5KgO5WmQNwFd2
0esuVjkSw4GBE6jvzegF0MXgXLq+jLVTgA35VwTjyzS5boJq1KG15kTy/gUAdNcFXCorQI9gcJdr
AYfJXgs1F8MpVaXCSxpQCoe62Hm1VKIqX5YxHYVh5vjJr5Di/B6eC2RuRzmCiV0HFI1X99ScNmVp
N8995dSBK+yj/Cj1HEXgLZDR4yDP1VFEvdLTC1+hplr5uzET3nIRjalKndUci7ko7eXygAKB8Svw
EsrLgZ4EjpkvhHmnzFieoAx2DrZKoiIOkIbakftfldLao1QIxJ8Gjn27dNjLvi7MbwivQJy3KOuJ
4N6fI0Px8UpC204GNsQ8sMEJAAp2GiX313VmbY1L/WDBVMcAFYt2jtGxuMtlBFiWUXsZ0O+MYu+D
u8HMXBl8P4VpEJ0X1F1eBEwXAlIIXgJOWzeYfS2SQkGQIzaeovxuF4htTiv1yvad/T6zfbkcG0Oi
4PeHMULi4cYncXBbRCQxOZu3oo9wdNg2RCDoFWOhIBaITkuZ5QZB/a8hvYEugCYUfBe8aHt1QYsY
gGsjzmG5T7Ks0Yx59Bsv1LVtaQAX5akTCjpX/T7VOHXBZXMYpYcLhyAECngrsZ0OBWifZlmMWvjW
iBSAtVFDvCbermvdqhDwkCx5zwXrhQmp6kKYA1OFkAD7VcQvfeemzct1GSuaDXq7PzKYkEqQgCnV
BWkLQBmRmmm8r9DcOoImYopEJyx/KwMorFo54rxYVpXbNBDyLjRueLqc3926V319mrIW6CMPeX4/
DLyc8arS4TWr4OeRY2PZl1KzwDBd0bSeWN2lo48czWjDIo2y7FzfwJWVoD5soCy7ZAqBYsysJK9E
BcSrnRcBwsFRQOC7a9rI4jmRxXszCoe+GrxZUflGBxTrtVqhDX2rUztvymeaWulLEZrHXpLcIWnB
xj48TF32oM75Xos2erKXzBe9f7++0ktVQdsV2nsWNFq8+1hDD/+Iyqau9MBO8XMnRGeBGwsyssLy
4JNaTlInDFCaB7XJThunbHdd+uWBQjoSh6C7l5BLYm93WyIsbCuz9zBwR3trJqm4gXsnpc55kl2a
kXNBjN2VejP3A9/ovSTe5qk7lO6A0Z7gKOi8M13u7/mZotIOx4VqI7CKEaSfq04T+bXZ6P3gtUNc
JQDxTqu9qOSmkwM4l0YzECwtK/Mpus9rUo6B5ApiU2yu7+si5OIjME2DBy9eI6gbnn9EJGV63EKD
vWz27TEAgkQ8EqFWORd+5fiQl0V3Dy4KioZsAnr0/XzSBsAxmoMT3zXBMirphWXOEXOpo8vbHSij
YI3A40dbPuMkJmhQO0mNpAaqoFaJh1Lp5mMoYNZJ6dOP1gAqtz6JzVZNp0c0oiucgOQrE3e+l4Bp
xXQOIObQFG6wiyznfjbHwpA8DcBFkwoyrPmpTI/pryG2k4M1P0xyTMSe+p2rJfv2AT+0mfyn/jNX
HxN/J+oR5WGwXe47eOQXxCwQQSGHyGZ5MznXMFEcyl40NqUz1WJt3Ft53FdUC7UCg3klKjock7gy
qARwPQD5LAMTOGq2PNx3ctq36Qw6I6MnCkbPMqvDeKNJAGpK1Mqyi9Rwpjl2av3vzTGKtuAMwegh
EmGY0jtXgECK06JJJclTMgEseImueU3UVk/XL83KrqIZCJ1ceD4A25TNFVVp3aP/PcCu5pG0E3u9
FkiBcTzSKXhoD4Ai4Bily1sKH4Z4EE1kC/Yomwer4nk0jXKSPUxXyoDs04Gl9TOttTo7xmMRmRxN
XnmzoPplfeGFocJ/Uf4ratQ14qKRPFG3s4qqBtjcSKnYgM8HwZt1k2EMZ/xrC38ukwlFxNjX6sEs
pC8wjHK46+xCqygwyK+f3YqJAEostBK9eEApMeVzDUkqPCqQ6ZM8I1P7ms5aK2U0Leoc75Y0qQqK
fl3whphlO9tBOGMELRMA3Xj9Iy6dDGJv6SunDwyIC1xnEJeZwij0+AhBkjfIMZn2CMwzV4prY6fN
kTt0asS5lmsylxgcoGzIn6Aad75wAOXPI+D1JG+cTG/Sw+OECiApFKsG1YfoBVbMWeTaTqNbAwU/
A+1zgLg7F5gKSqO2wDL08nz4JwwxrAi0STlDiyVgJ7d5nFChaEiV1BztXbks8AK4/vCuaINh+3Wl
OpTraITNQ5eg4Jjj0H4UcmbRNm76iePEVywBADwW2nZw26Jlbtn0E4djZRkCTbAZAOMpeGh7jLEn
ldPpwCJCbHJdZy4jTXg11E+RdsEcwQVobjIIZd0DEA5MAGr4Uel178pCLXI2b10KEsVo6sS9Z/vy
Ai0qZgkWyENfdUSyqey2STnwOsXXjgivd/wQ1AKFwWVbT7ZtGNpiSI1Y8cw0mz1R6T7VMGhphU5K
jlVZl7SMCqP1FqUR5oBK3LQkTlLF81Pt5zhoj5PW3gg9j8R7VQy8PoIPhOjATDtfEMrRKJ+mmYJG
GxkAPmNgbZZsybasxJmThFtcGBNlYC063CvCcDj25alwsndzKGpCE+gyMOHTPRqjqFL9qGqRZv2d
Iggb/L2udytLQ0UOVkPC1JKhskurDEMOO2AeeN34ls8psTDcJvNgYy7VDlVoaBw6MJG7NExm/0Q1
jTQAhOsAUQZzuFVOb7E+JhyDtCoEHVcotCxUBiZjkIqohj6PAYSoTSfaVVWg7DeYpRl9RxDAwXHJ
NVST2JEYq0vKItcqfQHXrKicZ4h7gjlvf/3tyeD4US8F1QnMOub+zjVBnGs1BsmnDkLUJhOdxjL6
attPCIFIl1dS/PD34qB3ImpxqIzgYX0urmv9GphuoeGlRt2R3ugf1dDc6n8P1YG+m/8EH8u0qMKI
mbtqAAh1ZHihUHmLFICw/XX6xkKvJzJrYOtZiOQZbbPSTC9SITC8vo2e8WjxUeUzflWpyZvEu3QP
iyCg1n4lKWG0z7dMjVH+9c3EQFHxvUmEpwIURxkoyiVegmBNkIZ6NjwDCMlNliG1HjrRL0NAOOuF
RYMBCL0BxtpFIDvzjue6pAuqzwEtmmIn4ngAm+XI7btilvbQAQ3T5PnWy4AFgcq/awIB5PnmhW1l
4UEKSYp/lIr6BlhMpdDcSEGFRyonG7q+KhgFUO0Brpt9iw8VrvFcYf/kOAppHsihW5fRXZEV+SE3
G87FXTFEaC5byFjRRYvcNbOyDsDtXSYOiBpCVOaJIAUvBjqd/7l+X1elLJUyxJmIwNip6yiRNT+X
KxnIRHFZkVyR642E4O/3dTGX/gEw8V9t29g+xJaMjlel1AZlBoD41khTO7YwtpMKokIrXRqd66JW
V4QREECvYA4EvfbnGlFEspQPTYvITo16CozgHvgfhsmpaKxLWcifYR5gwJd/P3GwgN2dTTPsAXUR
Z9YDwIxiV89D076+lgvtBnIvjDbIKgwRCUS2w1IYAMQXAPTI67KA1L76AMI4u1Hgzg31USkaztax
DT6oIiBgwGKwfUvGl3UWWtOZhRX7w9NBBBoR6W5CF9G4i9ZGp74fN5/XV/fFY3oSpVyIY6w4sKTE
XK8gbqAF0Udy1FOS1bR2FCq9iJ4jv93UVLirCfUM6jxH7udAMjex9zwUVpbu5+JLmHipAKOvNkyA
uD6ahv1u/k7uLRcZ4QejPNDnz/Zj8mhIeI3kXKmMEllp1/ZZCal28OBmpNlqZKKyg1dQ/0mUmOIV
n2/CIy/fw8IgXqx2ua0nytunWl2JJvZ9elZC0go7fS8sRR06gnlefC3uxopGb+1L+1lNAUX1InKt
p1n9Ed9g5iIHNNfP64rAPAIvvoexDnBJYdI02IeMKDnZiC6YOGhJOeb7a4rnmroxYX5jiXrT1xDT
28lM850IcGQS3LzE5KN3yGNHtFvAUAUPMh13MzGo8R5tsqP8eiO6mzfrA50RG59Q2n+K7mDfvImu
Qu81zo1n82L/3QtAPcJIglGTHSbz0yxJAIU5PiWkt0Ma0sDpabULKA8rnyuJ0b7IH7KinCBpdu3x
KbZTkty1NHE5287miS5WxGiboY5m5ANT7KmryXu/Kw8qaSKyT+wtL23DXRKjSGBD7UotxZL0Y3LT
3XTH+cbalA1JN7y7y6K4XayKUaZa1zOgP2JVpS1ojm+IpMfs0SjvJIPkn49juM0rUu6zjKKDoDKB
Sr4DPlG9D2LXKNzr94dNKv/3YzCyunhyVLqZj7FycH3LBjS79I4mGL0JAK9CkhzvjIkU7qe5pbPT
7OJDfRy2PIVdTOPlrfoje3mKnhgTfca7T62wEWNtmx9jd6jvahXtyLR19KfiXnPb0FXl/ltil1Ew
NLuKiJCYJY8A+eqbxByekmTbBIAQfYx/ZQHmLTMn7zMiYhjzHyWleHPveCPYzOP6P7t9IppZsVnm
Ua1Oi9uyboQO2NhknGxLO0ylLfGA69ZlgZjEQH+jCELw893VAkSiY4+Tbd1uP9ug1ql2mf3ruv7w
hDChpmr57TjVWJC89zfWISVv0kvGOzCmkvXfXfuzEsbZJ11R6PNifeXhCb5tTGh7q06bNttPk2cU
zyavOWK57BeKieLx/28d49NnqwYxX4dVVU75S9lLVOGFS7wlqeeH086WXKctJGjErh5A8wwbOjrj
hpeTYGGELvaOMaF+iSxpqkCQudFkEjlTDkZl+iaTfdzZ3Y+BmI5Jr+sEO3X0X5kWPJAE0gWQC54v
LsOjK8l9yByo0VH/E8xs4Vvi3KUfeXnI7NR5vC5wubCXx/VHHnNcUygmfh9CXqv90o3huXxHFbt/
ttqKI2g9ysU83f+vjDm2EC0BSd6H49Prz2AkBb1T7bd0O2yb7cgpyfDWxJyblUdxaMYWAjztR1QQ
/8GnDechsu7zTlbD+jxRLdR2CRjEz+Q5bElOgOR4CGyBYyTW/fiJIMbiZjHGKucJ2xZ9vsLIujuQ
zE22TA7fshQoLaFavygeO8s3iWLh5yC/gmtNboLtrUF/ZE8x2V7Xt3WneSKGWU+vBGoLDA3EJRqG
lqmWuijQbfSnH8mv1slewWWhe94QkX4j7D+BzFUdfE6KaTXuPfkCxpH0cy0HtYYviPH8oSNpXGlj
ko+At6GL/b64WidymCdxHAdla1blsqEhjV3/zrTV3Vt6P2wljsJzVsS6Kwl5dMVvIKlwgpuQPvjb
ZIe5NY5t4klh/NVcpHHc1ZCiPIZPOo3tyhbd+fPzuoKsW8A/28ZaQAzUxKDRghj/t3KLdOkm+205
pu27wn3qlMf9QDgCFxN35ZxYTLoCyN6BnkFg7xrktji222Cj7G8mYu0O0u66MN4eMkZQTMRB6gLI
Aj3tRwjl0xxPfeXVo3hSGAOoRahWA75ofJKPQkcsEhDx0TiapOCo+PI77M5hLNREphvtkCCVwL+f
BKGD1DaKOiXTUyv2ipOIfm33UVRs+nKweKe0Fi2hVoO0IzKBSDEtaz6RlWtzn4phNj4ZJDj0d+Wt
VdqxrRJjIzmFT5AndkNyMH0avn/rgXMiW1kikhPZqImgSSiFbDe9DW/98K53uh+iZZuOXzjXFWRV
/U9lMbdM0yeQ4pSQ1RUHdX4HHVca2VO3Sx3TtxPxTm9QeN81tozbp27+R+FM9NH6Rp5aTQpD8ukf
D7ZOh02AJ/kSX7UbgGDdc+StBYuni2WjDzFOezWDvBoNTs5r5AhU3Gn3+SFFb5XzFtDPwqcFxwWt
xnVL+wvwjIB5gDfU+XFWph9h0GxxQQ9HF4DtKn3QCbKWsv34+Clw7shqpHAqjYkUIiVLgL0Daak9
3ZQJxZQgEhr7eeKFJGt27FQQ41nrIogTXc/HJxsTbWjxJjLZbj99R7/hPcPZoeWvKPVUFHPxSzGu
pajBml4B/UCSG/VDyWyT9A5PQXhrYm59okchrAwEHVwASv8wDtGufd/aPu0IL/ReM5ona1KZS54H
gTSVE0QFLyhjNJ5g29x948lgLvfUhGmUotfu6WWgr4fk5l2x3dBGocvJSkIfkQx7uX7DvnLHFyb6
j66rzI1Gm7Kedj3MyeG2oYnz82dFdkf3XQmdJ9WOJ6fzqHh4DOwtHY90myO1tvsV0+sfwbtwbIeo
D2hVxZeWUzyWbhLQYIeBTrrdBu6vbZ/zpC2beG3JjI+tq1qpuxlLnuirQdJb3daJRGNi2Dw4bN5x
MoZE89NWrCpISogd3ah2sDPJL4Xj+b5AVC7WA1xxoLfDxYL85NxcmUOZglhYwr1WP9rbVHa6t/6n
TmQPD9AHhejO1n5sbh/pcEDyyZ3IQLCvvHTiqqs/+QjGuLRjLRVGiI94sY+1F95Jrtt9VKTfPfxA
si3g4TysvhZRGvt30YyFSYq+bowY8kr75bW3K1r9c0PpPW9dq1EFKvRAYAAOHFCQz/c2m6ZGKTMN
e4vAwhl2IaEGzwGsbt2JDGbrygQoYQXoSp/s7CMznH5rObrtSc/7jhyOAAnhPX9XM+4YSP93Ucze
Wa1VAysHAsX3d9DI7JPADcjDw8NMKhrss83t7im0q8Au99Xj5/a++Hm/DR36TJ3xs3cC+rylj/ew
fTxFXtZ5occnn8XY8jQxwREJmKynV30zHqYdx8gsluzKz3/54ZMgLQVLq5GV+HkAcgcb9XG/397f
33MOc/XG/1nD12v9REjWG1JVmxDy1Xtp1ykqE5Tj9Bb7xC4ERUc0JoB+DLVOZp/EWlI6JO2g+uGD
kkh2mcgcE7lo9YUEgFChDxslR53V+qBISjUGXsZTPsRu2Q1UqwYa6Nu85nm8r9D4QhSg5ICtLIOh
gIXI6+Wqa3QU+Z6OPxV9A9DMlmS/HzIaupaj3m021HkUf3zW78k/tN7EzudwGMjcO7845/bVTHbt
OxjP27Vh31X9OD292keQlZJbjKsTNFniU8DTQDa0Jo+gu8efz/Q4kLF3DpxjlS53XVcA+Wyg3w1o
d+Bwx6mc6M4Q6yGGa9rhSQgJ+Ab2vZc5akzKQ+S1joXwut3I2+kbcc252EXdTsT66EacBw1iNeLj
AMydZ5LU4bnCr9L7+QZDDG4GjDaS9GjhOhcjDU2t+N00POkbTST+Psgdi+SPs41ygEWsn/Fdldgq
Lb3csjGR134E/+SorjfoOj/2L/HIi4YvzcH59zC3SGhnwK7PMZ4yiaX1dmGADkbqtOGzFEuAvDUS
UFxILVXVkzX15o04KEZExKHDQJWvFkZOBjXLeSbwqyR0uUuYz0XBCP3p7IB5ZsSyj44D5OJJAUAB
kuxrkSg38m1j33zm9Lk/PsbH4sd103jp5Jat+COUUTxRUXrdNyTUADbVc+P6t48IhbbXZVwaRuDC
oqEKA4Pq8jxgomdLBo+TXhmLlk1O4oS2tgkoUiice7ySDj2Xw9zjNGujpiohB5RvbvQyu/UP6Sbb
laSlvMTQ16wAe1ina2JiZymZjNgqIGvY594TBqhuK3RMGHaYOMruFeZjfwiIRlLaHUza2vpexnCe
UzzsNkFoxx+zo7ozdSLPcmLfNu4HbyKabdgx6Y82N0dx6TXON4Y55G5MMDsD/YZmpbvKOT6ZtuHI
O53sy41POcewplGnO8PYlFqctRTIYctpv+KGHz9yyl3Q2gU+lcEE137czZagYveXc17G8gOn3RpU
OAr7kv59bvN895g4sDKmKgTO5X/u5W178F0nsHkUSWsO4HRFTCDoV3qB1k0IqY7SBp0FvC6G9TuI
BiLg1qF7ie2dTAOwQk8Zan3Q1OC38/HZHF6+c8v/SGC2qWtGYUowiY8k3OTEdrk1SWYHNtdMLsp6
efP+yGF2aup0oxaWVhnNvX1N6WtBXPOtf8lcbnC+2Itrkhi3FfihVo/p14puo01sZzQneAYPW+4j
eP2C/lkT45AaUYwVq4IkcK89VQTB+EDUR52g5SbeBHZ14OG+rGSeFqX+VyKbtpyqrNRiC7v40txX
9PdMb7LbwKbXVWIlF3QuhbHIcagmvaWjEqaR2f0Z2uKb70kUbWOGnXAcGXdFjEWO0Own+stpZaRz
XFRkf90Idrf93s7htQ0HvSCOsogduigEjSZ/tZm8B/fwzyUxiYD0K+F1ha3kRrB9J6IYUzrko1El
0pcoZCvcgoY/fDt2hZtgR/NN1tCK46nXXeiJRMawNnogB2WOimK8G+2fyXHcz2izC9x7XvC/ao9O
BDHWwvCbvFETZHcr53U0CEnslCq76+q3WIKL+3sig7UUQl9HsZWMqJe/prhN6Z6zXbxFMAZCA0ey
4ZfIqh7SHci/SbJDZch0rq9CWX7l2jIY4wAMMq0TOmxV/lq7E30PH4+YpUaUYNjoqtmLVNplpLbB
p4AeOfmX+mZQ0Ji6puu86eAScht7ukt2e20HCObrn8b5MvZZ3Ul6WFQVtOWo7mc8rCc7wjFel/H1
pL2yfPZZbY1t12YqhLz0OTm++zRFzKLZtX0073zVHqlIQudm/0AsJ9qIT3b+G7RNnJjmq0X52kcw
xqU2Ij9NrC9DZhHxeETdLCHl9i3b3TzTYhe5+gMvMl9RLmSdpAUHYWlqthjlstKxicWgG55eZxcJ
7nb7f6R9WXOjTNL1L1KE2ATcFqtWW5baln1DtDfEDmLn13+nNDOPUTWt+t6ZcHREX5HKqsysXE+W
Znb4v6fuUGKBY0G7mgXMNjJ80Q24gUfbWLBxy0Y6wW7WeAuMmQNYAPLtGZ/3L3PqHGUF8wFYZY09
R0BGgKyPAs4iSuVZj3ViR+wTNxKEnFs7Q1clHFI/IL0N4GszdbQn4F3Nn+6Tlide8xvSDKszMQ2U
VIYxLb4bc4Z0F6baQ5P+gtN5m5tvaLAls11B8J+zqRqtLT7Kh874HR26nbw2jGyz0pdU8nw7dtRH
jvc00XmMmxidDOOji0pzURJa7kKftyEgdIjwaxSrDUltH7SdtfN2ypJXcp7ouKBUFXTewBnAqD/z
wmDM/FKkASyYBIq1Res1dmz62D5mqAYKqKtDS9LVzFRIjoiNJw3064xW3VBnXhslQaB98ZAjnzui
sxUtwYUXb3WrnKhvqZO9ZDxxp3fMElxglxcAydCl9wd+d+TlmACXwa5CLkvBrB3EDURZzVb0jePF
DdcRij+oAZ0B+PiYvAKnt8J+ieuuiVSUNhByqWvblmxxpZLw4bIGCO1u5uSW5e7RTk4s4xWLSX9x
XWV6fnd+AAtXDqcyO1e0tlIh9hTgOSQOlhlvs5bsVuiFlVqC+h/HXk/5fDIw33UgOmDMCOO8t1x3
wyI555KGNKi46i3JtpHY2z2iqul/3NfoieIHFhOOKDEaDeCgeRgAS+oYuR16QWI8gYNdkMSQsA7G
8I8p2qcH4zGwrNlbaPgmRpgTEhquehQeubV5msRgz3r8Yxj9Vfp5n8rNpT/qXtet0lyK3uSokEle
NOc1tg8HhqclGN6YJxdHBiiL67VoeeecCO9HMOqM4dOg8QucvXQI9WWcGlVDsFu5sWvFjAHB/QpY
Yo3UsZGjmxRAjJGtaOYcRo2HZjZp6MfHwah2DYxuLDZUUTkpzNlG7oxMctTMlSMDe4671TY8G32/
U/1lUK2xxc+ZG/27Kpn3z2MqpXYjIYyXealELOYSdDgokERzYWKoYOOZOBNjsYYHseeVV6be7DHX
jMeZJhjt1FJwXZkZPKKX18bpCY+pCa/rhinGMUiRr0VUAKYkEYs/iSjkpG2sYFmqRo9pnSQi8vAo
6C+1/hk29iJ4CqrjHHOz1T5Ras5U80Tu/FYHGRsX0aHgOKXaPmRkm5ChNt6CXbjcpstwefn0LdXK
VTNYqk5tpuRVcUTT0hLD5OU3Jrr/8UOw+0aQMJ5FIWtuzc7Mq+aeEvj98bk7vWnbN9TO9d+xszMJ
vGHqEQcmLwk4LV4jmozO516oNvMQNOd7BYZFOGwDV7akhDyezcptcT2YlvIMXrpgyiW+4ZVR81nb
/1usVQWl69Kd6a56UNO3SnfkzsTCcHRONmiStJPIKOK1ltqSBqynX5KwAqqwlLxggOhc2npL5sNa
zUtSVNsqWuYXwz/c18CJEAwgRXQ+HM+tBpj321sp5wtUVoqgP0q2bMwMfbXjZWl4FBhtGPKymXXt
uT8mbmjqRrwz9M/7PFAj8YdlH/HAiLgwr3t9fqE8EOnd6ByeGE0ajX++j66j2zPysG1WrHpwYA44
pPyhIq+G936fh6sjxzABuAtaOgR+AdA1GHscF6jNIBDoj+VKdGRLAaWnaKMbXwu0xzV7rusxcS03
9BjLO8gVUPhmoKcfaDYe2fESXaGLpe+0tu6omCibox3ieJ/LCcsIrFnM6KJXB4WGq76OootIkHrl
0qOQV4v7dIYhI30nXwRSV27qI7+ev90nN3FxN+QY0StKP9OrEOQkqOFMU4mc7mtNM0IhI3ryAuQ3
Iw94ccKEC3tDlJFGXygWQByDnwFw9+faqbcJQsMP4E3+CtBzeJ9BakdYoRmd59Xmjs6zn1WJHkco
0J79yzHKzualP7v/GwnGW5TrXuzFGCSSOjDSy3sYL/8LAoDboIBIyHeyONq6ioWBNZUJLYIjqmak
/L93ulJMlB8KzCugzQI1CLy+P/poVj+bLUd1J5z4m88zxj6WtFrqJDAQiG8zMTJ1PLSAUCX3j2lK
X8dMMPahnNW5r9J7ULB6UKuB+uNhHCjVDT3+UHig7RNjxrdHxliHWIjVYEiE/rheb68ld+S8j/HH
MTPIknxsGmsTbcgrRjqN1FodsEfDSLefyBlzmOYdLfM6eTOxy8IAP2M+NKSUPtpGIVXBiwMntWgk
H4yZKGMFI9XxvD+iWxoVQb+1u4XIEZIrvMYfqjoiwpiFUA/qPkMMgja6rd0+BQRRPNF3HQkPT08S
9jwbm5SsyCHAfqKHw7f29L3Wj5/r3rkvRlNZ+JG0ArLr9jFTZ1XUdAmkdb4/P3bL5Kl5ENzk00eS
POPc3uS5Yrcr7X1T4PeJt6TkIKmBBo/b8y4p0aTPc811tCYflBEJRrWVUAsWSQ8ScKlQlN8+DMtj
ah+7NXJ/jmNtWjNHJ22FEP6gL78/ObZ+UjxH1BnNP0dtoYQq7lS/nJTiJU2tpOTc1ySDOD0kANHx
A8yJ2zPs+lDpgiYYjqLYfwBEw6z1zvC78rMu5pUlRCHWhrQ8hJBJvrC0ZIGVP9hBoTJqJxdo9BqC
aDheiq0X7S7VozDjLa/h0WAYq7NKCAApOBxD7T2rG6KLq5nPw57nEWGUTtZjL57rIUwXQMIladnk
glXA/efo1KSgY78K4JzorjFW0Ac1H2phyIZrFW2tOTMikJnh2SmZOZnZE15tZipxRQGSAfBFwTjh
Td1KBRITvap1+QCPd9sgjaMTALgexef3h2xvk8LcqBfyenlKHi+kXx5Sw93f53gqs3PzA5j3QVa6
qkjicjiuT11AfHhyj721fc9tOzGeAqMwrdrMCyP9ba1E84IKVfCAoiwvp3Mtiv9hVEfnwAhqKQ/+
QiqL4fj8vM03byV57zPDJ87McDDU5z/uRIyiRSbQqEiIsICj/pO6OaLOiLA2zGZdPb8Mxybfy/4B
i7I28/yXpwC/p4FT6/EWHnOvnRHnbq57PdB6cepo3eittwfdfi+3HVl+BYZjhchBX4zscNjPzD3v
JZYmVemHWXYRiVJHdSLqlPb6pDlv4eeb/GuAP7UkjtVYrfm6+n1Yte73ak6M18ayfoWEVwyZVDOA
ZwqAhZaAtMiY20pu/XMCoOZjI35ls6eLfLwv1bzvM1rlB608yxuocZi8RdqvxYyT3Z76PmBpsMGd
xnkAj73V2ksolkJXLYajushO0vly0rPOuM/C1C0BSFqnW+JRlPqjTTFqhqE4z4ejVwRE75e18pz1
5n0aU1kVulzxHyKUz1HUMch6GYbKAK1T7IUxjzGIeTkcXxLR9B8rq7XRjVknRD1yyFJ3gVV2ADXi
LQRaHtBoGWWfq2EiZjXe+jbsZqGBPYo9+op8vcqI3GIdA9aKAvvZSCQY4/Wi1/VtEApqTABnJHuk
DvLYLmKgMHKsvzjxu7AVDYj1wALGHmT2dwWL9pKihUKA9Z+JxhktXHaxTbbHAZWE2S+UXEOy0leA
Qlm5bu0+u//3Y0ETsASwCmCfzAFKdXsbkhYkiR8OwtE8bWUjWBUmXPLvPcfWTTUejMmw0PyFFl00
ZQCXhZUQ9PQkbxfLf+V32tCfy9zyDR1GSTwlPvdJCzozF/7c9uG9A6SQMTgWjBs57F3eGzKVeEGr
CNo46IMGBEjGhZR8v+gboNce0TaakfPD0oEx3cxta8XRzT+fCxXSgRlI9IXrwN9g1EaLF2IR1Bi4
NO2S9K8bY+C5OxPO/S0JxoJ5Wp927SWGc78a1sTarHYH3jqICUG4pcE8/X4RDLNCpXOjqAwXxpJs
etPiHNVEjeqWCKPrYgD34lyBkfWMyK87tBAYJlpceK8a98CYJ3w2R5MivFAkpbcS5lTSJ95kPu/S
Ge30+irL6wu99HLfnw6LJ44x5nz/yuDIFuvdAhY/w/dLhJIpMSrnwLEvVP5vFfLmKtj2jkBq0BHQ
gIJC6CR8YJxd1/3k3QSPD2pkR3z4+ZAUjYKLiH7rv4Faxpv9mGjVumWDsjkicA5nSTWgKxjxt+Jm
Do5qBanqyZ6H7jPRTH9LidFzJcyQj5ZBaXjYnmrjdHo7G+5DZrw/bO0cwzwdpi0f4KVxfHKezrAZ
5HnuY/kiVX7h9PbYELKxrJD84mjmn+aZMocpCB0pXFhLRmHScFFhv0KGkRA0Y8AwI8Agw+t9kZsA
W7slwijNoBfirBTSq6X89fQAoK3OfXryt3VlPm320WDqOfHRuoqsLocyhz2ZyY6cGzoHL4LyeVM/
oedlUxbkbAdO5Wo4UuFpQ16sbInx3F/oM1Vfv/0Bs1aaIXH1YaJcdnMG126ZkbzmM+A4XeY46Gft
1/MWL4a9JI+qsblYL9bO4AntXwzhP/fKjpqWWqn75xTkigLVDZTi1nvzvzJVPyQYDezkBSbbaGLc
LEiUGS+AxQt5+zAmytq3x8Yon15hlURb4QK3pm3bX+Kj87ix6JhXaDwnHH+ee0fMc9upZ1Xtcxwa
cnqD/WALuCTn4qbuBjWbHB2gfIyhPx38W/6Y17eZx5c2Rw3lOKxr29CP9+X/L1by546Yd1dpUint
kxIcnaLdFlPHR5RmydnNdya3D4X+1D8flh9ajCmJ0FsXihlOz9x2QIPA2i90dRHrEKDDTDd5D8BE
Ifz25BijkoVy6c1lSMZ6nRBzi+taLh8bw/mq3Cd4lysMGOsY8OA9bH/xl/5hkx2uwWIUzCLNwGbi
G8rbCqKooVGsdDnCOP2A/pBh/OYMsNkKxrSRCc3IfLl4MN2W19gg0m/cuTF2IW6f9MFFx0Lj49o8
2aWBblbkWhYmsSzjkDuY2OQFHTymGJOh9Oc26ouiPy5+KYgy7WVifMmmgyG4V4y88o6Qe1WM8ZAW
QqVmCkQkzQBM5m/L0wrT9fs956omWglvRFFh7IZwlnLfp3QghrAZqAOgM9axDMvVlzoeFM4x8t5T
hTEaoVoM+jzO8ZYkaNC9viXHL/KB/DhiKsP1TfOTY0f+7HO65ZCxI/pZloOFD4oR2ZrttrTxpjyY
HCKcx5pdRhZ6SMXWOaTjZKKH7UiWyPljpBezw2vN4unxRPLtliXGfpRRKbaCBpbWIPcGemf7iXx5
tmOl6A+EXn/vPz/nHLirSXMvipoiINMLtB5GIjFEVcK/h6SoNclOgFK9f4TTGj36PiOJedunntJA
oyXyjAmGt7eHJRJ6MkEzkIajdF2OKE5AA+AURwQZUeyAGiAg8Q8VQ/kLKGU0sDdszWpe73NGD+YP
UzWiwwhgDIRwpalxcIorm+3L/Y9PZMBuuWCernxxSdRZfD02AHhiFHojrCRj5eqPLeG6gpNGcMQK
I3i12peLZoaBbz9G2gBFQl5iYtoe/VBg2wh87O3BjmmwkyOH9ACz/kXNEZIHgBTh2b5JyzCixbxT
jdSjCRJby466HT7kLqqdZ7L/5DkXHL255uxG3nMV/+f6pUPgKM7965+oftxc/9Xejr7ul/Omjqmz
/Lz+V0frW+Tax8JZOkjEbwajNa3dLjET20WUx2NtIt94S52xCarWV1j/gxNco2l5WMYCptAvGH63
K8Mo3wGX6H66h1/zNXckiOrMHZ1iRxST+FLFNQ2OwtqIvdeKXPqHRrTPEsfocQT+aolHx6unszTy
gbN8VB+0pYKsKUcGp/32kQwyxuEiDLOoyugJmqhlwMt9QGxVoZDRmsaqd3l1C565uMrTiKFLA3Rq
QFTTlJmKcQb7X0bWtBRjZf5XWYARb4y1UPRUVlONwkNgSkA1BOfVWO33Fce8TseLP2TY8cSLIqt5
RI8w6MgcotACsRAz8KLKich5DwaLr9/qxb+Fbm3OLcX1Vg/F6VfzhjEm7gs/6d6OeGJyUF0gZEJS
ULFIyHNBqo2tbOBVqEgHA+DJik4rbthNP3lHpdjkcw8oXMCH4raQlSJmSbr15aBv52h24Y2CTUfG
I+4Ys1EWYp0oIbQK0Q8Nfr6AZgbnxTLc7/WehygwnQQbUWMci7kWDliTAcZM1Aq2dmKhdWj5VJrO
68pa9eTgIjxZf3LsMg0H/jxNurtakemqROZtEZtuUeUColcJuIkP+eG4RHwiLomF63MxFvz93V4z
fhyy04/ND1lGbvKzNMs18Ur2dHpYGBm2EFhw6g1lR5164xt9vDn6zOcuyjK8ouJE/YI+Bz/UmRgp
QBN/LF4qlMWMahMe37ZL0hmgf9zteOhcf3EXf2gxMhRKUeUrA2itn9eVSTvDAmI/ORVKDbCdFhzv
+0f7F6H9IciIUeHLxfxCg2caccJsAoZ1YTrIf+0XOw6t6ShpdJCMayolerlYqPRVnzsnzPRtqTPs
2S+OtfttwRu2TJfDHf3iPXll3qFGa8Kwo943XnKSQGTQuuH8vjhclP+/+Aw/58g4rEUyL/N8BtP2
XH2oRIJ2LJ3UHeDpv2BPyGDINmCjOOz95Zn9Ico8Req5/HcytbQqc31Gh4q2IQ5mXWvD+FSWe9/8
fOZ1hHHUAXV2nPnora2qs9zo1Je9mOZpbmxV9wF91KXZOTWHv7886//hD5sRb0mJZzVJEhrLvOkP
nrkkMnLuxjWi5jWaSfSo/i4pWG18S6oKWkAdnGnwadrmA3XRnxLHDtZvSHIiAwP+NhvLFQzj4JrA
WXMDcx//4qXQprOD/2iIyk7Ww6SryUWlDyR03z4GBPkYMqyQP+Ce7fRb/HO2jKVpZupMUi9UYIFM
gEHL1EWAre04L8aCR4axL5rkS+2lBRktIvoZ02en3pA+ElKZMbY0oh7cmBhYK8ky1fAzlh+Os3ld
rRAXHSyLLM+2Z358vGCA5YR+WH2fbYxPD0HzamUhfK4zXrg+naAaXQBjomYLrww9mt02AauXLzHl
PIPbsOeYpekQ7efsGbMUYAqz82jSIcPIrTF7m9vG3uWBelGLc0+iGYukCmmm+TSEHpaF6RGKdXqf
jemEzeiwGPPT+GIllh3YiAiSh/sTelUodt4TpsxIBVXdWUbwCGjJw37NRam974lgnPVWX8Nc8fQ5
jRC3oFoaujX/MFZ+RTgsTruP/9zUVV5Gxi7SyijsaE4KwI7Ux4K36jRkg4TsxTgAFIJXwuGYdPVa
gxwRzPoOkW+IlNv6raCj2HCwnh4XQHASyfcKuxUOoXOfRZ7IX+ODEcU679DOdK0FLlZeS4Q97IDS
It4w/0dCjMWpzvO8r2hYnTneK557bDdwD1zBuO8rqmyRNpx3kSZ1EIzndQ4MFH03fw0OsbG/+ob3
ObrG43dU7IppNzq6Zib6gTKj0vG83Qp48rFYhziRkbqoDR8MV3pVeQLCeaeuT+aIZKRoraCnOMT1
GS29Rmn6xz3PPN33mrDk5Va3fCDZV1ECtrZm4CL18ZCcvosXLNdASMGFv70uxbl3iIwVOVdSmwop
JL6zzbc15ia3D8flU7D9OsYPT+hN6iXy9UWIUaLFHEhi+mZ9iA696/JOluMKY7/dLdthieg0pap3
Mdentwf7+IidPXj0D3t1GRscZ5indtdIYHSRvRQMcUHZnrl2fiaeK1kGxablXCbnFWDzdEoQ+liT
DnUAFG5jylstJ0Nsznm6zSPDxEhh7f274GLbiotCum48EeP3CjV86B7PBeXowDU0Hh3d4P/HkKy3
qHR7jwCMu6/YPMeTTcQ1FbI85QJa1jsmEkoPy9Cu1h+w+nTQgdfrzbFYbDaui3Nl0DpIQrD6wqj4
J4cX3tUwzoaSJ5Jf0Bq6ifZt+pygfdyx6M2g8vbMIUY/dkeZ2UTcuYuxlrgHL0AieDsib+ptNtcy
xzp556WT/pK5+udxZqFg+1wPpJzKdp2YcyxyXbih4sbdJtYPUgFZL2QnrZ56DLyVxn0+OWfKJufS
JhLmjQA21+23+HrZfXO0dmK+eZxz+GPpZV0HcZhStzn5vUX3eWQ4S3srOzZE8cl3UH4mOwuDTC35
RoMVR/q5xJlYKJ+h9/lSgrvMOqFccXyzzbW8FQqzNYbc8uq99mD0L+be/T7E2zCD2Vr/j9aRTdtV
dbgYNHRKwGyZAGWGl4x2jxh/HF7/kmb9R4auc3ojW3JJJaErZXqTwW+0kamGeELXGocKT1yYIAhR
XZh1NI4tMiN3FyQ79ryecY5NlJjApT+rWjCP0LaCqDxYqY7Ls1K8uJ9dbiekeqj4JSictslubryR
HDkpAII7s+V95eJFwWwLXC3JVb2gQCKtgc0XG59EzpPzuLs8oXLPISXct1fXtMDo+v2ojtoWz8nR
NNsFGdBDTn4jk3nmONkcAZAZ1yKeFXUVDOAIwWQGWFsEKzKnpsPJrgFE+dZ9kWbzXIt7JElbA8A2
5gM2tvrkC/E0wRTpLry2IZRYy8YDiZ8OWSRsZNMVDNFpV8EZnaHoC57qUzOsu892ZB0X5hcSNRaq
9jRbwu8pnnRPR/QYbfK62bkMU9yZQtadq/+K3u8LxXQub0SA0aUKoxExJswh6ZgCst/eEfSh6hgT
8rpDrWy//u+kcESQeaJTSY202qMnSJZLx7PRNUU8q3+6z9eknzGiQoV0dE9anqRdFlC3fjCBE8cz
2ZNJjdHnWT/ej+OzXlBVWuwDJybXkgDHkPJkjfXRsVHi38HCaQ2ULtoc/4VwfGNcDPeAzBCPp8ks
ww9PrJPeDpJ2bml2/Lx5x9Wo2AO9XgDLRTeF15JXiZs04SNizLOrzPVUFP9FzNzG9vzDNXn8TJq7
EQnGTY8Xka4H1yynbAhPL8jyI0DluefXsPcPJ3BERb4VtDpuyiSQcGqx+YZ1Pl8d4K8I4HnQwuPn
1n2h5hJjrEHht30vaSBmnk6XTULWrSGjM9SWX+faQ7F0y9rmUKQ//x57rHkoUhEweqAYASk/cwiy
wwQFE1dZ8qSdd12MXcC+L7jStKEXRXQM6qAlylFQct6gWIKwVF+2GHx9vs8dTwgZIzFD80iaVVSL
5QuZRZg94ZaceOfHGAop0PNGp0KYLoNtt9aNDv3D39S5C/GPI/LTOZofYWRd9XroFoWug9rzFnl9
HCEwZM0nAGDhD5UnirCAtQI1maMkff8op0u0I9LMixyJ0SzsdQjKBTClFKhURZ60NfRD/uCT/vGj
tZvVsJK2fgQX2nXvU5+eVhhRZ81JVGRNQvtV12/JV2krkNC9Zj3zYDOmExkjOoxNkYfeF7MBBywR
D5D2u6TF8p2Vewh4ydjpBM2IEmNXArHS21Cmsrml7YFAko+gCyvU1Vwe7st0x9aIFmNW5ERKlPkZ
PsDFPNUWylx4mCuCVRQYk0MJiHNXHK37w3vPfCyApabfROvjuw/HbfmEQghaB7BxnmufOS8168kr
C8WbVT2o1ca2IL4lOFhww9G7aSd+dICMIVHBUF3QzHm9ijdYe/AtrZWE+FjYt8MOnW+uD8VjirEq
Xe3N54EKetfp6djU32aP92+J5xeyXvwQSZQpkLAfEgtJroZ8oMVXIzukeveudLxPjiMTrD+vaYtU
kzzK0DY2hV1KFk/cDArHJWSHUuqg7cWKHhq67MjTFx1FsNCtbO0vnEeTR4gxEtlCL1U1B6EtNtgu
Aw4GH+/rjGHIQ0mUNJqwXi+AZ1ou718Ez5JeN2GMHOdY1PO0FPH52mhXZkcXnn8Mq2JprHkuOlWK
P12LBSIpWacLrhmbHSjokCpCxHDaV20amYldDryNi5MZOumHBHMT3mwhZloKErawFh9jInLNC48J
5jbKAfO+iQevBS3P2239FpoSABteepI62MSGbijkizg3NO0o/TDFWGtNi9qL1IOk+BZjjfDm0Xpd
GZwHdTr2kLEUCnC2AM5l50yEQTsLTV5Tvy8hvbGFP4Z+mYpg/glzgHiGOP7DpAEY0WPcB6GVkoqO
Oh6HjxiDO9IKdpNzbjwSjLxJlyYoGr2hVwU8AbSRPWBWYolsI/JteFgjXjVi2hvDfh9Jl3SALbNY
ZErZy9lA4UFrIyFBSQaXwolQr+ztbGrB2vtYHTCjEdjpVgrXe14D26Rojsgzwt8vvLSpzyD/4O/h
onz7nId8OgkzIsDI/uy80BrBo8ik5LzZno0HOzTrX0vyNP9EJ2DnHDB8Ff/ipWCms5gjsoz847BV
vx8W3bEzB5L8Chz02ZYVvFoOf5PyMqKzuI3sUr2bzRMNu/Oen1Xcmmb2D8ULRyYnH/IRDSbooS2G
lVqAl7XpAbEI7S8oeyuvnxwy9Cb+MLUjMlRURkYd+1kvZ5nuHSyeAixrebr2MKJkdeh5DFElukeJ
HuqIEspVbawmYChsgElWlQaxoy/f8ZUlL7S6lor+Tkpke7NERTsXiwHit0ZT6OIrEoF3LQfOxUf2
PDsTbG6hKN9ne777NPdqiNnstcIRkWnH75+DFdmmrTSoyrIXcLCmGeeEoMEvJenT4cBdt8ORepHt
2cqBxRLpHtYNrvNmjcpZAtvhqss9R1ImvYsRQ4zRaMO4nUVABTuGse2nPimbmISA8W2W8pwIwiow
pcXaq06/ZsNjJdmttuT8gPui+ieuhVSdhzSkt7qdG/lrGexi4I/0KnKEnqXmvLh1uvo5YpixJgMK
hhdBx7nKwVKbp0SIjNoRPy7PtWTMZRIUpHNW4me3HizlfFrw4rxJD2VEnjEyeqt6i1YGoHLyHUQk
eFz5vKd8OpIckWBsjI+VwGoZQkYxVwyYp2iNp5xgiY26+i1ZB5M7lMVjiTE2kZL6czWmN2i2v7Fj
mKbHW7OzLsQ1OIZN5NFizE3jY2mOFoDWs0n3PGQWdr+Y2W77Vg+GdiDZcrPJrdpePCgXgBdEJi/x
wKHPdmYFlwVAtktIT2pW7zsLz9B9deAxyPZk1UmRt3pEH6HTyVstAwv22xaXKNzRFIeZuWt3tbBd
w+SmOqjk3TGvbHNWB7DrIKOKYW7zz2VHjvWXT+zc9WQD0NqucrzP6XTg8SOmbGuWFoXoMOqu9DLS
WmfsxYg2CztFmoxD6f7DLrI1nDxQsLeV2jjql/UGVtBucvcjJrTjdvc7wwJsk+PdTueNRswxVibL
FlkuB1DzzHqWv6tVHpMVd5brvsMnXrPHo7c31oOylgc4fJiAn33IRrdKGuyFvn96nAfiak9HRLpG
G/KQarf99H3/y9MtDqNDYgxHXrdxkdN1BhezVs0+MKInVXYuntUUJH/Wt2iKqt2Mh4PHFTzGhmjF
LEubCsd2PsPJIw7MFXq/kNjjDc1wNIqt59TSpesiej/R7/Aw/HbvHx/HFLHlGyldBNK8x8VsPcdW
7YRjajnCxfZWaWpUBDI9JfT9RSjsvwKU7T4DHMli5yCVfib4eQYGvCWmP0rOFlhONAYA1FvPVGjq
pldbqh2nbbui3djVJg3sMjYAKIlW0/3BMKzX3ZOTKzyDMxmx/wg222GFNUSirlTU4KxO2h6RUt6a
n7xZ2OmQfUSFit9IM+W8wfhXAgaBsizYbxTgwAGoMson2HdjcDsI6XndeR+uL9eIHKBDgjaI6HnG
5qUihkhwjsgWozDJdbN5B8hYBmHmYw5rBstQX8jplCWH3A2fB+9w5sV8PEPNtllFs0V1qal5u9jl
1kOy4+LwgSjuR33Y7n17U6KQeb5Et6X0WLT0UmyLhhh7PhmOyrLDjmlXilotIhZrV9uFoT1GRoP6
Hea5ehMnt5Yeuf2tvHiIxa6dR9I8TmSQVF1kjC2CaQbX8O1PXtsW761ge6Z0ZR4KJVWpVjEzrNHd
HT6VTxTUaJ3wf4yJ2LYppZXmQ1FB+iIUtILnBlv5GrPBKrEeGG8XolUra27ft4VXH+SOdl0BVEfa
FQVR5nsxaEo1wEOeYvJRAaoJ0EOcV4NjdNliTFZLojwLsVRJr0jgkZJn1P8SX6GLBJtaNF1mp3yK
oGlSUcfSFKCFmKk9e4q2rwb2vq0OgW1y8RenyxYA9fwPOcbK12qm1djwTgsJdKJwH62P2lL+CLCq
UDfdVUjcg7vnPI1/uawfoox3V+dzQU/oUpLhYW0v7ZkxPGGZ/TfXwtPg+0+h+KHDWPiyTxqpmdGz
XAOc82HpmWgZp4hUF2xrA44el+B0NueHIPU5RlJYAcoyP3sgeEE7JJ1/w4AmBdCknjLeFTwrGKc3
OaI/7cj8EGWM/RwzSbWkQSSf1yBpb9sWuzYfvYNozgGnb+yLNW9z6F+s/g9JxgUs5kV1bue4QADM
lER73FCoO4B8cTibfjL/IcNGi2cg6g0XGng8x5ttbww28kXZtg/ommHuOChHWK48j+5OL2eSIoYz
uhzMtt/So/w7iohn/85qi8MXT+nYUNGP5lUq0xVVmBvy14ptY/TcXZIVeg0Ov3b1UoJnwGvvmXam
f86Ssj9ib5YLnqxlkJJENT2snz4HHK54losNE1UPq6fVhpoS7FoVyUl2UNl9bjVnYSOdbnJeGZ5s
MDYk0yO/RfENhniNUb/g5b7oXd/6O6aDjQ0bT/LTSLmaKPMkrrBFG0tG3ynkVoeJk8CoMF6+SZbo
7YkBv2XGDuY+7/8E7nkyxiSv5DyIOnCYb5Lde2rChpSbzcsGz4HLa6udDPFVVcOWSw2LTllnv8Ca
VTHPQ/SHlsAvwyYFG5AmyADfZ2nSwRpRYe4s7lo5aUVgZM4qI1asIrMULAELl2G+TiqOOE42qisL
SaXbjrBljUXpBxJBcV70dFrehI1q3jMD8GWw//rua2E+oj3Zt+u1by92nz4ATzWLc31T+jYmz7w9
qVJoqHOBPHaoZujMOn/dP8vJatKYACMeghf0ABtHBXC9td/tr8WycmlDL0qbKYTx83lm3yc4mVEf
E2TeGUFN0kWboB4InKK1bOVu8Oiun+8TmZKQMQ3mYem6StbnAWicTrbZAZ8qLDhR82T6YkSChdKP
qksbSvRi1tv8EL4UH+jP8Evjk7sUeepdHhOiQdrI4ja10GgBhWvAmIK38sxHNAjFZEN9UndhcQ6O
ihNrr8bEqGcyIqZ1dScFHYiVFsa1Ld7rMRmoqJKiAPhfQH2bzZYIfi0AdnpO2xxUTGQLFdEAvHYB
L/tZTjB6weFnShDG9Bh+GhFt3G0AelJAwpeYnPcpcFHvC9ukCo2JMG+iL1zarhFB5GKf1vDWaust
fQ0s8bXUSbCsFCT9W/D27XpzI3QKLjDE9RVhb238A+gjN7q11q+ChTIbYCQi5Fe274VDEAYKDhks
1xU4LUrcO2TMb9nOFBQ2wC6IWVsT2O6LI03e9eCSY/0mXXxVFlFbFhaqJGpMyC6JwmwoWnp/YOwk
/NsIhjvSv/BsxjX8/+MUR7QYResxYJB4JWg9r1Viv+WPqhs+dKjFmRfAtZkHz0IT4MFY2MAJxKPG
zSNPH+zoBzDCGkWYoGsF/ADz9OYBBxERhgtvWOX5PFNKPj5URl4XfpJJSQ46a2C/5C/+4b4+TOrc
iA1GGrNo1nndBZ+PESfNl7VpuRcuxvNULmfMAyOE9TnLAKYh4KzQ7fW2JIHTGLK5eUkxTWvURFi2
HEdxMvUxpkhPdaRkg59lhZeBIk1HnGx7ZpU2ORy4M1A8zpgHuQvkVsSGGArxhHlvHVSMlfx0/4om
X68xM8wjLKt9J8TIW1OvBiObWEgvE/GFYxgnXc8xFeYZbnNh8NFAACo5upMHiENipGvH+rVyfZtn
Kqh2/KG+8NHQNKVpGBNiiC2yFHNWigRiFV2iYQkofLowiJyTo4J1hwybRNQ9PZTnggwytJ/p1Jnq
TiboLkdt7r86vh+O2ERi2cWKpw0q5cjepiZq4Rfj0SBnuNSf3f9HX/60tR0RZAyQfxYjUfFFOt6F
EbLTu2TKZozO028ea5Nt6+qIEmOCknge6lGEU4QqIdtwfiyBajCghWT9OEflGvY1OMzXoPu5sHiK
zBEUNq+YaXmpecUCEPum9zg4m8PK/VaW2v9j7UuWG0eWbL8IZpiHbWDiIIoiRUmUNrBUKoV5JAAC
+Po+we5biYzCZTyrerWpRZrJ6QGP4x4+HLd5n4/6i3uWwkAUGOitdOohZ3vdWB5GAt6mg2QfNLQs
3rfJ5QBkdpoMNMWxnF5qC6f5miJPjwY7b8A8o2X7vv+Iu/Z9WJn2fZFcU2FQqtLbcqhTmIrTONqt
sW/wFEdeF6+ys+Gd5CIkzvRj0EqJ5NCMWlwEp6c8BspjeRY0oDy3wZt3uRkMUSe9LhITGC8i6dCv
hcdse/n5+H1F7rLmbsnhfTaVCW56QaqSfMAZ1h/KG+a+VIW0Lnlx/QoBfgsqjJWp+gck2gE1NTdD
vOimfx8q2/tdDYkaSw2kv15crBQPH71d5ys5wc6p6fAuvh1eeZ3Hy15nJpLBlwCUoIWI9cG0dQyg
eXwHan5jDcQr90Ny7rjK4EuWY1a0vmg4WpfSu1YtEVz1bfV1/xYsPc1mKKaqf4YEaIkUyuCKe1cr
ftz6AuYp1+Kb1e7ui1mM19CvjYVj2OSoicz1RmBsmpNsovPYnx5X/NHQ5cP6/feZu5y2oqz3Ov5+
7Trgj6bLMjpvdDCHel+P5QB3pghzj2OQUPSBBUFocred9Bhuwt0k2npHmt0Blf9H7TRw2vb/C1D9
Vo650kbfZImkQKYG8m0iuljkjCL0T5Nsopp8fXFZBRZtQldgxqKEczOZw1SxyLkPqOU1iEw/i33+
omGuokUqtn2p7BA01vyRS6rD3zyNbpkmOvqRe7sRpM1CUxljCa0VYL8oyBTA/y0QbRVJtrweGizI
GUnqrQ6ZLYv/yAfMxDLXOWqm3orlZEKkijsmJfbbi73qtiuFC8wava/3NGTus9JiF4+cQJSjf5RE
8QoHy0e8I4Yk3n6hwPrkvr2PnmQH5GWz2aDj9EyfNghhUP36+gKXm/34jrfUAUDD8b3L9jU7BAYD
QiT8U7PEL9spKw2I9ogFiqDLkNacu0P/zr0TYKKJTgTNmki/MVTblTtZIeHaruxv5anc6i5H2KIf
nCnFIM5V7fVazqAUIs8zth4hmfAo4QAzm5eeXiRFxMq2v2yXuS/BFPWmPlJRYMEx/bOCnRRh6gYP
K8rss1rZILdtiX7FoD9G/WlciMVSGO/otniPc/NTi1A7+zUsQhlRqGUiluaenY9pq3SeZd/cf/Si
hoQ7sXQLNe99VAacWsFoJVmBOFqlnZzIWx/X0d4sbGTF4sRZARQD25RXFVgpYMbPG7px6vDKi4gX
Q4HfWrO5TPGqRFIaw7bwCa7uxwUbwoIHxcd0PeqbdI/X1z97Rs1E0uB5BlnTJTHHbITmQUq8eiMm
REAM4rsxtnWstPeO203A+bIGA1ZhEGHcRoDAreoj+JBy1Fw24jbGBirwVXzxsknL6YKZggxiqQk2
hU49lYc2+eR53K9WIPPkoA8H+A0GfNIqHkrNgBAUUHNQiKJMy80/c6DXYIAHqXo56dqQrineepan
ibYLRwbeVx4nBg9KDQZ1OgG+U7hAm1fEo9ipMpAQPPx06J1zbLc08517x+7Gzq9Gj+7egHYOXO3k
wcBcElAHGVvpUQR192X9fUApJ7B1lxuZcnDcYBBGC7qLKDQ4zhTLOpz4oBzp3CXGT+xCIP8Oxg0G
XhJVD3GxqayGbM87ubDFrwoldqwwJZrzz96Ev02eTdZWRdEaRUqd9MfFT1/CHQgYn0HfdCXCAy/b
sxxm/eU2TAY/4iLKq2sJyNoBs7zPAi/eYguO0/h5tf2HEfJMMwY8MJM7pgLYdWgTY7Sf8KTGCfIG
x3j2bzKQMQyWbJYhhWEnPQwG6iJokHSQL+Btn+BKYnCju8qm3DWwf4xY3dKM4D96QLFgy8V5ejJ3
bprJoIeRhqmSqNGEghJ6Z0BNRUm4EbfwemZ4eGsy4CEXVSYkCmx9e77selKsKgI+Ipk7z7zYdTEL
WNgAP1DLosh7nN3oRyVBMBa7gmtYdvBQtKQanaohOrk8IFr62kbxo9Xb92/1rZnv3pEyCCIYVhkk
I8wEyR6MiOq2ssUm5cyJXdCorYPaDkB27F3RGCrHbmibK3jUELEEfe/wmZK4tsSATCfJearXuPXj
xvNq2xqxKh7cysIaFRJsVbyv/HJK+fdNZDcYp5M0lYoIe0KCcoeFUWswPO+ObybB7jJr/cWRRo2G
PWpTxRoMXTGxh/v2oJ1FKXUna/1kZAgHFafcKRgU9FfxvrC/kt0XnjkcaUt3ZS6NMeEJSbyytyAN
UzWkcGL7bUR0wn2hLuUl52KYiHvKyh5dKfktaBBICj7I1fjJqzEtmsVcCmOlRVTExVW7xT9o8I/B
4QZyelSzuAXyxQbsuSTGAMc6kdI+gD4NyoPthJVvmGu3aaMj3g/feLNYWDfK+1ZLL6SZ0NuPmllG
phXBGGn0W52dXoR+DxHlScQD6YtnhDxRjKvTzKkAxQpE0eTu2bGQvriSy1nNIe31Kzv/OytkJw4M
CdmLhn64wI+elYnoOeq6tNqQ8Pg7Fruj5ofIOLwGLOiheYFmo19jhGzrYbLYxOYL9DqGRLOcGl30
tril4o21gRbj4Jb05fLLLMaD8x/C+MM0kvuopTfP2TltSyAda8rx3zdyBkjAfr1yAtDFJhhTNS28
7jQd3XTM7YhyQYuF6oKgGhPUsNb/MC1xviX93X/Hr99imKsRWm0nmH0B/MJsFwbuQZf3Qss5vGiM
I4e9Dao0Sa1JryDeIeEhxLqiGGSHBAd3X6FF5zs7t9uHnF07I0JDQKhAIfhdjzItDasBPPDI5lGf
g7TAlpfjXZzjnIukqD0TWWnYY2VmEInGZlDZfOwUL99ou24tohIXw68693Vc7IqdC2RuhdL3gnm9
Uh2zfQ0a5dVh9DkieN+L/vtMp+uoTlnXVdDpPD2kNbEOCaIl2jfqfPG2CEnLTvQvI2THcDJVT0Wx
h62/ngFZjo6OANAbrcC8wNGKWvMda79Nrs+00kwx1OW4pu9HR7T3kV3WpFmpJ2Pz/Wy8072w/w+b
YXnaMd5U0GQdPE4QOu1fsc+BppgTp9qmD+kJvCq81sdFzqi5cTDAEbZlXGQStcaz1z8ngYMwDyu7
UBN++/r+5hL3L4ckv78dAyDiJUQFWoU4ykdydhBrrgz7euICyGJMYioyGNEtxFsiY5DjJR/0RjWR
SgZ72fWgudrGTmQv87nv70WNZpKYB0knp2poQikcoPaWYIAKw1PCGjwFHKhaKnZp6ICVVCx6kUys
qvzzjslRXrRBq+Iaq/6p+rSO1/emRtvQNvy8b/dLdcQ/JDEBwtDoglCYGiRtz3vv89S+HS3310+C
lz5I7DP7SjRuZLxw1zDzJomSaem0uMJ8sECMyroMremkI1fzKpDSrq+2CTJdt3Zenqtd5f/fLOcX
D7yW4j3UwEAOIBuKKqKR8M+Djccxl1K1FAHIXrA50fXW5H10Hn9gCwiX2+820cSAyh/SGPgPq6LJ
xqETbynaEivJcMN/WN6FfIYk8Y7gscluOwfffzSPpoeRv8oG/8pqi6fW/c+89PTRZSgug4VCMvSb
GczgLe61qiuukYjq2XYnu7WKQjiiahESV9/Wmi5i4kikYMLo/odE5iO34hgPA1Z3nLInFIYNA3yr
SAej52l8OyCufuUnWhZi3T8kMrdz7IUknIJEpKXIneIEJ8p8hnQLd7nxUiTxhySK67PTLLJ8Aslv
CivqkZ/dT5Mjf72t7G5lnb7gB2VKMGijW5TnpdQFh6HLkmyhOgyKJ5jwn4KbUlbwzMtgUBoZvB5G
PD2ATsfFqnuDwEMmNq2OIiuDSYHaN99NdAV8Zm+WbyeDfd2usOwGlNh29Fod7Xz/7PS8tOFSy/sf
v5D5CH2UXxusxMIv7DYoTGBVxQ72NjV+64IrEEdjE9t8yFWi0V2b5icYGXte3/sSfP7xI5jvU6dq
mkcijgl01hrB8C5qEp5JEm64Rc/7b0Y++x6MA0+S0Cobq4C2eHX3z/J7fnJfvutP3vN+qdL1h0aM
675OE0K7CBp1G8dZWS2Ix1GtDQ67rUYUEmGwsfLSnYWpAkS0PlY477CnBAYhvBrpyuZWjZcePX/8
Hsa3yyk8sd7Tz+w4n+r79Kk74GEB22VLeow80pzRNrA4CZylN99cKtv0IlwC+ZJJVOp2Nz7GB7kG
LWDkPKlrP3wYkCbAZq7IHQkWR6B977L9Cp1x233yoG0RaH5/dbb7JTHCaLBM/IwRRURkQfxmFXgD
tqxaWL3GgVEasN+xMJZx7xqWmaVntQj/jOseJE5/XCExwR10W8a0mVLMy0HuIrURupsgD2nxTCFS
iLT4YAsY58BAhw3lwoK7a+x2WPcUZCAtBRmTWPYVFCzJ6Kab0p5WIfnce1FFNLTePGYZKR0EqZX/
vBl8+xGcTXYXgw6LIix91KNkb9rp2z8pXv1hbQyUVZdysiIddw54ekb1CjNe2K3H91scELmB/syb
GEkagmUCJx8cRqkieRASM/jOnTDxovLHNSDh5AgJwToNazOqHxwDW4hp/9CSgbCystReDHD+SEaJ
thB76pcao0t0Kj3eveF4L5UBMQwcZoVk0E/t0MWhbohp/Qf6nOtWkc+DTPq7/2ZXiqKLlinJmsE2
Pgmd0F2uBk41Gz2LZNdHPfghbg3D/SfnN5PDnJ8xSAFOD3JePSdICLIkInqHqV1yBC0iwUwQc3pX
Zbha0aWhp0cdfLrpvPcI3uC+mKXuWoSHv8+NQXZkDFstCCCms1vHGx+VbQByxwfycw3PUpBVu7tl
LrIdN1myaIm/JbOjtolqhn3fQfKAtWhvvwIv/ErINNgZAIi7hm3x0s2EMQ+BTgcXhmRRuJPdix3D
bwWAGSxPeuZW8xfep/MTvUUrs/udVX2E9SrQSyG7rYRGds19b3xeAoN3egx+a0agaWoFKcIe0dU7
pqHR74L2C/u+fSyltP7QhsVrqwEDLLV33bAd+VfggE9brTCl3K0FZ/VFW13i/eHAkbrocmefi8Fi
Uy7q7BrTM+ztbG8+dJ58bh+d6uVbcL4in7u+eqkE8YeaTAiZm7nUVAYEgpRAci67riPP390nsIq7
dlxaxMWZcgyEXC6FaOYalYWlVB818dYhycD19szNDy4RMP6hFgMi4pRgCCGHqMppPbrlNK5tDBZb
RLdTVzjm8Xaym8P39LJ6Lvxvg7YOcbwAlXAHl2/2NbsN2DIUWRa1H/oOLW395yuvA23pkT9X8vbv
MxEmWDjyuoWIzr5tAMZrW5gw2v69An+m/cWjulkOnZB3MvGyFiXJZK5EnmrC5YpZlZO+aSpy3ZW/
0l3+8jNabdrUee72ePNuaUGTc5JLLbG6PJPLXIrB6BKpaiE3etiemxMSUsoGiQz7GU2EnAu4kLL5
QxRzHcRwaOKLAFEpyU7SI8r9z1+cK76IyDNtmFuQBmFTmSZEVM5u378ZLkblnleZz8sXLj9RZ4KY
O2DWYqZ16ojIoFkhMZmT9BtVIczt0R5C2W1MIh0bt3PSk+tWmEH3hMMVz3zywutpXroKiqSLWJ+G
AhJSM7gqMzuNjUgMNH2iyagqtZWaOLwgaDHvo8gyXmMS/qeyVPqXNA0vYmvS2+Ydg94N0NTb+Pb3
4YomFIwAc77hUtA1F8ccraKVyTiWEJcS5+NjInsf7NMZeXxZcTuGFp+gc1lMoCKMApz4haqGN/Du
vD95oLv2g5UKhhMkz7nx1+LX+n2U7OMzQ+LX1LL/PUrdHnIEQ3hpn0J/cEGx+nWIeLmU29uOhcqZ
huw7M1OCCW8DA/c7JspnOm0EyY2xq31jbjeuj/G+X+QhII8bQlmGdH1zcJDK+9KPoEX7EYKdxOF8
3SUQmP8eGoLM7FU2G6GW6ImLudtctr5/jMDf+/PdHtEK+W23svePhnj1uUwmrBFGJdGyC85gez5H
SBKTt8eNvAoeOeETTzUGwk1FyJs6gxjc/k7Caqt4OLTyj1Cwxca3jIf7J8mzXZax31D0MESHHW7+
KSR0EZprJfba9wlawPHUK+zkFzC85vL0LEUaioyGFEmiyWCdOc0etUjsDQnwWBHArEzOIJ3DtGM5
kKG2UZrhGcxSTDoXx5xq3sM7XS4QhyCqfxgSO1nZhwBjbOv757l8NX+rxTjCwCjL/kIN0zg+o0ER
E6P3//6ip50rwrg/OchiEG4JUMQZZDt6lnz9vFE/sfd+Fe65w12LMfZcHOMKw1bWE5NCDZbiZo5T
qavRC2139N7r9ab9WHHHx5eYFnHNfp8gA9x5cjUxIgEFUaguHKz/wQ4iShnpP9HdATatjl+J6XZE
d3lnu/Q8motmcHyU01A2s0g6vY4+3DGWN6ZXovNMn2MibJt6U5oXpaxwpO3z1QE5BRoMOBCy+HKe
KWJQRWfwWF+u1ThhzQsCGEpVCYJzmw5THs0HkEdgN9+PZ6xq/uJ+u6Wa//zbsd3pSh+PQ2mGOECn
cwV8OWTtfF7YvlQ8/kMKAx3FJGtNX8BCXp2PLCHY0xw+ieRFJOidCB26HYsX3tK/+Hf395dNsmXC
wRwqpbFwnl1DJBKsp5z2aqCCgJrrN+fjLZYMFOzNQF1FRWcNS9WTTI1eD1ounbrRdsQXidarHssn
2/R49H1L3ab6XBQDJn3byr1uZRJ1aY4YrmMMTbrdfjNKLrfVbBGBZ2oxSGLKWYv9GQVs4+ykbrNS
bAe8ZZzHwWLUNxPCgId+Ha7ypYMQx6yJ+FNfPedvHACmnuJvtjATwYBEr1ZTljb4PFfYwip0TxdS
2+ba+JDsTatzqV+Wrf23PBYu6kqUm6uJb4R6mrKVVtVTldtVXbmC5UT5dpjc/koaz0odEOvLFSY3
lcQtu6f7at/C8ztqs5BSFNiZoSBpetpeXIy6Vz1QhU5MdyF5DXzMOJDi83hEMdlJPA30UvopPmOG
bL1x67Vekm6NKJ/bk7MI2LOzYcJAPS+qThsT6VSZJL2upslGqmkk33rOceu8m2IwmGPVGq6KgK9Q
yE5kYax0FR1Wm5dNXREu9x61oHtHzcQqWtYZeTziqGleZLdbJyA764n/8PC+2XBZGpd6+OYYwA7G
xMKUI5ULabshJth1mdjqOXjjUcgtZiYUzVCQmwC3hc6uO9e7sFW6pMS1scNHxan9YK0ci9VwVOnS
3QaPWtTLUD9RvlKiv9w33mV/OBPO3Nk46fVALWoJUQzojXd73d4j2j22yG017mDT6vzKUY//yG38
FsuSbFSZVLfYhiWdtGpVrB7tIbTVLdoq6HKRf1QAnh3wrWI58/lDILVKIOGA0ciy672SYP2W1TvI
/2+55GeLFqqrSDKBHw9NO8x5agrIJ4KxoX7Dk13dxoP3+JNgndjm+RtEqfe/3rJD/C2NPcZYDqou
Hy8Skku0KBduhk86oppWDvoIOLIWHchMFhM5WblVTZoCzXa7JHT0q6vKaKKtvZf24znFWhif57GW
8yIziQyGJU1QaFMD7RTSe4VsP2xAb+sOrmyheON8Tc/3NeR8OoUBsqSpgnJSrtLJu/rFSvWeRc52
be7nYuArztNJyK6Q0AjO+NSCXzbFBp31ljc1uIzJs5Nj3lpFlKhKV+DkHKTpYhdFYoxBolueT46+
GLLPJDFxUnsBd4F2GSQkk84OfameJHKqX0p7bT74P2w73a+eM/cZ0Sevz2YZN2ei2bCp066pfG2h
5PZj9+GdxppgkyKxs1VERNqrf1jxYIt3B5ggakrzKlBbaItz1SRbrEn8Umzp9P/z2JLnZNN9lp/3
rXKx8ABWiP8gCrtdPpKMSKksyBR9vNDRnnZ1453V2IJvX6pNZvOTaIvx6G+JbBKtU66FEWkw01eQ
90Q2+uUnv15fPk3es/J2pf7mz2eSGExJmv+cp1aClQIVDo+i82v/jq6kXeFZR+3463jCVsnuZVgJ
ERqEyrV+RfWK976lZnrvhzBQI5et2gwStSWwOjT7zCtA6Xe+fVRKcYpeDs5X5dwblr/ECJumzBLc
0Bad+95Hu7bIBWn77RWRhrfRP1Gl40hcfKnNzpoBn6zpYksZOnpTpT0WXI+3FjT1NDXcV7bCO04G
f+RLZInmBFm123h0KcS5eBhtE9zMJcEQneSDxO19cN03XwWlEGZrsBAXpR/Lcba8g+YZMwNQmqzq
ehTi+hQP1MY+L7a+b3BhuS9GqtM9E2LgSEILfB5Y0BlE9qoP2kSwriVvFXxk4dr/1l4ZIGoDSSoU
A8KSzN5tvc9as6vKNx8ddKUmdvxPGLb1GQipTFhTUu5GXYS5bhEd4l0XE8uGh1wFyDbdt9NbuHvn
HNkNmdVlVLUyph7l1Sk30f6SYOprvd4XTm0LGml9G0HiNrOjHRg3s90Xtyv2tmHj3i9gUCnMg0TX
uxFu2tttsfVlt7/YnzFJN2tKCu9mq01FZO/95Zk7dcYJQTQGhsJ8MIs+BAztHPTjXt54DmyJZmX+
HW//PguFg17C6lapx3fsvR161RSv8sqXq+VaLjqn8Gp7vn4Wtt37G7SA+j97++n4lPsdOlJfInD4
gKHDn3xx/9i72Hie2avX4eoPnAf1YmYVa1h1+hpCIz/bFRRfWkOoR5EilbDCAHO2HpxL6mixJ2Tk
urZeNw3WrW8PvPzSYk16Lpi5wkMfWa0U3gSLB40UMcHAx3knjiBf2HTvYr3DaD0vJbkYFc6lMne5
DjNLqkE2dEJm8Lzf5cc0tKUc3XQq52othoVzScwtzuNWB1MSlWShz121i9bucZYbxZV2xvv9e7zY
BzoTxnYKgVe7U8sUwrYYQQprL/2I9vopj5xubZcGfE7trrASLHce3UfF3hTuChdbNwjP79ECLXub
57+Duc1ihId32VClm8gRjtlI7GpDWYzu67v4kp7LYe6uFBb1kFsT9MUY2X5f20dsvfIN2yUb+DY6
n53YvNLxEl7MZTJPlq4t+6ieoNvQ2Z9egmIAGrY3XI50noneGnFmsFGr6f+Z6LZ9Vvx3UA4eTJvn
qWkAcu9DMUFDnkyhjo+FA7T2u12KWWx07EYWbWv94tcs6ee4J42JC5K+rPUogLSgIZiu32x6/0e1
OXCsbynMm38gBlGsuG+LNpSkk5yuhSPq0VNkBwJv4ntpQEifi2EgROssuS9ManuvaE3aozVpfSRP
by6olcAotOUTUvO+FYMk0yAllySj32rbOo4G4ocX9Ffvay/S0H/Lzaosxa4z/dgmjOGaZZgAhziw
KFlescWIBPbNoDni/h1eLCHqOqaedE2VJY2NPaRJiyQFDIancloZNI2b2NPnNXJeNijhJ4g9uBmc
pUh5LpFBp1YqhaiUFESN2wZNxAIaFvCYRCbscBA4Be1FW5wpxwJUFU1dd6VGglNUC1vDIb7eP8BF
PJqJYPCo0XsB2wZk6SR0pN5pb2Dc6ewYC2//kSebCaL2OQOkYhKzJO6hy9V2sqfSbhpC52i3XFa2
pah+/n0YUGrDyOiDGN9n2wcEUfbmEdud0/3hmbIHcStBi3Y+U4sBJUER2mQQVPgq42f1LmEhRC45
qeggecLlTeRZHgNNUdS3qnEzh633sZ9IDXNABRn0BtzXA08tBp5qsbRAcIBDrBywFE1O6RsvwgYw
wSsQ0tvyN1CfnR8DSyIIokuz1WjGcNefpONGdl6o571v5YuZp5lR6ExPWFnFjRkXEIOEsuqfdx8f
+zXGMLDq9MFFRfLF3kb+fZE8ZGIZIPtUKHoxhWWAAXLX4Ckru1HjJY/bKiF4DP3Lg9QZrLiaTadY
IsS9ngWirtFdgI6N+ypx4Ihtc4mMemilBCKihFx/ieiasHuZZxHLnhEVY4POVBuaxSBSOGKRTArG
X7yoAh++ce2tfz3Ftg/HCPIlGwtJ+fmzxYhzJpMBJ2xwVNso1HGLMf710T+MjwIo/nmx3y3o+rux
/1aNgaahHeSovlAxGN0Erd9EKg/LtZGrCmxecw0Fg3uyGGDKm2tv5ng9nEDGLx0DsuE++pbN4bc2
DBzFcqNJUW1Q6MPb5Lyr3d0QgdRX2annfF/53yt+FLMM7r9lMriEHUcN+OuhFdKN50YmbUQMN/sR
VuQZ+WqOb1zG29/CGGya5FaP2gwKUmG7eH3/Ni2mifW/jE4XGUwaumuSpAp0MbxPtFIfj+tiRbPh
6Psrsd/N5ohbDJ9n4pi4pTLVazBpECcgmjhf3eo52zav4HJxOIKWIN1AcZSSI6to3mTsQrxGRTai
GwNjvE7w/pQ7SOxjbpEjZclDzaUwljBgiiDNO0hBKcFCUl8lruJiHx5Hm8WewrkcxgiSrL4qYw05
tz0yIBs5rdEPi3nfHz+wSJ3XDLrYnDoTxzqqVJ5Aw59DHLh3HC9EPHHy9gbp0MOyGw9oVjDIno4y
kOPlfXyqNPLkjg8NlqZiJHhV7A71G/iO7h/1YpJl/psYy8mxErqOLvSDDs7uhAl7gnWwaBoCIoOM
9Mt64Nw7dQm75gIZX6YNRqqgxi4j+pD9dCTqB6KD/BsVhqu725N4dyztzDutj0fQ6Q928oocn2aD
oT230MjqSq5bkEcbtTMeS98SIsx/GOObKm0Q5KbED3tt0AZi8fkGl/BtLoBxRGPRld1Q0aP2dhc7
E4ni/y+zofTO80aL6Y+5LMYb9dZQXER6T9G0isFBZEAKZ30C4a34/jN500m5rjBu/1oHvBY03inS
f589BdT2Omg9tXEFO+etx8y9b6+L2ci5YgwAyXkWXcbbV9qePyIsfz4a7gOsNcGmeW5aYskLGoZl
yRa20YE9gDlFo5XEcUDIcmq6DficZK+lH81MH0yDE8QuRpRzUcy59WLXjgVGYk5bcAx+fBQOWG1c
y88dTC5z4JWnFXOEoB6OBq2AKNF/3X2qp9Tj4Opiq85cGQa/J63F2HkGCdVz72KygBJKcOxg2UX8
/jQMdFuUoN8IIcKhuIGFrWs06PB7YBcfFzNV2K62YapUJbF6as+eN+5O0f4X+Uk7nDCz+j2uVonP
+zz/BZL/Uo3tYJvAATSIUwevdN554FwEFvpPCJHp4B4v47FY35nrx8BxIJu9PkjQD8QYp/IQknCT
RWiuJ6gF+li3aD9XNfkG8bnwRLuZvzi2uJjLnMtnUJdO+SSTDPmjj44FgCKaVfEK4Pleag5sxDwX
w2CvobVGMLUwF8y9XEi4a2m9hGOT/wV0f384Bi4yE2wTSQ1dkAbB1mySdiCVTEjuOZXf2ptvjNEd
vmNsB+DchaXob64cgx0VYvWmKyEX5gKMN9/7lfh5+eSJ4Z0hgxvj8B/o3Trm4WyRXfejXaktutIS
fDUwD/u0e4aj29Lrba4bAyW5NESZHEM3LD3YYdlfSaIfPMV458dgia4HaVVRZ1mS7ElFBeQ2uMaz
juXA5y/rYOmataZJO1OBCcLONW/9mW4wNTA9INyzbFzv6Pi4sbutupW3mJHgnCJHQ5a+WS80AYgP
SNl60jbcWHbtxd4WVIscOcve/7eODJqgVCx30oST3KKSObTkKtAmCge5LFBofuYtquH8fYyLkxgz
G2GJnCdrEEWrg3aUNQ29RzeiQuw+wzjGzyf/4d2N3NswxoX7UOFcCXaMVay0EaVpeq7D5HhrtBaC
deNZeKL9/WCs5lbjed+RQZj0Oo1GqeB80ZqB/bHKCnvYLza6/N/probQQ2cXdlDf/6g8f8RSPWey
USG7ASUxGwwaSPja0y8flDkPLkbyeUe6KM2URFNTVAkvWl1lAkgryYUgpSruJg8pInQbkNp50/wN
NETbLeFot3Skc3l/O9LWVDP6AAIT3gbJwws5oTXcGRWi2Y+it7ExqGihEYaXw1mKwjD9bMiaQoNL
TfpTTzmron7ETmcYrdd9GGhQr3jXfsk65yKY26gldSwpFwnW6Tj7z6v3zAHnxeBoLoB13pMVyloG
Ach50UcG2jLwfsb8k4uZE+wz4shbQtC5OMY0hLKvWyHGkZkN6UP0mv/iCFjscZ1LYIyh06IB4x+Q
gKoxKnefJKcREEgE7xsdVw7jsUFH1gddDzl42Z/BnBnZJ984IPQBfwFHFP3JbOQzV4nx2lE8Zkhz
3VRyAIyZJ/lgzcNV4mXUFp9mc0mMq+6aOsJe2YmCE7oFpQso2tWWIn9ENmD2dfhs90vBwVwi47hN
oy8bJFXwuWqinhDQ8T0a55qyOZuyraJUu0JERxv0EDsiGkfG+g09Eofv1/vfimPfbFWhqGolMeIB
Bzi6UeyZEn8h9DLa/YU6bCWhFPJLmQf4Rlrris1rmvjGQCLBbmK7lsAmaWSO7FTD6b5iHCBiiwtl
M1rFlR4i2DoS0FJtVjZvm8NiLm9mC6zfyApMI+Ne0YzH+azbKmgqAUUPbnx6xFZmrrUvljLm8hio
ULs0NXsKRs5ZOovfJWnWe3Sq5r56tSeMF602pURe6ogcnr+4V433GRn80C6TOl1HKty5YncTZWzk
4cZSKDfXj8WNoR4zWYSlYHTicrzYdK1a/vS4wipZdDlzLJ8HiDqDHf0YjHIWUQs57wZQM3on0zn6
ZPBfvjjhzGJyYq4YAxqXqsDWWgW3DOzuyuryU3v/um/ti/HoTAKbM5h6rEzAbmkos4PfVVYxwXDw
85FOnqBtAZ17/vMVy1a3vMouB+rZxEGhDdMkJTjE2D9wmyF58M7OzEpKn9Zih7/+6mg/t9Ea+WpU
I/uTqtlZBro7pHm4VbX/Eg3+hVfsOFuUBaYmhDefgrwYVpqACPYzdN/B2fLDtS9rnmfmQDA7QKuA
enwwEhrRNE/x0zOPT5qHUuwQWyoZTYZGHWrnJeKL1M1XF7IjcUiUkKg9+OK7FEEA7zZzz5EBjCpN
BwWUENQkseV6WkUOXdz9A8uGVwd07vzL68wufBL7IdenCjcA8c3Ok5xTjX3DGjaFrwFVXzyo4vho
dsdToF21OpFv903zdh/RV3hIn9JTuQZW/X+4CAyAVLoc5vVAxTkIEs+7V9E/W14i2WFJgiMKYjG2
Tt6HFN7lY5MHRhNMoIi9oTEyL97+6Ksn391sbgN6XKY3jnth0wW1GStjYUDDK5pqzrtdgDJz6a6s
xD3w9l9wQgOTeaPUedtOqnL7dsFT+YD0AK+us1iZn8Exmx7ozRItB/QZBLZ4PJbBqP6O2tYzygU8
37KYTZ2LYl4oaV5Xo1rgmqGnC8RkeJsjfRtiCeqT+UDIwzv2pGBbD3b10MVAPCohHriwy5/QTRyF
sgRFQQjhZU6z8n3bRYcUXjC0s4LziLkxJ995WbB5gV5Lei0dIa6zkahGahwbogeCEcsnn7w9FD8Q
dz2Pb8/ZoaLM/NyJs0USh/lhMxFKlhv6YBiQn5ICHTiqE8TkG48Ajp68gMFkYhOwzsSCoFDsRG09
dyP02vPS01wbZTBl1AUDW5aojeKJMa0U/wWdIw7XifNCE3afk4RUZyzVkNN4ZzSP4N15ylCJDpzj
uiWqQ1BctV17lQo2LxnBMxeLSXj04BydUgWiz7QPx/tcYwkavMKwoptl/eEQeL5OBuxMebAfMfhA
Llvh4Su7El7Gh0EcGISMDVOGpWmKoSribd/XvEIZXUAJWjbtQ5Z5Wr36GFMwYF0U+6q6Ma8xgwmi
b7Is7LESFUsWDU1jHglaObXDGLTdQyoiEypZtlVYdu6p4WjfdxAUWGZ3kQpCk4khWkibaZLGTssG
wwX8N5LcPbRd/xqaY+5ZlqBwhFgLR6eLJqXEx8mpoPz4M2fVyWNVht1lemi0UuhtXRmz0M6KXv3M
gqxqHS0RCuVxwA6cbJskSXe0lMi0/LTXM2NXBqWqEbNRzIlgsXLUORd10L+UttIqN9CM+MPUEnTU
obEYG1IGq53IgKGFR+V6RSGlFqT6mDcFtqe0VWm9lkOkfJdjWf8E4cG0zxIzPRWp3ByydhTcLAxy
8AMYCgqQ8tBjpZ9SZqVTTd31mIxdvr+ivx3ZaMMSOrdXrvVPuSjTz3wM4v8h7Uqb40Sa9C8iooA6
v0LTrQNJlmzLHn8hfALFfR+/fh+0sTtqmm3C73pi5sNMTCdZlZXnk5mfdBClucPysngOkpmmLhqt
+YONgbWYk93Xke1WdRx9jRKLVE7QDwTQ5GiYjtbc9OoE3FvKjllfJPEnrK7Dyjo7VdNDjUnR9BjF
lnE3IiP4g2PofutERWuTB7OK0+c+M+b8MY8NM3NnMoWtF1UBBVQoG4xPIYmTrzOyHd8G0YhbzBKd
vkIhJalDdJcXrp3X8nuu07TymqzozYMRFGnspX3XfQwrqyfHUdraPGTMrDQ6SPMCiaCobbB9vrP4
52ZGJ6LX5LoIHNNU6nsUFyy56cZJY89eNxvPPepayFDGVVscVBOZrZdUGIvpzD0b/onzsJhvO5wd
d1g/2O3tNIaZuSN8a+DIIuICTUhAg3OJDR9vlcR37xabr6PGwtwUn6PbbnTNqS8ahxZ8iI5kVkOK
UcKCvHR1gQxDlqr4Y1u0IsaB2Dl1+q7AVZiV6hvXnszse1Cmo3JEoi3fwkazzGVmXmucCqP8YJVc
9l6KJDV6OHicCcdMRPsgE0EyJ0bcjdXXtugrlxKLPEispPHqcq5+dsFcVweFCshvowzz5JD3Eq69
HIRCU09iRfdDqYKPIs4y48bs0qw7iqavx1Or6m462Gk65g5WUYiXsRkIORgTC1OvH+epwIKuJpxL
p6tsgcVSdS2nnX74DV0lJLcYliWYUCTrJI2e+jLK+TT4Ay/ddjhxOzr21W8jzfci8CUtvFJWSGxT
zP1UEopErgy3BHgWGz7C0Zc6NF9mg4+OUg0/TrokXg4fyom7sdVOlUtgogxoii4QxrEQqKkSpkJv
oJVunb/WoMuMCAyJEAz7JvnKAo/2mPCWZqMPRNjk2sLAfCbO/1wnsgovIcM2RSsDjI8lYBXYSoGO
XdcUXUxnnwt2lH3hRqK96xqO9Pn0WwXRzpvZIscIkTAOXAlrbe3nmfe0mEPiF1yypy6g+ihKCG9W
T/2HIpuFa8cj8a7zeClHMEGEWkxyijkfayORykYMzWjMflxq5bGuQ4hbF90da2hxKBgzdy5ulfV4
O1NGcGWUmwKN+Yu0vdMLfYOdzMSKiB/pWLhhSMsH1Rv9gWG7yd111laB5n+TMiUhUNESFn3l3ovB
tlVtaeITLDO+ZTz/brUSLZcxRhHSYJ4fc262bmoa1fE64XWv4BtlbN8F8lIxrIl4i+/fMUmMPA6x
yWT2MfXeVZXlEdnfDJ16xqgad6L6YI2f+jZxZ/s2LprRiTGH3ykDvRNqv13e+dO1mUngyFDCqcLU
4fPDVsRuFJqoTJ8ym7jYZmFbjhh47+gxr7zINIXXlTV3oSpHd5rj0lW6b45Z3CX4X8bQyYb+dxUL
6nZmm99nHTEeCJnnz+3QDEcscaoPmCea3ub1qG7yKio/5gBoOlM+Bcc809WjDIv24/XDvfSdwBOM
Cy4PTo1a5x5JGVtlY3XEt8fpsbSqL21p7zV7bggphhcxhWPDVGO5HuJQTnHdwaMZ/Tls2wfLGoMD
5Dn+Iaxub9jUJSlKQIqaqJ8i5HtLJbwTlQzD7QrMqLD8Iqmoo1g73TTZnLkURdyd97BFikMOmELD
OSzGKjIiOS/0CO/BV8zjg9sEpyHbed2XLieODPYe23tgVrHG51zgBFURjlXZfk3i6t5qm8kjPeMv
eWY39/AIuMM73rps5KGr5qmPduivAUp4ecsHMAbvHQ0Lkq+MVa3SmtmBbfvmeGTYmO4ESh+G5IdB
6UFNXiPLE50bpyTDsQ8LN59ur0vn9gcoJqVNFdgVK5shM2mrjC8nQLNDN4Ze0mHAP6nuBJ1fTfK5
MqvbXNi+NuQTGRqnjxvv+idsXDNcL4r3IajABs2V2qs60J96E2qvyPrPtUmLOy1SSd0oCMx658A3
LtyCd2CCDJ4LxjyfX/hgC91q2hI/IzaAuFrMWFLaU3oUSTO8DkYceI3VJ8dc6My1Z1XsMHtpvqgl
bSDclWVB6NYFPxmNRgBpIn7fmOqeTXHvQcob+LQ8/ZbnRrGjfS5tCugxYWK8LIWlJivzFZgGmSvF
iB/nmt8IM8/vAABMjzK0+g9pEmSPRjDQJ1mIakeZrxMbi2jbyzlbVFmYqb32Riwk1wfA/4ifWuiD
LdTzpKfXwsCMs25AP6J6joroU6OZO9Nq55Y3uAZpKRFOLgZtbUnjkEajNMB1RfLFKXCD/p9C+9hd
6ZSidOPmdF2E/w9e/yW4yPg7rWjHgWXRDgRVNThG9U8ik2NjZ0+yREeVbu7iKL7Lqyp3BmHu0N54
PrYwOe4XvhgCAuuc9JykdsSNyvI5ViQcMLvVdJOsx2ROpM92SF2aMkoF5VgSCECJiazDOakpjqPO
rnLLP6L9yL1+hOsawiIu7398bcPissNkRRQF/bEoEIQ7+djdyZw/zEH6i8TNIwDMByOpbssqfhnm
yLN+DEP/RavGC4nhBQkWuJLZmfUfq5q8cOAfrn/fxsOlcN3hlS1OJ0zgOe9y4qLUY2v5zI7cnhdu
XH3TOTLY6Ea9TmlR+edOEA7iHaWVLHUzZpLkAyiJyCuNgxaO8SFK7z9fp7LHz0rvkyLmpGKD5SdJ
fyD9Q8vbY8BuSyUO/wEhZTJoeBPu5dph4GWlmjGoLT9v1ONQf9NteZQDc5i5k0nd4ggGFJ3cwgbq
aT1akelxNCU2v/upTg85/16U/Ma2B89IxI6sbr0DhJaI5TCyhNjrdJgKhOgZDW2f6Ta/CUX2GX5E
f3P93DYsM7OwThohB54at97gUe90ipkY3AzTxPTtJgjdQXbDLXathbNTc6tzipjNHudjc1NLUd5O
Zdd5E9zQh0Gq9rOiot853kumGbwwaHKbSdjNtR/bRgbtozohftNYs4MNwM3JqvpkR1outRmDH2BR
RHfEkmjKO39mSSJgPXGRftbr25kHD23b3YZ8x7O8tA9wYKEqbeyoRVZi3WfWTpmRLAlxP7Ear82K
Y1UyZPHm+4mM34PKerbHHdV5KZwM+yRwbkQKuN7rXo+MqkH11ERkgxGyz2bZ9IckD/id5N3sGwMf
/1pEEUXBdWMSaybA5UpVG0j4yGKu4da1Vn4fFbzxex4Ve7rqUig4oRSxOBwMONHrgE3XoqAxGalf
ZJQdWpo0p6EI//69CWS5JJaGQSgU5OJcKFKjTvqoAZWIZuyQjMjoFF0md47sUvRABdtvkeFWyCys
5zHNIsuDsbWpL8eg8hE6mj/w9tVz1TS2d/1tX6p4iDGoIcXHGZxA+5yhJjPnWKea+UbZ6hMrM1gs
kpObLLXs06T76TUyuj3rvcWfjSgfdhZZdvlWJHqnT8ZABFletMyPa9pnh6jTenIIMszUoU0Rsh0z
dikaQiJtoqDzoSQR3JzzWOQTVpIPFfPnDKMUZD93x65p96aFbDGF9KZCKIp8gb2OEVWZ9HMFFKwv
MHeimJ9UEt6Y2trRSlv3hehd2hi4LrAWZlVcymjZMqvNuB/LuHH7nqa3PLWHGxkUEXZ/ohhQyT7c
EZIN1hTODb47KkrMUiupLygfe9VR5ie87A8yisZ7RIilM5mq3SG14b8K0FJYb20hPMH0lfPLsieW
1DRQzK+kSE9FNhn3aZ7wG27Wnd+JOrzN06i7mQxuu3Sw9H02TuYe/nzD4gmkvYDipEhkmpDU86+I
xz4EcjXnviI5ooLxrqWhR/N/eOrz3HQKs3VCjsqFY2cfxW7QsHXesOdySVPbyDss//3d+yhrRcJg
JsyPEhE7uonGA42myIHvXe6c9yYpxNqoFWLlNmKUc1LhaAij6yT3JY8kuWd2Mw4f9BSnlqOMfrR3
hsFcPkUJh5WYVHGLU/GW/nvHWZamUUUbm/tGEQSf6lQ0v8sxIDsm7pKphQq8A4Za4TJW55ypZuYG
tCvhvlXL+rvVK/uY2ih3OXHSdDsPcpMj+HnYo6SgQtfw9kIYLE2NVPiqjQaMg7GboTgOBfD+O0Zh
kxAXHMVcE1HWGvxjVpLlTY+bgrHOX9NAZDfEIOXDdXuwxlYg+FmsG+oCElkJPMGVgmk0Cj4FjwOf
YX/xV1WiG1nqxniqh7q/6wZG7sNxNu/y0Zg8jfmMx0ST7NRkWfdSmekt1RgNSZIg9YSugpM0evqN
tEn7RZdT+SSigR/6uk1+CZQWd9T8xq3bklJJcRWEmGpRne9kSww1Qv+4CXyRhYFbhEin8ox9ZOm0
c+UbOgqPE9IF2wX/nq2nqHZiRAWWWYHfwnyZjkmi6CuHrU495E3in1XBq0806qr+YPM+yo8S82Fe
+wSTJnZYXnfTLrcFBxXuMCQCJfF1MadI0XBBdCT9QGo00moyYsgzxgkeZJgcKy2CG4xeDA5JBreu
Hozaa6fgMc5U/TREQ/KQJvKV1tq+T6H4d8LUjeuA+wJ/bBlZA/d55VkQs+tV24XSlx2fPvEQZcki
C8vnGcmWnadxaRQRzUlYeEgu0vFrxGbbLVmuvEweBpW5PPtpt6FTd4mDBbZOUP61clHo1TTxAhGC
W/jnuZhNdth0rBDZQyEfucLKidnhYmfz7uXZLSUHZAeRRYeeWieDwQqqa4mVPMw5KrPZaP6iZj+7
PETO6vp7v4gGbKRqkEFRYAoR1bqIZScqB5iqSB8CGNOnNImX1Gsk3DRg+g5Ppz9ep7eY77OUwgJE
YXIJv1EdhC47P72IiKzoUF1/yDNCP05Isxx62gkMqBt+z0HLgE5p54MZ2erFImO+Q/0i2gJ1OO5I
dEM/oDqxMgxdFbR23fbFQ5+E9EHn8+yV1jiemqj9nRhR/FREpHYjlZgfr7N9IaELYTi6NrwJ2Ip1
7c7uMjucM1U8jFWvZse2w5ICvBCEpjNZqBcds7mtf+tynP72FYIwFBQyzYj1UPdZvcLY0A1WvETl
QzfnwJnAo/QgTrEj06HdeRiXanGhxYjJLAkNDNjR+d1qlmsrtbPygVVDcMjrUvntCDcNOxDMD3NE
oj+y1/QuaEeNFaZhbH0wMb7h5vpJr9ezwKfAVwjUSVFEhNp5G7P7zgwMMowAZSjLh9ms+UdqALZC
2LigF4SNA+jmBz1M+ZGQovuYMUxzd+I0mZ4xayF1ZpXwu9Zg4tgG6ocVzvlxVtNx5LXholev/H79
Wy+e+dunouKAwgsSbWvtXcY9UxjqVT4kgaZeasnHHF72qcyl/eM6pQvnAZSgh1HNJDZBzX1VzkTZ
JzG5wYqHWZnxoeJ96iDBkO3o4UtlsrwujHKlEp1+qM2dC0Asm6CKeWWjAhpgvWnV5xayvzXPntuG
6MHlecvG2+ucXZ4hBkTbFlyVpbYJWN05TcTiU4pXzf2KzuH8Ma8SzG/KgS+qnsoRKye9vyVHURYm
kCy8Z6nIikWGKfVz26XST4YOQCuBqq18wJ5xwpyYRGHz12iNBX6GF4VfULBi61xXSeumMiYp/NBK
7NgJiNRYSsFVFO545pfnSMESaJiwn3D/Vo8XIjPXSR5LfwTEz2VSYLEkoGLJxyGIWLwjKJfieE5s
ZQWQwYsYJk5jVzPwPQ4iKixEG7X8a22P0G1ZZQhTg/Wma9dcNkU0Z70h/BizCk72XPdQtszsnZgu
w98GAWeBtRQdTTZPdkBGlwofbigyXijEwFmAS70Sy0BP9cAi5c9yPJR9cB+PMdABzae5N0+V8em6
VG6cJ8YJcy4sk0pykasM26kYNDxEv6vSSTgTI6nhtpInasdduJASSpcYR4EKEUvK6JwtKrHks5dl
4ROe3MQC9hp98IanrL262R6hlaXmlbSxhqUo/JT3Byv/UwzPoox3bMXFsYEbRIiEmVhQgKlhq1gn
CKYmioOxAGyo1UddFJ9y0mU7Gd5NIm9wKyTOFSKU8yOrIyM1AikKv+tjABlZ2MWPJMzz/G/f1MLM
2446pCuQ0FtdDVMpUkZKFv4YxsHtkKnYRV252aGylmtYdcg03BiAuggKuSt1G7UZZjQiNLrnk1ua
idthSHugvVpMpzH8S9UOWoDpYW+2hUQMHubq5AY+CVaygN2n5INsR7c6iLY9XH85F+7CGxG+FPwU
EiCAkZxfz5ROS6ZC8XuiuQEMa6RfZyry1x4h0V01qfBri1j1bgZG7xTac+xKu6FfSMfDZz7W6akz
ZO7UNGzu8jKtsfuX/iwKZTcO1zTkOw7D2n9dPpYBBcIlsKEwP8vtvPNtEN8FWs45vw9fRekd2cn0
+of+n+tHssbOAwCC2hQyDVSgOrBslFpRseepllkq7wHuy1zs6SpuzUgZLmo+9QkVwfGQT3XltWMl
D1rGySNvmvFktDwPkRLsgrvCkpWHzavRo8CK1wdhxMWnmhTtS5pJ7IiaBuM0z1GgD3UTkkPbmgrL
Q6eONR4VwHc7kQlE747mWvsmYEotmW4pgPlE3nSlUACuzuZx5vKeYhR7UZ5Mq7k1um8J8hvXj2+P
0PqOyARcRyPkfT/fA9rg2oPtZPFT0r/+B3RgRpEhRFYbRc3zW5qtvG1jCjqCTdhhzz2Vx99KWnnj
LI7XSW08eoSH/5JaqRaM/ihIFkl536ruQ5DxV1Ed2+mhZZhiZA07+nKP2OqiDJFgwkkBvjAzzwgP
D0b9ctPu9UZsXZKCQTQB8oOUr+MxK+1iuwfq+z7tZ+z1sLP8tilqeSOn7pGKydy5q+Uu3ke9i/AB
/oHxA7gqeFcr54r0doRNcCA31Gp0Ep53h9qK98ZTr+cyIYIw7QU4bgprEfQ1filBzksrjDn0Bysu
KzdmYVB6fdT2X5qwF9gcLQbrezM0iy6d0mh0x2bqOpeMVju5SaG6T50keXSowyEMHeTV7RDT7YqE
2ujanOYfPc/SZ45B5baXJ9QK4D6FtvmTlLUNhP7U1YM8oOiDcDa2wmqvKnah/LiJktgyixO5SaAL
Vw8rs+k4M82Me0D4q8+9cPgNMV1Dn4Jm5wlfRLI4SHi4Fgqlb47juguxbLjOpexCHwM42mP1WDn5
j6k+3GEi7J79uRANgHlRuLSQKkPwfQHHNqcuDoQ5hr7SwOT08hmI/htaMywTyw2nNb/1VXgobI3K
WPZlxr/SeO60673J2MNuXry8808RqyAxQ7rGLOIh9FvjLiMarl11Sq2TGKQjjPz0lzrljZiAOQNI
HIMHV8SGtphY1E6hH6dfYtvw+ulPH31Ki/S+H79eJ7X2JXGb2OmCwpXAbS5NPeea0mgxiLMBPNw3
dXWwgrsRfQ5T9HSdyIVG4XAfUM7EzEb4xnApz4kohrlkpBCxX2fyoQteAzM5DVGGq9qJLC7gSWAH
lMCLQiIJfsBKQfZKBUGUjQCRmcY9E1jMZiPOaCu7+DhU9nRKxmL0UpOFRx6ayYcxks1ximTiDJHs
T+jHsZ7JANh6YcK1ruC5fAjg1j91uf1S9Eq8AKCMXWfXT2c9J3hRTQrVf5SzF0cbjvD58dAAvSPx
EGs/QusNvTVDf2S3qPdmH9SdiSU735tfQXA4Bs/5b3zzdeLLb59p3zfaiKChf3E562wqz4OoMVGY
8LsMOTe3Kfz5GTMrlD6Ng1PtgFMuSof/zen/UMP+rXNOpxgQdsw30X6lf0VhdRuX08Ga6UkweRQK
nUjTfZ/IQ/4FujQV8w6vm+RRHEYnAKqBqBSvyFdo/6knwrRvZr1DqwKgtADlS9Y7aFVyKjLCLLAP
jP0T1l+6hh4iDYTe9fPe0CPq/SesnkJhJglLGMd5T99D/SqwozAwDn1LXHsPabVhExBSLcBp1PmW
MP/8sKNR0BJxtvaD6Wao/ozB7IT9twxdjlb4mSV7LdaXj9xCvnzR1RRRMHlr3Xrnfw+53aa11UW+
Gfu95C7m8R9yYMJZ9uP6EW5YIFCyEP4A2gWo/joskUEcWhoetN8fmWO51UOKpdYRd8pDsyOwl9oR
WTPAFpCLBwgE9ZPzIxyMksiC2ljlOlhLx4WTGZ+zPSLrHma8f1BZNmvhkpCkW5dktdnMqCCGsT94
ox/ccfeFUy88GFh8qHcsy9YlvSe1iOe7S9Jpjt7QFKSq4rdhuOFzru7beicSu2hUWRgCoFhCqcHn
stc1J66nJi7yJvatU/VifyUeuvGcWhyfqx/pCJxk/vm6RGxd03t6q2tKqolZugO9AgOn0vKQRig9
TXvpzUtVec7V6j0lbGq00YBKPHuxdwTGyfTqZ/Wb7mQb133gb/KwhJnQyAIJ3LUDbojQFgFnMXpR
vgg7+0DC4lSI6EXWybGclRvnjVvTryosR0e29dM8GX8q9KEa3c31c91QmIigEBgitAYsAeyfi0sF
N7oUWaZ98WQ+8Vf5ix9+FgdyU7sh/rpObEs039NaLvmdaM7jVKoFbuU3+V1poaFJ/KirzhnGvZUu
W9KC9wwPAQEHgt1Fb74jlMZVVKVy0D7Hkql8iJ2OYSO83vF5LsrPyyNAqwQS/gJ/EHmck1ngAGHe
zNpHwflZf+B3wIRmL9lL/8n0Kzc4FEnuTFh69venCLCkQDsB0v5IeZ5TjSiWF82Uaj8knWPAV0G7
s4McTU93XK1NrbXg/Wy0MmKJx9pJFYjjTYhp7H9lRz458/3wAd2SWKuNAGhHa23K4XtaK6tZzno0
UwO0BndZk/etcb7AS3CWpaHDjoFeDujcIUKR5h1b1vkBNjWxWmSHY7/xmPcf/TiAU6goA4ED63X+
48TsrSgM0OPQ6PZDYWaYpgzH7PD3IgBM7v8SWXGA6NDk81jDnWShw8v2qbQLJ1HPYS13ZGDzrJDF
Fwph2uWYTotWo1JJp30tMu3Uhn4ixrBX5dk09wBfwalYZmQCdXx+aGNVlHWd4r1OVj+e6siEmVQz
O9QACKM8IX9OGMyBmilLvTYflRcMSu8IxaXXhjYgQPwwKgJPGTHM+ScgnB+xnoxAD8YMGwuVvK/R
hu5FxP4zNSU7jJhesyPzW1oKK3JQMUZNHp7HSh0GM7YfB8nykLU6IVkz3yD4TVyNHVs7zG0oXng3
gDkAz4de7HUZnJekq4Y8THyT/SlwfnAJ7KR2l0ba64K5wdIZodVFhlHXlVQb2mdW6gGjfhcMzMdA
DO86mQ07vcSaaH8xlzzPWgWG6NLvszhJ/HhQlVcGeTg406x+cJ01LoqRkaNlYDptLocQXf7DLgRq
m89/P2B1dbMR1whuisRvTPLVMsipI+wpnYybgPDBGSV91Nz+UoXVzdQ1oYMSJ/CTukrdTHfRYUwz
4sRAJu+oha2vWkbqLuEAAAjrAnReAIuH6Q6JH9XMEaP20vlFlGwnQ7klTCi3oeqMtB6SRKtYttJ2
1AHDtvDePFTV98h+Mq34RiFRc/2Wt9ixkSLBRQObiV6f8ycZIw8VE5WCHbv2TMwYhb/QVH9d0uFo
j3tHZa2wO1sMQZMlfudxYCCi/LPZ/C7QY/35OjeL6K+sDipUbIHVonkDfXjn3Ax2r/RQz6lvWCp3
674sEJIO3nUiW0f2nsiKmYm1JQ0LkvpR6tqehSk/f//7Auk6pMLQAw7355yJLKztpmElzEHz1Upf
tXVT6z/XSWyJFypRiDGxDxJjFFbxi1llWLOtKpAIH7PgZUxuu+DAs9vrVLZuAyBYGBuACiy2nlJU
dQGrRwaNaBdz+RvNa5h8ydDnvKN4t+IkAGP/pbOy1HVTFsZgRolffk3hDRqRE5g5xskEDglbt67I
KcjSu7SsnHnyUxE95ibdea9b1vXsG1aXVjRpV2LsFNaZYILWL1St+G/5T3lfy0NUeNHz9YPdsKNo
Xkb+HcgNYA/Wrjeiwrhhg078wvCnOHsa09blzc2QRF5U7rVmbYg7EqhIFaAcCCO6RuZ3dUxDjHFM
/GycnZb/CZvcSQXbeVQbEokWHqBnUfNHBu1tqOm7aKI3qmgI6gl3KH+QtEVZ5og5NLjEPTzrJjtI
BqM7DIg1TlaaVYeyq5rRgpnuascqQnee76Z8D/O4IfpLEXXpflq6G+3VAxuqPG60EFCrkkMaQ5c0
9X9wYrh61KyB3aFA15+riXRodNg2PPGr+mc8P/d9DPOMRRn1x+vCtnUzaMxD2zREDY7b6sC4Dihw
wQqswA+2hwhzgkLXTk8Y1bXzkLeuBopiwW4i4MN8l3OOUOipR8B5U59l2BpFvyhM6hH67yO7RVUs
ON5l0Mka4570VR9kfQMiHLNkpafCJzN6qNI9dMlyLCtThFLSguRaiklA2K6YQVfJ2GSg0ySBE8eJ
V9fxbcKrQ4vmtCK8izp5h0aIHXd3K8QDPXS2QCxg0S+6x7KunubBhHHyrWd0DHQOOeVPEtNVDt2v
PgEkb+fSLtOjC37iX4Ir8SiJRoNVshD8ZHnpwfg8e7ln316XwS0iCzoNaDgESWgrPD/MhM0ky/op
9WfzQzI6wrVK4P2Ov2j55TqhLT3OYBWRPwTOH/ne1avSWmJ7dm+naFZxMk/mL8kxTRzxOv8OE3fa
q1lsva331FYSn5OyMpA3hTD2IVDlP2jYOT1p3P3k6PJLa3F8T2lRWO/061yEZsQMihPs7meR3ozf
YBrzwWu5WyRun9zH+tiUh666S47Xj3TDWJ2d6PLq31EuuW1no7LQ1fRQRv7oNb+azpE//n9EVq+t
D+c5DgWubWxO3/T35J+5cIOX6zS21BMaoRE6w/kHZGVNg9RRp6Y085tW/yrQfNPM6GbizeH/R2Zl
OoyGjNFkZJlfNuwmz6PbOZ2+Car33KYtduACvoHVEWWsFSGgboGdz0nmD+iCdjq01xyTIVwKDWwv
m7ZlDWE/AHJa5irCNT8XAaBGAIAy88xXtuauGaBRl2NLx/Vz23hLgNwjIgOOFImhtQcxhrVS2OkC
hdvEbsQwSKCxXJRGgYnbobSVWUYnMJSeieI9ijSrZytkJdNOjqmvu7uuiRzWPlrpl6o4dSWQFz9J
fzfFP7LwO0rPlcncqd1zLzZ5XYb4IJmzzNFZhSA6qAt7HCDuBbkRCNrK+DgE8bKw5vqZbtRUERKi
pgL3D8A19Eye31zUYLYj/s6wltk+Unc+/MjuRue3YyNvnWOXZILyyg7JDWE5I7kSljkJp4QOcYaq
R38kd4NHvNiJWueDeVfdjidsd9+huPEQQBDd4wrBEDAfywe9U1CmWTDVE6jGIM1OBeaBoTplRB+u
s7WhBTGfhS7D45b7Wk8e6niJvo82SP3EpmjdPc0pVkTYz23wajQ7KfMNYwm3FpM7KPpPMOdppXDb
CvgcluC15Rh+4/RZqDESUGenbKLjbdkhnszQg/kQowPzPzhJ9GJhshrSskgorMw0kjWWleGPL6jf
9787X/d/DyBBuxnw6qjxQy4xOO38suw+KMoojCK/a3+UgOEThlbI7i5D66pCIfr6pW1IBjKyAI4A
/7a0l63eOWaYNdyYp9ifo9LNq7smpE497QRzG28Z3iFcaAB4EY6v87IY8plZCaOoh9HnbO4OhP3h
CjWNv0ePLH1e/9JZiUUsIjiGFOUwwV54IA6d8V0XLwB17+iMDUmHjkfyf1GNkMGVQyhNNtYYWxv7
GHnqSQQMh5iZKM2bcD6z5Nvcl+bONW2e4P9SBGb4XCZoY9ol+g5ivxSpSxH+W/olx4xVTtId3jYF
4h2ltTpMS52beYCSYhMASjUQMMi/j53YCVL26Kx0oOqqcRkZGPtZhQqerQ8sQxi5NxhkeSsrnxCO
DNIzFNBBJOhWbwn9a0HCZA4QRc3GkzKTm94e9sLUbSJAJqJZB6jE9eUkQ8PIoJHNQhV25uEfkUy/
rr/SDX0HNv6lsLqUPgyTLjVBISGNl9LvmODr1kTcGOYD5hYcENq51wlusYRIGFX5txB/PSChUxot
wBwEUep9yjEZgUz163USlwJgL9YWQKYFooHDOxdpzPwJRjODDjdK6RZR4rTtj3GvNnJ5cAsRjIZb
pgEDm74i0jcimTvkyf2iDI6pYo/a/hxzeh+N41OUtRjXIm6us3X5UgHth4FALRfKCDr1nK06MKgC
hjvz0aTt9DBE44dQfur1XyuEczKr50M7lbZGV2Q+OggwX1l0j3P5yPdQcnvMrKxDXAZtVOcl7Cz3
0pTFTtwgw5hVqVOr39fP7VKngqGlsITqnUCZeMWQpYxUajJkQAQ9BXH52mK2TTk2YAsY2ogfrlPb
kguMGkACHY40CqAruQhIZ8ArhCcdaVT2YyTHjPG1wnbSqm7/oN9pPylzIe7L60XJDN7s0qS4np5n
hKLFmt6y82mq60MDiOYBk7qKG7sb92YFbZCC74DJDcAtwIFfhwkC2KpiiszeT+KAPmRj+nXUoXWc
BetO14/xQk3ApAMWsYz4WFqZ1pnGOuCWUVV976OkejBEeYjSnbTIYkrPFPg5hTU2IgtS3tQleMFr
NZyuI50HivVxzpP2BuA97Rqkto6UNeowJqP5+TqDl8mmhT5MPOqmAL6y9WSPSBZmDie09/uf9L9I
u9LexnFl+4sEaLWlr6Q277GjJE6+CEmnI1mrJVnrr39HeffdthmN+WamGwMM0IBLRVYVi8Wqc+S9
ShfSnAA8BT2eQM6kJTiF7gv8YZjf8lDGwJ0LjzvsnJOe5rO40KFvV9H8d4huKODQ1+YgcI75H+7G
yBlt6OpG0BR+iJFPGXI6O9AKMpe9wCyVrcx9lJ+0xvkfjRhXU2o1kn0DGsHii2cAyy5Ovw3rQkrr
BI5q0Yxtzp7xVBv//Uq1IDiFRYMGivVm+PUQmtLyb/cfjWsH9G9UPvFqjCPsVgAy9qBqC6zd8Cs/
0YHmsmndt4IfcZeRwATD/IyKYzpaQTVbJYA19SsN0KZASP51X87Paz4jiAnwmN6u5UJT4F6nQ1SZ
p/JBVcnFXfsNOScE3BAvneLE2icP5okreIwsV5t01opgSAII1naycSYibe2woC+trYiutnwt38+E
s6aTdni1a+O/X0kcLkUshRJ27SI+x8pGDZ4ThQP7whPBmHrun8T+FKlYTeWh6T5afZMrb5wdGzP9
HwHxSg3GutG3OKTpaHxxmJqA/TJCqh7PFYnNy8HIHF/mBIqpEA9ERAykI3/GnZTRCSjpkQLs1WYt
njoi+jiMlTNHxNSyXYtgVKpCjFNHwaldyx1pF7PViXPY81QYY+7VzoOMIYMMqHCJ3uTLLmoOnD3h
CWDug6EiCVWhhu3aR/XhvMDgQBFulffWazb6Vlw9nXYRTfb3hXIWjYV4Ty4BWmfnQbtOssLMpYLm
6E/MZpy+rUkpwNsA0OFYbdHHf79auvMJ2ANJhq3xOyoTNAKUnIvG1HkHkKn/CmDMCyA6bVJd4nad
faJ3g0aaV6VO01jlyVF5TxGTQQdXNPCC6HjsAzjMrTZhlvgykITadS+9iSMMuY0KFRgWQQOlU/UN
m8TRbip7+a/AcUaaEdjE3aWcjwLpWaHiic4/LkBpaUEtgwoZx8ynl/I/2kHYj2Opjls9ylsUMvsv
g5Du6/3vWwOAkHDHxTwG0mM2R9freYthNtjcudxnkZeEmz7y7pv1hBI3IpgDKc/P53kMsNO1LL3m
ySfctch3Feb/H6Sc47YTh+yNqNGrr2xbrs+YOgbFyzpNKhQ63hX9tQODiMS7g07LwWMvnmK/OS5u
5YzBrW0U+BBMwGh1muko5IEZRjV4FjCR+UCjP5KYQDciYEj9HM50ySMag69HzQQrVqjgd2TGWb2J
mAfQaB0lFQxQG+jludUqEHu5189Jix73mmTqQFpUv+7bwuTCgbvn+xoNPEMm+GiSMlziMwy6FZdp
EdiATCTqzFW71L0vaGrdULDGizKmYPAuz1iCXnRaqyZ1h6H/mpy6RXJ+0bPXsb4m1X8/v0d5HM/z
I3/E2Adyu2xJHrWnk5J36JNvvEogmWSdC4p+k/hvtyYBSO9aEqOUHOVBK6pVtwbjAZColCikdZnx
LtI/X5NHMWg1wH94OURifKsQ4J6CuXZquvVFoee1aPm5IwpuNyND4hSLnDedOxUfrsUxZtfq6TwX
OmxVqMSr2acgB+apf5EDS5IcdBlzBiwmjr8b5Zjd6lGXNLoYymlNZKa5SFJ/3/CwD3nc0GxYBeJV
XCYNqO5iYm42zaIgHwtvQQqTnMnrVqMjWe7evG/y7L4B92DEJIDNj2AIP4epBUU6G3IOoeHiYpqn
Zfm1dHks24wD/5DBmGAHVJcILYCgKXx74bgsezH/8dtMcJBA1gV8RPy2vekWu2ARkSV1fYsjhgVy
/CFmVPHqkGgE2a+AwgYa441GwMHbgSb818Oa0K0L3t3P+5vy3dB0ldz/kMZkwhcQggGBGdJWoAm3
3zbtYbc4/HIswdleaOe4lGcGLErFD4mjv13p1+sx6g3jMpobyS4Xg/kW0sViQc6uRTLSWAp9isjj
l7HgqMoOhfwQzORigyr2sViOghuzeRlg5K3L1W4MPn+9nnhMu9XOn/2fdqtkDY5V2wN/5CIyDw+/
XnqbUuH1k+NW0zsIdDowiaJ9AvistxL1qquHcibI3vFibuyK7A4hmMlB5X0mYIEjy735zLtLT9vo
lUwmStV9m/l+5MtethAHZ9uvX3WytXKz2o2Ev4+PInl0n+9b6ncN8cfKXslkXPuUtEC4qiHTDBeb
c0NB0vgpLfNPGIsbmHsw1nIEMvfe/7WXK4GMv/ttjUUfjJFkGE+Usmm6Pv38R5ToV0IYb48CpUXz
HoSoVHzwD/920Rj3BiJsFgGAU/bOJqwxHqzG6z76aO0mjvtEy6d9QnkimfPyx7Ix/q20qXC64Grv
9TRPgIh//EVptpkv9u6Slmd7z7VGJpf6IZDx69ioy1A+BYpnzj7dr2eJkz+xw3Ls77PwCnOg6qgi
6FlATS6AnznHX+dVNpchcU2eOUwTNP+xhx+POXEgas0Ab8bYP92kZLPb7bzFYbb4/fAA5tv3d4hd
tsT85KW+PJ9mB2MB7VYpggTJq2NnbkJqLxYPZK2T14BS+smxEhYM4ceiMhFEquqqwxCi4oXrlfn2
VlGUecjDzHMuPQHl+2fwwV3aydB8tbRMAClLJc8b9Ap4q5WNc7V5TMzKCU05IhI40duVGz/2JMBY
M/dQYJK6H8oykaTUc3CsInJ7F/t5swkfNrFrg9R4cVBNZz131lSisllS93N/P4RxPIPtjwnieJYD
KEn2Pjy05ZILp/jI3UQmuqinS5lk49GzMTvTBqXPwXkglmUtH7+4mcp0+nW1fUxcmevpKchaWMzq
rdobNH8wA9Pl5Ah/4QTIEvH4AlSQ71hwlZyAU0GKFClWoNEbGMqBvEoWDzhLlxHoivbufs8DNGIr
RP+xjT8SmQNAAqiP1I8SV8nirVmoGUXi1Wx64u55KAh/kSr8kcXsV3mqg04CqoqXkmfzTTI9+4DI
8sshmI19etzvPznL+d2R//PM/iOQ2TNflbKgmEUIzeZHfdhhyLg2AwAiFB0ZyILIC7ImnfV+Oi7d
R/TZfYUk2Y9XD3d4iAnOKE4HyPTR9OdzmJPCaM+qFFfQ34zdviXpIn00k+N9n/sLO/2vELZMeiky
tMJfoHMeu+cXrbSJ+7R0n2vy75T5NuUrU9Xlen4ZciijfcQe9WlNNJOjyhiE72wfOw1xVssgDdJQ
8Z7N3SyyWnO5NFviNi3hGMp0bg5E9P/4HTulgIpvOJwzLJpCwOtEjq2FO5bUmibn3OHujnqbLTdZ
donCMwSthMfw0a8tn7jB4/4kkhVH1F8c5X90YqL+uUvk+BSNxr85giaY9BRq5eRNtN7Sp2QVePsz
kmVKk+0rfYx4sXlU5N7eMXGlrfXUF6vT6HpH+81eeN+xzCHEwrX1Cecd/vLsZfqc+6MxE1+aeVAN
81FmTZ9nS4DUbJdIV4SH1afLTVems/M/spjQkvd1EcVn2OZq1dONLRDbXjgNcSxcIJe4KN93BU7k
YGGQ2qItgDoHaeaIg7S/PLtfPI14pqkwV0eUPms5EEeNNNIuN61VUe+Mx1jUOnmxgyuLqaFpuTiA
Imv07I0NOJyIIv7agse7Q/HOU4W5nPYXtHTNvnfp2NOZs3n7IB55eHl9bc13XMA5u8RVi8kqjT5L
w1k8Gr2EFE/H3ZCezISanLzqG4v8jnOxTX61ESaZ+H2QHDfnxduHQHDHR0JH5pZDdPIekSewG9Oe
IGXghP3JnE4D5gAayNHsxZZzNQXxWFFzBReEyhr25orz++MZ+EO1q98f48rVsTJTOiWt+gSJuYEb
iEayCxE/+wVvpybd90oMExxVxGBfG9V4RjI832yt8XJ932enL25XMpgQCGp7v4oNqJICDBBBYmOf
SLMC9FPsRZvQOZvdw7+UyATALg78IEuzcXNk52IeAQgSk47iRuPyjpfpxPFKOyYAnurLPIqNVPFK
uzTHnerWZWI+Pbr7L15V9fvJ/Z5RMImTDkLJVlWxkjXkmHZoztYW3HfPU4pjfGzvFQgg1EGdQacI
eFne41dLgg/OFnEMj22l0c7ZvD2nEPG8USngKEnSg3rL5kbz0U/uLNl3qLryIzku8DQaQE7vrI4z
5y1dCh3Jtq5b8BZtOnn6Ywnfo9xXogy9THNfw+5sNpFIzhayCuDj4cjl1v14i8cEh8QXirTWIamw
jubOtjtyyFa/EmIhw6Wr59y9v1nTx8eVZkyUGCp/kJozFhFQvOSI8ubicJjTB8ytrF/d8Qmdu23j
gXRv25iYERdDh4ESSDw9zwSno5br7g0vfYnJPzsbr5RjgkWeBEFUKVjMeMx45wTaLZyDOr7CWHSJ
iME5tVjI7P+9al4JZCJGgW4h0K9BoOjM3labnb24kGFb/aLu137/D1YSUwkYogb1OnAjVfYe1PgG
kArUC9KZNHYHe07UfViYjby8pKb+ct9Qvilgb7ftVhiTz4DjSm2kuIBXr44oX6Gws3AcY483E/zh
nJATlehbYUxSA361Ii3zURhKnGRYlyEJzQWxtlU9PgnxxI0md083JqkpKrVsQIOoeFUJvK6eysuC
5COo+mZ9orKndbjDUM75zJPJOHqgZn0cnUrFM8Cjmlm5KpFWfCwMjhjuUjIOHmanNOkk6GYecTNq
gR9nVb29zKxH10UHKm8pf8av251jvFuKBENqa6i1Om7EGcnexTUc7b4t/jzDbmUwbp2VzSlosxox
sjXtI3rlHsSaXii9L2Xi+L8VwzhzX3Y5WrGhSktXIo2xRwFJab9Ta1pLSDh4S/ezFnArj0kB5np0
mQkV5JnKblN6sUCGDeph3CjFsTz2FtQPmOgq5e8tSn+XTzyDG5fljjOx+JxnpBjDrMDuAKX8CCOA
AyNz+nVsTNVKwwOPunrc7HvimFAhoLFgOI+rtnk+vYd2+5DxgjpnX9hxuiaIKwnMzcgz9sdV5Kmt
ORPs5PmMwsKKY9kTCfWNDbDXHkE7zdNBh6znjSmQDfEXDcUV67ElvJL5RLPArSgmMMxD+TLTfSyc
YJDoQuqHEHJ41aCJ+uStFCYehGmuXnIdUp43x/r5rbcMMpyXAHmfjRfHR4vOyGtCyFZ4XW1Wwm6z
Mmmxw7sxXn7+7Xn5/a1XWdzslLfzUzca/mlGaud3vAA4u+Xy+zB4FsNEjlhM9HrocTC3FG+CbbSY
U2NOsxkxqclxN04sVJigUaPJtroEDWqUZGWeG6Kv+1/xIy80cZyMhU4eABINmojRLDWyMXUHIIxv
O484TgRKCvLMCbyj5d1xaZVJNbLSD2NRxD4du8DSSLk2DRKcqWBp+ybc8N89xqP2njwmhFRyXsph
jjXcmLuwWK7xmjqnpvRgmDWvgDfxQHDjDyxBpljIlZiMK4lDxX9Dyp0Te7fAs06wOC3W6A3inpa8
c0wd1b8y+3ntX4IC3YrIAI6b3Yakm3ZBuakvz0SYcBJUhe5fBkipaYu5ZoKi1yUlRHgCaxtePxyu
QE6mwc4aVn1vJI0CKxl2z/oeCHNuzS0FTVz8breLSTXKML/4bVuNCf3RHFDx6kzf2QCw6r7J8xaP
CRhDJgeX1hijZAoo1Yzz67xQrzJBIj2Hpdg00CJ9zmdEX57OtNIX6onktvFq8M4wzsawjHpZVfWG
Vn6vWWOKz4Ytf9Yykd3K5T0480ybbVSM9ARMmgpEmRskt5Jpi5vKLl5xkvGKgiyDCK52N5bAMs/X
fXkCuRNEzdAzcJyVAKI1yA6vXBVZBEvxscyszingvl/c6xAvaLBA5EU2q5T+jPMEaNqoxMsW+rkA
LmGmm7llOHVD0Mf/RGt6NrMNJxhzzheWOEXO4jpOx6MsuVjqQD2BJrqpDbzbEHcnmfAh+UhJ6xJy
+tHRQhPXr8RGzRIpFkejiVLb7U4yKQmGbfpU6c4KOnaeN6AdqA/adnhDsS3A0xu34MbC/P0wHCaE
ALUWt9nxAoamiM35QydjMrfivnKPX33nENOYEII+3jQVNYhp6fNxvrNN2WprC49Rg2W5YKO7H7Am
Kh23i8iElFLO+3g2XpmfNQn5/WrAvJfTUrOTrLh0KYmI685NHtENLx6zSJlBogJPSx4XM8Q0m0+p
iCGpr8DmZcfTARnA1hi3xTsA22QY511UtnGP5LimiUiEvVpRXlI1pjE/d+yPDCbNaQyp7sNLOwav
VfdiocRBvnjvKH9RtvkjhMltCj0tu8GHkOPYBVrRRUrRdLRFx9Eyc9x/eH/5I27MjK9zjbhVxKpH
FrDaHDfphlYmfUQZkbN0YzC4t3JMRjObZcpsKKDU81kkGF/jRYhxUe79PhOMmousx1KJ34/J80Yx
pe0WdzCX26E17bJ/FosJREXedH4HPCQYQPVu2MNqY+MPmkwvnwbNtsWJtGvauzjNdJt+RU8cF54+
p/+IZwJTP099tawh3t7Z6IC2apNbXeZtFBOUTlkxC1Vt1PCIAxqNyDvPQ9Nb4Fhogkdb6fLLML84
xjEdcGdAyQT8kwLkolHvKxsUAMN0ucwHXImA9byOt8mr+Fvd1YvMijF1+xi53P7FiZUEBxyQQkau
EOCPMGp2WmoEfjOIXu9Xg4XadvAagBMZ4s8i3viGk7zOdaN3TwZGG3KQAG2RI5V/b5BrPGeAdj3y
EgKRVAP/wK3a6BOTNEGQRe9c7aMEmJeZpecv921m4qY0tpDMwTxpYGaM5aaYn/xezKtC9rrYA709
OdUq52D5RjZnfA8iRgAozFyDrZNRQ9cwYSAXpYy0PibHZIGq/VtQ0l2CN8Zgu1tIq4NAncxdv8wI
Zu4INJXtel2tt9ZT4zxyjGlS4TlIUL/RXUHffbuocS6ftKw+o3k4RMlAKUyt4kFDTeUjGiCUwBEB
DAngmjAykhSQUcElQHZ3ocfBjDBJNictINkAXG4vl+ih7yJztvU5Kz3hm0CcU4HrBTgVILMwJ3ig
y4FalzLEqgrJG7cBOkHNzdDHgM9sJ1APwNKMOeMR14s5EC4d+GYKsH565q54a178tbBcfoGzTXsw
75vmlNvfSGIOhVhrg+EcQlJpr+Yk8gwrlszYdFeAbaSlfV/a1HUAEyIAh8a2AXGEhZfNk0JFgoDI
FpOYbIrMamQyBCiMKOiSOTRUxaRFNWyFDaamGucJT1wmxzSnKvvoWBEBbwwaDiCDMBvYB11Xqr6A
lHkpbz869wIoFxcJ+lx00gU92Rk1h13r3ld8ogEE2L0YEQQOBybefsyGRZp4GXoxVT2lXESGW7cz
Kq7jikaHs2PMQGxF6zkBuTlH7ESyhLUe0evnmBoEyvetI4ptnApzXzI8FMatZiUvigUAs172vFj+
3WfEGCzQH6AjiJIAgssSyaZCNMu6QoEgs++pWbyLY39B+ZyQ3WwRoKlSIOl7g/9TNlJIX6IT3omU
pUjQTqrPifTAO0OnMu2bD2LCQyQZ2SUBMLwHvrLtJrFPy4q+Ba5A5tsEcA7byMpDsud1Jo6/em8Z
mPX229DXAhHLkJyIcYjXcKRHjilN5NhXimG4+XZLpVrtxAQwT17fmKDWPCWrbgUgEY2XzU2kWTdy
mDxbr4HgLgWQs4oWtdUbtGltY6uSyqNWkplUKcgyyjnRdVyfv14/YF7eKhdd1DSoAVLkQeZgAc+4
Ec3cfwe/qE81j+Mc9zdrxnYsgb1DU4vzbLRZeYmhZ7OtSGSnVJuR7VKh1uyYm9wyLU8oE2/DNhGi
IcWymuVCsDq6zSiP5WHCGQ1At4/0UyMHCrCdblcRfFtCkre+4SmmQjInA5i7CRBKGjwJu8uiedGc
6inCzROUFtoGSMezzI5jGuCBbjEczm+AtLqQOPECzfF/31/zn9oDXlEUkaogTMxEtkYtXrogzcPQ
94bCnFXryzxd5KpBpAZtwkliz3kzuT/tCfIwlw34VkDUAIzsdiW6TJQveRH7HvjUPC8Ekjk58g7r
2bhlt0Z7K4S5EczQ8mmcSwh5Pu5+2/ZKpyvUumzJlBqSurmzsc3VBmMIuwVmWgM33D28LpdWuH3f
brfKMn3AbXwfoTtvuTzZdLl8pO+84s13O+O9Txz35Sq5D05DMPM1fKKJDvuPDwPV88bM0c68KYjn
bJdomhqWS4kOlotWgYByoWVHk/vxARoYxkdqCOTaTGAEXrMml6Xv4zVwsJuGaO7gtq/nniRuvhNe
eT0sk1vyRxx7mUkBrxYPpeF7qn6m0eyoFZxrw0T6iU2/ksCEx6BQLnnbQEJpZ4tTRd4KIlrFsqAG
DbfB65l0zyWV3fvuI/8MygYQxuaguAOEmojFvN3HU3HWuyzP1HEqNicFUenuROwDcdB3tIY5PaFj
hmc8E9M0yCGQi6IJHr2dKGDdCg2qxI+qU6t6uFRIJhpK0Z5TmP5u+96S3KqtOXK5x/f7mn4/2TIG
cyOU8dxZBoJr9QKhpQmvqQjGkk6/fXNhb46rT8P8/Mxds23cIofbLDNK97OUAD1p/3z/O6b2+eY7
GOfWBakRLgW+Q0UhyM6XiXnaB3v/YUH6Y2bNXtQPgXMuTcTIG4mMr8qgI+qjola97ETezgqZLcrA
5mXBE/54I4TxxyCSgbunQYhp7N5mvw9DQjoHj2j7+8v3M1m5MR221yqssnlXyo3q6U64OzwoS+Hz
vgCecbLTJv3pPPdFAxKGnfh2QSFIMTFRsHCIaq67ZXtMCH3iMdJNTFBArRnYkmWQLoDdbAw/V+E0
7tNcAFA7Vg+j4phhCCyv2ngE3KCkWx2cOXWoRh/FVU/Ayf615xEkTLR538pnPFJQOzlMtW50jhQN
iOMrjl1QD8nLZhHTh5dxxnr79BguQ7Dx7Tl7OlEcvZXOuCYytOwUxdC+OZ7eZ0t4Zuei4RJB3Xp4
WeeLLYAaAGLK2eiJ0Hez5owj4q6Pfx7XfBxANe2d5nqLmYA5uMPcstBUsvzqP8YVD0yT+4o16S1X
+824pAJkaJQzIBvtGAGeAp+TxwUZ9paVPryr6wglaGr8k36I23VmfBQcW818mGOXK8vOTA/Bz1HR
gvk659nzxJ0YklCCU5EpoWrPjtjOwCGaBbqEHYX7fEirhZOQNYAILLxHnMye8LqPJnA+bgUy9Y0c
SCkXaYDAlbkBMeUCNnTQzcPMdNBiKo85K0UBgvvaMxlar/Rk/BZU1g2a+yEW/SWbsw3e8GQrrz/n
3mqfvI1DT7wHkanE62ZlGU+dD2k+NzpIrOnKtGO3cBq3e8mpcfiN7iHngpem96enchNjlY3FXtvN
F7qVWOqWE/CnMoebD2GcVr6EmhSm+JAYHS8bu1l0PsFgiHNar9fK8kyWuYnOIvH/8Q47fYRerTrj
uUU0SyUthujCekY/G+YqcqfskfCK7p47fzWR8d/oybiq6itN11TiqGf00GRenVNtTkrRime7Wcy5
rk5Uz27tmHFRWVAEwHSN0gbaZIiD4uPrskKb4358FTXvh0DeQurM1V8Dp0vgg+RyfCayJaD944UN
Ez3jPA8QQzhhfqLH/UY3Xbo95PRSLwelRNDTN8USKC+EOJgmwjAbxo5BB3Ey5wuOfj8fBG4lMtkt
kK/jU3yBRA0PSG+2Ey9cjoTJfOSPKepM3KmGS6onLSScTVtzAyJtLWu7xHUHmQ+v2Dl9Tl4JY6LN
SdFKRcuwXY0J9ieQrpved37woJuO4CRuagsg1DhzrGQ6ObkSy4Sc0EgjWYohNiWrzQbDJMiH7IVu
EvKLrFsTV72lG9ifLm8YhxdidCbEJGCdSfocgp+PK6Qkti0hwuRPgkWcX2sLt8rlo2BmQBaMKM9W
x337cVu40pkJMdElqVq1heichA8gnSGYWMBhskabpPVu0UeU+vY8Il+uOzKhJu31CLVsCBXHkSrs
rZfSw8LxbWcro6uKY7o8FZlQE4VxYqg1Qs1qNWsBt/zoji/R/2Q84sYJWYrqi1bqcajLqhe+ho/y
5wxvqMJrS1Z7nqF+tz/e2TSWbqYzJGEmgiHFew6BfRtvMVu9qZ/LtWR+LAraXcjhgPNxvZUxir+d
EaTza2vuvPqg5h6RP+KPf7fCbNksClppqEd/lS2JYDtJTJ01pnZDSz3cFzXRmnS7yEwcumRAl+1q
LDI8VCDiu73oCCEnCnN96hzMaO6/eC7CCa4GE40a9HslYqbhznK2kx1IjMQF+hlcKpiG2a4egbsT
mMarsAZW4n1lvzsl7+0zE5CiKNDK5AJl45KYcwAcXwTzYKM4WTuFD6BWgr7l8T0IXbLwo5W5enQf
6evrC1KTgb5u0WJ0/4Mm2sVvV58JVKFalOFZxCkw2xTWh4Cby0JyGouielKTz/vCeBkg+zKii+cq
7Cuse/wFnkMLBTcbWFiLkyOlRP71Oo4rztcoZpgufUc9GIHy/geMq3tv9ZkoNQvjOusjFYfqxy/w
pd7/8YnOotulZKJSpeRKG7TY2whuS4DPZm3frfsyOJcFAK7eJiLdcDmBLwCRTwtWNjgvB5I8hBRj
JQKeDQXS1g4uYZdDRKzCcEWSPXFcZ1yhHysILsIZSFFlcH4ziZDo18EpMgw4a7bWPtRfQI3iSJhM
S64kyLcalr1yQU8AJMThXgbvQ232AtUE8nx/JadPrCs5TNgRGn8eKgNsUaR4f7Sch5cXiY7Nl8hV
eRf2adO4EsYEnPSS5/J43fIuBinPO/2rSZ+kAUlyZlVevwIjJsAt7is4Ou69nWIijaH3TVZJWMfT
17FKnnNhWeucrZq+K1+pxQSPMowqX0p1vOSS4wiDNeJXHJ6eRpAkznbx7I5JasTuEsyqHgu4OmXm
sFLNQTdNbpbKsz0mPmRyHCWhNB/TxSNmjTqRJB+dBXiMk/nVugbAjJ65/YjTMueoqIDxRtVZ1Aox
MnAUqaGGmS0z2SEQ4iD6ale4xLif3Af/0Xl+GsV/hbGDW6XWCHkbA04bE+IbM9FRGdQJBXYFV9Lk
EQtk4/+oxc5wFXovyeBc0HC7wCCSQfIjF8dx+sZ5JYMJFX0JEmJN9r9LGG/gS0bzhCOTJcCJEodj
fxNNCwjuV7KYcJEPF0nvfcgy3I2poC/Llhedlb5ua96ouDLtuX+WjgkWaAnJClEWEAGxSePT1Ntu
U1vnhVlR2zscDo5Bz9baWb/W6y1QLJZfX0AI5M6ZTLT832rMBJDO8MPAL2GYhp2NU+T+wq4X8orX
RDiBNXorhwki8Umt68gP4ACrxixwkKGGDJSObIV6EN6OlvQxo/u9yQPams58rnaUCSlS2yS+0kO/
5+PmOLfrzbDfPo3mQ7m3o6noNbb5zMDzrcoyO5PX1E2h+G0CFPslnkNzMutRHhGeTwv1iEQLyebn
yrwf/UcbYR1dBmPwSM+gzEEbeHuKBmJxLstU0Tx1lhMZFE0dr41nzGZYCWDoRZcg3t9AksmYhwaO
xXwujjqRs0RKQt+l37wzbDLduRbC2EZTh4mgN7mG+XRivlXv8Vakx1X6tTme0CeFUo/Zr/8f8LdT
YfJaLGMaqprP/PMwit1czPA0Dv5XmHr2vQupTAdgUNaFLmGUn/c3bbJKci2XOX/UvB6Etk/HoDmH
vt9gScCUXFtPwLXjJSVTRnktjElXxVy/XMr0rHlDTfVim/rL4T1MHMPkIVJMetofST+S1kulNb4s
j8t5RC+08hKvl80T0Ad5Gk2W6a4FMdlpk8ZaWI+CYrwEAUHYRj0d6L7OA6YYZFvjYxmNP/jXToA+
vls3i1T9otbjhsUESITo8qZfn3wUCu4CModPaZybpMKFFWJK86g7czx3z9HGdV6FB5CcmiZvJb+H
Pu8pxpxBQxTU4BGDRNTqjxsNpeqj4IpgeTPM2S9qus8jVm2/xH/OHpO2T09La6AvWYKmbAp4G973
TB711zvLRBtFKbqmV/A9eHWyUyt3ukNjuUrLvRZM7aiKAXNtfAFCgwGzoyXw4OoubSFIyMjGOMqA
k7UDvA888px9KvG7lsRsqtoIuhHVkDQ8In0WEjonht0g0qANFOF0LGQTGBMnxEx5/bVUZmMNuU/n
HZgNvMggfWymjnhB6Wx4wHvPiIYlo/r7yXtvGX+TNSZ1hpZPdJUD153tdGpqzI+WvaZ5x6MEuCWw
YxVEIqGtGebZLUrTJyBUpss9rd3UB14oj2pD4n0As6mN6iNNlFXNQz+m/56ebdlrXDGkQfquihT9
tTkmCfrCUU7O/eWePMCuVWc2OQIhrNAlUD2rQHOGF1rx1aDrdY3SM1INMndeqIi+yHA/8NhoJy+4
16KZnUZBNpglIUSff8lWV3qqvJih1b320QfXmvKr/moYVPRXMbrFk2X++I9eUsGwOvY4oRVWYlv9
RSOD4kM4RyEaoF67zXN+CPZhQp6e2pcQ75qfnLWecqhreYzCaYp5jnoOeavojPw8lOjMbIiPQcDz
C9qZUf/u7TVwmY21BuTS3AqdHqNfrvIPJtsMtBzKYD+ZgbESWdjtqQCCjXgE75t7CeaWRJWE831r
a8vL+LbSu+3Hfq8OBI07PD+b8O0buUz6kJbz0Md02xzXceBSAzTjWGCk1fsY4GsHdaF6vzIg/y6H
t+Vl4wqLrzl3Voz3BUxOUVxkwPvJ+ILA1V4whvyBmdb981FdHlfV8jOwe5ez6VNWPk4GzDV0Y6Es
xY5X9GfgaqRoE/Pa+OHkySYedPpVao9lnH21Ch3t9b6VfWN1MMHsRiCjYg/eqyBpBFgZerullIZ0
15knV2ws4SldvC8f/e3j0iLh8/f7EpoG0DJwAWB1jBkCzqeMhx7zKaqMcoQBkm4MR7DIDVU+1zuj
rQRPD+y4A6/P3NM/SsEpTw8a5pSk87JVXvNhTrT2K83tuN5HrXkyOnISz+QsvxfnjRaVJEIITIAE
6sbRGmxhabZrdNp0CyGpqax7pbANB1CXkeR3yusXnbpWX6vw/S5y1T3Un/P+cp6Vgic9Vl/KZSEb
ISB/a2PjgwFnLywKnza1d3/dptLEG6FMmtgPMwmMMYXgCaJZIneyo09BsrQVCF7B/0D0HZU2ovck
opdlz+vGnLpW3whnzqIkTOdhYkDjrEaz8WOciGbwMFMO/dnMC5DbCgc545S9JwYA4CJ/DIWFjCgU
vVA7/Sx4mkyLyvZ1KsnEqH83qw9ABiu/i3JR//LJr7lGBhUxsYgkXt7BsVWVCc5DImDyTcaaK6Bz
k+nvw258mjxbnWBhjBR8FC5nk8d1vHEOeAXmksCJKINd9we0mV7rIjhgO98LdGpv8u35UbUiez4n
Cd4LtxZtLHT00HTHccpvi70nlzGu8qxHWihDbiUtLi/lKhhbSw4VVVwUUkxvI+JBLbGJU9mOl5m2
EzgR0ucoXDwmljFD82bmJFR5uL8aPwvQ36uBaRssBMCZ2DCpiXk3m/my7xXPxonoVUyaDzw+fRSp
WRqPgliT2ZmT+/y0dEYmEyn15uJnoaqg0fp/OPuuJdeNJMovQgS8eUXB0ja7wXYviO57m/De4+v3
oGdjhgSxxEojjTQaRTBRVVlZaU6elP5wW+UkkM15jfLqvqR0K+Quo5mBOxSdd66DJFli4dGT1Pdt
rrW+Lj5FJppt5CfJ1YVBpUELZOAFRpHvAhoJdvzHGj59CaD1rMgIHIN/uH31lWJoYzYVsVzORcH/
+H2cCKUxPjV10WGz8dfmOd9n32cCZ/tLF0LpJ63gOn1p1TXA1u3fZi/tR708HBIHJtsIkB1krRUN
v0dc3sqdz9pI2zx1seOus40u2/fokKmJ7mNU2adrvEXBBJYDymCKXpSn00t8ejmt6PLizf7fRkuz
GyZjSDbDVbLrZIJKV2pNq7VOnZIneDUw2I+F3fePTItFvyrPYPgDI82BHI3XKDXN+5Sz5U33FD6l
O1cf1FAHponwG9CEA2eKoRieOaIf6CNpp/o8erleLo+/497PmX3HzKdk0FGXZQzlgk7AjAo1k3R2
RyIt0ALjEup1oV62ov5Y5n0j7UzmTKNln2IYVvYoR4szMMr2OyP+4xhBpDr2Xu0+eU79Eg2L3W6G
t5Nlxbr09TVoX2d4uWue7aTKc6OKocqAF3PMFE/MXg/FK7zKHeDpoHfk1UMScHTao/+eHHgSbWSz
23eMuon1CqEkbymb+jPclGRTMKq21tW2aNWuP2WWiRi4vqTcBp9SxZZQv/U0Ebht9+Ixaog5tTvK
fnwI97ErhoyDmhOxy7R2NDrcmpVc7mqMH8Ith5/SHGBH9R6DLlCT8lEgWvGm7yKoSRZeSwmzUCF0
7lAmtJRkigglE2oygJ8u3VIyeqEOyooHdp/o/BWEDklMmeNwqrNF1UHYlIUUwiFRteS5+WwjpFfF
o3D5YrVYb88WUv7SKpnAfRbpVuwcNNhGUoaUZ0Qhv6pF2Es+VHeFIRpw2tdGLC0ZDsw/xFgoDn9h
4YDcnlvUd0oWZpDVTtiOU2sZnNWdo09nshcqwDwY/aW/8G/ZEfUqwGq+cW26bUPW8MVLT//Nh8xS
EJlcSE2W4kMKUeUPobIRXZ0lvXxqpD81SRo171bmGtxnD6d9vlr77LpG+UD3YwSRr9t9r+V/DePz
c7/dbq0cbHbVMcUtFslx+HGqQm3OeuIwU1ag+MDznK4naSdpM+OBKBzcCgKGazLoVLo9CYbJIhRg
BMqJPb3JwV+1pb1jXqu+YjSKKcdE7A/Bh9KTrjUrxVi5v3ch8bQXeEKQLgVoAv3HM+m5wvtN08GI
Sqq7T9GjFBAv1DqDBafv32yaCbJGcb64YIgV0YWM4aW/JuUqqEpDKoqyRqKcjDm22Fo6S9d8gLvy
Ln4ewz2xJhn5DUGc72nuev3QNP6ZlQ8AGZAktLnolFPvIg/y29SgSKKLoANwvdeU+5C33EiwwUO+
EditEOqj4q54m4v3Df3kEjcNn1Uwyfl2n1mFKbMAmI7zSJ382u6LE9+d+/6tQnYvJ3JG2OKVHWqV
q95bVgtHSW9HdXwNuy9JIi16lCUv07gRA+5/qI4ESkDGzOjEvcRpLTCGQb3mL061q7laYhMFDiB7
ib0bzOxJucvHQeudOUNyMQshfuclOIx1qo6NymdE5vS0NAuPDAjRkqfYW3Epfh3S+QeAUEEQeYEF
QcQccyjVXVLFheCfkxQ1vCcZDPwa/LjU7r5qXuu+RjBPa9XrmO+Z4qPOQZQhglle+s4yAuhKWISa
YCRgKTDkmjTclNvk9Yz6Gp+Lc6IQxlNp8ZlX1EBvB50W9EQyaI4wprtTZKIYfWSLb/lIxkNgN66K
DnRG0bKNLxouOtT/ukhEOPXeJRg5FCYqR6lNoPlfHWZ/uX8fX9FFc6VwCi8D0jRp9cy38qvGFWhX
9M9USPxjoYbvLJE3Pok1A4zwBBdI04FHTNWnI6/FVqTp+fMmMr6kL0uyBa02FKvzVtM7C4+khFoZ
WEymmA1cJjPDnbA+L3kDjzs27plcDUaSPzUSrQqlZxXFvt0HCaFiNXuRMy2lLMF9KXu1fa5F0vBr
t+vepOBbYMYUuMHI4s/d4AFVrnQcwuBcozM5twdGi79wwsWPEBpD1Kt55JQeYRmNEjaTH9SpVdiq
A0oKXqCzsUHZikDSSGfat45a8w7vjRESzPgP7hL8FlSjb69+kodFlHVJcPZt6t03MvepCi36UiH0
PriFmqOpOlMj6s/4k0SfIb1XQjQL0Bb7j/tgFXwHBl+DRETGWDJu5i9nfS+WdVcG53h4Ul5wfYRd
ckaZoRlOVBOAxccof0Rk4EeNls3iRWpX3t2FyAxEM6iwMNMzh8los40IqGQsGZ8KzwUABi2pRpJJ
JPup3LdMp4ZtV4BRZNeqZXOAu0qVz31mFJ7eyWr27R0jYe9ScPuMKjyGz3VJhJUkxGSBb+3N7ddN
Onb1LJW9X43c9HU12nV9EgZ4mGCCx72SPbu02tba43u9ECBLeBFQgeAw1HhidrkVWJRjM9Sjn5xD
dpdjHsYX7epNqBX0Ntu7rgETEzh0aTGc6p8xGn0sVG8NwXCf4MQYdJpDG45AowLGzN1ANy1DuuWi
9NyYKabdPLkfgHjBumrdW2PHZ9pbeVYWLuqNvJkKJGJe924IeSl9UfDcATn5eFfv/ZlpQTx8d3hS
ojBvG+mTlJE8JU3PYK/0MBD40n3/f3SnTV7RTFdupMx0hXHRVSl6ZXpuZbs59VvOqLfKBslqr7Qy
jd9SzcrdmXRhLpBTZAlDEIBoYedJBeA9aorj/OzslpfaN/r6tc1WxoYvhI7gEr2SMS366gJkwTQb
t4CM3H6vWZUOt6JDmfS2HFCV+uenxCO4grnG+HVpjnB3lcRj67bOzvAlmkFHtisF73ilM6/Uaifh
0lldy5pds7wtwlgYq+ws/elK2B2V3vr+LgpfqfoovlcNqVojzvTHC1zIs8LxhH+Lafbw7dCQf7uZ
YVNwqRJI+dlvSTvCgZDeo9RuKQNjh31u11ZaEun0E3cp4lFFPruOHK+xqJOn7CjhM2BClWXUwrNk
wLE6VQg1NiFxaknSe029NpU9Vrpc2W2AbMtmgGeCFr0BfmJIsubFXcuV3msfcpR4vKZrBXd6Hg/n
Kdf6QdcVZz/QBOEzS/d8sxKI3FtfiEAOARkEkUXEPbmjV8oXp5VLucpYnMH2rfb9SwmYQfBMd4I1
2OlJfH58PPclB0UGwRsngl0KfgMyF7figIbjBpquijOSoW2jSgxpbb80/eYg2pVWPjPPAhqzlSiC
v/lXLExq7bJNhu72QuMDcJsVZO/gr8xpL8Iw6RIm6LHeHmA7UKJ5SP8DOdyp7d6tiPLUWDm/8uLc
c3pNq74SOktNSn1HA70JofveYc/fxnf4Eo9avGXAOLOp0dhh6EQyQXLyItgkbK3Hm750xMoUTeDe
Y+7Y/NLnVetyTFcXZ2HUclftetmMeqCKFUVLv4KaCBVNHkv8ZWK+22WRxaJBAMKAN/D2mGOFq92i
GTCjSeN6I0NdMU0ZlWF1+VK8NqAqKlRFTyni0lqc6kxgNJna8WR8Bs5GDbaDSFJU3r6KEDlcdtDg
mcVoNSoxNMgnZUxGj1RP/U+akx6QkcbOwX4bkGbc975VJpb4zVakpawi13PEJqvMWfezBxBITqRz
WJgEkra5EjE9G8hjK5Rnn1PpOiZx+RYmxCuMMhoI130GmUm7r4pvRB+D8NzzGt+9cD8oMgkCSPtJ
qoDBzeBkXUmsEOWdCoDr0m4Bo2I1GqEoSmGSpfSaL20bRssUA/+ngHz240OS75/s21XMtJIp4lyk
BbE8o6U9UDQJgCNpz4GVa9xVl/EbaAmUgFwz/cEscO9jlO0wNBjJdAciyVYVkmjcsLQ5aIOohbXV
paYyPsX0jqf0LDdKl/jPAnfMnqTP4JnL9YB78zpMlERhedC9I/+ndnUp22FGovvWU9vS5MSNqJwk
BHU/RWiWiUYFr5FiVtExYoyRstzIYAVSHjLE3PlhCHM9agvC++poolHCx6/4G0pQQ5FwEL+rCp0u
DaYlQ/fkfze+VigsUjn486kD9tUXVrbzvrdzphTTe3hlSYO64sRS5sszuwntPfV+bMykUGPk0kxa
A3mnr4pwbdXxJ8fIXkSvemqWZmCslf+F6dhmd48R0TQA7xJEKMxvNHD1HUVL+SAmk8szd+wu0p/s
UBxq2zcYkEB4TrIzUsyaOQ5kNKKDp0p7wQwPmKCK9Pw5Vt8I2C4xkojGDDL0GtLkFbN8z5ZgskZw
DFeix4UUpHzzpbPAaCgzLqooqTzTUkXS6jK1a4sv6bNg4lQjw1+Tt6Tw1zszywUVec9xpYedYY6l
UaFeM02sHUELImu+4dquwRz4Y4zZxc2KBV4o09ysdF6O5FJaTGAzoBun6NXbtsLz+MHvO5lUlSo2
H+Ngw+/ItDDaZAJUg315fNXZhVfveqe52VXvItGF+mOnFYslgUd6JJ2BBnr3cBPUwEBNTuPsbJsS
4cMl1SbTsy1nT+CUx9/x/9BNEWSyaAYDMd/sBARUQrskmb5jW3yJp4r021QrR4MVEX1ucV3oad5j
bOep2lzot/ypL7QCiZZD/ZcOifJHspIkUYVNYWatHkaqq1KVqhSEArNRY0xaEx07h2LMbty5pNYS
rT14rNp8h6cWRmQTaa60sqYF9x1nK3HAFABNwUq/peir+8Z0Q6wkUlCdh07zeziPFzFTiJzGVsPu
aLogYUEdSukfR82QCh8KOQVZQfJldqIy3SZCILjQZV53Y7V57XtflT79rde+iGuMrgvVpkmahDS1
jKBZ+rV9V2sseBaQHCqszj6yO9WPX7OGWO/L7A3AID63xvCP0AZqzZkBJhY0JI3ZFY9i8epefcAs
Fxf6jd/RWVSd+ciOARKF223XkS1X237FSiyk/W7XOrNK4piWPidjrfRmTx1DZzToryOog0SSWPXU
yoaMXz217ZO3BlQ+iY1YTY1JSmr9K1cL4xLbFiYn4KkinrEWVS1EBDcHMbtA6BjkhoSfPi6ymdxK
Ql4V++fHt/SeMAovmYT0IgIC9Kbc3VIxFZH2rL1fjQ6rj0JwYsESjkkE/lXpLA7bojGp3JDAJEQB
MbEvauRp9br/6MGLOJh0cHz8QQsZm+mDJMR0+BxUbKZM37X6yV48tCJOX8IT3viH3ujg98FrqjED
lNqNGOEj0ERWAOJRKfcpJsLfeJOuATiXdBChJVgZwboJT3oWWgKtLOaFUEMHwdnfFIbrv47ZH7cC
wMDtV+KUJVnoo5UkaRoXzM9zl0UeRV0n+vUZeOz6DxwZChluJAtRf0Dme2V72QWPQZ6QqQCpSHBq
ZzGgL1Vtn41Ffea6rcy8yxcKnMOSBPIfNfJMTqiI7OlFFW3YaCW9shQPMteiZ/eaEfMkD9K8Ppd/
mO+I4wg3aLxAsloGeVRAKrXhtexFFMz+UPEBSYEyyMqtvBZoL5SAgQi72oLZpc/SLsNQ46o+Y7Kw
7YQvAszch2S+yEgWHyWNXbliiwb1Wt7sHrd87uU0A3kuvcGwwYjdF5gxm4eouJzqzpYbwkQqzRCp
tSRHaVes6aLnpTDchLv/fUBmJ65wo5tRdVOfmwQFlXyb8zpfELff57Wgl0pIKgZtAIXqis6Krk2/
PPdOryXPDnxIG5Gp0GJ0DqtObVI4xVJCklH3aFQCf6JKG+uvtPiTDC9Vs2UV2xvekpr0H48/454B
ZioFwkPmYFNomvt1mK4sSsT4vRBL2IABTvATWNB5jU1JsR9CVTnnnxf5cBJQwwkMhpwFO9nKeqg3
amUJNrt2BaYV3+0Iymw8MsETa+V0O68+xY+ChisymPQ2+hz2baEjzShPmZGhwzDN8YvKthFvSz4J
3pmj3GlZbj3ejF/v7+4LwDqKBIGM112anQk7jV1nq6Q6M++ZLjx1SAjWbKzytE4HW8QpgDhVJvDC
VW8MW3CLmG6Mknz4UyPa2pQl6mDBOwbu7n2PCD2RAhPwwbY7Pf7KJYuInN5/P3J2Q3O3YJVQwDaV
mToUJMDrmmyLHGVaj8BrfCzsvrVq0g8U6NGcQkNd53lfgUkw37Qq8QQSEGSJqj2iXwCBpja8R85g
+zpSfyv1qsWbcSVypgeNlEZgr6qqcx0hm4jA1XcPaaiF0kowsFBAvF3bFCxcKVzZhBlmj/+uTQHV
SL5r0BbHacja6+iLsMFcuuNAdBbrKSilH+/r4iFOiN7flnYQQ96KjtO4lfKmrc7yhjl2XkzKEVLC
5hhLKw/o9Bjf6fSVpJl/zIxdrsQ+JNUpiOS7lBIMryreHi9noYwzbeX/1jM7M48LmZYHmdoZKbUz
9S1ewsJKgeHgdmKq0pnt7yt3JZm44AGCq55nGJFRBBZzOW63sOkCj5daAfTUta+HsI1R/iFwKzry
G5DOtu9GyswkNG4vByDJqs7dZiC83vwUExd2rjVWodda/ORtue8eSTmG0EZLAvyVI53d6rTdow+2
P0Qvawj5BdWB1oDQd6qWyejBu123UgrI3IZUdY67t0DCqO321KItNTA4xNBd2/+bbb4SN9OfLvDj
YqTc6lykP02G4Srydx4FK9dh8Sx5NARNxylizsrtmuCBh2ON0bznRiGRe0k4dFNEa4DgJSGMLONl
oRkk+IXZUeZM31BDGDZnz9U9HhNza5Cdr7WVLSoMYD9o50L5hZXnbwhVijwFT7E5l1ps9xqj8T8+
OEhHtKWWaJPUZTsgiS0fIxsho/8MlnHQGxLuCGiFzlusVqqXx3dzAfkDiD/y/DRSDajyzvNgSufK
SpFlzZlJ1cIszsw33WierpDKqJHjkgiS0mg45mnQeGjCbovGK8ngybZFY1ivFtt47aFf0uDrD5qd
thSNSpPyaXOWmOdAJFm8pbpNEAWaHKoe76mAoyGdYSSyynLdZnxnTRHDNl7FYcU0Lj0AGGCkKBNu
GQi0eSDTM30pt23ZnLcJCu3gDrPb42hJz8NxQDc0kuuxnqjtTss3zL5cecYX7PKN7Elbrx4flyvk
NqJxKj2K6iOzr/ts5e2e9HluujAyaQK6YXqJJM1s8jDyVZ6MTXPmEgDN+n2db93Giqsn3jVWVGwy
AteilAmHgx5G1DiA4sP/uF1M0DKy1PBed/Y6rX4HnAmQLBPAihTkj3s0cg47D2w0Muk0C4XFx8Lv
8k6oP/Do2wAyaRpnJM1Rq2Of8WMeF62Thfb7iCtWf7tHkH13u2zlNZgr7q8kEVVCDGVBDmg+5bON
GzeLQ7Zxmlhlu2STd/TeDzFJzK9P4WADObuysXMl+Y9AkBVOsBk0781MlhjQbFiXcuNQLPLB6Bts
+WrFvi+KmHDjKL0DkzMH5WCUeJxGStA6cYJKL+uj+eUfGvffRaD5EPAjQUEhfBbiiYpPpUlQtg4z
igalPBVcpHpesbKOu7LDJAYQEhzN1OdIK9ytDjZiw7TjJKbURLPcyaa8kTfdq7zxLEZLNUqX9AAz
bQqbIYqZ2fmhsX2LVTvYuxWFnD8005cALcfTPMpiYP2eLZgZ5WqEs9Q6KLQEFiIqGXQEakJhXNLW
py16x2Z2851tK1Q//rloWUFeBkMskJjBd8w2gY5DuVSi3hFRSQj0YZ9hOnx4aJ4j/kWoHL6xW3Yv
sk9CqocHMO2tyJ+bHKxcBrYK6VEOjzhmF83EK7lfhFnRO0Hgk4IC7lE+oxpV8XYlrUSu3HSetzZn
ksWhsQM4DuBDZ+ctdzzVeV4DWRKt4mlVwhPf7nkU6yj0NMOeo/oltYkWIoITJTPhfdLWf91KF7lS
Hco3v9pE+WtXbWP0unPbiDGzVHdDNa+JyGwAw31h6o2Y6UwEtGPBr7099ybz9vNnJyWUbkeVEraq
lmwWPbCMioqf9xwplzhSFU6NFRJ//hvtYACq5QGmgILOFDPweTfy/bZ3IlmrK6vSuWabb9sNy+v5
W8a8DOBJUuw2OggfDdCB/0Y6pswguIYnoswdV/T61xI91r3TlM9835AS/ceDq+I6qy5gjxyjsrmV
yiXyMDYV6kxGsu6VkfuV75g29lZvFPRC40mElYC3yc90VARiBoFlTzt0HlEkZ/kEvuaQrhiBKfq4
kQIEB4DWYPyn0SeCKuTtTSgylhp6tGQ7sRypXLwfBqOjn5hQf7ypd726uG2Qgxr8rxxY8Vs5UCM3
CvCvnf6ovGSlWm16uyIoBzvuTqbU0lPbTbLbfXT2sPU3AbNi2+9exF/xEh5eAKmmlOmt+FZqMVkv
g3hh5/X7oNPz4KNlUE5kJkDuuLLau/Lh72p5eLGwrwIPBOetuKERe0QjEMfkTsFYUmFVqZ5wmMMU
qkElkXrMLR9DlKsk34dN8xUU1RfmX5FwMIs1M794wsBNiiIUCYH8bOe5MUozZvqWvgR5cR+bY7gv
qaeIW131tIlzXQI8khNZ9NnBvM82eRQKHoXTgHGESueHU+rwKZGp5+SZner7PmKYctC85thTjAoQ
kxZFyYrLvnTMaEQCdoZFrgJ0Arf7LspuLnV5zDhxdxkVs45PbAORNNjnY0co6BW35y4rOZ0z9lVG
UwjmDIh3z1g2pFHvSjSIBsGHor5uMcHm83i0HbsFNfXurdEA9lZffDRRWqfXx1dq6VyvZc92O+Eq
VvH86eb2h6Z6LbcFQP/1aD6WcofP+12iLADWBuduqjHdbmkTJkFXSynj7LE2sEPyJuIcjLdTjYyY
IPs3zQgM0bbDqJE+qmCzO3M6/vyauu4H9bJKIXQXuP7ng+BDgdUHRz1HR7WSG8aF6NKO1oJSOSPO
5/7z/X0fkZE0RmcWWnwoza318nI4nMC29fZ4P+4KD5N42DBMJVVkjD6865rtAEbuo4pxpEqvzgno
GmKxJBzy72FaYNwhp7LwIE/t+JFI6UZ5WhG/dMckIPLwKIKs7Y6DKxlaD65lyTgcUpox4N2lVfox
8Eonpf3suwSNyueeFfRawLDCSOM6p0imSWiPP2OyGfObPnHHsrBuHA9gwK1SSGhLiny+ZxxWNLJY
LzpUtb/yVzYy2u4cwJl5LO63JD+XByg+jBhaKFHNm9mwshHkKo8YxhGzQ8RgCqo59gpe4wPmw9cd
OgBGweJirXcNxdWq/By+8ph4J0ZmLzpcooreThRIj+FD4ajTLcF8uKT8BrYrtrN+P1apOiR6vjb4
765mNKkKnEscFiwS4nf2dpeGvgazR4mrA1/Bfx+3AYpivMWAYevlAibEx3u0oBgSKoHAJU/Tf+8I
VIB7i2IKM2kd7h3IdHBQ/zz+/YUjv/n92RGMolekXFCDQ/0v0h8CenXtdisLpvVYzJ1nPtVQ/7eM
uT+ioLQStgOW8YkYRBu0ZuX+rmzTHFiTSINXFBR+n9FcTdkzH48//65QhzO/+f7ZmdfC0NJii9+f
+CEl/Lc78JvWVv2AZCuyFh6AG1GzwELhulzKFYhy99+BLuzD0+O1rG3V5KBeZX7ywBW4Yfp99uIb
qNWv9tmsCZj+/ZWAYIiaRphUKlLRj6aOOxntRlqzQ9/9ZeIdWGeFW1HiX8rWK4mj66cdsGs8xg9V
mPKmqEdGRQQGcMgfYOn0wegP1mUNRLXglNyc06TyV0LRosiVSYJlYniFSKgvS37++/iklh4l2Bik
l5AeRMQ0jzEjSqyifhqetaf36QtDsk2rNk8hhshtu5Wq18IFvRE104owCHqJTweMcvuItpLOByq7
XSNaXZMxUwylRbbC5yCDLkhFVP/QrG3Y9EDNHhQZ0RUCAnS+ICaf3R0/luiaiplJ9YCoIwANmKCo
HdQ1OXfR89RCdiVntluYBMHyFJ5Rx0PZmv+yPZszoydAaA9rLA/TLz1a0WzPqCh3yzTAisDG766E
oovncbWKmQ+IAEnIohC/nVQqsLHdbjUftLZPszvCZ0KZV9M8JQdzXZ8BHecNDn0F6fPaZVywADcH
Ml3Wq8soAtZejj4Ebb1n4zsinN5pK87Rwn2/ETF9wpUIT0C3QkiB21/c7L2tq7V6Z9Mrz+SC7b+W
MQdYhWBHFUNQITrBc2PGr4q2NpZzUQBcbFANwceW5m6uFHqsC2AV3AmV0TwAnx9brLWfnwXImFmU
Z3yCn68u4VNmjgNGoz+WsOR9AXv2vxXMXmLZZdjahQGYGvYzFVr13Ks/G8V8seKVA19bzMyYSEOW
tj0ynY4mIHvSkMxZWcri7cCAWVQe0Q9yl6SJo8RvGwZ89uBwzdRA/ak0dnWu28JrPCW//ytkdiR1
OhRt3EGIr+W68o/TiJMhvPr12WnQUiEUQ4NfzxAps8QA3Y6AIVVrXvBdgR/+142c2Vl4YdBGVQp+
dw1TgU+vqS0YjMV0q2TIi3bkaj0zw96NXAejhfVMvkuCifBObmorx75odq9kzEw6zoPOghBreX1F
Wh7ID/grmOVdeyq7O51Oa1DVO2zffO8mPb8yXIoY1G6P190JLHsvPZPzC2Ykbd8P2u58eby0RRN5
tbKZuc/GvOyCSIFreYoN3t6N4HBbW87a7s0sPe9HWSjXWE1oV2qw21xOj9ew5OrfqNrMzg9oS8YY
XRzPfusdUttxnmvwPagrYpYVTQH5GaghWeDwbw9ljOS0rAVhmkyaojvyB40x52yNZW9JCCOgrIZH
Hqxyc3RdC5aRUM58EOsS2Rx0BpERWADABv94y5YM5bWY+aXJ0WE2NJiIIJuBhVjd9FaAx0t6dS1g
dmPcypOoeoQAoGAuxZl9/xNuhrVruWSNr4XMrombdfXQ0xBCx5jHWKncKbPFI7PxtMrK/sU7fy1r
dlHCAlxHYg9ZrMnsXCuz19z55SNBDVBCLQzIi5nVB+8RWJ17zPcYFfSRqrwdjvCJHh/7HX5hMiwg
vhCQQUQGR/ltz7syLLXYhlHpchwioHdOK9/SLbIxJCfIicKKbTEW9fXfSETORQb2HOn3eb5/pL2h
zjBWwQnUbK96m6w3+017IBaQhydB+0sZDemPa6d1NwPjd6FXYmeqMWRu6FKhzGEWhSbQaviSovUN
7Hba5QR+t8sFnYf4o7JkYFMFcJqtebe/2dh5FACqoP+ue6YvNGaitlKGD8BOjwaewNfXWov2kq4+
PT0/M4eXi6/7+sX6+3i/2en5vpM7QVTQNTt1ncxudtq6XULn4fQcQjJ6K5OzCM7cHNTMmwPRGRy3
64So1wFDrK6ueima+wWp/F/ps2svtGwQ1iykv75C+tZgIuLaou2ZHxu0yb2A8zbQUnMN4Lboa1yL
nZ02plowtVhBrAtaMPlvusHA0mmCy+O9XbLN11JmR9oHOU97JaTQonacWEh7FWEk4684sYs5hGs5
s/dSquqGilvIqTbgRMzUfffc7IVYA7bq9HfFhvJLj/O1sNmrFtVRTQkxhPH7KVHWxSpnuU/K8zcY
xj47PXxzNbjrU8d3jxW320R8ypiJgzknQY4hTrVKPaU/oAD1tJfL5vx1Rqlh5eEVJlfxTqdRf0UZ
GAUeQZyZxtrtRCGSu/+4eO/vsS0hSSWpsjnxgfbWdBSObfNPAwMIOk2iRFf//IlAVo4xwKWV6zXg
lpUW6jLUf2P9vUwJLc9IySU3L5e/qzZv2fgg+Q9IgwBExxyEw7FenA0JkkCVzp7yXY9hOE5m+ob/
VtpGZVaqZ7t/UpMjm+AIfkUt09CybT9W1jsc9q8FvPqImRaFfZJFY4yP4I7xjkMza/yS7KOzsi8g
zTP8bfG0Rq042Za7cwJIATVHdLshRLr1kIpOKrm8GJHSzducTMRQBI5UvnINF909juFo+GAYRwU6
wFsxeSdnaOIrMDnqHc2v9mh3POAZGsBV+ormLTri16JmhoXtKE5MpIx3AFEbbeEttX3CFKbyeZFC
gDBZFTQ7F9nwNHGF+mjJf7oWPLM1rQxCVm7MeafcBTpuHxHRMLBm0O6BcJjAhUeKBThNoYGFmsVo
ZRUGwB5Jo5NXhSoMb2H9MoRmwQvmWx8DmsyUKp+ulawWloZ2IdS/AcDD3+fQ3bTnh7CtW9rZKoJe
me4f0AZlxzWG7oWX6EbKzK7FfJ23LOI2JxQu3hfVkBZTXkYj7v8Of2vQVUj+apXp/unFbZ96UcBa
LAisNLtxUdLGEodw1MkxbsSNOUMZXysftXa023kpydvyBWDriieucPZZY+W+3y/4VvpswXldNH3R
Mp1Dt9qI7oei5gw3C9Sct/OaJ6JklRG7BSXTitz7BwRyZQFUZhzYGGl+5nB08dDIg5wBljQYcbuh
pEodsxGozVzno4M/XErFCD3Qh/VbQcDMDkV6BpTXrDPitn/rZuU9W3AF8DkgAZw6ioFj/X1Lrjxc
3vNYKVLK3pH+VPxpLE/FaGXUZ3sRW9AuvOANbaw1esgFM3ErdLYHAQ+/l+EBzaLoWpeZSi8bte13
hYThlKE1DO9UDZogW86670wbwmPHgJaQCtQx/Rr4fZ2eV85kehBvDfHt98wsJF20XQDt752x0IZ0
K0V4GDNdTNHsefKYp0Flw0xbxUn9+pb3YkFSA/oEpJjmrZdj3GUF03a9Q29Yj0j8s1T1pscKZpV/
hvIHJxmFmBzCGJz8Lwr6Eftsn1d2NNpcu+dikhRPPdOpte9wgynyRzkoVlyrad2PPnB2Tq2PlraK
BgIw7Lj3XKH8/0Pale1GjiPbLxKgfXmlpFSuTu92+UVwlauohRK1UNTy9feoZu5tp5zXwmBQje5G
G+0Qt2AwIs45UdolB6XUp5XT+AUIjM5YbMN/pmKxAk4+JgroPIdH2jzn8YMDvmdkQYHDz6uNYj86
AA+OgYG2J0xBsW9qX49PSnufaXcNe9D0jUp/rOyJa97JQRsfABMohgOwdnlrWulUuQbVhkePpe4Q
lkWV+9TMzXdvdKdNadW/BXrDz41Vx6GqDQclQ5ckytjvPXOLtSTkwlkh4WSBxwAVeaC2wNFkLRai
GUDmOxpiOOrNDXD/tu+AbP1GLU5JSxQIf6yUypYw6C/2FoPvY83ue6sbjjyUm9bPzuDWuqlBbi3A
GdyjQeajCJKTt/1+zmeX+2m7/duqZwLWAQgJcCSXU95olqStaIbjWB/SuCGlBKll/aOpiRF/uMi3
dWvlm4Uzni06Ki5WVAtAV2Sri7BhqpucdWU/HEVQnyryvl/LsM8LsxjShYHFHQeiFqko6TAce+M0
E2408X8+ZxcGFteYwV2mmh1GYOdDCGVVv6tITMPcQoOrDvZ/8F9WwffLtPAKy0n7GyV9ujKGvp7y
ToFJrTYQtaJB3y8Le+2eXDxivlhZPGJGymKvMnErNKCmNV7Bv/fzaO3H1xlRE/v85fsxLd8g/zZn
G6aBzhdUaRfzKBpTFGaPHd/7yW0fyTn9Tky0i7QbkMQEaUgPbdSE/HgzIQF0VA7A6gZ88/H9Zywj
zMVnAPVxeQQyFHzdqsN+ybOdHCl6rG2/btpQAhmaZ4FKwWSGPJdqP39veN6HX/fp/w7f+9L3ydQm
pxLDByPKYx/GkHat7tdqf8vK1pfRzT73084BxjCbCq8djm57ZG2gdQB5pOimlG9192qkPFQHi3Dv
p5lbZJQucYEeyKvw+6Fe377/DHXhZWLA42oLV83x8XY15bGyjfBIuBxhzMsGkR9+OdVNovTuycz1
wE5OAkPNFL9FbDs5QVzc10loIN4oNy2UkEDeBCU0FoDtQtYbLuOdmVf+NEW4aYR302prLdrX/R6q
o7h38Spc9kYCVSFH4eEId2rUDgGn+xbsD+jO11Yme83QwsE2NtASVT/iFG96hez2HXDt3y/n/7Op
/hnLwsUqgy77PMGREQHozHBqtQ26PEHVLBkkCgIgx1eiouuHFM9A5LfRx2l5C4uuRjszztThmALw
N7CKNKIhTP7uCst3wIAMuRWx6SAQ+/1I58fzlzP6yezCRaGRbbSKBHM5qA8e+JTYCzVBS0RXbpRl
JuRfp/T/7OCNcrmHE6Dd1MaEHcN7d1nEbhUZjU95+3cHJz8kfWuDShpkEjr+mfpr1KHzOL6MExEx
SHgcMJMsodt6ZdGM2ZheN1WPRqqEffXHMCwws7W+nsqNMjwp8douunrdfDK6uG5Y14ukZzBa6sWd
q3Dfgl5OxveAj1oWqI58V382HbZTcV6TMkymNVD+MgT+17TPCXCofBtoEl64DiQW6l6fNLh+q0Cy
Szx2Rh7i6f2m1RsT6m6dM+5qsNFQI0hy4ZdNBUjNg0xAjJPwXU4PzfTmeKeOxfuCrlwPyxzSl4+b
neonz903GVVA9A+/ZlsbKy4C4d3GXWQMQdycekzJvTbuqliubPmr1xJIm5G6AoMIIBiXZsuCF/HU
z2ZjCrhoJAyfFRQoAO99GqzQdZWVPNL1gX6yuNgH0OPWUR6FRetB2T7Gt9p+2Ou3deDt0pWQ47rj
+mRqeRsWKUtqQGSPbRFqm8c4sAMruglt0AyyG6j8fO89rnutT+YW915Zp2WGp85wVLRgnHxtCuyj
8kcpguqu9FcZ8K46q0/WFrs5cb08BSZyOFaltZumbktrH4wkYCS3sygBW4Gp4UfPhspBwAm4IpA0
+U5OuI4aI/h+5Fcv/Jn+elbDRFPQYkntyVF4RXV8Shfp8mTpj5Wxsm2+7tMZGAlyZRSQ8Jx3F66Z
tyD8o1wbj68MkG94xLXU41efOKfJ8NttsDG4xt8+80/nbxpbIx0rGHBo+ag0PghSKCDVqRnWAOKW
5g+9kh/fT9vVMSEPA9JwiKt/oR6NR1WKiRrj0XjtkVHNoAes3HZncOF9b2dJGQjfgiF9MrRYH10V
pjqOMITTrfviJ/hyje34bAQaSfdOOABV2m5+N6FjE/DHN4F32/98+A8TyP/+COT/TRXTa/3Nk32a
YFQH7AHohPGo2z4FoRoYvoM1TpKvZwIDRYkDCG4QAtnLfI8X121pM6DsCxfJvA6o1VDLgnZYm9Gr
K/fJzuLs5UY/TY1pjccMpTcCDQ+QFjYvjXqH5ruVWOhv2/nlZX05psXFoGgsrYTqjMdhA4HRUGxE
YILNsd+7/nhDJt8KvfmP34QliBDyqIJ/25cE6lgZQSC8GoF/PeyX3zOvwad1rHOP51rh4nvwVGLZ
JrZb4qyN+roR1wUKGs3LaFxeGBkkM2gPI7a5EWDiGyFTMogVt3XFYc9D+cfKInb2Jl5XtgIrZvZS
Ovd9VBYbEzEQM956sEuAzcoY1pjnvsbrIHuxZ6TQnGXCObgcmZm4o9QpbDr5JvN+9VnkiJvK80Hj
s3Lsr2xSkMPjsOE9pANiuXCZo1aYBsoowzGGpvwjYMHsEJ+bVdzRlaUC7AYFBpxrsI4vuQuE5o5e
3ubTscpUzFl3rrzjlNbh9z7sStiApNXcaIw7BkaWF0BXCTH0UzYdHX7m982xwqiKamt0kLo9g2RL
KBLrtnYrXMnTwSxQtqArhGraFy4UBwGjk5cYnXtSyLnciY0a8nDCI0gJf3cbI/HHoxauJbW+Lt2l
1fnnn86YXXBwHlmw2oJATweZa0bMASp0jzTLfJFuV+b2a2h+aW6xU0B4gAYzAXNTDibEk9kw0jeP
st/H9zkYdB0lNI1QMcftmIAxU/7878wvdxDNbaUvRTEdxS/3CQxPGd8qzmYr/CaiGwEt45mZcuVw
fD2GF0N2F8dQ1FNS8bKcjmVa+ab6Wtsv4yso5vy+//P98K5bAm4JWDjL/CIvabYdw22hYJt0D5ny
pMZvSfPHiH/zNRLwZZsGbliMae7KtlHp12Dwcte4nuzSakymY9Y5EPhNw7xOCS5cBYlECDTUIMOJ
WSCV46gpd9WbFO1aFv3r/Tt/wVzqQhkdHT8Ltz2xSa9GwaZjsuOhSAKebCsNN1P8kNx7+9h/6B7K
u+T3GvLya+w2m0XzGMCoULta3hZ6oQrVo9i/I5B9NunQETdtTJMI8LnXzl6//35Fr9wbl/YW94Ze
dKJoXPiiUT0p00P7zn3kT9XATl1STTvkS1aCAO3qxGJCQT5iGpAwWTiEyjEK7lR8OsqN3NjhqTlD
TnH+szMB6fjIfJXQldvxqg/6ZHLhFNzOGFraV9NR9bWDGTh7C10ua5mIZXfYv/bsP1aWoL7GoblM
JljpwvKs++DkTfxpe77/KckPGmj+3JTCIg4VVMP/+H4ZV+b0b+D1yck6o8pErsIFiAkchGYNIv8G
dE3nZNx9b+hKvgf75dMg9cuDCWIroVkclkw1MnX0ZhRTYIG0XX3kDK27j1UCpk4Z6Sr1q0rb4aXg
j+1OdCuOdj7/l5Hk5Wcs3qdNW7rt4GETefGP1PuZr5ENX/V0n4a59D+TAR67pJ7Xsqju3fiZGWe9
DnJz7e17JZPjIDGIo4AwHwAUezGhZWPFLWuwa4ZN4pvPE1rBqq3YssDZnEti7DV0p9ibcg9OhfZl
1fq16/Kz9cU89rRrpZLBur23oHJZ+4WfbNJTswU9D7oZ8QEgW2wC85SdlJ15QIqdrJUPr3k8NKzM
cSQerfZSz64oY43TFlMtQH6vnIeNiw4qK2jDamZi0QK79wVIPoGnYJuelGhtWIvHrrkHiCihsUqD
VBQunMs9jfLX2MpETkf+LDo/v28ey1v93ZFBedO/6AfhG9Bfh9TgoT8L//vz9FcWb7mRP9tebDTH
Ym5pqt10rMOajJEeNbvmdtjFf+SxvUPaxQwqYkTUf/9R+c/Ajwad/zErOj9FN09PLtQ5Pf+ekXfq
/4geW7JLCWq8pPXD9yPo9MPjTXOjgzxNRA9P/cG+X4spr/mdz18/B9Sf/E43MUfnBWYO7PdHcSiO
zCTfT9Cy5+SvVwWH/cxQB64vpJMvTVRtyUbWTvDdlJ0sngAZAjntraKC7qLSJ+VU9B2608tW+tyu
QubweleATBTlIWpsvv+Ya14H9DF4gUCsFMX1eTo+DVeoUhvrVJ+Oaf3LSc4lW/GuX70OBulp6FMH
fwu0eRa/n0E3IzYTyz2ip+g2P3bHcr9K93fFBvj5Z9lRNKvj6C9spHprMqfPwEfzVD+rYPXlAJ+y
zQCuTH03BjYBDRYL+5fvZ+6Km0P7BzqH0DiEHglwOlxOnZWosmz1Jj5uqiScXqCpsJM/zUeEVKz1
o4qMO/MFAnBqHEzQO7xd6yK6cjnDPpjjwVQz0w2Zi2ErBTX6rhAxCBUhobvXn5Wb/K38GIi+8968
E/iLH+tbEWVbkCn7xq16syZC+9XJgEnD00H0pKJ3HOpZlxPgJlocV7odH2mRB+ACqsdbS7lFggwJ
zV5fcWl/05SXbuXS2uLUaKLSPAC3YlSoOVHO6btCho131qM+tDbpfUvYJo/sYAAqPCWP9zZodm9v
XmzycqP5xW2/G0I10DcyQnc/mULQrgff74evJ2nuNkYOV/fAsOEtc/VeMkHdOqfxMQGdiCl23Xj/
vYErgcqlhcWGS9WKxWJQvKMZKRvrtY0gZAcqE/niPUGs56GMtNtkLZd2JZq+NLq4zOOiQFfggGG1
9+IwRdjp4BGGaJi/1lZx5RQjHQL1TMhngQJoeWm6fZUUg4v3DzSfSFffFCEEjU0gAkT0/TxeO7gz
BQ0ODQhZHKhKXe7bmAsQ4ySacixGKEInt3JnHNgDOqtUwGjUXbxNbsaj9WQe6Dm+UY71SniwHCgq
igb6Z2dADRhY9CWXpVbYcqgrQzkqSNHR9KOsoK3AR9IYrc/rlcFeM4YgAFk6jBWp7MWeidVRt/mU
0ZNod+UtbpdtQSfilnWQTCs9tEt3MI/rs6nFThFj0+gVy+nJiONdOrgdUWplU7dI1FEKfhtkCVS6
9kRZhlpLo4tAZxhp1ZQFxtc8nt0sSE/2Loe3xRb9+f2uWWKhcKbn4Zmzu0eNEuxRl7sGqUijrBIF
+4GBslX3qw0LsqA5IKXLELTYZAgbwjfF2btttyu2l/1vS9vzKn+6pe22M8E2BtuegYZU+mhPUd9v
6SndDdUfOmmkSj++N3l1XhG+QzwI9Rww6l1aHLkeO62CedVEpFtBPahEfc04dKzi+3HnpCtn4vrs
wmmi4g0fimvl0h7Pe51BsZ6eppQ9sIEHtSyJ1oLn3tgZT0nxoKegVSaDe6j5OWN3zKn8VkYSugYJ
MOjVbx0guO+n4Et28e+s//NNS6w+A3svcOqYAw+kpVCoifcdEBFjDy+RH/kxu2Gg+KxOqUpWGxCv
nSV0g6JcNwuLIad6OR2J6MsuySt6sojWnLJf1Uv8o4LOmePT47CfjE0Lgbej8TRC2HlNLWxJ+fd3
p382vlh7rYegoFvBeA2qlSIcDuJcvING2c9P6dGCLDd5Hw9gIH+4UW6lQsBd9f3Ezyfp802PeTeB
MZrlMmeR+2XrKTfhHrvepCdaRkV3bpO7Ib7VtfG/NLM40EbZj1oNUuFT+0fuIQ/5/SCW4cDfQdgQ
lodg1Uw6vnBMqqWlJQIkOF5X/ojTZke7fCWht2RUmxcKNQrHRPobuX1jCXRKTF3DO1smp2znRtXG
3U9BsW9P1vakhPZHe0I7P9t7wXSq7jISn2NkabZblBtQpGInDzX974d87cBcfI9+uWtZ6dYQHelQ
3W6epfuGOiDhXSDGX80Pt34a2wCbp+lDpflojzla3muSFk8Wcjvff8eVw3PxGYupd6FKq6Q6poXF
YG2NJ7Cd3plKkHd7I48ya8Xal/otVsFCgWXm79JmotjFPmqKxKkpH9JTAjycn/vaiwAv2UgmoBdN
MkFnDXoP5nkIkXD4Mx7UIKkJPwBTsv1+2F+KMP/6EKR3zb8K0X/jnk+3RO+w0UjsPj15w4NukdK4
6WkDlZCBJNv8jOTnyVp7AiyhDPMWtBBCgWgUlX8POZ/LJdcGz7AHb0xPRXtEv/4A7qxN4+wzc5Pe
DeXW8DZmHdjxI0s/KGCtiXvEewhavitDn80sXMbFZ8yn8dPQFVbkPbWn9GTQ915r/Qr9onF7Lm7j
AtX7Q1c96lVQlaFtdgA1vHxv/cpdaSOvjx5q8L2ixrbwl0OTULhqJzvl9oubgGzW8i0tJvkbB+or
1eKwrNaw7H8vgIsBoy8BrgX8VDOhIegkLwesWTqUq1g9/EVhtkiP2D4EDn09lLe2P73iP7/9vP0x
Bjk25EReGpIHCYG8T1ihj2FCtPJb8SV5mUC+iIbibQddwh4PIz8AHpIcaFAhUZYhNbb2npjTJ1++
G9kAKBKj5AJh+MvvnioP3GFogT3J6jFVoIQCmftk5SB8cb3z3CDCt9BEr+uQm7q0wcBATGMuh1Pn
VKQHSWCerWWJtCV4xcGbf87tARCnQvABxY1LI51QeuYlyXga/bfTQQZb/7UJpl9dSLfIeur+z4G8
pOStwAy+miH4P8ogsnfo6/XPj2ePaITs3h53vyRJghdJmvDh7s4gwf4o/R9/CrLvN9CbI7dIDeEB
y/zt3FRzo0X41yb4I/33P104E5gwv/f/2GeT6BDAs8iH3Fj4f/1m8+ACBOgSaPiRGyTZrDNS9NHR
iF764EdJno6MhJ3/Hx6DxYwsQji3UdGJOlLMSDS1j5YSqL+GElsTmn3OzitX8gF/eeOXO+nTAizr
korkfWc6MHc4vUE/FZD8Z052p4+3XXR/Ck7nXRPir2O4379Hx99N9LoNvh+vOS/xd1+weFsV6QCN
aw1fYL+JoDna/u7tvPm92dyGATDEoI8NJYlsEpFwG94c/eftMSTkluxJ9B64/tqWnE/Od1+zuHzt
0TSpM+FrclKHr47frgz3a4h+ub7uwtXLxE4zr4cB0ewAU2S45P50v5VfdhfygpTY9LspbA8Qdk3v
lArcCeUrtDa+n/OvIcbiIxaOvnXdVCtqfASvblU056LXWc9JJghidHsEx6USH7iFnLFyoOj9Qek4
h8JptRbcrU32IksM2oSYliY+YzMzFZHT65mD5ueQk5OHE/5IcPh87IHXzeZe4P4/RuHtPjo+vBi+
f3i6wwn8WFv+rzcxlOsBykW5AYllE/fCpUOKpfTGKpXsVOjoj9lB3qrlZVC/peULeEV5mwWFeqTg
UxhPfeyrgFYiySyQNmuh+s1W1ukvD99iN3razPkKYJ/qoBBy+TWO4mS9pUzs9KoQGQRiR6E/q9yw
8xCULrG2GW4mIMujZuvuMEEicimJ4SyDBqVSSHtmJ/FUrrX9X5kjHa8KxGk6uhVB4beYI+QjylYr
k/aUluDiT3hNT7iMoFVbxWrk6TE00C1aRxoYYEPRTOKXWUIZr/R4cZM7jAVsLJNN6eppWHpjEfUt
V04Qi6DhlKpraJGvNyW+FbQr7pxeRbZqsdMH3ZwcrmftqeI/OqMNZPGQDWvSGV9d2GwEKwXyU6SI
lnSKQJwmtfRgxJ6zto8eODW5jzq5zVe8B0j4v8Roc30Be8KG9t5cbVjcDwPXeW00yvCIqCYxoSBq
WhPp4lS/MzuqvVNTZr+mZGCqb6sQWogVRfweR9dmEaBJMai4x6I8Nj2onYK0KbS3pqy1m3FU0j+c
5TY0s3jv4WlsDN2GVQjHe4/H5wmpvuem7Cuo/vRWrhPZSHRRykaRdGugqBL1ik6HSOum8jHpjMzy
MzsZDFLHDI02lpp30QgiUBTyB65oO2ZJ9gK8rFsGzGigBJz1pvioh8x9bnidGBBUVgxoSgqZZoHu
sOlZrdu2zX2nLvhYHa2qHWpKQPioZn8Sw4kpMH5u7DkSLaZtP224aZV8l3ZeMW5SsFjoGUm6LvsJ
+iULwRx0tUWQWXJCJJGOEMCwqZhG6E3kRtogD5KbLdHsxAabdptm1o3JXV7sWq8EIE6r0gpKzkbX
9YFtsSn2xylD92UuW0MNpYFoxzfq3C0ifbK7dItPQfuNQrn4EBS7B13KJofka9xqaLNX0RLnOvjF
RGa2eOFuPOBQWyK1D2avTKeyaLVkl2jlcF+zvClIx63qmDBbyEBWWns3FCp9mSCs9rMxCx0yIn1j
nfQs9wS6mCb3oXZ0r44yVeUKYaMp+kAbJch3eC4BRa3arI2Gys0pVO365vegWZ4WWA5vWOC6ao0L
yoAY12ZMjRyM9Z1qAdde6L9ry4uVCJByBfXnUsnDlLsDAK3OvNyD0TkWcVkhEr8FSRiNIPNVPIIo
HngkPbWoTowsaZRApE47IWOb96YvvFItQlCPqyfWevBjfZNX57JM2IMlGGeQnEqNdFM0VSzINLLm
jseplh2mxGwwpioRUdpXMchfFVUfoTngiUM/qCO4dwC1+Z3bPFV2Bo8LZFUbobcbDuRJRkauWh8Z
bxxORM+ZF+qKwQzSDKpx1xh9DL0vacXDtms6pyNN3apgBzPz5Bcv3O6XZ0gAkqDyJmrSWQPgNLx0
gTpvNZmRwZ6wXpSKTvWprTcp8m6TLEJWJR3a5k3pIVNt5s1TnkPYmNQo/Y2BUrQpOKI8m0qoxCFD
qENdZfTHUaaCZIma/LEAk4SEZDNaUZUlmuYbisNhUkUjlJtiNTZcA+Ih6FLwBxBj0rpx36dNp5wc
YGPdU6sAtxZqZcqRwbAmU/dRiZHvQ994j0Os2nc9pvGuU4UXsRK9zH6ZyeFD0rGF5nuKFLmvqRNq
cSkXxvNkptlToSRIK1p2EhN98JDL6iTF+HmMLUacobNf1KJ3sKKaU/8GNqLEG6kxpj3YCnH0BW4/
aG8IYInQvS9a5kPslQuC9JXHiNMyDszQ0OfPWgfeHB+56ubnUA7DTlOKMSW0sJJD6SReHVaupJ4/
Y9W2A/cGKK3blPf4gjHHBlELCKu7lfOq1EbZgCqhYxJ52CyegikuklCtm/mG55YCVVUNyQfoM9RP
VWUV3VG6OsNs5akCl+bpxQcTfZ36XdfhQ9PJZq4vrEJLfaVKAcI3ueqN6NZ040d0dtQoiMQADxDQ
PeOt5piF9THryrRB2SceBm3bBZoR40Z7cgBfHAOkIOyfjSMQ900t+GT8RE3zxzIthveqr/ME6NzM
gZh2Mi8q81LUJJ2saknRQwl83mRwCJ4umr0SA4VC8tKGw4JCKtSEJmdSjW0GnObPbqg8B8CvWLVC
Q6tpekQDbLtX8zFG7QbvQRD2qEau+aY5YiFk7/V2qGnZaAVoJe3xTjYnUflqXBivtia46TdGxyXx
mlH1wnKgekPStHXvuqxEjJnltNuVdpI9J0XtKJHTlcWLVxpKs3O9Fhyo6tBVUWHVIDrCmij5hvHC
c09J4qWQDFLhNQKlLfSOoBDTH4aOZnN+CFAu0jCbndqp5jZ48RXx4EEx5gYp4Zw99LrSZkdF7biG
TkHTiICcooDZweu/oiDdj8TQJvGz7RxPhEgRpO9Qlu4fRujbzkoGrnXXdY6ofbd0msdJMFRFjGqw
LB+oYgP4JadQZQRxOm8Kmdcho5zSoSt2phm3UC50aVVGSspsSTJa88cmR+F9q9mdYketNcbnQcNN
49u5xKAVs3B+Dm1Z52dIiUjhFwwYgwfValCtMI24rk5DW7mnyq4ydOLXDk8CgzM993u3BqWH3lt0
PCiiT5IgUTVpk3Y0yjIsqfBQTI/x9b6G/Vn5NjqYMI1ZxuLbDvodj4g0eo2AocCaDkVSj7DXmO4I
7Legla/pyCL7CRRYf6AR2rnnaZ/8wJutz3BBa0ZKLC8dmmPbx3W3zQtluMvRpJlt6lRFDMQsj6Oq
M41KqKqdyDfVbCxoElfHGc9dKBRTUfW+oWeq9wyoyKQQl+qSBlbZdJK4YDR8oxDoGEiMiXaIqvTm
uyErxfBLoP9PiawKfZOUyOOSWFPjYWfVDSSoUR5MwabTdiN9QBrey4Oia5Pel4mhol9m4Dbb0zGn
zp1MIaxGqkJ1hC8rVYIqau7ODuDPLTQ5qQ6URZISm9uPvbZ6dqmtVn7eDgpapBkVWQTaG7MMQVNG
/wxWPlRhkVnOGQ1Fc+bEcPo8YL0CFa/W7msc0BTdYkGMZGgTKD3XoVJXOeAw8akBK1FHa/Q76ApC
mqFpErHHWqhnxc7G+NBqXZFsrQ4/jYbYk3YkNS4endQtM1/GVavOZB95faBpqhyUmFYfZWax+9GS
4xCIhKGtwKZVl4YeFb2LrCI32503mWZx5Mo4syPQEqwQoAFA6pMbutQ2dNDkHZh9JH3gRl43Z7dq
E/poCaE/FYKDGb9F7aw92EIfJW7zEZqbQNnVavpcikFFNteMUWZC5AF3I4Z67ANTQZTqj2ISaOwQ
VffCe039M0lWlf4I5Eu/RRdsSgkCd0/bxKJmiPUQg6KTpzBkglcyt+Wmy7V0Lyy19ELu1G4F6LHo
rS3V9ZreT6WnJ4Fb1SXeanmnsYd4iDUaqGOcPQFqwnvo4sTMPDrSmbJgaruKRlPScHSAmviVOzxo
8AjWhlyW7wr1HPoQ4wwVRFHQFhb0nduriLByxE+IFlynHx94zqV+U+KreCCdwXgR2B1vemxr1Sae
8Lc+EbS44ymemMRDO++roSlD4hsA1Ny3Cp1+WUJ1k1CL3eKuQOVwz6WLt4pMWf5AYyurd01XqPfG
4KIIPF+6CCuZ7n4goZC8odA1jvdFnLsgWStojfCha6xkoyblVPlJp0GCwao4zfy0lKAE5IgYTh5V
h18mk65L+rSF9lIuUkivKXaDNWxwiRkE8mcmfqrT4iOJNQDLC941fwrG46fakWDdqeEamW+kliuI
4QKvh2pTQ9MwLhzow8qpQJl3LGWxgSNToXaXOfQmQ7cRAhe11m9xh9iM5O5Y/uAjwhw09Ek8Ksa0
xzka8gnc2AXFLBMXGrce3h9Mjr814WR3Wh5PAPuJ4pcHrxaHdSvhGNOsBp0JQg3vRS8tG1GHYpcd
oAXGePLSNsHbRTWmIgRfohFVIvHuusEpnqtBi6O81FHRUTwryifVfaFKXhylUso7tVHj2GdmrJmh
IRvtzUtUZG6Srs6wHMI1AzWzzHzrGgmEzw3e2UnkULUWYQKCqHKvd2olw9TqwVw2qBMYSFDnN82g
NUXT32CKEH+nboO0OvMaBdWmulL21MLDOLSGvH6OdTDUIu2PMJ9MDELLREkG4OlaoYNVRgy554R5
wxM87+pCAv5mxWYaWB1XeYDHzFQidJ9QKEJCHSgu5iRV4oNqxqt/j72DOTdamkDpLYOGciQzrxVw
W7h+Tnh+8SZqMqvYWbRJ862hSFMPdBV09XcOejMLHEzcWSwyqSKzAHhvML04DLxCpdqB8EWaSKWo
dI40dIMhRlMHwwG+vcFDmnCoxqUEd6f92pWl9WKIDA+Oyuz1mihuVqM/Rsj+RukaryC9necWagBo
tUO/vxwaf+TUZYTTagoteGrN1xsU3ImdWCXS733dUghlQjqPWkBcF1aBUXlmz496lxYeIivN3ddp
N6BT0kajLZlcpZpIrnqQYHVT55XqqcFJW44dGm+HsdB8yyy982BwsyKspjYKU52V28RsCygMuSzV
B8RE3fgrpg5TiSE9lgWJsCHQm/GqvON5rnyobucgx+bJYgykaFjpd7ZbetiUDB2sHgQZH4AgNO9a
1gs3NNvGaUmt0IGSptCdk5J4VuqPJgolBKBt1EdqkSIS7dHG/qdB6QY8EKY0IYalaJOvSoudgTHD
s70w8uK31Pv8RssTWoZu1eBIZnbppj5D1AQR3TQ3nABEXhYwFFmJb7JMOd6qapI1G1WHo4FHqZ1H
7LzkQfaJi1ydmlAl0DzG0RpY6s15GDhtQjYBkRwMHBOA38H724KakJqldZ7iCSXdbG/8D0Vnsl0n
DoThJ+IcxMwW7mQ7jh07ceJsOJmaURKISeLp+/OqF+k41xdRqvqnOoJ+KP1kVHuZ7Kv6vCaQC7Xo
4p0fSgPLGGu3uGi23W8KOvDl+xIO3UvK6h9wppZ22Nes5b1KyMSgaEZ/Il6Lt6EtqkjwZclg7P91
0gj/EsU1ZbDZstyd8+Ro/rh1Pl6Wdo/IgqqAOPgrXffAN2tqukFWLMmYoZVvPfVeXTBEv4QOtX/2
TZfgsxR9mJwCNAd1Ibb6eKNaW3nq665fblXauOSUMdm9Z0MV+ee9S+STbA+bnHNvaN4d0yqw0Bov
cTGNtEPF0AzZE8ZcRSLB4Ki6gfHa/GWP11Bfo7ZnuRVWGH897+yKOUcBJfgmYVJR1hs9sIsxyup3
EUWbumeY0IKWcAW3bDOPcRVhJeuSdTVM+pw6URNBGSb9bdw7l573fWj+TMMmnzV4NDtWpz6cbpOc
p/F1zOuBy3r1Z13um0JEMkxS1l+1UKa9ZM2xsC1Vk713twhpftheZ9yMc5y/1VKOBylkvkqL6CAT
l3o3MrLUMhrFjWjMqb/qKiYmTzT0u1lrxVBqQmMOLo9QxOXsCfGU1B2V2yp/fjKB0DTXvRfw3pOu
qYtKe0HzSRth1ofYrAyMWAThRxDI5vT6APg3bMcN6wWNWD8qZYBLdmwiRRO7yHAsEo4gULvtKr6u
IBq309zYKCtNyxxwAht+48eRodYfIE5NHa/fj0xrWy6T0QxjHlTlk/T8GQRmAY4qcou74z6MhW3p
qFgEfBJsHcfTxUkISmGiWhRzjy+hSNNu1kXN+DxRoeZAPSQdiyZO2t+Hz2Eu87FgOKLaHb6K2FAf
1lFXhmmN3r2fa52eK330ZKxINaHPrNxKhGndssRDdMTsqV3TS6oPU0vhwspje8yQwCGAsEPcZ4wn
//xDe+/HFC/iktBdL1yafRSyjhB3e6GSdcmfxqbOK8D+Pn0aTb3nwIRWKLrLnl9Dhw2JJNrUQXYb
wlj+zMV0vAVe4HB8bJ79L5CHZZYJV9GfoshmZVa56iVnyWxME9Fz/6VhzTW+oij4TlY0kaUi7oG/
ciCriTdZucuYUaIZ3tePqnfgs7wwT4+Iw4ZoTh5XAr6q6+qGdCi8oKXGrj1P9Dx0XgdH79J1LncW
h2ZlV5H/UTY2Wd7DWVl9brraRAXjNWhPs6/Hr2xfw7/KhQnwjYqD121yM8FkM71RmaqIl1kTWRkW
LtE9d2geyj9bn+SqTD46fMBBIyngcx1+yDH0qsplEbgBhnygju0tw1Mlnecxd20pDp+g10/VTvLb
OfPtWJ+GTobhk7CVXcqecvBvGPvcL7bI14/aqBBosNXz90DEQ3hVLGV9zLJJtyeCtrFkt83sq8e8
75PmlqTbLC6B28Pg0nkbfHDTS8VLJqpwu8D17GSRxB/Zb31g/Prksf2zu23U9uc87gbvFLSsPyiA
ktK2nNh30z7Fzuvahz3sVF3MQpCgYnY9BkXvsjYq3bQuf8JmEeMpBlrJznmAILQchWyzMzGxwe8M
oyvP5uinrWzpdoLzEdazKTcT7N8zVpJ+lk5v3ALBqNcyqCfz01u9nO51XuP1tKmBHX6q6YhE3cWY
/NjjDwjSooS807mn97tR+81Ujk6E+uypNb7loDnuJLEFiELVksWjKwPIOc8H2V6Vk2yqh/rJqaW1
l32eFi9fi6mhq9LkRlIaTimOHPyhjgvbc+Aza22Gl0n2A5DxrtlO3C1hw5pSGqus2FxmDXC/DjHo
YH3SgJpRVpVC1j7gsoRZveSTARmemMua01DnONqm2OtPiDklmJ5pooc5mlJzq+uP0WLqLa9YxRWB
2B1AE71cKs1C9q1Np9OqAvuz45TpchuGnqZ3zFpwrbwZT/sWdPfemkgPsYwXAsLwJfb3c88NSJsV
jQ9664FyLGDpZyLjd1PmTG03k4TBfOq19Xewb6k/Lc3q8xHiFUEBIRLE8xy6/ZM1GTWwdv4boE7v
TkK7kIZJYfqklZl0V+TYLRfiFOnaQIqW7D/R5okpPL3N/jUYU67WziH1PxHi4asbjYjUpeCM/tl4
XHQFLmrSa+rAhX+soal+0ZG5pmw62zayGKcxYLmAFW0LsOtL774Tatovx8Z/CpgkOLgsXKeAdB+w
qY+8mwxYyK0uZQXkmplLrObktZ9Ef7/XQ4LNeIymmLByPLJv9Wb78Qvh37Xwi/3w26DIurxHJtkj
oJ6sdQ7Kaq0eugNUpQRfCcm0H/R2nExf2fGUAhH/cK2lQ9K621/qRFY/4uaI/0xVd6gfvaLNfJ65
QuKvAZe2uzuqXjTPfErbnA5/jrnayKkLHvy4CqqfuzYHD0xN4ycx7nIrVT7UrFle9o1wszCd+lNN
Usi7wTjFYYhU9nXaM+wClb9JmhPfVurVjf1OWZNyBmMNZldnezksWhKekM3JMvA/Z5F+2iM767s6
WLQg6Eonk3odnCd4FuOWtE9913XeKabN5Ukb3b4Mg25RYTEtbX8H1S0ZADlkAWM+Ig+ZfDKhii0G
68OXl6pqvLzk3ttJF1m3uF7vl85LAwq2aryTR7e63xMPIr6Bji+PU8oAd+3pIppzbbYufnTHbn7X
Q2YchnAVLZ/DwSclIWycBMFmWmT0znUGS89Pkney37bptiTWDqd1Tu12v8FWUaY/8iXo3MT6KGfj
xrfZJUML8qAT7Lsg8Dg/5zG6DXb15W3ZNPrkIs7sUl0R9vbiPHVVRo4fYQnN/dgfPK518/x3el1S
/rus90n6yGQMHySIIuYzRTyuffSJWJF65+OtMkkfAOzm+UxnGm+nTK3JXETCoO7yAiCPsl+2ZHwx
zEjDuc2oo6ew7qvpEneirq74Q8JvUUqXwteWtd6pXQb3syHrkx5yHatqOx9oyJar2Lehu1vYW6ge
rMjW5NR0adedkn6R7ff9oCTedRXtDRHoQDWNKLgmlvhfSMwwqrpDJHdLHS0J0bVh9o7LV/yQ3jy6
v+1Sp9UfkDqbfuF6DRlCnPpQJhpJk9SI6f6ItE7hrtqBLlaB1NDaN95tjiIN0GUa/Ul0FdAWrABi
RWcBx0yUHzcqlfHLI1ea2OJNH/LBixu5X5oxVU9zKyZkcd4R0qWZ+SBRsDHBULbTqI6Xnj7kzeto
8EqXJOw4BtgxBIR42nn3eZtv2fdxCEhCmg56iYNgrOHOHTyecsx8OZ7q2dfpNZG7jp/yXbRkiYz9
/Fu0YYIi1+3seB9ZC5zcsnVYntJ97pLCzYs4J110PFZBq4LzWNHynUMtjwerfZMUdZUjj4yU6f4G
Te+nj5ueVh8sCiCMJjWxSUnBmZv7MNyMeYl1YOE5tPQxWHY9zW7dywhI2mYShHPJGkaRAFfFpuRx
F0xZ97WBN0Mv7yXIP9dtWF6mVbuXje66vUPSALyguBuTYhw1E1FT+cEbX2b2zIRhH/tlT35uOQ+r
0FGzXdP2qLIiTeT8fsT5EhYyHmi5mikJa05BOiHSH9sFgHQ3yRcBjinBC5IU18c0EWcMCODI2d0T
j331LGEtUHFWlHtVcRfsoP62yEeXEvXqtxGbYCuNGyXljuYtmgJ3TqnWX3c3ql8G+O652xb6MM83
uoxYvHfXDmBP59Ex6ZWiX/hMbTSY6SSjzf9PSRGydWicxI+h8fSvOui9tRg3K1ldP9bRaWXotuc5
MObLTvpIVRClenxfB0WrNmYqPh+Nm2ypPxpM+Iukf2uSg6FcJg1UTxI01Vs/zDFKhw+gfmHwPltE
Dy297NTtp8Zu7X7a+iHJeR8i85rDQYNRLa1DSQiQosq5GfMfrkFZeTfQ/H8+MBG+1u0Gh1eJySOz
fN/c0+AZIGjhmu1XXaW0+007INwQIGf3s+r65LIL1d1V8+6g1OCEyKgAyuQ5MshzRr0ov0EBxTQ0
HcsiHBjAG5dD+AedD8xQBhsOx1axJcDruN2ZmNbxLeSLHAp4MdMXnpGeA3Jvg1/JOmef52EaYTDE
NPWlly0bRSwMzNuS+9UXEZG/kC1H/tVlVe9D7WzOK0RrAPqHdQCxs60wX7C1xax/6LmvgfDq+Psa
7E17nVLbXBs2vbWFgYf6ZHd18O/3rr0Pbb7Azuio20yZ0AHe2TySmrDLfPlbp3AgBeAnu1VqwWYZ
dkO5F6Ig1H5G+j/nZa+dT6ydaOawjAeaaGaIreJJNy68T4l864rJttufxlf4KLmUAWpFvE/7jR5y
iwDpobJL3PIS0myMbHcZ58p/nqrJT4vdgnOVRK7zfNfI35erGTUQxdLiCbJ7IOGSt8F+67eq+28f
80mVtVpSWKRuSb4qT+mQiLZQv8H2H6rId2bgUs1Dpq/81sHnuonao5j3Nr92IR0DHESF8Vm27YuZ
jmC+m/qFQxWxNlYzJJL6xkvu9G2cugFqw1X9azPNhzyJJrfqHK+ERJV+6LI/RxdiPFtltb8gEOif
Scy3T2sd75yI+YPVYChefmhv0Z8ABuq/bmtmRke6tl/LFB6Psg+AcDKX3Evx4V3Zljx+DZsmxrGh
huQ/ZY8gP2/dmqhXG0K1cQbdeLcuHCvjR8F3ZosPyHxL0ZhttdIP09oMBNZnwUw/5Ad3zeCq9DyH
sUOJlvTNr3ywy5d+BFcoFqZldwGftFVp99D+8iKl1MWtZvyBSoKuJ2PlZHKirfRi5AHrfL8HjkjN
fa+3CRiynaa7Xrp9vHS0vK9pEx7TO5LT1cMsFutZXkMPDW0pU2+6eLY208M65zDNSeg+ThlLqI5b
sgdNdIOvCBrocl/Ku3XcnLrYxIbhtVm8I7h1Qy6/d7xqEUiticPfYLGL+IapNjTv9JY16oqdFB/4
77C5BF6nRUnhFu8A8Cq5LnZu/fPAei2+QGMTjzGKfxowP0Vctq6C5AYk0Ev87KMLoB1sq3G6jw86
2VMAI/yeKKjxU0WN8s9q6CMkE9D7SMmZPtobc1m1l5ndq/xyHAvJTFEPPHXNOzFM+MvcBEiR7vpf
lkNAgbx1y1vKUJZx2hO+yA3hYl/yQix/hiyTEnH4gZ0pX3dP3E/09uYSyhUQvJDdpL6pGpLmT8Yf
pw9j63ttacYw5+JEQbBCR9QyPB2mHcnjd1Af6ckc/MBP1LQofxirufs2rODn1JMqfY5dEv23Ts6v
zksmRlHUrk1/Zkpg/tf+6sMGw8Rfkrjz9lvX4BNBDs1AipjJJwLZzdHWQ5myj3wosqb35nO8W4qs
9YAnL9iTk/nMsQMVgKuO0NEdTmGo3zxeVOU8+Rzqvm2f5liDjSagJyghItQ19/StEQFhra4IbG0j
FEQVV64shzhqVRmawNG5Tln86ov82CCNHaNkPE89vL1Mp51hL2+A0kK2l1+QweCSdxGSI1jPVEHV
rZn41gfig+cYyNi5s26vWOeZbYmgbufxUg5NzvCz0tFnhZcCke45HG8JHJ/95j22iEbGdYGRtMtc
nwjwyNy3gG1kxCLLffHOSKfG7t60fsfBPBposQ0ZRXLeEqbWkoKarrikaheeyE1v+YJcJ/Wpl0Fo
n+p9FjC8Bn7uOHvBzHb5dZSuebamTkg1mmGgnuMQ4V9DPd3S9XkHTdtPKtZHc6/HTfZPJvEb/7pF
Q7Df5WYHrpdz53vPSKpsc2uTIU8ZN616zGZdLzThXr513wDw+o1BZzT6JTSu9dmXzZTbfhVV3Oes
fEghXVYWwsd8w8DM3+tmZIOMEhKMPj/8/WvIeJYUjTDuI3y3mYeTdfnurnnF0vqT6Dzc59ob7V+0
YsBhftil2wWZX+tdQStDfen7I5svlYNs1ZHbf2+ht64X4VVKn5TOnC29w1RN+bEn8ygcnwuChenu
+WOZaX3bCHDlflJ7ZR8Q3i2yRKMHXtTEG3CEDwQFcil3lZdrmCZZSf+x40OSAT45uRwgstlixvGl
lg1IPRftfpxFH+ObmNr8Q1jk74m79lO2vDPl1F9SW8OHBGk7B+WMjmEC+SB+67z0ans08PysS/Om
uiZEgcbiR7elCw69dsyqCw8ZIZwaYH8LiUVjOY37qHNUFcGRA32oavqUdw2rJaIs3Ltza9k8yYcM
LaIyM2n7Y0CqOBWpCebt7eC31F/mCmXeeY1l2LxsK+z5jzrz+ggRWkWAdyz0QM9tB7k9GWwDj5Mn
2+W7CI5tJG8pmXjbNi7fsppawmNrMRNlO9Zkk+ZF5caufZUShqasIuwFwMCQu4BazVE9OqUj6KI0
7ZsCHiNhkRGhz9G9mpHZngGsW3sZ1xwv6DbmVlzoULPkDIijsBjwyKs719bmyYPE0jeHnaV7XXPA
rDc/G5vgXnH1NH9XlWbLg3DYlgv2OcT25vY++SR0ujTXurLyKFXjBCmlCUKUx8oOeLRRVZJVtR7s
7js1XnYwb0MqtN88Pw1nNjakOv+85F62vkdj2HG6onoP7g/6HAJfq8iY0vDLytOx7B10JIKRlVwo
dnzfjr5Ks0+kK6X5dbXwi7dhWPIerJT1wVW5zLw/V5jgeS1CGUTiQoxl585TGFc5p2xJEWTEc9Tc
q2znVO6IrOx10n6i/onJP1r0Wmx4L5YxzyWc2Kyt9y2Lehmfu9WruisqDdufvHgT4xNVeXgepeAa
1CId9+eBXy+/KWOH6k2tnt1efPLd+ehcV9Vjv1e0t1Zu9R/h4cv+JPqUypyAUXsPsIesKRjAewlp
GBvR/d1tErD0YdahOddWR7Cn4PDVHVtxucH6+bAwUhRuO5wPuw/i4lObl68elM7yQdvA99FvZmgS
Aamr5m6tg/oPSMSuvALRTehOyrgqKTY4vOFuhQmATc6lCS6eyr39EvsxEewu6LL6PvH0ElzjQxxf
U1W1x81zXdBctw3+u5hNVP3pkxp5zorrfIAl4dpmTfPM1/oheWHYYD5esVml3rieYMZR43vbknB9
5FzWiNNM8CElmdPl5unVMw+85ggZskNG/W81MI8VLphEfN7zLUhO0bbGwEQiGBNi06zqHhKdbg/5
1DECusUjlmmJjsjebbZjHYwvI6+9eK5HMBLGOorKYI5R/HJLcq36o2MsMBW99NTDwl412mNbSJoe
U/hbtngnqRSh12sVNDDbgD7QGAi0cNjkUJ/nTk1J997rxf+pommbwBwMOjx0F7kpzJ6m7zDEUXqN
My1emY/IOHJTF1H6unlqP0OayP1qFVTPXafCj3d58S3vfidtAm2VWK5pEyVTOfXGxA/e4bMiyCoc
4Pde7QUcgiMG3A7ivjuKMfqYr8wahA7dihLZncIA4G7eoTsoWVnTkHlRHH50EDOzKPbrOD+pCtkE
Y+CQEUe0HnVUtOM8/yd1cPxXJ12XnCXcypdDJ6A1+ap8bMBVerxROXAaTcyhX8IcMvQ6VbP9tnsN
Bv9cq/kFQH98yrOprRiBZvfaEuixX9tJGRZpMdwfqAmn8J/iNMUFMA+dTStCF0GZHgnkYrIL1EV5
tvwXe7OLbnWyCn55Mj960CHXktuRxt4vSJSlRXU3Ji+zg2kr17wzsqzUgqLM1P72SEbGRvoKHQor
pF2ek1W4ODcVvV2a736bB+9MZ+PnTaLxLtY99/tyQ20sbgba7a8XRN2IcDyRpvRd3NcneNcZT2Ha
TY+EHNcYq5oOkY+DOPiWIgTUt9ShEfptgLtXpIEpxxb9uGzvgSmiieRLufnFanWGqqzmzJ/RjLEK
kQmCA9ebyQddmBP7L92GY8ITN4/eZak3VBW2mcVxRUnmf9p4e/qTyuOdFpZnAfMUhzSvZm6DKwGg
OdIAlcngrEKwtdOKZJd7JgodK3t9bdg/HvWLuirdkv3H64qzOk2WDkgna/y7I8w87s00HDbiGrL4
wfdzdIpmZBEJdwGXFgoD29SXZO2yoNwCmg5esFmxL9EPkCPaBAKXEetDP5gEq8WaptEtwSrswrG5
o+KAV5tj4KE38u1tlt32uUEproDi6CAIw+pIwjBAy/uZ1ri7eWy9HR+h0POvOfz/cE6j1UMnP8sk
Ltl5eYR3HXJUew9zwNvgHciqz7Ld6QX2cFLoWDtgoTJp60nSxKf2W5YwH5WgnKK+7skAh9/PuWnP
JpGRKP1j82H55Dq9mM6n0YjTTL3vSTwiqXVbldyCNeMzGzt/Dpc++xfrzntFkpM+b5VBazDOqP3u
+TDgX7YLhqEck31DbT5lZDkxBrg/C/vU1Q9rRn8sUuWCueiTro6fISvChiA96ckAmqWORHA3wNFx
7CCXBSp8tMZn48/x8a3JgG8LEKiWSOolJOW0j8Z1uMzJEX8WPJ281LFpp08fWppfQOKSZVnH1M5l
qHT9UnWGjl5ysu4hSjj7YcxMeVHtPL82LOlh64uDTLwuS+2Bds5+9YN6f2QXWtCjOslqBJozM294
mR6q9x9VGrpbeMw1Wlu3KFrtdgFe5jfvvR9pehgmz77FNLPtYVT9XGCCbh9LJGKEGhxhd419OaPx
N7199bxocSzfA/L4qZbQMK+MEwF85Nh6gvR9KjFQRu++yMopNF6JYf9EOuIruYQiMPZeUuK+wsNk
f0yMuvFuyOb154SGojlNccTbFaAv3m+tSSUW6XR22xfNmiJWSzVubr6n0d7sF75bRRlcQu9tm6c0
OXc1dbichiW297uuK5Oi7YjCTztujg0xlgmxOLYxC9xAEY7tkvZVnly2ttcfsEyf/0xHkf1Wa2BH
VMAq/OpJM/+IJs/HogUx1Z1VUq2uXNsj+zKPfcd9S6UxlyHphIeBvSZjCgHHCD2rsj6sPiPIbOfT
smVEldF2xNMrbEpCxp6mES3TPSFS3h9HEO3FSf/nGm3Nczc3IeuzQgfUOAyMa5+DnI3up7FuLWqY
3ZtIF1dLFpw+nB4TCIY1b8Gugon9h676urMYa0QA27Y1VwKF7MxkLB9kumRcalENCk1fhQEDOHn4
rvxx+Uv/3NtH3Rswm3Tf1uzsmUA3dy1P4d8Sj33/M/Kxg4BJUXlO27qDVoTGcIXmo3ew/zCum+Wc
NHPd/+IBNkizmVDXkyXBgvRbbmN5SsKo/zVyPT75u29/osHt4zI7YvRLk9jiuTxmP/m12nCKLwuV
s2UwTCbvm+g/XHJQz9zSSle5+x3iYXjqR7Rmv43prHc3o4r2T+j12umhI1fweD1qqMyyTTpQBVhe
8OAzJho53IEmV/Nf2qDIvyxZYoP73lo1PnnCGOqaPfaw2MIdfiQ2JhQoHUTVhw+Li+fqhEBwTcjH
WbboJR5tRKxHRxG4HdwLLN+o9xYt3hhszdUc895fmmiehls81zK937iivTswYghQoSd4+EREizhx
Ozb+pQ5i+PGaYQzMI6uXl3bOmdb9OJre9mZMWM2bZDC+As3Ua5IvrThxGQ6EpgbY2pFWNNChi8wm
ivuRjJ9H56ElT+CetgsSbMGnrhyyeLZwWAR2R0jRgAzf1HUyno4+cRzT+mwX5viyFgDhxYTTIrpS
B4+1lPhnvVvuC1R8C6owvt5+XMva372fhDhMr4NZzPoln4cwOuvdr34nM4qTdoiH6rSrqvlb26gK
i3oJ2/bRps4DkMGS1XwKiET+DbKR/950ygjcWz/OXgamfda/KxRt/bWHLkNiDFO4vlb4n5BiNHKm
/Yxjy7t4pJV/mdvFNXd7jPyXOuU3+8k34cTuyn3Oqk++XwXcXHsWjM+sR2na02rmD/1el6Rz9jPy
mBU4pIP7vuulF1chDIL3rBpz8WlLDtgfqw4XPlYRApiLSIODRkOIYEvHs8JkMa0ofAYEbqBgyo7N
NW5dPCJo0GIED4jilHTH7nD8Sx4iYyXzyHsUAli25u0VMTZkiOjxq4RyVBcJIHCU01wF1IZc9n9b
zht6SrjTlPFHLOtZeqr3uOc+ljB1freHv9I+nDED5eGOey0GWyG/Ym4O8Gd6sX3fzO8RHuxf7iKF
iTAg2PDFs07VDWsbswEYY3Tma98tfk4T7gWeflj8vqdEDfX43WB6gzzafP1+jHb7any3hi+5rVkF
pcdV/QiMXKNyk8vOdkGlRPKDzQIjytEWNW8RNFZyAI99AkrsaKaCcrexyy5hRhAGXp300BfrZvsQ
RIbxB5na0TztIFWCkbkFoVlJIdZ/ovEAOF4yvQzsooIAlOd5z443xwbIZ4lZydAvB1366ANXyvsq
qpb60xY0HfvgZ57OY+QbVX+xoTpCQ/uUtxIlA+2VQ0CpbfbFIXHevkGMi/fZhyE6k+HhDedmQetC
mW5SLlrwBfZMq5XcECXi5itpc/122wQqa2gea+VTWAUffhs8dzsDILsyztXgcWtUQ9P9gVj3gfcQ
Daz5c2IIi3sdMgIjWeU6c78gr87el7mTX/sUjgcnjZTAssyv4jL3ecJpqpolKBHCLp+gfpleZx3J
z+ifP6zVdg72IhAufjepf8hn+E+6J0vQcn1KxSx/gluF3GJwkWh/1ljjnBAA71vS5V0RH22CZ0J9
CJz9VuzZJ/QIUG3Dms6ooxjChrLu2z7nXh7h/quYP/0P+Leu7xJQJH1pE6RKdB0I7alii2BRqQdD
9FiJoRHnlo4XEUw2bIgiBz+U+1NNx9je7Wl3rFffV+ZnB3tN9OoRuo25X2xtkXbN9M/GNvnZ+NNI
mVCiK7st6591tWc/BFaQn6nXGYSItcBcKNJsjk9q1dhDjdD9T7OvnnhoY4FPAil7u52DOmdD6b7E
WVGhlYs/hcverj86E69VwSucstMDMtWc0qRF4bxGHurfMQ9J5O/UEMKFTzb7TlutTZFgSiDlqarx
paH4Rw+ZV87yhNK1sh+eDdcUfPX0W1u/xFOJ/XvxadJj407jLMX+vs4h8OAgta1vWTRGeEbzD+cd
ZBINfelBITX4Hx3+sgAR95fYbOEjaMWygrEOyx9lsxS/TQwSCtyEjeb4R79k3yxk23qpx5F29FKn
6GdVwSy1n4KkGUh5Y75j+I56u5ZZW7F+Yp60Ck5VY7BZqKiRrzpPmhHpiExMuWzdRGy/2DyNXqNS
X/BtctjyYPPvadSr7OR7U/PKhoPIezgCKcyps2vlPs9JI+l9zZhHpxyQv6YFS6hVvBSIO4wRy3dW
ac1JuaYwfhVRNRsMXWa/V6xx3b8f9gCMNkHSsu3ZfBzTve6jf8A1PIcO/2V189d1ovfmteYp2SMM
SsjDmCcZbWwViVBmndIp8sja2D8Ajur4aJWmOsSpO+ewmgjqW//BtTnW9kC20depnib2N/5P2nkt
x41szfqJEAFvbhtoS7ajESXdICRKgvceT/9/0InYmwT7EDGzb8ZPF8qtWiYzlykDxNE9ryKf5glC
Q0Oipnmi8JuCyYnhIJD/D1zXMeSyu6M9TEhalJU8E51HZ712oRSRicoSW8uarlmbYyi2q6aaWNKa
IFLSDaB7qivKmvIduZHmextJbbfq23A4JgR9AQ+g6/bbtJ0gm1ShxWsvsiintqZisaes1uaIBFbp
K+D5nDBd09ITCxj2ZOnAtlIGCZRyI1lRRp2hVSUIRsAa4UhkY3mphCaPHZraE/ELFh+x1tTS/KEo
DXQDUqGg0BNVbnDFPcRn6dw5wvnmOiQF6IQJ2tkJCeGjaKYi9F1AgjZpTetFNyz9ZyqGGX9PVvul
jkXxnjA2GO2MqtMXz8VlttVuzKAONG50rSCxSSu6TaOpHZKcWwEnJ7/CowTmNyfN/Ir1LbwNSHoo
g2xJr2z6wO2llabEA/fds5ACx1tqjGMwivXFC4Th4stSKjqUqJNiqydW/ycpYKSsQq2mfkj32uaZ
Okb+DAWJZ8pU4kjbSRUo/LuSyuVrErmwFsZIabW1r/vRA7KqLSF/oTQnLadMP8EBeIb7qkge1b6M
5TUqaSAnvbEPDy592mDkpSK6LnquGQT/kuKmKSY4yK0jNlgA/OXSfRssgSQE+XcVPBIKOLB8qvBH
ACISwCInIjlIqlB0TqlpFsQRj34LV1EkDr+oRWqWB2xX+wfVAbW4J9Bq/G2RaOlLTxc0DXxXmFVP
Ya5mwiZIY/MUkJ/kbQ1ENpaJAKprRVIjSAkoQBHyUKWgR5haq3cSnMgCulPcq906SclkfhkTzbt0
PYW9e1Kd4kMkmnF5F1o6We1ayZXg1BmVVt65qTIBsxtL8tdxj/cOESkaX6ERUz8izsGxIQyk8Eyh
2PtmVvhO/Beu9kcxyOuyu35GW0SGobRbAzrclWNnWnYay+4ZjaugWbe9VV07oZeUvUa1WPrqlq7y
pNZh9WNUpa4Ap9Tk/kqNc0JWAAtWbQCgSCLBXzWRRR9Cw3D1YV+KsTjewYbJzCv86uFRSSMAEX1Y
QLufHLP6UOWG37ONMTQ/2B5U0/o4NAUnzMsCAGXQKe5aFhMeC4BU7o5SQftcy6nyQuolpG9QU4cI
q1e6adqe75XfR9NUAHm34iCuIH0EP8rRqr9ZeHJcwF6FjtIDPv0l4yFRRqzI49jAo/v2pROihlJe
g1XcUPlR1PtK6omL4RTV9zHkVyhyloc5IoiPHGvIenXlmQmQ6ZZERMabMFIibBRVhDWBOqa+UUX8
/KvVdZZ1MWANgfIzOu9BIGvYnnu9sxBnUAhtUrLuAoBbCJ0uslRCCqgmgaRa22KRlcpOVXyQaBEx
heEMFPYsu1C96imNtBb+XANNiMqv4a5bVRHVfVFlOSUb3yi/5aVQVds2ieGy+k0TO1IZ6DrW200L
0Pn0E8TdEr/l7ShSj07zjIRrqCQ7iXzvRGMrkzWZCa3i/vRjYrehTBzXqLK/62KMxQE+vAu+PYiE
7iveToLsEsWu4BQBoKl/E8aliGjELuJAK3KkscG77g+nHBbBl06uAc+mNb7ESpHlrngcVEsFzzeC
KeVzTS3+gk/aBHu0vdpfkQ9BaQVgqcA+5IbyTUuF4RSJA4cwC7I82rRFkz/3YZ88GkE8kpLoiuF7
w2P9qwWmok9EqeaS+oGQO2h0DzLofhFUr2H22qPmDmAItdJUXmI/n0zBYLiJDekujdkPXD1wgGAr
V0FRo6RTq8DCHIvvNFYDtuiLhtYEiKsy8L7Urh8Fjwp4Lur/2NX4sZB7/zlKzH4Aq1g3F7LDZc5R
HCHTNJ5otjsKQiTiNa9OtI0oQddd5SQgfxsDfqZTKWN4qgcXhi6MswrEC9S4pxgNOheMrox0C61G
B0g2QxB/r2lUDuGyE4Cr8jT+ELnepQOINP1ukH9HfQouYutA5kDHIO1Ew6ZE3b2gEDeocBHD8Ixe
v0XzPVMUxG2Ni3kEG+G/gEYCUa/lY4i8KtIdL1C82nKDRLFXbF1QTx5A8Soqfoy84/hgYqQ8Emea
vp0oKdh+MajKK9iTPjiAW/L4x3rXp3sdcZnsfoyTZleMZckpoaQUcHZVHSA0hYEXlPvZAqOq21M0
Zur3UgZ0ujLofYyIbtmR6hYsCD0AinRQU6SGqyeVIP0VpkdSbxO3lP6g21HI657eT3QFokZP18zW
m3ajkQMQ9oiajQ0VPnHUIIvkOQXeIpczxTaifEA+nQkIJ6Mcsy8kyCj9eG6XvmB001OPTyDa5GlN
vKUqaMqVofrBKxagkVaQwnrrfkC1goKxHFoH8sWKtgMKm0QPKqoALdPMyAaWTW3iJlpRdzRU0FmY
vBwV0aDApVoFUYzBaWOt0p9bdNn8H9BWPH+b6m14D3xKscgvomzEoQWbkZOw7HckV4piV/kNsgpa
CIjS1uWQnlqDKhqyPeZGBzdAS61fE8Lq2FJFELdjZXYaDnsxlHdTLvlHgGBFBETBUJ4jTbbInfed
b54zqauKB6pVcMwSc5I2EIJIKk+xktbRujFS7WsdegOiw3hnZ5fKE748wKevuTRAamnldKRoLgRD
SovjgRDZaqOWCkDmxSmZowm7QRaeg8BVKKA4im2Jv28Ug3RKq9E7o9wT3jeSDg97hYEro8cE2p51
0o0ulfDS6hDmty2qoiCJJ0RYCCM2WVhorgm0t9Gqn2NCP77SIXsLXHaVmKrR9Rv6vbZCcwWOLxXS
xRwa+FVbyZeDBE4PfMDEe7AGFBaKO1MBGUykSLyleGsdRr1mQFCBHR7s6eZnCvRt1qRYwE8t/eKH
nuujSAQI6smJgjaHmJ7qhrsJXNrnpE5WyjKypKGJ940CVCumf/LKK0BmUrXuuqOQWar1CEZ9NNdy
1nV4XmKAjIKS1Ya7ahRp+K2g3ZIdRheHgxKDmqdPXeAm+cHHEmpOQ/eJ7xbiTeKlop4/sbUx8uYv
oU067yIbg0XlxpQjC4XKPoibfSQkxrhNlY7+z5OeCImXzku8H+Ogl8l+yDtf2dXkPL2j1SH+eUD1
D5spV6OfOJ0YGv1jzZ2mEXFq6DrcDBQRvhSNHI53lRlp7hGGEXwrmQAVFhc1UcAQEre/llcA8qBl
rVJul4bfCoVkTeajFB5InkDd6SMKuAcBic1+JaIBw+0Z0ShAxygGnOPV1sDPUkpvV0Te3ZToK+iH
2SUpkDhLki6I+EYg65teGqESW5QJwF2Ez1pb6j9kSDS8F3lnPUj5mNLQWCblOVBghCwUJyGeDe9O
SiBuudoqMtzhorqa2p4pUPGGcSPV50oxacHpccdPrdC2CB6w3dZB0ErrtfcL72fEAoxrH2C4SKKB
zM66KfXqNfE73MdODUiEGglVJFfp+M3AHTuYc6o8fstHT3B3cpQL5Y4iXv+lTY1uk+q6XG3ryu3b
U9qXSK+YoAoeW4tEH+AJmMC73s1hnaL+03FWjAj105YTeBozXtg73wAABHgS64BgUOiuKXeXuzEZ
62Kd1UX2MAx/3ztF6p8LhVKcU8o+tUwINKlu+4xr2H5nST2Zci2Ca1I0ar9zs8h/QXQkIGpoEuse
OiuKJ50aZ+tYlTRjBd4CrGqgAUZfkcBtsh3mPcdmqS3qP6PvX0l2SeWKsJ10XSUSgU2JK0lZVzAx
HynkU6BWilg4D75P4rb0Eqjrbms1f7pOrwlPuUD5OgRVQahOvjgjSQgv7eRBEXURfsikZt+TQ7kz
xxrodE+PdhqoouEj3zVKbgK29ioQFCIF2oILlfTh2lfyiql5bj3eywbJUMjppdvaXUVuGnURaSQg
qZAfvsSl0gdbszL9iaZVFOK93MIuoIAgkLfLy77tHTEh4rKJf0UQFEMIIsvIKgglXovQAnW5cOVV
spI5cuR1vwHQE/u5wE4RyfSNRt1mleFBJOG93mZ0ARnXqINpD36BZoKDckd7FTuTQnfjugROoPQ4
ZzGot+faLVRKxlZVOYZKxhkAnVheEYAJyGdBXCjvDYTGvgxZ17unjK6zL6Y4lE4ky037bVAofJNN
H6wQv5eqPfebai10WQRBQTmWrbWiuCOmNjKhCLxIIanINcgTkK4KEgPALgjNJBibpfaST2GP42ro
BPPFep7sLXV0n0vRgPVM+VZ7NHJxcKCWt+eiLePNCNzVA02v178g8YPggR9CFh6dPoKNkeSvuCaK
F8/IzVgTX5lq6YoMZARjHQq3tBZgOSHdARoZJCHICcil+Ui5XU7K+CVKuti9M+NY6EF6x6KThDpy
AZZk8tdWrqFy1mndeCwI2l8zyAZQ1YUufPDHUpOh0kGOWYFDbhSqlSCMN6FEnZ9zZlV3mSi5Mp1P
rDJ9yFWPPEoqptWfVGrznxmpYb6gTE2CdDIGw89WS0pjbVpFf05IbXWrIHUV67cuChSSFCr0W0+K
LNo3DVL9iIiEnsMcNxOiojpPE/AChXLo1ZJKSpVqvrfP9MocHYtCVL42G5m+OibY+ztpEhpaD5nf
njGsbbSm3AQWTcIcCNupc5tyypNm6O7gA0Cb6FAgkfZFAEPMIqgGDShW1U/dMKz+Ht6IpV/IX1sq
7FiIHUZvISjVCjFXDq6hL4Q7PWmgggWq4f+ANxCCC66srj77Xq9XR6XpJ3RaKwVHFQ6Ff46aJFGP
Yuv2lE0gtATRBjSDycHtIoiBEhzg14Ac8A8L5sUF9BCYbxyK1kAmyILxyF/L2dGA4CDsiVpaGXZw
ncXrglpUhiIERBqSEgFItZWLLyXYFj3Gok0ZEzhxswJqg3ZQKoLs6LFrugesHEqemiJMUCLE9VCj
aceuuQDLR8icg5+bSJp4I7i/2tYCtVHOXkXNwF/BJw46HjUfhkZpSxjr5IEc0AhDk9Zj2qarLS/b
WVoEPZGSW6NsRrQ51buho/Q2ZYJlDi/Pr0NoOvp2EEv1r64plEuiomsd21ZDluc40GgQKapUF11M
pjfUxR1Qm0T9KiEoQSlYE4TuSorKL7+AmfQhVBtgCVQnBPQCJkamSEhuEF2V9EtgtPprjKEBA6JQ
ozDGVqXq0+mIPwJsM2KnKwGjgwmn/LpJ8qh293Gnt8YWrZ6y2lodDgsPIkgOyxbDMspBPOsWipp9
GTaHLE3gJPttqRz73hM9iyy1Lyk/x1Qt7+WU7P5XA1iXdKkBIIp2OQ61+RDmdeHeW1AlyV7kgoBO
+sgw2wLarfBVUqs2o58vv/YYG+T7d1ZRUtKHAyMDwoMkHqmJI7teca2FOpX3DbkFEwkmWX4M5cBD
Cl6Uca6LqAPfI0yEyJRihHjA5/XCfe9xY3c+u/JQlxJRplXWSA0khul/J8Dsqy2ymc2llY2iWged
3rSAlWvB28Ms9kQ7b7MBThdUBEm4M0neI9rlWr57daNcfg1zwSv2uVnkJvh0iygEgq/+HZNSoy9U
U7JDzckz24hkg6GYlNAqgDHF12zkAcxh0SV+dPD9UKy/myL+NrkBePDrLBgK5aShTufvshA8AsJo
qEetNBJ5NAiOQy96Qail8yakriY+ZEWVZ2d6ANNiolTUqrpUVgHobWTLxD1sIQ+fXRY0pXhSm1yn
UN1UJD3aDsU3J6l8NbmQNu/7g6ID/hFaRYcPYKiZC5mtaVU8xV7rjohOj79Us9UCwLl1+HNBBHeS
/nwvriojYQiWRBNlnl95Jq4atYlkgn+qj6CHm+BRjpN1AhKPAYE4iatR8J68Md40mbQ3d7Vts1ML
6svSLXVSUwZkJNIchC4hs08o9NTIe4tPoKvdgNy1t0ZIxAEdckz2NKywvc1id4FJnPXDrBVZmyS9
FSiLM0FUgWm1seE1xy4uhnVb0gGlBIhFVbijvSBsAqAVFlYt6otmI+jGtxTi2l5sffnsQVRwFyRu
P3SpkGQLTCn97g0RCdW5krnWoKbjZ1lzpPyxboddmPy2vK/IdC1s9kep4WkcxN5ZbLR/zNlKj53U
yDCUmqN57eunzB76vXHUhHVtG9JTkB5LR/G2CXIMdkY3x3Oy1Jnlxk6/G3+mmUsCxJfRWICB+oOI
Oq/paKqtIfUNv7RjtwFgvqNy4ksb31pYYOnmzEliWnTHlpn7fOZGQCs+sW7ov5LbY3MaUc0g2PHE
LQoEFg+llsMr+EPYSdp5nU/A43o/KH/kTtjkWbRw5D+uAwk4UZy2e+o0PW9IWtbQPFuUy45Ud85e
saGEdgyLh893++YgEr0zOd+GLs0PFTVapY+hMRwlNbmC6LtTmodQffwXgxCqUgbAM5Pnrcej1FNq
XXXbI2K2Xyxd+g13/Wr6yoJI9nwuXAtcEEiBhkVeUTNn91UXrEo0tRwtpeCllB5k49ksFoaYnxCG
kEQgJqgJa/iM0tQ36U3bBylvLTqLy+EZNGper0tIpfqujHdgLD5fsvllnw80O4q40Fpt4pWdw/xa
Rw+R+0e2fpbN+fNRbqzYu+nMrlpAz4IxLqXwXJU/5eCXaZ3HpSZdSys2E3HX/CimVsmKxapdNWeF
x2tYAwPXywW7sTSX2e7nQu/6faCEZyN4drWTq/5Ss93ny7W0KdMnvNl9pNh61WpZrs69aN6JTRHD
h6H6h7dlvvWz9i5+q0C1EhkFJUE7lhDLML+q+vXzqSyt1rRtb6YSwBZQgYGGZwUCSiT8RkQQ+uXC
8ZqW/O0D+v9mgmOpSKLMzZnNBHxALuSiHp4nLbIVhbODWEPH/XwmNzfFpBiv8SjqYN3ez4RADlQz
DVHOfn42UZQNkRyVgl9lly8M9OF5mKYjaxgYxSCRoiiz22K0qST6QxSfg/qe7EZQ3ZsNcs6gCMf8
26CRtaPOhUrmZpTPrvE1QuBbSUy7pzLjg8C0EAP7fOpzMfX5B83uVl+P6iC4fJA/yusYEbRAkyn1
ek4p5BDraKby8vmAt9b67QrM7hgtMFy9Iil0bq2t/CNFXzIxqWsurvS8/dx8YrOLNhoFSdPCi88R
KqYJyGX4dqCDEH2ztojqWRAwo35jwID4fH5/T+T8xJqKwaunSIC95ye2MSNJhB0Sn61UOEOfBFd3
QWIPPgDyfcJj9GD8JFJs75ODfp8g2kQafKnPyK01NlWTmtzk7Kn6bI1DxdeaAQTfOXf8Zu0L9FKB
36+lS1OdXpAPU9UkXYZnoNHZZ7bGg2S6QA/r+FzUD6R8V2imxQRp0jd3ZVzVDbJaAPpie2GB562L
DJnOTbgzuoiDpcv6zCREQLxKEkzDRUbOQySOrdCGoEFz2D7o3ZOU3ZEYDEnYNMbWlH/2RXyZ9gIA
zIBIWL4j67HR2mThqz68UbOPmhnDOgiGHuG34dJAvxz6pwA5BAuBsYbshZRtPl+CD0ZxGgzfWkFe
x5LpnfHeXuVogGqJywoY3gOZn1VZ/v7nA+j8/tQaChmmeaREyhKIkZYPl44qnqIg1C18+3yEv27O
u7PDHN4OMZuD0PaaSWg+XPCHVrp576u/mPNJjdYd4t2UxfcIgbSFtbBP/59xicQMQ8MBs2Z3g5wv
CohpO1yi9NTm3xBFdISJvGedBRMxpJ99g+jkUne3DxeSybKMBh0CaXSCC/t+wyoILQU1/fEiICld
JxAkuJMgV46qv3Anb41Ea2yJaJMWGTQOeT+SWbhu2XmFeFE9BNgRlnLDPerhAKWOn2/g0kDzdbTS
PlK9WLw0aAycUPsVSFein8vFjff1YJnOvxjPkMnP/w1mzNkbPZBcICLuxYtcRau4frTwn9DIL5L9
5+N8eBBlfcoRqLJMetSQ5dlWaR7YJHAvIjR441xr0bYunryiRFhJpTwjX9pMfPx8RPmj7WBIA9+G
rARBx9ygJTDcK7UbxIuRoa4aq8LPytXN52Sk1JOg+nWnqUp2qCjbHdRqlH6R7St2KllQB8XY6pSE
lLRGCZbwyvXC5K6vwbqj4aYd0BNZNXX+vYb3AkFbq3ct8hSrmtKHLXTCKTG1cI+yp/8Norm/cNNu
LaQCFwZZLE68rM1OImCaDBqKLF6k7jH9FkbYQXtsnbo85QtH8cadJrZFKZI8C+ZQmjdipRwjZFVu
cb3QDo9yaZPr+joYD4rZ2zkaOz1MnW5E3Wkc1p/v3cetm8wIPc1NjKSBY/f+umVVJNO2ox8vhi5s
0EBAA0TYtMnBB79WKd8/H+xvM8T3NvP9aLMlhewv8fK146V8BZhefxt/SY/iwdqEG9dR9/K+9dBB
XFk/knvvqXnKD+XCu/O33c2HD5AJv4lbNU3/22DujcuvCgj4AEYdL93Be6CccEezSOGkPejOuM2/
nIJLQm9Xa1/twiOIrM9nL33wNmRmryqmZlkaf5Ani/Rm8AhxJBDCxnjxKiScYFjd+bq2U8Pkq5RQ
+0XtGYW4+ie9KLYwx5xaGb/+my+wSLRyrmWFJMH7L+hlDTQ86iOXqhK4XOUX8rZ7t3e6UNtDV/8O
WRosvm5Gqwa/9vPBb500PB5ab2vSpM06s0tN4I1hRdX/oqTVk3moDNtK08dk/GPm2/9ppL+n8M06
+1Tdoa/of890tlJhzlOPPyRjvBc6eE5m+uXz8T6+JFPaiJiARKfG8zjb11QB9mRFnnhhhodGdzdI
QaMMkT+Y7cJINw0F6V9YvzzGPP6zoUg6+6MqJtikc6FnED9ew+qJvnAhlDfBzVdFLK6LzFiyTzdn
+GbY2blBYVBJopJhBaPalO02qEsILPkxDt0n15XBlK99rzp6eYlStIPWVyN0h8CK1jnZ+XKp/fjk
lc8vMa8NGUpDQ6JNn52kXs7aDJVW8ZJ2cbC12v4P7Ya6XR8hE/D5zt46s0RAmmhJNDLS5icpkVMN
NCvzVqm/RSMyzTuAk3n3rMFh/nyov6nM+azejjXLdo1lnxdqHImXTmtgfdFZxqb8vFOF9BlQxamT
FcEO1f5+LMorRa27ZFQfk3i8D9G0stGZDtdVAhhaQ2R/ZVhodqWSAqVLPHuIRftjffUCCRVDoRyd
jAwiChcUZlzpl29qWxl4o13I7lpvO0DZcrVg+KWPDj+lWrQvTEuUyX5as8kZRRgAPy1xSmQNXWOl
PjVR8yJqY2gncZrb4Cd/Ioi8zwr1O7XBY2D6h7jMZHjEyg5c9rjwtt/8HoUXgGQpTYStmTOG60kG
3G3ES40vseo0ObTB1qoLo9y4riYOgkb3G4Vwj1zle3ubNxb9tiJBumQrdF0P3Tbr1uEZPHBYbJC+
+/wEfbyk7webBbMlTH5BUTz5YpbwJ3L5PjFOIy3WQG6Lu8+Huj0xGgfo1IUUUbZmBkFBClLJIfRc
4IV0+iZ0jO/+CTkuCPPP/b+amKZYsiziPFvibGIAosegISPNzSAeRVPRRz8VoAFUnM+n9dGwsIK4
sFhyi4rX3ONDWige9YGBxqZCtUUuxm1Nd6utlynegpd+cyhdpHBuIZuiy5Pz+eaNEqQhyRsCoEtJ
/fsPlLHA9oIufdUD/fXzSX20YUxqCgeA+smWaM63CllqzfIYKQWQAWTDjtsDcIoEJa0sXigNSJMD
996IMZiFVrOlmxKByMw0R7EaVbQtkQFN5EgCg7oznmkutVONp9r4ngAiCIIvsCARXN1F8DwVf6E9
+8eLTdlcJwrBXJuUCGdnJfVhEBYdjULMASg7Lk5CtT3R/8VBIYozVFwZCezmbBQkziRK0518wakX
Qcao4Anl1JYfPt+6Wzf67TCz114tIeTTulm+ZDFG8CAEV1RdwYJ9PsoNv5Q1m1wYZsS5n9d482rM
BRdJukuo/B7ARgrRU42gaprsovg3gKWVmtBdHYz39fOBb92Bt+POVnHIyb8rxiBfPAq4aqLeGd1O
yuvN56NI8o0z+XaY2Soqeq50YyLJlzRD2cB0FSejF9m6Ksn+T6hQOnrU7Z4oqDwh5h0cEKBMjpER
BfcDEgULXzMNNrsgtKy3VJW3h2dh3kJcrVNo/51nXAaQO+QaiHxR2Vl5paGskSBu1p9Pfrpvs+Es
g9jc4vlhZ+fDuZRR9EhFBLANvyuoipMrs73+Kuec2Bpmj9fc+UW1cAc/DmqJEO411dRJ7xFm8FFv
bBtUmhYaW2RcgkLaCelqfIyVSzdI91H4YOoHS18Y78YOo1ihWriCCoEsbVvfD6i4YQ+msrMustSs
CxRAquBaRHuE3JGkK1dFC+ykeVYVyTbg/GI8Flb5RlwLSNmEkjlZPvzS6Qi+mbEFhcYM1cG/Js0P
zTpDWV2p4VYCEhf1dgO8p0eFkSWny4GQXMEvjsPRgDWFIFSBeFijJzSm/GVphfP59t9aGcMkKrEU
GokS887OfgZzGiiP5F4iKDdAqcQK//EAML0FGO/TWZXEEGTjr/omWGrX/AGtMj0EiIJLU6SNPzVv
1t6OSg3y1vOuXSN/yct9Htl1syHBiAr+0Wj6tYVAaykgQmWN2yw5asFFEnZeUC1cuRuPEgAOnHiC
M1wWgvD3uwP7BpKUFHlXOJOOon0RR7Iq5WP2KoPdOALgFTPPRmvH6fJvhrfw/H7MIr0ffPbQ56lW
t2hneNcoNTfFgMw5oguW+h3RdzsH9Se5S11/p9P+/s6z2IjtK7xPIorjs9sQ0MwEOpniXZFwgngY
gGpDTtLaIZqyVKe5cdMn54JrB7JQNeZ1Gvp3jYMxGN5VPyIuqQb7tD8ZnbWK9WidFd8Ec+GiLY03
m5oa0kuFVm3eNW+mYhTqMul9Q6M+2PwOUqKfX56PaU0F4AlYI5I1xNt4ue/PDVg+WUcHJbyOw8nb
xep+8I5q+KdlA6PwqVGpsqOLn28G3TvFHSlkW+pfQwdtJsGWha0l3FWIIrvoqBa5YBfdFqagj6J5
HAZLgcaHPX//qcosnqGlIvr8URNesy/+NzbcvBS/i+d+3ezjA2i0Zxeo+sLyfPC0ZkPOrHxH81i6
F3bhteq+KbT0bn5/vvwfXsrZ789sKuJyRqW7/L7aIjpiFjZE4SL40Tbf/vk4pqyT5dV5H5W5y2q2
ZZ0O4xBe6+5FLauTmWOSEn24Bl4nLOzTB1+cOZkq9wXHkXdZnG1TWmhdLUQuczKSdCv2WYwEaUEM
PObZrhqadg/vc8HL+hirKcCB8DYwB1hjUvTvj7E4EJgiIDceG5teJutuy+ncw30IFmFrH64nI5Fc
VaaAmgTN3C1ONIiKQeuJRzLWTr8XToFtbsRdsPCqfTwZ74eZPWqDZfhJKNDtujn0TrQDvCovxbcf
D/c0hEVRA1TF5D+9XzMrMBJRUAPxWO/JTjuQl1aV8+pd7AOSU/e//ukJfDfYvDJEvpK+eSPLFu18
x7Lle2n/+QAfj937AWZXNZ78o0H8uy/d2rfNe+ADC3sif7RA78eYXddCtJBI6nzxaDzCC0kgtcC/
eejvWb4X9xzYLjPrnOBC0vvUvVpXd9Xt4aBsjPtm4ZJ9eHH/nsL/7J2pvN+7mta/RdKF4rFaW9QV
LNs6BI6xMN+PQdNslOkEvXH5Otg1FUKjnBCnW6NatzEd9XUlr8hlLczn9q3673xmjx7CZ0nThswH
/tld6Ai2cZV3grM0zE078ebMm7NrhYQxbOOUHazWoHkcEoLYifRHu106jtLSDs0sEroYaAm3jORe
rV2zni4x/JJr9JzfWSd5r9jFRn6h95flKAuP1tJNmHljNLBHR01mZNn27fxOWXvL67g0u5ntGIs2
KuBzicdxY22Sfqf8xP220zt1JdnIldr6ybog2Go1jrc4v9vHkowmDhlgVryW98eySEM10Px4OpbN
2j3EjrwvHHAkG3o/LViVj8HFdAXejDUzK7Ls0oiQhg3HaROHdbQzdq6T7vydss6ceP25DbtpX94M
NrMvqWYq40ScOu4fdksv5PT/vvOYZxOZWYySpFWhAAU4tpzEYJ1w7junX9vE5U7w8vk8bl8zXTdA
j5AEoBL2fofQw0kEIS1EMOTRDsWWdX4XXfKja4cLdmNxpJmJUgUU6X2FkaYLVq1cB/2vQ3pw7aVb
tTjSzERJiB2LxTSnbt3uq1Wwxh901Ptymy0AXG/awjeLN7NROb1pYm/IJxvVO6o9PZfGof7fl25u
odJmyEyNCaGOuO/3oVOvpD82gl4P/+NpmBkk9EAsKVSYULlBx2FVraxTZEs23aUWTsPSys2sUkPT
+9SNmFHDqxhDGsEHtOuruDChm8bvvxs0L6y4udAousV8emd6fOU9RXx7yfLcsOKgAnHYJYwctezZ
7gDVpzwKwZlBfDtkkOE++RfX9N0Ys40ZQ5UGZObfI43OkLOqV6tsL+yXXt0b6/VumNm25BYNsCCa
TNtC515b5PGjJ8XC3n8svwG0e7Ng+uxV8NBACMaADt7FCvq+Xd/TZ9QJsdUB8uOQSWLbXBpS+WhT
3w05exxo0qUiN8XElLN+neyqYKcoya8aR3QOf5bswq13j3KwRXRDzgPU2GwdJbQBw6w1pnev3+ff
8rueW2T8CBy69i1M7WO2b1rN/441R1t39B418vrvWMmpRbn5ocMaVaQj6CV2Lz+6Z8nOfsmr+CDe
uQ+LxnYy27PX6t3ws5WlRV8JN/Lv8JNZjx3go39vc7GhN4PtE+ctGKnpFz+MCNgRpCbrCzSYf//G
15UlXYqR6GNxgxX88rt8ra56m5bvNhrHCxb+5lklWgUXSgJRU7XZQ19XpN/rKpKOSQLJ2qesr181
QrCvY3fVvEOVXGUQSsoTLXJXHZRvQ9CX5nsjwJwC5v98wnS238xX8osgQmtW4jmT7dixTulPCNbd
N3dHXdU2T8K9a2c/RXFh3L8Uwvk6vx139mCPvSYgicG41Vo4oyxeOoFj2uN9d+JdvZe/BHaChDbN
6xz3XP9Ak8qplgp4N54JCmeWTtxLKfRDNgTtF9YerCextUZvX8d/Ch6Ch8nK0nFpk9zTu43OY/5D
eipXkbNkqG5erTfDz58PoYpJuNF69Ojfa+faOZb36qG+D3abjXTa0pz3B13d/owcvXS7cMZv3SrN
0lUonpAb+PNsz7Uuk8WhYs+vzVrbVUefN9/dTWZEXsl3y3HC35zch91+M+LMZIl6O3hKUEtHtPXo
U7zubOOx204uTbqr7GFNYEnCBtWqu37fbadA1t2NtoWg+yudFeNVsVmOj+QbrjBQl/8sgzZ7KUIh
gFw8sgzWTjubV6r71+YwbugCg7NFm/r0Z/VKK/ptbtPXgoC+ILBY2Ikbnv67T5jZt84NQrTR+ITe
iR16EzjZ0b3I+9EOd+mRxtS28LTkUNwKZd6NOTM6hGuV/n+kXddy3MiS/SJEwJtX+PYOTaMXBCmR
8N7j6/eAujvqLmIbO7oamYeJYKKysrKy0pxDgR8b25DnamRzXw9tzMzraFfpLoq9sMZJjQ/2nuw0
kEpO6Di5ZHY/uI2PuLyHkeWaoi8KWtpPwqXU4IpPYhoL43Ccsn2lURowYTWAo3Q6uLRXC+taOEUC
8RAoAcbijtO6OmN617sIMpJ1i+UlRxf+wvurR+jdzhEvAryzpDIJp53DYZmeof220qRzag86etOX
ouhFQyFCz4kfhqdcGKe/bfVkD0Kjr93rdGARrfOlC2FJnYRT6usJNV6Ci2hwEbUrjKmBjU2vdWBV
GezKtV04AeokIMTONQnGA45w5LoWd3X2UrhxCoSnkj3AGJQidhWMvF95IaBMae1hcla8DuhrrTpO
fkDRqcVkHjfdtQ9OChm6imAuBPcT9lc+uetiD1dogGlz7z3XOtqkofUD0nwHtLzZCnhl1XYdP4ml
Pmrgqm9Vad3o8T7eg8D1L3OAt7YnEp4KNOmyIrQwhsx4qowKOc6jJZxodelanI1u0TWsMCLmPRBW
E0aOKfsobKKO2Ym78af05THAVmyAI8ReTOTOBXu3sggLL6mmEyugn3ylAZlLb3ZWuwKbLvx/anvH
WpWseD9diyEONCBj1McuZDLp7/v9Z6mEyQM7vAHTAcQ3a+Bgakgc49ILlxpalxZJWHQocm4AqHf4
KQ2Ru5YegtPkFkFjcPirl9CNQskrFb6eAd48ZKHqjrxq67h6O92e2D5W5f/usYc2S4wsoEUWzWWE
VcZcjATTwPw+reFW3gE2Hv4Cm7dqcR5k0zceb9ls1IaQUQQeAw9MS5HYs6STvCQFseMO5Imfvc4+
cfXKKXTGKrbUYABuyc53menvMjw0KUtYilnnNhPeCdAQEgtgPlLBzQAYpAR8ajsFJ0OGhaLvVQNW
lo4ofel1Mndx38oilFs0Mh3XwJ7aDRZe7DtF68+1mq7/H++g6ZyRB+FWEhGSABSwr/gQq5IOAIt/
ax3JDnGhytv6s3xL94XJowjgasP58WZ+b9uYhvJutEk8fuBnAJrbYoUgBz1l+xYxqbBx9fJTWnsa
90GrNZBGFmTO7iD66KauKNB6kk7edV0mKoWGxT1Hqe0hW3sGdtHCnDS9+RsHo9zIInaQAYRMUIw1
rMWeiqHBR7VCQ/tCEDt3Y94KITavFYSSiQBI+HXmJ9eJsN4SEOA9VtySGGKvhLLqJkaYSW8Rcu/t
GmjwKrq4Fw747P1zu5wpTrl5EJdDzqJg3bIo7LaH6sRtPCNDpqq1+OdgYV5+aUlEBFmzHSuNIPH+
qiGDWrvSwZcMa1/aocU1EXdqgDtORjmexZ06xfueMbnlXnNVZlc8P96mufw4Zqz+2Ddxp0bgyswY
D4sqdQzb7APDR3nBtxG8/ZcGQXjiLB2BtDQZN+D6t1NOavL7WNSSG5x24ZtzulkQcX9mGVOJE6Mk
bunpTots/m3YT49UgCnqQNbXx8xSfv13WpSItynXukxd+RA6lVxpJGYSbVwDwU9zF/zR1xgYsTxA
tdAcUtUyaAHInmkpAQJyzA8syoTdPrLRzLDl9J81ugA6HbPhb1ccNKO4XDz9dFpS7UwAdCeb2MIK
wJoJBiPY3eYlP7JGtBlVYHJrrQbBggb0WiMxY2tJt5OneLRiYkNrqeBytseKxy3KvsDLRfIeNDjb
5NjvRQSZnLOwmTM5tttlkpmeCsB2rBBjmZK6Y3Rvk5uH1dHI99Xxav9a0OmMT7mTRbj8cET/Mx9i
cY0Bzlg82KJtqDa2sHD45uKgOzmE11f6PgAeL9b0AvDwV1qj0BYwrlYfaPRVX19ZE2ibIPeDuS61
qvEzu8d8NfmIEjr9yTbPKohqVukLKJNv9klRXqM4shY2bOaOZhl0L/GYVsC0Gz99w80dEKDvh+GG
ajryv8su0S7f1PupSr/YXDG/nj+yiEsACN8cYJYnWdpXCtZXAX09RXZT6gk1WV2hFh9ZcwaJXtWp
UVpBvx9NrK8JhrJpmJLdhWKFEUiDol+l5FOUFkEn5gSxNFpj0TXJTbBq94pskiZKmJBnd7zV4iWP
KiaSa6szumMN1kSuUadxhS9s3pxTuZVJLE6IeDDAxJDJHNxTcm6e0hVtcLoDwiStNNKneJ849Z4z
Ovux4LmNvJVLbCSeIhkFpiF2B5RREDaYlfDxWMBcuIq5oD/aJK5xMMZ4Eh9BAgUsxgkPWdLdfEO7
oGbJjLTdV61V5u9NSq1y4Vku9BIUwEv953P+5fYbiOsdAJpMWmPCYEdr7jravEeGZ9C76X4CeCfc
aKejjAHaTXSbLJ38uV6au/UT10XLNiCVazl2B8JYI9q3K27LYKS5VVs1VoEhPOiiyRmlBnfnLKh+
yaiIO4NnchZDBNNN9b57BzCt6pwt64jCQG9dOnWpCjVXHbld6Zf3vXFASQZDArcMnl6aaI36e6Ee
fsT6CpgouBxF3Mzl9J7edOqv/1bJX592I9qvgUzNDFAyyJxQp6XUcXVwrOOUBXkDfxKSt6eltMGC
TX0l6m9E8iUr9SifTu62g8jQBLAosu1LL4jvgE7AIQXaxoQBgFEjjkQ6lEoqAE+UMNkPmCTCbWse
zEOgfnyURmmAqunN0z4X7Ga6BslY41YkcU1yNXDQAw/aRK0W7RXZukCap16XZ9HOtcWK1qwLulkg
4W5BiFY3foEF+j4y0ubO8b6OBvtC/xTWlJ7rj1e3JG76/zf7xvKUFCQBxAlRpo70ns/CBQlft/kj
/RFOVWlDsE64/7FGXuONwMg07Nd0AmK71D7BQ7Qgc/aoY4pVAd0aj+ECwsNRSLEAN0Bkd+mLB17C
Vs+f0XZbcAYohP+V/oA7KeCdNEGXACBIQgXyXn+hQoFtHNTrTgwCDocTUn4le6BYfSyFWM83KYTr
AnRyHHAx0zvCS4j8prvpGJXmzhH/BoaZx6LIG4qURbYLiCGG56kKsiJqSyWvcvIxuj/EH2y6DZCo
qlFNjexwn/UXdtiPCBkXlkqOv/yWD9Ba4EECMAA4l/ca9QN0f4+p0DuA1gcZk560BkCGVWEV7gbA
15pPj9dLlhC/yePv5aVAqQ2wyb3DW4C5EZDxtIfBzK1P0GCjbtvZwzv+2IEJmhSbWsWWvpSv+MKP
ujkh3z6BOCEtJjbFSmB7R6ZfY/lQ04Wapa2RhTawd7pwA45ItWOCQxPVepm9ivXbkBmYLAFkEzhs
s03kf2TgRUtMvt/UOTjDx/OYWlEl7GVwJIDDBPhHx6oGEb3IrDu+04aFF8u80QhoPwfeKArx5Myz
W4ti0/hS77C+hqjCmv4rV5w5/etrPShxWMtfL5jKdIq/qU2cCuCKBExMjngn5QOAwgWW6h0wtYsA
JMuK0JC9gQ/ULq+RfJQG9NyPgOv/G4u5kUtcCH3hARo1EnunYgEB1OpB2plCzmm8e5Ri8GxHZkc9
M0Cmb3eNsgJRCEgo1IBVxU7QffElgaf1hA5kFjsq3SyNU5GJot/GhGcViuKAVsRe3NtzLAsVP7bY
ihLzomLwK873AggeZWBFroCLJ3WUWoIkrtAWtEI8uH7LVXjgQkkY4wLcFyGX4jsB3G/wUX5rfj1K
RHkjuqAOllMdvMmq58U6FxuUuylzlWZ2ee6Elc4EmLhsAjUZuY3kgcADo6brvFvEJ5z5PBkzngxg
HUBrhWau+89rxQ7s2bncOGW/T0AklAdn2GrP43WN4UJucDy0zAxbYfVYLTM2ipEMDjC6GGUBOzCp
FakA+11Ftc5IP1VMZo2iVWUABk4Tg1uCgSZisGkHIEucsuGYBUFx436JqCrInQeAb5BEHnJUk9vu
KaJMkd228gb4y/z58dLINOFveVPFWlFkFmknwlO3wPoQRhBhOkPUZBcA2LPoRuB9gDzyGo1JSYOL
peIE2qb8Ag4aaR2nabZgdTMXI6CJMD0IAGGFoclXfs7HMVsGSuucZX/CXwNndWZl1K94RLNXaD1e
MDcpkHA4MiavAIKAyg0y/4SCY5D7UYDv75xIHNL9yAvUOZZqCqhokSdqHVdn64l0VOVy0Kt6oDwD
I9L0R2mMYBjZLTXKxQclcoM2uE2yjvIsNxsplLWmLppNE8jXiPXBfMKCIGSUIuDxuXkKqDw4M+CV
1AYHhkxQWeQW1QBMmwKcjMEPmOZvkBUEq94goCO34eBvAE0/Lrj4OUOGzwOUjwjKaExP3hsXWMIL
L0iizmnj9BmA/CfApkndqS32FXd9rGeya+HLsADVIeCXyGFakzCsWK67IQZwoMO7hsKvwsxdAdRR
S0EHm3efoJDTqyQBB1qnJRIFUuR4IagjQ9b/fACqoMCMBXLh1wfeRMU55oBHCdyXTsGbbi+DndsH
ZySyZJmO4fxNOa7SYJ2AZ0Xkf9LNJWtSUy7AZjy8pKF3fKyNORMXWYBhYDyCQbGLCA7AgC60PFiY
HMr9UTQ/B+UAxvVSVKVsD2LVx7LmPMiU5MHEnwy0RrIWO0jgKfTTpnNYEBKMUgxWJxExWHAQf7YT
Pq2nNexCAWV+s29kEo7ZK3s2z9i2cziX+snJVuhaE29h562zuLKocdBBV2kGTK+66aiz6Ol8vOa5
2AULhoph1xgEJLORYw72QRCJdA4gHfhwVTRbId5FzYHeMbUR9FoGoL8y3zBg1eRHPd2N/7LE99va
bj6AOFroQioACgxr43zKEOJE7YXUdMGy6lpNEO2llF+I8SeT+ebHbgROJndj3rjCQUMnYptDEMj1
TLUqQEolNOJ+QbNzd+6tZolnC9WBhE0JodmBqmwUGHUa5HW5uAoA0pFKnMYMoyq3vhmCck5YcNb/
h139s61k/sXtWRDa8lhkHZu7id3TUDBL+GKM10tlL4SEs2cUtwLwKWDJ0Oy9Qim3lKm2giwpeS1o
u44u4KGlhjPnPi1mQGaVCpIBnpuk4d15LysASRAb0GXndOlHF+xEX9JANgpY1STagmckc83PrP6X
OZDfJgrQCgAATdiS36KnrE7pusUhBZP8IKOnyRTwXALXUqNRitoKttzUq6a2/Y/HJsTOXjs3gomr
IC8UOc6EDodzXDH+GczL1xGsbjXaHkGmo/oiaF9AJkwHTxnlbeJ01XW7vJZtBcFdV4caWCNXIe/4
xbGgL6zbqHiIMOC6dXvwXIIKhbcXUe+mFO6303XzyUSUADqdum8y6Eps9Xglj43qdXZNVQuhz5xq
AC4FvC5gJaGaIU3fcXOK/b4DeTZX9U6o7AR0yaSNxlWgzX5yBQt5jhgNsB5OW3KK36urUjpUmhrc
6IIABf2p1A4veDHb0Qy3Lvdic+xHq+PsHu/7xzs4czQmJCygr9MMQAdp4iuB/eAzOTVpAyiR6949
CRyIs2J94A8FqEn/RhhgTTBUgduSJhybG4w9qBoFnENQjqODiOtUhlbF6CeddGoKnsfH4mZ2Gmv7
I47wbyID+qis4TsHve9b1zKBJPhYwLzy/hHwFYHfbDG4KkGtUtCdk8eVVtCiMaRvoBe2BHAYxV1r
PpY2E97eLufrZXkjrQDvJF8NWM5GQLP0459NJm4nD3L3wwkXyedcHYEFHqFFeHHpymClCvkWfpV6
KHLwtV7VBwrNevVKxklxe5pRCz5RpfJQuuWaDepdNCzmySdXSZxUfJOEeAcIpwA4JVypgBYRD6NZ
sE06OyqSm+/9IU7B5FSzYADuhui1ZYQPBPfSWgirMlVB9eUvhHczDg5vNRwPgBCImGMgzkfLA3UP
DLjY4uLks2fMO7nor/c8jWdXC1swqfjbcm9EEXFGWPSZUnIiTkchHYrUrl+KFs0PIEWgqXXwsxT0
cOeC+9lNF67HWcPCy+ErOyDi6rr3VBwIysuSoSC4yWSVUjpeVXrQeC+sbyasmZ69/4ghIuUK7OLh
ILudQw+2HAxmC7JBrc9B3fbqNRaYWBrQW4J5TY2HRi/Tt6XG4y8UvO8K/vMBxF7WOROWMbiGnXjV
m63TRGqggv7XqrT6eBBMzvyBUoy+C0GMpO9bUNBovQVGNlXMFmeEZ82K5wHeIU+pB7JfwXMH0BVK
ERJy6H4FJ0klqCACo0o9Ll/C0EL8p1b8uXipK3SujZo77pXmXGuN+/p4U8jelN/n/uZDpnDm1qkA
yWlMggxpoQOIJl+gf+ZcJXYt7UbGSnI1jbEjZynUWrxb2W47RmemNGtghEaNXhfmKICwymfA7ple
H3/arLkge48H3pRoJoGHKoTAihwEvcO12UugFL+GeuMnb4+FzO6DgN5WkEhPMCqESchcPQhMiH1I
e4ZCVhcQIy4d6GKZGuCD2yphv3AKZs/aRLkGPHVcuORZA0p824FdsneKLg3XXDVGb4MfpgtNrLO6
u5FCHLVe4dxYYgroDrz3WxeEz5uc80ELLtTK5bEGeW7ObaG0gmBHASIWR8iSGzotgxoqRDzVmrU5
rFmLtYCSfKVM38pfYC1m/1MPV/QaPHPDIbO87XO0GkzlR2N6q9xoTMYCPuCn/wZW6qpZ4e/WuARm
vDyIPROcYxDwz7cS283xPceLOTxAyPpqNqg9g6yAC6ThEyhjVbkAX+653v1NJu5OLOHZgcnDBWIN
U6ZycGH/yNxLy63k9CCAWzw55gy8zONNmd3/m3USgVYWyUzky3HvSG0wrLO+L40MZHcrETBLCzHQ
XDIGi0MKC/QVYPEii3klqvaJF5S9kxndGih0VnpkdOqneJl2N/3MtqKZWpX9eIGz5/ZGKLHAlurR
usSl8J9U525ClwONfJkBI6DyBRXM28BXnohuHgude7PeLZUIKJMsreTUx1LZLjN6W6iBbtkfSrvL
zDLdCbHBusjqGlSy5DXm9/MfHZOPSqZBpOly8NK0UB+AWQCwVUOmugVnOFebuF0fydYHgmohBkEC
Cl0K0vzHSJG1ll4HmCyQfnmvbeqrEnMBn+xjtX71O3y7l5GiBmEBqBgxL3h/ByUuGzGNB7EBbXsJ
MBiQM60DC1zoOpzxSugxf+OaDY0gIfV0wG7pPHOs0leleiukFfXmUZ9sv+EBWi7yS0+WufTTxNfw
z8cRZ5cpqTaNOBylxDW80KqaUx06Mg/+21ViSI0mR2jEE6JN2MigQAVv8r9P7N7JJyydCpQUKF/Y
+jzFGIKRZNtIMmpwr0r5Unpx0vP3fQBhBD+ViZC9uN8HigOZAl/i1nD5F3awxeZVpGLVt/5qu/+I
IcJNV/TSkeanhzFl8vyzglIIL1/q5FAJgJsPdQEhD6sGvazHsDUBBiHznpoh/kgkm84OPZWrcbBh
ohZwhMzCGV/SAXGbBRRfyGxb906LDAUf+VrqmgKVnRoE3o/1MO84EYD9r7oJs+/dDG1AdINbIcrM
MNhGyr4owtdcOSqYTfXyzUi/cuM5oddhbbtNo4dUtabkbYF2xcefMrdoHsmqL1o5VIzY+40HPHrd
Cxlommip6N/4oJ3k8OhTzkVm2yaJsKTlyWhJS7sVSFhaVSuYRSnQRODtK/HI0bUKbMkmMINsnbBL
5YK5uwKlRRptpsjPoxJzvzp5qDm2z1yc4Dcve6/8FQ1C5aaQrO79sRrnBKHGjmQPWBuAj0dsqEsJ
nczm3eD0RQECOzgxqrnmZWePWXCQ+SVvPfc8ltBrjKQNqCLAL3u/LtDm1WAARWl0zCQraq5dn5jJ
2Gpys+aUjZIzay74VNLKeLzKubvoViyhTo+puUjwpcEJ2JNUrYPiJYrMxyLmzONGBFkjH4V+yFJK
HJy2eunaQ1n2OuObQcyrcuSUAMF9LG5u35A1ZdCFgI4M4MveK5IK3IKjMmpwah9pnAjPPmCiNbbc
NbaPSuG/FQbaEtAa4dyj2C2RZGWeXPah79PoZ0HDSmm27Bv3I2NVKVq4N76f6Xs55BGTozAOPMih
lDXA0kfpJQfx8PnxYr6/Zu6FEK68bmMhHkJ0xqDTAY3+vEuvqWygF8xh5uEOMQJeS6j+IJtKpreV
iBnoNuTwSO0ZrZffEf0A67jrDTDTe2igHNH29wK2VWp4SoSNNPwakEHIfUoX0DVQ8KHt1z/94INH
a8OwBqW0zYIeKNM93DRdAzzVJbV8t9/77yV0n3VBIEgdus6S7DiMp9qu9FZUM1YHtOvjDViSRGxA
gkaVqisgqZRWvryKhMKIvGdamdjsaXRrLPQmz3RjYWW4IJAOmyiBZeKmwKIoP+oVrCyKd1zr21Vu
lO2l53q16JpLSlvAJe4qWu2iUUVTScjTmuch0eJaNb0C2zyTvoXpm4/MbyKsWH+hWvndN2FuFN1g
wNwALDr4Hu9PctcCya6v2AF1EJDIgLliAP8VheRFFH48VvwXvdL9FTZ5C4DcT+g9AEcm3CCXMXI1
TU84fIkrGr27vellhjRcFOE8ikZeHFrRBw/spfQwZxOAcvKUU6cabUbBZyhsQj/8mci/JPbEp69i
8yJyGtV4ZlYvGMiMG7j9TBIN1GNyuDCXZ52Wj1iTEUcDwznBGgnX6Aj04KU5OHLAHuEM7j80uIAB
DCUw5Lbud6DErZREmMx0NpmKdBq6qkXt/f2d196P2+fn59fX1/3+bX1Fik397ACo8OtfbwvkI4+D
qU8YKZjr7uUDmlvsFGYUHH+LPgtVtHpTMCst2XlWYNUbznJN7pxYoy2uGCM7iAZtSSGwlcJrYz/+
lJn+G3Ce8sDLRziAdw0JzxsonizGSiw6AhoTVLMuDBfzcwb1WtlLLYqzsgCPjzc4JrUBWjVdcTdp
PMYPJfDLS6JDr/1XoDrYtZrvUwNM2gt3Jcl59rXB08gOJzFAAP6WlhtoLuSGRhGdTD2AVFTttJeD
p37wGE04bl/XvtqpT48V+dW7cn/UULMFADlYOKb4jWQ3kRqpy3M2Ex19syuPzsH8Ye6AxDWAvFZ9
N1foL8ewgKnCrZyro23bmr02DAtoBqWmnzYL9+rMg/D+a4iD748om9NZLjoSkAkB815d0cgXOKGt
acW2X8fIJq2XWpuWhJKI3LBoBvNgUAEenE/aj+G9iA3umduO+xQN6E91pGYX77Kg9+maeqB3soGT
DkI8wf0Cetd3+o8dOvkPqW4efEyi/SjU90npZqLJHKDsyr0OvV9CVXtj1exgn4Rjo9oLhkBOxP22
PeBBw7cg5GXINtYyjUVv6CvRcXfNeWeW2zgwt8+sqRjW2Oka83FCf+fnsJaW2hOnPf2uiT+CCa/i
1wPSwywEj4zOatlOuYC2rIjw/jdr7uWx2meyTDAwcequngiLafIZ0StNkQV0jROWqOO2Va7dqLri
sfd27rMUaOHZ30TDgmq/h8BoDQaZKCY3BPz+Kmbf+A+pD6ku6D3ZybGjgnHNrSWm9zkTvhMxhTI3
ItJA6dPOdSWHtniAcQRGaAYGpbXq8zOqaTa/iD2yKJE4qWhEaLjYoyQHcyFAv/Jsal9uoitzZvXM
hIECAGpp1verKkFYCq8IEyEjjSQKWpbuVykyxcB6cYVVami82PiaYhTa+zSxT2lgaVQTMzNT9VxY
xbqwqh26IcxJB4kFrkrzHOsBYBl69ShYpRoa4clXgYuiTl8PEmc1B7JArFLaM9oXtW4jrOIdtao1
z3Q1f1UYnXqhzKXJoVnLuFkQYfpiUiYBJZWSo+emd7pmhyUQpK8CAaEydKSDaAUpZBxucoJRQpm+
TlpJcmpgsHIb90idc3B4QmPGaEc/fH20AdRnMc8gC1TlDaA/Nr5aW7UF4uqje2ahB9pqbHffLd+r
My4QtRq8XtBbiUbDr7L5jdGGchukchzIDodRrcb4Ua7ARb9lDdVzYoDJPD8++jOZUPRG3IgjzgjE
gYMvDWWnAUJfhdZ8UwKgLyJpA4NhgRlavoGYGkh9j+WSKImTY72TS5wUz618vuSwTNGS1/Uq2wdq
r7ZqaTwXgLNo90sTpDP+9KvbGgNAAosEBlHZH8tABvpyLzuuFeqcXW+wsYD2LxZCsCUxRDDKyQWD
rCnEIAy0+5V3UqwQQ2HS64L6Zs7I3XKIZ0cMaFmp6DrZeUlXGMAxoxM6Ys/eTtyOVqOn4AhSMyQ1
X5klwdMPJo8OB948dPEBzwnbSHgbhPJZLAyyU2+LtfgmAqG7NHggdA+X6Kew0AoxGR8pjEcUhkIp
en7B7XQvjA7dgulaX3G4wgDRLTwUimgexgOWGDnnollkn/9IIvTp1ZwPBoNQcRQfOIaCj77WbcXp
UXMRjQ4Iigsh3eTCvi8MCJ3YRNy7JGdHhdGVekxSxUm34UW8sPr4V5r7RwBZ7a+zgRncSYC4o2x0
hp+9LQ3AnQUr/J4PxHgBHhoYnAeyuUim79GUokitWCgOv6PfijX7q/wMz6nBntmFN+Xs/iBKmJpz
QAeFJNa9JTSJywNHrlOcEijT5/CnBGxLE8XMzlfHN2lBebPO6VYakeOoI7ENBLdRkJ6b2sUwJJOd
vBMAsDbSno608gcXqmyiLr3w5w71rVjiJg8bSnbBAAYjPNSH8ML/Yj4aWn28Z3MO6lYGcbkqWS4x
QdQqCGj9Vu3eMBF2KD8zs15CKJszcWGa/cFrFINHZNsBE7gg3kxS19EjYPweu+uKPQ66JmjVljHW
wSG+Pl7YTKIIBGZoKgN7GUgi8Ra/N5GYblNKriGQXktqYfl4kgqbBvenj6qwb/gqayboAeC05ACO
i033TpmPv2DuoXr3BYRu07r2+iHHF5Q6BrpOqmT4JvdeWeLqec/qia68xtfQKv61L0EfxFQ8m/DS
JNA93a97kMuEGSXBdSR6NF3QJZTMevyk6m5hed83FP1oIBoAERo65FCzuZdTikVVNXlFObSSrxGH
/ixGT7KTFOOYQF6hFwKE6afdeUgeyQUGWQy8EBhY0XRWbsKggYvEgM4j1okpOOGoK1M9c4XSYLmG
0x7vG//tTCANL8KRcXjoI4omi1Gsj/aYYeQEhxr3TLGm840crnJFlTCJ5lLPrvsrCGwl3NFoM/Eu
Y38UQFPMXhGlaRJn9b9o762xJfeSx9p4ZVDBxr8f5VuW2Yp86UqNxsyTtxn6QG1c0wUSb6XXGF4Q
Q7WsDHT3N89RrNatIRYIzAEanV/7aMN5Cx063y5TrBJXKOJKULbiSE5auNEo35R1kk4vytSXXaOo
hlYvJKQRw7yhjDgIC9tnc88oAEe3YDlzksEahQZcGQn1bx2/vNBzgkuVoiP2FGOxfeSqmJ7PV1UP
JQeCklhSFaUnQRmWCv1zWztNKCExi+Qx0qfEvdFRZeGFyIqh/QZ9EgCWcF2VjtZCeuUYNd8lvtkA
rC3SxHA3eutQPoAIXQN6NN1pNGP7lDb6qvCuDJtxNKtS9cQj06AbM//BenYkG1wbqJVJZU/xZ1Ds
ktrFDKfVxK8ekDME4IVo8oZ9SdcCf6Ll0QxC1e3MUt6CL2nBrX+P478smJky5dM0FjkhJfKBgJAC
6biQZo94P5XoPY45vSlyz86rGihTbczqUcm1q0KoTnUs0jpwsi+emDQ6y7iyJiigKUvSz2RaIe9N
fIsc6LBUlks4tQDSudqmUr96fPa+N4BMvXYKOtNkNMgDuYYI8Tif7cTRk+MrV8nxSmGZZM9S4sqP
40IN0MDe9sBP5tzeVHKcNeTgc1NIwmpBfd/jC0xUC5I0PQanTDLp3NoMjfJhObpOHiaZWjPZCQgP
G77s1AyDBQV2MhLroy89BcyC9/mefIFoGS93Hm2wItwreS5dkSvokvauSWaBao+zO8Zsaaur9eDa
1Wu0YwruB784ZTVZ/r2DhVismZkoTmWgtt+7AzHKODqqUu8aNops0BTKRZ1Lu8aQtb5VBUwC2tGq
skff5desT7Um5kpAXj3musz5mMLrinopnJyCbOKT8O5VAOUBMkZk04nDyrd1CtT6yruWEY9MW1hp
Ih0JGsZNBbPkssFs0FKoR3UhW4pHA1U1rFKzDsJwJQ/sUofC9yQB+CAV2CTuHgmxLZn680I6yBu0
/1yZi+xrSbQbPulKjUYNA6Uh3lm83nVGGhgc6BJ4owITWKNlfKHSySEGNeeWxfx3biehAdKIENWx
X0NrCeE6EwyJ2QicrihP0tXjNYla0uMUnpJ6nGB2JUylgl2EtKhEEFovSzpY1JMLsnGwNNncNjk1
0r7ggUlbv2Tdx7AJRysRx4WD9JWh/SYbr09UqPC3QkZhA9exrTfm3pWV93Aeru6dBwqtcaqfrxtZ
Y1s74o+1YNKgfNDLtxgELt0Tbwy9LoQbMF4YPKtyR8FJZL0DoCFlKOIyyvf3Cx9be/ORRKDGN4Ug
+UXmXXv4lQNVWT1ncIAHBeaJGtQHxuA3yfP4wnm2dKLg9Uud0WhhYZu+CkOEqia29ikPBUWhf+P+
BHKYDO0aQfauVQe20dNQPKWF0XuWm2mi+1FT2za3iuY1HUOV47f+8LOkdZGxJPQF9YLKpBZyDK3R
hdsCzxE6N+JW5ylrHDCasI9jI3SPWaTxpUFFdqOAKNoQTtwvVEjdi3Kuw1UJKIkayV3qgxdPPiAI
Jgzy9Vi/Sorae2BzXwWXaAA1abquhaUezi9m1UeLJ/w+TyUtnwS8dxV3lWhi2FGt+nPg7ZRWi9ZB
+FwUamon0TNGmnBpYzj/NT2GmR0J+uhvvdoUhWe214dforfyqDOPzvBsLQ16A4+tVAfRjVUOeDww
prS/Ygx9mKZHtKA7SkCT4lXph8uvpPYaR6siPaDL0Ie7G7aiZPLjLs03MfpKA7WlVp6s5SgcZ09p
qeeSUfSb0gqkU/6CIZXHN+HMDY5Ck4gGfYRoyK0IZMQrVbVHU6J3rSNTLMDnqxbeKlQVcM9kZqyy
gSXX2rDLaoyrGRh/A+oz5rnWoqyJw46vFj5n7lq6+xzifohTJfO6yvWuwy7hMfZrVpHeoYju02rm
P9WDxvMGT0e6zC7BacyczjvJxIXYxGw/JjzlXUG9nSTgvynBLFBJqiCaFeAH00TFxPnScmd85hT9
w9kz6FWQyIQJxrs5viw9/1rTewo3Tzj2O98Da2aOfopU7TlQYVeDCjq5NYOguZVxHP1hpchL+EHf
m/QQpQOnaMp1TPk1cuQ6CXO24BvOv4LAq1NZVDH2QsP2VtGC+7wDY922kmLZyZju6NV0vQGdcK9n
ydCros+wL5nYKNpAx5HOFkz2K6fcpVbv2S8UkPGh8RoEUTpJp4N5JEBEgYjw2ricXQahrkil9j+k
fVeP40rS7C8iQG9ei0auRamNunvmhZg2Q+9t8dd/wd6LPWKJEO/u4jwMDhpQslxWVmZkBKDstbYp
aidoO7vmdlnUWUH+FHGvSfVgVE6sAa78cf/M3NZbUOyWJOjcoJsC8C2VceRqIUtUTfP4om5iQJqE
N82hRzirWDZFbycqW2QMf8UnUAWtZRum7c/4L7BJwThuWAl1QSZW6YDFEGsjSC5q6WaGU/ng5Nnm
8VnzLpL6GWnHFIJ1aLfg3Ua1a722Mo9/L8SXAYwBQQYhRSkH0PS954GsTjxTL8I9TGWEa0xJ+Qp0
cMUEKw/Am/TSNFlXnzwdgasHoCAnMoe4K76IaipdBrghJ+rrGiieRLTTKspMGXpFu/tLdJM1gFEZ
5wnXHODxCHLnRrkMGN+Qr5JLBUjEQ71GbrO0DNc/z1wjodhXwKnj5wXqavS1/9KkfeF2urmW2P+p
Cc0XHFkI9OsAjITcN3JM84FApMPLpSBOLjQZ9350lOleqLSj1z6Ul3KU7T7/VdBtZyK2sDjZe7k/
jQsPFLydp74tFbqLIDFjsi+pyMmtF3jBpRImGqyoJzFFx6fTJcesikhabfi1Ztbb/TI3yRyuhIIr
SuiM4DIGhRmLLUkkAQ1Yv8ZR+eaQZLo/wtuEDyDvIL+XJ7IgiDcxB2pI8wHVaS28SEEP2Zx2rAmf
g4K212LzvqXboj5SZfCtQPaB8B+pQmYu87L2B0GLokueHaj66HcjaH/QayZ+I6Oj/Ok6O8ns0hEi
0j+o+slonPEIfh7S1iQTD/FaBfc2b4jvkcB+O7l7QRMM5nu0pogikUuiS8Md+4leQjRT7kl59Bxu
JEW2S086SpKU1GfpYqjnatj6BdJ8A9Gylam5bcqdPkVG+gBwUSwG+xwv+CGtcnBlXSr5qyheuuqx
5s5Sqpg0sP2QqB6a+qOLMlgSasXy3jMQncVbsRWJmNv3l2lp+00OA/hL1H5w2cwPXJyXQy/wPWBS
koRwyGizTSVFUE1BpWYbaSXoSWXMz39uFORMk5o6wIaSwRhV4joQ0iCML0mg61u5q/ld3/4Smu4A
FNKIJ15krFhcyID88Cdg5cECO3FFzMdJSy+sPYpZHeVPme6oJpAxxXtDrkn6PCAYr0NbaG19DRa8
dOAU8PagBR9S58i1zu2KfVtEeIRHF03txqMAhpM4Ra9LU40rvus2tELCGARUAhIsIPFjm22ktuep
pgcxEhwBSApDOK+VS2bJOc9MMLGzB9+MLv8ovgS1QAQ9Ju2IuP1LAnThlc9+UYn4aG8Fa/ZAhpXS
1NI2vR4dEyervmQgHCrji14oGqhZBs6MEgGQpELDc1fLddBOpenmP9+mGl746F1SgXhkI7AxCISR
N+r40tAIDbMvnlRageSb0VDgPKZrW/T2lsUKokUHhV/ghHCTz7eKl3dxMOYYI9pVBSfvdZE02VDu
R2F84sKKA8+WBnEsxKpboS2ADIvQqisHbWg1XAUqBH3M7BgYe6et1S8tohKorbjwkI7iakv7dOEz
1zRKhEjaCKCFxTOKCXIaEGMU6ShgOdJDCy0jHa16RJfcOkdX8x6tqXy9idf4ehb3H6ZI4kUDyUOk
0+YTxOcKlWSqxBcjrS2f1lujfOZGM81ekOuWKqfFC33QDzVvoeeX99eioOmosoNGq95UG4VcDu61
ufmG98RiFIvkwuddeORyHS3UepKcIzm4xF7In7IxHzeK7qUmLfpf//FeRP4CdTcgNCF3+ROjX4WV
iuTHxVA0yQXUROi2PUiK1Ze2nIGS5fd9S7et49iC16YYVwlmVcOLpTq5TETGwe5dS5zGs9/a99AE
gYCdOGjC3BexqUFmID1FMaFb/6SuVqNvY1ogfnU4MwkHUEZ5aj7dnZdKYxwm6QXp6drKRQGMYzFo
uf/zC3BmhnHQpZ4nadTH6SUdI3Qp78E1FYgHsMcMa7nOhXfUbERscCuWfsC3OkxJz+JmzIn2pv9S
fKJbnAZWd6TAQmfoCWpfzysrOu1MZucCqwwQICIxEBP8JEWuNk8gcVFXhUV6maQikXD/Qy/1MXK+
IyiiOZGlA1zSW/VZPfjIfRxwf6wFXwuX0+wDmKOjUDUEhjBLLxWfGYSqRmL7Mc2c++NcyKZggq/G
ycQVvpwDuV/k6aWwVO/cQneSFKKtZ+DCdDhxW7+I1V7NtitWF+6mmVXGGap6XSmygcFpp6/qMyWo
TcWW/D6YyATvKlPamzb9eLxvdOGugE0oGIOaDg++H2zF1YryvuiDw6BJL1yMFyWoUT9waWQbr+1i
M+xCbtP24mDKWb4GKF1IPU/PcWBqACxDTtVgjiUqOD4KRW1yScDOd4qaoYDGW+LLrekXnAAwllKO
+vOUe3v1+ZhCLy3JK+WhyPMmN0Map6+BH3VfMWfU3RfeezVFKrprOVByGHoVoH2kBJNsJchFZfGR
qo1HXxnBIxJWdaGiGNEbn5yEWNkZ4lzOkVI0FFtIhuBDGkI/tNohquJjVydDZuaZihtBVpqst+5P
/+JRnkjAcEvjAkRRae6cxBzaTWVRJhdkEhqus/SaCD7oEbxHzTD7BwUFa90E93US9Cb6e9HZev8D
xIXLSLr+AOZJDrxQFiWgPbnQaNsqPCCkbaiSNN7XPpEkMwbj7CfYKQcHkhgFSiNOUBPlwLVgWIYy
GPcevGKWk+ap8THjITHS5xKqgfLKPC1+JqDOoEdVEOjfMEP1aHylRTQmYA/7Dv/w2+iBC2SQ8lZO
2Fpd76gV6SBXqWlm6bdmpbxznpsCid2ZRpWYA4LzeOd5NsqUsWhW8a4bdhX0jTNSaoSPXlYmdekk
QzAe4YUMtCZeZvNVbZEg58ZBSC453ZbqoS1jEgcO8oMSepkj6bvtQ7tBbr+LBNLF7zQjsbcPxQEf
R1QUMMudLr0aEB6AXqD+RqMnCnhDalUlR/q1ovuSB8AbCg95vOenp9v8W7mgCnsaGckFVf3O8lu1
sMqUesTAlNsop6okgazGtqq4NXashSfNhBQETmVqyDF+4ocr35NUuVfGqoxZUnl/Ww8S9KMkOrpK
WhYrl/NSDIDCo4Z6saaDs4wJiQut9JVqDOHQJUEGn3VL7cjIX1Hm2fNxuVYuWbw/ENSKQPQhBQRy
GmZOEV+GLXhcLnyKNifBcKKWNKDFal5U6qAeEL7Fo0WDtWtrchbs9XxtlrkdPT0Ivahs00upErU8
a8qx5Q+6gwPKxYdi2NBqs7LRlwICkPcis4woHiBw5soalLIWgmBML7RDDgLIIuLVHyLA6jVpxTcU
Q/RzgGgosjlI6UAo15lIWAHqN8BlPf4V6N6TVz5pyZ8BLwOaWw3QGe2nknW1qfhS4MKW4xAbBQYE
6iigCkKjPItcrRwl3ggOQl76Js+lodmC7nnlebmUHpDgogw8vFAaB1fWfOVjzQvAaR5nF64uiRq9
axTVPUgnantJ2mRDs0n8x0qv7bBZc+TTVN8sPrIvMlQN4R/ZMFcWUqCIOljuFTKUjzWfWcYIkEBk
x11qVnxu1upb1zygl5/4qaOoNVwj3oKFjTb7UUAhL3ASA7xi7hC+6onFe+aqGNHCMZSxXaZsDV5f
SDDMZ4ejjRIJqZBdGg/SnNLOrztwYhyNNXzNLSRUBoIJL25jSk+qAInMDZVlq+oFVJ0uyUP1zO1S
SLv6QKw/PQlPnxUR17gcl3KCM3vMOejHrGuqAPZycgwc+e/UtPH0Pbrn+EElbwUkQi919P9xey+c
+Jld5qLJMqHWx0jMLt0n3gGxfMiCP5m2UfIClBnhRq504ilHcHTxw3PNHTx8TmElsT2gdag95IWd
JytI0oXzN/uiaQtcnT9ulFUPz87sgiL51CVQWB2fYtcPRAi+62GVLGTRHqBqPPgp0dTJsgtRmoRa
XcAeHdA+uUWylezyTfA8YM2BrDd5YhbHqUvG7krT3PbE+koPXk1eVzzhwmU2xSb//g4mnE07tBwH
BnbAATQkxCASCsIEdK7Yd9/tr01tPWSAtBZkf3nuPx4f19KvS6ngmX3mGq+zTiqFcpp3AjgrOAir
B7xa8mgz7HMIN5MAj8LQevQ/7o97qdJxbZdlHgppC5aJEONuTaoQNNnjkW0mHuQtNpa0u29scg+M
i5vZYq9VuQ8TPcAYde3QgQU2as4efR3871VgzFKKaGaKuUpTPZZzKmFY0ilFew0yMegM7g51j6ct
qWQ3+t0Donj01jLay57rn33EFlYU30dQEeBEU2Gbl1AVM/kj/8qP+/gbyJwxtjjQruR2+SyqK/ma
Red8ZZnxYdg+fZ+MmF1eelQFQOkiZxhMcTU4XvRZUyobJK8ATrBsGlWvcrLqA9OpcIcJ86g4qYBm
BzDg77i8ItpU24md6o/4xiutyeuOEbnIT6YoEhrVCh/A0n2Ndf7nYxh3lbVCEgwC1jkqjh0Um/Cu
4UyoLqANHnpmyiG1uLW82PIu/sckcwlOj16Qy2CeJeVBiJwGvKjyO3DFwiqVCOMbAUxAVvVKRonx
SVB16A2phIwS0LPpaKoKBJ1DCP59tl/ASt8/m8zuubHF+B9erSowvemQ3kMD2sNTXxBvZa2Yhwpr
gfU0de3jbgkxmqI1we4xTdsXhFlQKkAO+/5gViaO7WRSQj8B5EybxHpD3CPHEe9iyEL4Jt2KqwgS
5jz8a1wThy2CFVUAsnR+Y0pJMtS5EknHNPKcLniQKsvoQCA/5pYRfBmhq/ONJRWpc3+MrIu7scvE
DmrdZ1Acgd26NMcHtSSpb5Yhukx1/Ccc61P/tqbrxT6M/mUTTJC8pqIwDxDxfKwK3ycFmAelY0/t
dNsDxIpMsFl/lin4ciGFbPxaM7m4lDIwewpyZyjWMvuyjspKbqNYOhqlhUQ7L1uZQsIv+hJdhtWw
c7qAri6ofw0PzdFIq0OeFIoE8+HlIVDRbVZIx/av/5RuOzQUS+7wGr/EjrxGNrg4sH/bQjPc3Fbf
taPSGxmmEuhCPDJfVJTNXvyv3NJX7njGYTGjQul7bonz0Syg9bCkA3beOfXn8LcoSSKubUgmhLqx
w9y5QBGrYjzZQdHlGP5Gwgk9FwXwY2Z8ptvqUn9ou14j6uX+QVibSGZP1hXv6SNQ80c8k6IQUALp
Ox2tRt+VwQMXHcr87X+zx5z3ABdj4SUYJi47rwIU1NEqEp+jp2rPnf83U8wR50MjKYcI+5F7jp9i
yNx7GclfKDCB9v9miLlGPa7jBb/Jf8akvwpvHkdCZB0ewfsrrJXvbu8BUHca0M1FJRyVf5b8K+jH
OJnAGceh0c0o5pGfKmyxOCVhSbjyK/TLtY057YD5sQb+GBzISFPhcQ8M/vwAxGVU6EKXe0clAICi
auzS03eZoJEeNFLIDQPZsY+rjnCoYQnVufU5i3LIutyf49vjMf8K5niApqj1wcXsHTXxm8abPDuB
ou5/M8EcBU7U4o4DwO3YyqITocGj3/dIyP8XRib+HawfgEMsChANDhRtZJ13rJEl6opzUz60a6SY
t2f6p6I86RXgsQnc43zFZIVyQjKOgauje+hdOBWSzUdftXFKMpXU1Qrr1XRi5/tjbo3ZHzSvRpTM
hMD1Jd8w2zRD51ItrzLr3G586A5Pj2sIxWNILOg16AOgTbUwchtIB6b5M3qsgUXME0JLakXFa1r5
AJXGNtI+UDjqpZIEWkHCODlFXWFHamd7dI39YTrY86HPv4kZeikWXBP3fuRGsrEvs2epN3Z+8tiB
0Or+rlkIV3QeIFu03SDViG4FxsUkLVoq5T6OXD1s0Ar3VkCMDAXGkx9YxiNPAldEtuHbUFZc6A9z
DjNCEBkhwymC/RKQCmaE0hjWDZ+3idvadEPN1CbaU2ZFjr/xbfAY2zXKnoNZkWqDd4uFZ/ZGdWKr
cS7Cl76SXfwBF937FsYFjBDjAQVEl7gJHp/BGSmfEM8UVepI1uJF/CHEkLz8kpRNpEMAAVrUKJtx
ybauTZF7b0Bm/ztMLb09cJzdl0SJ3pLsOQ2sSRrJP1WlFZUnPOKT31K1i9ENx78ZydoD9/as6MiO
om0T8qDi1N44P5nRGFOxrNTELZP8SxdyBEbD8/2tcuso5yaYFQsK5ASbREtcn8d11+0G1aLVCv5x
aTvOxsEshax1kIkFtNvlN8pnuxkblJHsIdtKx9E2FCjCEbGw6VrQtzY0xkGjgVGhIoVVhbNi/gCs
mbjaajZND7PJkKRFMxKkdwFRYX0n3/u+4tV17qIb06m1s1A9y2Bf7cMYUnhWouyMqCJ9HW+CduWF
dxtowr1dWWYWzuuHVhpR3nVT/fm3lFe2jiwxti9SLfd3CJu1Qqg5t8SsXg2itKzw29yFUpkmWL4O
XmESorqmbxrI1PZrpZnFkYF2DbAf4H1uut0LKU0jo8kxMvkX16BWCd07sfhVAsQQimsB0oJPhqLx
P8YYT8kDHYuGwAKDA59iFJ2k9o+Wb6p+tXg9zdLNTkF1E3x+eNKhD2Z+lrWoHKu4xXoFfWnWwk4N
9gjaNZSCuegoeM8D0K9oJZsO4YonXF5A9LaDsBdwFFFnUhvGiMxNzpW56427CkSe6SXhSZVvmvqi
8efKexiilYuAzbBOe0aRkGGGpqAo4bXOjraOi14P1MIN/4xOdv7gzP4sS0SxIc1qiQdI3qOGaq1F
1j91G2aSZ2anrXWVUOfrUG9ppBUubf/I38gzmwHapbgaXRsPY75Ve9v7FKONrB/7E42NC9D0w/BL
Q3+66q9E+Syi62YKmFlvBr+RC1UqXG7LmxI4mNCdsAs3w8Gw48SEXFdoQouEBDbIqcDzR8FZxZu6
nb/Jqy3AtxHefDWmv19Ny0gLn/IFViPajU7p5iNBjsvMAOnn341j+RBt/24zkzvr9ppMzEIYhh2A
ejUQM8oEA55bBucdWg+yrHAhLIicN16n1DfjwYlEJIeKqYS94q0WDYINAGUzxMtozZgb7GnjB3iV
F26tvIOKxuT7YwRegkgFTBLdbmucIwvuQwGRw0R3POkqsSCvUhs5AJzFwk1p4MZetuG8kuR4G6NT
6T93w5D0RfkfHc3I0bCtryMoR4SwCkv3N9pvrHiD5Ay5+CdxpSa1FMNd22EjZ1+VgMCNYKdzkpfm
ZXwvsVuiE2eXVneQEcQhmEPdTrc8ZzD/QOr4ObD1bQpdivbDfzZ2lXN/4AtBEL4HyAAZjELog2LP
tJpFcF5p6VZFZOZ5ZPZrFcklC3j4ILcNFykBEzffM2IBCRlFyqDuGqbCYQCg2460du1aExduAFSb
jQlBpOM1x7LZgZ+mE6qyKd1iJ5olkZx4y9uyrRwG8uCb6na0k6fCvPRgnLok5lpub3mQ/1hnPHJu
cHmRiS2sAzpnp1khnMUgpCteT1gIumaDZFZLVvq0Ah1H6Yr77IV7B2qacDyJrI1gyg/6xBOR/1ph
iVkc2dRgM3HuAx3HLF+VgeetBuGDG6ODv0oPRjysOBW20PTjy5UrE9OorxyoAnydDlWe0jW24j76
pCXxfqkAcE6EP95B/fCt9OP+rl+8Qa9NMus11oIc5jVGFeyUT+kdE/oaWdVHdgh3FNCxffSkQwfR
sIyXFcPTo4K9Q0EYhpmEeMiUfZ6PNfSjsA4MnH8lA7C8NpEs8iy+2RibzD8KeCXo0Zqe+lKEgpQz
ULJgbQAcg22tV7I60GOkn92JtVC0nXPiVmS/Kj8yffrN0CbgIMaHzkqeuQcTCFZzEu1LVwKXcbxN
HLDD4DXsgbhJMiMU+aUvdAGTv9EqCnl6a9yx/DMBVxuoSjMKKiNYVk6DVe0GojwlB/k0mn8Mqz1o
K2t4cwiB/kMpCzi1KQJD/m++hEqRg80og8tES1ZuVlrQblWFJnaFl5h1f7v8MFfMRsbYYi7cwBOM
KPPj0k3BYx59fdPfQWc2FtccqAGYtXyqUSopHqGzl4LuA+Rfv/Ev/aiGfXfxdzV1El9cuyrXxs+s
c1+1vlDq+CZVeh98SwCdu/DMBb/KMTB58IjvungTaRaobDi6GXtTE1buLLZUCp216xVA8m6+Aui+
GoCxxxc0/V9v63l/U2pm5WmUAPkeHUV7zcdXoTTs+4txs7+nrAuKxDLyTKhlsusuFXwTdmrbunqf
2oX62Al7EY10yQDeF//rvq2bOZ5UXyc6EzgJaICxrDyhJrVlqaqVW6bJexH7TobevrptX++bmdzc
bHvBzNS0DtQlymDIYM8nMhuUXklGmKmpb+fSc6gUmz5HSSxf2TRL47k2xPjbuMbUpi0M9Yr4EuWF
qacGsLn5yrQtjAf345QcAwAGOWrm2a7JdaGkVYjxFG4xBEQPLlrh5MZaiXlhK2AjIM5AkIv0MevF
hVCOI7mnlUtf5YTIZnUuZbs1nPurszBpMyvM4S9UiATk8li5Gp8BuXgO7RE54/s2bs8SGvIR9IIJ
GB3KSIJNcdWV72yipJCgK1i7gsqBJKIrJdBkClWHvtHCyiNFNePai82ii0vTEP2SDDUX210Tr1WB
l+YULfGol0AnBiQrjFvh067qC0UqXV7rSAJRaD78jOXM9LTQkkGffn/ct54V48ZlBbCxitZJhX1b
RFnUi4nuV+5Y/Br9z7wUUeO2JBGFNtSgpT7fcsU5yYPLUED+r2/8TZNaEDkP+K0idiZqEarWolmP
JN3JGLRy7ftuAoWf70N6En1zKDKxWzmu4i7je71028rYNllmqp8B2hIl6bewB81E/FJoJJC2HL9P
4tDRpV0xHOtA24CijcpHNM8Fyev9KZNvnYUCtjtRkIFfRp8rs1PadoybQdcQ49LyrTRCswHK776J
hR2vQR1oqpVIYLZhS+SA2wdg3i4btxBGSwz3g6+SWF1xEgsbDfQ5YGaXJajk3hzesK21cozrxs3j
vTD+LQ3DisCzJAYj2G+TlezsgkeaGWPOcJL7gpqpVeMqFbo621NQfHbFd7iGmJp+hnHkWBNcS5Mo
L9rgmRsRFZahq4K8ddXmg5NiohsVujdEsA0eRf6ioBRzf6Fun1t4DID3HWlEAOdBRsScVqn3C1Bg
9a0LxgmpiVB/8FNLqd+bBr0vhlvvgPQMNZt+5i/8Id7lL0Z3MUDQ4+iueqjXCGVv9w266UCmAaJ9
SdDRmzF3YkmaUC6Rw9ZNs3OjfuvpQ6TlKydyyQbSiwA0/4C5WbLHQM4TLpWy1q0iFDv8U5Yjz9T9
p3lnDGHKd2ARUaZD6nQ+kCLj1Tpqi9YdnQbvg4z4sj2JGq49l2/3y9zONNgrry/oglLLDezoFNkz
3tajTZRuupHo1cqRvvUakyWcabzNAUP52UhXliCfIxcoFrVuK6mB2QjDSczyNW++MBykssHlAiQf
HlUs+0Bd+v4oCkrnQvQhNpFqJvJKmnfaz/MDBuaOKwus81NLIwrAj+YC4uKUJvq+drrzuJYvZ6V6
kMGW0Yw7cTujYwfXEnOsQs3IK/T8dkDqp0eoifeI4JudUZUmWHPS4HFsi3dQLexo7e2T0aYeZLZl
p1Zls5Vs/yUo7B598skxz0ypfM5DSJqOiWPkoMJ6uu8BFtYVX6ohQEWzGMJhxuPotBXwOClBuK6D
tKdJutDuavp93wjLGPT/5uMfK0xAV0BPrSpo3bnpeGyh3CybCbo4RvlPcJYhXaqc/D4riZGfBz57
Lf6qgRONti8m2/vfsTBYgLpx7qeCN9qVmc/octUr9KymbiSqINZqibIy0J9wg9lfsACfioiSlxGU
zw9kl0k9X6QdRUIigwd9j5+il/Z1eGjOoL/ZqFZC/HN4Bp1HMNr1TiRfa7o8C+4N0gYIZtGLDm0e
1r1BK6uPOehRuaB2JGoamEJ+SOrGuj+Rt9ehjMsdrw5QsuDqZZka1SRP83HwqCtkw1aNULPo0XOd
vYlrCbnbYgVSgCBHQW89+l+Qd5yW9Mrv9E2m8k1djS41R2vYSYfi2bfF3WD2VmbTAyXh2Tf/Rpu1
zuSleby2O/39ym6Yhm3Gc+XovlvnlUfUQqw+H9M0u1e/LYtRI0YVftsg8uajOzQkIYr5GDtrqNOF
6HhuaYqhrizRSuPQKgtL1PxIIXyQH/WdvMu246Z+r60/9ZZuOEd1kZWGqlJlefaaBsvCgUBYDhpI
VBtAqAIHM/+CUR+1rOxz0R1oH5vZRAnJvYFak8jf0F5NWxPFS1PzIMz1lIuvVe3kFdQMsv4UoqUC
cvWkUMdtlz+M1Bb1lVDg9roBBouHO0B1As/Mn3W6mp0qSAH+9QXZHblkNPNRkK1RVINtMhRQopBT
1eFUHgSIkaRu7p+fZcuIkTU83NEhyayLpufI0CJ56VbAmPTAXmR6io6ajb/L6/dQX+OYvfV7ALhM
YifA+iD2Z70SKJAibowi2Q0r9ahwhdNw4UrEsxBJTiSpSKchIAevrMQMSaBaipqiIbtNYBdnkG5o
zW7Uib5JvxM3fShA6zs1o/YPVWpJstOAElQ4C+ggEcxuNZN465/mH8PsushD03vs6bJLH/nSRMMs
ejTRe+aHZjjsaghtOmn5Mr4OQDo16BMw2t399b1NTIOlC7AqVKF4jYdAK+O2cr3sKagsZDCucgB8
mpLwGB48LbsUIKJW230SHMV2H+t7RSDaqJt64kTKR9Q+rSnE3laqfr4EV68IdTz9hpCVU0qtVMdI
cdF1nQD1TeTmKfZPnBmelfCUKnbLbdLyWB7EfbBHG8qjeqr2ydP4DTlDkYhvgrYF9MrYSmDCxBlZ
uUhu47GfLk8UwUFdL0FDce4e4qoWc7BfKS5tPlvISzfGYyr9/St3P63JefG2si5LJwF5kn/bY+5n
ToYzUlPYG7qNtu8fXGPvkcsf9/lrZWDSFEnOIwGMTFUwJFyRKBMwsYafJr2YxbHiSqc+IejCb87D
6PhPoR0rU3N5soEmcD88Ad8HTQv/UL4agiMeu1/jb607ol9EtkUQj2mPirrNuMEs/BGcZNwmlKsV
N3h71c2/dBrJlRts4qrpNDVVAJLp0OXbk3EEY/l5Zean8d7MB2pPKGDATUDEY25FDITB1+pecT1q
xhU6oGS8Ip5CEb2lQUUmRW65IQaEfdciotsWAZwABTGuDqYkGRV2xrKh1DlNuU5xw/ITRAOelQlW
Bn3UlEh024QnClB4yz+N4cqQF+f1yi7jAxTqCa1SNwo832sVvmRY8eK/WruJNwXDm4JOJnyvmp6j
cT4qbhs27qjF205vNpIyrLz+Jud9s3hXZpjNjGJhoEINUHGVRNkofaKaGi0+KyRlE6NL7TBpi5Ug
aeGGnC4q5MyxdiASYeIvIS29BBghxU2KX3F1CBvwzypPFe6Vngu3wcDZ9/fn0gih5Coij4h8iKAw
MVmuxpo0+qri9kNGZP9NEftN5D1nOciWq3RlcEteaALcIgWH4BliSvOzkIbVEEKGAtoryIBDTNjQ
7DzLtBUXtBD9AdQ60evjBoL4ASuxF7Sc0magWnfVJESEAV2j+ClNXmWwavCyrWKjDLbBk8HuOzvT
RhSc4swpjV0DycfQMaRfICwhDQ8hgxTKtitbajFgUNFVPqHXpm4aZhKUNhxbEWwNLuhC9uB0J16K
3jisLxo0AhX61AEehh5neh4Iscc/Cbom23oDZjxJevGNbaG8GfLEZR2RroUs41pq7LZID7ehomEf
VQjQqYApZL5IFR0bqYfOiSvQiiiSKdakr+qtZ7UF+eNZgEa3ylN47jndovwF5Cb/xYa8Ms9MzyAj
YYftjuB0SEvSBLS3odFRWrWPBjLMJrARBpVWTsHSxgTyHPSiGsAzwEXPx8wXjdZrFJeWJ9b1Bgmu
yJKpkTgrQ5u+nXUn0AHBPYxXJIjaGHeiFZKqxb2EWPEFEb5ty+TJMB+efOL8NojzuQnJkTd3+F/N
5SzTth/2b/Y3+fPw5/LcHkxKvgKy3z7bm4df2+3jdvv+8vfx+TUn1sHy3ffD3jMPj2uQqSX/cP3J
zCVZ6H3X1BS7tRmh1g7SRHrotdLphJMAuMb9+blFUmDrXRtjbiwv9cdap7LsSoDYF9UegEdRu8iZ
I3xwpQPibZBR7PWHqDh4+lr9f9rW99aGubVQ2ZHqKMPaSMkvGcnLvrLataiPlVdHPmg+QOZs+R5f
FM2gye7hPSeDAxA84fG+z4m4SXZQbyKiDUoB8I9p5tknIlQwHvA81izFWnsiLwWgYG/Bpp8y4RJ7
ymMwbUtJjHvGp7/zYdtN97RPmvEU1gceshOgfb2/uEtHDDUREaUq8GqgsW9+xMpGLzlwZqtu6fFE
QQtVsNJ1/fO2YFcQSVr4Lmh7IOZnJheIggwwrkR1nd2OM3cvI/lWLZl8arZmfnvW9zk0S0sl9tTC
/7zVdsn76yRcTZ++1hrhls759ZcwPkyngyyO3TRW5UBdTwKFXPgbQIiVi+5nke6NeDq8VxFsrfoB
zTSMOCV0n5L3d4N8nD5qkCZUD+8fzstOt75T8CZ4lmGeP/t3yDpBGBUJZnSjO38g7WnGzuMht9vD
a2sqK1+3dKAg7gDdyYnMHYnW+ceNZaBnUBJR3c6TSEv3nbTN025lVy3O9JURZgY4panQ41+r7gBf
oQNhKeikDYmW//kvdu+VHeaCqDVki5sGg2l90Ji1Wo1GkTKmK/HR8pRpU2MOKF2QpJlPGV/pmTF2
g+pKioiHwkNHt4K0liRYijChC4VKA2Ik6C4wHr1P884Pskx1qQ7I5Ct6EoqLBmpFHsmJ/OP+tC0u
z5UtxqGLvKfIVZSqrm8cxk8+soqyMoV6LWhecmagPP0pOeP2ZokQhK7tKxXy2W5RkD6SdnXNg7i5
tIbhEcHUgGKiYTzdH9nCvYh1wvMW17gB/AGzu/UCKiZFIqmuoYD7UxeC0m5CYTMW0PVAlsgsx3DF
4oID1RA7A+o6UUQBTzzfHAaVtdTn4FSkSngTImR4uvrl/qAWlmtmgskSaGEuZnwLfyLEMpEA65WR
NhmdNF0jbl3Y6KBEFvAIgJACoHbMRk/G0G9iAYbK8gvIkADd8nRY6SVcszH9/co5jg2v+VoFG00M
3cpTq22FYQUOvThfSGbK0LLBorLoY0Ol3f+Rdqa9cSPJ1v5FBLgvX8latVRJsmxL/kJ45b7v/PX3
ofHeniqKbxHTFz3TjZkGHMXMyMjIiBPnxPWAe/cxEgbtOLzqOk98VahiO2KM4/buLLkcw14A96Dk
Enk6XH+Q7KVJVo2dfhLkzN+2fqbY0gjnM5LCjE4lgb9vMn/lAP/VKZhdMRM3vQEPMrOSbNe10SZ3
/UZKRD5xl9iPhm3YX8L9l3LTbSdansAunDO8PMZ2//L09P5kbl7sAdXtB6RjNw4qHvbhD4z99r9Y
iIvfNFuIRABUCNcD3mPVr3Uw8TqaTbopaMSoExeglqsrFpd86XIV5OtVCEu0CZiG008mg5nlSygf
42ClQ7tognAC5Rrngj2+NtGlfaIL9NRP6njuYJxljAqZ49sLtxRCAJj9Y2MWtCyvKoWgVomTY/ez
l+qfQlZtb5v4y7n8wWEubMxu5FoRy4ZKPiMVd8Pdl2rLm9qp8R1e0/wV2eXbvek0d2+KXe5Igl9/
Z44wOVaEazG8kMH2dXzh+Bx1BoImfmPEJh3Xt+FORSU7OoZfdHKYr61T7WzRPmib53/jXrpCQQT6
CcAo81PdVurQD5nBZmueukNjXt97SfaWD/pRbuTkrDMztVlZNTZ3vmjUTM0JLUV7Vp0tGnl6JHVG
bJw0A52NIy+gLAwdGR2r23aWnIy6EtI101y/MW+IJEMzdKUUGKQxjDCIqZJt4pbue1eZ3cqRWYpW
/zFFs/Tan+NUKwtNE/DnqvwUqu0XtZe/GoFU27o3aI7f9O3u9sf9ret8WEU46iaE19+a57VJLzax
GSTG6a3eTEBqYhXlnE3shLyzmPZyYtiVBbvd1Rtz2zlv8layKUkfaAbc/iWLy2zQDmI2Epb6+WBT
ChNtH6ulcbKEO0F/FsXfFrnPbRuL6wssBUVyuDEB215/rGBE2oDcHYzGPjTZ9MCeKiTDGk2jpqw8
jeH+trnFTzInYIeCtB4V12tzgAtGOXBr46Qmoa0xj5aZ3+vx820j8tKFSteUOjmDMAAcZ5HdGHxV
gAjNOJXuYPvdfVcz4HmQhj99/STGENPuLJPhSPGp0KnQqfuigSHtPh0RKDkEwkvfRjZ9DojCURdy
u0fPhzwp3lTNk7gGPf44lQDRMBBdkttJPusDl0vX12VV1oNxcv0EqLiy8+v7joeed5TrjSY5OuMZ
TiVb/2IfIJilnTBhALV59bDsFBPWDsU4SR0arIZRPwtCmuxdio0rnc2/nYn5cbo0NXngRQJVIpRR
CSGmoHuHtrjfaTTLByezKVcwogSK7CU99puJo6+wz6QBsO463kO7HZldjO0nb//b29oPAatg+5bj
3z0/N471L7I8A9gHiE6wR6jsXv9ICuipFsMgcgpG/ZUk6FUvjcJxe1lcOW9zmu2pdkMaNAGGeM7S
dJjlAP4Y5/GQWMRobqr4GNntRtoN28o+08Y6SJtzYP9u7Z+x/ZAdc9u0IYmg6yttiXU2H377pPx9
X3zYnItfMz+PRZr7ucevifXBRgbQehuyX0K31+q9m97rySn0K0fRqdlZzOf8ECTg9xm6y8ch26qd
7LRjv4NkyZYKYNnCvaUcwS1vcv0eEQclRAia53Tk1HVkK9B++HfJpOIcnatmVwlIjPD6dXTTFk+B
TgcL8YdOR/DBO2o5XMtrxMpLacvlyk///sIRBWjV+7E3iAotw4YBvEJrQIGluEOrmH719KajPntt
oYqinDPuId3ZP9WjbMfBq6lAV96sXFFLFRvmxRTaLZxhABizM0XTwgv8lG0rOTeZ/QYn0waFP4gu
FZtbCVoMCC93uoMzvbgP3vb3T9P++VO1dbvgYNVbR/w5pT+DbW6fow2VCHsTOmsNlIUKgQFqhauL
9iGiX7OXZlvItaH4oXlSvO/i8D2dSL+970X63dIQuDCT7W1f/kjGMZ2sC3uzqyws+kJBC4rVN3+I
3qOr7Ir4AKvayfC5tfPCFgsn6Ww13lj3Qdg5Vr9z0yOiYLY+PNdyBA9N78TSVhkUHPCet7njUjVN
PlXFJpbeB8kZXQ9pKTsvXuL2i9l+Qp1EG6NDhNLi7W9ZvBamdZuGOMCEzKGcfdNlXqEl5ik+mv27
C6eeT7PpqB7a6H5UT/1Kr3WpZA4X93/szaOSEemWX2CvrWtnzJKvmvVVnKS6zxqMqdZzbhKpIUcY
g60ePUNf6GprRCRzzt6/kfHyN8xjkQ9RwTSNcOrds+g7bvrJkAGowUApofa7Z/pDVp/JYBzF2I2J
43f91hC/i0H5UvqH3HdtaXVqd3KZeXikbws1Eu0igMjTgb8IGbXoi2UQ4VId+39SCipA2c88d3T9
LvYOxZpk3AK0beqz00Ilezemaue1vaLKUyHzcvOUaIxFbrUnDezZyevfC6dGEXGE/yM73na1pUbi
pc15D5wqe+7qXsayg4CGwmfnO/1B2ELeYz+Z9lc0Nmzo0DYI354YxN4kK43Mj8QtHNuLb57XIwa9
qPxqso/AUV3p922OFGfSOoyx6dXeHyqnrs7opSXpvSpvqmxtMHSKlR/3+J81/4tEudjjpvfCWuuw
X1j5nSK8mYpjiEdRYX7S91fO9aI/kfmqkBUgNjRHcSAopA2mW3KsUdSFPQph1k1MRhoa94L+JCPU
Bg/97f1dDiUXNmfXXqzkSqkA3D0pylbdd0biGCwujWCQD7Zef80/S+6f2zaXsnx67zwPYRRiLmJ2
kk0tLBTB7MxToImbOn0TQeNk0ettI4v7Rq0WXRjYKwE5XJ+VoWwkNSthjA/DxAnkg4vuoeFua7Vy
BG9lfuXvy/mDk+AjwJ+p0PHqvTamCy149YpAwPT3JjyGR9FhEtEebc+GJZfeyKvFPezDAkUXbtwI
9g+6YAf94Sl76DbvE0bKtZPjw+fO/hU7Kakc5Ch0UeTd51+3V2XRw3jLUXhgYT68l31Bl6u0I5Br
fnoyXTx4iO6RE+MVsouG/ltUFraXvt02unTT05GcFLwm4PQ8HRGlrKEfjlGzUuwUAbX2Idk3FtRr
GTmJtPK8W/SuC2uzvSjqMgoLDYfWCYm5/EOVfw281m5/0uIbknyC8UaEMPDjmQ8PVhKlsuAT+oUv
SVPZsf6jrY5N9+p5b3F9iGu7AdgnBtxGj2F6SqRDrxmQf2RgQX6E1uMwEQU00FAN+bZU8q+1V+/L
YJ+b+7w73P6tCyeBDAHWH41sEL2BWY0kUpXR7waW30NiWe/fVfeFyUE76p7KcI3wamEWATgecHLA
eZNe2vylFFnGkFnxFMJI9MlLioPv70fjMJSqHfY+GGV7rKNNRJGutfuR/1OGEvhV61aO/2Jcm7CB
cJZJFNnmMqSeNNZFLrTmSfK2vrbNsn3y0pSoApMrAY2WXiD4v73OS25+aXGWDRiJ6oWhP4W1gLe6
NwrvXgqrvlsz4/WzjLq3jpTk/2Zylug3btaE8YDJIYq2o0peX7/28TljStmLu60qaCuRbu0bZ4cr
4fPGqu0ng3fuXVIFD5H7q/BejEDfpEG74rlL0YqOG88lsAMTped1WNUaWalKKjinRKf4Ud5L5qET
bB0UIwS65lsjrOzgYm2PCeyJRW0a2vubB19c9l3ZpaAnwKnJQGTMu55Xk3fIn5QdzIH2N3WLRsjd
1JOQ7Ff0tpzWfq2c0eDpu03jla2dvGV2pSAQDEcEYE6mnObaG5LXDghzUx/GkbeG90POq0NtmHbW
rXEzLcWHS0uzPY2FPIZrA0ux+60WS3t6C0lmg+4E1TFhZUsXP0tFEZXpPS7/+Qqju+0VYesbJ5pP
ZFDhTpU9u9IzRxLXasN/gU4flvDviAb4E1qa001xsZtR3o5eUQTGhD4JwiODAKNx1LOf46YV3qN+
G/n5JvrcCHb9Y5Aegmpw4IEADtMclf510PdytNaRXIpKJrO7uk4tiaA8x2YVkVWmQkLxOOkSmp7o
Tb+o5tbXv+VCcjSyJ8XLvijK19tRYnGDL4zOXm8RvQUdhWXj1BJzhf43yMVNnf1umBOhf7lyM05n
8sOicyHScOXGp3J8veiioOhp0GBMDBD0imMQhEJcrHF+LLrRhZV54BuDWGzHnIKcdDckdOLoBrVM
wXeRHQxrgImldxe8MNxr8GxBgzkvS3cKZIBc3ZTB3mpx82NEas2FdCd8MF+8L/EKwmjx01g6zggv
bjQBrhdwlIowTsOKsn74btYEcfVHVX2VhTVQy9JG6WRkAGemWegPCbIRxEqbDMapN1+D8WTWv/57
r5sQtn/zYRPl6+vvKI3WrZmOME5wMdta8d5DAmGlXwrVszvt+21bU4iaOx1zNtNyMYrzYSS+ULow
DBlzYyJ0O8qlncmf4pEezHNF+XotMi+V14CO/mNtzolKPySWwU8bp7Qyj0r2KGYwS4XvpXCU0u8+
pFquU2pENj++D2N/k5cSHD/jXR+XW0sm/4m+9lXniNXR9L8YPcKR1tntnv1s27qOANt9T5E7uI+K
O0k8TmPAY3UH78QRrnOz5eC+MCIMO4idCkyOpA+QWDeDLSQvBhLi8pqO9cIVfPWts5ol1M9uAPmF
capk/6Wr96aO3kY2Mkl1z8hPd6yltZbTkl+anLSJoQT4xryl15E9KhFd01NihE6Yio+mkB9vu8vS
EUO4gYE5TjWFlOmjLy4Gy22aAZpK44SUpGq3sWw5hgIRgJhQUco9z1i59JTpNfDBP5HtpO/KNJw5
R0MZoh8lTe0ap8c3zd6AdQGK+WWq8L99e/wRbn5kFGff+Ltn05J2prq+yl97PXbaz7c/fWHkkwSd
mSkeYzSe4fW+/nYfWmqlk/kpar9VGjsxNol+H/kHvTmKIzqLkdOd6gqm7zsRsNvo827ZkbvDkliv
0XcsgcCvHguz32KZgeJJZmGehOKg18FBKLY6j5PhJYPd1dpT70jDP67ilLyvfkMmMqx1qpeqS1e/
YHaPFFLfx8rAc8WPv2XGrqqaYxvAF6ftDM1uu+dp9mP8nceRnWTHfg2NsfSKnMYHmI+kfIhDzjIU
s4lbIWtrEzJs5plLedck4ycV3E0dfwqVs+w+yt7WC3/WyR9NeUXZffg5wsKu0W0M38VgcFAkl5TK
LmWNliRapPKv+n3StV9JRpeedfS+aHnTDBJBT89OTKMKXusVlXlyrTfesV7iblpGDc20fNSGxDHV
yLbC+6R2/CfFSp3cPQzjhvmZjbS2ZgvhwYJjALVATi/zDbOHd+tJSZB3Eg/vESqS9C5e03tYuu2x
wJ8MGYIFA/DMK31PyXK90sxTbe4bY2MdhPpZ0h4nPpniOddVu6jug7WBjWmnZxHiyujMEbsmqAo3
Vc2Tlb5q1o+p0VUru5WzvxCGrKkYBpGVNRH7TGt7EffwkjY3M4FKgBgCUk5gnlcTtQCdkH1OCU9O
6/eoSAE6pufbhwdoGstHMWzMZ90QdFvKrX9RXSUYAd9lQw04MGZvj0ou0kSq2c1aeJSKvfskaPcx
Jfzk5fanLyQI1AGBNBpUA6Azmi1vVRehWkQsb0RRSCTvl6P7pjrQsvDI5vy16sPSbl6am33WIGWD
W5UKFa/gsZa/58GjBh33/+2TZkfSEqK8GQc+KWyo/me2me+kUrHlYms8hP8i32bAnG2SlIlnSZx5
jinXcdSomXVKGCeOpFeloUEovDXymkMszRNeWZqFRBV6qyxKU9hx5PxrzAzQENtpqe4rd2d01X2G
sm7xvWp4ym3qNdDyYphDecggHFPJASN3fUCkTKmsJiisk7xXx30UPcWIB7iNo8jnSLLo7B215qW2
7nLlVYDRN/ysMGjdrGQLU3yZh4IpwFG3lsVJavv6R6iDqgSVVlmnlpn+GkKPUaNNXnpOZa5Ucyav
n1vS4WEgD4Cy4wOfRprJQR2OgsVAUrrRvIchQfc2PErBs9l9ue2tSyfiP6Y+sBGmKCH0Vuuh8ize
VS4EBYyMAwy4bWQhuSGuyVQdmddkNnwOqsvcIByEEOcJ4k+FtkljR2vepIoHQfDodccYJEJw7JJv
BsLcbrG14EVs9uDfauFgrEBGPu4iJY5JNpV/cJHMCx0xQLu61TkxcS6+Z1LxBsgFNRqj28VKtfbo
XqgrMOHN/C/FTqiumTG79hlkdEFcdhI7KWkO7FJ5ORVdNVJ0M8idId6Jtrom0vxxS7HJqA0vSCST
5b8YzYvbpIuo9fd16J5qMkOv3jWy73Qr8KDlD7swMrvuq1oexMD03VMV/wnDF2uXpjaEmfqxHH8K
irhJx7V38cerAi0FVG1gjqBpYc6XkkH6QXRpoZx8BQiu+54F+qn01H3r/4rTB3Apt312aRWnXYP+
CTjhBwqWVs19SB9C6yQypzmMd8VRLMK1JupU4r8+6HzThZFZUK0UWBBK9E5PqtZsJeUhQ6XBsBj9
kvdp+NxbX3X31yDkK2d+IZPCLPeFjr4yxcx5kyTlPq6ikTPQpadMDu9cRN3QxLDLYzPBhIxd57f7
0gs2qxjkhafFtenZhWUlWW2ZQmmdStqYffT5uUev7tBvUIRyw326MX9ZNcQB7c7ItoL2entP/z8f
ThkZYADfPY9DhooIQOxP6y2ljZ12v0MQTY+KfEhHbrORYqejeN7nalRXvGmBGIEqlQQkVIUZkJt6
VnXRtbwug5TLA/mYl1cIisA6/zQcHdUbwenpSCJyt/Xsb6PN/6SEvS9fNsO9tQFrhVoiEPfd7aVY
Ok2Xv2d2fsMiUVpv+j36Z62D/tNzZH2L1DpPlXd1lQ9n+rq5n6uQZMNRDyCDPPc6DHoB8DPdrDlM
JjoLAQ+iQNsX4lvnWruy9B2z3LkqwUoynRKV3X6we+XR6Eeed1rlDMFGbH6J5c6IqR1Bd1ntjTXa
gsnvPv5CKJGZy0WUQpyujYugaUpK5On+aJ1SXX/yBd+zy9J7ub3mH691fEAh+sLVDzR4rlCZSXFd
dQOXgQW1dFUIfOhLlbV2wdt2leh4cYPpLE49GqYhjVnKxMB/ZqJAw0GrFCeSjrwIPQC1ppnZlZza
IfPcinAWo30g9LYg946p77N8ZGQq2lamYavmqzeszRMvXL5MnSkWtEgMgwJjvV5lNS591QhcrkNg
btq9S2FNQvmiqleO25qd2bXbyGU1FiIJlNCoj1WQHhgTvFN5uoUrcxtrhqZduHCboPShny0xhGy2
Ztl1svd9Zw1rs+ibF6s2SzwDKUtyq+Ku1dvou+lHYHzQZ7ntm4sX+sXWaLNutMqTBZJ8vmR0HReU
nbr38JvPP41w4zVPg7G7bW+BpoHDYDKEwD9ICef4Ic0IxVgaEvcU2cInEeCj/9pvJnDGKxToNVU2
Y6/DEPZg3J1aiGpuW186iTDWTVNNqNuj7nu9bbHaqxNOzz0Zmm+n5H5MjSrpV7ECq9yujIktJRKX
tmaRlvl5SWiTlHSs2xvqtyJ5LrQVE0tnfeK/M8j3wBPMgfNB5cYunRD35PeA7zZWKNlNf+8qR0m5
09d2bvK2eaRkWAVLdF5Exkiu104vUoahxgpYWSI+kJw4TK5sBF/4rVMIL035Qe5+lt3Ki2jF6Jyw
sQ7qINeH3D01QwpqmbKodV+KvPxgx65HVJ8HA4y57K8lnYt2ET6kPgydOfNA1x/rciSyqCxdAETq
XZ1zwO1xcFxpU91pa+/LRUe5sDW7JBs1zZNQZGG99E8evZrqr0L4Nwkn/d1/vmcWgBO38gQ15Hs0
HVjvnXwst2gv9cO3MHqEfDLzNPv2SVuoG/Dsu7A4C8WKUkMLKmNRd/tzWz+qYFtE06Ob8uhlLzk1
ZSh2demh75JdKfuHFfPT6frgrfDdy/CAT3CTmbdmiZ6PQ4J5k06ULenbIfmRS98V79nKP0nJwaoV
W1TsOLqLBmWT/osbHyn4/7X+N+heXA/jOKFA8toFjSTZBSAjrTcORrdJ0ADWV+68pVsCtn3+A1kF
edbMVcNSTSPJ49lHawsFA39/eyUXTwIz8JOEiw6h3ux+GAgEWqMRxgKyOceoq00faIaTte6+bbf9
W505yDytGF0o/OA90x/NiAdLMk8Yqq6wzDyR8J6gdjK4RMFHCYd+3MSIRqnFW23uct8JvG8Bk2W7
MHOK4msjrUqGLq7txc+YObFIjznSO35G1ChoONmN/mnMt9522Gn7fgPTnQv2BKq/glURVnxoKbgb
qHVQrFDNKZO7DkGVGXh9FhDch/BQR+9oW4ExtvO4tCvJybQ1po6F1gvMPyAQYekgF6bmd20v9A3Y
5UU2GuiG0+vJ51Y9FpajurqTpQ91HTgiLL2lGG1zejEixJrNv7jOpiF3mfFLSJfn0OY0H0JRGAn2
DE06Uriz8j2jKW6xkeUHM1+5WZai7qWxWZ5sym3TadJkbPw8TXCVj8iE/ZsgeGlEvl5TMx4HLxEI
7aQbblluIvlbrEDGLX0N3MSROu+QMGBsN924y9NN2sdr52gpDOI8rKeIAAncm9c/wG2UKvYTwz2F
1C5j1QGAs2EGAtQSBbfkvm53TfzDzB/TABmjYGcIX/776HFhf35/wyXKpGSsu4hhbuOKx2YfvxTO
IO5yrf0k8vgPVmcxls4s8AaODlgtMNuzjR3EMBRa2eLcdPo+iU6a/HMsv5buvZjFe1ftCF3GBrk9
qf5ReOEWas5H3VqtXE9W5vcPOS6pA9QUVABmF65ci3UO57VA2GQSZPjkN0ezgHQM0kGvhlqyb20D
voBCCU9ZJn26veoLsxlTTwBCHMQWIfrRZ3eCbHZFRUwXTuHDpLbY7+DSptzCBqCHcYr25jHYCslW
7napUxzW3i1LbwqTVIMCNuMIvHtnW+A3XVVGsipMbq/H0cYPdon60m6js8UA3daVn1a+d6GehkHI
ZZkGtBDem8XK3jWSOIpl4VQZolMXwhaISzOgSF/Zprs38j+i1TnK6ula2OQrs7NXoJRIas7uCacs
/tRLT3IDqbFhgoy0YbnYQWNJ3lptSn+NOX55gQGugR+W4CGZF7MlP/CVMW+482HUlQKbOalk3NYm
6HG7vm9UWFfXWPwmh505NBJCiK4AT5qkR2ahLOCo9WaJyUGAuxxtLB9dD0+7h33ieHs3Fy4+k5wN
MgTI5HXY2q9jVp01nR4KXLptZh5NqhRmcJ8k5sHUA0dSvhowid42uHhcJmocuEkYGFDmXc887Kti
UGXCtEAbhMYS9HMMKPX6MTATxsie0Vt3EGvYShk8eAYUzuDaVCo4ZNWbUH5LvU+y91lZywCWcmhI
PCdCXZDtE4Hc9Ur4nhbIShoKpzZGqUrYain/fQgVAhdvPim1q6HZe9VeTrptka3BQaZDM9/xS+uz
fdAkz2uqxhdOhjsmdlUBL9JOem4XrQZR2hoUc3HXYZBQ6ZeAVp93+YO4lBGOybGGFKgf4tZJcxiU
gDSDCYU4RxdJWq3DL9wVjLBBHEBnYSqYzZ5ead0IDfspgPdAQU+Wm016tupd5p5TN7cZk4DKlrqZ
D4Nqdi8X5zS5z/qVK3Lxw/WJHFNnAARFq+tNVqIuboQgFU69vjeLemcUwcagZcxpLpVfiHWtePtC
4gMRB7KWUHEi0qPOUoJKh/+7p+KDdrMubqycBk4gSOmmNbI1ApXFOCWxuIiVc44pM11/W92Lrhd5
FbaoVTj48kHwxf7YAr/amHH26FnM7Edxpt11mT84vqSvXcSLq0uvg6cLDVwaZNe/QBj8eGh8UTi5
eK4VUzXwaVndNzDGhPW7H39dCSVLNxHWJJSGmG6l7Xltb7S6oXcTdrNK7t0w2lR/VN3Rau2M4oOh
RTbPb3Gt27h0UC9tznY0gj6qUSRsJqWtj7mdbxtmOeIfrnP745bWEqnoiVCahrE6/7aubNta0Czh
VOrue1pkuzyGMhPqo/gbwxtq7a20bJfs0Qyn887bk8tu9vTMIklukoi9awwnrIO9cK72UiM7YvHa
J4fb37YUCS5tzfwkCgLRzSY/6frRDhoQ92vhdOkCvbQwO+dFWhtpnQ/C6Ytfy1vdqQJhKwAWvf0d
017PgzZgCW4LCpxU6mYnTi/1WkosUi+90B978+D1r6Z7zAv456WCC2TrP982uPhZoNAm/ncabH+h
lhelDk3NwmoCLZzSEUkqwXJqFyEYRdyLa/I/S4GLhjqjF5Q5FBTQro9W0Ui5nCYkebn2pdMfUuPN
X5uEXLxxL23MjlIR440lhduTC3+1u62+jObBiByWMLWNTaD8tn6bay25le8yZm7em3Xsji02LflP
3PwxrXPevt/epMVAfPFd8zCoKwKFFB33VohBYnwvQYCsnET3QL24/O19Hcs1ZtWlA8XILMBh8GTM
lM5Scqvo6qAxRe9sxJ24GRVtsMc0XWPEWOork/+CadcoGKAVO7vBk8CVvTLPAedsCtt36DBCT2Zs
8+375xyeS/GwZnHJ3y8NTv/+wt+Lys1dSQHSUqQW/Mzb1vrRlhLs7tbKwVr8NPhewAVTdQcTNFtB
M/dr0wx0WrVWs4mYsgrG78UdUw9pB4g+v4vKR9/ajVwyg0QF3n3Qw/dkfFnxnKXL5fJXzE6dlvnW
KPgGEKzkdwNNw139VlqfeX6Aee9t6NBFdEM2fXbqA8eVH/glQvMwRmuI16Vln0gQUfnRZQCKs4MZ
i/CKd3LvnmARsvMIGGj4WIyW3Ub1SgRdKoRRhPrH1Pza0b3RTGJzBOKCvqgJFRm4hLtUDw+MsZ47
q6Uc9RKlMImb0qOmvpTNCsZm6eQgEDFx/Uy6TfPHbBXmlZamvH8q8XEQfKgkVqLBwpZyMCeU2YQx
44K9duFWNzLDHFPvXFnQjQUeAYE7L/rmFzzpqtUkcGHrLJ5xDLvCAU9iPzMX51LlNUrsn5M/6h3D
1mdIMu6SbfTYvzBM4X7yIKwNmQze3fbcySOubkIkTiedDYBDIlRZ8w6AN8ShUrSGf4YOvlc2E+pA
rdADsbXgITd2RbeSrazY+xuCLwPDMKZdnWFPClKkLL/5cmwLw9mqvqCAuCnTuzJ8uv2FH/ZxEnGl
uMf3WRpw9dnRbKTayzpX9c5tFW+LVD2U3T6OngtL/ewKm9u2PmziZAvcEKioiQ1sPp2UFPn/swUK
C6jMvoB2rDaE/SpmZM3QLKCbfdJ4YWR658Z9KjoFnkuUihPZLtYICRYN8dzCIScc8pw42qRCVfJi
8M59q2xCZoRM9SkcrWMm/7i9dB8DyrR2HAGV+wmZP2068BeeEYci1Lud758haCo7ZCfDYUORY6Mm
2V2vBPdxDLYNLgJGefARMfu2+q1Lvnn5C2aLOrEAZE0f+WfwF70bHYX2rtIRA1STTVShPRgnG8n7
ffuzl9Z3Up2UeGLSvZg3jgwlr2LFSvyzyOMSVgm1gzzKPa72NpftGJDrA9jjLEz//mJ124qha63P
/bMaH0Tv90S8AnmF/19T/7KJPM//MTOLYmHBqKxeY6b1hm0eoKYXwYwWVU5VwMOy5pwfE7bJ3AQ3
BqpAKXt+3vICTWheYZirB0cihr2HQWe7/skz2632eRDeolBaOeMfYXKTUVT0JknSBQRpOgxFHQ9E
atjC9sKhew4f/KNfnZS9vtZam2LTPDqbukmJfhIGoUJ+vWtFXre9L3U+bMMMqTx4HIRHN/gsyHt/
zRGt6c3zwdbkG3CcTJDc2dZ5gma2Q9365/u3b4Zdbc9nyT5b9q/d7nzcMft13p3tl+0LEgz2y0u4
2f1+hejQIZ3cvP7ePr1+ezp9/Q0lof0Ao87dyXk/bZ9G5+Rvf/15/mIdn+8H52DYjX0H/+374dPz
L1jmn51Pz872bmWDlgL+VEf53w+ZBfw4Y/DPmD7EO6lPtV0eVHtcK5hMC39rsaZQcnGcImUMlDbr
seGF5D56o5PoeWtJwd8k6qMZrmbydgDi8xFeKBL1MoKO9Cxpoa1n31s1sP0I9N3wE3XoUQ0cOen3
bb6lLld0h3osHRhEHTF6LfWXFAGeTsgYCFM2YL72twPXFAxv/bSZazICA95KKAlcd0gnfV+BYiyu
L9ydPJdVIuO83KcLfRyE0uifIwj7opjp/pWMfckAY6uIyk4JHjf29QY2XaS2XWZxsmKN0F4Qqvyh
LDa3F2kh6k6Sn2QCiO6Qo84erXoWAW93TZK6F/tJc+SVJHzJP67+/Hk9xg2o59XTn8/U6egn0PxL
W6M+0zCwjcPv3Hg1pY0efBGSGKpvu1c3+WBH+VGU/vhxTNbwL6CidMwuP1m+Xti2brTCHFjYtk3U
s5lr0lFxu5Vp86XATw+CTgTfB0eANbPit2kb0OTiqo58hoegCDwgHhsqzwhkRzavrrVp+o8Q5em7
LizOSkadoRix5GJx/Akc2X41N68/zk+REzmV8yYwA8szz67vvj68b3tn+8t07uzvB6VfOXUfZy9n
P2N27CAyqSNfcf2zEj2IJloVjGCOFDKnflMR62DDH9Uh3MRGYxuNeS8p/r5HykK6F8xftZQ52vAj
l99977XrGdTct+Gm0aDq8gOHKEEEWkm+Fy6wq1WbHbMw6brW0wUctIB7UNyEQAkb2Dqs+GsWF8yQ
Z9vbJ24h+F8ZnOU5UeJVYqKyPrT4nnzL3VTiveX6GyFbccGFZBFD6JHTcYIZY85qp3SVHPhNhFSc
+F60QDLTjSLBJ1dtEgUpNO1dG99uf9rffuUs5E4ZB5M5PHkZfZpFE1Uv07DM4uCslG+SSWSXavSw
fXkvCxCFu9YRerKtJfRHPfisCoLT1E+jDDCoW+NmWgiejHlJDHpNTSGAR9dnvApKsco8vr03JB8a
yQHKyCT/rxleJle/sDLznToVh7RG2urcht/UfajtG/9LnW6hzL69rks7CZUE1phjgbZmli8EDW+S
uhnCcz0y5XXKvDu3TSHObH+kiW9bzJs6vHtu21w6F5c2Z/mDq7uBkAjYtMgfGXrdqluvecx8zUGU
4b83BcKW2TwEARmFnk7MRaqiF0PACzELz1LttJPm+BakZqE+ufWjsFoWWgyTmkwdAxYturL67MPa
tpUgKqixlohbAQnHNpx6g92rkO9dT3oMWrRXUdLVnwV/V4CxKJmMsoLXPmTJu+5UtL87QfmZ/FAf
qsop++8o/BbB14ZGY0/yE1ZHXz8Y8N7Ux1D+Fqpr9DtL8QOQIOtF1s3TYRY/An1sRiEswnMw1nsa
YQDZ9OQhkeCqXOvgL50iKHUkXI45epBH1xvj1kEUC1YcnuXgFwXmcK1Mv+TXOi1bEIJ/y2SzP78q
gkGzIrbCIjEV2vEYjo9F/ID2kA0msauRoKj/a+1JThHlJIbt6U+T8Mzu5dCoYPdC3umc6owMKa0d
hncURldOz+LKXViZ3cUqLyJ6Qh0rp4eWndTmLyr1a2J/i8t3YWQW5Fi0VJesJjyL2Z8+edSsjZR+
Ec2Dr0e2mb2Ha9PXS7ki1Md/4RzA/v++zy7OqdQpA+kcSyd5Gz96iMXQNlSYj9I1TtolF780NPuw
uv8fzs6rR25kidK/iAC9eSVZVe2KrW6ppZFeiJGj956/fj/2ArtdLKKIuQ9zMXMFKCqTmZFhTpyj
NQhNYkg2Potac5AM3v/nyGiOuere9j2bpmhDETctJdQ1VpEp4TES5obb1Nau3L9aHY1ewbHqr7Hw
57aprbQcPjDAe8qiKU75+/I6iZD4odhJriQH2qdsyu/MWrQXLSA/mQ6JP7uKBrGxYwpvUbSH4974
dtheeLiJCRaK0EvbaqoOqSBju1dey/IuR2gAl76nEL6xmxdWVr5JD0bBopIfPnemVNglyFM9flIQ
rB5n/TVR73c2dPnRq3ADIhtQ/fSyGU5bi5RNcqSmVNaj5y6WxUc/SStXTA1I7su8OwRimh60YZhP
o1RBplsa/qPRRPE51A3/yGhVTpuzKL5OA5lna3TRzsnauJ2IJFH8x0cv+dXK0SDvJvmEwoRfVnBq
ILqgrP67VTN7zBgFV3xXatofyKn/e3tTtvbknaqJx3uBka8/gYCeuTrymA5j+SVJss85hHCKshfF
buU3EKEvjHMLtEtZl8k1uQna2EjSZ8h5phPU+pXdzTGao4EnACKQ24CAr7BRPeqIPMs95duNZSJ7
yB36v1Rb61ewV2Qlq7I+fa7huk9GR/8+I1h9eyuvu8j6oq34/42s3qdkNgyhtbr0eZjsaoLmXRVs
OEcrO/63cOEOO4aH2xY37g8GmbBl1hJ6xnU1JRbzyPeZh3muazM5cFjEc2NKFpC5PPzHkJrqU6Bm
e9yia6OUJ0EfLlTbgE94HFduKdRFP4ugvXge5B4c78kIPA0QWqUbp1jZqZpc1dAXY4yvQNjEMP0C
Lb30Q4oQ6nOrYCwQv5cd3NeSYMslivaw25jPluH20vcOgapMtH1DchJ9pym3PjeLfQ3lDx1SIFWm
eHNpf9R9a8xrP31W/NSmmj0CE0m0/8XIwr7CZ4TcfQ3eyGh+WAmI8edaa2xd+zbWrS3sCq5uLuWD
ldUrGczIWYhJlD1P9G8G9q9YuDsg7r59Jq+SumXL+Afo+ZJ88PlWW6YOTTy0UvqcJNKxMREbDPM3
BpxU/056MKSTqOX3UmYeVaFFKaSB8Q4p6r2ruE5H3n8ErIfgChcG0TUaXJJqoe9MthQEo+m2vgvL
ltM6oN9t4eHz799/s+cBZMftpW/djEXZgPB0oZxYd5BpqwaZmXJYijZ8hWmOQifn0z9K6aEQ9xA/
m1djUc8hb6Z4z3N2uc9GIoeiUi9LnFHqKN2e8Iqi39IkTylKNMl4H1mjXZGTzEgslOHfDJ7j/2HF
MmnzwlwCVGv1GxBj8asaTZxnkTfEMQee1YDw6DAZzB77ZePbaTFGd7eNXk0J8XFR0yDxo6rPZPG6
SQITxOwPJlY12FgE/0cx38lj8T2VHWuA2wPW/8GF0VOxfopa5tpTi2oGLW5F26mYXH3vpY0O+GmR
hDTJsZY//xDgil3hpyFY1RdTEcSD6IuOjmKoM09zQIFKgwizyJrT7cUvt/RjDAOZMyEZ6FVea0o1
73O2H2wKWiiMiWJFL0U7hW4TyhK4enneeViuD9diBu493ksF2o81jEetF0IuFTMQt7TDn7asHGWS
jnkbHfUSmoLhW9U+hlEPO6YXVV6btjs+8aoS/L7QD79g7XlBtGlDa0YvegpTTeoK02OfPGlq+Z1u
WNdLNu3FdMzQG/o1MtTAXO9DV0J2ptutfBb8O8ZrlL3ftKRhF5v/XnbgpSU+M0Bnr457OUMwn3V8
8CGTivuoiIdTkkrSg+IzoF0FtWLPcSMBapVaeL01/ZyUReu2TSQfRZRRP6mhuczqtu3wMLfSbFuJ
nzpCiSimyOPtlln7NdTUn0KHOnxlRfEhDCmG3T5A68h+Iajh99NfxGlo8vrLIgZbpZOetudO8rtD
roq62/MCneIxRjYCDdn72/aubuu7QQBhuGFGkTg3l7dEm8NQENqqPYe0r/Ls1WxfZaKjvn7t69E2
+h/1IN0L+XDyvzX3Q/jYaT9xX3No7DxM73Whj19v+SHwgEDGIdFLw3dc/pDA6nNzKJr2jLTHfSA9
tMM3ZH9Q/q5CJwiig1pB6ec/Wj3a3AL6Kv2nIDz4n9LuZ6D1xzI456p+V9TfmT0M+T8C5nj65nn6
qgvSadgj/LwamH//tWh/8mPIVOASuvy1Y0TNrk3H9kxJ52EsbKtToU427ClFZLH9EiQd2rp/dIZO
KA8/KPl8aFrNRXsj0++H8iGrF5J1L2w0J4dVVrM+a9O4cJruwF/eM971rjKr8A7QIrBfa+CIdd3C
+Jp259TIytmuB618yaVFlFeeww4MVSBGqpvWemrZXWCEj/KURr5djYi6ixGdbpORWWgL1VqOvlQl
MGpb71TzIa78MT90WS15cdIx41n5cQ4qSjCzX3McAF8vgy7+VVXaEMCTXZfnkYTiR5jUIsVbuY5H
V81bcz7mSqKAEJizPTK2dYyxfCGVehevPTM5zFBefiFVjaCd0qg6NrCXln7kav3fXPrRhhNkIk/m
3qTE+rV5NweXisqMJnO57y77g+eX5qnTAwNzwLX8ipPqHm2+9e3berUmOM55CBnPA9WLo1gFibo0
QkUdFsI5iPxzlvqcvvrB0ObHRDirSUvu5Evfbpu8ckiYpKMoEX1CC4FQ1uU2hnOg1HR0hbMeP9Dr
vR/a80iKGKlvt+2sX07eaoUPsqzMAOmwFtOTuqDvE06Olzi2ueNbrtdAPYiZMOIxnCoZ/OUautGq
DH0iExLm2k7N+q6uHtCFOvTltBP8rKP45Vn+aGnVIM3KIa+bVA+82ZwdWZhFWxja30Jr7vS5rk7b
ys7K/aRN1Qd0irCjdk8Emm6ZB49akDEKHP9K6732wfJyXngRHBxB5EL2R3QHW9XlBk6lmhhByQaW
TwQz59F34VbR3sgNeul4+xxcH/FLU8uff7hHvVIoXdhhKkz9h+FVqQ5+d06yH0R4RA87h3vP2Cpi
EKTCUGlbso159GAiNgIXvl1mGkPVYMGa2YbE9PbyNj7cx51cVyj1oJshY8Oimn2OEjokpu/O0B8w
fBsGf2/b2jj2F7ZWh7HXO0FNSivwRIAZ0eCo/VNOpjHpO4nVxqG/sLM6jGPUGL2aYmcuvoMOgPla
Pkrlzrm4Kt9wtS6srBwRsfQIpwJWBuFbpJvfej/7mvvyo/wlfalUVwiiVzlnBk6bOxQQd+bSr73T
pfGV452L0lJqyedUGm/W8GfK/mOu8r64BfjLaB+R6ztl44dTrxe+P2SzEHipBXXDKGnR506XByeQ
6vLYV2XhVd24V0Xe+m6QCoBqAG4Jb+nKLfaZME9D1IbekIqDHYNsf8iMKedJFvdMbTkQyidLcEcF
hW7X5a3W9ToiKWhCr1WrWDjATUE0WzQZuF+SqU9pkwU1/JJVMZ6queoOvhj0exyCG9dhyZYQcGbw
TWX0/vI3ZCmuJZiixAuGIfpHiSzw+p0/HKSxFZyprJudRuhVUZWPijyvBXyPqR96D6tFF0ZqzaPV
Jt7YI7sn+3A/UtpEHzGoh0MyJ6fY951OjzwZ0rXbV3/bNqA6pjyIFEAdXS62aiZVmzUp8eA3Tr/G
ViGeJqVC/c1SEmcE/Q1XhCQcKkv4p5WGwa2qIth5CzecK2E81Uiq5iiZrHtzrVHGsjAqiVdYfZUd
x3nWPjd9DQ7ItMKiOoa6KqaOkld55PpREu5N8GzZ55lEQ4SfwWTl6nu3hp8Lej7HnjgpaLbFVXrS
uqZ/E+WAIRTy80cxFNqToWfy3pjNxlFj+IWe7hJxQ6i1ulnVLE5S0nUZHPFS8FzA4Hay2tp388I8
9nWlnm5/7S1zZL1cLrgNICBfHbQp7uTGqKvcC+YcNjLS2SLrnApXzHzRnj7rVQWRY80MJVqkfJ9l
nHLZ9w++Ku9Fsx7CufDk1nSNoLOHVL/3o+gukc9ZMDvQCg2CaXeS7mSS8KzSa24y5bEz9p6EjQ+M
dAbTRYvECTnSapeTJmxDVa9Kr6LCVBqQCoTFyUrMh7IeOyeOu1dZiA63t/qq7cfq31ksYH9ZKN7X
VcR4qQw0cld5dWHe9cG/QvVSZd8M/9lC1hfEgBa3d9H0OZD3WPg3vDV4eIN6t8yXhgX1ctvNqWDs
XMorT1Lzv60RHGJtYLI0Tnce2i07ICmWjgVcSQBuLu0MiZ/0vmmVXpLgIdU00239q59q+o6d5e9Z
xZRUGxZOEK6IwmjupZ2YhjNas0XlTU10yGomyanLaUN0VNMvirYTL2+83yYVDmad0RQGMLDcoA9n
Nog6X2CemlJYkBUvkpDnpwAGzJ1AaGtJlP+s5eYzEbnOYQpQ7r5hRbVXKg4MzHfmJJ2qODj3zdsg
7iEEN+4hJ3CR2eY5XZ7x1Zo4qII1WMjmocPeNbbAWPzD1JEDts/aKTvo5Q9/fsqRfs2MH7G1dxyv
10o2CAkCLablKqzHJ0RxKCZdiUsv7ZmhDn6ISkAN8p7HwLUixb59664/36Wx1WvWJYUwJWVSenmL
8ksNxH+PeOhqro+BpIULlRcTEl6+4MqEUEdtZvRm4iEPdywepEd4lv5od41TALkEed7bKG9Xe926
5RtdXoLFKv0IlQk6ct+V505MfUDQAquSmB5GKKQShr7ixn/KjPLl9h5e3+tLU6v4uUPUclEiTCDP
a+LINY3XJN1DM+3ZWIXJQh0LNZSiKcOQOTP1fRmlcPpnpqsXbfv19no2DuDF1q0+GK2cIStFK/Gy
oLLn4r5KOYDmo6gUzmzucGDt2VpdNcrtWh4ZfCbxpdCP2vi1/YnYrpNmewOVG1nO5VdafskHR6UB
rSjjDEtMNhazM8LnYqXUFycl/ByGtVsKn7P4aaCJHQBRG6S9oGlzpbyqQEwBWyrK6gtard+FNB84
kEPu5EH9LW6GoziFdhqQ9Bdvt7/hdVpAOYvXjHNHeYEh0cvVtsY066OYpF5aof957sqTmritdick
Z795UcXft81t7u5He6t830jlYso07EFzaouH3H1+/VXa8yGDcWnH1JJcr2/2B1PqKjiR5ya16oQh
sjY4iMVjFv4dW+RcJweSa2ajGelsbYvycDn2O6a3PiFFQnBxywdkuu1yU5N6MpVZAYFfj4Ib2YHq
mSY1z/xXsjf7v+k0P5pa3YswqQy1LjA1zt9mJgIk1Hjl/ugXaMPfFcl0Ugw3mAcYjUuYeSon8o96
M9oNas23t/tKxXBx3x9/yerehL46d5pe4HnuK2849C4Uj607HLrX/BmI1vfgPHxqD/CKI+eXlLaT
jw4o/ts/YvM0f9j41WlG3qcKUPBNPTX4h/dj/geGN+imui/ZLzHfKUjs2VqdZD8lOhvMMvWM4JSH
JcMkwFmOVWVnv+GY1fo9NpPrPtGywctYEEgPZsPW7GELtYovGV3qzcJxPjbMHwg/M7CC2Xwnza9C
91t56OdzpKPzm7lzfZi6o75XhtzIavFI5JKAobSlKL2qaDUIyU+xzg5nFbw1p/Ex+4ch1Ix+xe95
tIO9mv62PdwTylN4KW7T5VWqBSHJjDbNkKeoFckm2R8DO4+RkXCCuJeWQpNRtXTJuuJvRtcDBS5R
BMVb1Ub1Pzx3TJ4QNi4p9dVAZROPYytWHHBNbY5ididzp6f0MSuex3TcOchbz/hHW6vLVIkxrQy8
nUezKGjeUuGTYO00ppa7sHaP1BpAByxRB5/0cmcTRS+7rsETW8ngoj1O+cENTajSYGYbv5vxXgFq
yx5kqewfFHzQWK4CLb0V1Tnvq9Tz53OwyG7+0fX7oH+c9B+DdXfbD2w+M8h9GFCrK0DT14lpFEZm
MYkCxpqvU2xnaHlDXxb3I7TWki0COwt0R6i0gzz/mvZKlVsrhWRRoecHnzdl8cudLZQ6j8I+yTxB
hPw8C89CcMwM5CS7xBHMA0rat1e7ZW9JFoE8EDZoayxPHShKNEojQ9SR+KAJj2B7HN9/DVTXyOGd
6WDtuW1wy/XBPrTcA7YW/ZHLBappL1ZdpmY84qUe263/8mcK+fevQfMlUPYwNFvLMxdhDs4O+eN6
JHY0uhm+FCvD7/l2AGGPHkDzkTtaRKUj/1yE/k6qegWt4NtR/0R7Ho5KRjHXQ3xGGoCPaoTcm2fg
FRQou0LxpupN6R5b5UtvDS+p6Z8HxS415cDMiiM/BTTDQReWc8/gs+bO0S8heui+3d73d8jS6s4y
z8H8EQjYhcNhdWetoJz9wE8Lz8zj+6jXHuu2+qlY5W8N8DOkkgMHTmOWXW3EUyXITk0iGtpBSPgq
qcXRr3VHrOdPQnyixr3z2zaCHtUAa0UhCA4sLvrloVD0elD0USg8Q/8z+tPzLMe2iT5FMbuB8JpD
x1K/6HPidn1oj/6danaOQPVZ6O9nH8EP6t+3f9Bib71XKCvRNdVAYrJfl78nzmrVF4Yg83zTdzSV
0VjVyM/REMtuGXy+bWtz7R9srdx13eei7s/qEgu4QneiEepUbHyTupmxx2u9t67V5cuCKDUpZ/I0
KOFBYRBY/iyI7TEfdrLVraeX48/AG/BAiqjrwZ6YmpFZWLixekB+J1FLgBQFepfw6iSi0yWiG6bK
cWbUzsj25vw33j9sowAKQJJ2wbpTAHvCFGd9lHlBVztFZNwnU/1m7bKCXcG4lptuinSlqd9YcGit
XLWU9ILR+E3mKQDZ62Y8iNHw1AWfO+NnGlhuq9uzrrqDH90FzfCvqr6lu9KCy51dn1OY48QF+81Y
srFKFqquVubZz3Fvupo6slmgeGjpf24f0K0HkcbxwiANtkcHjnJ5GwDKJKFWs9Ao/2umwX0WZgdt
1H9P+figgXU1IsPRgvxJG7SzKbpNN7q3f8HWseVB5FEEDqheUdHKZa+pVVplTNthrQWrg8BSwMxQ
E0w7/nvr8HBmoWtYhoVpNV2uVc4VPtbQLuAeUbLNzhLgWLbkg+RPe6X4TVPvrwT60ZSP1uEw0yk6
Q6GLqfwwBqjPTk3zFFE02HGv24aWL4ikMCyzqzWRyVZtZAx8P0WFKfktGsAmJzv9si0jDO0A2GQA
HyrMVcasML2XFRaBhADn6KE35N9DXYi23up76K2tQ083WabMDQYa9PrlJ/KzohRLnwiiFgaKRS9F
NO5s2EaMoi23mkF8ES20tZSx1vemNVZF7tVzX/gP2djSh/Fp3pxKYWr9+1BQyJUFf7JiV6CDeOKh
ErPD7UO/saFUomlXIHS1NAFXtw4W66kO2z4HofWqmlQ1O9tCqvi2ka2oACJI2tYS2D2L0tHlZmZF
Gpo67UMvytxv1qG3/0Ci7Xzy3r4dmP23v3Y2VBI7r+tW7fuj0XV1xSrNTI0zjCZN7cKHjwbJiD7S
VDSHOr5vLWfs4SI7+OpdmXytowcBwuLb696IC6FkkclCgRfL4npz+yJlkklJcg9Em340otA/1Izq
QPrMJJaplMdaR7ptVsq9wvvWqwFAiiHOZSAImPXqMmbRWMgh/+PxcpX/VmI73OvFqDroIgz3UWsu
J0qKT+UUjYxJV7ozWCAJIinOXpgwFJxUyZvjf98M+qwGpwzPxw+7PAMjqo1pibKIVwmJ+VgXlnRo
iIse5LISH4LKCg71UE6upobi623LW2ecoSFlUS6izywvf/6hXiqGUw8LdV56gjYf/bK/y2NnqsTT
bSsbERZdowVzxYaTPa5ck2iF89jOReF1/qGq/pX7u2+D9ne3HLplhkkBUIQ4Woosqy9L13ZsCrFm
G8uEr5jGhI6jeD/MynPRz5pLEWJv6H3DUdFDIspZ0htcxer2zlk4ZnlSlOghKQ9Szhg1xF6pcS4U
ydXSu/4koulzezO3Lu9Hm2tkZl4qLURD9G3b4bMZnCPxR2++dql4n1GVS5VnFRHpRv40A0zN8i91
UJzKvTr7xguwtM6WuSH403kCLo+NJflCzdxwSV41O8L4oyn24leZv2EVWCESAqEADWrijfUbIwKp
SfJqoDmd3EnxQQSVX5I0Hvr+65B+labODtIvaXLY0wLdiHSAjhMLULXC96+nKPtJH31fIXvsUrk5
ZGr7r4JMipMYkWhnpVm6tz/m1vmB1WYZOaPSTNRzuZGikBRdNk0FgVU3V7YeiaUdwNn7IvX0f3rr
vkp0dI36uEIQWRB3Yq0NJ0zQSlwHDh6m8PX8WUFh24gjgSakBTi8CR10k5L0WCt3g5AvrnhnxGDj
2DDJTBzERAl6o2tch+JPSa+UNX3I7pvUtXa8p6y1sSCqq9Iypc9wB0Cwy+2MU8AoPWgzL1bU+i6Y
IFgvtHH61Chp4lmFDGpKkAMYyQNjp8W14UiXShVCiCadyKs5gEEZh8as59KDKo96ldU+9d10F8//
QysXX8MUJngVMGfrAQfQ9J00TAlt/3l0wkC3A+Vw+0huZRvAJICr0lJautOr1wgyjayQLSAaQS48
mDiZfm6dynBNv7aDvngNjQbWHqN3h8q0/TY9ttmeUP3WQZHJ7lACl0Aered2J10NkMgGrOEnEW20
L0335/Yi9wyscv6+MWdmsNLKa/LHUfw2Fv6el16O2sqBAfheID7sI0HOKjnVSiFUMp8PlafHHAHa
e8htVLdo7uQjY1tSZZt7/ZON588glCKcogAGcmplMQ+rLI6moPKyhaw6FM8GbO3qoVAgst0JWLa2
j7GpZUiLg0LWcXnPsrkUzbJoKq8waulQNLPoBGm006PZWg+xiQSoQCW9Xx8CXUzkoinVylPL2ulm
2RURqtCb2Iag6oWMeCfn2PD8pPDAz1XZAO62RrnDYTmaU1/UiEDT/ArGB6NTTwoe2g53FrblK9g7
EqelzHzVhqGoLJLVJLWXxGZ1UK3qeUi64i6Pdg751gYuamMLamcZDVre2A/B3YxIwNh0ak1wlx4H
IfSk8sTsIm3+8nWXyHzjSKB6RAoDwgpggbS6UXpZh0mspw3SeMXX2RqdPK52mh5bJoiygOzAqUSt
fBVsJdkwDfQIwY41PXQlhh8f+i7da3VsnAOTsIZVUFgi8li5P8vH/6USwCq5Nh97I7aFGYomPXP7
6HTbCW1YIlgFLcO43Xuz4/L7CPRbU4UZOg9KFFeNfrfFVxF6wl0y0et9A4u2KIEAFaNMtYaKyUJW
5moPCFqfRfN51MzhR1BR3ry9mutQBiu0N8HjUJTDL1yuRozkeJACQpk87J/UIc9hEEFbUgla696P
YUAYR7NEJbgRDmY7WYfb1q/3EldLTApAGYcBKPvSOkPlZcGLWXjNUCIhk8bai+obqesXIzWy0Qh3
VrsBZFx8O+VVkB5UNNeB4ihDjh6qZekpQwAceBZa6akRY9NOJcF4Gps8fp4bQgGzzoAp642v/6P3
JRJOOTNkx9uLv77ofFw8Pr+Ig8RnuFx8pGdDqPtkcZE0fYU/8UkRv6PV1DWVYxh7bnkjgcYaTEUQ
DNPFIEy+tNY2STiga7MgHOUic5umrL7jYbTBVvtUfhmLgtq2kFdQ8ORCpP4DzZUqPw3MT4fOkNQw
XCq9UKEWNhvlzqu7dQqWiWVgrbhwys+XP62x+syIKrH0IP2Zgpc2fqkjpx52Yr2t7Ub8DNgZ+Gyy
2dV2x3WgxX3mE+s1jX43BYV/0vxIOqRJrLmCH32GkUresbm5MuqhXGGg9+Y66esnMY/VmHCircOj
KAjZopb4YFRx6VR68+/t83QdRi/FVzr2xF8E6srqC0tZqxW5jLGmmOylH2JB0IhU7OQndpdYByre
O4/vlvMgXIc9hcwLx7v6cAXhMzEATrdJPsvij1I6hMaDEsDQ2Ki/Y33Px1+/wCzwg7nVFxy6xhJh
vgLqErefkEq6G/XvoIr2JM22DgqkUwu1rcnUxLqWrcZBWRk5+Q5/fBrS4NiM03nsyQ/kFFh9vHP6
N83x3i9Ux0w3rmtq3ShEXTlx+s1EOkUhWPLZ6v7MivlTnH6F8IrcPiWbLpB0Cy8AsoVa+SrgXAgH
a1WVSq9+SpK/nSsfa9NNfjUdqlaO9PZ229zWN6Opu7RZaOoCsL6820nSCU3fqCVYTwarG9DxEGtY
0x6J79ZFg4ANSi1eMT7d6uyHgV9ZRjeReqAsmTdi6U5a8H2c1c+Cqn+9vaQNVBDDxQysM+LAWA2j
PZdrkhrDD4VExhh1WFSx7sKhOI6yw+BjpDizRopXHuXpq2F9FhMVqTKCt+FZNM5TdLz9U7bODl6F
kexFYPKq2J23Y6GklVl51XSQda+JHpv6ixHcaeKOoc3n46Ol1alJtNQv/NCoqPzauuF0h8JOf2mR
zfjzfQEbOPKZjTvvsahtNETZaugsqHWSl6GicLnVUTsnJeFD5c0owUoUfWF0vE/r4V70NTu1JHqh
41tcpm9zuVeV2MD5LdzjBJNLA4/qx8rd1BncdGk8V14PwI/kgomdujq39ffMUO0iPqfSqyb/KzJg
3vqPSQHJayZ8QuFrJ+/Y+MbLtBrxGYVvgoXVz5CjtKJHxM5nzDBKx8yRB26q4u6ERhsXFScOkmBh
FFwwGJc7jQ7HnIa+UHmdbHgtgMFIfkSv9cvtA7t8r8v8Gif3wcrKHUxFNcsRY29enKYPuu7AGGpT
ezm0+c6B3VwOZQg2jJY2Ac/lcoagiDQtqmrP7LuDaKYQccj3rTL+vr2eTTOGLuqM3cPRuk47hC6o
Rn9mPamgWIzqyoDZq7Q9hdQWdhz3xmO75AH/z9RyTj7khYKITi10sLUX9hyA5KzFgRPGwueohaS2
smI7qeBP8veaetsrpDtpQAVFjWy1kVFv+LWixbVnEaSmd9Evfw9Qu3kmwBvSQYEMFODD5cI0vyDs
rsIl4Y1tJiwOBdGvGluHpNi5SluW6OOiGUcGj9Nc1vphC7uqaaYprmsvAFkRpbqrJA8MQR+r9s/t
Y7HltyTGS6HnJKnijV1FRlaDFPcYDLUnFVL3khRTfZTKaf6Za3J7qssCkRlJfewjYz7OovzQRsWe
gsKW21jgm+8AB+BBy158WGsMx2rNjGPtQXDn6hk6y+OXQDhGgnqsuv/hsn20tTqaupD5Xdb2XLZT
r/8xn43+5+393Ppw9LuQ3iNLZb5w9bwLBcyHfjLXXp68BSlKLz/AZvrS220ri/NZO6f3R4axTQLo
9RBYkGrl0ChS7cFKW5QnRfl+++/fCNCZjQWxJUM5A7P0ypPrViPobUKQAoVc9hyyzu+ZUDyIMf9V
mZF5SNtUtFFP/e+z6rQoaY+AL2COjrVdnoWgb4RRHxgES7tDaX3Xwhez2WlKbHmnjyZWV6vu0y4P
NZH4IKXrkcNtJdKNzadX1WoPovgpFQ9ydbq9n1tHfCnFkcsZFPHXxauuoeLOn1UeN6jXerdXf1SW
Pfedo9bBDoXB5o2Gh5sglnQHOMjqPol9EEm9qddeXcr/CpEoHXvDDJxa1SqXiSbpKCkwGxRZkLtN
AOCtSwfr3/++XjSPAXCQJ9N4Xv0EK+sDCJGoDLbNQxlZTyQwn4MoOkmB9NzqO2W75YOtLwOTl9Q7
0Qni6KyuXEyzpO6jqEXcN0UgS4PNKvWlnTdt615/NLJy/UGTA5yVw9ZrEV8f4tNsfRIGu5z/B7+P
8DytT7pLIFRWZgQmO0O/KwnYrVE8y1LmZJPx0MSW6oaFEru3P9PWoiyQs/qi0YPQ/cob+m3O1Acy
zh7HoIKaBN76VqoHN9WqO19v2x1zGx+KrufSl3vHu6yr+mJs0MtO/car25azp5uVQysoAUEX7ilv
bWUBNOktZqA5FChvrzMfxU+ssO5azwjLksGLv3kMsDsKVMWdxtnyWiabjuYsqHdpJyrHRs7y5yE0
8mOYhSY42LLf+bIbi6fRAMHNwp8DKnrldqrInBpjjBteOWBngWkrfefqyo6j2br8NGiY/l4qK2Qi
6+dcHqsurMPO009W9eCbh6h6bI2Gxtp9URRH2Yi4+ff/+RhhE45q8nQyrzUDZ2MYMYPCaedBPGbS
Y/bS4t//fnSoK4qksYg6kmatHEruZyNupunfQ8pOey0lxY470fnvC/loZXUfmjSolHque2+Y7XL6
2rVuIX0a6JTfNrNxFDTixwVaSlbOV7p85OQx9tM2jwZPL34P4UMoOUr767aJjZv9TqcL9T6IPXPt
E+FCKUR6C4OXzec4eiuBVfuJfLCgar5t6P0irbwv5XDQN5Tml4RsFXU3kzhCv94MXhcDv5/C8qmu
vlEYh19RGTKmIxm6oUytWHdFJr3WBhQX3/vA6WQEiX4O+o9Zfy7y2K74oLVKneJTmj/r/Zse6U40
gBJrkzs9rl5u/+qt7QH2RxsJEUDEM1Y/OspgxJh9afCMKHZzy0Wixm60t0iPds7ttiEOLczNSyV3
FUhNU1qmutENXlNmJ9hw+kp5DaLi0xSkyY6p5dRcfQjSYWgnqeDC1H15qsZZHMckUQZvOgXx/aBr
J6qosT7Y9e6893V4iCYf91CDnYSG5jqcifp0HMUYDgK9ByfDe9E+xm4U/qqkv6Xw9/anUq+WBYEE
4gvLp6LzvA51FRTWZ3o/5OHaaI/48HGPfOD6OqKDC77KpLRJGXV9GOq50oMmW6rRaS27FNHsQUW+
VFL/q9glZ40JPeSlYHIEXrF+buNm1gn+Yuojqd7aYtgAPzZPYgQvYpI5cyp6w3OfpDvx4MYGUhXS
lqYFs4HEhZfnwh+NtJknklZJrc4wCf6QrHzHCWxUaoFzLPKoyrKLV1wuo9iYehIRcnbQyLjpLBlO
YWTPehumrlXBIItSWe0mNZ0qOTQbd5wzx4cyY+cKbC31HVDLGAxPoLW61l2ZlmYhUkpBBf2QCPlB
9X/ePo3L33B5yejbMhNHEZyzDwrwcjNpnPh92FDiKsvSziIlo1/RU+iq/XOpSq0bmOpfXwbTKVY7
b9P19SaUpzG2LIzixlpkR+g1jTqfUXtRkN5pFFb08Bws4LUkeFLUz7eXee22wN7B2QLnKO1OCiqX
y5RVENGMyvbeBLjxvlRQgpDNMHbDtp3uDaUQdz7cxuLYTiCOYBwJXbRVtIZUQiFlfYG9or0DM/at
9CH9EVAWstWpf1AT9Xh7gdcejAV+MLg6KXUyZUEpV72XW8adzMxWWLkG6KqZE5r48olpstNti6st
5bEHA0dCS0INhcVVliKpgTKMZlOcq1iCh1Qf83ttSE1HleL5MW21vYb1yqu926MSzHyMxPPPXMfl
J0Qm0tR8sSjPBhN+Ks3TiAJ/Zfy4vao1mOvdDOydzG4uJV+wfpdmDLUxUxqHmImZTUGGUXuAGRe2
97gsndkYlF/tlCav/QA3pTRNxqMvqaMr58PwMEV+tpMKrs7R8msAC4GqRGyIqGddGrZK+pWRLDdn
QZ2aozRHb7kRf9E1yFesIFPvBR9qr9s7sLHPPLegAuiIsc/rikWeNQHij0pzVv4PZ+exIzeSreEn
IkBvtiTTlGHJleyGULc09D5on/5+rFlcJTORhGbQmBbQgCIjGOaY37CDIR9LMdK48UiYs8Q7W2iL
5X+bHi8gVWIMBHhHNoutV4WGSrOKU1OsZNYRP58Q7G0PgdXJEokgPzEztE27tv0aV9lgHyQFcw63
0qTo3xDr1W99N0gfsn5ubbfolxaxWCytNZTP86o9tGh/wdIuSzl2YRjXO3WXbTPq7dfjnaWtbrC8
t1cx6ci7YTV2F7RKXo9uFqXNObKWwq8qCzfCbhgl+hNReex6szpl0iT/BPIoVDfuG+koNSnSd7LU
P6YJ9tB6iFz1UIftzufcJlBvv3Lto6yqaFRstt8zy5Z4jkurCyx0PRC+SNsPnRQBDpvyxYvsvDlK
XZ97hhk7tHlMrP4wWdz50G+n5o9nhh+xJsnUM95YtKRWl6eqmkPUPCmGBUuYYdlYqKER+eq0rATh
0JrIs6qk+8L5DvtjDNiwP7ZgQ4VbzlP0zziEGgCzUTREZsrQvLOL2fBaw0gfEWUpI/ol9lyTg07I
ANtxbJb/JPM0CK9EkJ48YYi0V3R0CbVkLVyWQz71YYde2CS//u3RUcANocGnUcFc4cmXs2yTZTaz
cRZBpSrVoWw7BVoyqcNgOLtl7jXQ3q4o7wrxMTcw3Y/NivbNmqTKMmOhQu6HUa7iaNClOAE6oe1X
URh+nqwKCKUUz+dW6zkI6vIdL+Z0Z4OtA21/CLcFAi6rgDgyVJeTjqo2qSWD/VVZk4NlTvIamnl2
LseEUk+Kd2za/d3j+raZKEjDdV2tkfFFvhzR6nSjzfRFBOZSo4RtEXaJRUfVH0XkA/tsPAGFEw/3
v+0mUPrvoOAcSQ5MlCC2dYhkiHD9TBUR4MzZfqBtmCBrVFa+1fTzgWiwO/VKrJ/ieY69cDHL/2V4
wm3O8cpP3SIjZCSUir7nc5s1Lsy6UYzfMVtQsMzQf2VFVzyYutR52dCqHrXZPbTJtiG7zp52CrEa
L+KKRt+kfYZMu9sOpSEw5S75lJsdlki6jF6tPZmnBEXFgzYl82Hqq96LiN6PnWgkjzDnowbwxxON
2vhVOUZfrUHsdec2oc/bbyNTB4UKZE+lPnu5HeR+gpqljHUQRVQebAGLY9Atj+xEcRsKdx9sGmnv
69zRdiLY65eSN5KCMLRaeG9XynX0kuqB1mAbDJj7TW4bdZA9Hcns5VOoc/B3tsB1wAUfCGFJCmEU
tfkUl/NcrD4eU3gkQQUA4kOuw/nSzW72bKOG3ZHVRvL1/pZf/8LNyYZmwc34Zq+BoOjlgEmUxumS
OG0gqelylNaNR+17r1t2c1pr8YhaC3XbLfmZps0IDC3qgn4KzcITyqC1mUfZqpbeJ2G+EOlJoTYu
O1nkjWFphiPXvgpPoSazWU0zWcAArpNT5x+KAQwN8HchoeMTiZ0U68b+JIwy1t0J3PDKJNmqFacl
m+yCBpM4kRueZYqDiYltD16rtqpTV+6pAdyIYglKqDDQhIGkRvHk8tPVY1tmQ98PATeT8zUy8q+T
mVeHOi8MPzYwjHMmLfcGwlY3w8fMox5GYzTRDWwoh3BPevHGRsIPBZIyqTT39ZY9OaVVHXbIUAfQ
efWP8RQtx3zo9qrxN25oSoNoc+KYDEJyS/quaTA0SaIOQaYX73onPGaW7M8S6kTLQ9UiKWZpr6Me
70ToN/YRVSOYyiA8We3txTwpS1laYzsEbdQPbgwgRxHFD7mLz41+vn8eb4TLUCNW3TJ8oXhrtxqI
RUUW3oXGEMiKSD5podSb50JKB8dLRZi+M9O+/JiFdu24scY97ct1B25UtE3xS4v07DjKleVmPGPv
ojqZ3lP8/t5knXImxu0e2kxS3g8aFq33f/WtBcKjk5Iq5jwrPeFyK0bgw/qpjsZAwIoZDWcAdTL8
1Kam9uo2P90f7MZZo9K5+mMQk6/lvMvBanPUirZc36mpHby5XSw3z/NfIlJ/xIPwuxpQpi724r5b
oyIRBR0VHolBxn85atqbvdXXyRi0pvGpK56X5t8hP2UhcYg4GJha3J/kjY3OnbWW3N4Yf9uk0B7T
WppENQbdYJ6nyEJa9EuJLmudHRytPJW/Qhzn7g+5bT+tjyyNirf3jiYsZb/LKdozjJ9MzsfAWmy0
b4rZfhhyE9sTxHJPQpeHE2K01TlK5swvDPsbcaY4KNQ63cKJT8Zs7/HAb2yr9RHkmlv/uULPK3hf
RGnRjQHWT+kT+qjiNFOZPqlcDA9SvuwxeG6Nh6AroA7OH2/iugf+AHUs/aRIPc98oOiLX4GSdzl5
PyOt+kYsKv7+zIBuJJqhJLcCzzYbqhCOMLFDnII+Sr83lHCc5T+1MX+OzGYHJv0mRLV55Km9gUml
CUXGvxVgTHmEUtlJ+mA21fkVPc3PfZd+l5uh9uV0WZ4iNXf8uNWsV3gqlZePXfsOU6/sYMlJgn10
YqSFO9flb7M35wbOglN/6pjYMaSC68ZpqLpplU0n1FPU40jVYefEb/s17EzeOJp0K7OALGQbP3SV
ZNltl41BqlspigNSnz+QOtifokg7ZsOQnqNCtB/yxI7OsYVAs6KCOh/Nkkw3KaxjHWsTcpem5gu6
Jqe2SZ1j7xjiXA3ljH+aIvCmM0NXzu2PcZFKfuz05Dkw2byCW8jP6vwxGQbQp4PY08G48XXwIKfX
YhN9gbfYYngn+FxOW4gxaDI83QAWJZ/SoYteE3puh3Ec2sKNO+0z1OLZE4s2Hktrng7q3Kb+0I/L
oZ+Bh07dIB6R0A4fbS4or6XBdXKMyDyVsxG6pZxgSKc18iHtK31nI1+//Pz+Vbh7FdngzlpD6D9O
TSurWR8axhiESx1CX5VqVJqwFL1/O12fTUYhgOTR51pEBf9yFBtOuZyV3AW6kIRfZsryHKnVeMwt
efCtqVd3ZnV931OOB+Cy1ggJZ7b8IMXstG5Z4ikwi0H1MtsanxGwWlw91oaDlVWxL4RdYXNg7Mkw
3hoZtSmqKMDIwZdt4rpsQCM5rLmFuqkOT4kafU4XJFvHwUABWlbnZyG0U91Ne/Xs6yeHhou2EoSp
3agQvi9X2Cx6U7LHdgkGcSIC81EImj4YZveoSKe59ro9FbS1aHB5K63joU/yVog07PW//7FvLJpK
c5kmSzDW40lNEldTsOyLPjSK7i3lnrzHzdnRAcFGiRCFV+5ytLlfF9zolwB1h95vnQYchyNpnHTD
cZXZepEAUPpzs1adTHPZ2U03di+FdIhIa3ZNGXEz14naDGBE1nZUj/P0kMbB0P6w/6dByLKgeiMw
tYXxiVrLq3JGMbNVxI9OKfwk/zGav2Pcze6fxRtfjtk4SJAhkA+uYRMoQFyzlFHulgC6T9y+k9MX
o/8sZ7OHQtj9kW4kOSvOk8mw+is+V738bPEUSqacO3MQteQuGnjjQxL7aeZ1FCF0T3wVIndbFWCk
4e8MvZ6zzf5cbb+BhLNrVp7g5dBhWA1CjZYloNM6eJTpxOjxBtlHdovx5Exx40pGQnHOiAt/thBI
ipsh2Uk9tl3K9elDH4lSmMkaEFtv7r1c79ups/gVpeprX8NXKh++6aq+7XoglO9P+dZ3/XOsTWQd
dX1sNzpj9cni67m7UNVRHo089nhjdr7sjVuONJkyEbVNzsNW4nFRJnWaKl0OqLs80wCwR+I6g39r
iP6Jb2rd7kTU15Uc6ircbSvEmyXdgquovU9V1sxKkBj5g0TW8IrxdOLWpbQH1rxeRkbCYgaTVuAa
fLrLjWPWcd11Y6gEHVK26ge7+TWYj7KgmzVHO6t4a1Jc1tQMiepo5WwiVrXVWsvJEzXA51A8la0d
Y34jace+FtL3+5vj+pnHbea/TyFthitfZtEorRUZsxakQ1kf6Pb03rTYexO6vijBmVFbJ+BbD/2W
FTJZZVnIo6wG/aB/UvHekFvHTfC8b/M9h5P1M1yeb4biSoGnRZYFHPjyM5FZmOacWGqAitp7TfYV
+RmTlWM0yyeEFk4tVRvY7jslqesPtkIWSe0oKoKqtTfPELpPY+aIQUPCPkTSlGaGhD3FgA7mzs64
kc0x0qqGy0NAKLyF1pTtEuVpwfRqUyiBMYgfg4DM15dmfSyq6L2i4+raSIg3DRbOSZnSLC7XT+wu
S/OuScRfCqRxkdHEAH5Dj5PIhkrg5XJT6htGLZS1oM5Kty1+a+GX+xv0RgH7rU2yxtAs8ZWNim1E
rb10ioY7o5ymrtJrHaomIarh+sz9JXdq+yVpkrH0yTPIazSjzUESg6ATXpdI/XQYezFJXqwaVezl
cozuk9OLYucg3ejWIW1LPrP6VkHX2fIknGaK63QytcCqO93Ns9w69Vk7PFWR0/gzRA7PWNj1mhZi
+NnY//RSP+9swxvHDJExtiDtpbWls7miRiOz+rHt9SC1f2r9Kqd1Lp3iWITqzq1745Chh4SnKYca
8YBtOWsOscdK+05Hh38G2jLgoJpbkum2dV6dDLlOD3Uz5UcpF/FpmLRdde/rW4tsgbIsOjRr3LVV
2YqkOm2VYdIDCEtPepW4qZy+n0V3nuTkKcoQMNAe9ORnoiT0EVDgNhQ8ed8P+L3d35w3zj2wM8Iy
whmoPltwihUaU0/lQQ+4rmGIKIWLqcsTRPLX++Pc+rCrD9maPKx4zU285MiZaFO1NgIHAWynW04z
JiDjEKFRvzPSzRn9MdLm+lST1q4iuzKCrG0B031NiuSxk3/en871U0o+CeGaDgw9GCLby0ujrWua
yGIyAhTKcVsdp9HDKfQzQjtoCvQw3Galb/+HT4WEC7BnA3DwFdJVL8OOd8Q2gmmkvDvOFtAPO9eP
tWj2fJFufC16L3QaSWwhYW5bbnmsmR3/pwdRXb83HfB0sfxstL8atLXvL+R1uKWvMQICIZTnV8Lw
5ULOdRI7Fc65AaZLj5L1WGuJH8uoyiv/aO3vUj3eH+5GUYPxKDqhAUmflKEvxwNyN9S9mI2gMBa5
9wciB5Utr8wnpV+m1pua2HmKEOP9ZhclQuaCpuTJkkqo+7PeoAg0KrPx0ihOIruDiYurlxvaaugE
HRAVLkPEv3S1iMHhW/lYuVK0yM+zZdWmq6VW8s/92dzIQpgNEThTIgan+LyZTaiYeICrRoDjktok
rhXObi5lpxoStC17qYKJivyuByQ/j5PLzHe+3o0sYL2rqRcyOn/YFgt1jehrLewEVpR6ehV+HHM4
bt1XLU5fxFdLfiz60RXimMfqHobv1nNFRZTvSMzMDb5t/k9NBuAOZahAnX4mi+GBG/yRde8R5qVV
COtcSz1TnWro56f7y37j7SCrogAM4Jx4eosGK7KVe2A0ZhAOQG3CKRoOcSGkczk4GESocnWwW1vB
dqWe0E+n23W4P/6NG86kZEpouAKugbZcfvUGFWPiq4FYFEVjP5qq3DcAEHtNonU7mdfbXDbBKG8D
cpBITEAm2xYIwngxtDkmWkuX9IBsrZ8635skfJcB2Qw1b447+JrY4kXD0WxfI32VGT/P5bk2Xuro
dz6fnDhxFWTHO4ooqKdSTDlaAo0K7eH+otzaDmsVgzolMGoUm9Yr+4+yTWhRPdLMXAt05XvYJH7T
Ob/oRPq2+rzWHPp6OLaTdu6yPUHQG1istcP4RjjGEoCl2oy8VJKdEjgR0UZnVYtOYXjmq32z68kL
c2Bhz3KTn/XMOFma8MP+HCfiHJbTsTXicx6bH++vxPXbtP4cIk1edX7UWzj6x0IksFOLOJ9NuAqH
0fallxd1/lrtWSHcHIWzRP2DZtd1ddXKFiNGDjbAmbny6gUR/ixt9QPJK7kKqF8qIfZfP+2rYjIg
zNVyjjt8k6TMWmrXYZig2Nkt4ynswtpPVbVwi2FOz/cX8fqMr7pVxOoysmmksJsoopVr02yFbhJF
OF6da2jTdN5YVC/LpB3tqCfvM4kuxPv7w14/vAyrQQhYo19O+OZo17ERg2QzzUAqX+f2fTz9m0fU
W/de3Zuz+2OYzbuhSmU+y5FtBlpaHanz/1bAq2hl/y4doY0QiSJW6I/SDmtrb3KbE8rBLYueECDg
Xc3OkxVYj/ZeS/zGtmQBUbMnZoXmsG0pDXHfNpaJqGvTroWb2Iye4qluHvK8LHxbqsXBrtHOvP/V
ri/k9av9/6CbrybixbTiDJnKATaiT5uIcvxQfYuaUBzuj3TjlmMoqBvkzdQAr8rFpQhnY8zYl6Xz
M8F6xHLO3EyemsvnUn3K2schPsf13n65OcE/RlUvb7imHgxA7IzKZQ5omFh3cKM9VMx6TV4+NevU
Vr4yX447fLOKtWJKcVQYJp0NX1nOu5ZVtyfx/3//ZtObtQ5iaeDvJ8Vzc/EaKV/McE/WZ2+QzR5X
87YrpX49WZPit5bphqnxXOt/nQqwVODx6NEqQOC3lbzISU0E6RwuXyeKDh3VQ68vyl9U/4bj/Q13
86MQbRBgsu1IWS+/fDTUU6NKsRWkBsBKU0kbrwas8T+Mgrbi2m2k+AAJ/3IUu5HbbFUSCsZSqR7s
UaEBbBO/3Z/Lda6BlC0NeyL/FcaobTZYZi4AjUNhB6VcoJ1eNLKXO7mNu5fTPSK1s7hj1fyTI3ez
EybfGhjIKF3U9UF2tlUNnEnmWZInOwjHBe8yszCPcAoLDIWT5TClVn5WhNqdjKysDvenvPWKo7q1
ssuQIiMkIDTaihZp2ggCXRrtwKhfF/kLLsLHIhnPS4EmY/JjApGbKWfdkA6D8TisdR0apNDd3VSf
XaerzhCMHm0EsRI5ebS6FdS422deX+3NucfD5i1ko7aKMt7lx4+KPK2tROLcizz9jYRL/dpLckjg
FjbvdEmvPLvRMp8yin6qzYViKEYhiHHGHpKFkm/HWn9slNF4Rx9U9tpUtz+nzmiCBTUbv1ekf6Zi
yT4msjTu7NobryicEPQzSX5Ig7am33Vf63Y+cytai+Kls+HLpV8NX2P5Yan+Fc17xfh+/2veOIxE
JIRANOsgZ2xxwHMyO/UclihKGVJ/UHLrRygA1d0f5AaogVyco756TXNOtpLCVjNUqMWGZpDPTVA5
h8J6opAv8DFxs8WNnPi4zP+Y4e8yjd0ifhdBNArFU2S+aLTdlHI8Jvb41JEOtW42Hlr7tbfPjfpc
dZBDD1lMQ3Uw25246c0Ia7OJWBRQJEAPYQVuRc4lndZGyK0YyItSsbfzNvykmK3zmghTFN6UafJJ
7a2hwIBN54DrauxEYIPL+T+9nsC8bOjzLUfkyhJgDXFTfQ9bJ4lcSw1lpL6tvATlPCIHFVuZKny1
QDIpNgrx77QYCyZnY5ZovpIt+r8pAI7YV7WklL2OOLxDizQcIOxVos8PkoEyql/HaV+AM01Xa59y
dn4YTWfZriEVTbD6UWcAekNUBNTcQLtD1OqS0xCeu0dixvAjVojKNz3OQkoQnUr9ojIypecuCyXL
7XMlSz1kUZ1Tbo/612jR2tF1JqP9LOJCTt126MqvOb4wwo26KiJpMZweIcyoznywmwA6QlWKPMlJ
eBy7Yu56fx7Rw3s0B4v8sm0p0h6MvjKTE4pOZv3Qia7/IQ+Soh4kFG30k2nMzY+KWvh3MxqK8sgS
hZFn9eUynrGStTQ3X1SjPqCnWn6Se1pFO/ftG2f2z90AYZeqHG1gUPq0M7YoNbpomiRxsWALmi7C
NbOozd2wA63sqWqqTG7WU0nVkFCaXEmiRavHTv7eknAnduPFmZ+qBr6vvNjqURuAvLnKoIy/nDaP
vhRF1e30UrcxK8QNTGBQWOBFXzmCm8Ak6SxHLJ1EYS+R61OloMGq1FPqO9UQPiWjKg5hLP9toPzf
QQHGUjzCAdraJDhyqyRyNSRmMGfn/otd6f5SHZTuKJK/LVesIyFpzOPOUwQPaDO9Vo5h1Gk1OY2j
uWFsfnGa/oG60F9mF3TDuRrJm+DOrnzqTQxRJLVey4VMOUjiwBq+GqIzNp40bY8CclX0WkfiiuE5
IReFCbyJhvOyDpdhEEYwp7+mrnunpc1pHJ6TsnDFYLybbO0klx9E5vzMxj2Vyu2bw9hAzgCZrnuF
mW7GNhpnkZaQyC+cV7mx9Ein1S1L49FKW1eB4qkg1NfvBE7rF7o8TpeDbvaKBl4ryyEKBlr8M84/
S1jfJX+bQ60TY/ezrGiH8ofNGLljdhlgQDPom9SNReq3cEoiTGZ2XrdttME4yDwBJ6UMQg1hC9zo
+zhU1FaxA6Uq7VPe2RDFQY970NKUo9oL1Y9yM/KQ/uiAw9jLt87s6qM9ON8yS+2f5mJUgjkkUspb
pIFnQ2iBZGLNKIksfdAH1PVDozSPoRLvqRhvzRJhYaKDRUcYdTt0Fth7l4FSsmCOqHdpGCR55GrZ
UrqxVHweIvkoh8+hfWr0J6e1PHlVKAml53FuD2U9A7LrvbrwDemTNUaHNlLcFkxIau/9vqtqNOVf
yoToMvLTwCypm98n2iySqaeHgaL8jvmIaXNUug/ZQW8iv5QXfHEohmm8bUr3XLV7X3YbHK2jA/bD
CGgt3BhbCL4qMPzRujwMCihvbpVIshuH5k4EdnOOiG7SO1jP4JVTgKTEVo2kMHHG2PxHswAcpOo5
/C2FniYFSdi9GtF4NCLliOgwvrl7aO9teskksR/RsCajMoUY+SaFiSuV5g+hbGDrpRvJxVGGSN7B
Wbl/SvaG2VzZmhnGkT3MUqAmsyuMk1T/UrCtuz/IVS1jnczKXcAFgWyWoPNyP3c5zhFZ6EhBa2cn
dRxcxHbNEfiB8b0dEAbPu9Cza+Hlc77z4l6xGdahVyclEkFoAXCuL4cuUiFBQEmjl1BBl8/yJd06
M7phvg8VgXRy6y6a8U+uDZ+kXrzHgfXfEX1joROiTY9qaVLAfp/knj1/vL8mV8H32w8D1kUBn8Wh
R3z5w2JK5JnZFNHL0B2QH8G9w9MQAWqqY248WHDdoQlF5ccCk3F8AgT6j2r1cTURwoXNV4qzAiq3
Tz+n1cFxPvbtUU3LQz2d03SgDt16Sf1od/qOmd31m0S6QJLJq8haXimYAEdLtVCt+c3ScQbPzUi0
vvoEScfU8myZpattiFQQpe+v1vW7tA68yuUQVtC+3i5WnOoGDO7oxUnUl9Ea3RkxCUwZD1kRP/zt
UG99XkTYVEr8AG8vv0uuWJGSYzX80oS27QsrPXa6shyi8gdEj+Nfj8WMgPhCuFwrwZseZU7lQin0
JccaC1gC/b1zVIaP9PpW7uXOhrv+dqio/DHWpqRuqXndQGrC6nzOVwZ7OPrVPPsOUgTHMra/pZK+
HGM5Sx4iOe3O/8NEHYI18MS0Z7aBbxOynahc5C9S+ixHR7N6ztvEd/q9LtaNiA1E71osUyBtgOrb
3GdUs9vCKdLihdzM6yN0fNvPtf4fCg+HhU5vPrhjfGpKyTcqaycsvX6WDDwj3ugya0691fnW7CkP
HYE5Lr9MfELUV3kqjEz7cH8ltxUmEh5U9Ml5YMogGrxlATVIbdjWhIOsMYTJ40SHzgNeWwMomtSE
ycna54I6Ik72bRvubNdbY696yZw//H/oSG6OBupY5SRheBoiFjhi/6U3mRdL6NQgWZWp2odaq7/9
/XQBE1PWYu+sBlKXQzZKr0pOr2Fai7tysrBntZOVfmOdj1knoCJ/uT/edYYGZoWOKwQezj8i+5fj
2epcldpkFC/lAPGdsscYR5JfV9NYvm+nKlVPTmYv7Rm0UWb/uj/2rQ20yl1hJcvupYJ4ObaYq7zp
ugXX2gIe4TILuqeaXvp/P8oKQoVixIUAZeJyFBVvMzBJMkbjoiy422TlnVMr80458kb4BHYFYC1c
RUDnvBWXw0TFKBeZCIsXOouuZcSeGKFODWcZDkEcT0fJiA7CdOPC/iSFfZDbe5HNjSAa7g/gXoLU
VXd4u1tlixaDY8zYu0LTcGUzFcfGKl5kq/ipGn14RHQpdrPK4jqaROiV+vLTasQ5beX5GGIhcSpF
/oo4WOFlJGPuilH0IqH2B0sr9GNC6/XvXx7QMZTgSdRBe285jM2Cx32GxM6LcKQjwlDvJl74rn3f
7ioy33oLELjnGENpA5q52QON7GROo69L0x5N5bE7RYdkfExh9R3wpr2/39Yb9zKlNGBY2Cs/GH0Z
cAyXGwEuldrL8lC8qH2YfcE5OPRxGZ3ej7mjs/MMdWfn3TrBZMucYaSDVNQVL8ezes0pzYJTJOe/
HSdzwf4UPObjYxntORW/OYBezQ34LukaueyVXoKJ8iVodYl1xK7vQzYgYKNGinw2Iqd4juHr+4OA
ziYXUntwColbGhVdH7xZekrNtjpqWuE8E+mnHoBjzbPGZPDzqJU+FFEE2V7p7PPsCMvvuth4iowm
O9G+fRc1tXTQ07I+jakWPcraCBxfNMNv3Y5n0tMq9/DbbJBZ1dqHWe1IdCvLPlLVC6FOZmLnbb/1
KlCCg93OfUIou/nAQw6elZIi3ozS8pvg/zWWQ1dRsiNnyNO7yJtlML3/w6ai9bvyaFDs3NbHC8kO
1XZqyxeUAp5aZcbo51mPy8AS3+8PdL2buMG4j8k1Iaeyfy93UyZEImENhMU2QROW8IWS+4LLI1us
d8WwvN4f7fpc8qgj9QpHiJIPqj+Xo4ULOaVj1uWLZv47WOeVIVS0bjv+R4/yJ7DqH3FLvz/iG8b8
cgszJPphgB/AyGJjczlkNIlklBXMUIwY9zMgy7Oo3ExKnF8CMaTFraDXkqhpTlt51BzgEIw4sb3T
4qn6KmeV8VlFnGh2raFeeteqTK13aznTHhZRqt+rPqw/ObHR/IxAkQy+XBQRNEijNn50OHoedQCc
OxO69cGgBoC6ecOrbJ+3ISobcHFj+SIJOFy17FIPB6c2v2b26Bl9uqdKeuuTkcXR62MJ+d/mupni
qMtIvSrAFObDDDc7iMr5mOMvG4fy2dEyaJ57XrPXJ45LE1woUmx4RnDmLr/ZPJh4ic9R+WIiGVY7
x9L80djVI7CELo4PDsn0/U1yI6pmwJV1DndlBW9uomq7UBMLhDaW7LIk6EWgD/CtAKD/GI11+Bm+
iz14hZbZn2LQ5iYxWk45dBoq5OFiYwLzfP/33Jw/Yh4cEKhf0Asu578suUOdvyl5UrLM01O6hHE5
YKg4ZCUtRKf6EOmoe2GH6+yMvN5l29NCTZZsBUvHNQ6+HLmnSyLLGQfUnnR/MCUvy05aLP91ms0y
E+jTiGLpeFcuRwmVCYfAcC5fRuWMmoKbpx8HWj1jtXiWPMILyQ6UNXYA+dfR5zooyhnIHQGF2hac
VCcbcnleuHtGdEr0d2THO5HnrcVDqnDlP8Jsp7Z5Oa2mjJwwclb7eEQiKmK/LMh3W/+3zr+2orUB
GAAN3KbUsRUqGjFb+RLhgZzBsWikj1P4KQSJFC0f7+/D69BmVUhAs2glUZDCb2JcEU2NNk8aS6bl
h2XQCXB7TyuXgzp0e4qB6zff7jzwYKhwkT6u53CzeMncing1pM+k6imMPsn1Z1l39QgfF0Kbn7P9
o3P2VN1ubQnQaWxCOIDYamzGhHbcgYbEIJxOZnjsLGPxU8RBjvdX8UZ1kMIgYogcKWQPiNkvpzYP
0As1tatelLjGXYWu8fu4bLxwfi3PmMH7tW242V4EcWszwuvkCEM+4bndXGmDJjJrUeFP69ZTXbzm
xmMr71Ujbt1Tf46xeRuo45RDPGAg36UzwrUPSw0ZHk1x5OM0CI07u/HWzv9ztPXX/IEGRSa3tbQ2
wtbMyA99pnqlVbta/SXtxNnQ9qxWbu0N4DWAhVCJ523YHGZ57NNUGsjvDAOwSCqI85Bn3+vA3Thh
8OMQD3YIUoDTbeaUT0ojljKrXyKzLA/dYmkN0PdePc1TkZxL5Kl2FvHGtJgT2TEEQ7grW0re4qR5
XeZ9/YIlSXyM6Hu7qP38pV00/R36UcCH17zBBsWwOViTbSfpbOOnok9q+G7okWqya8nydw7WjR2x
cukh8aOMw0ibYSRA7RlOBaurClXZ8bWe4udMftXbkQS3fp/TeRba/LD+Gw2ug4a6SYx9DQ4UblUM
R0r5fhjrO2WyNyDZxU1GlZFqDvU+fhRU+M03Je8cjI45vwxWP33P5yxJvTqF6eyPs16dRaMlstfT
Fkh9Lckkf0gN86RrUOh8pS8aw8UK3vqZgY34KeYQZ5CoEarLLmw7b05n/QNyYi0chdaJDyF2Q9ZB
F/E4eU0Li5ngsxEQJBAN/iX1qh4dJcjkpkfjc/yd9vY0HXMzHPuPVWmK8dzWbaa5DfpFnWuNjpoc
ImtYK5dlmPHHaDbBU9SI7u58ufXKu1ojSmyUu9n0V2ZdaubUo1PHJlFsoz2YRf0QygVV726UH0pQ
jZ61CGt2kzjuVLdr0SAZHHk1FhyTZxtTgR39lusAkFd7ZSMBuQFYR9nk8m7BvYlcFNTNC59JuFWu
PVSF8DXnpOQa8rXRI+LVxwWyV5SlH5Yx3AmIri7rt+EpdpFegojdCh0nZa7YvZWbL2MXHcvGVMhT
Ei8Oq2Qn0r26sdeBqBqsfp503ra6Ak2T9umw1OZLZZeAYdCcyVsyiMJtBaR78TyGO2d0Z0Brc0Sd
xtGAeVXmC0wPt0fP00ETuKt9xdBdK/stOV92dtYak2x2Fg86CGwg5zy227ZTYluxGGVOH8Dw4cBN
VT1pif6fpYfXAZkA88akWvTXroGxMJRadazH0TxJq/PP/V9y65uC2uajchcyzmZLYbetD/hmASZr
Fb93TrpyoFi38z1vDwL0hY9KULsNLQjQChNRSfNFAGzs6HDSE+fe3zmue6NssoLCoWQThSWjdI+C
oqZVnnRjJwC83ihsfQrhNAqpd/DHyxOIwCvaDpWuvYRQRuECqso5zB7QNvO0/IuS2Dv78q0jc7lP
OGnQS+iirKdhW/iIZRx7WiPVXwihCg8c8IIy9WzIhyL5oGbvZ/27rH6RKVHLeukJ6lbtMB9xsg4i
HfpQvvdi3pr+Hz9nmxIJM5q0qOPnaNqzHiLzaT4L54tQj1P6NJY7PZbriBSYEkEHMILV7oLVvlxs
9n6WWoZkYQEum89TVlpuVAOHDInmjqBN2xe1iHgLeFI+DEY9ew2u58f75+MqEuE34MGExgldQATt
NoUZVYszkKGW9ZLzPtLp8rPi29+PQAeANxgsGhJg65r/ETDa/0fame7GjSzb+okIcB7+kjWoNBQl
S7Zl/yEs2+I8z3z6+1Eb92wVq1CEz+ludBsQWsHMjMyMjFix1kxlZU21eSxEQXViNvtGTIo1dZgL
K0eKAngp+Rg4mpZHap3XbY7YLUdq2+8E5S8A4HshfFAPCF9ueKb/87FCRoQKCsANoG7KktOnCxFu
7YSYaTPFW00mhZ6h16rm+poi7fmmp8rHw4V/g5wFQ3s6ewgxF5KMqAGKwd1dVjch9fnwSfKslZ14
FgKD/f9sZ7nx5ZpChYiduJ9sEyaUOPwGGHlbrOlnX7jkZ0tATig+8KePks4nfwhxcbObiYgyDoWd
2daKLfp+YrdgkTde4gmHrpm8G0iJYTbzBmHXtpnG8ZOZ2+uOecajwHNaRUaP94WmzEH44lYUIZoU
DN9D8HYU7B7ZtTT9FsjbLFVfPNpNy70xbcpicCMtey6G4YX64Ax4TeJy5UvOsntzZxiX5Rx6cAgu
myJ0vwQRW8vWkTcK9WQpqw9lYvQ3o5LFWwLvjuZTT9qVjW8cvFGWDtcn4pJ5GsFh/mVFFNIMpz4W
6GURWRnmhd6CUtWvN4VBGJhFBlry1mGCbFzP0K7VVoZ99nD4wFVxBJLYnBFoi/OvrnJRi2AtOba/
ytgGgeLdDaqdrmScLo6OOf3/VhbXZsjmD/3ZivgkOt1j+7WLHOokf8u1Os28FRd3GTCx/xqaj9pP
jg3RT6OmE4aU3CZV+C35e32ZzqeL4gDPYBIYQGyh9jn9/REXM+0eWntUR9cLXzWSkuH018wOnrby
eDqfMpX8HNQ2QN8gY1oC77xRiGEQq4bjZEGnK7ToqAyO4H0nxVr2KrlPwYE7eyW8OT+BMDojt9C7
QwR+2dQy9krQa748HCXtC3gxog9Y/h8zfVwJ1i5MI2/h2RaaRXA0zj//tEx1KyKLFRjDsaT7ErYf
uzUz2vSB5kvPUliuBFQfh8ipV6jktkh0kvCkPr0st0Of5cWUKsZjt+E0/WGW9mByhjulareqHesO
vDT2/sfX5/Z7tRduk5+g8Jt9uAsGu/g7/C2eitvMWXv5nbsqH4UjQYtCnu8srVL4Ylt7fTQeaVC6
70F0FALCVNka1fqlqSZ3ST+PSqXk7D03mFElUJocj3VN93r/GARg9zO7gXv736kD5vf+Z2OLG6w1
acBAuGU8GlOAezpiXm0s0X9QkvQ9U39V9X0nFPd5cRMKKx51aTYJOmYOjRn+t2wjFgVR7by4GY+B
fggN4ZDFtg4C6Z93P1iK/xpZ7P4py+khFsvxSPZ2b6ihnfTjXXvvB9tJWFu3C1sR9DX/kA+b+74X
IdtAX6NlxNV0VCJAr+EPpZYdUXwzlJWg40IEDG8GUQCaI6C1gImc7sXKYN9lejsdhYr2CGNvvooN
/WybnBgfevFtlqzEbeeAEQi1P1tc3HVxL8dwhGDRaKedqeZf2scJMjaHfBTayUN+P5jFTTbYcrdi
+eMRuDgIZnZ9sP5Q754/EunFaUNR7qfj6+tDaO8enu5y+6cb2q5lp3Zph/bDsCHEtwOndPztId7G
8x/sYPf2Vtq1Ldn0Sm0fv3y/f8lfHdPutj88+2tgj7ZsV3se0PtgS17bDjey/XTDdtsYm+et/WV/
f3/7/nQX2O9/3q975Ed/47URLW7WyjIHo+4ZkWbntru7u+t28nbcAiB2rB3yKHfAXFxr693rG+tn
fQ/bpuaEbvPk3PT2LdB3+0axVy77y+v7aZYXl3AUV4Ou+/M3uV6Wbqtin5LK2pHb1+Nf1ROwvHr6
shZizL90MREoG6lzUys8AmfxG6zz/VhKSMRFETnxUNjGRbxyJX/suaUN2CjoYwaWR5vIYmC0mYqx
p+XiUbJz5w1RIf5G189J7O9ffwW2aB/VLyvre+EYoDPwvybnc+/TTZmGajf1FiZV5YfuxDfJRnAa
O3VeXmeH/QkPh13v0leFKT467+ZROYDXs/VtC22juIOfQ89t7hZ596Nf41S9EKGcfNrisJfGKA4N
iU8TE2WrCQXPPlTfw6qpiVPCbT2GR6WGN0UVV47hi3MCLBmlJ4W2jyV6SqLqL41KJR6Nrn3s8pss
PdTmW6y2P65P/vkAP0Qc6QWdj0d0AE7nHthlNVaRLx1h/a2be6vo7LRA8Xszyp2TScrWqP9ct3jh
MKaXWVGQhOGMpL1qsZ3TSU0aKdalI+xs6pTaUS05cvTeJ3B4ZXd6ext3/QGa6ccVu/NQTj177qGm
R4cs9EyRufBsRWtN3s2adMzuBfNmUiUS8sivjL9h16cDtsmeSz3bSsb2ut3z4GQ2S/wDYIzi3LI0
FyUtZ3VrSseo5uUR38XCzwaN5dANhZUMyHlu4tTSIuLsCrmRosFgLZvIbn+J/ossfsvKeBPcejBz
Xh/W5WUEC0c0BGqJDrZTzxE7o4HHnHHV43ZyLSIFOGM8DanRSIIF1IMK64/PNXvd7KUxMl8UqCkd
qzyrT62GFtxrmprJR9Ogp9PaBc2jgXSu57ThL0FcmdBLY8RFqb3PiiBw5CxOpkoM4ykyc/mY0oHZ
95uwtlWaKktzm3KTlg9CF9sJMlrXx3i+9+d+/5m1iMSowhV+OsaiCfRxihL5WIoP4EzbuN5m44vf
9ivx5IW5xM48PCIiqsaLw630EiUs9Uo+DkXtmPmvAE3CKCxA33HgW9otsivXB3YmaUYG5MTiYvWS
bOgmzahZvTy24wTpj9zOuleANYLilEO574SNWlvogxo2mT5bCCx6RTY5f2yG37VW3nnWvkntvkS3
CTerQ2Of+fo+kQ1HU2hyCXbXv/iiB4Dy5LiYiSXxutO1yKNUbvW2lI+FsIs8sgdRtcl2ANKlEmbT
0vYM2vzXuHwv5K5ggSFUJUfCUQk06tRqMEoFqJYOvwu0P+iUOYMVbkVlU/BGFv/weEVDoLJbA4r6
1Lq5PuT5dy+OSa4EvJ3yGA0Oy35USav6qa1amaDc1KAQqvPd5CXxysReuHeQfCNAhQMNvhtrce/0
VTmZaeDhCVH27A3TsZwUJw/bjaBnUCOILKdCNrxeOYwvzezMQE1KDggky7lYTz2o+kogU37Mu99Q
k/ZYGAW07m2FqNi0w8xW/taCvLk+pxfNznxTH9sMxJC8WNCulIu6Eqg/0KM9VrtaGDeDntrmcNCl
1yIuvurCTg7voZtciVQvLedny4vbNqeFIjZiXzvmQ1nR/98TuTSokF0f4KXl5BqAKQSVN7RxF9Oq
JKGSRV6gHSOPCnxM437zPpYHAXEEv+u2/VMZGfvrJi9tTeAuM3ugRYwGqud0TsVJo0rMlj36tS1u
m/FZhne2jPZ9/lVMjF0/xba0EkOcTyaPR4K5OR0/880uJnOEBUFAy2U6JnKkbNs21A+1YFSH6yO7
ZAUsCqHRTPZ4tgPHQJ2UPCimozwR348h0nCQxv+rwBTxCNcoKROKC/R3LCO/ykP+IS7L6agLU7oz
Q8i6zEEJV06T87vs1MrC8fPU0gG78E7q0Au/N9BH2yL5SnQvm8LB8tR+Ze4u2OPeJOUESoReySVg
drAmOfHiWDp6kaL/zDVr3EmdSXigeUFlgyqKVrb2HAKcHpfEsR/Mpv+JaBcH2SwBWvEsI+gCJkOT
hdcENFzC4yjkZdOtbLN5G50ag7HfRHKalmq22bIcFGQDSFG0K49VKtrGyKt94F0efdH8v5N5p0Qr
W+x8Mk/NLXb1UAp9aoENB+IYOVoyOmw4p9a+Vv8OyDg1NB8vn16AMpUntfFFA/ha/jspkvsgjCa7
lW3ZCGzBuBMEbaaObl3V+9EjwnZ9v81Rx9mszvUQqCx4ai2JfAyz0K2YOPeY0j//Z/QP+o8i+RtD
Gnndzvm+JrM2N3/Rfk0v1tI3kzoMSgEt1+NU+W8p/TFcdF66csOd+yNGaPUEC8HrnQz06VRKKIoO
Zp6aRytJQwdgL2Oi1kxrUNP/b8bzydQimtPTzNQLiKgoH5uZbahFtg0HuKj/F7P2ycrCCXt/irp8
ZECml+6aZkL2do0m7pIDfJ6zhftB819nnc/CpMYmE4rMSUECtMaLqSfwMkVfrw/o0q76ZG1ZDpzp
gHLdY9okLal3Vuu1G39qnkfLv4+rcVrxhwuFARyCmjU8FaQFz+hm1amuwk4pzeM4ZhsZfkSvqR9q
S9qKkbmZulurafdooB5UuXXE23hM7LCV9lLe/rQi77X4EnfGXyv2bGXaKxKPH0qFQSy5qaLbo7cx
oDzDC/YjzTi5andxR0j65fqEnS/P7Mcy6SgCC27ExR0yVSF886Dp4LAcJrCz3O3yphk2qnfIVHPt
jL2Q2jMN7kRqlMSlPNgXbq0OSWFpNH0QfH+PrBs60NMceS7BDirIccN2dLyheVeExyCV7TYV/pkQ
gq7imRyYoIZQg4LO6Q6uhRlyLhTKsYNtdkONXLHVSFzDhl0In+i4MLFF7DCz5y9iGb8UBHr0Qv1Y
KoWd1Ygeb3nzGd/Qoa1eejcLqpVj9tzvqYPBJmfCYgKd+kf72adD3srp+PK9CohUhzSEYJbfi5Sk
kxj/EEqrWwl7z6mUgOXztIB1gso7s7g4NtQ2hlAr1MEcxvK2zCYq+3K2B/jF+9aS3wBPRkiem5As
dckh9dgXTRPvNWphXnhQ5EKBKCWpblWpG2/HSnu77tIXAEl0DSCGQ+QFepZ48nSRzVaiqc4LjKNv
Sne9oN9XjfcMg4KdW99knkFosm/0ur3x6mQHT3Gq3mvKbS2ZW6lz5TX0+EfcenoDzl8zNwqDgJ9R
Qqdf0wtDb3keMBP520BgYUKF8MOCPN2h1VRr38LfUu9Yj0Z7c30WzjY21InAsphvblcoYhbnbqvH
cg2XmHWcumw7Bq9I2ztC/mhML9BfXzd17u6ntpanbgmMk3IMthTI9b5575U75Jt6E8j70rTXWoxm
5zqZz9kYbVuU+0GegPo4nU+aKNQ0ixqMKfq2zp9RwbAFRNcTaiv561oC/WxjLawtrnxF6vyC09s6
Zvp7M9Y2HZ4wIvyYVYCvT+JZbIEhBE5p6Z379vHb02FJlT4KiRV4x0Qf7ZJrWA5+Wu0aC9ql4cxZ
Lywwc5g5taL3foT2ROgdDXkTWxug+GlwZxYrwctFhwAdC6rqgwN7CfmvGF6fGJiZQBs8TTdNZfup
E1HS6hLHf/73mSOjB8AKhDioioWni1GrRoUQeTxLKuh1NlL2pqQrZ8o8+wuno0md8YCxnlu6Fu9h
mf4PXSx84ajpab3ptVywlV5OD9dH8sFRcGZmBofIkCWB41ksTxMlatwGiXD0vlaP0osqUfRy2r+T
b4/j7lb/onVbGoLhtV+xO3/+wi4IX7J+H2hmCEYWbmFolZAponAUq/uICv+oaXYd/0T+umsyW/U2
cgEAT1px+fMjijekyUHNA5tGiiU7O7p2QqgViu/S5W530x+rqe2ufTOkV6TKVmydnxrUX8j5cmAw
ufjK6QjLqItiIZsCt8/+DqH0YrYPYtxuQONB56hu+jVt5A/g5+mUYotsGP83QHg6AE8NtlVQVxOi
Xa7K+ZTWv1onFl0012jCglhlum+03z2klG37hW4pRGnpHhGaO7jG9uFcJnpFdskooDG32DAVVZQ1
gp4Lkw/skQTPHI3x3l242jROumeFfeia3n1c+CTItJ1Q/y28VwRLV86DM8ZZIi4yvPgVnf1sn2X7
W6dRYvaQ8XCz7jnKfnj912m8HyGM9vR620t49J9SsEPeHzSkZ7+zypWh41S/d4UC1dQk2goiNM3c
X+GvIbLPdzbRIH4/U/FyY6gLxxAbOq7GVIlcKQQuXWdkzpPBs1Z22JlmAjOAiyNzQ6UDiPky1z2N
HoleSFBcTWYzN80mEePD/IosIOfzhccmLw9tIW6M796Q22RS5AAECjjb1Kd0l3ynH9oReF+MxXaM
ds0HmHuAT0nbpOHavpwPzIXrghyfpTtgRoBzahE/gdr0jGAUY7cNnDp7VvNqV856DvpbK/c3Xorc
08rBd8EZwd/yEKXwRD122dsQZLKUTIYZu5V1G1QvUvsY+rdNfQ8of+UcOH+BUPeZ/wKsiIgtgcTp
voRNvITk2cvcIO92wKbtMB7tipH2smYXfuWSRMANvU08fpO87KEcun8eLHML+QElKFDbdJGcfkEb
xkbRe6V2FATLCUfAFjV0ZlQ95GRvriBWzicW2t653kUf1fwuWCylr49xJZsh91amNbswFQCbDJp8
7+USnVxqrbpquyoQctkorJtEACApzqSpk2BKQzMWjmEhIQeiBr3pZJYvbacE5L841rXT0M707fol
dn7CA4Ij1wq0gu18tsOkXO+kQh4EMkBmNTlZEWq6w/PdrDjh89qz69GzqJ6GYi1uwXulayq8F1wL
MlN6nkgiggJGUOh0YclPparUT3yB5we5PSQwwAD8De4zSgNOl7FRuyTNNgJ0vnaWxvDG6tUNoay8
1xrY0K7Px3lAaQLARDoBvCJlyOUjrQ/CLDNMMXEDcZC2mSAPDjaBBBTtWvxwwRRJU9pjAR2Q8172
fGU9Ge4qsGK3HhRlE8/Y0qGi1a0cxjWCwHOuHsYEqxVAa/QAOFRn5/v00s0FQKZhG6VugX5kQ0+Z
WdYwyFZOd6cTq3BuyMNX9vE9h0g3brLKuGmSdF/UO0PL7aoadmNavtV0Dcsre+38pTdr4hBbwHpH
6Hs245LSJUHQpKkrehZi2Fz10r4b041X0AfzU6pax9B2CsqFzb4x7pJU+OcVh/XOnNtRUYDifFls
dk5XtZFzI3U98VbNVPZcsknXSkNnm5sGE8hS4bAxZ5Xzj9D/0/z7asseQPyKuEa9DVTZaesnC1qa
VnOpQO+u+/D5Q2JhbTEkTRXa1h/93J3M7mCWvS16h2LYfI3gO4XARjvKylqkeB6EzzYhhJofSCyi
sbBJOFZ31lDlbg1bjR1IXb6N5OyJPtNflTrWOy6r8C7qQhjm23TcKGMd3UIAASOzaOWbwouEX0Em
rNWtL807WXRYuOC/g7ZkcW/5nTI2YzfmLpUzvCg0aBJvOoOeh+hn0CfldlLXKTFlNtNJJMBU8ByB
RJWEGUH6wmhlRnrd13ruZj0CTVqtygdfpVe87FOfVFbt35i+z+0lCMJGj1PvDhX7H7lklIe+bMz3
FWeYQ9KzryGNMoO2oHRdPl5Fs+9peJRzV3s2bpS7qCCtZHf28K7A5W6Hh7yx6b1cA9Ke15fnSWDw
Ouk8SpMf2bBPHl+IEMUbpZq7w5TflJJu+0/VWGzqrrYtpBhj/ba1EDPbIFh3fcAXl3x+H8EXI6K4
tbhPrHCE2GTyC1dsm691O0Zbr4QFQ9YmdR9logEx6pS9Xbd5dpQzWNgX2eEkQs2z/llNADMnTFPu
hmSGacKKkBgtWsGp6ADbXjd1FnnPpigwA8Mj9uMRcnqS69NYE2tJhWt4PxX5q259vf77zwKCxe9f
7GNJCDQ9i9TClY2N9y1q0LGwq9LJkj2Oct3UvA8Wnkl33NwAxCuTcttipRLU0iMvMQo3fi8OxWMc
2+ambJ32JVD/j5bm9fvkjL2EPlhiKYWrWa5hHvJu08TOUH8ZnwVtIzUr5+8FDzwZ17wjP1kL5Unv
k3lcavKshVtJewp++enLagLiwlLNjX9ESNzo839P7ZQIycWaObJUyNrDudu/l0RMov8MFakTD+Xm
+nJd8LwTc/OwPw3LtISRIBBzE4qy0Uu7BmW45A6g9oDRQFtAEKac/n5LMM0sJPXvJnJlC/WLPt7G
3rtXHqTS0dGH7uBiuT6i89iDtAbPeV6YpPegTF+YhKmxa/wYZ6d1eSoeQiR54FW6J9n8x3uBSiQ3
DxEMBGsNP5dmEvUkGDdJ9cGHuTArk7Sk4RAHMbO7QPC3KmJ210e2ZmH++ae1qgMRwjgTC3QUCts0
9uEcG0niX7dyyQH/QwQEaoPobXFWEC0Ba1GwAtek9JKoB6WmR/AmGvdtu7KnZl9enhWUwnUI24mf
SEmdDkiPktGKw7x0fX0XQDmfPMlpZg/GCsj50rx9NrNYmQ7Wu7yuZzM4QpPdBvLN9Sm7ZIDWKzpL
4FBCx3qe0k8LMzT6WPDgKV3TrB0pfcjWY/15KhZTxQ4CjWHyigRttDgWEsRWNfJUlWu0t0ih0Gul
H/pNTIivGDsxfJTkm250hu1wY9Vfw0DdynYU271TtRtN2lFWSdeari4s3skXLU+OLCrTejAocAjN
jRiLsy/aWfDeif9cDyBPBu0Cw4dbgr7Ohd/7Qk6gJxm1O+wi82vS3xdrNcMLh/uJhcVVEqVtg4wJ
FpR+dMTuXTfvQuJZKfKRrnm67izz71qsJM2pPMspUcKNuJScGkQ9KYu0aNwWgRWHXGPAuyFKbpII
DMW/m8Ip6eKEbIhy6CKs6PWOyDGoG3fqJUeVH6SIxMO4v27kgh9ARTFH4lT92cQL58fuaE5G07gp
5NhxChtOHP8y8vG27IuVKPA8rTBnTK1ZxohsFXnUxdkU9TVHLCoULkJdd1K9Hw2cX31WjGeD1sNU
jXYxNOCeoN7Ugr4PkjUu5/Oxwi9Adp4mQECdcFyebnQVamrERMra5UPA4/5N5BdP2AwI1l+f03Mf
4d0MMveDkhWXX/gjKhxhhOJz7UoCUhRZDiG3vBfytQzg+VEPMo8Bkf2bldaXZL8NSg1y1k2Nm6mR
3UsveXTQJ2dU0IcYM1o6D9dHdcEcGTDaRsHT89eyDjs0itL0sdIQUOvfhHYHSK+rHbF9qZypFNdK
sed7Gl6+/1o7q8QOwH2DSGrc8t1/gtTfCHZfuyRZizbmJT/dzqdmFi4pQUCNZsjYuHr2e4zoijXu
qvKHhNiltwlDQg1PtZvoz/WZvOCHCjIb5LL4D3tiHvunC6fP68ESUrVx1T1MQl/a+zXw0HnYxqg+
GVhsahg7rTaOMABpmKM7kq1vlH2+CXfXx3HBz0/MzJ/xaRxenFRphSqyGyKSq3Z3cy7KK1Y20wVH
mDHYvJQhZKELfDEWKUmLYsy9xk0K6DMgm+lJgHoZ6P4nzyhWTvcLKzOLrKA5CQaF9M/CWNOR5zXD
vnXHKPszwbcUAYqrJmmj9Wtv4guBLmRoH7BaEERzduJ09ppR1HvVl1s3OPjH4tD9Fm/RmN43t/F9
8+69divzeCEDdWpvcSqJqScMkSi1brNrDkQeL+qh2NKvdoDf9p/94mRk8yx/8gupF6OiUUQsqV8t
v3ybrPjn4P87HoXsETgvcuQkuMjVLsy0mp7khDGt20cPXuRqiv9caVtBuNWrd72Husen5GhJN9GU
Qiqff8n8m+vj/OjsWZwepG5nCmjuT/TYFl8wiR4c2G3eupaZQARs96JiB/6dnO887XGaNlOSOZVh
jwEk2I8NObjCul/Dpc4uee0bFoeJLOfeOA1dyy1Aqra5b5Xk3mzqm7oq6Y6Zfkzimr7MhW0PE4NO
Mg1UDhfB4szMW7nuQWu3rjzeBOPfrAjsIt+tTO2Fg/nEyOJx0WXw55vx0LpJf9cZICwlZ9AggxG/
KMM+8Q+V/j18vm5zXq2zmQR0i08BCDsL0nM5SvUUHlrcNnQU1DkR98u+e9paeeWiHciF4ZEkGwnU
93R7TLoVpImutG4YWb96JBTNQHhLo++jusYgdfGMQTTjf0wtzph2MpIe1HTrFjvCgmbTmHZR7fJ8
1/Z2kGxoD6qazfBjTfrkQqTH1tSVuWUHoCqKLoshdpE0iQVDtKL8PowfmjbblhB2UMrZgKfZ9hPl
cL5B6jzI1oavYla71xdzHtnZYn76goX/CPVQ6SHiqW7SVY+R3HzVgrV1vLgPPplYrGMbmVafAaly
0VrY1lJgW929qq+M4yMAvzaQxRKmbTnCCIkV5Sb8WcNw/+ctkOxwK0M0X9opQKS77iYhfUwW9ZWS
fH1T/M3fssHR6Z9A45Ia8OBEf1dxKGsTvLhOFC8Ic7/FtUY523TS1ujX5vey90KbSYsbgF50G069
SIIf0EAUDuF22VZjWsyHYFMdfsvDru3s6Fd8kL9cd5qLO/OTwfnnny6uUIHtKNTnMd0mh2EnOr2y
8qY7r/rNl9YnE4vjuu1DEU1ka74y1JekfAh9KF8cBAeL5pbU/UFL9NssdFT6ouiVOsamdu/rvq0N
9UEsqOurna0Ko60h/Gj2K5mWC2Hjybctop+kJJ7rTYZfboumJD3xpD9J8Vf6J+1BfxwreeVFcfGY
AO1LysUAsCKJC98O6ritFcHv3Lb5Io4AY6zwwQtnhJb8MA1fMhL3EznAVKz3lSbeDEGxRvpxacWJ
H4C10tdB0LJ4Eupwv426PPWu0Fe24u9rubeV6re6psxy6ayYpVqRh6HhSFviCLMaCqDYknqiFNIs
pNbfpnJcCbsuRQKIOcL8AlPSzON36r0KOiqVbESDW07lNhLvDXk7NI/D4G2KYbsmpHzJV2gLpu2U
RxoltcX5mlqt4Ml6OrhC3Dl9EO01+nM50csmu+siwy5hiRfHzfX9eekt8Nno4sStBMrwSRoPvNb+
BvHOMMBUver5gYfbdUMfdY7FqUtQiUjZjCYE+rnwzL6DUT/XsWTkvlOFtZOZ1U0rNi+0z2+8+E3N
fmSNXYa1G9L6iir3Xpd+FOGvXOh+6qG5nyBx06tsO0iJUyjerkRgt31uSoR1xHQtsr/gxGDESQaA
xDGMs5eEpAUBmj6sRSretPlGf0Ui0h+21pg4afLWbNPfIT3wf+GsG7zfQWl3K4mdeTKWk/XZ/uKc
hgN7qAGd4QuRfCgN4dkc8rVQe3beMxvwjYgcnxSolhlUowqlRCvLwZ24BFAo/WkqR11rHtLcDSbT
run3ytt34PJbY9LWJnh25qVxSOHngjVwbbJxpzsrabVWVbx+dJPW6h3ZHG9EFFTpJFe8FyHs3kQF
8iq/EfZhKZfbQEQPuzWizTBJ/co8XNjjGqROwMXJupPnX9xQncCrp0kjvkQVf5T5X9FqH1EmdnqB
zreforXWIHHh3ALtSJWe2ghpn+XrGwJkTe2bbqT0WDiSP9yoxbYzemcIEnsKIEb1b4H2jcWvVP1e
lZZb/Wp97zaJ1pjLzlshGDJwb+QN5qrkmeaImdVm4tfT6DaZG8EF1wa2rNwZ3d40tmOz6wxrX8BB
BQP5Ye7pFcOdCDet9DfT/BVvv3Rr0TwKboQaOspV4uLo60zZ8FtxHN06v2sLYqtiY3X2BPDyKHdb
42EyXw1/jXHnkgtSt6F6QDwPZGCxxzxhGiGFTCe3QJZ1QDk4aNHKQelpolQAuNIkwSjbsT/ZBWLw
nmGtJeQurAANGDNPGyKtrMAyj6+H+VAZmjK5ZfQdXtP7+hdTdFdGVumUPUxRXuEIolOMNu0ylXDj
t9BE+X+6LPsTxG/Xj+fzAwfWQfLHsJ6yDrTMnu5HUxlROJfFyW0H4LR6OR1gFlmrCJ6fqqdGFpGa
FGdagPzD5CbNbQ5zU0GFa7tKhn3JClh1iCPgmuHSXlxpQddrStVUoqtFvpMbsg3BzXvSvfz7hNHq
zLqBEea+no+VT4GtGaEfqgml6OrjeNfLRmgrqfl03caFBBNt79yavDfp27KW+0KogFDSEym6QXvr
DTeIrIXCQxMdE6+mkqtsFMt3AnWtLfiSL6CnR4UaIN2cDz8dmlxECPV4WEUGc7ThpIy3BkDxlbj9
0jJBEgvZBd1iM1/jqZUgNrSEk0l0c35/FXt74HvPCHr/KoJwe30eLw7ok6nFgCYrS8Qm0URXUqdt
Nz4gZ7AymDUL888/ewP6x0pZqlgQR6CFZW5bSrIS259fHORQPoDyVK7wuUVgHUShbFRaKs6YmBgx
P7F8yKVpZSAXEE2zlf+0MdMNuYwKwrxL28Jg92QdVHUWb6LWVm7lTXbbPGQ/ixVz5/NGSkolpQEn
FYifJc7HCOpOYlCy66PL0FT7BFXi62t/Pmv8auIMMpqgLYChnq6MVQtCHdWJ4ooTWL2k2vZ0+KXg
s66bOfdmIikeXHPBmxtsWYAYKlK0eTOp7ljAsCMeGrqbJu02jNfwtBcMcRbQbzTzR/AsWZyhhpDK
XR9Lqps15S7Sw8fCM9+Vml6SJv1+fUwXFodHHIJwUMTSqLKslvJ+y1JkUwyXm9IOxJ8FB+l1Cxe8
DQAbmGjKh9R+ERM4XZ1mVLVsanLTNcDppfdNOT7VnsSp3Vt2HbUZTSDCLy3sQVwMDxb6QSsfcD6b
oFM4gWh3mc+iZQUupA1ymNTQcoP6oW1F1D0e9IoUXriC/12xs6y9DWPn10EXWK4QRI4XRnYH1le2
Dl3ydn1Gz6PZeUBofzKblNOX0eUwinI1drHlFtbDKN+SKLA9CHfb7JfkSwca0r9ct3fe7zu7x/wA
p0mDHjFjsYK5rmUxBDuCqwUNfLfyTS3dinn/WJkiTdqdAxEOfGH0jD9Y09OUBHYt/Cl6hUAG9hgg
tOG/h3WnHzQvxaej2DIb2UhEU3DlpzKxhVetsQ9e4/gv2W33UD0Iu+sTcGHCQXPBwEMVHkmM5YQr
8IvPxfHg0ciFzST8ilvlphLKbeghrNIDwVuFcp/5EoboaCQkIHREf3XOI3waoKn1vif75Sz28WyN
CKgIPinnzhDee5TTr4/usq35TONphEPJp7aaqq3SwOz1Y2tq421Y11/NGrXAqqyMXaQpycpkzofX
yatwpnShSQCsPHExr4FTc1WBJm5TabDhd5uiRVJA33dV96zq3je9i9esnSVc5l7huSeE0iRwVnFx
lPpFoTY1LDXH1njVje9d6d9pld0YJdTopK5U01HbtQk9HyE2ia3YodTXWMfTESaVl5OOgfKi6iZ4
cMvmkdhyX3Ueiedk1BzNosns+hqeb9F5nGyKucGM2tLyHO/jTCrauDGPZQUFNDZvckOv97kvSjdg
O+6U1ovug1ho9nGe/chJOTjQ0BW2Fkz6c26VyELWj6CRPNfTp2RTdqv0YGeXtEqpj7tsXnd4DZeQ
GaMXrBD2HfMYCQ3dwFCS+W0KTUH6vDIVypmDYQgWciJbjivoJE6nPxWkDhFUHyb+B8b7bWr28FV3
KOo2X2mJscNn5X08kFNUm7WMx9llyhBn3jUeuHQKw8hwarmuLDXo2gIS/ijpd1JF4yJdf+ZKjHje
oIAZntKEh7wbmM5FuKNZfuFViWodDbHSf45+y10jBar1ashT/VY2KYf02PvW6wRDRWm3Xhj7tsBZ
U+yGsYeZpA0DI7kJprzbp5XZr+l4XJoGBHSQ80YrhHTg/PPPh5dfi2k7SztVkz/do32V24E89vuV
db5gRucGpC8B0DCFjsU06Dk8FLXs0WRuNMXdRPBv2VIVg6tBS9bWJz3fx8ZobtW4146SAlQ60wvf
afq03QpmZGyLVk4QW47XuB/PzhyAnTMR9pxdnPnaFidcXQ5FLEZx6qaynDypYSDtfS9pnjxfqp0g
pNeRziA4PM1ypC8LZozrE3O20T7Mo3Y660wCP15OfwBHdVsEtCEZqbXJOjHcxpMXktQs/xkOqXPa
mESOGsVfGWmY05UeyzCBCswMHhGH6f8fZ9/VJCkOdPuLFIE3r0C5dlO0GfdCzPbs4ARIAoT59d9R
x713uyhuEfPFztN2RCVyqVRmnnN+0woBvsx1cZxaqgE+k/W/bg/t+rEMg2pyFWxAPVsXL/LSqe2e
5ml+dtp3a3wdoLEMgs19/sYMCLZlfJ+QkFhbPGRXNyQkj+GysMmAxoCHXey0NIOQGy+9/Fybljga
3Ej3Yu6sXem0LMinekuF4ireWNhb3MgDFOUYnu0YpXvPh2fokpYAgdjI0YYVRNVuz+nHU//iQoY1
RDVoega2A+wGS6/VdRltkYk+DyHE4Y7+jkYyAoFv5EU0Ak8oSMxJuB9QFP1hvFfnXg/tOhy22qKV
lcVXKGpMDeEsULkQgb/cSkSH+GQPgPS5spGUqyHPW0jQpFj2P+BS/afMUm8jDllZVIR0rkL2KCDh
8pgYvWUR3lN6NvMHfYZk93x+m9otwqG1HXthZuEMdN5aUBqqKIQT0gNQYW6d3utpfmjKXZMmIUX1
uze9I9O9jWf3lRdCOPd5fIsoBMpgdHRLUp41iMvb431Bv/ARTHpn1KACkPI7Bdvd3klrS/jZ4mIj
DaTsLBxOehbTE/FFBDHR9JGwvYDW/G1LK2uHjDaU5JHSd/F4XUyqS6ACaeRGdbYEEuoyP1T5V7Ma
nmajjW5bWlk/XDKgFlVEQoixliQVnij8bjbK5jw1LrjL7BDzmI8hJL6KqoDCUVgDTWQXAMVtGFYb
/vJAoIsZfVqoWQDsBvdzeSAG0eTG4M6g7Gm7n3wMpzlokbb390a266qTTnkgtIOe06OzyaZ3Pb+X
thcr6dMObGCaDtvjSwaaQFofqz4Np28bY7xqVwLiBw9YtVFtVAyXPNd10XReUfLmTPRza4Oktk0P
Y/JQ+PfIGCMnCqaEs03eb1v9eIhfz+x/VtXJ+RSfTFM+unXTNGcJB1e+iRf7nzIuvsh7KwJLbdgc
0FX90Oy1e0B3v0wP7KnY0cN81p6N5+nQ7e3T1lG99vcX0/CxBz99UKVSB13fNme9IxEBL489WmEl
TroGoZVZhFAZ/XF7Dq6dw6XFxY0msrFItRkTL9s41eDm58e63fM8yocn6BMCanG4bfAqKEGUhl4U
HCKVsAcNyOWcdxWrJSKW5gxuoFDqJEo941jVG0o9a1ZweeA/3GnIBKqnwaeJ9Fvu+byZ2dlMAkRZ
5Odm/851NkuFm9ivEIlEOgstjJcmknSs8VzP+JkkYE9CEUJGAwRVA9NszV3H8f/asdSiZoT0KjXH
6hvwPlXYpi473Z7RlTOKiiZILID1/nhUXX5IPSU5ohabnXNrwHtNqZ3eAUsCivgtwoqVWUV2APVj
EGejTu4t1q5hKNQiLcfOTT8FtTaeBfrQCgBHbg9IzdziWOLthE5h3MdIeSwxIr5VlfYsK372air3
PNNAVN3PWxriKzsfgFMUZcFbh5zg0kqbzbwU+cTPKFvv7WS4A1VFXNyTfPqhE+/XROcDTzdO23Xt
E0HGZ6Pqoz7ty2xIp77xWn6eSHMqi69cICsm7ioig1qMgWv3aAQ/jSysCXlLRX6+PbNrCwiQLbYs
agrocV8cC2m4Y1ZJnZ+Tzt73YxdK2e860mzclatmVI4FqXEUrZY3VjIjp+Uzi58zgoIuR58d6bz9
xJzft4ez4i7RufyfncXt5GW5PaDfgZ9t92RwATD8q16Dsv2hoV+Ay99o71K/ttyWnqKaU+BU4N0W
a5f2fVVmthDnsa272GoK52vflH6IqiHkqBqD7Qq92CK5W3MzaJrAg0MhBa/po1yKVCu3KnG2i+yo
dTjcPLD1d+RWS/MZ7Fx4X/VzfSB0i7tyZXLB942yKhqUUPm0F5Oro0XBY2BFOs92Ax1F71Vyr4nG
uoxtAFrzznNDn6ASentJr8++Kg4YMIp3CHIoamt9OiAlmhAqStr2PLkCHRM6zb62jlPEt62sBHNK
JhUBnY3sBFK5C09W80ojeWVhcNVUHttscu5s7ueRSewUVDxa+9zwYfxakB74bacn+xLv3+PGR6i7
9XJD4SOQH4JwHTQAUBm7HKtTel1Jdb89m4IbAbTPkXMT/i8ddMKneUJnoysVf0hiV2FD+2ZHU+Ej
G1v8NYBTpZCQncRrGrUZtGxdfkfTgqoeSZP23CMTsUPzSHeci4pvXPxrK/vZyiLSkJ5A0SpHchEU
tMMObxaQrk1tt7s9qdeHVI0FF6/SPANRw8JKAjR3m1eYU73n92aXFKByct4LIzukaWqHmdNvtPhc
+zoYBCEGTKJjG+flcvIMnlcm8WHQ1iZom2f6u6EnDSDrwt3wqtf3PB7EDt4ABhqXVDfCpSVkOF1A
GEV3bsVvOX41IbRZvYlkw6euTOCFFfUa+XQAa2R+R5M33RmpOyiUgKEwyCBVDJZDEPHWVglYSO1u
EdYs9wbCERSFUVrCfQxG+WUGbxJA/Pm9Lc7omxlCxrhAgjyzNh7CV750aWYxNqNj9TxyDw3tXgsu
KJAhQRd7+DeBiKjRxm727zS1JyBdmr/cI0u7i2t3HthIkSoWZ9/5OhSHbnobi6+3973yFZ99yYcJ
NYeIRFFqWDq01EJlmLZpe3bLn0YL8Xm0k0KLfQc4C7i8ga6x7AC6zRve+kNRemkWngPNKorjACnv
y93C50owlkxw19a++JK/GT+c1/xR3iUP9R83TO8aZIygSh+2J5reFeOGS1nuVQPADLgtVMiRLFJl
nUvrE9QGkyRBWSWngf1eD9mp8JyI63bkWP5G6HTVeb40tvDWjGZGVqV6d/Ypkkh7DUwBkPKrJ8DO
JMS2gpmU0904wjsdrXp0nR0x6jYLu16AI9R27SQ/JLovFXqdGfSY8Nb1QlrmQMc5OQS7IyZbbT4a
DkWfj8mcloZ8lvOf2/tk6UQwCjSAYqXQ1YiqyJI1C+/K1OnoLM/mJIsDQfnnUE7ZPUBIxTGZRL11
x60skTrYuGqRzEMHw+LI5awZzIrS4QxkoPGYVx15a6fKPTn5kO0SIlu4FzYjsai1MjRLRiLGTPD4
OoUM8bwzwmY2jgVjyDUSYpwKGEPoVW0ibpYJCMyLImR0gLJHlAVXfrmVUjJZI6iLh3PRJ37gGM29
7Yv2B5118UDNwgxGpAl33GnyE0A7+p2AQMlGY+T1EVbdX6q8jvYv3LIL/14PtcmaxhjO+WANd0j7
PBFQKXy3BOt2ORmbL32evLmp+aQzucXH/lGKvDzIqoQEz49sOl61y+Z3akwUdXRzPBepwb8Imox7
2zAnlI+yOUSMou1LE5DAXifywZ8htutUMjuizZvtqpQNvwpa1E9lZxphMRDQc1J7QAIDim/m2LpB
OUC+kWYcfpYJ9w4ieRysTbJ8Av3hEHa+lQR4EIFktkns0NGmZyef/b3UZHok0nkRDZchAJ87gvgw
GKoOKlR13Ww8O1euB1RjQd8L6mYV4y8b8Oq0FDTT8vGc+f/0jRGlE8RYs6+Q0Tp6pXEeE3RjGXsE
gi/4wtvHcuWYXJhe3BAoEkOPZoKqbm3YT3aZvAhH/z765VMr70qClPttc1fxr9ruKL0r3Dsq4uCm
v9zuLQP33ajR8awXBVTJrKgAqS86ZENqmEFDutDsmhNhaFtJrf2G7evL/tL2Yp9btexd4dbjWboT
1MU4gDmzEUl66MmvKnFDw0+iqQZ/h9WWhyHfu5oXomXapFutj2uT/vG6ARstkCXL0M0vtFnyUWC9
iz4AClVDHCCB6ZvaP+i42Ag+1kaNKwofiwwAitKLGXcnvzVbOeOAFQS1x8TWj7bwxd/vI9A8qhyN
ifcTsDKX6+qZWeV7hTeencqOZQblXQsAwd+WD+qXt411XJk+FOEsNHXCX8F3qr9/ihQbN+1QRHKm
c97xY57ZgfC+8ulkAZgzDSTQ/fnObv0vNTQEM9SdMdbJz4LGPbbue43G71rQw+1PWsbi8N14qCLp
gCIWEnPLOZ5GkdiM5/M5TSy8TvuxBWsu2o/zCRfxbVPXy6n6JYGnwOBxeS9fxz7kPM16ruYzdFyH
IEfwv0sas45uW1kJOnAVwR2B+waN8kgCLOZY2jVJc6Gfy1R2O0rz7sQ0qwmYZw2HYSJGPKFwD1Lo
NN2n3HQjYOLdCOy6XmTLWR50mrgPpd/U+zSr+GPXUP3gaoMbZqKHemSm92bsg8h3I+BdiQuRKIFr
sZHqBcpiya0hGZ086RXmeUqrCBkLa5dFvf/H6gOH7W3Qr01hEUBjEDQYeQSCxfr7rM6dCNhWMnHF
1V1+ilrJT9sUdXGX2BU+xblzwnqfRWfxC+qye74V6qhQ5vIKhdYH4mg0ZSjN+yU9iukP5aCbtXnG
9RdUO36nR8X+3bxL7uuwfLm9MVZ2OmzhxQdXCqrbJZxh7hstdXTY6hDf1+wrBFWFv9W+dB0rfoiX
qJZabD80B13OHChSZdYWlXkW5Rv4+/bF1O7oAEHJbGvqlFu6mjqEcza0w1VRYGEpN03udU5jnukP
hxzdHT9MxaEWe+TUyN3chMPR1oNqi2x65QwjD2oAkISeMJUOvRxfMeTYpPlsn4Xt3E18skLbLv3d
X68U/LBS/1RdOt6S8dw0htwaS+GdO12KyC07GkxCPMxdviUqv7InsO8+FG1AeYRI9nI4liGpMaaG
dy5skke2m3eR1VtV5Degtbk9qJWZA+JUQ8M+qN4AJ1tcZprZdlVWuN6ZcMuBlInhQa1z3FJGWx2Q
8uWgoEQH3dKKS1qzYyPxzlVripNEFJrjFumLbx0kTeLbI7qyhbhXabOg3wBpFJQ3LifPJSmjLKf+
uTW0Ji6TtDH3xIAmeiAAztukEr02h2YZ1HRN0BerTbGIgXLA3zzmugSxPg18yOX4yU/XHCDtexj6
KjDL+TzxvQWctiN4kIrkgP+1kwRlyXSjW/lqLbH/ce5wXwIRhC7ixVrqg2/nraRpPDWgvYCQ1Z9y
TrdEBlaMgHUcpMR4AQJvsEzLeRyq6sT3svjLbsN3bP3yYtdrxNdx7eOXEXGEW9fYlQdUbTCfPlv5
rU93h9v1TQVcYxZP+Td4kpNtfSHfS/Bnt+CUo/PetE52+cqypzqdQkM8poZ2Pzqh8PyNoHntQwA1
wHbBywTdx4vtqelV2xZwxnFnFccspwDRiI4BGuvWQZlvoexXrCEPh394CKIcvwRVkUQnFMwMRczl
HOBgoqlQRloG2vbd7VO3aghSLYjCcYGgR+1yfuFzWdmLpIg9j9zP83D0q/mfwitDN91kQ1BTdHHH
mB9iN6grmOiiwEv30pZdUcsDyLaI8yI7j+xHNR80+dLTgxz/sREoak5Q6JB9ApRjRs4M3aIoEQQC
qvDFvw6h59sjvyJngLdBAgZriVscxXB/MfS66vWp1WQZTwj+Dnlb1Gbg+wML2JDd+YVfP48jVMYN
H1nrQm+APbbL7DRIe7jHVGZharebQOiraxjXho5+ZQVPVNy/ymt93u4+gyjyaJVxMtBXyHp+Kb1+
N2kyMF4bYYZmc6hRVkb0KD0tA9f6HNCtZ9J1uKZY9JCg0lBzQulXX0S8ECWgWQdVsLhx7vGEfSrK
mJeHzDo17qk1sA0J+ly0Mri9HCv+GG9AZKiAT0Yu86Nu+2nkYOJKPWRVyhjxc5ArpQD2p8+2+qJW
fBVuaIQbqIMgGFiOTWapJmy0Ssa57o0hrzU8O6VHottjuWoBx9ZyFWU5qG2h/ozW58tlZIVrJbY3
0DgxKqh874WN9H3WnWr7YJIaZENTSCUYM5ox0Ls8Et69pL/RbRkJNIRZ5LFKyo1zflX3/vgkcN4h
tlNZR2uxqk5mMzvp0ARLM/riJ95JNuLdHvZ27b9zJsMpSQIyHSfzXwh2duW0vz0laxOPMFYRWauS
9BJ5RshQO7LJqrge0QesjxBRslNw8N62suLNwE+h2sOgaogk4uJIF4VVD3rVVXEFcSuT56dpfp2r
4oVU/6vxoPcEIHY0wCJzd7nCErVLmVkOprNuIHN96tJxYxOtHQjkIEG3gWIaxrK4VnN9Hkwjz6tY
ADkQtoPznow9eMdJvYXZWzvxaL4Exg2Th5tgGbeWFO1HPWd1PB00ELkMzr6cjqMTJ/lzb5zJ9Mq1
vz/toMNDEwuGh26kJVkxml/nqkJ7fFxKw4bYpCSBT8yTZrzd3hBXGV2cckhm48qGDIluLDcE85t0
aqyiji3ztQOTcKghoei/dWAsFM/C4BvDWrnhLswtgspEFO5Mp7qONbsBu8dkyqhn3b/5BFJ8Kn1x
Z3op+fs9D5tIgqAGAy1ca2HTka2e6DNsFvq/c0/3tsVCe47zv26FVtE5lPFwrhAsQEJq6dSSpCIW
bes4zcOu8Pf6tBvfADerkUXQ8Ai+vXIf3EiLaAHm8A/KNXjPe4u3YVJ7BeRqqiYu6Jw+mLmV75Ku
lGejrcdIm732MKTaGHUpqoiCGdaeC8MIXeJAaSQtx72F5HXY2JBLE8Rs95CuMgG0t/xwLJhz4uOo
KZWILDIGxw6KrGjutarVj34ygPIuhd5X7XT9XsBf7XN/nHaMTeVJFKx4aHluBxLogTeqz26YYFLQ
/znAiadZ/VxynR5EBZ1x2aPYSHgXpcTI7pDaZncG0ttf2llAkMXt+8PtKVMufDljJoruEH7RkC7w
lQ/+dIUKA7cN/tjEk1VVBzPR6z1i/jG0XaSYx4rqeylc8ebTfmvfXyfusTcsDSUtBMiIp5bRcTb7
ZltZeLf1oG2w9FDqxsGbT0Mej/ahFEXENXXdsT3gzqfbo17x+bhRAG4B7SWecld3LfFmj3dFEw+e
B/jUV5mz2FU+eeOcrbmSz3YWF6hh90YDdfUmTvjeLN/qL5pFAjf57inKcPlPt8UavuZLPttb7P8O
+PYUzTdNLPKfnnweQFTv35UUmUfsnttTuHLVIPWDZkolmqBaNi83TuOWKbqJ/DrmRm6dpJej8uJB
SXmg3b+3La1OIhhjkWMClfaV+lwiq4bWFQZlyYdmtEMPhXKnyECv94409zd0jbVbmVBjbXRIxwMB
hZgPNOmLhSO+ROApCRxkFunslOZZ4IlfufU6GH1g02KXVkfPLvdeEzZJFg0IuIvAPuJVGpTkLu1D
RNlGHnX+w6TRO0dC681Ge4n3entqrrg4lX9FmgXhP9YClcCFI+8yz88KHw6PRQqsG6KBtBEhAu10
p53a78C3QPktEwGAvi+3Ta+tymfLxuX6u/3s5YldNnHdeSGbnX3LymhG7Yd4w54lfKfx7CtgcBsn
am2HA5KmmGNRxADe9dKsxys9MwvWxB5gEa2swqz+k/vvDn0t/OfbI1xzjZ9MLcPPnjW1EAbm1ham
wNUAfjqdDo+eg0ZPczbEDuwY0Ain1RaT7MYYl2mXETWnmrQNfPJYv8xOH0z6A+MsGvPvtPx9e5Cr
y2jC8atXmxL/upzP0qz72ZGiibMkDxj/0gABXn7RvGJn+PnTQB81sZWeWTPpYO3QwYcGZ2hXXprE
S8tgTl+yeAY/PqjT+LG2qyrQTW6FNBune1/aaYBKPTlk4zweuyxr9tyHCsZgzmAndfLf8+D3Ucut
7ujpkh7rhMmjgSs+0bMquj1Ba1cFKJhQxkGTAu5J8/Jrpa8lSCjilkpGXwKEV1UnjwIXnDYkBTWj
2GpwXvM86rkFjh8AMAGDXdjzZkZnUrF43J/G8G+R98pffP71xamdKR3NPMGvm16714eXsvpB7VOS
gIgHfJOHvvklvTRiHpAq8e15/ABkLSMNCJxAzg6d95DSXryzelb7Ew4Ri7uZ7ZLyHmRNL53ph1bu
7bjRv/Tlb9DlOOPdKJ457QP/PNP7yaYhnsqI9of7TDuQEmpwwx0o0UG5fZcWQUW2OG+uTj0qymjH
Ukl/dIRcYRC0uXCarCAsdtwJdP08HJNHTz60mnbkTfGK5Hq9cZOuPbMxBqTbUUdBMWXJT5BZY+v7
2oiZkak8ZGLEo58CmgTZsjkshEHvMtx7wWiM/NjZ9vRkFFN1yM3ej1AONLb2iNphVwsFZwDMlMqu
L5tqrJ7rfUkYiy2W7rh+bHmQpKfavatJOD+b7gQFxKfyfWN7qOW/sgpYhoEKJAhNzMXORIZs6mav
ZrGW63s01jcgqUh/04wFXmr/K9hYhXz0fpb1vqzHgHjp4zAM4cBm3P7kewpaNounR0b+tCbkmzbJ
Y9acFsDo6LnAaxekbIvPY1DWcrSxZ/HAhp+IVP2QtKCPsLyqOxkMVChm6aE9TBJrR/qm3ciEfMQb
y9nBSqB2A+Ivxf196RU6r6+JV3MGZtIZlKF8rJBzLLy0/+HjvfMwcCdRaJYZ6pQ4T0cpOcjSfGm2
p64oDBZMbsruNatNv7G6R5kfG0o+jIbFBlU9A394ZZY/bq/oanz/0YQO5wm4xpJHwSm0lDNLwz4y
prvGHk8OT4KiRtg7pLvqxXTusySchRWCvmojSljLTuBxAVYuRICgm19Sf+lgzWvK0cB8fS/vaeDh
PxO1662UxP9njP/ZWVyfXTmWbuHDjlP9cZPHzFNKHs+U/ZiFF6J/Yec7ge61T/5WpH99TeCUKBp2
RY2D6V14U05bXrsVjkuOdkRw7rjZ72oTxbBlZHEXeSP1kb/GbWHE6dwE8rVNHtPBC6RgUVEcK/pm
/nDthxLxJhrJogZBKNmIFlQwcLnx8TpEmw/6Y4B/uVpIbvPE6qYB16FF92YlX6W2Rdq1slnwEoTu
AXKA6AHA4b48XCAS1+QoKh7rUxaWwL3QxgoAJTnl1UOWguDPnUKufW2SjbFdx3mXdtXfP729tawc
0F8Ju45zP4u7UT9Y/qFwQ3OrcWxtHZEVVE2kJgCpyxa5qjE9Uqc1j1vbx9sp65OQ2CYHHjbd7Na+
9uMYFK55uEOkfCCndzkoMZIeFLmCxzVEXPPOemSQhXcVmi/FdcXZkRXk3khAX+vX5w2Po2Kx5WYB
ZSdIjsCPqLqYLm3zZJ74CHBY7KNdFswCCDRcLXPQe1gEPjCZI5+aqHVA1Fu0Ld3VYy5CbxraU9MK
sBNDxHvjar8KJnCXQe3WsVAeQVfNMsWRwNvZ06Dx2KyNF3THPjuyxvy77409nWqrPrrjludTF9Fy
DlRGD0bB44vDczkHtiHBVTE0PJZtsXMziEA47DQNMdLoBp+iAaE1CjFhCUbfeoIUaDJvjHltswFC
ptK0CrNmLT7A7IEXQfUJm83pEVlSB5z7DiIHCANujfU6NgeNxCdT6lM+HaCiq5q51KGJIpv55zgW
CBX+pAP9kzL9bnZFKMzhIXf8ULOmYCyr+1ZaYZq5iF+0w2QfR7bV+bU2dhSKdNTCUHm5omXsS+7z
0qU8BnVKoFEtQCVWsq2AcW3Y4IRV2VuodONNcjns0qKQiECuJ3YSeWiZEbSa/y+z2BFsBbuNI7Vy
nJGjQwubWlALoNxLWxbXzHzsfRF7CdlxjYWa9GLaiWCskJ2bJXltGgKiaF4+Otn+tvEV34/ec1/D
8QFGBx1Tl7ZRdWhcEEMK9Lq9Ns775G5EKCvziBwPgFwGmgFxhaq/f9o+zNDqUZt7EQNBTQx0dMyP
Bn1MtxqWVjbFhZmFR8ysvme2DjPiuxlZ5/719iyt/jx64NHJgFQc6tOXoxDtZPZzP4uYAoSj0d0E
anIIfP0vjCD0RDYfFWbwGl4aaTU3pwxdt/FsiZBnkAhCCX74W0ibAsGgveb/WVlsNt6nnj71sCIi
K9hwS6uL/d9vL6s6Wi47aBxgFYpK7l1KQs38w41fXva/2VSf7CxjplTLOR1gZ+5OXgLiplQEfnFg
5ZafXelFULOFLj/IF8DXL1P3pO6LoWgMHE2K7geQ55gS9YMqyAlakAIfTM3g1a0PiD6zNym9w+0d
sT6f/1lfbDua1+XAIZAaQ4cnNE2kGB2QIEswA4CI+rYpteyLKw0QC9zrgAwhZbR8/NSjlSdNS1ts
Pkfbm5zQAzEkWLnRbkIHnYEL0tCUbn316KChbXfb+tr5MsHFhA4UXKcQ5brc+uj3avQGoKB4Es/A
2uypLIJ5ajasrCQBFMwSLV0fskroCLw0Q/S67Q2HtTHPdcAfudw3prGHbte9bfR7PyUPrDqCIunk
O31UzObetsnx9kg/XvZXEw2uTyg8AiiN+tnlNxgu6Kx0T7Qx+MN/MO/RRl+/RrTd5NMA8pI9Ei6s
JpE9GIHhtnXAdf5AZvOYiXQv7Vc920rGrM49HjgIWUEUhsabyw/KEsdrRnBqx4CKzXYeSACos3kj
4aFGdTXqT0YWM582E7CgumxjQubD5PDAm55M8ctLn3UNPC0bC701JBXDfrp0vKwwCEXPXkw6Bnhm
XwaTE1dGs3Vo1s6nehv+36lbhmFUIwVi8TbuksCqX31vDjrje73phtTtdT17gLZCGgsssct4X2rM
ynpAr2O8kqBuZOzS7ATKp6DVrd1kb0ze+qD+M7bYoHnV2JWdwljt/PH9H6n3hqq1ieTx7YOw5nBU
sRr8HOiVdZbbbuQNgoZx6mKO95FWv0v7u0Sr4DAetPLVSO/L5vttg9enXzVY4p2JXhskmr3lcz43
5WzYEI1F1M7DfKij1uYBB/ACDfa+diwfip4f7DIPbHTa/C0YGszBqiFFof3QPWYsIcrelKZ52SC3
Rf03BHSF6IJWGn87p8irgrgeMDuEkyC6XCxd2k22NjsOEhb983hKT72zd5ODTu5NKqNsq3P16pQt
rC0iCVqSvpw0m6FPL9aTPhysPODGVkP1dflNmcELRGEmsHr+wj+5tZ8Uie+xmBPkYdzB4SF1+d2Y
aiTAG8w6D2YBEAUemsfKq5uDQQyy82hv7sXU3eO25AFSPEOUqWr77S21OgPoJlOvfvTjLSM2H4Sg
ZSYTFmehVf4W86uzxTx3dfLV4D9ZWMzxRAuovBWw0OZ4T7J6b8JfUjuAzuyjmW4M5zrTdmltGb/1
3E5F38IaZYCggr7bKroQYmRh2XiPWiMDgexiV2QBvAN39ePt2bx6iiysLxaadMNMu9llsU0S0GE6
cxLmLttqF1Bn4MKXwgpat1D8geuxQay1uBsQ5HgywRi96jCzY2EfJQFy8lSh9OdunMfVCcU1DwEo
B2HHFQjcZFPR+2PJYxs0GgCe/3bFCx/0HSuh/xkJV9+109CpmtsO5BXx7fm8zrmpoUJmCLcGmG/R
hnE51HoCsVglMKGZBU2T5g8wD1Fjda+Z3cRjQR6la92Bd+fZmbfoPa/ukA/LCucEzDASi4t4bm6a
SrfLlMcd1w4daLPIL9H6BxDSnW6Pce0EoqlGh8IWpNxA+Xo5xCITYCMSSIRoFIrmKffMMPME2iRQ
Tdw4HdfbE2cLYBgw3SmxkmV1QvaTtLxG5zGd6RyOLncQVXRbWshbVhahS1MTW3a5w+PRiBIScB7d
nrCVLYn05AcFIZ6AqFMu9j+h1MH95vI4e237ImhGLxjoAdTvU2aGTrIf+d6rnij5etvuldogak6Q
v0TMrVjBwNWx8GRjZ7mF3uZ4ywgDvTIZwl57RMCUa4wcQPZioBrtFID9l0M0gL4EWFuoIQEYgehA
0jc07oKSMRXs2bSycSdq7XUGPfVxgkpqOGhDta8I3/NEQ1Rkac+NlWaP5eSaIFmiA5hiLLnPhQeq
TpeIjY2hvvzSo6iR4YCj4ApOtSWOaZ659EyaIYViil0hsh3ALfsGVORn5P96KFsHRi93t6fz2ot9
tuksQZaQjIIG15yKmHyr3sqf/tc+qPBm2PBfa5sRBXnfAaErCqfLt4oNkEPpVQxpD+glhlIDG0E3
a3zjbXDFrqq2BljcgTBCvwneReozPoXrpBYNiI0aERv2fZrRb+PUhujGVtT4SB4dOlZEDvFBpzZE
GvSg03R+ymaAJCFN5eXvplNhrwAE14QM2d6SfmEDmAhQyGb8++1Zv3Zr6kMBb4XiBGLx5f1YmhVD
ab8ScVW+zON9+pYAl6dvgO2vr3wYQUSimGZBprkEoKNdYZx9Dxk5Iznzbn4ochn2mXWHjHPkZxvM
Ctf+E8YUCyCoc3QHwh2XU18nPnhfSoH0nIvGppIftSJBaLWlL7FqBmVCwK9V8WdZHMk6HFCj1UTc
geYomhsvR8HH1I7gVtiidl6dPrxjUVtHryUSdpcjEiaIokZLF3Fr3OW+BlquYwYkGU2/pd3G5K0d
fFR8wBoC8DoKMQtXmuecpwXYuOI+J78rpeOAl/MQaAKtHToy5Rr7pvGtZtJVoyj+AISEzmkgxi7H
18xNCogDckJuf0gScNbKPAC5WxOaiGEq91D2v29v+mvEMo4nbtb/Y9FZvpu0WWsMUjvYkAf9REn0
zQyt/bQvIxkkUROOIcQCduJgvnhhsuHm1hbzs+nF9kwGp2PVTLCYJCEvts9/ZXoXMcGrwK2GGgQb
prdR4Fo1CRkLZIngihAqXs6vcHlaFyo/w8uTtaNw4Z0OTMYhrTahjld5f0wsOEZB6QzqG7VZL01B
b0VH2RBJkWn8mSPYDgtrb5ROpNunzLP3XHv2xZZuzhUzvnK20F1Q3KbwLwhpLo2ytEXGM8/a2Naj
5id/a96mt+JLciKhuwOD7neDRO4WO+baPYLmSbx+EXhDk2Vh08uMztQb3sboukCzTRfpf0vW+jEq
uEww1CB1DoDU5agqkTa1pY8tQt3nov45tkcKbISf7YAE32VpHVrZVpJp7QoGhSO6mGAVkY3aSJ9u
LY+UhTUJE3mz1L5zvxdNf9CfKTidQUTzFU/GjShjy5z6+ydzbUp7N0msNtbaKUigHCM5qJbK+pcw
H3XjniGPcfvcrxpEaRXlP4A0rjqmaNq4pGd6i6qUPe9Tr4TCN4TTD2VdV0d/GLtd06EulkAZcMOv
rt0WiBBVoga1VTyuL4fqCbMAs6GDmW17FZBm7T51iypq0o5Gtwe5tjMV6ErRjqCUu2TDlRkfJ5Hk
XUynhu+6wagDN8WtcdvKWtzw2Yr6ik9rZ+qzXmp+0cUOTYK8sHdW9pymbxYXG2u2agiXrOrtAg3t
strmdNL2u6TvYqHx0CBZZMq3XP/W+VuGVuYNEra+AoyhFx4MY5cjypkvys7NZGxUxbzTyr5+cpO0
3GjeWNkICLLwWodQqOpGXjhISZMhSyVkIeDn39ADFM8Z1Dft7HB7eVbMICmnQHAg/wGefvHm+h/O
rms3bmBZfhEB5vA6Q3LzSpRESfYLocicM7/+FnWBc7SzxBI+1oMNGFBzUk9Pd3VVmmRGJRVa43Rh
RlBWJ5g1SVgjklq4WIABRmsrRNiwGdgW0o6XvdEI09YJVAjGc20W0aKvvzvAK+0UTYjHolfrFaex
ODIkzhC9zekptnc/jlJRKLkANsP3JriT0jMXrjzsFrYcLhHUdkErCTYTnXGDoK6tBx2AN6fmUQhL
ekU0uQL40RbChmYNSNrKFl/YeRJAHnjuoxoLiltmTwA+ZIxioLROVhulPTbqBJYk0LDe3hJLi4Uz
BPpj1EtRt2a2hOJNmqfGfYssEUi+vOqYTwqVHoSysPUke7htbOlNjiYxuDQcJKSG2aukLjo+8EOl
d4xUGM5BkyqmwVWig25MZcvhPUuD0gAzaMmJdsKH4r4T1c6uYjBx3f6SpWGjJoUOZwQ/M/fT5bEu
5Qh1bi3qHaFRs43MARdfCYOpNtmTqMZ3I7b3yg5dyMoDYodcHFq90VMGUt1Lk0Zd1LUhc52jTiHu
TiBUzUoIQ9so4ga1ziI/t03Gm4gtuDPum+KQ+gZSFjyaRniNW1NTX4iuL76GuXo4JJOGrlc7Z2j4
wpRyr7E61eAoyKMyc4ilcN8WEvr42rrdC52/hixauHOBKkIwAazyTPjJmDfKJszTNO2dDBetVul/
tfrUpCqdmu+pnLaBx6/J1C8O+JdFxpGjEdOAyDYsJgGksLo/pRt71XbupAKxn3Ycg5fbO2zBXSDt
iu5rZAVR6WUv3BwdB5mn5oMzgc43c3pjIN6I3M+aoPuC55ORo0NbM5r2r3vuJK1TFOhSDE4EevQW
Cnioyu0z4fX2aBasoJQro3dJQdsRuD4vN68O3F2ViP3oVIp2lDj0GvtyYnFNvcaVs+D1cNtCXhcY
SjQEswlVvm/8CexwkxN1KreHzkZtloVYrgRe11ZmoIOB3YdbF38zZ7FU+7EE2WzncGEOgGZF5DU4
2fWEwQLwtHi8ojUFuYzLCSsDn/N9D9utHkvLKNEZoWkRhX7wmluZX4aXSbnZEGIgwAoQ2/GMoRhh
aScMTe/w44mTgmOZg5hxih7mQp9IiulPFnx5/Ufbr9F0X29wVKnmd4gO3TFciMxbRw4TUfaSenCG
j9CwOqCeWlOQVi7BpWmcu4lUpL6xYApzaiW/CwS01Q5ONZZQ6G7QxJzTRv++vbsXtgOA+CiSQNIJ
/M2sdFXdcdAjhzS6w/t3RRGRdnq/beDa3WEroFMFvx0SNXhmXO4GoeuiSs183qm0vLeKiJeRQ1GH
e6D7zCydxQ8hBGYNvZKu3LhLhnVkNfF6A+oOF8+lYa1WhCSeQh5Qf51Uo60OEEPj6MDTsAM2IVnj
3l5YL9R/sVLoh0Wmk+0AC3Uv7uUumJxyaAnfb9W4I8O4uT2b8+lktjy6mZAzhKOYe82Y0xsjRQWf
kE5OPm7T+j2QZBpDlxsvKCVfMbWwyWf9KYR94F4HITmTlxmLbOglo5rQqaHbQ9I9TL1q9hAL1Lhp
d3tUC5tQhhAm0s+YQHBhMyEJ8sGVHvId73RpYlCt5QOzqso1AeaFBUJ9Dm3SOLN41LM5fE9LIMxi
DLzjpz3NEmfyS6qtsXbN25lZICDgwfiLPQ8SMla5Og4rrvE4iXfK1BqnOy7WKaSgoFy+kSSwuKae
JfJvt2dvYaFANAj+epCSga+IXShgwb04VjjeaQcFckx1Cj7hqJ9IrJa7Jjb4lcVa2IIoqYLPDdxk
0ENhCSs8oZTlUi0FJz1XUEArNc32hIMOPNOQrTF9LNkCGY+owAUiV8CCYvJWNIraUwUHmfgwHMx6
CGkYB3eFeOgfb8/iNW8MCD9AdgAxAtlAMZflw5NGoY2qpBadgpM33nAKOB98fxVRQdRZ8O9jTcCh
D4IYwZaz/JR0nsUHmTX1xa4NhHPhdzbvGS+3P2rBh/3+JpbSs1XQPJsPhejERWhNoTl4NqfuG3mT
6m4rN2sX6nWyck6vIbuGpCFWl+3RHAJ9Qlk35h1O3SZ+SjzpKawSE1xsWnqOORdFXnRq2rfHuHD4
cT1AVGxWbr3WxQ7zSu4bLROcJh0D0mvdgJZZT1rxZgs76cLKfIh+pWe0VO60qY4EZx5XrqBzS2gg
OjNRXxyJFK2wyi1ZQ0Id8yji5YNe0UtrKVJeQVx2glMLIKMvqOid0BY8NGZar+yQhcM/v6uk+Vk1
k7rMTu/XuEQlLnjPlwUnrDRLiboYegVRB5Z1QFizZC2dvbAfkToR4W2MGezNlpJKpc96ZfQEx+hr
01P9M/g6IuVJ6P4KHDTueuf21lh4OCJ+RE8RaAlRc0XEdTm6vtLiJEuAmhCRUCu7pyn/lrKGZsK4
UxRryDlb90BWHR+N2Dh23hrD/kJZZI5fkcjFZYuImb0yIq1JVN0vcf7SzzHyX0ZQPUI8Zcc16r7Q
JDIChhRX0gaRkx0J/Fs9jNRXu12ZO6A3dEM7OBYP6Di/PS3XvLhwu5iTmU0LWkJY/8tpaRPIQ5Ua
kgd5U5lSApvyfaU7Qm8n+p8oCiyk/nUUquKv1iA+WicqwLQTtwOjdc1/gWD9GKHHzDPWPmwBjTJ/
GEC+gBYaIGhi1isBssEHZAzzhcfLCHWnyB/NKCyIprWW3+pklEHwkoybelVZbcGNaAhVkOdFkR6g
FCZcEco+kRu9F522hQBux3UlkOncWpVj6bihIQukUCB7mZtIL2e+7xUhA3xJdOTyeegjU6knpDIk
28vW2NIWXMj8+wEMBzbs2hfXUSgFupSKTjZJZpz6JtAuoPrxSQjynUK3bm+pZWuIknURITMeu5fj
Sv1BAt8JFi6NdM0uFTxrfLTC2gMISMmAlMU31wfZv0cSUJMFkRcKVT/I+0ujoarGgaaNIkAVz0qm
mYBHWy136pt2o2ZrWZ8FjCFuFzxJET7P7x2WikSugraBgr3oCNxk5ZCRbMEho/qSNfGjCSIF6qnF
Vg3PfvhmFNG+7T8LYdtLoCAZ+5UDvLSLkBgBNQHe32g+ZWZ7UHuhnMRJdPRxZ9QvffcUaY/jmvrE
ohUZKQsNTfi4cRgvIXSjoQ0NSLL5KLkXuuEkVWm+UfTm3TPUNbDKNeYdPmnubALlHuoSVy1boxql
eQyP5aQ1Mt/VxohtIMJtpY73A18/+uFD1n0UhtW0MpkM3hKTxkxSDf/WTK1c69RcGDtOKNio0biM
1AArbzdl/ZBFWSI7eboxhh4kQSlRhifwWN0+N9fNI8CJ/TbETLLvKVKWDDEMyQeuB0LFj82xhbS7
MRylLH4c9QfwmlTCLhMhZjUlz2nNrSizLbxr0KKNQAP3Ml437MMz0rqpAJ2C7EyZ51thk3dbL6p4
mstoJ7g93AUn+9sUC46BrHjIl9EgO2nOH7kheYrBonjbxNLKzb0pwPsBvol3J+MUQKBfpKEsO3zW
KA+1iBJv2ufcboBmuy2vVwGW7GEJkUnCqxD9pYy9DHprSo/T43RjZlVKY6qaWyiy6Tcrha6luftt
aP6QX5Ga0PJxBH+AuSvBEJOFpNed21O3tBFw1IGVhIdDE8H8Bb8s6G2VdINYKw6KQSXEyDXApleA
S0vHHAWA/9pgpgsSUYXGp5UCA4M1FjSodwYXHwSvtkd+V4jAEk/F2UjMdrg3lG7fVndF6/a8XaHp
5fZwl1bu96cwE8rP9OUp0BO4IRMrF2s6T2oISRZj7dZfnFhcUgjkoa4AnNzlxI5KPeLNiIlNEnCB
ZSCCcsVoJS+7FOsikY2oDpXqmZuCMWKoZQkCAE1xvLRJEhILNeLMQkFqU6s6M/ck/ygK3UMnp1oC
tHu4kzy0pOStVhx1OVhrM1icXFzM6IwFQ/EVQa9iZFKedZ7iDO0maw9dfVTc1Q27ZoS5B8Fc540l
6A6dXIRM1nTwgvvEi+j/tn6/BsOkAsMWGDu+MxSniguSRn9lMCZ23Eo0s7hJfhlhkljIpKVhDAkO
UFhsxAGSIA9Q+Lm945dcCEqw/1kU5oDnrZ/5QYVxYK5q+aPX/7kjGrcZVhxqZgaIRgT2KvEMQGx4
o1KdwPiohAlw0D+T1OLV+n17IAsLj0LKj3sHceYVpYkHsqwulDPYCUBdVUPNyIL+Y2XlcVie0Dq2
Nq6l5M6cLUUtCq2eQPIxO0Ar6qaK+FB1ev6PWENcRztr/SGrs3MS+FQFGW48qvehuolUkiraVm92
nSvH4EuysjWS58XBI780RydQ32VThK2cT1EGzjfHw+stzR+4yjO16myMa70eC9sF6r3/NcQcr7Zq
9QIAD2wX1SeovILO+99DD2wUJG2AIUKmnS2hxyjg85M3r6M4kCJCWh2YM+/hf9gsv4wwu16Z8aSB
X6pOJR5H7ailB1Cn9P/cXQ4yYWBqkLFFVRyIFMYKGJIb3StadT6+KNMTnF9wl69cWQsoAFiZXyE8
Ki6AdM/vsF9XdFc0gTIi1+GUSTQee8VzOfCXmV0JsJeWZDw49A3QDOK1VOyETtc38RSDbByYrNi+
PasL7grvShFwFVw1M9D08kskoHXHvEs0RzBcTYFwt2qXq4WyRSOz/B1oZwDYY4OrMeyHvtQaDSn3
HfieJPHg1fe3x7F0mtBw8B8T7Dhav4iFHCYMCRm2QHhri9c2Qe+LsAJhXzPELF0gBAOaaUrNkao/
caCbU+f6rdO1a2XgNTtsHMB5Kq+3LezUu6lXHlN/PBdh+NXxKwHp2uIwTxcl05Ou8nINOx6trQOp
Ax3iNt+3l2fFCPtiCPs+8YS80JyIR6kZ7cdduE8987aReUouiy7IfaIAjAcQSjjYzpd7WWsbT01G
A2lJ6Kta8HsiVeNRsqp8MmiIro0g9INtoDf/mg8FoEXGEwU8mnh2oTWJWStRnIA/yMTMtTMzdgWe
end08ra3R3eV7vuxglwQ2NBQSgVH6eXwej4phBh9D+6znZPoLjDrUzjM+lF0H5GAgDh+228faU9W
lVp+MhG/Z5Y1zWx6SFz7fqJJmXsw7fYrMNHLY2X2BNDOLtuCVY9+J6f8vS8s345rurKsV+lX1joz
vWrb93HWYODVR20VIQkUaGY9UemZN/dGa1W20xMnNn1zu2Z59vZX4wY2Bw0rEmadbQQLJS5Iwz5M
3UT6yCMySLmplgGJJrwwHnT9uQ42RZNQBZoUIqkSqK5HKy+tq2aqefAApQEci94+dO0zIANNTvox
46vUHTow1G2ACG7qk2+JFnjrRDp+pbE9RiYfbyZ5Z2ziU3VXlRSALlvVd9kRfOSpJW7r5hCF4AX9
R6f7823oksNTEEHilSBLH/md2Md86hpCE5hcrot2OWYwHRW0iwGmv30CWCfyYw6V6FmhAhc0i4wZ
K0EuEcekbjqM2wlYTiJXoOvQhc1tOz/lc3bZMes40rAFdkDmpEljnMsdkHCuWlDtvQPrL3efQrxP
oPyz8McrCf9VFwOte1IUezCSBzZX2RMo2T8G9LQXphaZiWdN0FWW9364FcR9/CIe5YdSvG8ggDtQ
8dtPrSk2g9VSyfy8uPXpzEkFWjxu2qDNXGgA9zPJY09VAHx6EM/S9sBFu6wk+ba/W1N3/uHtuDIM
0TLE1oDVqT98pb9CmhAdeJ6vwQd6KtWOhkCeYs8MO/M+p5AUI/m4aUgAftrPcFO7UCQfO0tsiEI/
wNxeH8F53Sory/jT/3Prk5j7ABjwIEAmJHMb2xwt8Cd82Tv1fpORjnwU3/J2W9DU5kmwaam4Eqz+
NLLdss1sIZQVtaCEJoAb7VQnfnuVv+/CB+2g7tJjSKuDDwFs65vWJt2nj6Gt7M4C9e8oSBU3jS2a
4YoXuQo456MD/wXcGvJBcy3h8u7guXxsxjLNXTkY43IXaS0HGIInpa9dJ/DPTViPnSmB662inhhm
j+2U8s9jo6evuWQkay+SefDs5ACuB8QUvmWGSVx+zRjg/2p9yt22CSabr3NoA8rpR93wymNX8Wu5
xHnPM+aA2QOd09xzCLULZvDGoEWtUmu5C4iLvNNDQbQLvhRMjTOA9C31lEBqR17ZfVcco5hydL8B
koiYFI0NbCVKHIVYKNomd8XEVKELGlk4klBSkh5ACAGqhvFBNstTpR4kYasVJAYn9naN3vvqwfvz
EYBfyjPP1NwocDnT0hiMooK+WZfbqsJJrEgvk/JYxrYyEsx6a4LWXLYy3QIpzgTZpQ9txWcv7Tw4
URFoZ2AqUIRg1loOfFELlDJ3399jCxyJf/OnhpZ2+H7bZ19lJOeR/n/yFtpN2tXlUGSiNPEBRupV
CcFA6+mpDErSYDeVsUhBQ5mqpBEUGvscaSufTpOlPMdGS1HmWkNQLNxUQKwDLI93N5qgrgatatCS
Az7EFSu7yffu/pEz9/IxIAhSPp9XAvir4sPP0JHMmFmgATZiE74VdDAGXxlzN8bzniAEOFSgpcyo
cgaHQ0u0zC44shYasSCRH6NwJ8hDAYWGrsHLnaV3MYdcNp8jqVtA5bocNSK2gryFxNFIuBz04lon
AToT6E+94XubqePXODnEhYONw4XFRugBuhAWBtcJZeTh5OMbPI9/GUKf+8wGcEiameiB9VOo8sAg
CKD6J6PvUX42cr3Wzl4MMbtN6XVxbMbBlLUEJQx/ouXYttER78c6NvkxFl+yQpJftCGD1h0f1H2N
dFEo4M4Ag9URvIgQJzDEPnj2ClF5rrK6q+1U42RX6rLVwuzSXYYmYXD0o7yjzuXty+kG0bhcoVJf
uHlAI9UCSxfqPSZojpoiA6j2XfyDz+H2IoSr7/syJ61A1ff+tbRVj+oC7SOFqPwaZclVhyE2AWoV
+B4RIHZcLYxnFYcprQB78l1DLjaaJZBYtIWzqm2GgDZ7f4f+fs0jyWBN0koO9KdZ4NKpo9UFCGkE
5zM/J4sJA7mdrMdDFrrm69/RynanyWx2HPmbk7+YCHJX0xI/OQ1M6GyRD0Loo/ntOHTvkd48HuEG
zY4m5A+lWwd/tiN5fMzoI0oZJKMF3e/39HHtPXF97+HAACsMEMn8BGXvvRYdrqVkeN6TUP7Jep/U
zS4O7oM1vMr1sbg0w6SgAy9X9HbkvKeWVyw/OddVRJARpel0kNK19rArbQ8DfCO/BzW/oX4Ffn5e
4uKJYc3vzZEWO410Zv1dHE+nk/2U093Xx2gQ0NBTcpy+43tlJR+zcDIu7TOOSOiaqudn+6a6aUJy
st9r6hOf7OT7+xfeLoiKgErEorakXfHz127+0jQT5OlirGvxbFrzUJP8FuK7WFlLE18/QS9tzIv9
e3r9wkevN2wEiVu2JQmblZO0cHPCAvBDUK5CKz3gXJcWuH7w+knKuad0691/bYZ9tz/3xPg8SeSg
mCO5fVHPjoo9tziyMASPIYCB/dIaX6p+J0Fj7wkdeoDC7dCIREburJXvjfrSKyuB7+IKwTfN1xQA
UqyCmydW8sSNYOEylJok9SbVnqUxXxnSQoyDRj+8SzUNhxsVE+aNPk49oBAZB/JWK7bSjX7Uyf7b
N3X6ryx081mbKaIAt9UQWrLAO7Xsda0ePO5p8FN7KPZRLZG6PpXNv4fMl4aYqE2q5VwJCxgysh5v
N7QgyzyRIAQc8h9Jssq9ueSxfo+L8Vg1cGA1yBy4p4NC4ofeEiFkC/fYkw+BWplF9+phpUi+dKwQ
kqJigXgJpA5MYFxJpZRMIJp5SozOUrmAKHi3397pC3tvTnfPuUE0vamsmFCR1ODvC1PfTdTqpQqr
Y8nJUA8KU+u2nYUThUIxYJEYDp4cPxXlXx5CRxNf1E21D1xuvhd94Q46Qq9GFr5L5UhK0LOCPWPl
WC1kpUA898sms2CDPASBpOe+e7LvAO8zfYK/BvL1tSObHcFlS/db75zgTfu4Eu3+gJ0ZB3JhmnFX
QqWoNRi5fff1lafPqvXc03GTbxVi2vbOsPAJ70+z/0e+ofJJdpBNlbQmbTbIEtbbQ2Ga39vbC7Cw
ey++aN4IvxZA4yQjUprSd8PQ2ILLzOoU/lgOgplWDa1rcWXyF83BycyvKmCartCoQqFDZQ5N5TEq
RKIVtgpV9W3cHIp8jblx6XJFMl1AH58uIf35c/n/GprYxXUzyLrvtvtSpzWQ71DozYAF3EV3zX1m
Kh6twROX4IL1c7CfExnc0kR+69Hvnv/x6jVPO/sddvF/fw9zezTVJJRojfVds7WE11MEIg1bOg3f
EWD51Fu5Gefo9ZYx5uod/EqJu9rw3XralA/dkRcObwoSScppLFaimCtYIjw7Evvg6kAlFuwZLLU9
hybUtIyTwD2k5DQRQbDGz8/Dc4Lc1Ge/lbiViVyK2i7sMe+JyAuUjg9hr492XXMQNDc+BGByDknE
k9DbIj8QAhvZJmYSSKYkH7rwTuBfU2MnNofe4nlScHstszRlbvg4xuD4un2ofh6QV7P/a0aYt8UY
JJPHd1HgmjItiWGj6JEThSC8/PT39Cz8FSOzAR3N19Pdnf1w5DbJmT465uvpsH2U38O70Mzo1rM+
NROcf2Rbvtz+vuWj8d/vU5hLP5O0YgK8P3BBZRWJpHmpI9OoSajSSNtHyi7fj0GETMRONBNnVE/l
Uy2Q4a15gPzpqDlFsJKMX0g4XWwhtgEIwLYw7GssqaKfGu+PwAmWYmwlr0C7luEquZ3XqJcj98RX
ZhXvazQ9m5rxVekQZPJJAnLt2zO08DrEB81NcHijg96Kbb3jR3WAvHMauDzV97JVb6YX8T6k/Gtv
pqbn0YTyKyd26Sr8bZG5lkagK9MmyANXq7YgDx1rO4Esw1+k5gHvWBndoi0UItDgMae32OaOFhle
qFFguksZSipUTE35sTqDyz0FwvOMLmRTC+5qHsWADYDG6NucqPG08g2L7hC4LHRgAWiPkPDy5mlH
tUqNvMWSN5tJrSyOl/aR/9b7tBSR382iXYructHTSMLXVFkrSS4FvpAmAdM2sAqAfbAd/UoHAY4k
g/1xo5DyO4eQJMlzIlAa2yv3/qKHxGQj1zNjha60Gbsp8LGdxsBNudT26+d4slJoRXa8I4aHSJVx
29NQIor4pyyIz4EyAKqrzysTvhTT/f6IeUF+3YdTYfDBkE6B22qPrU4NfStER30gem6OThw4AEaa
Qh6aMqpyOxFPfLVag+QtFGNBSweEKroXVTC6sUXJuJiEZGrwDSiF2mliooPpj0Szc3Z2XTcFWVdu
B+QbLm8lZF5egTmTLAIoi2wP4/GGGqBxn1fh8WhqaXZkctTbbjrLelPoZ/6urKSOF+8oBDn/scfE
6GENnMWgwF67N4dj9ZTdx1Zz1Lb5STWDt2ornac9tzmDOb2gEHUj7btvJnRtyZfOGDiJAcrEexUY
NeamrMCTK6ZJHbpc95jwZuholSXkRPT3mnFO46P/ye2lYsV3Lka5v60yt18YKNFQdbAKqk779e8p
+Gg3Na2JPd+Dr3iZZ7uRamS01NC6VwkISkFmTc/uWd8C4EXcx/HlsKZRu+TxwPI6C6Jj4wEddbn5
Z5oOI9W8wA2LTdA8Ve0hE/9o0iEYcrI267OnZm//2anM3BigXGBFCuLML6ZE4pHe662Q+PvxFBK9
ofQsEk2hwv9yd8KxgCgN5TGkjBlHakCuqpJiLnQBrrQU+cPXiCRaxVATw7Bb9R4Us2Ftcfl3U36V
xzQyAy6iqkzTagNRr5XFn40xY8fsol9BnskGcbdczjPKYGUZ+mLkGs1GTbYC7/TeJlqjY1l4RkBW
B5kYGEAjL9voOkiRhJ4xKXK7Zs9JtEF7kTUG9/r0edtnzl/LjAZwFQ0tIYA5zkJWl6MR5VbXG4VL
3LiF5uoQEiR85HYXnippG4o+keRo5eG9MH/gu5vpLWZwHZ5mlxZDoVODeDAS+Km7Zj/a48PtES0U
XJDB/WVgdhm/boGqjkZgV2EgP0+HzBS/igOwH4j3iGEaT/07Z982uDygmQEJuhlItjMboswQAjQy
7EF4qatfFO2cTfsoe7ttZaGcgmGBRhq+HRyhaCe9HJaQppVYl1HqPtcWGEEaE8JeT82xO4JW/Yg3
9UQeOlJY9xnJd1lmNc8C0uSP29tfMRtht8vvj2Ae0wEATn7X4iPkVrLkaSC5/37bwsJsAkyDBm8e
sSm4KJhnXS+2mtDXJYBaAy7uaRcCjtaXjr+yCxcGgksDbb8wNBOHzp/xe5NkXlKMOQZSdemzxje6
LVTVWnvgUgR2YYUZTGcIciA3M0LJuOu6vXT0woRG6WsinMb8VZo29RCQei0Wm296ZpEurDJ3Yluh
jW4qghSRfaw9KtM3mEOi8pz5T0KN99Au6ne312zBiSDCnfvKeKCgALRjJjMPjS6L49TtFdI2MYni
h3H4UzX2ILbgKnTW3uNXewQOEYZmRnPQRKAb8tJep4lJmat55oZjRIUhKVA23qBtKARr9b8ycYF/
9MIWs4SyXqWDEMWZK9SaGXUGCXg7rbtN6A1my3/cnsirXQljCKLntCQo/TC4y4HlmTbWWgh8UAdn
5XfvXVV/3rZw/eybTczAB7Qlo7LAlioLIYk6QeiAUwSwIkBNqHt9FTw0iNv+vXg4rElaXoel4G/F
8Zr5XUAJipLg5ZCkoozCOJELlL/hsHadyRFkg8iXSrTNRKEGQb5vj/D66c9YZFZsJgcfYk4q3EMx
HN7Ri7vpaEi/IruDlJFFnZZ8bmn8Ya6qGi2s3pz0w6WGBj8eiMDLoeahF8aRH5YuXjfmX+MAonTP
Jr5ovjUbIzI/1+oNV8cOAwWYAs0/uEjRMsHY88Nc1T1gt115k6PYbQW2ApW6mBRfw0pS8yq2ZCwx
L/coBZOzrsFSG34mqvnY8uRxXGMKWxvOPL2/XLIScWLWzUZSIo80k7eqQVzdM1ceSmtm2CtM5WKx
AkGKW1pgmfAjJKINKw6I8Ed5At3d7c14HYzMMwdlUBQZoIqp/9zqvwaFOFGZGzDA5kbUv/pfO/1r
1Od299ZtHnuQRVn/gzm0mQJ0MXeUgPnlcg7VJqibArhLF7hXjRzCtzK3a9l8UTPy6JtqStZQHtd5
LQwQluBPQEcCOh1ma/CeXNSh31cuqmsjmfDaS2weMph3GrJWJLLlJ4Vmual5tEseG8gFf01rEeVV
V97MEf37G5idgw7DCU/ApnJPuH/8U9uaRUqagNICQIFBMW9P8jyHF9crY42Z40LTOq80hsqtbH+b
HNbojJc89MVoGI/JA+Iv5WpduWW4w7km5snWSyi9/Blicyvda09r5C7XYQozIsZjov07FnO/rdzM
OCnqpnvlROyeKHVKb2/UgM2StVTg6rZhYpRIK5S4kbBtpPwkcOaUAn76IltFakcfhUjk7i5PIaUg
Ai0NYCARQDAp/QFURlk9MlfREgYPMDE6A5C0QWTN3LmQhQACkUtrV/Af0sFM0K+nQVHVo02/BQHn
ZK3V2K8R87gFwSsAnKcxX40/V+Yvn4AYfmzD2KvdoXqNAYdzkxcFKcl0hqlHZ51op+zQ92Ta67aE
RNHt3TuvJbN7wY0Bf4QeJ3lucrr0EDzfSVFiGLVbtK9RSztT7R5T6M7LK3YWrgwo3sxQAggNoLzP
LDDAfqku5GnjRtEDVPM0169O2Eg9CYaV6syPtjo7JLwmUZcBmQka0pl7EDmRsuWQO3fRVoIczDtw
Rprt70P36RRVEEN/24vIvvwoomcb/y6j1Hp4rL4OryUxY9KvDHwp/kD3J3JRoBcW4fGZ8zuVo6HM
hPluAlqK1ObstLSyY3jQhm+s7DYh7WYyDnGzU6atCDIl5Ns5Uz7r38lrFa9cCNfpSOy13x/DHG1/
CqOur/QGl2r3GR/ee6sDzJVMtoEwDBUPQmLg0gJLI/3BNw9rqZt5N7FLA5YAQDwQH0jIFV7uNqEu
1I4rxtatVA4Eo4Y00bSQV0d5lY/CKIF0xKt4RhoiwLs0U/Wp5LXcbGaqiLDlxOek2oUboyN1akUC
1bZBB3ob0OxYcr8pAaauiYKWke5N718C/RDJh7al+Zo86g+I4HL4UJnDrQ8YAySLQG5++V14zEet
loqDWwlEfYCo8LjpKkv6iE1tm3Bk8jeBTNCg35fHSTT73BKkuyQiKb/VMrOPDwCDt5tRMIv60zMF
zpIhvpJb3vQZr8q7XYm/gJPu4luZOUyTOI8Fnx/cmpywK5Fg+IuqwYwcmAjya9ZTdijOCn1MKCKJ
z9tO6SdHcmuimG2KLGOo5+U04Mn6N6Gn0ULOMiaD+T4nT59OBvn7EpI/b8pGoC49v7yt2L9GYmPw
4O+ZWUhwbkHleblQnCEPmV4qA8I0aJTE1rRNAT+MKzMjvu2b0HmjHn5WzM5Tyo76t1XmdKSS0YBr
3RjcZjiPCuKzpDZzY5sKay8F6focXo6PidJEZZLlsMb47JTYd+bfkQ52a01oFWsAv7DoEVnqdxEZ
bDCx0IqIZkUof6Dw1mQtT33di8LM9fytv64/I0sHMBN6g5s+Z0fpRYZ4ybR9SGAqgD8qaYMN538a
ETEdlA1Mq1xx0FcEWPNO/z3tzKmcQLgrCi0+wC8/heaQBaSRjzEob8TsTxwVM/Az8ddu/cXzBUIj
OEJgz8HVySRJuNDPQTnOYdhE+LCDx/u/O+6j2UW2Soq3N0kDGta7884SSTY8lJSBT1s5Y9c3MoYN
vXakI2eGJXaPK35oiJPujy7Mjwk53YXoAtr75OFL/tw87JLHDXoFFSq+y+fP7TeF9PXL7S+47tya
Jx7QpLnJH85aZ1ae45JI9tJ0dJ8Pr3en8PAu2eX5DqWqkDwUh81mc7YeR7Lfv9W7s7tPrIAA9Ots
n29/xry8V6fu11cwyy8kjZh7YoJ5EGlXvWhgGsjbkNw2snTgZgZ5vPzQYgJc+OUmB/Sg0Kq6GN1w
srxasxJhrQV5aTl/W2COdFV7uRpU5ejWYEodlIRIEg5uvPEFzVRiPDfHNRUy5Tp2nMv3/x0Us37C
GA2GqOX/R9p3NTeuNMn+IkTAm9eGo6dIChKlF4SkGcGbhgd+/Sb03btDQlgiYjeOiYkzc1RoV11d
VZnZO7nxst+jWJCRbX+6Xvfvvn58pvtnXPFGyunnjqwHsnbXHnkWtutEtwkxTSfjiONvcNsR7Wl1
CcnGTA8Axzrfqf7HeDz9c55VAGcFQtxRz2yaIRSZsUCb4LC1kINqJZCPv+eiGSTqwjLP2kHbJ94O
aJcFjfr9MofuMITJeKZy5MLH1KeK4IqV0UBRfT8e0dyuHQvr4D9CoxckJO4t5a6QN70W9Q7+UEvA
qa7XMt+SBhnQ/5OhKRi8bDF38XhIteTN5bcV6whLbO2zs/ZvLL+UZFta5rUY9o4C+mXf2yV4GHDR
q5cv1eoWJm3aYNzUkgclB0xaLXZ4YKU4h2k2AHLkrx9P2txxv1kdbXIYpSrrmV6BIbfFm0pDnT9b
In6dGwt4E0dSaTCIIsVzvwFq8E1nENfsnSYCkXmM5lHvIIULtYOfZuipc7y1MgmEWqVreZrCClJF
u2R8nFz3R9Y8Wk/5qiHnbns+N/pbY759iDz5YIkBfMbjqZyNBW8/YeI60TvRuGKBDZgb121GwO+R
ATdgHc+4quzh8CScUrL7MDPjskIfRawvuI65pfwBzoCrTUV/w+RI96AZ/c/+rzs0iWcp5DDfH49w
fiWBM/l/FkbPfhMAlXkoe2GHAZYRehZ8Q/Zecm6pQ+9/WMl/VqYOQ0ogWx/DShCuEvKyz8buhOP6
LCEj7pzbpy+RtIg9GrM1Doj2xrkEBmPBPy4M9ScUuxmq0oZgMlbxEdXoH7W/khMv0d3NmUARD28/
ACih3jI5F+BMpLXi9TgXQG+XqWS5VF3TRdrUmZc0ioXo6REBaANp8LQiH0NlTKj5ZkC/S2WM3Y7d
GuBzYx3tibmD0K1ebJSPXF8tsX7OZDfvDE+ra74mpLJUwbBACt+WP4JoW76zTxSqfwDKiSvtKft8
vEHnQgsEiSxY3lHRRkPR/QZluSKshKwcnARNTGDcE9EUENZnvJPfo3AhezNuw6nDgR1g+QFBhXbH
xFba05SWLT84ap+SOr7UXG7kAmGvTAi2mHyT0CXMzuxj79bk5GSEVQpZ5FIY8Njb9nqNtyave6t3
wXi2PIcktZ6i72GpZ2j21YGsG2h3WYgk/8oFQNEsCtVGHZwhsrTYoh1LuigzEuE1gH46u6trE2jV
hXtppv4A3dgbq+NVfHMAPahepxp1B6ep9V4maWOiiVgR9ab+5nQteQqeoFgpJleXXz3eQ7PremN4
4kbBckhZPodhXnsKNhxP4uiNzd58wS42yRJ12FxgejvKySbKFBe8p+lozDu1jEekv3lmx91pqbdE
GO/xX7sVnX0svAAobKbVjgjAWi8RpMHZ70t9ayGLtGqeqcOYNlCMOjTRDIfTv3rL/DiBwZzUq9z+
Ds16e1q4pGYHrPD4DFRXQUAymV2OukLQatrgIFMvqFa1Enw91RcrK7OLeGNmOq9lVotaDzNpvm+O
PSUtHEFKNF3VXip+6YjMPpEhcgxh35HQEGwA95u1rLkAnWU+63BkvWbMs2c+Hz/fJYBGj5/r9XkN
chXLA0v2Ql/y7xsfpLjIyCMpgNQA2ifvzdK6Tuu6YhqHHXiHkaAqJSx5OeH3LTXaAKwUrAoIFKck
bFnh+bSow9ZBRIObWNa1T26Lm5ikx/XfdPX1mhIQ9Rw2ZUUuK8cl/upjswJxjmJ4r48P5kz+5f5T
JrOMDoNcib2odV4EIhxB/kE4Cw84tBAlNjql1+zafn0DRu5QHi8nutSn+ruPaaQgvpmJcaZuPJLK
KEnaQ1zcUZ1r/w3sv37kiDUaR3wn775exaNM3g6HSu+J//6Nav3j8c+v9r+VmHjEIRJLOaqwEnn/
mlRHqizUymd28f0AJ2ezApuW4okYYG4URmNdLVEfRvRV5ZEnM0WZZ7fRV6s/qqktuNwZZ39veXJc
1ZptFUh4twgsS1BPsXiRGppnJFqkxyByUcqVFts+dyykpzjdQk98IdpbHPrkZh0qlR3aCHMrkGt0
eEcxxjeehdV6TUTDNllrk28u8IhLUeZMbHY38GkMqPjQzuZGu1uQsBLwfMXW899z+Gq6ZKP75op5
WgEs+3gfzST3741OnkqQi4SqYwajrS7VxOiM9/1nc3mOTs/ZZr22JfM1RvI6Jaz1huCQ1NxYgm+J
sYRknLmU7j9k8mDqIfiQBT++hZrjcW7N9/fqGfz6Y4JmL+vPoXG20y1Jdru3TDIP8OHkMsJuYvvP
whZcOt0/W/TmdPNaDYGvFJufWb1cwXdBEVvJurV2jWrrG+e/irkzFaD8ecI5m5NmnBZO9+IHjMf/
5gPqrumTxMeq8HsoeZAxusP9gUkIyLojdr56YhT91TQ3mIF4f/LthRf075v5fjEm7q3vVSlpIO3j
+IAXuu1WzR0O1CYuNDjowjvyN+fcvSv9wY7fjDVUtbrTRldKzQQlvb1oHtcmv34yuc1B53GRGEub
fnF6J85NKPO8rnOYRFeCZHHG2r94pBnjArwrz2h32u0SA457A0T/65+T8Ec+L+H6Z9LI91M8cXNK
5DJBwI+nHaQG27FRAd0K7AbaoOQ92sLXbiNd0Z9eX2tDBYWEKfTEBFlzStxjTtCijqVfrRaW/YdB
6z4yvP+oieuL0oR6RTN+1L41j8g14m5H+vNsfxE4vuAJPt/Dbl9iRP0pIT6w+7NHbvbAoPlMEo12
wZe7T4hR7faWAqyta5zP3XlHmBO2Arrs8C5dOGoLO/3HKd9YdsGs40YsLAuUrpGvsvo82waVp4fR
YGXNkhLsTNvE3QxP292Kosz8JIe9wrjSj72wQzxI7NZCie4JQ7x4lrGwqDNvtnuTk8gw03yeiWKY
hBDL3rUlK9i4K/Hobvslv7kQH04J2uLk/99gI1Zrv292Q0aOx9RIdI+4O/sJKbdUJgfBvGAbbZdk
DJeWcuK0Kq0rM208UeDVrUrbBeI+KfR4WDPR0m31G5x+77SmqfkIBL55ocFWb0N1hlxxRVFiofyE
ga7PT4r+pV7eMvgxw/k+gd5gu7Btf2Qlfp0YBYREGsuB3VecLKrax2UI2YnWEffba43UJtWtc7Q/
q89Bq9s+MjqntW9VW+GMqkWGoxNYenoaL6uVOow9e4uNnDMtI9hnN580ubSoF6hFFeKT+pMYgQhl
D1dO1sqA/lHX+iIHpOguOt4CC1Mxu+w3ZifLDmhgQhMBSwF6KkPWc/UtCXLdpXbC6Y+DpZ8uqkeT
Pom6M2hixI2Ge0Mi/an5Gh/HLIJ/Xv9MgQLF0uMfbvtcYBescaoPB95A8TdDBRAoXat42b0KaONl
QRbUkL9FRc78+rW23sKDtDFBEmScABPg98xO7pcmaZz7R18+ufH4GLTZopi0Tu3yhzpiHYYTlurz
828ybMWxoX1UfJ3EktRNaaCpY9iEjJQyRizIRrk4/Yo5HNCRBlSHCQzLKkXxbOt9rugifOz3XgCj
Ngu9JNDKA2c1rS8NlC8bpULBsmZjI6yqde0yhc66yQFU7SRlldh4vCW4cUz3E3tncVpoomnDtaGf
9o7B8FDBCkM9NMXtiTGwGRdM/fau96Ym09uDpyoafAyu1VlbOm63qr7dgwsLMYtv0IVT9bu6BWMo
ksLDjPmvaYcd10Dwq4HMouP6ekAJ8K7Gwmma6Z4cTcioA40iABCVuw9ygxJov35AIRb0GiPo/v3d
W4GWYCCv/VGtyUGHzIz1eA5nfBQ650EixoLbdZQHn9jUULPrQqgfYw5rs0XD2OfxPKxko7TQ55ut
ie6EZku+Q30p3pu5hdFND82iUYMKsIUpjtmN8KJgaql3wnrTQ55WkUFNdCgrtHSB91WpvkDYQNJ8
Kak4hpHT/XlrdhJmNjzv8wGFWWROTfx0BkHmLvT0RU2Kud15a2gSOoa0UBofaHXnBUm21DgiHxJt
n8GTB8yfti31z9I+Bmapc8g2xuCVPq53Jr/dBIYDumHbySx51dibTWMfqHWpdPy9yawLS1jSA3u7
1Mgyt71BcYR02YgyBvnI/d6Tq3CIc8kfHK6/pFtKHS2wotZf2OIzDw0s+o2Z0S3fRJecWFKtaLHd
+E19oiJQHF8xsU3zMBaqvi+xqa8qa3VZfURGbD/e6nOuEPlAuGIRkpfY7/emeZoneSKkg+O5nl5p
R1dAP1q4ZYQEcEh1wdjMw0EFORVo/lXIRyPDP3m9a26IKmSGukC6Y7Y5SPKwBRg8Hs6K/oka3Sv0
+IhLmD2yJ4W91Av1O8F7b3yymLxbFkUdI8HrxSv5JZcR7CjI8vLfJdxWQRGAVIvEE3N+/3bAk5Vt
NF9rvAQD5nYdILz5SlH0gAH/cQGtRlRDX0Hf/3hB5zwIAEhQoR9JzfAUmQQ6XJvGjRBzjaO8wuWD
0jizqGiI2r5x3GSNO/2xvZlZvTM3CXbqImGo17EQJ9mEBjBx4NzkEp0pnzzfdquF7PXMbr0zNv7+
zUER40Gq4hJjE3WFsfrUoMWVHitvoU43O4eIDMZOXpRsAUy+t6M1lRyqWdU6HRvHT7IU7dU2o8R3
e8msacGs2zDhiAgG66T2NVsSe2bpGh93xsQj46CAxx/8amNH7eQaR4eqLKIw2zhQGWZDW8pHJktm
k7zy5+yTfgotST4fr6Q845vvTE5GnQQylzcuTIqsnRdv9SfDfYqBngdbNiUcNQLIz3Brv3tjscyd
IeV7mp5y8NimdqftY/cl6Y8V2iklcN7+jbQKfK8btdO7fp+5ZxH/N+QUZUQlWDzp1L+DukDuLH+A
5IxeUj1Q7Ti165y0l2EjoCpZ/YF+S7VJWZ1Wr378JUtfaXuGLqLQrqWy1BN3J+dmp6yDDRRmwXFS
6SB2lfsFSZnfrIQSqAZ4OCuAmoDtkyZ+o+lq1EgKlEzEfDtcSk5nrFo8Rv0Iqcr8Td2ByNkUVHCz
P6WAYL9C3e/xwsxczncfMHEiSDz0sZAGSHu0htiT5Lv3v1GiThq7lhd2/gy+AIOFAuQIDkHQ9bNH
bk6YwOYVX+EycnhqSSTfNUa+EwwrPDZWYaV2vN6qvu5bwzZxXGuIkVYUdNdK8IS9KO8dpFQJeDCY
hXtjLga8+6qJk4nzjmm4Hl8Fesur5JI92mbH9lnGvDIg6iuDbe3beu4s+NIZdwNOHVaVQVcO2euf
LM3NZCRyLoNOOO6cdJCxRVk9rREcIaVMAdsLr49XeebAC5wCNCyKciNZwCQEQwFWjbOWdo5SMcFL
g9cpEeXOXdjNM+UDFTpa4OgD4SVYRKZYFUnLfN5V0aavxBmBjoEVu4bW+QaomvKGFIozoLyKKr2L
CDcxAmjY9K0et4ou9he52JQluOsKZpX7JlRmH8/A3EkDrg6Sg2PkC4TLxAGFqsf10aB0TggUVGcV
yU6UcgJlv788uDBQrASjMN7SUHpmdEptj104aDNPU/XuA6ZHPQkDOGS0jicvYPiy3lvzanifETl9
r1BZWYHXlXo6/9ZAArLf4r8s5eBmTjpYAMaGafRigclpcr/xtMFjq8BzqkDvOrJFbmvso5V1HAh7
lI/tLngq1+Fm9XjaZ5rQMOobq5OdV7UD+Jx4NC5tKytGxwSJDpQI1tF6Pif234rsWmv3pehoa23X
m27v6AsfMPc6vvuAyaMAc4HwVBxfx7gHOAuUPo3RffAeWrQuC/fq3Ayj8C2CNABwepBi3t/sfcYy
steziECBP5NQqOhe0uF5SFa9tlbUpcM2c6MKwNqhkRgiHtjTE88tI1RIy44bHD/RhWv9EaGNAsm3
JyIbX6+vh8YEPBbUiX8vRYSRLk3rkvXx92/cl+IzVG0VWK/oHhyc8JsCgD9EcwfSCzpFKANil2il
+Dr/7NODbz7eVzMl2lGWE4nH8VCNggf39uMokqO86tFaBQXnvc8R1ftGI8DWx0s2dneedByalVeR
nl2wPLPId4anAy9aBXxNHd5T4YrnNp5MeHWniA3JeN3PFl5vM29EIGmgNYKmVCDTtcndpNG8ZtQC
z4pK2DWfovZddM+asjCimXZ0vIzGtADUJ0EZMn2nUbwQuUrD7SCQl15vTeka/pG/ux1nge1elyxK
3gerMVh92Kl2+8FZ+2cbrQ2Dnn/glqa7xty9AeawMe3dzvzo15wpQrZp/Trou7fN5vu04MnmVkBU
QMbPg9wBrmziSJW0Ydsw43snzk+gq9SooUVA2lQQnEHQ/HifzZSFICVyY2yyzwqAWlklgLHt/ih/
xAbo1h2inKvVl22bQEWDQJIB5zr/2i467JnXz53pyU5rNKFGCybXO7xNERYF5NPa/nnZl0CRxS+a
vflg1tKCB5vzlnc2JxuuLfPUrSTYTAh9Ucg1XO+5Q/4SLriPuce6iA5siCmCMgmNShM7UK8vmaHB
tEILExyCmS7jzQFKaajA6sCeAv9gVaZ6TQx6ZNbK0x/pGbQXz0tyPjOlMKzuzWdM7sTGDd3eb/EZ
IIznwON7qDC5/Ga4muKRcZpPYC07gPfA+bq+cMATSgvba9w9k4cYWtDxlwyIBegGJkssumWGWcDJ
67O/ZXgo1fPj7fvTTPvbAB4XPNDZvztQh3BAMbUrOwftHO/NWjCGnfiibtC7L6OdIDZQLrALM1rT
wlBs54LSiGZ8jyIBIFdjnhoAGCuoB/VInSyd4vmh//uyyb2MJzBlk67qnEBhy23kSepBUuPL4/GP
8/dg+D+93Te3VNVqlcDlBYy4/BvPe/ULTRFdArWULigazw4HcDe0uoOG/Vdu1esBXKgpJtoP/QtV
gbUXli78JROjX7wZjCCVUhO6dee81L2eQAACS3rMrZ+eoF2yBvxQFvS3zQU16sezOHtapZvBTdeK
75iB+7F85Td7SwDOLLPPgY3A3aCG+cZjf6y+tXWMqspSZm12Cf/ZnqbL5VRQG1o3ndPI0qplX1jt
k5UH8/EI5+7ZmwEqk8iNrZgO/ETYjF72t4JAbffKBVboJ8b/wswoeg1qESAIp/THXQkCn0boOifP
PV2tPj3BavJLiaf3Yztzjx3EC/8MTbZKMkTgUeH7zlG50kxSoLUltyDYQRlJAdz20TgcBUimhfy3
ECp6Dua9pkF5ypVEiyrd2uPFF61LFnbwaPXXabz5qsk2EiQ0w2sslnJAEfOZL9XI8uMCjZIV+k98
n0anvhE/C0YVFloJZ97amA5UPYAhBG5TGk/WzclJIA3iSgxQ0WVenVo+MCk99cOLlPJbVlvKuM+0
xaO6A6gBjxcw4KHTRHSXMnj1U+Rl3RLNMoEhFyTV0DFOSojoDX/ECtC+TfxagckFdB3dt5zogwDm
w4V85uxdPhJjjPUz3LHTkyNJjQbhGnQB0+/Eu7qcaMSCmTX7UPhQRCvsIKIDVZ1Buy5svjGtP13m
kcRsLKqpIup397Pt+3zDuo3HotmD1TOkiffMAUrkT+6rv5BDmculgsYSebNRlBk9CJMwIu27xkv5
ZHAM7pUDqcmnXaPYnZLytV7wgTPBGG5QCPGgSCghTp5YEiJ5KNwUtYxwXdV6Z5TogOt6Ep+XXjYg
jv49f+ieBuJVAguDiET7/fzVUSlWUY6gX4NiyV7rBlc2ywrJYAv0xpxKYlrxvk4HV+ysmFeYT9qJ
7rXPuoaxWTXtZOKND0MS+TgSeib4EmhkG5nJ/naCX0XPdQphQ2AkVNEjrIfmdz0T+Sg9Qzi7RNNR
QZGHCOIsj3dqpQSyKeeilplZguztnyiOXNaCmhyjIsGqZoGuihLbG4XYsOmx8xNplBwDYtkcIaWp
ldboZCW8UIF0QYMohEC8qO8Do2u9UF63Q6udhKSJhWOmZF28FfuM9/aFHxSMIfuMK5CE43PWHjLU
UbYgVuDDY5JWUnFVMqXJnpowKLR1V6Fb0i7KWMhxtcsBekSHNhYtrYsFbpvlfV9s+ER2xxoC78p7
nmMpwCmtK3BWGpfeM3yg312SPojLvS9JvqIX4PyGmp1EQTibFQGE0uHOQXquyWJQPUVJm4fWgI6x
2k4yTS0Mcch7QDP6BOp3gctEYOLhY7Y2JZcX/BVXqF0AWifKRk4mxk36JUkJOtmJPyBL9pnwOQ8t
s8jNGP+A+oCYQ6W41cSV0oGY/6TQ2gemrC8EhvAVTzMzLpW4x9QXXTDoaptkyXsKxirZDJAwKL8q
lfeKL7GsEw/sVUPJpKs6E7V24zGMFL6A0cYPTR8o2Pg5i0I+oqQogaSDokESyoemUaTAgfyCBxgb
akAA0WtRl6PeUzQakvKeVyuB3pRyyp29rK0HI8avaUWoVOPfuZamTqRBw9dsc6/xtmWBxMh37HFB
3G7KJpb8A1PXsvSGH5OjPSJR2ua9Eqqqgnxdqj3HQ9z3pIOYIW/SOokzw6UgZDZ5zDS+SAuV7lAV
jO+bdR/ysu1lcRDuakiJQyeMF91I2iFBwwRbt3DZdM/ESIjZcCAqfigQ5lthEGuGJE2TdWYfZKln
splb0kQvi0yKdJUCDwz6qzLti2cP6oZCCOUUrU0veZ4rwy5VKARHYr6LGV1kAI9aCWnEC6asYJI4
kiNZ0Rr4lspbV9BXTcHWnaacWTOFkGxpxqaYPL+tJKilIqrhAH2rIrUjAEtqDGnKNqHrJGk5+gQG
glhBe29P+37lBkzJXiS1Q8vMoMmF+u61ihJ+DlmRS7bXM3KJwoccNGbjxlqv83zQ+BYne5GApRI6
8TDIYEnC2ajphvN7GaQVOV+zdlwWcQrGFsppX0yaQBCB9WpPMgbovf3VkOLxLahYev7RL3KfOXBF
ykVmnHi0Mhk16DKLC3g2L0jDMvFgeACjqN9tmjIm6FqG1w7UPh5Uj9ru78IlM3Olgy4ZRVdwpQEL
MuV+Eocmwi2cDU5QBSgqa9smdFh2rQQOapREk/Zd+t6ozzT6RD8OoX7w3XW5obl/gwQ8r9r3wufM
3Hn/Yb4SwOCGgvfkeiiSIUWjyVjq9iymIhCt42ykk1XCSYZK7cfWxh82uWBRVUfyDzUjjH4Kkk41
zmXAu8o6qawmlsCoL5IaWClbh0bI9on12NrMswNXHmSsELWA0WMquCAUYwDeAMTYhxI10irwTPTN
vD02ws1aARoUIgpoVwBD7/2lJ1S1GrI+4IsxA4A5nuN1fuBqTF+F5Lz0LA0AYlQED6/KjD1QamiF
kamqIS/iU2fwvtB5HglsABDncVNN0ksxDZKsq4CBQwqxJq5rqhv0kMaXeNeshitD7fJFXcsGt01U
Xd6XUGexu85QULb0bLXcVOAuyM0X30KyIDwthSEzITRaoUADBTlCReWmGuxe1qGBLGhYx6VyobcN
Rd2Ci8B8gsNJ+M6FwuoAUsmgY+jCE2muTgbpUTAJS2AhBWE9f79C2kCjtOVaFi9cwp8G9dyVQK73
n8qmiGyNswJR7747u811FHmqQ/DsBwsR7VxgNEowIh0K7vJf7FQiT4soQrrAiaW4NYYm6QlPAfjO
3WaJh2BuP0J8CLUyxJYSD7DZ/WhZCZcumnnZn8QJEqBocH0vrznZ5AuHeaaPd5QI/mdpHPXN46Ss
wS8rsAmLlFsDgiSQqJDxV7XZGd5KtiHtqaNKTVAoDRqyQQujZINlpX7ujSUnNre5br9k4sSCWEnl
SsKXoDo0fsQe8EH7CXi60thtQuAiFxK5c+m3u6GPTv5m6HmFayQV/mNw5OE2moYgwzqOrzE9Xdeh
rLmQcfu5GCbO887mxNGEpccLXo2FRePi56d2sDeeoYOGdTF9O/qJR4Ymr92gVeq6w4UPLJVlDNvc
Etd6YjR7Y+kRNOM6JVSQNR7nEgwqUyytFCa52qAr2smIF+jvfmEWr8M5QgeES0bsX238CReu37md
InNoARJRvEMBbbJwcehmfFF2rGNJjM6dmUHfnPglvbwlI5OVkvGMlGgMI/Ea0po7DadCR7OIZixc
PePHThfqdjCThYoVpux4Dj4VEjfZa/wG8eyXUDv5R/ScguhkC6kXxGxxaFaq6StEXDoFcxtFVnDb
oNADBlZ14gDaTENo2LecA5hV5ZIIoq0gs4st9Xpw9GgJ6DK3W1Sk3UEzi6elNKW/lylV1dYVe4fJ
uHVWbrmEXQgY5momIHj4Z2IyIKrIiTQwQu8MFzcC/9zHuwVk6rrYgjj6DIkgou0hEZiSA8reJzwv
/jxe0LkO2zv7Ez+WRYwKuUAMUXWkAogu4/0ZMaKtGoEdtZsRSgjnsmLgW1xT+rMEolya4MnZYLmu
TWIVXah53B1UOVvVDPJAj4c4jmC6ZW9neHI0yhzHsi0UlIY8C0zFJiJfNadW6dLn/4UhFB/BCola
mzCVPpYKXxIHIUSPoT82TmjVdzZYorh+bEUYY4fpeJAyQg0EvUEj0QJ+/+YiCOKgSzLVReeuQHAP
cNdevxZX44oOXnBhJToHTFz7FuimmRNIF/fbi1M+6Usue9yXj75isnI0UpKwCBnQKeUnX9oz8rZd
IoWaW7jbgU4WLg44IEXATo82uIxESo9+s54UNVgrBf3xnM6l//BCAns6h+wfWLombq0KBD6DcvSY
sZKuyYrbAu0RfiZrkNTGaAP+fGxuNmy+Mfcr20hb1YdKMOhj8EgHKgBtP50BBPE601En2IEdx3Te
3OPrFwI2aCldTjVZFAqbfYX9G/I0jd8mgZeIg4/afL+nCiix8hOrGh6qXS1Qw1L5EdQmEwVLMz2z
qChh4vqFO4X47hRFgEZZL4o4JHyTg/zijV0m9UYptpkVDmswEAAnzLS6tosK0i81Ac+VZkYqHawx
KvgySnz3J0eJ41gOac06jffR8Zcsfg0qEeeUiMNHEkAvrX3yy2jjR+KlCpp1yLg2HZmZrzVa25JK
V4MVBT6m+qB+ZkjetzSgH2gJXztzvBEmoCdM4JA6BaDj/iOHQY75SETPhLjfX9Ga+b7FvdB9dRbe
KzFilQz8oAc0P0G9HNjOl8c7cy5JfGt9mk/tPcj3IZszOF25qc+tQhLllWWsTjgFJSC2xZLq5AzR
EKRdsCQSctN4Rf7KSmdq0zScjAJAR3ol1DtPM93ANfvowCLHI/p7dAVu2OeEN3n0wi8Md8aLgYED
vSKICEcyp4kvDWU2qP2KGfmVSvPaWUbW2zFjgrYZfQoNgIDmY4Nz1+2dwYnbHPp06FTJY52OoqsT
3bVVq2cNkh+R0X3W0UDUWC/Q2Zg3X55n5/mB4Y6MYMh438h2K9pFYCKxJ3aa7i3VYmZCOxnIHqSg
wdQ9qn7fbzxImzAVk4B6D+nwdxU0Ah9ltFDUmjWBHgJEHOhEgmzYvYmickOtaHAAE8JoZFhpTvcS
OwtTPBMKI2/4z8hkTaGYWlcy0nVA/RUGD4bTYJPYcKyybliDle/StbSzWlmHRgY2VGXDBdCLv2G3
6T6wlnIQ8/sbytlA2EGrAGxh90NGRb3hPSVnHU8Rv8I6MPlyXbSRycTfEMaVWytk/taBBf0hki52
qMxEyzL8HQ8WaJTWfrVMKFnahcJAWaftGNLV14CwNauzMolitEsPBKkB4qeclfkDYfKXOHx6vBZz
5T1ZBB0p0FsooiIxdj/6Oh4SNfWxFm54qeVrjmS9Xb+onu77EGkQLwLKQmLJQpbTLn0IORhVfRTA
pfT4M0aXOYlV0MmJJwN0UqBvNiUER2o0l4NYZh1eJgL7RF8KzQjWpW+IkD3tFzq3xz382xjyTYI4
Uu1NecwUtRzEFhl8h1PRpo9zJIhIkC+8g+ZuUZzT/zYyuSR6SvkubGBEK+1OfgHjPIdMYHN9PG+z
t8GNmemFGTW05EWGwf7pFV3R3qrmJQm3vn9SpX3cmQ2yttz6sc3Z6RuzwgLUQ1H6n4ws6xQOyXGf
cyC2px0ab+HH/4iR/Fqefz9/OqQqosARsBnvCJ4n96RkxeDEskrOWx4rxykJvCHtSRqmwwfXFsmF
gZSCSFCbSakR4h2H6oOG/D0RPUh7W22fx2YouSD6bDW8v820jrRdBx473GAhh2y6W9V40QxQapUI
q1JoZecu2CbNpGWiP10S1+8+avEt6YoBNwJSSoNH1C5RP6q+H9Du5fVRSIKy5VKbk5q20nM8MsCl
z+AhrKd5Ih3ZBrGJmQix+JJxqSoaPUhjQaotBVVm5/3gW6E8gKrXlShzLdqi66zHSza/TW7mdOLj
yiZLNJRc8SivSqQflBU4nZCVGvTeJ6n92NjcgxlJxv/eID/Po5vnD9sKPWWakHOKHWdYJcQk4vVg
BSv1r8Xr1XE4Q3j50O9U0KL52/o5BDJi4QtmIue7Lxi97s0X1KwIbC8dtyj7pDJQ2EUp6igJOxqb
+fCE6luXr9RUNeLCYulVlDWjkVNDdE+9b0UVOBXUJy1eQnPP3Xq30zK+tG8+ys8kFDtleIS4NOF4
2EGP3Vd+scNo7ga/NTO5wfuyQvE2hxlwlYfCTvHNRrMFZJqScuGkzkbraFsVR8gN6OCmlRttGJWE
OSy0RCSIaSGruwUcA9oECRxqiFZadieufMKv4k14aj8h+ErHjPNiEnTcvb89xr/vmMxslPtpBkg6
5ySNUT1VUKzcqrt0ICZqyq+Pt9ZcwnXsbkSCeySm/KW3yPpxV/dZyjksZFxt4CO5BjULQzt51437
VR5zSFlcVgtG514ct0Yna+oONOl7OeMcf42orCSpPE5xgWYUQz02TpFb8ZJ4xuz9JUCdQxkbqX/1
avOe70I5OOeQ9eI3WWrUpcn7C7f+7Im4sTGJPTwvL5Ocgw1ImbInOTXZ1MlQCCP9EjJt9s6CnA9u
K7zXAFS6P3tYs1QqgQJ11Nh2409J3rLZQlQxXnu/NqEqjAKwCJ5/9QBX2dAKHZ6LTpaZFLIFwD55
u1wm7JPUrYMlBs8la5Op632vjoUM1grX7tDXfnTHNEgEmHe+kA+Y9Sc34xoX8cZtsUMVeXwDS2ps
VAiB/4u061pyHEuuvzKx75DgjUK7Ebrw9CwWy70gysJ7j6/XQe3MNomCCKk1PQ9dzW7m9Tdv5slz
vEMe6E3zhorD26t8bjUAxifBHR6BQtN6frboXa+C23T2v0IXXIiVD0Tfc0qDBFz8nfvw0takUyki
Y21SF+x52NNwJhSfUMw7h9ItJVXTfbHKlqIqcwvw0uA4nxejKNa+IPUKDIaorQgSixOeos/b4ze3
JC5MTENW8gCKCc6BiRrMrfqweWnWyYPMaN5C/GP2wXRpaOJMZC3I1AQXhoQcVECurHrDgwPS+eJ1
wJyBf7zjT/Up92rS+aJ9u5Oznsyl8fGovBhIuUvdJkoT9uwpUOPSMHmQEmcQBT8Cm7KkKLrY1Ykj
4YABqWxYdLUsjKhS08h2swNVrrKNn94NdKdGleHXVrkoETu/XkZmC5BqQCdi/Pyim3zJ5zEblew5
hnbjGN3RZHB+8laR7bv7yBASwMRcXc40oJBEY1iE3M6E/cH5AjoRaKd/CwBd22fLlHKwRxGIq9Si
OiUgjNA6VdC5dMUEJi1uSt7ueE05KP7Cw2kuen5lerJVKLYvqgoP1rPwboSWYAw2tmexgS4S+BsN
yNcnaq6GICSypSNvgQsoWrFrliYsflEmZfKbQQVusjJvr7y5C/HXiACHej0igQBBDQSnoXsA8T2E
X1FccNvA3P5FBQlw1MCajrCAawMulWed0xbMuUVk1cw8rc0ICtndewRdFxzkuXozlJqhWHCMwqBM
anL+9SnIAVy+gy+qMW+OBlbVFTJIx1HM6P/eKVweyM6BNUMEE/t1p7q+iEK3ZZgzkCdt2FiOkmod
W+ptE2pFkRPAD0EbsmB0Du4gohRG4JAZo5kfOh+ZI9FNn8l4fIPjfgAKsdfLg/DgALarh6d1ul7y
7efSE+B/RlEyPCZgd6cpn4bjmqEHTnAkDy8229aMJJIbqqvxd7cHdNYBRbIMZMF4y9JAC12PaN4V
IcDlDgOV45eW+qQku3U/xNJO9MwsApX1NJrWi0L1n4N2nTMLl/TcIr20Pu6Si3OJ4stecdLRuriu
U5N/zd3HULYLdy8gKrxYZTxzDKEyDmEhVHkj+jslue/8Eh/1PgtWuHBQWWiiKSQfnrhERwEHEOiI
E+nFNgmt+L3M9RMf6eC5BRDcEmzIR3buV+KOBNjPt+dgplWjaDEKY5AMAfJ3cgGWA2ie0rGUTcEr
fsh9ELcvpV3nduiVjck9V/dxI7IJbFAlb7RUbPAUvxHLc1tbXbEN3G1HaV4hq1naGmm+Z4r/dwsm
WxdqH2w9hMh7pz0gco1ZDHipl7zewTtjqHXluOsmB+reqUjZdgavxHZeLmCkZkcaFAtgFZB4vEUm
yw08PGVXd3R/7rnmpXMklQqChcmcYSeGBPWFjYkrLUtpJuUDRro3ezPYeLZnl/oLBO7wy6xId4fg
kv3NPr061WQpAjyXb4B5AB8BXvjeWdc7CsBgSJV3SLBDL+nNRcEepYJt0QpVE4n980jUBBoByzOP
S8pfMxfapeFpnq+vgNMQFeAKagjOizupfm2Tp0hcSCgsWZnsFTkd0rYpsIqq2I9VJa8PZSxbQ4CQ
G11Txu2N+T8MJmDrkP1kcRBPdk3m/TWYtVpp2+0+MUrT1wdyRzCaYC+vbXBhHT+W2CvnlikefkAl
ofp+VHSezGFHCz2YuoArEFehe8dCV/l2x74PusnrEm+if1mYOvcM1wUFolpIypK2V+Ut5HhRA7m/
x+KEnPKDslW2nVqR91jtsG7BH6+xemeDvh1plc9HQq0qU1AZFdF1leJIuxS/nyNGuGrfZJqpqBLc
xEf7ALZDfBFRv8gIjNRMt87BGaW+9B2I4EKjMGMj0hG+RW0dZSQqnI7bIzV3E1+1ZLIEYrlVAHsY
UETjWrwKUo4XFORuh10f/M5iu5yTyQEpSgWDWnPkgWN0uRwHHV2WbU9rCEA5YPcGnza8xHYNMpgF
D+fbGby1HsYVeXEPhzhNYkX8tv1yP8A2+JWIZ8cEbgfBpHfk8F4bmd6QyvrcPIK1i6CSMlGjrauV
60WU0Ox1hQQOw4yJe5APTtrD8yXHOd4wVloXKMOw0qOstcWO504xw2iAc9cyCcFhaS/M9kykFxpr
v+xOvCFI4NRyFcEua0JA8an8dBSCEl9L+3/aGY+5i/Fu/JZr3RB2QlIZ9EoTBjAbtuRjwczcaSmB
swCEhhLy+FNGsgb6HWwutjTMCO97iOeZEMujA214QBkYRJ+d3cJra3a7XFqcdGxAxRTHtLCYZ4dE
QNkLr7YRwokoxm823lYRds4SamjuDS/DowMcnUW9OtKO14NJ0byY8x2gkNtGQ+jvxYc8oa2IpEa9
ir4wonML5NLW5KXjIy4ss2GPZ1tNtk+tjOJ8adhq+qJi+AzxP14b6BErYxcw8FaueyV7vaPkLQOM
NS2rtZlLGwW7kFnFtknuRrlcozTUr2Qrg9LDPK65+wd+96BoaYmjcGlWx+02PR4gRAMaFXCyoYxg
+lgthyFhePR6Gzy5R0llVmpljvK9X9j8C4uWm4kQouO/jE3O/laKnNYtxulcD8bbi/FSm60prwws
3bs7RW1ItD7cf+qP+muuPhZmd45UK9IVzT0tvzfnQNgy2kKP6tayIEwxEm0nh5FCIRdQNXyy7sNY
K5RIxpwPKDsEsn4lsLWnKUOX7mnKHSleemkdJmL64IsJbQtIzZkBPUi7JvXHcrOsNVFiJe1L/Ef8
2lUWTrBZl0WWQdyDGlsBfsvkBKMG38sGyhnjCppjSjThISpMa4Gl4W5U7GP69kVp0KmwayKrS2iX
uamTFcAekMEB2mMKtgZ9gOy1KSLw5aAPzBvH3PeU4ZFM6BcurCVD44K9OD/lIOY8B8H+cyOdX/g6
U/3mmGFAsyVK6Vl3/rJLk/EMRC5FlxBGkRICpUD4IzVSv3rx7MlEQBEfRDJJeJDXmUpR5MN6WDhv
5nbeyL075kzAgzqdzhhVhW4Uw3xWuGokbQXukw9A3u37qK/7+iZPRqVdkyPjSMpsxbh6yA/3txsx
u6YQHxjLboGMRpn49WhXSeZEclgx58Q1R+kD5fWxNMwKSjOgSnWfd6vVUXrGqcMsaTUxMxcY+NNB
G4UqNhyHU09YjilOGgqAB+tVSCDYXbb60GO8wadjHblDTRbcvbnphi6UhLDLOOgoz73uahfKEe+P
473mUCvdkcfia9RMgqIDQSokURUtXycqZz9Y1u1BHn36yRGrIEiHh8ZIeoeimmvDeYfzhytYlK21
hpK85O571W4iiOsAX88FGnhQFt4AY09uGZxsIYFNUDCJQNs5eGfSrcQUmigvgf1mtike2gwNwkwU
NONAuu5UzILzK81hI262faMPqj+gRm6Bv2AOc3RlZbI8eTEtM8+HlaFU3dXeP4YWrYPH7p1VXEgC
iRbuRCtuH+hMX1guc5HBMZKAEB0qLVlcE9cd9EWP95UGp62cQIhDPinMJo31GEWgCcm7WiuonHSf
oJLuKTUqz0sSijNdx+EArqexvgVe65S7wc94Jm6GigV2lD1K7yMUI9RNRtrRT45PLKAQSt3Rh8Pt
tTojCXNtdjKvA+9RCVha2XNSHMXe1dgEoLqtYsitVTREBkt+JhmKhibE3qtwRyPOIWj8pnlQQhDH
LngnP88INIZFWTr6j0T6VFitcdsyxFuWhftn+8RbLyRiZ94i198/2SgIoXNtVEO0DXBJIko273sq
QouqMKyT4sSLkIort0qg5b2dDtuqWVpjPzfqtf3JYCMI0TXx2D+2J+ljdyiFeyfUnPgudF6H11Dc
S60qfaRgmQF+9fZEz7jW17YnWyuT+obLBfQ9ilABbjRlRqj00D3mpVUAJ63z5VIqYXSgr48lWOSB
0EPmAhjGafFUzVZ9KIDY68yFVQS0Jt3EEpHqCAWUUivyp9Bh6VNd+o2WN8MgqG3iCVCzL8DpQvic
BrSwiQWuN7pc9tdDHGYZ6J7b7i0c2v41pePhI5XcPNZvD9TPg+661ZNnwQByBFYRgRAqeA80maLF
AbcdemuhK9VAjhaszawIFC2MuN0R6/mDQ4RhqkxOUSx19oVHPrfl4D6ujdsd+nkdQT4P6ojASo/M
IdNCqDqSWy7pmxEDA3mrMlL7vLQpL9Sk7IGLtDaK1TRdCoH8dHYQ7gJ4dSQpR1nGVKVVUmqlrnke
IJGwCMDDE712jUctuI4zPgWssMipgBkFdH7f748L3zFp+dh1fI89iyXg/dGqLIjPb2sP8hCRYzRN
HpCyGDS5Nvz4qYjMOj7GoM4Tgvcl9qaZ5AuawnECKBoRkUYV0fX14ZZhLYZNzJ6dbXYP8jxN0MGp
nK1LTZfJoCc84RZ8uZkUNEyOiG9ULeHSmIYEKE/ua1pAqq4/pgRUzhBj5DVm16m7UBN+w39DFBoF
2SPHPgPen8m+wKNJkvw2AogAkgI6YIzZB/3KqrEKfg4GysKkfhLxh3ftY2DeXsAzLzdkIzGyQByB
3g1lwtdj6/ci5VBwPs5eSpDHAhWh5djVWgKLHWTqKn31mduA3Z/xdLRvm545wi4tT8WyUJYZRy6b
cWemCVUqM2mw97WAbuoDKOWWGHGW+slOXBCKHdqUotBP+ivT8h2n2e4qVlEN6uwLnUd5mIMAYmWG
HsmX8mmzW+lijL8fDhdbqZIHPnZC2M4OXUVqM9HcNYeaO5X2dJUCLcsa46vGj78R8rma3Km3XMGD
r0MJhqVMC195NdoL3UZQ6Xs4GNGSXP3cLYi4EmRzEBpEsZg0WUpJheCarHRAqHTrrlEbhXy4gpEp
GrDRrfc6lEuQmLkD/sLglHOUHRgF+vQNrl0A+MHMwoK6RRM3KHEXVu3m1XlcRXiDLL3el6xOVhIC
3V2Vd7AKbjM6UcsaLOe/1TPQRoh4zkHgfHrEUy1bV2HAAW/DPlQUb3PMoFUgjxTYc84RmbJjWn5h
kq/SAXuTwQYW5VhtuXAFjPM18TEEkKIAaopblAEj9/XREHlhmtF+wp1btbOjt9p2DYznku80ZgZu
WJlOYgbKJtQfwsqomMe/dFptMi/5U2ojjb8UwJ95t+K+x8N1LHMHv/L0id5XuGYi0AGiS1psgUWN
TdQOYmPv7bv8fmaJwhBxzW6HPQp+PYMDw/ldsvTamzn3rtowOkkXp0FXDkKYCmhDiPIbRfX9A7dy
IBT6tsj8O/Puuu7u5F7xIzqQ6rG7IOgWP0zXJI+EW32lULstl5JRM9tiZAXnv4d2DMded4sqeifo
RltbQf9YXCXz3443nCiOQMVvUPTFoNWs6KYKl3IgHk/uWdWILVBHlhpt6Okzlol2+2qae8ygM7/M
jc25MFeEkgwg7jhHpDDKr9YEsBrXIb2vN6faaoLf2gT8iOcGfoYGYPbaniAzeRYmNQcFlIC0q4bT
WXkbvPlHULgQ/tAUd/SwKZNFLa7ZtQgVKZRVggYJtKPXdmvI3TBt2LJnDaScA54qgbrzSHduTwgc
HZfwOjMgszFGhVsAUumgNucnb8RKDuveqzIAS2I9o7VQUZ3a1yI6Qg1jqLuRrIGSCGOwyTKftFlK
PO7ISHDAvFZv+jMTrb1hFYEku0ytCiCQbBOy0NU4tYzKF6r4wkFArNfo5iNCHmVJiWiGvAatR5ZB
GdPciHJPBsvLgJpuhZo9P4CYjTSWHaqNReNwxAsP3LfJHbvWSgnxYhDq3F6PM/wu16YnGzlocyGM
Xdw5/ZGFmH2hVZpzbDSFCD7hHulC158Re1N5nzw/m7tmC226pcL2OZd4fAiwyJChbg5Pg+u10rko
6lJYXO8cgVSkm6oOA2Jf1IMe2994y1+Zmoy06PjACQ8w9aBpT/wqd0lIEWZLw0GzLH4B7TKjQYnB
RVRRGZXU8J6aWEP0TXKLEFer8FS+0g/SutOae24X6veSam4YUMiAZO9YnE8n7nwuoEP5mFgbqKKv
TkfInN6e6ZkozVVbJhMtdT2XgIwLcGwUmoKSyRB4TDe/FLGY2/egMUWZO7BzUA+bZKoaIZfCXh64
cyXcBQqJE9PVO7iGie6H59s9mvO8QXj5y9bkYuipjnXA3oejW0NxjHKCAvubf6b03tgkr5C2X1mZ
+qUuWJ2LvV1ZnZyoDbIdZdCy3HlMAYClduOsxFVzD2GDg77ZFNCxfB0G1bMEtfy43eG5qwp8NogK
iKBiAZr3ep/4TpUMdSjipSGrTeOS9hS0z7dNzK0SUMQhoMkC+iJ8P5gvr6fBB2Neic5FPUC5Clh5
600Qr7yFkOFMTdn4bAGZBuLSY5RpshrZypWlmEJXWpST9Q/uI0qHDyUIGRqLQMH8HQsUT+J3qIBS
+htXEq83mYXRFOeG87INEy+0FHgPtI8yd04FUFsSNiwjwUy4QXlUci8/V2Hag2JRkD5FRxFrLa0d
VIvzlCdtO3dALaCSN1WsV20PAsU8ynuOCCFcDCJmIf3GxjyAOWmDpBLJc6oUVM4FKyTqSJwEdbdM
ECFO5QrJeyTycWSITizpBVW/DSg52fVenUFtuxjqZ+Dxa3tgujrXYoUSzhJbivdgxo0ObFo0CFlU
bJaroJrNU5VLRM7VSyCaXPze65+DVCoQK2WyzKL4GI5ZJSkAnHuBvA0FLrKySBosLxPdD1ZAzlet
eQHs/UmVMGSIm2olJyxlRxlIIUnEZFKjZmxUJyiXj+hWTwqUYRJQCQA6nXjFKx21BU3Etq0dFYW6
4VuMoSrJqNXW/I5X82vqIGZyvRNav0FhJ5Q3zsF9LgPkLJwUsHKyKaFsb+3oimu43kJAbtblvbQ5
PW1ksewTpFzP3kZUvdM+0NwjYzLghYj0yBQWNuJMzg87BBlkFFBjt/+oGJDbKFGCxMHq1L2N1hhb
yOHkACal5EnYgwHtNc3ASKqJkapSqakt3BbzvRUR20ROZaTvmGwOgfedXuxi/sw3WkMdh/QYPvAo
FCoIbWNNSRwIi8pt3e36JWzc+M3TZxv3y/L0BnFTNs4GwefPyhObqSHhCpNNN2ljls1hwR2YPQHg
W4AJGmeqMIV4oCYUPLddwuPB/aT027oBaGAhezF/0l3Y4K+Xapz1rC/QsFEY2zXIRcAZ5Gl3n47h
bhoIC62s05cl2Q/y4vt3tnOATPIMMNV4O42fXxzlFDdQPeMO/Hntw8zta2J0XH7M0cV3Tzy2GqFj
iRu/uz/rq7MHAODt7591CUe851+Nn3hOktAFIM+EATmwHNMDsPApbZDS45HOkzIycMe0FomSbtpq
wWn79jZv9W1yNeWgho2zHKZTfbt92RtAa5E2B94HbIObTW7vdiuWaCcpIJBov93tWW/8stuTXde5
QRa4Hs2PZQfb/usF7xHC6ygQsu+itZl9PT7H97vVGQiSo4UYwm9t+l+jPkWlUkxGc22ArjdPzGY/
PgAcDQKl/f5UAf1oBguraPaQwYMNfj+epwDZT4a6A3E2w/g4UkOgHbeQjRC0Su/vV+DZ+XCW+Bzn
PNNLY5OxVbo2cIdeQBiB18OVpEZ3FvN8e/5m0HfwRoHRUDiQxCK2P9kXSRO6lVNHPEIVRramDdU6
flhLSsmzsSY86RGvgJyXwNJTDxT7QhYknJB+oTpfxltOEgf3wpuy3tvPje7dgfJ7p4KL+dycQ+10
u49zHiKAfiPlLpRs0YLrYyWS6piDWBt/DsS3vH/t0/uYeu1Z/baVGUAsRvLCzKSPFMclkVhyOL2e
xlPTU5tDAMRUTt7uoeaN/cATsqGOMmk3aqWKIcgrfSjBUFCIAXdXjYzD7QbNrh5gQ4BOZYComN6H
mcfmNNtL/Jl+ofZRa4q1nbIaKijEhdz+vCERwmkKno2Y3uvxlVhwXaeyJ5wrTRYN7o12rCTRm9DK
lmihOW7mFAetA5i3R909aMJdm6Jcl8riGKZSvYTQEXUajIFTI/tlCzmn7ISi3U93DE5FhDlGXzpU
Oe5BpRkfUJXsa6D2O98e4rlsBvLN4EGSOISGwSt73R4nphTG9bC0tG2rbotNSpDWV4vHaB1vhJUn
QnN8acfOCFBjFV/YnFzPsuB4VBXBJhwNRD9Av0VecMecDCwzYr6TjV7lqm6NFKxH7WGhw3MTgKIj
wFeAdgJ8dnJclBU/Mh3gvKVOWaQYXPQke3ccaIK6RAfvWdBlIHw34X5RWN1LQfjZO/bS+uSO5f1m
SHm5H7u+1YqD8ijRKP0lcqB+gf3OWujruJim1yq8AnHECSM+Po3QDbLTMZQv8ucY5TCVDQ3LQk08
SQuDBnXhstYFWuW93zY6e5dfGp34QLXfJ2UG9xY++8OTswWUi2z3JbE/28Ph8JhuNpy6Uy1LfVg6
LmYcJHAGAB8A/x08a+JkF4d54ARiGQtn9gskJS3CvBq4aroledix/ZNBvTIz2TEp70ZhBfUDRFuG
zBwCGWNK+YHaO8hA3B7LuWgLoN3wZEEjCHLd6ZPdhaKhMDS5cEYskoyMqXfmwVQL4o36jeuFrTFu
u6uO4XKDNewLCKjgkpncMuFA520kuO05kSNX82p0rG69euGW+Rl4Hc1AIg+iEuN1Oq1HaxGJFwpX
bs7dPtwxGmfFW4TFP0HXZfqqsH2sdF4rNaU5LnRP+bEbJoYne0/whSABo017dsWdU6ypU2Vzse17
BlCtTfUqsR9xr3qquEHRTWqEnvGmvEa8Dr3oSHlmS9DNa/EddKm3+bmv7dB/BD9FxKrRxjMLh5QN
qjNKrYTbrLv36T6N1GajnJngUY5VT4MIZRHtu8wUcrX0QQdmZScxPxRMRQoUqFEksJJX6BYeS8Vw
WbxzeStDme/KBwg02MSM1rJarIbIUUI6yCWCrLcc4ChsBfnUbqze3+ZCTFAYhGR7RT2CzQRxAV73
tvxbUC6Wto9b6cdSuZjD8UK9eOcojo9ktCw1ZwEF/Q+QUeUq0CFvGJD5oTHSUaD00tOXtOt+XNPf
E4icFINEOAQBpvdG6PWNNE4gY3h7CbEqB5qtC2fmko3J6dWkSO5D16I9r3kT1W/Zml3a0/PL8Fcv
JhcQRCd6OXexzUBWryV7iIs1DyGWCMnXzuvC+fHjrJqM2GTJt32eCA0z2iIoFhRSi4t04bhzSEYY
NTfaNaOelP+zqNdoFBAYvIHhvIFa/XpxxL2YlxUdwmhV1kbtRBHpmbDT09YuYiCOugoquB69xFj1
Exf6bRf+K2pcAU3lJwMbp0EMJVBMXRC80APq1VhUw+wSnxnxxCVNODBOdqb44bOb7JPeF7IGWQHC
14fbg/4jljJpxmTMgZvsEzoJ2jHbnxgU0uAFuuzoPvI5+T6WlnSsv7OlPzYjkjh/9XuyGQMhHfiu
wnjzuVF5RFCgGOAHdsFr1XsqEGmAgEAKyjdVPEA6PrZDyUrfmc8GCmt4Yuv0BwMUYfp4exQWZ2Py
9Cs9v04lCPxg6aWRFdZ3AqN6b252r6gxdIXs+qn1NyGGBNpcohZSa7+/u92Eny97zIQEdga4ehDu
QHL1eiFCBgyCR5nQnktx7YuIER+Sg8KpFZTIs2fBSUhnCQmJ7FyAtgJKRgKi3DH+Y8cZPTS1UPyJ
4hcBsdyWcIHJtVuRt4VFnM3cUTregyOBJZzwafS/R3aMZxMRjSyIuAo6TKB4THhbrEy3MyN/FQov
pXIQuNPt0fkZCIBRUCCMTBmcBEm4yQRxeFWWlAiFQw8Ht39XDp06dKCfzv1DwL10Ig1Kn1XBGgy0
2SkoaInKS1EvIF+nTwEUOUKfQEatHrROaTxvJ2s3pBypFGoUWT3x5hNWiBwQ+RkPSzM1Y9OvVSDV
eis0UAayde6ArNLEbQIoifD96/aAjMfDxTb60ZTJeFCAlAHNP9BnGrB2LmxJSO8A5nbihT5P3wBT
Q8zkfORAwdCEFAwVYDj0mY/OOch5RsBtpwuFYFSxGq+5GuLo1UtfJ8btXk5Opx/GJ06e6w8Nn5Y0
fa7S+/TViU8DvfIby2c0pjJEaiG4NrlNf1ibuOQMTckV1WN6QyRzxHu/bSGbU2txsY+hMXa7Z4vj
OtnuULmiu1RAGWZi07pbGjltJRDmA+FOoFY4/S1B7xbpNb5na7psgLcAsQIjgivl+8F/4QoxftFL
A4vZRDq0kU3IsxgB6LShFgH0JfO2xHAz28uR0ghHBYR3APO8PtTqgAYpKqD454DXhUgVKiuwFc7K
+wOcSC/6KhWzwI3LOO8Lwzs3l4gx0wgbgo0G+N1rw0OYS9BGRvkZV3vOg1j3rdmxyKhBL40lXOz1
L73fxA/Q6gxshpZ6K6Z6lOFF6XM8FF8hE7dmKfHpMQIWbj+kLHBLtPCa9UFq3W7p3EZGIhyVTBwr
8soU69zFtJdGDhrql0aN29BjzFTj5ES9bWYaLvte3KOnAQSJOGKlJu5o0zhli3QGCEELDXkiNTiA
pfMQH0U9+GjNCjT3lC7oG8nwbcFstdimjRypMpCbHkNNsSFaAH/dN6glB3PcwtMVedmu6QpJGdbh
OLRLYj/FOLIaoyp9vUNYx3VfpBbPGC5RhX9a/ff37j/cz/Twz+8v//Gf+Pkd+oiFDyK5yY//+K+6
rIrXyH9N/iB18fla/5F+/XGqXiu/rPz38j/HL/vXP/7H9Y/4rj9taa/V69UPOhTEqv5Yfxb93WdZ
R9V3K9Cq8W/+bz/84/P7W+777PPvf3tP66Qav82Fmt/f/vzI/vj7375Dq/9++f1/frh7jfHvtq/v
r+kfp/+CI/LPr/vXv/l8LSv8c4b7N3Avg6gJ9OfAt48URu3nX59A/FSCUBdi78gyYtKStKi8v/+N
Zf+NBV8/NKJBhj9yWOOQLNP6z49QRwZ8FQMmf0DXFfZvf7XtakZ+zdAfSR0fUj+pSrRm3KG/FgYF
KyjbQmRkcgq7YQcpEGTO11LD646yC4G867ht6/oVaQ+OoLOt81g3eA5UySZUuOeFjTJ+/5zdyV1D
e3xZgQWtWTe9MdSriDnRbbpLXEiHyBads+pewHpyItzqrgiwVWdJ6Yqi9Zq/yysrwl+gUXYsDp80
HaACNdEVkBel4r6NMtLysiUpkHAJn1HyHibuuuYH0ndvt9uOcrb/ofGTWxp1GU2MvFCzDn27oz8D
4S3yXxhO5/tIDZJnoTPy7D1hvqA92bwzouW52tAe6ACgmA5kWYdWKVQp2lHP/ht+ipGyTQdrYDcM
u9lW1CqPT1IIVcyGFLHBcqvGAaOImpRA7qzSl/wr5HsNwCzPTq3SSrbJS+mRgPDg+81BAAL5R13Q
MpQXjKJgg0YRYTMyWLg6CO00H/w3gRbqyZ4ib2N0FfVwIfE2wYbt1YrXU+cRRDqqBKwxRJfbXedZ
QW47zLOY7aLonHSrmNYlZIhyZOFovY0elc5HcAO5ACgp9oIW1WrZ7OnMkF2j4bQ+Wr2UIklXuNMF
f5/hKXsHTgKptMA9DW+7Sg2hpA3H2VW9ooUdafA3uGPY7/NISx1VEq2ouIdBZBurAp5IKULBzQiK
FZ9v2njHVxBpX4U9GB8tJrNEyKfyVtcc8novuysmN2no2DcfYtprLEXqxooRvsH/PQqV+zuvdQjO
PkiBxhbN69mbp9XnkjOF8M4btqD4FgxUDPB6pGjCXdmqKGjPQG6sVg8UvxVL1BH0Gl/slcLA/8wq
9TQmx7OlA/HacwtUF9uS5pV/p99rjlTQREPNtAj5zjIAyE2E1AiEmyCI1UmqA5Yn4EbE99TZy2+8
Fz0nZomBLUWb6qz25D91bGXkCvPYiqMO7650zL68L+NcHRgkAtpcc3gPtH1aSW39WmPSdRw6au+/
ihAFddXCBFAS4+TpnaRR0BoEU42keZHFSesk0bgHMM9zis4GRqz1gu33DzW0bLlwB+mJSnkoGyM3
WKPRS5vTo1UE4jd2JRiKIRg0mAZER6V5M3xLljT8JimIP48lBHQmDjekV2OvkpUakbjo4KygQmp5
e24nbLlVsut2ySrZMod4wSOdhB9/WZu8NIKuAO9sCGvJpn7Id8WhO6Uv3sk1BT3YFbv4uT8l4EGT
d+nvWpwEApC5iobWk+s1s6dXAKw9DIjAe/twK27kvbCKdvRGtNhHebdY70TL127+r16OvtGFN9pE
kLXpGKFec/s8V0ElCvIeRC6ZR2XnrzpbXEX3HYC4DYkf+hVj55aoD98MkfyqgEYN/swoNM4uV8lG
eYcW/aY4VPvM8NfJAdA7Aawm4NFythXk1xhC+dqQISOfMyBcMNgQYhO6i+ofsIjS30w1lYqiQ4/V
PKRKI8JulYzUbwx4i45+p0UA6NcECN86UAOd0UUySGpDq5tdahwlMP6HRt3bCDAKT9mGNV0ae26D
SlO6UOncyEDGJFpMuXJ3Srt2yg2qRiTUROak/+oTjUK3H8IeP3TQUkdqEtp3X2IKRQaC6q8jvaXB
DpMQ+TW/y3fK+r40oZLhJQRPUDZVw21llSlpIpRqFS75dq0dI6aIL6g1TNowABcWEXlFD3JV1qC4
ywcaBeAyjpJIkyqrdg2ZNfN4VeefCk7fNPtSnsLyPcqeK+6BTb5cYHokC1CL7p3dtmvqOaRUIdCg
yR6YsbjKXKumSfFJvwVbzva/SoHwkVa8u2/DMwRrmkCD2EX81h3o44Of49Bad+FLU6suyDrATyVa
+A1IGxCYdiKLFsffZJWOBVF+STUZ3v0dGOks18ofuPyo8OM9woGbFTmoct2DzIO0j+IdfUcfI9u7
56B1iZiS4WFLRlvol6kFNlGlfRQqq4lGqLl75YDRZ1ocj4ZSqZA8arBWWC3D2esTBNrBOxqaeIJt
C1CJATRqsMcWtGwgq+FIroe7NIemZbZpjM5Q9vSXd1i7yPSCglHDRIF7IkR2WbKjp1xX9v/N3Jcs
R64rS/5Q8xoHcNr0glPOUqZmaUNTlapAEAQJEgBJ8Ouf5+3bi/MWbfZ2vSw7JZ1SCghEuHu4m7eo
w+HLvAIBZKRcLnj0DnFZg0FNjvgRJez5G6Rt4PAXeLnhxfFuH70H+qX4TsNlPEBNflO4B/Slb2AX
1w2ZG+W2/+X+SU/jk/ycPnEIIO4beUlamPYVk9onaU5KHM+wnEQW5vSvW4EjZq/dKXKcKpkPCfbB
X8Bs5M2jhzzo4TWMM3wpvkHUg0jJvCfXPiddFdxgqL/gKX0Kkyp4cg/ObfpuH8Lb+OHd7GNydkpU
6DI4I+w65/CMRUgX5DAvyHLZD0/OR1yF5/uH6YCrqI9f+pDib7cVBIlFX8F7/4L40+wTPmWVeYkq
WNYAQRmrTyg71zKp7Jn/tDAN+dTf7No91M/mY57yFT8SzaIrv6uz79+NZN5xg2CjLpp8gR7mmwc7
zYq2z5ux8NccnhTeL3AXfeGWHPBhdJpTnklLSjz87piTDe1FFtknnLsVbzDDXie6OWjp0qqv5hNu
G/lpp2z4cLG/35+SaMEawJwjMDmXEEtX6lleIkDjMK3ElS2c3XDGTdx24iyaUjZrxs9h6TzQG3Pe
hq+40ueZIfwlF6JY/i5jLtODxcH3Lw5EbEEFm2EWVGta+UkZqpx/kRLWZscASiOWRwfv3XsP9qTU
BxJmCSKwD0jsetgO5mF8iI4Yak/bdbnNv/0QERZ71eTTWOBGKou89sofcweG1L9bWYibH2WUYl8c
Jt+7EUlj3YG5OYwlsbvN0nPCT2ZE9Fih1lsY7Cd12vTVD7INea4+CCagtV3hb9faPqy23HarVy7r
Ub73z/xET/qM3K5Bvvnep4x/pfwrct7jD7rxT+XG+1FnNXObHDFy6oXav06LgI+yfe1u3apfVN/9
ivuhhKgI5vC+e6+Uy769rMjd+JViSyRKSsg5O0hgYbz+43zMLzPo6bmTYJnG8Wvw1TlOq0j6hcN9
UOMpfvE8G/+IP8ln/ORf3at9FNt6x9o1Yjh+62/6qZ9mePqPy7VbNAyP59Jfxxyh2w12DQa/NOO4
hyN0zb4oxJwQwC5o82Wmm3xgr2Q6NPzQ9QVDCzVhcYvm+jn5o38INGhzBhkOn8/mQT+Sz+gZTY6x
HwhfP8RAwBHeefAmBv8JHIk4s9+MPc7zjs6HFDkKtCJPw09bn+Z+H2EZ9jl5c+dfXP1Y7+B8iDf9
QW4uTtwcZuOg0L0doyRPf/mmCGKIiyERxkcoctnkcn7bTFX3FQOdMuIzRPcp6yKe17NEK0wjeknV
T5DmIS+ILORSCpWPwaFBEORcDiPJ9Dsp4G+D6GKARSjbKLJhPrJdlD4Jr+rrU6Cvo1fJ4NHAlhme
tCd0z4pnEUIh+OP4XFdYJ27eAFKbqejGXBjIknNpCyywa4lWr7RLJpE3hkaUlmQ+ubzqRbnAgXR+
3eBwDsrV/QRwhB+tPsOL+lb/pj+NykJwzG+yv1rxGSGPszFVZ3PHHmZSwdeoh4SgKRe6c4OceFmA
AhFk4o/AkKF2ofe0pbcQW8cqR53D77T9O9/9a/yzvgFY9+UeyuUgOHX1WZBfKclqDIDhQSVHzHbe
BIVVn0uBaO9lDzP+DmmPErKMvEYanXcK2tPa/fJAvUY+nudIIMghb/ibWFUWrT+sfsGzGaOB0ZXz
aN9QG28xzFVx6x2Aqg+heeA3UrIn/h0+yo9g+Oo+ZmCv7+x5eMTCFnJpPP3WgrM4qGJ98r6uqEkl
IJtXVgxjKUdMWk2XNyuu2b7npcTrBGKlz6wqSLpPEF0zBFndL8ineTdtf0LUXObOiKk9WLx6u62E
j4/KOru3v+hw859h+SuwMd1gPFn6F/Pc4LvpLHnHfszLePXxmG35ZktMHfCxxnC53pbfgUWZgO9T
NrJyRi4My8HUVziQ/PdQhucW5vXv8UtSqWsXQkI41EWNMQFM8bP+SuqMuZXj71J5isnLJE+M5Ng5
iEVpCq727V4U4y+sqXSvsNhITua5v3V/HLghXnDCaZIN6MMA+v1if9vz+tnwDAv7EbQe/L1+gMEe
BPgrXDLpPm2z7Wd8T9GT0dzKe2Pj+/sxzrogR7YDxP8IjnnCrzlxc9/N/xcDK9oONZ9PrG5hbIli
5JpgHyXtzfmIcshJkntaB/8TtUUKUZL70CoEcjZZfZwwLin15q8FxPGyWpw5b+a+dMbCdZedRJwf
cT698dt0kIUYcekITJUarId+LNNUrsPff2MG/yMo7MJ+T4Ma/up/olz/xM/+98P3zPq/w3//O//A
yf5/AcaAbv4/gDGAvAOAv3/iYviS/4uLpf+CxBX+vDBf+A/69X9wsST+F1KOsY0cwKQfCNhdtPMf
XCz0/4XtPBBUUIuk8AIDjPkfWIx4/4I7nXvnliHchV4//p/AYlh5+ydNDpo6cKM0gGoIFtnYe3P/
26RWa2eA1U4sLg1p/JzGRONQrpMvunx0uVouiouWIaBQjmIxb+t9c67YGG9glqUS35Gv7ZAu7h+Y
oSTJYySj2eYmsssvCAtF/M1h9+3ueStI9M0lUq4yWDTMW9VSeAweVW+luXZtyPuKpwhrU/7U4ILo
rt65Y+suAIobDf2IlJPnXS0PpEYI9BapfJ0d9tKpMMjbcFzEi1JaLtdI+704OynpnmY9R+4hbraO
lbTn6qYFArR437XO0aZhO7yTrQ0ELZLVqL3j1CH2Dbgj0PIZgSU7L+sXJdjFo1O4jyJOdFWvqcXY
1q3RivlkNS193rD+QuGMqMfkJ5JOcvZbb17zpQsAidSzmVHqm0WU9ezB5HvqsexyUZ0wmFnmcAgm
xEO6lu+3BfjpSTSeu5VTOwj9IRbuxw+0SVlz8KdwUHvqSV/9AKOU9NA4rUDBMUv3RTep54wzZ3n0
hgAdVzI0MXvd4nEoBAzgZe4n0v6OyKJ2JlTrzhN6gal565OXxdXxWCWCOoVLOrDBDQ2TPKGhZHj4
Vt77eVsvTlPwsKbOH8YkXrOuJ/1a9FzD7pMKhWVbti2+BPTD4KyIQzGNabWpdnug2tRbJoAZB+do
XtqZ5WvjMbeUKrR3WM1GBuUZ1h1tnTnbNE/V0G+o2avCv/QmgkjWR6Lnbi746Dv7eG0xMy0Dei6c
PAzvHR31ix+vnIwl1qIc8yxEwu3OJDFDTx4tdpiuCAekw4MOBcjgvNWzDKHwCoTB651SsaHFUomC
rr9LhMffx4D0IWSQdQpBLPb5k33SRE3q7mtikuRnpjUnh7t1gg0x+XB5d2GyQVchx6o2YBFFGBdz
avWC+p7oM1JVFvLp4SQE74t00TrM/SQMsKbViBEolcewqwghN3bgyGJcNLlKi6hIkUEwZOHc1+JA
V2dprrEngg2nn0/OUg4wPQJv2lNv/SJBk2DFS66LedZG4HG2fTKrMo1oTYt6Jg7LF3db4z20S8ia
61fguOUa+gxdNwhf+KQYJbEYdw8chCx1mxzvY0pMr7LaDCnmWQ8/OfI7OiURpUv9jrQXN562VZTO
ShMrCj/yZHOM3HZxIjRfLekQvRiSdULoSC/bDTIybhQJChKtKAVZM6gQa2+zmy5rti6c2T9xAwLz
l44J/Leg2bivtmXtxFuKVL1xDnXJ2kGGbxK7nmmCdixN7ttxPKrjSwM5jpNAqVb7QyUF6bSGdszn
w3A0DuLXGQD0VYTP0caSdbfaZQq+ZGAxzQSp0jD3dFUQvSAAbMQo4uloy7VI5+51lnEfZmkfgELq
ZN0gH3jT9VPthugFiF8TsWeJu01ZHRAxnFKfh5gRbcgwSgZOnF7pYBU++zaRP3RFH+ZqS5w9V40j
ciNbh+SqB7cIHJgQyNr7BLenZy2aagbLHqTlKhZ8RMlgURhDNo07Y8FRfixp5AwFn11spyy1tB8R
cwzbjStzx5dxsBYtKg+aJRvNQD7EMHfFuHrrgfAmnRA2LMxZraq92EDx7byE+KVOLfSPOE6Mhrto
mD3NM9j8wcwu9dj8tLF5+IBua3sIwL9kXjqmp7Aj86NKBxD5bOPuIxFsw/wPaCFnPVshngaHi8xp
OVTbwJxPujn6kyuMAIxhLxvIwxQH+2WJkh9XcItxGF+buTZp0Uyq/hgtHnAF2cNezpP147hhTxUZ
zTN9S2xM0a51IB5qi9gGtm78tniL+MOTevuoPRYYhCMSKyvjDCucT7dppWWNQxw8qtGXWGRrVkoQ
E7Zgs1WYKbyQthl+cYe7H3ytxR3pGunFZyu3z76DtinyqMpcPVp5sH07phkugWsvtTK87nKO/UB9
SBbVAIKWtRNdasc1wyMyqMzzgCX87jAsysW3CoMnG4xNhbwjW5qGT8AlkPHY7+wgMLG4DvT97ta9
cPgLIMbFiV9cqj2oK2vh4vg1tF+zNvTDJW8mR71S35kANYys1e92XPgbDecJeBW4/rxOOxaD9iTy
MkrPforejocl5uMjdRPUBbqEmaBe87Tqzjl28KY9j4OP+kPm4TSSfqqfCZmdk8XyKcxEHHwgNJzY
ko8CjfdSez4iXZ0Wwx7vYY3n2sD5dHkPdMyQ9Fp7JjqqTieXZWnsceIwSGxU1z4KD2cy0XENxaaF
N2CiXFh6jEq9ztasWTRZ55JsTpP7S+ifIqKfFZl8HDKfz4WwCKSynUqGbMQjVjIzuTjLdMoWX7Cf
yJF71jrY11KU36ZYtc98ad39IFugG4EDOM5MQICQ9pd8ULN2n74do9JNCM6OGtgRHD/9dDeFKcNs
y4O/dvZUL7PMhbN0B9LhAVliyo5JDG0bC7w77ea7XeHGnRkKyyZgW2yOn6JtMyQfo3EulniDU+tk
wAHFBnUDyd/tN4FdBSxZBliPuWJCJh+TBie0c9Nnd9jaR3eVyD9cg+SE9ahxb3oLYFRv/JU5M+wK
RA3gMW7Th2jpcCyN733XLfITl9THXAzGHgKemWOfkbbwc8fW8UPst/wwcnRPRG9BkQ5B+lCPTfJN
I/uHdx1wpVrHN00J2RmPQW0kfFAS2Mm5TW7Kn2qGOXuD40eXzb4TPM7BIB46NjbFfTV4ZFhMRycL
OsyrWVGjmcqkN/dH08fpfuZNf0IxdoqA2mYHmalbWUtlpurGnlovDPqsFWNySoeG7dd4jl+URyH4
ha/eeSUivjltLd59XvfHFMcS5RIw+LDxK+k9WSIhdauigZB3umnIHF1BKbyMQAFA6f0yDLDuXwkm
6XaDj93QJ/0lStGSasRWtJ7simAkn6Gefze1dXc0Cuoq7tp2rzxgFONkPGih4M066/Ylmby5YnhW
961oO9RbrCEpGeCSNeOx08w9Sw0mIQ3E1W4L8odjTFqStQ9xIPR+hLVtgbUECSnIMpyJQcIkPsA7
ljuOlF1xJgKQhSxIu11cQ3BzHVoOC3xT0z8kTtuvYDDDUyzisVSDHvZz1NhzW68SYzleixXFLoHr
iRga8dNv3vQ2kg70YEhSfPjutTe4yLt2Vc+JzxzI9ruo0D2pomRr9m6NiZoLIE5iW+Jc9Kn4CrZg
iQrkeJklZ5q0V5rU/1awEn2T6AnPQR2Fp2EztsJjTUFZblMJL7QpzLF4PiNappnSU9A126FPF9gC
9dEr+t72CkUGHFNm0zX7YK3vJOBI7ElIgwB4PQ8XxFRsLGtxYvMAK/uwjRvn4EHrFdvfK6th2BFD
B7c0fx1I+HYbHKUo/mjDZ92qRubh7DjfBrqCU90p8zAFQww0e5OmwvsKaDbiw+/GgjgniSsQKTqN
rzjWST6tCXT4FrqA3nqw+tJNjXFIgQZeY/9BRS387FYA6nqlw2UI0buFaId2Q0voH7/BDMB42kLp
7oMtDDC17BqYY2eYh9AVhgKxGk2H/9qYploalpyUhIp+Vgukl3VaV9Df9ZcVd25aYf0V9+TuvujU
VUqB5TsqACzjbuFaKA1Kd+wwWGSOH4VfdB7ravG5OVmCGrPOs/+ZdP58cFWPtyPqRUH9uP/baPeB
t8RWEC9NF9F3umjiyZ58YkSVjGo9edv4qOGe9SRD0+5Jx+ODSLfkI2rUa9+MSZXUJt0gswIAvSVu
XYxOf0aMUXyg2J2roLLs4QIF/Ao+fOS52ZJml4JCfvbI+GG4CLPNR2dv1NRCGGxQcNa+xX2cYFnb
rMgUUWJ6orTt9thTwFqJ4hgWulY9jCMyOfJ2qS2s2OEXsKxpf/DDyC19ms5HJcFN6VqsH2bRX2Pa
dKeQY626oSLCJe8/9Yo1Byk2d5d2A8iTJFiQd4esTbfQwSaRnTwnZ70K79Qw9qRnD3yzHGoA4xyH
2G/9Z54m8qVnpM+oJPwD5ferj0NsFDGx5vCD/aSOlxTjOC3Ar5KgMpH6xgGze1gVbWVkyfBkERJU
DB0+6ykAaLpGNb96KcL5zNyLCzENKdAMTLmzymfoWACeB8QeQy2Ank33+VcQ8rcLQATCm6GpEBwN
zz0L+EnMChpvB894vAK4Rj+cITG1w7LwCL1u33XOXiMhfm+hby2VlSFGDh/uhFyK+mFZ+hkEvWjr
KtlCc/S6GSFN0ybhuW8BTWQmnu4yO/rtxqu8JHLhh15FSxl06Yi4d+vlFG3G/VgvAqMRyKW1sbeg
lfRGhwRbJkNAdkiyTk/ahacorYPeZA5qKbKLp1flNOl3ahZ5YwPmREyoGJHTDUsniQ2dT+0IXrVd
DIDL1c2zjGsOsqYzzwgR+61IShfgqXwGlDAOJhtYJAps8PT4sCaXP3bTALQzpetTt8l4j+LaHrZG
9K8YdudPm1j3WtdjeOJEBiUQdvGomqg92gFNSGcCwAIuNsdUv5qHeOkHgK/rO8Fc8J4OrPlKfOQ7
g22OS1xNULd4Ykoaqe64we3/NgzmZfD0zZs4yZa5XU+QZ46w7p23I54Zs/dcST6ZAYnWMThk0HlY
3yQuy7uc4cSSpRO6uqYx5oTm4G0cPK9koeouokXZnTBHf0cNGoLEYlemc8bLHJN5N9iIniIEE+x7
F4N2nzT8iGQ0W1oR3sTaElBAmler8G1Fayg/VDBEH5hQ1ss6e3DlDBSsDzTq8FG6ib3oZnrZUnAm
W+ijdlI47bK1HfJUN6c1QpqYrid6MFwC7RhMUtRdbQpJg7pIe+9h9hCQ3sTbqwz6sdTQSaJKAU5g
k35EwV7+bFOkMUpQ2e8YDZJDICF5liTtMoi2vUO86ivpjLeDJBM2CQ0TpSfvj0qUrkVba1WyxIy7
WvTQ8qbRrQ00NPa9Tw++RY/cTAoOB0kAkaH0U0DVtXdJvWnMhgVzveO65jrF8QhmtQ1B7i82xRaK
N0Vjpuk4HRLApTubBg/xEN6vrMQ19tzv0a3pnibMZjV+E5nfztG+ndi032IOlneELss0a3/Ae25O
w6rsbUtjdqsTPp1GZ8Ps6QUTGo0mPOKH749CSYQKBHJE4+m/hFIF0IWaI/N4nKnBNS+p7jsQCcx5
2ZQST64Li/GEQ1IQ0pF8LdxusBntsJfV187JIb6CaZcbweU2ofRRdfW8m2L5M20eXEqc3pZeKBH2
i3H3D8cuXFF7A68zGIKkR2QOLBqi3RlpR3FDS4CWabXiLp7IphZ0m4Z8+Mkmv7ttBBeWAGksgNuo
nW3vq1yTBIuLMWjO+pjf2TdG6D6mvCspgM9fbgzn5m51wrIPET4d13ouIlhjCWggpvnooonOdTO0
hWujNMfo2h87V5l35OzKPEAfclXN6O06r592bhzWb3iSa9CtEf9ugxoSr20BbQH9IXr5oT25yert
Z7eGOIwlyKRJgh40t4EAAh0wBsawx+Iac+cTWSJ3BzTLg05ic46L117A4yLAXUc1VE8b8op91ksI
krrtTxhxl+WsxueLhQFSjIZ+Akuhldrauewg8gULrFNxZSuDw6VpDOQ1arIFpPXfUyO9c7KkrBpX
iRl62IKkxK7XvGPt2H/Y1rMXVxq+9yfXyed21Ndw7dnFwgOmUmu/5Ftv+4rIhqBvDucvSxqLINEh
BqukE/u4Qon9rgO2VL3fDC+EYUzMJrebLh30fNAis/ARnkF2hwcEkiko/H6iLvDrTAsRFKMCk9on
zvqk2uSnjv3tLNZtOfgNYJlMJr7ZxYImFessqLWEhdl9vL9EE3hem6Zz5fRiKSPqJFj4WRYstpC6
T8o2cJwbMFPgYH603MLWsudmBuYD1DncuZpsD7rpI5a3wt0KGQVYRVbUvcGKSJ8c302eGrinnVMe
Ifw9DlYYY0BiJtOZoP2hHNR3j9cwbReZR5jbq1XOWLGJhrvqrY2+Jr3qQrXxBIHOxnNTjwFePj8A
lxL1Hsd8OtcF0Hmz44leXj0GLWVGg8DxszoxdTFB7X2LHIzqjm7uq0TpHebksCnAmxQ4yc/goP7d
sV1gEwB0ooNbG4Lk1RqoqzWDmfLADdxihvFVGa14ugDDr+NeJStEQLi+XZm0brfzKcbazRf6QNuG
YjhqptIXhm2VjWf1KxLRvX9ejfftKN28RJYTMEzBhj0rhXGW+APE93btkNcJOaAbygFyyWlFFz1G
AH/qFT63mRAgQyksFBba+Q8Gdt8X3xJ0lE6yPicG1oWCbN2fwdHzj8s8gn9G7H1BJ+vcb818I5FM
zzMusYfBffJ2SdSEbxROVnnbkODRHeMZjPpKD1HkAB43BICx5yon5/UW7FrTTBVV0ZT1g7ol3RBX
BKcTc2q4ZkGEGN6o9r8EDPNyydB0zNTt39W8rhlTZsjFuCa5Hrczh5o4FwFM5bQMfnjbLnu0tn8S
Zs5Oq2QO1Oh3MpkHhl94l23x5F23QBIIAr0RllvLVjUtdyF32ngB1Nk/8mibEBYO1QL6AoilrImQ
n9MBWkjeyIqCvuJxRc8ib4QNCPa+PxSdc/MlaEg0ry8zMhdgh/UL5gafagjQOcGl/lO04w9tOAdY
kXjoQFpZQfwsHi2MF+/63fUZbcSYEYCZ4OoD/eyoFHQ2nBi6fKk5VFFOSytn0Bh5I465KhLyr+68
7n1r2d4PUTSjALB4YwDqzKKB7HVgDGN/H0xg/UPv244oFxjMwx3K9vNKgEcE0QSRlawvmx7RB8I7
3zmsit/YHHFMPjrBSXY/pp6ub2MT6GJyo+gOmGMveALSMSFr6DotjTzTMKwvCGaIytEjT8DQX0dw
vZV0nNfQhoj8SkYQ+3IrcJ9YkbI1uTptchoid30AbJPgpGEWXc184bHqfmuCgmhiuZZxC0QBSYAY
g+CneZAUE6lvHYQarctc6rUTT0nLYRjsrWisYItS9sOgDitf1Vcw+9BG176PUTuk8SFQ/XPAp+iE
YF11cKdxqQiGvX29DQiBFtavQJmk14jCjDOKRZ15DY8f+zBdCnRY6skNjQN6vl2eBhi3VcsGA/OG
UP1WtxB/YBTq3hd+L7KEL9ja8haga6HwAmg6KHb7mINLPPq+2rsWVqirrJddK5XdMkNnRCw25Cvx
ALAOFhKIRXcAG7ze+aUACdyi2JmKReAAwyA/Og6uVFdKBHI2qW0vMHRdYBSXOjvjBhGUsgEDimaj
oHK28d/1vNnTMW2vS4INdqHltG8xHr+AiBp2EoDdUQcx2+s0wkaSCsOD8AAG1wM/L5GiOyRgjQUZ
NgGeWdTnqVu2o5nRTPb4sf5sSQw9noUgu8P6WgamqQFAS1N4DTjt0zo0qGutiSqHLTW2fHsgte0I
qY9toHbxtml5iSEOhUjKCdOT6gKNWWLGTZitB2WV9FCPaxJe5i60Lh66BZIhsbUWymnPzdEhY12e
tDJCb+dMmQ+y5gISDKCL6JOHDtaXtJQMEmo6qM9YB8MNDwkN8jXpoizBq1KSFSiSO6+AuZWJr26Q
oDhgDaHPaopMj76Xl36CEr12zQPx+XMdDvU1VLV3AiBRx0DOtNhzPrAH4LrwJRsNe9HS6mqCtx2K
mMN4GSTjXMYG6Do2r9gLm/UzNoHF48BS/YAfBP2R8mr02h3MxTkNgW4K2w149e2wm5khWaq74TJL
Ge6hN8IED57qkswCK5w6Id9+4wDxBOSxPrWEbdms4VMT98u8d0wdn8G6CHSAJgAymza/HGu+ez5y
nflBM70BmGppjoCb5lFHUGaFvpqPUuIpzFIJE1a4EPZ7vokJhQyO5xsi3ovJD6HbAPgLW76lvU31
DMkGRSe0T0b/hvyv5fco+uXBzqkD9Gz6SH0MI5kbjiNgd/Vra+LlgPHOAoxEkxSn3W2MwPvKcLj4
Ibr9jcdQXJkI4noMq3Yt/a1ZIDrD/wjgzTSJCSms7bJBit0LH1KhLailvIFUFk/tSNH/p5wELxjs
I3LuxRC92zauJ5aPdO6HXOHZxM43W0OW+/6m9W+hDRAVx1/AwSRhG8/VFqc6/OhH04OTtRMZ9y3r
5N2MYPJUGRrm//YET0HSar+er2T20Bc2tf80wVZoKoyIF1qtg7fIag1nKG9TFmrskap+abFrAJNC
ChPPJ6XHbqiUo4fXYcILD6RyGIt1tf0VTFxfDWtEjw5oMHpgY8805DYqsoVtmuTLEEekEBYu+HNv
FhyYCM30/Rf9bjSFvHRzkiPQMXNDyQS+cE82zxzhj1DsjN2zY1XzOw7T2yy3+JcFOVT6DQyHpz65
TjhImdezBLEN4DqemIiCBZegtmdv2CS4cE8FL47v96raapAdspuIOYddPfwZerLc3DnErZ8xsS0H
LLaGt4lT8sGaJXAPBi5jtxYDLDRD6wKhbdQlTVJu6TA/kGWGE7ILgCl94SSZgOo0qA3fAXEggIK3
o1IlSeFDmkctaAXUX4yv3RrgQzRA0Bo83YTLB9VoB4hUK8wzwpjDqGoRpTK/Nqma4CipCW1+w33e
YEhzcHrCAf4DPYOGxZ8pafcRwee6Bf78OFvKdrxGa7b3ZtV/Wjxe1X+xd167kWPZmn6VwdyzQG9u
gwxv5O0NoZRS9N7z6c9HZfWUIqSjQA0wFwMcoFFt0Jk7SG6z9r9+o0cRZLKk1mDqZSnKlLRrgoyW
O+JR0RXa20AXtAUvTN7Wgoggzu/A/GL5Te3Y0KctUSutbsG9r1iZQqEdNK4K677uml+UvJE9KuXU
Za5iR+0inNw5G7h0R/h1091bZmOHmLNQx30WhKpdympii60yvFscBDeJbJWyDa1Av8OjS72KKKpf
RX1Ub8euMx/EwkVrKAQkUnURnVw3Vf1dI+vJJqdf/Zppeb0YQpwDZnqjdMuhoFVL6x07DRpsxQ4z
GPScXgHyO8NQJ98bbae8tVWRrNqC5lTUVQ9q27CZKsVGy4rEp0VXFbd4xOSzPs77d1BP0amqqbzq
ZPkpy/oXL68yNOmSBE1Tq2E6mu3l4PrgPIFHtcsOLdqRT7EphzWQcNnpG9FFXlqkLNmupepNmEW2
WbbZ1TD08sondGxfeD1TWOgHyUkgWTi6BG1BpjLYB6zKdWJID3Hvy8+FLku/Qp35EwmZf9u3g36w
SvhruUUvpUhd3WnVwV0ZYxjdGlE7runN3FB2y5DhYwMnrtzlEwejuVcFiy5W0w7mVgkUc8XsN25Q
34l3OsTUKxPLwIcsHThmg1TJnEbIkYx6LRyGoMhMmy1KPMCawQeKHu2DmVfRrVf6/R6Va+tAe8j2
6Prv2JHk27pI/U2T0J+FzMadVUaRSs9QSSNuOhYe3nLdQdgAnh51LUNb1WzEzjBuhLjR7KEdr91C
fOsHr8OTNQB0kEBbN6k4NlzRkIlGbiDNtWxwnRGIwmbtprBCAOIKum4zBPxbjPNSJ8L5ZFWJur+O
Yk3kxq0U+mJk87J7Nt37qHPHRW1kr6Mns2WwOXozkxj666CWMltXgWoGtMQLr2+RJVDaTIsuig9F
BhlA1/18LXoKy8tTKPa9TtHpv/j+vpQKeQ6w9KtUPJ0yNMwkOzbL3vbqlubugDYgS7RqxfKSV7Sq
NTuZiviYiXjRyKN5PZiuNffz6spTdaRXStPc+3EcvNdZL+FxrrTlm9X28r7Oi+xXX4zKTccWAJ3P
km7btG7f4Sn074WVGeh6Q3lq8V2rSlNsc9Htd4LMMrM8+dqTpcvQaLS7wHLnnAoi5Z8SryPXgu4I
t9GUCxiH/IZgmQplfkErqnAEDf6JImCe53ajfB2GA+qcuH8dIv+lNRRAN4Km0tUYR7e4fmRIzqri
Etyy7RZ5SXHhVtLOM0eavmquu1ur72ERF2qmLCYUdiYYtFgDzs9VKacm1ECjohvc0wvoe1LERFWh
AiHxcht54aPp+75kQxGp76MsBnlWI+2WqQEdsVAja2bq+iry2DGKtuAntaOxa+CPAfpp8sJMRwjw
CZxOEQOSctYmisR6siJvLnMr32Nro1wWSbg066p0BkXsXpj1gjNSod2EWRvNawvGyZS9OTN9t1tp
GeWH1NTqS0/PYKUrFfVV20vyzKBlfuMJkX9Dq6i71cDo10HlQrivWyqEIkLxoqkZTEooiPJDRith
FcbWo1i5+sZwLXVbZq06EyLP/w36AR7rJ0IkYQ/G8of43Gn+G144SCPcIBnTndmq7rKOynUmsWZ3
Iy/johe8sdrBwtEXCG2HaEFCGXzQCDMsgT6rwyyjXVWNxQ2zxX2q60zg4WpfuSgbvQbOU2Ua94Li
E1tM83hljbKxlgpvxCBe1VeCPoZ2roT1TteDJrhP6sHfiKOHvsYstWWUe9W8smT0YnVd7lOp1dxl
SbtlcIJCTKVNZEQkFVJQd14xCyMViSUN01B1WlkU+s1YwNxY0CGBBq4b4y6WQ5jOktCXCKZHXQme
QhE0G7Wg0AfouTGSqd8Ts0Hy50qwm2bdEBfhld56co1OsNBujQxWnqP6YyPxlbjUiPdqZ7omqQeD
p+wEnUNx5dPcbYO5lYgRDyrX1oDg0+s14bZTAs3cNxGso62aKG7rKEKMXqGM/KT+VQ+yKlzAJYu9
K1q5XYdJnqrWr4NqtRE0sEAQksdRKFxUFQT3YElGRJ8S4hfVTql1/ouVi1L07gud4M5p+tKHjaNx
pVHBbhqtGJPZkANrEKuaOLpQjYdU7kdbNGFeB4DLN+AxI1xoqIXbuEyHg8iaX/lmVfrrwU2sgkQb
2DO9lXtzqUiMhdvAem8D0XIaUXVvasi/uJyAKcLD0aRoF9IqfwdLKp8NfVBeNEGLDcAzWY+cNBz6
3yAUwxvRwdKmRm790kpKbWy6JMvjywyPXWQkQhuqmz4rmHNDpclveUBuWp4hTDBgRtGycWvInG4k
iMtE64Z33ee61Kuqy3Y9JKUyo7S28ISgfYSsw9SkRW1yJ0q8Jl9pnCU91l+lxlHY0G64rkVXfjd7
vV2XUsT1p8d4gOgEglKAKCBi4uWhArNdafnY11tPx0u0sWlKaMOFFuSZ59RJGMryzu+7QH5sCilG
8NXjixS8Qfr0QdNkPSyb9laI9Cy+SFpJ9CDFKYPRFJekGw8CMrlYjWFyxWbREOkV9Ea0IRcnwjEs
7wJKbNOsm2tVxlE2hF4oanD24Yl4QP5+48KKmxt+kC0Hr48fjFKuTKfOm75yDMPtDkDaXSVwhcI9
+dpXSgw+Xe+ZRkL7lGajETqd58IsUCxQpMGRDJdG8zwbyJV7YHOMo4eq4vIlimoVr6x+KBOn5tqY
rbrWksAVUsGooWnEmceZidOoV89bEzf1i7Ajx/AWDpFSoxTI3Vb448f0/4COfZH/Tm/q8vfvev+S
//9AyjaRd/73pOzLoH59QSzxv9ZV/JK+VUfk7OmP/iFnCzie/kVWjYICl4usiqvIf1wLBEkR/8Ix
QDU+vDKpdKF0/03PFmTlL0uWyO9Tp1Qp7HuwG/iboC3I2l84bELflmGHSpr5r3wLJs3qP/YB5BRI
eAWSpacTqDeRt0/Y2bpVF3kLU+Sg9ZkwT5pmJpZorNI+QHgI4nLG1+PEYWUaj0Mc/wY4lLpkQDM/
1tCWakLvwvLlg5ACsYq+SqBNkPk2wMsBku+zKFE4Z24dLgX3MkkeBa+gfC3kYfnpa/3t3/DZr+HE
HIkfMhlGyNpHyqtlmKeGlsBPet1VWXbIFQTzmMwgLAEmkpLe3xbVS5Wk7lLhejkDnDNWZam9e1V3
kxomHNO+0Q6pUV1BXk2XiQLklGE7iLm8dC2rLv1wkbMvSwqnKJVy3tai4tReG6zHJ1nPRy6G3Tkd
9B8rq6MPqbJTG3TuMaIw8Ic7sVTIITUkWl/Ie3r+3iRZmjXDTHnVUGFh1aLKm0aEc7FRo7UHloQD
RHUFBbu8tPJ12MwMdaUJtv4726AzKstllb9AJx3leYnyisaGdijAJKt9th+yXRhQjNkxyh+BbtzM
U0mZBJUv0HDZnnrNVZf+B8wzPV3IbxrIr7BASjIeUCvl6cp/kJ7ZOwdjGVQbmlKqbINs4ug4XFjp
vQ7vTcnwfthQCzYGbdq5ljruKmtsA+pNjHelY4lQzKFgL5VykVBCNPZoOEbn9NoCFG4gI1i1/Sku
zMmvacN6UJBm8VV+ZzwpT6jxBm9mXOI7JhLujBi0eohM7jiQvhyaagIqWX35i/7kVNui7c6uhAfL
nImWLer0thcucSzVa88OKzuZv8dfuH7FwKtw7VZ1km3uuM94I01XnsnNAc7TEp6lJiHQDvfGWnOM
GwIe4I+6vytjYUYzs59lW+8XX027qXiqcDUYdpHMjFtlpi/dpbr0lyFnzD54GCFVDquRlMlsZl10
9wt3b+2arXsYjJl2m21xtdr1jxZ1xj5N7dpzWs9B0gxl0IYgudDW7jUoMKLEyEcouCc+o++XymWL
l0I3o67lTn5hPcVLYTc+Jb/Svcl5/aEO8xauLS+7d0j07lW862xrh8XOnHt3O/Ps/HlYm4v+HpME
kit0vDOM9RQO6ZMjARvc5xqHou89fLfgyL2nwywU1zTatQ0Q4yLbcmNk8Y2X4V7NHF4oxg2aHayL
2qGd1CwkO3qL1hkNzKV1be7GpbVv593a+t0e4oN1xYktcBAfxheWbTn3EDyTaUgA66U0T6/SKzWy
rcYBzA8iOyT9FAYNUmjtz7b2P8fg/yas99PGOpkCnZj2xG9B+/v4+Jv+yJ/jz8CyRzOQF4mwFxSa
kBw/f7RJhvwXljsEncjkScEj+6RNMv5CrqFMJqSkZqgETfGH/nP2cWLiQo+fnq7hp02MML7l/8K1
59h2C8Mew1IZBeMtjgDyoSft0idHh2Doh0DHT9Phwm3pBCx7qQ0JG4evGCWdUZbBVrJ2n17QNycP
p/qnE5cxTYIBpjOdi8L0gCcbtWv1eGRbHuSwIo0cKaZ3PqRyPf95FOPbYVRtcnenStA//Io+PZrk
5omSdL7oaLAOZUOZK+4KF8QeV5thpgZPWfQQEZiDQiDeFOO8YL/MbTGCusIGuS7u8FsQjI0eH3LB
cTO7ru0aYbEEU8EmAQiizUg4LB2VxgEqm2x8wUykOVQ5c0f4r2Eb2bxrt5N6pZzpyFg5lRI7fIne
lBechbTRFoS5KDsVSi0cU16H1wLzrM6hKanioKHLTjBuDWuXooAS2Kg64Acnj+ZGS+/Acc+UJV/m
Ad9kyh9ACadza/iw3f70srqSS63EOe0UMtulGI1zv7O8bRi215EWhySze709jPrVzx/pu29EPjUe
Zwyuq8pUnH0aNk5zbcg8hsVUrV8AlgGDW1V+JgBEOfYr+TPjDFnmwTC6mjR4x8O0lUyakgpZxTfW
bekUhqOmS7/adxaxO+0rmu9c5rQuX5L0vooPknaRZAnK5gWB59KAkMvuCVZbS0g/bLO/LK2HCPlq
Kl4Y8kYyQH8ughbmxOiu++5pUO70hG5R++Q1hz761aZn1s+3j2OKpq5O0d7TKjp+nHLwjT4xQtHx
TFvS8YKmNIjDhe/tukFE3Y7FSDgZmMQ2YnGnz4j+6y5D7PwMZjJcfXPZ5BeJuPCLbTy+aMG74K/b
QnVio7fLCmh1F5fVPO/WUTH3G8cIDxYVjsJZXk6ciiudHG+Ly1yz/nk2TKX2PxXcn89kYt7NXsgk
JKfo+LnQK7oolfTRiRHuzZRiXNDX7sFE3RCdVMtqKdQz816aXMJOxyREW7M0NmnuEyfvEkvOBE6b
NtKFwkEmwH8ucg++piLayblKFlCNg6hZZRbbYUOlvDQptX5+7OMbyMdjq2QJ6lxDCBQkNeX4sTMa
bUaZ6qTZQkq2MfFSqnKe9OlrN9Timar/u7FMg6Y1WliW+6krkioYjQjxlyx20qCcnssOWePwjjPY
wp3YLn5+sm/WHacYRx8yWxkMe1r+n5b3kCvZSA4Zxlm1ssvCAgkSBOlZImsY6cTlfWQYdhhVUHTM
M0v+m42FkQ3yNzGC19FgHo/c930RFbXGI4b47nQq16mh1b0zZ8w3o3CwWzrrUCK65XTCQgeXU5Vn
dPyadnGTFnS1VWU4Mz8+bi4nc5R4ecviLEPMLH6cdJ9eYxQoWao00LeQzM1NuBbQZ/250kiYm9CZ
nqH5SYUIUUDPtUOouzOb9Ddng4Y+WSWol8Oa/eb4XY5WR3sPYq0DVDuxqV6KGoaoOLQoq6ph2Hga
9wyjPDPqN5uBJlEdTAGwjHpamdAqgqUdeyME9j5a+rJEI9dCv4UfGWwwepVuPvt5tn47Irsql3J4
b6I4bRWfX7NURF7Xw6kJMwgCKnQTgE0X64oxkexcgHEyhpZ35uN+syA/nBsxMmcicYE9HjR3E9So
bT84iXShlbg+eToWeK2VvQ+mcma6fjsWQpZp3bMYJ//Izw/oqp0vRBFj0dlfdEMgzLMeAz09xGdr
EKQzS/C70RiJTCFqXHabk9fp1kFMSi94edTctYPcQcXKIAcMUHNG7Bp+/nbfrUQdp2lODv7FRnr8
aIro9ZBegA5lXIBtGTkvV2WInD+P8vWRwKEMScETQBWh557s1I03dp5oMQpGEpM/7nPbRr8GMhfw
Bw/OnExf9k5cPskKxOmeIDuV0+n4iYLCUpquQkJhqRx/KFy7VdOAa3SReD9UFiiVNK6rCCGW7p9L
8ZrqoaMNh7F12mcyOXPTxn2ye/oDngH02qcCI3gdy/SuCjEr6FEPOFUGv1MkuhJlVoMmYdF6NJvK
sbqDCXducXxZkfwObHoNsqksAh++TNgedU1FBqXTjfWbzOqY56K6HNxoGckwywMB0sLPX/gEnuMw
noYEdZwWI5cH9eQTh4U5Jn3biI4S0V6aKKpdYV3paCHptKn+zAjkK7zngQu0wqTDqr6nrUWzZIjO
/ZJppJOPgIRK4/Zn6RJOwyfVEObWEhkICLkgWjbzIKknYbiwEcMCwYKpXUxAO2C9Yi4sEd+9vhPm
rWhuNMs/CGrrnyk6vxwCXDi5JMIVUkSV/fjkEMB5FCqNFI5wkXMP8gCAJbaXRTo4RVeCOcn+Jsn9
95+/xofJ8fE7oEEKzMu3VxVuuycTUfZ0TKADk5xuKcMz4r3lguB5j1n+mzWDhY82Q0zoYsbizyt9
YY33iX5Qo4NYPcftfdOsZeHZx5sQHT9i0Ktg8kXsVl6H9iyyjXSJxCvSfqMGwzhKxeQtvnF9BJbz
XF5n3n04PLU+PbmrLtr31cXPjyZ97H+nzzZtJDrWJVMu6MlMGwVdIg6KNxqWK1XcCNw+De1tMC8T
aE5l9UQcKvSjC3e4zeKta3JrvcXgC/JT4nOF0Q5ld0/2BtSRKxUKX1A/6s2yNh7NfJVyrcXhHtsg
a1EUS+iHmNu0Th7bqOJzwfbmhX7pdfMSF+lqoXULN1zHyo6ZnTZXAtGx8b6Vt0r+kqV7rBef+mil
0N3RnUa/UiSsghzlsX+K5UVTP7T+TRwfYIRqzQ5THl3DvEfzH/vgsR3RqcFOuRnVtYLnWwAOhWgc
Pf18uJ50TeNM7FDS1KCEl3W5lUmNKu4yi7Y08+q2ew2RWgbXKdkW3jKKbTd05Dtya1Px0h8PlONI
aiFHVOPcyh0EE1yzNWWLLsokpznFPo92a3dnuDdFY5vGzmiXlC+CuZ5KUXh2hbGFSW+Kq/YJhXuP
MBFycI2jqoPh7k4Dx2suRHmRRFgrzXKE3MIGOXCIzYd06bvRIqjXYwtq+YtkL+BHWI3iuFLLhZFg
+ATQS4gJQrgXkeicNfiqjAlCO3f7Ld7DkobV6rqfFERnTvivGya3JxB4E2hJFLnyHh8aJqdTkhoU
TX6mQEGRsLMqvXDuCclDG5ImZLKvnzkTv5y8Fr0T6l/aMBi3mx8hU5+rJhQuZdlPNT7/wU5a2v5m
jOzzzHL5QIVOlwuVmYiBDieTJJ5sBRO1sECtPzhdewELGVsBXb5S3MkganzFH9gUn/Pydmiue/VN
UX9XwO8tvoqovGVx7VcOmkNimnWU663TmHN07HUw16xlNwmgfFuqHN18DLENSZt52z76VxNh5FrY
JhWuazMie6+4tKiEvlAG4pXnbYx9goRMX+C5vq+JuZxcOGdjYVtLeIKH4kY2yGSydfzMAifBv/gK
SCGzsL9Yeoc23uXNKlEWVjIjJmqWEhTy2ta3ZnCT4mk1vI8LT5xDXsEXDiMKFj2d59kAKt4FsS1q
D/n4ikBZc7fEUEutYw6HADlrhZj1sSwPub+SJQRGTt/egAiYxqyG/NEvm9Fpu72C4WPKEpn5xUI1
N1X1BIGpvnLHhyy+S9R+prLKWunZxEakTrpNLUGAxZRYF16QX6n5hVIBh0HKL4vLNtlkzcqA8zO8
/fzFv9Ra3Bnp54JxsEVO/348leusjo0C2bLT6WHhaEH7SnwF1xtN3Y4uNKp/P5okccbgEkVQoXky
u2Q9VdsK+qyTdjjYqKB4XYEDnAEt2UkxzPh5tK83OiBfsCjTwg2KFWud1MZlVE1N6mFArU6y95Cg
CfMURDRIKpCqMvP0yOgRDUc27KMbyHPameNnensnq4kymVpWk0ze7wcs8mnVhkae+U3E8/ajxXEe
BxCzZetcIOF3o0ARAF+mWKZkPn1MsRrNyCxgZ2bmWwCbeobry7lL+DcThb9ckXVkadOXOzlH5dhq
FRXavpMYtL/G0rBR/KIylMjvMszxXMLW10JoGguwCCsGDWDjpCwLi8xKmhZj4TLTYTALG0sERuO2
g78mfboUXZJh+vmZjf30IcmwIRdDBvYH9YeweLqx5+5YaEjPCVfonvKsw57B3Mvjr6IKziU8nF48
GIphZOpuYjstxLDHCy9s+9RDDQWsLVnNnuM1jyBQ6oV1N1GpZHfTBqRqKsGw+HlRnJ5dU1eA5rhC
bwA+AL/ieFxJgB6MhqNCe8pOWyRNOMMtSoczghcLzU1xFIwzQ35Zhyb9ftMi4h0Ols7V/2SCKr6I
8VJrAKxrOUQlodwj7KWTSne2EaL5CF0uglazbJoCm/5ROnOqff2qU1KpTgItdACDi97xIwexgLor
sjLHQmFqhHRLm4yyqRzAGurRuv75BZ/OXB6WtcghDVhFLX1aHAAv6W4s4CMr9hdVR7dXRJNhFrDJ
8trwF5j3PNfp+89jfvmoMpdYwCuF7ynTtjp5QrwZ6pFCFiNfsy/humIAbCD4cArkfnaZN+9RkgXO
z2N+QEOfNzdTVih9AB24BODvp53MJITcgpQ1buJk5uUYLKAwzUV3Z5Z3RoHVaSnMxJyKkbZrCQfX
wtEUWmyy47/ADhq75yhajAIuovjmPvvtHWw2OFiLAPqelu+abM8/hyycdxZX3nZmYL/L/9fKLxvp
jr8D9SR/gUYXn9o6jqY/KiQJiTm7Mbv7+UG/TB+e0zABIij4Juj65DlNfF60wYxSZ8jLG7crBbvI
VSTePT6ymp4rZ2brl40BDIeZM7VRLAtkYvrWn86MvssHvfeTAC4e10Co0hQQFuqHXJ7Hcfw+Kj46
EDG4bFP18ucH/XZkieEpbokGOs3cGUkUl+qsCJwhjH77vdTNjU7Dyrb1hSW5JwurGm3IwPJonRn4
6xvmkQEEQcwpDlT5ZH9o5CCqlCIM6FKKy0H00IYHBpetobbsPDl3kn1pRpi8W96rpE7YC5jryWqJ
NbJHtHrs8bGoaFRVTllCAkmqfq11+nDIqn6RWm16oFHmOXpcZQ4q9DOr5wMaP149oCD0Q0Gb+S00
Y44/s5IbWp+Ufe8osAYTHAtFAUr9ndRSjcoEYKjBXEQgsBIl77YV6J7SYQ3WKt68abxmwo8ZrsVi
hFBjPkQwkPGKlFHTo/CEoc0CSW98OlNmvRD1S6tYc7HnHooPRSO58CtheoYLt3ih+YJlNYuJf7II
JUyZSgAOjBnH+L4LFjWKaCqemZIz2M7lr8bFEmetM3P+u08COQzYfeKiyfQSjt9GG0qml6AGB4Y+
BFIP3V5L6m3MRQR5rGR3qTjDNEhzSk+7yuoKBazm+2c+yZeNe2qWQyMASMVGFJPP498gulqAMJer
gNTGAqFu4rw38YJu743e8PB7wMvbExY/L7mvM5+TWDOhh019YfbR4zFjE/ZxXRaNM9YjBCN8t5HF
4gKkAouo4uznwWhi8NcdTToFqAuwGIoEw3JKHQ/XpQ1WAEJXO+KV8ppds7eI91iB6cM88q4QBbrD
nP8qvKZoJmlnlk7W7FpAn2oiZ8kQs9SZeDduvXWfOlLiJNjZaW/8s+kfGusCtlVYLE0JZ+KaDRtx
vPIyuY4whQRb1oBY18TKILmPy3kqX2fDU48DNhFrqC4zeqKCnYg2FyP+ieoCyS4uFnDGVMJ2Eyf0
HfjJhQb6MNdk2ygcM3WMZjUJ48mjUVZCsKyAMvwFTjGFtnRDUhDxxUS1jTRxll4qF+NljfsAeb+3
xgO29zAQfKz5hZWUrjD4t9Sl6r2lMIzyJdjzeLC40rU2/Q9ALflG95xMX+HiEFuHXFuU5aIkka6c
SEZ5tailZSriTXPA6blGZWChcF3yP+JTBHVvlJdDvcYadrKZ7hbhcxVeKN4GB/gAaqLt7+RD/9i9
J1v9WYYVlf7Gd7SNILtpFxitdcMuU2rkOYsIc+vhtSzu8ug1SK4S/BXw+L+Ere1JG0jaZHnAOrLe
YDed2aG/HA3TxJnsc2GXTl2Nkx1aiCVIwu7IxKkGpoGVwy0zAHUUEmmlXvE3I560dmDInoPZor4+
M3G/nbd0N5i8E1p+CtIGWtbj3CDVjiam86wMZ9jeON3QLgVcHvhaGr2cFjU8ahcIAm2S/Nt7AY+v
QwUA84HzCFh/vG4kHjjUS4+pJlSbxPdrxBnNDQ4ioCJpf2awL/sQdTlAj8bZJE7b0cmeYAa+URsV
svVQLb1VNbh7t/cWOVr4mTLEL17NZAgH6Gc/v2R5usGdbA6MC1nI5Fw0aQUcP2QSBUWJRo2A7BAR
htTKE38DcQdGw+qSXTvZBpoycSAkG/5Af1HHOukNbSBBM6RUSSjT5lnsb8nLqZy0kX8jOTE31G0y
6S1a6y/qQABfDGrXridz9Z9//te3RgnB5JwqfFWEZHX865H3yq1gEa/UCsW21Bq0zYgeOmrGpoon
L4/soQvPXO+/lN0KY8LtpaTn4IBpfDwmVgZmhfFqQZlWYAuv9UtdbzZtIW9p5EBzRWp5Zm58OS8U
OBRg2ZC2DZlb6slTti7aIrWFEgXwUW9i4VeMSaTZNcKBmOjbf/tGp14QNLJpGkqWeDIPgyxrKyMo
M0fgLFoWImgc1lzsM2SbGI2Tepa1oSw+F2769aUy90SJE1g2daBO7filWsGk508z/BLktkBfXs2h
24jL2JUHvGnwNQ2b5MzU/1p+EPoJIkUPTp9aj+a0ND7V3KlWSfCao8yR+pYQhBqUsWvBNPWxcdep
jAyn1uMOS9SEJLFGLnDg63y7laJ/vc1ihT6xtLirWqp8eo9DCIwTUKEkjhjJ5E3jyZBYMe7AQWK7
BYlBBVO414kR0Marnz/214l1PPLJW0eS3hhYvjEyFOfedOetFVj4FGjG3AvPvO6vh8nxWCfLJgd/
NtjOEqcqhOfB5L7vNwo0SG+m1Iex3qlyWCwkjTbgz8+o8hWPNzjGZVtlKwAlg/F5/JWTAE+MvPEB
AT0pt5uhQqQvpN6ZWva7N0lZzxWDgwJW5MkS9UYt9ARfTh08NKYQLR2NYIdxqhcg0PfPkQ2+mbrk
xE7MS26pH9b3xw8Vopqyxgx7kbCPXwM9ekefh1BWcvcdJ0fmFvOMmtqPDUjhpuitaIWuf36t8tfT
efoJ2qR1wOsfZuPxT/BKmpUcjhhutc+5P8HpqeHTtw/THbYjGFaVbbDNMJ6d1ar0og4CdiQ0AjDU
dGdRLXU7DJRNmyHKedNomMuH1Jymn+S2L6BWwoz4zC769azgB+O3xkTj6sVrO/7BjaKFigQt1vFD
4SJv8QX31Hyhl5ET68MCuKojApEMw5/f05eJodJfBhKCjAvkruknNZQpuAiRqzByJruKBVa+z0LX
25ZqPChJZP7fDIYnE2EN3OTBaI4fMXNNdNeVT0ZtUHqc3hE9jUh6anJcW+nb/tsngx9JygOXN7IX
vlCN4S2JXenT8MDA+FdZVOkqN60lThJOKmFL/O8Hmxhn1KLKhOyfPJlbNVgk4LvggF+uEAEtNVdt
ZzhAJbM+0N9/HuzLYaSyV9BFmBRLbMenhd8g9JDasJNw8IoGdArRLhSW+TL5DEiJ0a4Tv9PP7FLS
uTFPDiMBh0yjDUBDTBfuA5ZGyywnTiZKG/GxqQiyGXva2CQKRZLe25JfrjxftjYRpbud4qs0cjnT
e0HdGq6JtZNinOGtfFk9vBPIAuA0NIx08ZSo1g94swBH4oeUmwL5dEp8Ide/iszFcL0ZHCvyL824
y8/sMtNnPdq8IfeoEy7PsNMd9rQ67XVU83KMfoaFtI6F8RfyrnP4/0cb9Z9RTNAgRccwcBITTBP5
lE1lwj3yZBnr5yj284UYZBB7feBpMemukBHnv/CnuEIKLq0GAdPKxpLeqqh5HNRx6/uYGArdmE9e
cy9svPm6I8t8lkvKTVUi5vx5Zh4fon9+KbYnFAnAdUzzk90EQ/yycwU/BJXU94qVHOrCxXyq8sJ1
zh3XUp78wNsF+qCe+fzS8ZdgZBkIHUR9Sm7BJ+EUTvdTT21oB7EmAnLLsXkhsXdYlUUcL0ipkJci
rOhKg1HsSl4wH3p/HuCKnK1TrSyfvW68//lFnHQXPn6PboGfTMc63Ent5MDtQ6EzRAIWHDzCdEcp
iLMyHcEzyrlVEZPlZdlyrK1HmDfiLMHg+cx6PV6ufw8/6StRd1AlnzIoA7chGipk+LaC1YCPx62A
N/UoiJdo07ERaYX+zIjHC/A/I3JL02jaKl8uanmPYS1Nhcl0OIShpo3GJbljY2biG+sPyqpoMQ3D
uubPjPsf8RHiIz7qf6/B3b/EL+RbvBxpb6c/8k8wEq1KepVsGR8Y9n/ER5b1Fyc+NZECbIGEaKK9
/628Nf6aygC40+B/7Dr8X/6P+Ej86+PDouQ1Yaqr5tRr/RfaI+1445zucOTSTOUO/85yPSl2InXE
XanNq6XajPnK1IAXRw+nyth1w9Wn13L5Z5/8LHb9bijeAHQr+PUy9JjjogNvn5QbQ1gta6VRV0Ya
PEq9KM4HGWOVn0c63v1QevFQ9LyobzRFQsA1laSfLmx+FGc923C1FNXRApWph6XZBvncEIxqkYFd
XENaLHZxW+aPcaNGdz8Pf1p1/xmf3YYuqop0WjzZc8ak0mSY/NXSKIT+ZrSaaoHxW7jAPte904I0
XI5uEb6ShhNujKaKtoU4KDMsuzLnzC853gz+fhOUKIDndKylU+S8aJu8EWQ+L6cmPm01IUpXJo76
uNbrCVyVBLLzoOf+1nelkphdXLpT1/ev3U5E0NoOPow1TBZuI514aT+s6VvWXXY/aJGxarvM2v/8
e6cp8M8B+/FzDYNuNzUVP/gLj0nrgzgK+7FeWkOJvbzc4nhNvBBGBWFvbDIjGm5/HvCbOYlaGZ2f
RGcLDuDJnAwi2eprAhVg5eBOn8omYKlL1Kkr1OcKfPn4ZPzzcGD5lonEypzwwuNZOViQO8SmZFbg
p1OBI6ThOhPFtnZw8EseDcNI5zqJGZMDg5RgEVuO5g3WgeQXJaOSXkSy2RIzZSU1wZgkTz6MKWIO
QXIla675LaJaSanVjR5GtHUUcg3m4tA36TwkTQAYOYxGDJQguCRnJtnXdwicRLIaWwgPRxF2/Fxp
HLTeELjVMqqILcDkp7XV8L84O6/euJE1TP8iAkzFsJfNjpIsS7bldEPYkoc5FEORrF+/D717YXUb
avjMmQMMMBhXV7HCF95AUSTWfXzlbXv9mq5LyFAetWM6dEHgirOwpjdUCGKmYX9kyrgfXRRfVzk3
tYn7wH+feiKFAIIy0r9uEraIizoiNwkEofMwP10GbEEC4hZbI6+blx50LL/vI9cas/3bQ13skRVf
i1YuAaYPQcA5m2DdIbg1DKo7LLM53fSzQBsIlaMrX+xvo9BJo45m+9QgzmvIbd2741wH8lAjG/4p
jEVwjLGvGa58rbNYkM8FsIJDvGazYCsoXL3eGR1mRXkuTbo+PfSxk9MZxcsS9hiWpk6nvotFtS8x
iqzuFv08DxXhApeCDaEK0pELWJziXT4mFHpwpME3BvcGMMRvr/dvFP2rG2d9Rn2YUQF7NwBr/von
hgtiOLqxgCEbst3BAKhP7dS7P/OkEUetlb/RKdaqjmck20rRcGRV/WMR2NPWG0frpkKi9UbXjbwd
miS44it/fh3Cf8FOJgCbhjwHtf715P3xjlnV1CE8PNUHw8U+OO/6D41qkdfmqA/aNq5s84tnax0u
ICChzW4DFDmvc4bjYFWdKerD1GQ734KfrpzxyVXV565YAGmMeHO6IFUqm/aWtoC1ise3P8f5VfL7
F1ACEdjd0279fYX+MWEPkXpTSq8+qKGpdn24VHhDI7jEHWgd3h7qL2vLI8MZo1YOUPe8aYTsX9aS
y1SHzBOItgljkyKsG2UKELSU/pW1PX+HCf4BGoYBywrg74IagwpO7ef2Uh4sPwfM6hrYcQ+jRV+d
uFw+oGweHPEBcpxdbrfqfxicri5fVNgIX5pnD08QwKUYgrY8OG5hkJe1i73NfWXf2BXaxkDC+qih
f/Zj8nRoXrlqzm9sJg4MaCWYs7dIDs+ugGSh/GJasjxoGYh3lpcWexUY6n2bgLqFi7R8znK7u7KN
Lgal0UO9KbR5aGFZOmeHGp2wIJEOfdV8stRRsan3mm3Fyal/xUUPMRg1rmX39oa6+MQM6tMZczmy
EJPOaRJxOYRWkZr2YR7y4K7rguxIo8k+LsJHTaMKrENe1sXzVBvVFVrI+XXO1fW75cM15hPmnaMh
J5mHuu0D+1DMeN1jhlnfiaGzr7Sz/jKKS8mQPx5iMFJZzuvLyK4U2WuQOocg6RVKiIG1M5xZXlnF
33/Mnxcyk6E0zl9kP4St58jHPtAUDazcoXkby/0U5Hpj4H+19XGn7SJX9ObNWC7zEceA9uRjCXPb
IzsbmRqaLuZx5T1SV2N55Zm4uJegJttQwQhzYAhygl/PHWUuq6qpsx+6SvZcj2h9tXO3nSFhnd7e
RRervMa+XPa8/WtP3V932R83YLd46Obp1IZs6Te3pW2m8DaWa5zgi8sPNi5BL9a6IYeT8uXrUeCQ
Ktz0GMWRmFP0YeYfzAyGRzfa7nFQgKD/cVaoLAGTQyKYv/DiOhuPeEdmWrvlofWt4ohGvU9hCvz7
26NcnEBGWdlaDscPfNw5jTxXdTICHioPg27ml0Zb3p3sK9ys88DLbhD97m7cxDZxbrMQrnt77POU
k24OGNLfKMAVT34eIxJWq2nC++AgehXLzThgRbfNLRBXceNA4q8SJIjSFbSf2WUCAAZljCvtwcuP
ur5k68XHlS2Cc4TS4PaaS8cqDwWRyGMwdE6E210VdQG62dM42VdKfRe3LFMGJsdsEU5hQ61b+Y+t
mrVeYFRBUx6qDJnOGOoJ2u6p9zEorHJf5kV4nLt0OL69zhcn8fegKxNtrVdAgns9qOt3GgfGAdua
oBdb02mV4EUbcUF3GkNeWdGz4iFiLGejnYXjKwzSc5oeE7w4bGQ06956GbE7igajbT83nl9ZN9h6
Ld8IgLslmjzcMU54khZXZn35aW2yD/gXHqBsOPXrv/9jqVWKGjghA07nK3O/CMJILEjE4z6U7oyi
2b29xhd3EMIPpAYeDRTSLR60s9EcE8vQoZ0OcTb6e5xufLo1WH+9PcpFdgBgxuXAgnSnTgnD1X49
TI3znZG7hjoMsDTwc7escO+2i/o5BwTjCAX6BSUIkbfHcqyDbDvRVf9R6Dq+dXvXeLKtzM/R5tX+
igkrSB/e/n2Xq0AyS3QIzQASKko/r39eN5ao8qaIYdklSx3AotirfDKuvCwXh4hc1iGVgelOSQA+
yutRXIkHE74H1WEIKJWPDRC4XNvL1l3dA4bO+4zbs3VlzIuZgaf9jSCw0GIRgCpfjznLoZ5qfKgO
AZH81ywW9T0c52vZ319HAcS6ojbXUvTZ+hW9SfJiL+MhbsfwJPw43kPw8a7EPpfrBwGXFBPqG71l
yz17L7kJUjzHzPHgGeUUGQ5ekKOx2Ped4Monuhjea1lcI8L9ZWq2CbWPeVHho7X+egFj3pfWaKga
Dcj1bPGTpK/VAHL6xw0IyZ33GSimRev0t2bjn4e+xO7Y4O/h0CJ0LjcA/IHZWrn/4e1hLm5Uokb6
RHTreDTBsJ/dqJNKsEBrVE0sQMNuyQGvy1CM26pJ5P7toS7XjYaszYwQCIT6cN6lw4F+Lu3Ylwdg
CeDyU+HtvMZ4/h8GCX0K6hAUeSfO5qM6XQZJ7cnDpPCeCpY0vguTWF1Jzf82Fa4HQn4UnQkqzs7Q
JOo01cYkDxXC5IjkUuzFrMu5kshcfht6aGLN3IAEIJB5ttHSXCg59RQAMJ0LbimqI4JI5nY/qk5e
2QaXE/qNclop90B/6dS/3tOW4SxpEtTNIbPwy0Swdf60GNq8Et6uy/Iquqc3v6Zl5Pcuy3f+tKR0
5SmkQQMuk7k6UpUxnouxim9oBk4fsqBerlwPFyEhrTe02nDaJiOzSCpez8pPcCO2kUjgDKnq0MWd
/wHJWhcxsMbqb4w5CG8q38ujKa3GK+HR5bd7NfRFVmYvAj/jckLjqk13C06QW3zRrV3az+WVm+Jy
VeEpgMRDzY2y+cVm9ATW1Pg9clP4XnNn9xWGVuU4/7IQKz8iIaauYcUvb12B8quJTBINfugg62b6
Ix4xpsZeJP7zFE+0d+N1Vh5gdxL6Owcjrds8g8lTiiq7EpecQ4lA4a0dVLhi9AhgGZ5f9jLuYnSI
UXl3MqnqTT9V5deyqNVtV6iwi/KkSL9q3M0QyvS410B/O8W8pxMzfxqdWqI3GSb6AzrUctzU2qy9
XZwFTXJ0KthBD4s0lmDvlk3XRyi1ix91uoDkePt2uox61gLhKvQHeBGwAsqBr5YO6yzsIOZcHgdD
dCi7twkqQlj64PqNN/oNDG8QdRja0ACYCgDM+xRlms8iV7Gx9RTo/AhhHNu7GXQOCxqleegBV37i
2XYCMkC5ZhX8IPgj6DyHOaDb0npuHDonD5Rjf7DzcvmECWbzy8Mw9MVJcmKFtM5tEMd22BZbPRYW
qPa5XcC8W/mEl1HQGBZSYXb8iKkU3kmx20NH7wux2FcWFIjrxZ2ycgfXa5i6QQC25PWKZrFbIwFl
1wdwOh6CFEUXVDtMjYYXCWQEJH/btAWGhhC1drkx219llsy/8EPNfmKh4cAeG7rF3dXmtNoj1TlG
nq7MEwqu3F85HG213FNUUSi6Lr0/7MwytZmRhy8G9g2iLCLhjfFt66xWzviSAHnuQDbhMBIUzamY
RbErRstd3W0N/3M+4l5hJ+KLGff+EoU4EqH+Ghh7kFhJtQnckmKHyNABw5/CNModLoDOpyJodYmh
iwbrmcQ2sN6spWy9wZbSHtkRPor+ntCTe4ckvbCOsiF8jpbWzh5Y+fHD6DpTHxmmrp/7WiJcqqhK
RTrsetQJ8LSpHmVSm/MO/XYw8jVB8UNDRj9um0YkD65VYUxqjObo3GIapA9ZUWB4YKm2+jot1PY3
nVpQfNVKdfO+yZv0vgRUFm6YNt6kmDLGB9UXDvz11JohJtQw6I1tbboljH8cHfO7tUDabQHeLSmi
wEvavuuwIxARt0qxUs5k8GNsO7PaVH45gNhWSSvSndtLNAOTDruoaHKT8tvo1sOtDCbKcC5yivqY
4I33XkPn6ffjJJxkH9qYxvip3SNbEszFZycfjR+GLJ1fDuWt6mCRsyN3PwzJQZfOPKI97FXTxk/q
9qlUVe7BOMFYE73oAUp67PsAW3CZ8r4aMZLz//mqdlx0ajM9mgc/SwQi9c0kf5htqE25cXAvf/Zg
M34tZ6A/e0wRKnkYMO4y77xFBcAwqyQcUHlEFSqqOoVsrJ+rAol8nYWo8SN7073Ei5YLjh54/RyS
uXaHTTfhcrlN5mF431U9/u1FhbueLhx0M4rcATyL0Tt8ARNv4PhODROmek3WorRpYRGF+yBd8QC6
NrDXTWmasHBmJPs/mtjGjhsMWKxHTLZhxdh5lc0bhAiWr/ZSmChlhem8mrebHxcLyOYusyFDs/8r
9THh9UDsoSpwNI/HYZhwGCqzLrLbbF1c7EkBSWNj4MIwS7oXLJaN763ZGC9pWftYU8ZPZI5IS8xB
HnXUI3eeq7Bp6adUP45BzfbC+zloNq7ZeHd1p+s9DKpi2tpVMzpHrH/lk9VNumbRRV/BF8y8DyP0
XI+Cl4WksfBnvTfMKQw3eRqQWBOJICLi0ED92BVWF7BmS3unnTwsdlOT5gtyzDEwqrkGOredshHG
o2WWMzYxduxtBjNZVj/MJTHo5TdaIwuDTXefO/kndlr+UCRG00c8b+ibt6qhENWQWv4oujyut07P
rsLBzbK+z83ko16NDccDIG9hRUtv5l5k+VPG1ZSI9BYAp8LeOCvTZOsWq8HkbAUpdiDg00ATBxIj
xjAtxFNq24OzNVvL+NrHdvvc404OScNESNNNqlFGk8ACBGnVCsGXkfdzpWZhA+IHsY9yMvpySCh7
9vJ+mO08Oxikk/MW8GVxlOjG1h9LT08I4diZyzZRA1QtG2S4d1BeB17XwnXE2+VNk9UfvalCAQc/
XoRR/HqUiDvoznpq/IzH2Jic1kHCuwp3ZS1stcfwop42GnhMv+1xMIaKbc7aJA0fNXVXrHWwiWrh
oBQ4rLQbSsCxuOG8LtPtTIP8i42/57PD6+YDEBb+Tz8r0NoOZ09/RBcFCY8wV90XV7sCc0AJSA+e
0jwb4Cmd6peJgIDNkUjybh/yNY2oFJCbCoxKKjrtonvOmIWPU31eYozUV1T5xmURCE2H0ihwYMt7
uZkdpT8tWdaWwE8zlDpUakq97Z2qQ4I2Hc0WZmldof5Ic+9rOajJWcmNRbI1lgk189RXnr/j3bdR
+xl7fmhs4e5Dg9spH9pUVXakZgz6Bm203nZGZGWAhihxfVRUrW4nnGq8GwyTecLsIJfeOyTvxwab
K+ym9qlOPSYQZNI5dkkax++buajqnT3VPkIlMRdx5LQTxXcffyGO0ODYN6u9yAfPWvxnXYYOUry5
DRXCJHgp9lOfwmybasvvnyqvcpZPTuWpZRc4CXtqtPrgv8oJk8/c7I4ZmfheAjTKZvWhp/5C6Db0
MUpCmDyqbQ7HzEELJrXu3B77q2iq0qSIupmrJUqSgAe3SGbuuCob7P/cRKKK6CRhgRAbjxrqZG1p
7UNL9+hvhwoOeJL0lbsrZnrVUeilzUtfUlra9a1hW7fugPJnNM+gJRHgT92frcAobGMV3HQP5mCa
X2iI1P4+xGMealPRVM5tA1AmP6LrUY/7llceMRvVO+Y7B6kytQkSY3Tv0tqp9BE8omlfyaF+awT8
kUT9js8oTDoWJVB61udd0nHxhxrXZ/e0sH3ecbtVPq08zOk3rXQh8BaSiiwOZXIIOTZAL4k8GnS4
6mn61A+UM/AOaIk1aqrxyyYDdWHtoHcE75Y2S8ItSpcueudO6f/sjAD5/CoP5/f10rZVZOchr9jb
8eYan11MZ+32hHSfgQ6fRcThnGdNLRv3NIh4RDG3A8A8TM7+7VHOosTfi0YDltAbzB1a32eFNlGH
InVl653MkhDBndCL9lWRnoJwutZI/8tQ5GOC9jWZNByps6wdSOfkz1nineKJtgdWPQ6Fyj4IiO7x
j/n3eVEfsrFdQHgFyO0azP+RiimpLNkWlXcie7ajfERKyVg6LgsBl+Cfl/D/AfipQ4PyPe8aLSa9
3KUZvFNgoyMxubO5LQUMDq6X9Erx9S8pCIRSyu9sc0re5wi6VjqdjV2NewJNXjxpBHiOVmYbkIGN
JN0bK5vg7bmdFQrW7SHsFTQIWY+/z5UeeQYLH7y0OM3l8pXgaTcU/RNuvnf9kP83zeRk4ZJdozr9
fVAEXlZREBBUZzWXqQuDElgelghmgHGA7tUuHZxwl8Mb2I2JQWybmeizjbF7DdP0l0Mn2KRURODv
gX47q5uG2uqxXG/FCXNfLKKHvjuUwtdXjvblSVirl6hYggOnDHOh+a0MlFdqzAXreI12fGl+W6sx
WEuH18735YRgs5CsEhIAruMjvj4HUHTqYsqMGVAjSZMLO3YfDOrL27vkL/NBgZFarI8GGuU4+/Ug
i8Yr1e7d4TQULbSpNrSpYrbh+35w5BUo5HkjnB0J1ZAGLTAGmmwM+XqsGFu6dmmD8aTyIb2Jk8a6
qUvpfu+awbiZe2N+8JfEj2xfNbsgTMJj6Ybjp7AqxtMwe8OR1p/450PC2gZAeIF0QL88LxUn4N+U
tcTdqfJwtqocw/pae8b4rhWljY+uj4OyN5S3ZRGIf95IdKSo82OSwA9wzhvIiVUnzrC06kRgOW/0
IscbgiSkN7TZHt7+xpcbCcwug/zuLgJDPbtQ27oRhRWM7smcbeJ+IApw0ZJrd+k5n5rP61KbFlyl
dOFpAp0dwD4c4qKVnP2wBBiTJG0WeZ4xbCiPznvKXPaJgn2AwIBvP3udindhPHTI947NjRmORTRZ
MLdI3K1NPqfGNhVT9jRPDnqPy5LuhdPHB91a7ab2MhkZnjB2lgmd8d+/CwrQNtB2yrrgNs5mQTE6
S00nc09955lPrTWSig45xIZ6Zaa+/WHWDf9HnLBC6FcAE3czzV+ImmeHz3IkCgCzksAwvSYSQWJ9
lP1A/E6X++C6GiPDtJymKwrKZ9uBmiOIFPrpNNShVHjnOLEZUp6ojTA/8vb5u5FueCTC+Jqo8V9G
+c0Q4Pqi54py5OvD7ot0ngvbx0W9niwwz2RVR8Ahdn1lDc/Lj7+3HWhCeIZ4clBCPQuDJln2fpgL
55QC1M8OQsYYEOnOsYeb2FaYcWbjyrr143ITO5jUOeQ4VuRqjLtxWVJjHi0UJymw8jz/R4cIQdC3
v/LZSqw/kEL92i+kmE1ye/aV5yTIc03p4OSOSA62Dhqj9eLWx38fJViJe3xVAJbnuO+2okoZrM9f
kfbJluK8AyF3vIYxvJyLQGwAKuJKf1yRKa+/KsqyQQdI2Dl1KvgOgoAOb107AEHenszlq0ToByce
1DCVWzAor4fRXWgpTyfOqcl78xP5C+KVrciOWF/bu7eH+tuMaB7zP1wSQJucXY6usZoLA3I7gQ9Q
J5Fbyx6w0jV5v79NSAAXhp4KSTr4fXf+EdN2rcJNtFL2qbIqcY+D8/wgFrREAC2NVyAe69r8camw
3cB0ETcD2qOdwXCv127I7GpawtgCoTOlwbYLGn/vzs58dN0UF/s2XlrqR61Ey7Cvhyt7/S/zhKDC
Xgc/TxR2HruD0xnstCHzQdVA3tUKATqo/8uNNyKs9faH+9tQKxiblJGix0VAbRa9C9HFZZ6acppj
ddi2pi7lzqKx/n2PrFLhjLb+n8bl6yX1pT11uk3sExD0HH/xDnMuI/kf9giKt1D1OV1Ir53fy2Us
XSeeXeeU1GO5Z3JxNCtToT2PLvjba/eXTc9QCIATfAAxOO/12sYY+CPh2mmxa8qXfoAMaxPP+7dH
+csX4nUBLUuVku6Wc7ZsbpW0XViXbHo4DvdUozRORO34gbv8Wr/w7CVdNz1D/XZ2WJvL59lVnYZz
1heDfRq9KX/MKBjjr2qKyTnNXpUcMSudnzJci80rm/Cv4yLNAK6T7wYo+PXOMEtd0Bnq7FPdpt86
quMbDF4P4Rz+dF386UwVfPof1nSV7VrvRTKsswFn4Y4hNqY2j0lIIyvMaFOBZcdmpfj3kdiNay61
7ntkQl9PTU1j2edl5kDvHa1HKULESRp/fE9V8B/hWSHJPoxWOohAhvxQ/GaI/3E7+lMcgErhhbSn
ZAZUrPt3faj/v6fq8/x/kl/Nw/+7Av9k6118q3UUgL6cLcYBgfV6QkFnyGEp2fQ488yYcCyyfRh8
7LKEWzvepqTZIcjG0/Lb25/snIVArMUhoPi+Jv+kxKvn6J8FDcsu/QoGfXMalPLRhgcz/ikQtXoy
3Bb/70L0AeVWZeXHwRSJt61M9K9ug1QlFC7rDt7A2z9o3SOvXggKEBAKYcqQdlA5OjuXDZecGeqx
xp2p1FEjcSOfZse8ghZYl/N8FEArUEFBidDDXD/HHx/VmGPhJcvUoAGPrbpBafO4zE28t5L8qcxn
88pl85dJ8QzASV2967gLzqKsYMGbXri6Og1DCkOydcZ9KeNr0qoXewiIJoEciASXMoDjvP6Ub38G
tJMu3mrKnURSyF+u2CvezddrFHiVlcdjnB4liMHPfVzRJUlNc/w1qkL+opiuEa0PPSiNdEr6AQPO
UPVRRUPgoU8m4+tEZPM0wQb9T8yeVUVmPhcdyuDTHO94qvz+kDqG2LZ1jVpEWrsW+hhC0QdqU2tE
80ebzrt+aZZ6W2R1/yFUNKoiOZVpHenYRPnMlHV74zQeLLG2dSntI19nJ5sySzv+8xnmPzqFBTX4
MEkr85B4TRPvOi3tGOuXefkx+wh7RVlv5OauqcdYRh3WyTQq6T7+aId2iVFt0LGzw5dXIX1XpaAe
QiO2XgSaS8UO8Yv2c1JCbYnynBY/9tel87UZpoPKssXc1J0zBPusDNCAmKZFfGgBYJYRxKoBeYzC
FOARLKNEzgKNtCl39PJhBuUBFjMI8HEZlzIpNvaY0MBQvqs+QqoNUnQQfIT3QBxWTrQAOTxpl4rF
ATfx9EM9AlnYEuil97OXNeWunHpiKZsmxnOFqd2mUAH/eoQOkxQ9lntxGUNsHChMR7pY5EdtwRbe
pFmLwipte4xY6R0576RvoD9vge2TGzPv2o99X0PhMXBz+KLTZngUqeH6OwM/bgDQyYITaut67UuT
uPoxjRGMQzM1G7EK9Gf6Jp2oUcCl4gK8guYjtXG96DLeDKpYjkZqTQpTezeMBpGUER7kM/rtOku2
+ciP3gaE+B3pkvC/hYmPBYKC5TMjuVEpxPg7sARbQovyzigWBAjbNvY/zr5hPzltQImm6IfxCy4a
S74Lhsn+Vrh5+SseQDps+0wk3xN3xk/WE/nUs0axxwZVvrEyHhp+rYJszNjcmHicToN/gsZmGSxr
WnxOlLbwkZjI8ACpBe4OqId6T6YysCc9tnTUDjnRJ6Tg5qVpcOna5maW8xHI9I4oWATPwtHjbWoD
BNnOzqiRniadCiM7Dd0Jp5OpiDdTaY3VweuCct4ULSYE9ISNhLJEaOI4P7tyQWg07+yfpNFztuvo
Ovf8R/hbRtliKYsWXitvhlh7GhOKtrqdna6xo8Zygh+B7uXjENKJaVSZTRQz5kJQ8ICnvOsX4Ofb
2qnTL2YS6jt86+l9pEYyPC5eKr+AJwDFOJUZYI1kHGd+UT0j1phoa/nl5zpMb5e26V1650lxoimm
0PWhMkRbTTkzRrtYgKCSYYpnfDIDmo62Of1nNWmFMtVAc44ucoqaROUZPag8XqyvRhjqn3Yey5e6
z7rHzM7VU8U7jqajkdffiqYY3s0S2vMmzCRuJwn27l9COOHeNlUAjqLS6KoOVdY0/+UXSeIeGtes
7Ft0x/WXpEyNjN6SC8ikmWuQEMkQBs8Vip3VztNtcPIa2sRHjUT2c1Z2NJNNOTfFxqE884Br5Pwy
1Q6tflBF8nksBqp46eQWG9fK5H1TC13sXKcz3y8Iu6Q7mqL6o8gkurOmTTtpZ02dVW5korEhh9uQ
Rr4wivYgpoS+cz0AEopaj7IjwLCu2pjdlIqN0YNPwtElgKvYJF6HafVQ+fzyeBlw11ToJiL61Le0
Esestje4qvm0+6B7zvzzEry32dEd96fou4gGyoBrteUu75faao6ODodypaiXAmfdxnmkuWulEPhk
JtCOZj63iZ8Fz3Zj8hbQnqOcsLhBhYy6WbJTbCH9aqeSUVY7rXRzCqcFF7nCKKR1bDyXWWgt05fE
gWC9cWNYuZEliDkiqvWyjYIqhVBtO7X92W4lf3g8iOBRhI3LFT52yeprEnO+07TWaHNKrmoh5/QH
avHm8xQUrb3RYZa8w4RVYIyHyznfxpiWFcfm9s5W6iSco6bvZUwTNseCpQXBaX9O2qLn9nK190VO
ABSOtGWkuQlN5X0xAo7GJqSGRP9ZB/V/XV/G807wpKWghDqR7RdtgUygk11/C6Bv3coKQdst6rkE
A+6iix5ZR0/jeGG1ZX3smq55Lm0/Y+shuvCtmeoSldKxB1KYW+EgDn5VWmIDukPf597i/1hU12QH
NVsugtThmG2V0HQmU9re3qbOjf5HB+QEy89eCJRKhfE9hzqIb3kivKOXABaLlinPfw2mwSGkW5DU
W9cspH8EmZP8msdMfp17XQsUiY2cJh4iCg6Whg2t0KIoOyNazFp9A1HAJAYAa8mWwqVlRZm0DXWr
/FnwcKSqbz+VMvXsI/VWx9i6rVGpbb/wAyMbMbIycuuu8w/GrKD6ggnRAO8CV76nblZasPA97L8S
REbN0+q8UmZRo9zCPpH9IEvt+TJwomaxRvOTN1mZOmL3WBTbwk2Cl9kCzbvJ6pQPayaOIhMfDONL
XuW9czBLhdwBAp4FVdsADXX2UhN/yATwhWUe/F+uqudfsUgSID24ESDhVPo9pjI0heONBrSD+Qnf
C1sskIVfKGrYj3brz1/5EctXiBPLh8KVxX8ACjCvnko22kCj/hZdTH6I0QTNbvRmHI3GMv1mAJj4
z5oC3GiHfu0pT1lm+FtjzuNfU9wXT0XjiEfQi8GjHueE6CZvTIQnW3c6+mO3+oc7gkpD2KFtsV1V
9mlopQ5WhSAuAdsNRmcG+LkI57usxyV7h9J395FbyvR3jfJGcEktjdodvjNDgc33qF/QiBv7A3hp
1cD87+pwU/U1aJzYLWR8GD1sQ6J8Slssu2VYewd3Kex7jnA8bekv5PmOpu/ygn63lx4mC/pJpOHV
PJlDkiOPEWhcDXPXbx+kKLPveZzwK0vLiQHqYXbWbVoaLyN04SnDbovH/7MRAgPcBjOFN28swjqa
EwyPYW4A4cGWbSw/5H013eFQOT53A2BAprGE2WaqOtazy/pqjpxwnlE+roLY5J1HPHeabBzd46nu
c+LA9bTQyCNUrCkT4xKY9WhOBWWfPEopFPAStFYfAvZ+ijkswgG47uENRjoNxmxLSIienD06WNYv
/pizjfoV1bOibz4O01RAI/KwBtmAIsr+G0kZzBOh63QbyFTOx0D1z+acPGe5m2QbghRyvxEjskNP
wPmprzzUbmMBaGczB6K5L5wMbCLbzH8nhZuwSLmd+Vtqb+a4dYPBkxFEUieOtDVn92hFOBQQx1En
/B6/HSPXlvH0Ge5j+t3sSvOdNvPmpzIMdW8Qtr5YOMBaRzUjLbEtGyBCUVNaM8L/i8Yd2uPY5lFu
GXzVrKrKbuvkyA0f+9Lmt/th6754sbY/JWDFu710W3WT54t3r3jnlp2vZXA/x6MFjrHIl2QD2nUg
vgepE+/HLB0rMCB5+FVbZZXddEXD13ICXtCtGg102alDWdNtqNGa3XZ2zyU7GanxsiRTEoU+RV/R
VKVzI0l81VbmdTs9GV6iPzpjMoDQcG3MuVJLuwHioh5BRzH48CWTHrHr3rH5hmhp9e8z01HPMU7N
CLu2YU9/Rw/tO3fAzDxylfS9aJACsOaIWWETzbIj1hvyvAWLmbu53LVlrgMgHmF6nK04vwO6aAP8
y0AtR5Vv5s+FsI1vLoAqQl7iOnYlDmTWx7EO/ahc7FujHL5JZzrKfEGYARvkTdLO22Qx2O5p3G+E
3z20Qu+FG+w84PbLYOwXGE5PsXTgnetxSRE4kR1vsiynH5BS3nXhNH4rxq7bpWBrCQL5p7IPPwoi
gfe5mdvfgKjipKYT+r77MW+CRwOA0qaRSXCPUoDYdarfFX6z1cXw6Ew8gQBRBVAplVs7qhUg1nJ5
007+x8wtvS3S+vspRDi8ijlzEUhwkihD3AH8uZk7lPXrASBwXN07PkznLsb3TADKdYGGR9aUhZvY
d9/bvQQEWnjquxXbeudj2PKpMlKflM2fbuqsMx9yNHAfrNHHrzyws5slbG5yf+h3Rub6D6Mxjvgb
Os0m66rwS+CCh2rjTw6FgG0mY30XhnHxYcGlfWvKH2h3Z8M8PU62d58DApM6Oyrux5VvTg8UFRTz
x8SVKJLx/aSLH7ENKHRSyAmMGFJ4RuTLbgcQcROk3gn90eNYTe99X28R5ftgJu/AkG7zPPmZkCUW
xcm0Rgmbc/pUIviqdNkCiFKYrfufOsJEw0bKrkAjFZmEifp4stRR6jgbkBqUlLe5l33V2KZjlEOm
giOXUSZ7A1zDhvRjm856V6Z3OOmG28HJ6h3tUazUQziqLZ+A2qgiFpiHh8CfqUpaib9f8PhydF3c
Gk7V7warffEXUguD5tGdj/7NF158TgKAbLR3rbwlb/asdDmIct5qz0P8KR6Odaq3Lm8arq48ArJ8
yIv2Z+cUuyAeccVTg/vwf9k7s93IrW3L/krhPBcNkpstULceyOjVd6lUvhBKpcxus+/59TUo+1yn
ImVF+T4UcIECDg5gyxIj2O2115pzzLgyz7No+hHLjGwNhag4C2vX1m2r28wJ43u1jPWzvmvU710F
sR2RnLOy5qj1U8IM81Er1rHttL45mDcWVqdVpuAuSeRtZAnlrE7K3BeZeNIoWP0IZbZXFkXtsQm4
wFzeXKlV7b7YdvEsaOatNEua65k9uW/W8gK+5NZhnSXcfp68ro6/LTzUs7AaMz9z6p2lFne6SG4n
3gyIFQdvhLIOSuj7pMf3ovqSadUPp5s3rdAOpaMi6WxX7gSAPnZukXdupRo+qM4cIOPDB9Fb7GJ4
K7gAPlal4hJ+wY9KdAGl107OtzQST2STfIukeBR0PeEQL+ngVhTCBejYPyLKfJhG7HgMhs2sfNCN
8MVuyvA1TDaSV69upaxfabCSA5T/WeY3DBaRvhdfQ6WcLpFrj3dGHtlnWmrmntVoPs/vNrVsWtME
AvVms6+1kjIuayYv6MvqVhTIknU7aw+lne94QaNAkKk6+2ZoKGwYnVe2dLxfTH0FxhhYf9JuTAof
zyghj7flpojab0nslv4imjPZOQbnVMrFDyO23B994CR3PPkkIqmoVXH9fQ3Ygm9GV1xIEd6lOuAj
hfjby8AqliTaOVWlT3N0HSeI/ynzz0bFvhx1wxdICUe7+JYbDfkZUVaR3+nM1yxrG5E5l0Y87GpK
+g7RXtyEo2fmub63o7Fauc6o/T66c0zkpovjpdpEw3DFvfJ9Ksi8oQ9SKfdlKKn8a+MBWvNVqAQ2
2qlyVPlw5Zkx7sfECFgtVQYMndZZB00U4uAa37jP5xWyeZH7mA17VmraOLgnbiqZZKlHyi3pb26r
HfSqsdxVGSeuHzgCcVQFCiHIwqlfuZnotq4sQsEMJqnGjQ7pNcnq3Gal0VwqYLWl36LSc/AN2dEd
C3tKqA1LrdzbgPEsv6oUVd07Ae9gUFdRcuuqo8wu1CbRlTtD1rjEPKSwlvrEa62xfa22hbKvJUkt
V5Gs2scCKS4ndCwb65J2YaJshizXm/spjwr6I3NZ7Ts6GHKNYQhHcRGg/t8yngvR4vIvClykdjS8
1AxPsBU0KjemdE001nlZApErA+nkDwNXov4unHISLLAwR41uiL8bejkpG36dFzntsmDD/iuDhZ4i
zFhHSYNu3Mn7AY1mNw7RtolEmW/StC5esccCgUQnpe/Q8mh0UdDYv+aDxZLXtmActn1etl90EPrf
3VzEjyJPOttLqn6g+0J3+uscDvYtywB+iaE3imf6KroAoz+PJGrS3r9vVYT75KRUYX/OiSpZLwCz
Gr5hmPn1EAmuGbIqY9pLHXvVSu2KJLyiGRpI3m1pfRdFTgvXJIrW7PwHudcbt2N/WxUAyEbapb0P
RC4dNjrvnpfAbir+9DwqmDu0kWACo2zKO33I4svOIhUgVEteYlkyXla0MzauWlZPOkamcmcMmB02
UaMgD0fVT19faakzvX7mCfSFOc1ndYQeitbu3A/XRRfFLyixcZRMsZqyy3S0qGHFjxuK3a7Ln5Qm
pGqfjeUZmGan/Mp1tGAst52L7UDEPQrZWVTf7TpQBf4kx065NBk1rFtJlXZyo6CLZdhA24n7n1Uy
1bryC0uCfLWnGM1wTZyWu9aknl7MNpA/YuilaF6NsbZonJlC8SMdCwtOuW58kW0aaV46SVopIQEB
hKgGBDYldV52rF+5ywru1sG9rOXwpE15EKz03tJ/ZAZtCj8JxFT5UyGHbCVz2Lu7WG2dAY+OTG+b
2b4Iabk+J10+dFeC+IkDoWvByDrpTLy5GjulTx3TSuXtF8c0pAOhvLYEyz+JdBLnWiRGZa2OKvWZ
U6eltq7LwGrwQ1jzbZxNyl1fx27md4NR0mHXgIZ4pR1rj1Y323dukFf5RtdkfyMDtM9elmjNkx5Z
5UNZz9mdGVhx69GnpzgTbVgumULzoqoMJBYLFQfXlmypQZ4Yq/w653AMhNKL0U5nrnI8uoVnZDZV
GrR7Y1QC8Kt5dzUbVnPiKL/OrNgVodODlYBFkQiS94OO/ynjiUR1tVb3k1Jq/ZbSHQ5wUnytkS6Q
jJtqgG6tYKeXrrhD6ycPA524jcjN4MRc55chMlpg1EOCGRrKNeZo70ckSe4UVMYSiW4dpZbXJyNN
w1wph/PZjE6hnn+dWYF1X/jCSCFd3TkeI4+R1NIU+t6+pJ23bdnGPQwsIevJMnnyS9O6PzECWqzb
74dkXE0uJpq5Bex5rJfVOu4vtrPd3kndoHnRGsN6BpiH/C0vZUsbstPI8ctiY6Ix3CfmsHV5cryw
AJe4/fyz/HJjMc+C0bfo0aBrMnB9f6K7aujtipDEvd4bJYcZm22h56do3x8chUwbOsJkvjgM0pYr
8NNUUKvJtplMMubLqem3bp7KczdnLPX5d/llTIeeBwkUWzzwVRYojvdHGYiZEkkczPugsrRLm23f
rrJE/2AhJ2K7FXYbQfqV//lBP7hTcSIi2AUTCDfnGHyBsAsye27P+yYmkprYDuyKGsAPpCPziYfi
o7OIDovURZQii3bp/fdLY6WuRefM+1HP5letLcVl6BjNiTvio7MI7BXAG4/eoit7fxQnoFlWz+q8
t4xUXOGpJOZY9gTbdG1dbDLBVlIlafLEaXyTo757JvhCC0EEPR/JZAyP3x/WjKqpVmpr3jOxigAp
BhMVptWm+g+6sQM7KCAY3TLOGh9MMUyPE11Ta9kWuSmts0aMjCSGpYxWU+Ncr0OFZm6lMqNstMV2
9flF/+AcIaBBjAERku3CsUpidOxadccBPfhAx8tYMhaIGF7Vs0J2VDwi4CyRwH5+zF/eUgy5Fyoa
2lEuv3ps/IglTsCCqfA+YsLWECa4ykTCXC5KvuaMfz8/2EdfkEJpQTfzhrKco1utcqohpuJS97mY
ANwVYQ+RrVLidj3YkXqb47y7n6dYe/78sB88TIj4wVfiggYDcKzqjAx3xE1s07lrZXoWmKgn8ozd
QUGw0onT+cGhELpAnAPcs0gblzPw0yvJmiSizUof94ab1+vK7fFFi9Du9lmepye0IB8di2eWyCYM
3uhdlp//dCwHXLmD0Xfeu61RPunmxCBV0EzypJzcEzrfD24TAMBwfhD4A1o6zvGkho+Mxux4CRaW
FbLRlvBznSw9hFxOhyKONt7nF+2D1xIWariMLGgLWvbotduwTI/q8gZMg4LMIIMMR6a54vbzo3z0
ggCXhZRS582HvuRIHdorBTJzjS9GiG79MnP3XuGSYtTeRoX+qFi9epHF2IRRxOY3LovpGcNd63nM
UCF6uojH8yCIx3UXB4gpaBmGW+bO04kr/dG5gHtH9Y8LB/nL0Yds4rwoa0OZ9wbCtFUzk6rZdm13
4t796CgLWJeTsMhkj9EwQzi5Y1+70z6YHX2bxUxJKi08pS3+6K4lP5SXDl8HKNyRljvKtDbog3re
TzYRtnpmDJuJiQzbfsQlbxf3/0P3/8UC+tN9vnpun//Ha97G7XT5nL3+x7+un+vnl1f5P/aNfGbg
/I69v/zmv9n7+m/gTt9QQKjJ3pTRw2vT/se/NE37TQPrtYi3GGm8Afb/ZO9r9m8o7MgUgkDL0kp5
95/sfc38bfFLIdHnNWsQFuX8E/T+m1Dvr6Ubc6mBCpKC9miRUIIwLlKepoNZJ5cJdCo9yA5pq16m
hbGaR3vfC+VraueXIyu3XovIc0lOxHO80wKr8/BKv+Rj4Cul2P10Dj/Q/JnLY/bRJzpiJo1mq+M5
n5pDUqoHR6lC1uWSwYGb5Sjrug3QAccLahgQYmrPHWz3XgVXAi5596NK9C+V0+r+aMwH9BzPhk3A
tKY4RIU1uskkxs42Wk6sptvaG9lOjCVmRAxWkdzqUD1vNQMZQJCpB9nFT4aYD/Nc3M9Zcskn/zLN
TehhNxx2OQOvXVYrtEWdol3TLoCXZsyvphPsw6xY4Rq4VovinhnCPcHll3aW2l4Enc8bzOSrYHTp
V4r2MtTqF60bLYJy1bvJLEKv6Pm/rrWuZqZKn5/QN5XkByf0eGtEjYmXpxr7g5uQFttXjt/RQ/DD
yInX7qB5bATJDo5WXax5cUCWdZk8Fbm9L8LU8IwxXPUNGwpzoDUbFLsstF6Z3XtZ/62zNfZz43Wb
mMqKmV+4cfIh2w+oAlatDoDFTfR+XU+Etw5z3zFxHqUPLUJ60rDubS3XPFSVDA7t/edf9U0H+dFX
Xe6pnxZpa2zVPlXc/jAFw7Uk4bHOkxu0Hhec5F3bk83bG730IzOwHwPB/UtZ+mTEMln3MyBMs612
g5Vs4jK8Swb4ma7+0jkt7qUG6Zwdyq+i0MktLkV+E03hdRdWp4xFbzXyRx/9qJZJC7dn4K9WhzoI
iWcdtpl5iBnf0eBbUSwQHxHcOvUmDUG22K586i31i5W2vptFq7QeVqXdSF+m3L5aVUGE4KZFGaCd
uxCVXbu4Dcfh7vOzfLSa/+c745jhHKGYJnMhqg8duQxanC8Bi+u0p6fRd/CxmdDWJrePU9xLkdzN
NbsN8phVXEuWXxflecajQmP4VAvg/Vr318c5qswgmPRklGb1wRGd19FMMjuerFNRNkdO97/+/LKQ
/3RPIVC3APDU8FoBcFSyotE8DUwtoDCYve6iPsxbP1IZI+Cv2eZvMegRPXipZ3dhBuwjUaOrIGzP
ugZ1XCjTrTBpa9kyfgJXcKfpza5I7NfPr8372v+vDyvef1ibJu44Mco5jLlcGeGrm9XsZ3PPJM+X
YL0Tr5QjJulfhzkqF6GDNDGSxeqgFcNetwrPqjLOT7jtGdUYWrGy65JIhNZzzVN5Km8R6x89IEcr
VZCHTT7KvDoM7ow21DlLUsTXrhFJMCzW78hggxWKA+UhDTvUfMkusczNqCvzSqlbsA9xm3jMbltP
hurXpGLI09T9d7cYeJc5KJ1QgZ9iM74RxT/6rEdrmGVOihVMTnloh57oZEBTOvMc1qluZrSEVCuG
Qm6F7oOuN5vInEffMbLHWqch64Qmyc1NuJ7U9mvWKasgDC9bbVhlbrAa8F6nEUCNMX6pYv2Wiefs
UXOoK4SW6yZTTxh//+ZtRDvm/X00O03FHkRUhzluQIAZ+aqhoaQL616d9UeTXO5K77aZkfp9WK8I
9tqAffI6k5BCt7mYkCDRAL0hXsojpvx2KNSzrLGRAia7IMNqIUJUYp/f8W8C7l/PNabc9x81zxU5
ZYFbHZJGMXyl051zZAgAW9K4J0VmttbhRIUSjd3k9QOalVBLbwurVK9MDVFIJh3AIr0aA/IA2JXp
pWcGLabRIBOL8b7ZAdR5UIbkC9q7B/BD31zQJSgX5bYjiUltNLC3IhZ+PKqkstrTmZPBqoKQcC/y
U5sGbXl+P/qSR6tDUKWtAwmjPCxqRyuPzywrOGQWsikAW8izL9P6K5frzJzFxqjbM3hym1zmyokH
/s2C9tHxj5p/OQTnDlBYeUgLqfpynlBdZxQ9FmiU65KSgmEoqqY80wB7Dd9TYbyUmDYQjNn0511R
b9kWwnhh1ywnk8e2+zFmWDmYyDDDbJLQNzINDEuJQtljwpityrm9KcvU2I2hb2ekXpT1WSb7M2Mx
DjOQHVZ55JhrZvXuhgjncwcfzRax74743WcCKRxKs56hSYYsWFOoplR1fpgduRf0mTwWJUyllXqL
A2hALFJ/MxmhA3EKcPchLwfgfNnn7UMq7cdIpE89L3GiP4rzLBS7MgrX47DIdiLjxN7zzbb+0Qk+
WsRstRnQ4ujdQR0paJuwum96A88pHV2vE7QZ8Dq2G1Gj0VC6VnhyyPW1xUtxxUqcbogDBNGbGs8k
DVKeI/jfRAE0P9hhh3oYcUKPFMKfP3FHHoh/v/2h3b1/4vqihXMjuv4QGNFl3V8AAWWAeG0IAFOE
x3pGZx7MwdZXo83ghrqASRhKUOg5LgVDE8rtiPK1iObfk7y+SsenOZQXtuJsK+ImSqfalSNiDlRt
jW3s6llspRHyXSFzoluVqbWqK7w3xbfAQQ4gdJhUdn3LRP4MoOHW6jN/CsgD0G+kdc6711OU86z/
Mer2JkRQHUdy/fl5+NtrdrTYBhiR42jo64OJ8o6ZQyzv0zy1Vy298r3m1DZzabb1BbQov7Accsx4
USszeaOaOT/TCQ53RjJXqO1guDUqIHpRgQvU9D7zhBEZu2ZCoHLiwy5L80c32NGSDU5SU4H6tQeG
6CaSdmBS+9hKposgjwJqZeeKcT3zu+UBVAUdcANdgh+6xTme1fC2ybHmeZEZxddOnHR3Q+YgV5yN
+gL9IpLPvGgX8ZKC2SRN1lZzop5564x+9LGPVv1pDItYQch8aEy1Xc0GnMm0Ta0d+U7aBtH2vBZR
2a5JrRxQVBfDqs9AbtIuoqMcVuc4I27tKrgqu2mHbiryS5OaGeFZtCab0PB75tReTAsOOUzSohK2
5YbcJ9XT9cRipJihT0nt0W+0+Klzw2uiYEJfD0kmyJU03Qm90mmpIkeSET+oNNRBMcRyr2xxsdRT
cmsGFH1L1Rg0slhFabPrJ/nEROw6ho5TGkgKeIr2VRBeOgr5WIGNqMJGKLkOhYpIxzKafTClKc/R
UtWr+bhtEFe3aUtRbRfhugfS4OtSDmt7cE6BTP6m6MWU9f4R16rU6ti8lgfCxzhfeNS9phmYtQ5Z
MPp9m4bQr6rUt4vudTT0GvlsCYBubMq1m3fDugAht64K7VFrzEM6i5s+Eedijip2J8K8GvX+3Mhz
f8rFqWizv9mV/NLqKoYyN+yklIc0dR6jvv3WLk4iUx1Q2OjRNcSnR2I5HzM9uhpl025hq/KmtBS0
fDlBQnDjroHVPk9JfPv5I/e3n+ioMhG8cqPRzulkVFp8pU0Jsbdxr7d3gch3kWINX0zdJYOahPF1
pBnaKk7yYScr5VAbRWRvecGgcprpGV2EwRxv6y4ITzxXf9P3gWv2/gLrACTaplXLQxihqFaxBHim
aMKtkIgiKKIACTI4txXrqgXGiTugRQ+Mt3VNzADKKjkaV1FXqBtl6HT6CcgTSm7EEyvM3+wvSKh7
/+m0OY+dstP6Q26ke33WiDkJV6riXNhOsbd41BcBGZgMP9Oim//i1TLfHzPTM3II5DQcgljbtmmw
VTMi3OjLkkfooOlWt43rrioTzt+ILSkJHhq4JnqMnqF08X7OYr52ovYE2/sNfvTBi+94hMdFN4dK
08YD2sUHQdCbL9p+8op0vA4SZMZpQx8F2PIrINczFFx7ERV3uCgRHRuzuYbHmaxRLL4UMThEpU6e
LUc5MaZ480h/9Nl+XfjUslPG7tBFVrT0cMJvATXz79qkuYe6L5qdHlYawlCxieP+LKUbJpvmm2oW
56jMe79nNrDrnb7c0DGID1SXw01L0ucKucCtiVJ0tpInIggDsKzTOq/aE/FBf7diO0eLYCAV1AOt
0x20qn8w8SytG5wuY6vgq6yzJy1tv2HAan2DLGLDaJ9t3s9oioOInkJ0ib3qoolDKJ+dLTbhzP3O
SdD9qIpfw5yq9sSduGyyPjq9R2ueVSpzpAxmd9AJrUMhl1xo1Qg1WM1/iIrgM1GEV1Rl6H3m6hyl
4rkGJshDGcAny/h4vGHvZ4cFqwoe7ZrirBtWSqm327fP948a/vdFxv/+1/I7L0U51TEExbcE2L/+
6SJ+qYum+L09/q/e/VLzv99+jB986a+/+4f1W6/9pnutp9vXppN/HODP//L/9od/duzvp5KO/UvR
5e3y12hu5+/69QvM6e/jdc/j15eofc2b9jX+9ff+6PMTpEvJSVoJ/nsbXYbFm/WPPr/72yIwoNNv
QIrA5ryQyv/s8xv2bzr2E2iAcAd1tDLcmE3RtdF//Isfgdt34EkzCbBQKdj/pM9vLm+xv+4pEhYt
zVpGTgQM6haSuqNHt1MH0hfqitoGSuOqs6bmbG6Nq2Ihrw1B221CU4pLuKJsy4xqXItxpizNp5T9
U0fTNhVs/XOju5ixK27Tuff1NvyuGPFXJwsBUpiZgQ3RvHIt9oNpUHpJm56jn/SUOK0fU2sAJosH
b5+WNq6BBLWOJ+tkwE9Gs9Wr4qDCWZoVv0emROVe9M1qzGTgxwqCHiUrcso/3d6XC+zUsk1cXOQE
bBxHGldTRafC6bMG42h0rSgF9Et1oHmh4ZgViEq2Lc4zYJx5tCXx1r41qs74Y3/8/+yRePcYbV+L
ZcDU/Dd4bhjnfvbc3MV5+FwW9evPz9rb7/w5G1ON3xboDMIIiCZUYrwJ/5yNqeI3CHogHxxCXRET
UEP9ezb221sMKvxVzH6LcIfH6c9nhnna8u+Qv/HcEJzE4/QPYqmNo3E86BhmcBb8TIOn2nGOp9Zj
jIgLYUu+rfIgfYl4AoBhG+gX5xHjoW590a0pe26R4iU4jcXkeGPQA6jO0rr3zKZpG3YSAeFmAf2P
vTnU0bpJ3bn0R7sDXikn2/EXdqa9ISGC2hhqkleHarJSJWJjr4ZY0/upruRXtazna0zbdHRl58qb
pouVB13L5F0M5ST2Zi11Jg9ExJVaYBJlo4N23w+CeasxGMEmacXWIynTTr4ywz6k4YHeF1ktfWMP
BTprIXoi2o9pNe/7vlJPJGC80Z9+evtwJsXCX1i0akDaiJ98X2PJPrDJFpLFdpzNnRWoxVnNLGnv
NFiNs9zCfZhN2YbpgetjbegPckguqHaejGwR9ofDM0s1EQmmm1/WhjizglaeR7N8LULTXTeuuBFz
YH4PC3zvRl/OF3MPnNNOYlp/SLb7BiA/OuWA4eBPt/P1H9/gZ0DJUsn/8r3QuixT2gXqelTp884t
mlEdim0+KN+J2PYUWyLHRzDva5Fyn+TpZRSk1fXnR/31vuRsLvc5+iXgvcc1vBlFiUyMsQCF3Tvg
cBPKrTRQaGL2hhfM6imE2LInOP6WrCAsRQuKhcXj/dWrMcuNeJOK7WTo07WCyvRcN6tqpeG7XiXB
XF/Yoz6eOLVHC9bbLfPzQY+2AgVSfjCLToH1JVJJOqDX2KT0d6Y5sTefn8+jjRpfitsThb2DvhFd
kbCOdr252pe4692SyzixvxD1utbFoRHhYXYTbTVhdKXJ4Iab2ZWXKVh+P0La+WKX6ESySNERkmfF
RT6jVbOq7lSH+6PLjUyAKsFFIEm059HpD8lRCe2s2HbOo1U38Vlbz/NedxNsGnXhf34ulh7e8bUm
Z3IRVhG6RgXy/mBlCIKBVbbArzRHe+7AcIOj8RRu+aM7ChydDqSINFrkEe+PUk9BY9RdU2x7sln3
dRK2/myV01Zmae+bIyXCDEVj/V/4avaC8iVtCi320VezYH+kreCrDXi7CQ+N21WhJt2Jm8l8X70v
N5NB2A9qb/yk8PaO5XdE06ckyFnFNrL3Ycfsdh/U6gpfz7ooNEKNyvWQ3Q75Drs1Fi5M37bflsnK
VX5XlY1Wuxsla/BNPExZ6+WF2MxyPWo/BnotpId4CQas2PC7KdkAnV/hDmeevavFWobNWaX+AEK2
ho6KceQ5Q007KAdH2pApv7XVOnL3gQSUanomriOZa9siuBEhDo9+Oq/z1mv1wc8yRk1z6Q1hRyjJ
sDaLeBOCWCfK4hRQ9Wg7tpwq1kaAx7aOGhMxy9Hrs3YbVyErp9omZIxtUBhEgBdM8yZPrGSdlEST
VKKaN4Xg5Q9uGdWBM3S7Fkngehn87lXIGpdx31bbQJnULcUdNK+weiZW1PFywiE2eN2bUzfvhx8b
kRj6bwSdlAVHd68ljR75ZE1AOvOP3DMif1mXX+wH8Xt2zlC0XFv++CgmIgEY63nW1rq9sf7Yg/+j
ivOqfM3v2vr1tb14Lo+rxXcl5X+nvRjNuJ+e619UV/fRc7zord6VlMuv/LukRB+1VIa8WQjwZd/z
75LStX9b6kgNmhc9lDc4858Vpa5SUi7acwh+GiJPjUf6z4qSP8abkPqPZcHW+JP/qKI8XtNIWlqy
wHjhLTJZYR7dOCaB30nmJPSCM6W9ILyItnE6W9BkRJT9Q3w5aOSFU8zHZ8sHCP645opzJdbBm1a7
LMIfrwR6tVNiVD1zO4e7wVDoqP90HT4ohpZP//PSsRzwDxeGiTCFPe/7l3rCeFQ4dVzvdFchh9U1
YuVS1d1mYZ3k16M1iBMHPK6+OCA112J84LryIC5r2U8KjQIQTp6Mkm+4eMUY/DIKUiMnv276cPIL
tCebTu/KH8TenoozP14mcSiwcnF41i5k78cVgxspQa6pFacUQ7OfWCEQbiU6dZRf7heOwhfjbCJL
hYF3dEYzMRsUzBwFFVd7WBBXX4hY0zd1FaOt+vzqLX/r3dVbjkXDnyULHBCgyfcnMygLExv/gBAK
2EUnmeC3fXPXCUy1URqwYAUnmnEffTk4w9gul/hVd9nh/Xz1xFAr8xxm1c52lc4LyDndqeOgbCfb
fPn8q6GYXCq4d98OU4lJtCn1E9hCDvn+YHE802d0C2xRztBf6KlUnuBG5zOqina+gRAEaoBNilgX
xhL1w6R3RYI6CUBuYig/gCop33KoMj/qZGYRdiWtTV+pXZvILExoi5J/7oaN+ZYzpKiCoXEP4eIu
0pckImArpBIZWqXdhVUzXuqzTmpRtwQYDX0wjR70QNmSRC+0m5RuBi2YWCH4qI2ZnVvsKBpvCivd
9oAgZKWXxahhlvwaYDGpa+TBOYY+dInyLWOpb5t5EVLP+o0WhXrEOMq26kVimMqWz6XHioEhD7at
Ex3mXFew0Ll81tzHLed8hX1RDDuFoSTeMJtslUc90lMM9siHKcsaZjkLqge/K1yKpJnr6AoOmosu
IALlPzx2g1VRYMwiDYaznqqnZ4cZOFG26g3MsCv4Ky793iqvnhyIPu16ZuzJFllUlRvhxU47+ZQn
MkwUz8RU3WymvO5GNjmZbZ8PqtEoV5A/1P68AB/RYAqK7PjQ6bpyX8nAgKtUZmhtsLDaxgbDbXet
cy7J7Z3DsF1Db3KitZmUZXQwy6T+BnmaBq8XirnAbRL3Up83cSvJYbLcJs/OyI7Nhg3Ypjn27bhM
qg2TGa05CwZQvb6W2iCk6pHNGF2y3CrXWHMqyw9Eprq0bcNavVPzJXgjdibUJqYb6sJLejXtvuqj
Fj8ULgSTL2E+6+XGxvpY0XOmnQUGBZbaWVRlpnPREVlDwy2C+bjKa6VdtnkDkxmoJ2G9scNQnb4b
UVrRGJtyhcBZ/rBx3RNREYOlzIjxLaDmFAS5QT1AW18E5sMUgjdGRxHLfp3qYZqdMZiGLE4OsCbJ
bnIBx3zTokFXAGTUonfPowHC+soJoxJsikkHbQvnI3IPagCdEOGGyxyzycie8UoYdPhyozEaHVjo
QZ2vkkhj8uZFBOQlfi5wbssVODMqWrXKYM7DRIIoQH3euDdpVDjdeR32g/olRySCB7fS3cuulVA+
CN+Y61ti3dzmWkzcnmh3zPyhJjIm9rMqEyWQFOx/61aW3aPA9A52IwcpDkgpraNHJzLSC/A5jLpL
GWDSx/2jRLe9HarzCsog8YBCxVsKfEaIi0hGFOswo5pqE9uqLkHsWLK65253H8JWsYRX4id/KOJQ
RXcAiWvwCtccCa9bRGuAtgHeafZW4nX/UREWBi8v5YV42dQktp0FTC0LLMpQqxAjVWZ+Y1mlgHpU
lY2GmlKjiapOukEPVROlNu5Enw0239NOFeDaI5QsBAPGwh0Oen3Vh8Z02TZpUhJelA7ElZGwzBw0
1RTEV9qQ6qiTTSITEsCKC8YHtRLD72boLoWcVMMD7pe9Tm00bsFeQ6DSaif5nqvQ1nwjxJvsm3UW
VFue9u66rMOy2MRN3L6ANgm+qwl84hW7dTh7oNpoMDHFiZNVA4uCF1sy4hdM9aa7AfbYmDg4NOWV
DNSh3HYimh/LKCH6lHyAGcyiCPV8FWoTsJJ0qEuv4IVEitKczM2mTRVS5TM0MX7ASwkWhZF3143S
AkojDZB9gVBn2r6EJZQOZmszHdDUBWKPzh5p5iAU/McjlC0YbSJIR48YBl1c2ORywn9DEPGgdu14
V9ZRoG+DIqrlpuujXLnM41Qp/JmEz6uIQRI1DbSaRXE6uoNf5jaG+A66nF/osfZiQad87meYfhu1
QKOyYbdb3WH6tw2GZhGS4nki6Ar5rOWWFyEkvzWuQPRKglAZoHb9BBGwcoxyH5uSWOloblwMKfDz
Js+eLQHNLuB7FH3bVZ7T2sZzRXZLyu2Q65EvmqX7nZQxdu65pD3o57gALtA75UzgdDmfE8qV295M
mvtDrCTZ65wU8ntR6gkGoHZ8cq2x3LL2ZV/Nopm/ag2xU7wTAG4t4lVnuWYDi1bWkCG6hzSKhx8+
5mDzeGpcba2ZI1LKSdGCkToov49q41xRe4eNHxNJ9ASCyHmSoq7vYVjQtUyLCitcocSwjJogFWKZ
rbYvQ6YEkR9mVlj6cL9ARCsySDiVhSDbU6+SV13LwY2VTthx5oqm/BIHoUk8G/KwuxnRwrdJDdci
botVV7bIwvognDwtEfV3GMnpOVm2m9QFyob1qRkQOJTOQ5lX6b1C/+4sG0Zfk/lT2QCRaGUMYCLS
GWro4imLK+VRrdEVtLN5joO+u1DIKLU9Y0ib87YxMw9xxrjq9BRkIERY5IBjFUXnaCWGda102W2V
KvMZ/IALMvpIuW704gLmt4u/n8ghGDAwDE1J2KYdkO9J25foL1MRj3qmrQcR3ZZOaV8jXmWOKeRo
/l5NenLVBlp2UGE3mH7mgjBybJTK3exmKzLo/g9z57EcN9Ku6SvCCSDht+VQRSM6USS1QUiUBO8S
LoGrnwc6M2dURQ4r+K8m2mw6WlmZSPOZ11Rr7Okf2RSoVziIfHw1c8Pd6JN9VyB8dGEZg2WtW628
TCvnkilEF6ZMlht3dl+0ubavK0qxMbXi0rrQ3C6mv1PFfU1Pp5e/G+WJV03LrN8CdnS4c6fB4z1T
T8no/sHFdriw/Nm8bWE77AvMKTdoHDe/wdvp42Zs0wmtOiUjKCiuJF2uezTE7BKQvtdNhr8atM54
qsNaR3QItgK6KN2F5s30Q5Nx9qJt3xnaPvfddjubdo0pKer1X+mZz3EQcxJ/J3lfZQFsbecO/Hz8
pbKFc6+r+LVIdZuLxQKiXeQquq5hgsy3spb+lYWxOkISHoX+pOlwwIDsZ35pJNE471GUXPg63qMA
BsJyPyJZQs+7L2ZvNxmiwoi0ERaCCn2X9pcYQ1ag0y30LoJuTHPCj9quFz3KeB2PcS+2uEPOd/WQ
cFCRFy2MXY7rukGahofKWvaTA0vOEPTYsqrLDCReHdvZ+Jl7Y8sE3g4hlv1cC89fTWNZLfAa1T+D
xWq9F4Ig+eRV6CU+4CZl/Cw6ejVooKhx3HW5UPWX2IiqNd5xcriLnEYDVzHPeXrjNi4Gq7OV+clB
s4Z+eDEkAge/KHW2KNDXpnqWGRXJ52ry+wsFXKFdl0ozQDBlyIItqBGgzfUQgaUKibB3NS59D5jn
uqh1pwnitKbI3CDTXKKuUS9oIhr1oOh12K25Rq/CVyhZMqm1UEnxEtamRMmM4GRT0C/p1k0lmj9F
Fw3XKZpPF8Q69b3Zx9K4BzLG456YVv5HRTDaV54ZowYA68dy12WVFrd6O/nPIvMp6QJerJ/Q2Kq2
bePE5rrPrP5R2uTia2HhKrJqdR9Zj2xQBbH32Ml85YS+H9FtnNFbprPgcNTDNHm1DKO/a3Dp3fvZ
8rjgUJbsQiSML0NUzFYmOd4aIY2M4180wzfkdadXgJ/usKpAnl3pWh/ezLWgU9NSZkbj06tDdYmi
ESGhAesRFIcv6m6T2BK+AapJ6Q0WJdpXR06RWhPUcieqKWvKmzwssi7QBjN65sQS7cqi659on3ib
GH2QH02oUSTrWxneViGdJwRyH1BloGkqk968gktrtCsU6/z7CkFBf5W5Yf04eT2wjq4cUIsJrf6y
c6S/RoikbtfAf8f9VBljkJixgoDrF3czWTtH2okuis5W4HfKep0kTnjpZOlTBrQNLlk6fWsS2jXc
ntkV3awOiS5EcmW0ZGI4oYtHLdXy1QTe+ScaYRVBUE+AreLFgkOMzjcEy+6w58h3/ijabe3K5o8q
pcM6kP/swRBVbMm6wfYx7p6KuI4fzTkPSr9sDrOsXnQjvDRbq7zxCnFIw2RH1bngHi+zleZ3VzXJ
4cZxkG8NDesPKk4HI3GIZ70yCEOSvnyGDuSlgR0ZNyXaZGi18KTiIfuULeKkVSeQWKk7CRpX3/lA
haBDu1+0rt2FCrXylTWlmwiK70wrMHBE8Y1I3doMmhFEuhnvIm9q1xECPnqq3849FxAaUqi0zWP6
o/FxSjDc4tLOrK8ou8WP8TC3KwOZPhRZjTyIMJwkxEibQyK820nnvl7lFeqKM0jDlYHCy7d+mGxa
6ETX4VzfxDK75J1A0S1p1b4RDgadhPfXJUW0rShthHJGNMFzFmcdDWq8zzoDfdAm3svQtQ+aRORC
67OHhrBrVZTxBTBHvkuf9mvEhsTearHjrs3mGzq1Oy/l/0VhG/1lV5a7rkayecrMB4S3+TN7ojwM
xY35xXebL4bVkLrlY/TKHz8hcAMld4rNnGJ0/Rs9vUvVhv3t3GJktTbc7Eqid1mYnbFuBFaiRH4+
AtiMafp6uFJV/NOZMXRx7Qbspz4lIOXHUPBRk605VTYWte0d3kcPERBdmLLuNdjZ7rrLY/Ohy5XC
u9qvtINVi3Dby0z/mlPVMDdpbltQrupqtADQmQe9j2BD0TfGczQjHeGM68hzxEk3PiUFar4M2KKK
KqecGyZHQxWb8y+ofucQB9xhMxIWQU2p55+ekf3WwcdTamjb6FB6BieHsH/SOmflheEOqDjJIla7
33vfzq4VafVmTgZsptGUS5vQhuroZ+k60+gz+N+yeXzmjkK0PVH+1kpEve3ciSQOP+J1IZubuSy0
Ve/o4O1yrbgK4eBvJBWGbaON2m+8RLmFnbH+gtrRH47aVVVM96kJApiY7hp8BY2K5tA57oHi4APZ
99dGz90rvyoes0WSrTdrTKHReUTZ1UYUEd0nVWtPXYvUc9r334peRxcvzJL6kGsjaXRtPqV9CNfE
jP5Eeak2lefvyDFouCnPvwm1pkISTQD9LFAtKrBGWTRjTXTzh2znhAjem5m8dxq4e9xQIQKCxVj9
WsAIt24/EMlF2tNgxeElgrcNGBcbqZEo2qMAy8XYSBiDi/jqnRKdtXZIWBGWRGitrR6aODORXY0f
fSfxkHkxzAu3UZfobSApjTkLglStd4cOV/lCxah8LTH5jEK4UQiEccGg1khao19iJHnf59H3as7y
TW4glB12IU+u2xsoOhb+cyVSuJaaqfLvjHGQJc68Q9vrry2s791I0DsijFZPe3ZsG2QAE0iRjGzH
iwxMDJDz+JglxXAojb78ibZ+YV47HdiDLds19KkPhDBk87izARzPxi6jgIWJnmiMbaZTH07In24M
yDB3VuiP2aZ2ZA223Su+2yl/lOobe59FMrtD5LK4Ju731l2XP8BTmPkIRtX9NBLd+YJGs8OipuXX
vPJ7Zz3WMg/CaCkSTwT8N/WIrRFRU1rEZBWCOSk3RAzVEMYu8sd23zmmenUROiaoBpm+Kl1chYWU
e4x8qyDJdeBIbdq1F1M+6NMGF5TxaWikUIDoMvu2sbtSrfs+Lm6zeXoAwMzlMznFFT4IAp1GYUQz
XU7NQE8dRf5g6ulrx1PpJ2uOZwKvYEJwaasjRA0GCvl8c070u65SFNecKC0eqbPZLwWS0l+iYtab
tV7FE6DIEafleeqR5otGe+04ZcPL7ts9Uux5U255nTx8sB3k/PZRJ3Q4LnXToc0tqpdC7xC0HIA6
3ZmWQryzMuYig+nB/l5VIky1zey38RVI8F5ibZShUzBM8FqG2c/CNepY9nwByhhF1t6JdPREU8Ai
bRlZ4woQY+vyuCm/Wmu0XTGTm1tLcGF71oATtOFTQCN4rVdQbvJtMmfYo3dzCJHCrqnqo8natjPW
MktHjkZAejWHpZNvZ9yq/M2UdaV/ibEbOrMuEdBhbFtrALTrtjBp6kT+UZ0P1UUlYwsBGu3gGNrL
KMhhleHjElgZN7Uq7QbL92Es17ny22fRyvh7ExnEk0Y6lcgNh4WiOEvyBT54EsU9VkFVSQY8ZiPR
ZYSCHULKNoXQ3nPtRTJRS+HvhlYLi4py+8bWW/+lKlKcLXIxqicNVnu+t7pkvmtrthUPLjqCq9Ye
OnfVC1uTh6G0U8w+tDR2dpmX23QXRqL+nZn0cFPQsMiL9SxzohQ8MKpb0yrmV6N24LZMdQwBKRlr
S9/pdpwFuasmE7XiLL2eshBUQ9fE9nfoofgAR9Kd8wNl3LFDqBppt1XZtDrm4NOIoKPtpWiCejr+
2vxXt/45tTbau60CCRCx0i4KrjF3jFmHWbXK0bX/mSUhtSgvs5PHGcaev7EcSHsbpQ/lsho2+vvh
TBVnlYfcFStV44qyGYsKumJnhKi9dU0z3NlYp49E3g01Gn5EOq/dMXdvKoM6KVDdCIo8s14gMCZ1
w0dKifJuNHtDY0dQsWbrJvW0c2fweCFF9JoaMAUIiGRm/9QM0kEm1ddVt4QfFS3fTsL/SoqmHHZ9
qbXJHlV57dGZSmjHfpalM+LtxfxcNeyVFVm8OR5whLdfZw9JsG0uO3FTUw/4zaFDfFMbajAMM3yA
i0Xjd9q4iP7NyOdbnbfpRtl91ULLuoDkbVwVbuvxcmsmBNN5rr2nBg32y7K1cArxW3ivtVNU333q
fxhjtk8jUtjNCm34EDti6iLuCo/76cUZ7XofOR09ocGxYmMjwwoLjYkvV28IuKk3pfgcfpkt0Wlf
0Eek5a7GpSRV9hFQfKI2SrQYNyUWItqJI1Bj9eafdNPja+ph4S/kDMUCg6wU+gzI/xmr3EDLcz2p
ifK+GPLpBe2j4aeJTFiyMVTp8Yy3M7yVbl76CtmsEn2tqsGDxBGnMwKHAO1BYvG06jsIk4axrf3c
fSVCdLqV3rnFHQBWJHepn0IIyUp/vHd09AEQQmwGh6vWGXaDiXzkfqLrx6YcAZKsvchPiU4jS3du
neXOCsIsRdo+TlCvXjVxkYZrU434Gg++AkTaGpXBQ6ucDJC2rqVPvUxFceFQI3zOKeveNw5aDRur
scUNUuQekPyoHjg2up/UlHVnSaQa+rG/Qy5bBzbau0lOctS1r76p9EMVpsu4Oeu7cr2eYxhO7pSu
RK0lFZ4LaWlsfRMvhnWLXOAVTzpRZN83aCJMI+/LSssQ8Gptt+s3Ei048sPEqer9iM7zAUdj8cet
OxTbwXD3/W+3xyzlIGNlK1hsibvX0OlF8digRw2XQPV/ZN42/Q51TRWvFd4HeImaenMrZaM/Uwnu
f3KywXN4U2b/6tKQVlnvSkjMkzMl0Q1pVXKNtGyDvjcPENdWZpRfvVKrnmPuEYQdkgLSQFTrxS/K
2WjI2xlSgAR5bXaZoWRRrqM+I1Ci9gImJCpdNsjQF9VNlSP2uxFoHvBDe3Q5VqVeq58O3gUl8nb1
gDUcnfZ6HVnGfF8SW6QbkasSGPpsug01Xh04lEFS+icz0+4btET5mEF3TriNY8w1IOQ4XyuAvxJb
hHJ4kmliVOtqdPB5iIRmiXU3UMpbuXUdvWD/wDtnaiklBKRVLRF00FJv7DRi59UybbnJirxHU1TO
3gtuUNar1qBRuvHNckahvaQcteIVT13A81Pcb3JsmczAnTKnQCY8HEnSrOhHniL8vYPPZlw5dM3C
AGKRd2BCKM7Xtjn8Nse8eYiykQ030t/+TUw36GsBIRChrcnzflDb968cSjHlChdf30UrQKFn7eOp
WO4JRCKK+vje5wiX+s0u9yCDwd8i/BkNzRQEqFVDz6XStacZGpGxofGxyLYv/Z9gUTYdcB+pHDoJ
Qz8ZPJFelmwcKvrmRut6Dm5S1m27cie40WvTQ/Rr1ZlVmT/OoyWfByuyX9ld5YTOXSefSnKZ+zJs
eGnGpJo5fLBpLxUqaHITu/QUt0WUKefCboC+74owKm5k53HhZHZnzNQkPQpOKurYYf5Y6Plt4qml
rjJ00Wvdxc3zMHZLYK7EOO8coyFploi6aJR4VPdkpS78Ix70Pr2N6AaPPzAjjr5RFmQhoKFN01YB
zXiNEEFNH1qr9dBO6ytKxqMUOtY/mDLSXGoNKXZVWQ9tEKWuFe8QxDDNHVYSWFDNhkusLa2Bh7Uq
0ZjdebK1XkgPFYKNGTLT17A4jBJmcoIfIUZYMewUVFu0el0aOVQb4VChJOheuDcSpmR+OU3pYK4Q
nxDixm+M9uewyGnvfPSDn2knNNVOdv0UbiM6Zw2lJ96yA4/E5LLPc+FckBeXWLLkDEuywBtCt8Oc
i23H7vjexKKescMwl5yljWhRNqIlfMI5ZLx2kQyINoTEEf4AMcVWwmVbVLeTg/cP5VAj7LZRofKv
MIjc56JzRwfx4ZCMj34w3QlWsyn3wIC7Jzy6x+oqE2PvbUtRGYRbdVUWm8iWAyrBoznYG2x3Q/9A
JipCGJh4km/SSRpsitFT1U3ojeWvzhyG8R6CzOzvWndAT7pyEu3FEbGndmiOEapRc8XWgsIN0sQO
W+tnnFfWk8FDqBFDSie6pwHAOW/TyvUR6DERPumVIE5I9Hi+KfTFKQIxYxeuHjujXxVdaFfrwaYk
jZdPiCgtzAbrALYzuUgraUwrwe6+CGOckCIhOnNDc8R+lF6T1ruyLnB57FNJaYjkUM9R3fHLdNXY
Y26t6L7qPEeRjYJMHbfpDctrGzCwKAyPqBP5q9EzjO9FE3vZei4V9YhKSfMHwSfe8l7RLUsdaVW7
1tWQ3jajTYUwjDBkQDN6iuhpe9ZUr5ErD7lQ6LMeiAHaee0bBIgbO1sUms3IyfF/ko64THMMaDbM
qL4qc63x2Ixp9hDxhiC9XIwUZugWG+ggUSg3dljwwksLU99ZxVPi3Js+qNZtEebyEb1FK8TNpxWv
UUzxhWx/LncfoyzewH+AVZAGAUtGSQ5hsxOwim1ottNjZrXv+tF+cfR+esqaTj1Jj3yiSHS4/h8P
eAq0pOQJ5QZlRfRPXYsu+DGmo6BhJV1N6/ZWaPQ/Yh0bQXrXDvLtKH+AVbqCaaaQ1TdIfYKkNKnS
YNNaaGfm/QbHws/A9hgAmU46tfB0jnEsC+eIZnu/15Hd/cou1zZ17zVb6njlGVmON6gj38Sa2mco
gPSgWJef8g/gqZAmeppQjPcu/kjwZbowvaP2l+8/Xti3XxLxUAOgjI6QKOJkJ1Agp6kKbTT0bj9A
U901aYZQdOXHpGxhvbj4xWf4hG9XkPFQQQasR6D7xsCda7ajkYrbpA5TZ0PrVTwixidXThNa3z6e
mrH89iMgEEsoCK7QJwbpJE7nlmG45SZi6vaZn9lBMgMbHVXb7hoAXYw4YnxJBa28dCcUbFC7nDfC
QCVNitp9+PinvLfKAq1mJOHYNXBdjj9mXgMVoAvc7wv8yaBI/o6r8QUTp2hXn5NzeW/fmA76o8IE
3CVO6Y/0TefIjTyM0aIw3auwtvdaYRtnWB7vjQJ2EjqPY6PI/JfR+s/ulEjY210qO4pRwKc4af2l
WxryzBl4b9nQOwbHZUN+gDx3vGxxmhL49PFiTRqaYSAzX2tvJ2zY1GVEea7aaKjUeNuPv9XpDgW1
uUg+L7MzbaT6TggCTq2Tg9ZKD8hpuj+u7YBUpqYUZ1sE98OXjwc7EXtxKUgsGDxwqr7l2rZ9KsKD
pkcmPa9VAV2/4kfZtrg0AUBJtyCf9YOvjwRGwNwfRdvar3U0Es0VjrkPSxQYSlPVV4L48f7Mjzo9
OH9/FGEqly1GtLBOjtfd08E7Uo9RQTR5zrrNpXwwh4wyv5inNZlEva1ja7ixKoAgLnZsu65s8Cya
knNH+J1vYXIJctVy49J1PLlv7RkCiJ20c2AreOtGElZ/ijQd7/TOcc4QbU53NHM2ddsE+QsFzWDq
x3NWk1uOYNzmwKPFsa7aXhxyTxefZLoso/ChcajlAtSRmD0eBSFTHSc9XyHPr1OORMzWI/YqEOoA
YD4iUfDxl3xv/ZbBFvaQBfzyZLhMzOARjWEK5hBE/4w31Jrw89qL3Cb4eKR3lg9Wn8f9BlwW5PNy
lP+5EJSvlZo7610gvAFAi6lTBzCKT3qWL6fFcbxFPxN6GMBvcTxKYRD7k452AbrD4x/ppN4eO0P1
y8Hz58zSvTch3+XaQR6Wh/GUeIWrE10yi/6qbmHrQoXs2SyqT1prL/OBsg31EEoEMPFTIG5XzSUh
DFbhzVz/TpPS305W13/+0yBizx/OhoPFcKoNaSPTCB4Qt+FZo8pZWlZ8Uea+PBNIvLNe4NkgeXB2
QEmLkw3gUSKC2WgNAeC4dDN7WXlhUBzZfbzN3tnQHvgGbMhNhL3ppR9vgJz3u9ZkjB3cVIm7xMDV
bt0KR7tKAQ+cI+efPj98HUTcoVILR4CX/sv++WdPm2Wn92YiVUA0j1lhAwhR34hygv8W9dPwkDWy
HM88ee8s40JMg5wASw3KyUk8xu7OJNgTfNZTZ/pixMUYpIuL6Od3twcny0AWfeG8iiXe/mdqc1IV
VH7p5Q6g3pu7mg6UsxswoNE/ifxe1pB/BIxCnjdIGscDVYVP9cIPx8B11PB91O3uF5Yp02syuPMZ
GY23ewMJSIin7AwT+7mFYPzvnKhwUwmkIhoUnm0Gpjnpa+S96qCqKVF9vA3ffiUykYX9BZcJIXz7
5LFo/FANdMT8wEdKNF8hW/499+Pq98ejvJ2Q0ImtDKxwdIto+eRIJT4okwaPlyDEATGAGK8uReM4
68wq2qf/ZCguCa48jxTn5GLtVD9ndWjj0KXV/cZPCprEYzagSprZZ9ZuOaL/RuWkM/qigezByzEc
yj7Hn4nqRR/rVgohzaf42w8GzmW+m4sfMgaIvkV57Gs5A14IaVacuT3efjaSAE6zu4jJQ+k6GRoA
vZOGIjQCpKTyB38OJ+pXuvj0TQjGkocQauVC51gYRv/uQ9qeuq3wkQsKKkH7cnbDKyHkOcrPO3NZ
LvSFF/M3PzwZxVLIccI1YBQ7HDYiy7qtDpPg01ERzx/Rt0UgSISqnxxf8KV8LqW7rFiCOZM+Ohil
D3E6fZb+gn0BVjbg2QgdeBJPWaKAevOWtqwexK2fovGJzaWlTASVcXz59Pfh4VgUOpAcWJ7F0yt2
rJBztSZ76f1GG2kl5U7v9enTN6wF3haODRcEnMfTE0X7vbZ9Q9oBSj0WloUQiUH8ijOH6e0ugA7l
I6cgxLLT3JPvY+gFcDsfW2TknsctecuvME71zWcvByouOkQ7xBsWgtnJo6uh+hxFfmkHoFa7m8gs
vSvTr3oykXyoP79sUGkX4h7XHkf05OOUKkGqenCtQF9goGuHyCXZSNMcPr2xLVj8bANyL+4C7/Ru
HUKYwfloBaJAyg39LYBcAE3PfJ63EQSBHRgTKjku7Trn5J0wo6KnHFIzm8mzL1tLi6hVx/qahl65
RzNQPzPeO9sB1xEHEZklnCRzO756TCktiCq6FWi8krB0vHlPFz88843ezsqmFgdJjfIUMc9pEsO1
xvvnp4A6ZVklhxEZinINAifU18Dtp2EL9LTLzmROy08/fjYot+Hfwx7jjiCmOJ5aIfrBowNvB0L1
BlKQ7dwvEqO9WyCwuMgfe5GEZJ6HJpw2j6K6dVvMaMucmfvyxU5/BgGaQP/BXuiIJ1+0z5HYcvva
Dgro+RfgtYwbW6vC3ZQpdWcZg7ppzObz7xaFCFgnHHKfGP40KGwyj75qlttBCg1xbYNHXxuYrm0/
PuZief6O5+Y52PsRz+hU6BB/OF7iuWy1tEn0NkjkCHBTunatdkCIF4pP6YVfvLbKvMVkM7Q2SUIT
CW1DPXudpKcZB8cdwNA4ZS3qtR3bg4RwX8F5rztXWYepUN23rkuUWs+Z5URbhOgAKvgREqdriXoH
zWh7doaDQQH2nKLu228GI5DHi7+pp5IJH88r6zAuTwergxDYyg3cgsuoIKJW7qQfSL3Ryo+m5Eww
+vaMMKZtUifXF8KqJY7HnBIcUWuYnFh1pfM9sby2RufM/2EU3vDLk715Jm94ZzyCRD4bdRIqcm/G
q+Y0FpPWBj05/6aHHrYbqlBDYdq2LzwwlA8fb5a3sSkPATNkclTmaJAezy9RVpHlOaZWrUyLA4jx
aZWDTwZXGZ4ryL2dGuIRvD+LpgxGV3/Fwv/JVQjpoYlqOdsSd+k/eRnpKwiJ0ZeQ+GiTRI716fiA
ujFRFQ+d4VjUM46n1rsDTeBQl0FS6c4FnBdI/XaE2/zHK/j2rvZNQc2JGBihMNc6eelyavlzkowy
sDuVPylINevMi9Iz1+abURxB+mAYhCI83Wz/48nkdawyAXA70NsquiRkoWIiDefw8Vze7AZGIeSl
zICQk0WH5HgUGDlL8xfLOLqo+R6SXLz3vQQkTT580giPU8VQgHxQUOMv+A/HQ+VzJDFbFkOAcbV4
zPAQP2gNdhwfT+i9ZUOtGni2v1j3nGYKfQtMFpbnEIQ6GC+vH6xvCFbLc+KX7w1DPkRx0yBT4G46
ngyIlt6tNa8PgAFZWxWh9pGrsPxksX5ZMqyOdCpVi0iAcbIHhirrVTnk6CZHFbXasBk2XgfK4fNL
5pIkWIwj8Nk7/TDAw1PH8ntA81X0AFwfP5dxSn9+fhS2sU3YxsfhBjpesclCMn8CP04xOMazeJat
uMHSOt99epjlhbeXCMfGzGr5cP/cOeGsEdWpZAimJlLVRVkWjrqKEreoPz8QNUDuADLSRX7s5ORU
mOYaIBP7AKOs6FoDwLNLlavORLtLhH70slPFp+1GdQ6IKTfBySioDKveK6o+0Ii4011kxka6jYuy
Lq8RXxa32CUM7vXYDrqzFpldR8Gnl3PJ9qkzQQexLedkOcsBNtIIjTzoZV19ETbsRMS0zlVT/5az
T6cJ9MwxeJH+vrvHXw0OtVLOxDQrTEkuRGQl37JSM/rdjFHtXSwUzU3bi58r1CO2Uob+1s4S/8xa
L2t58iOo3aO2S/3MJLo/OdPDkFGfcZIxsMO5+hK3bbUDOBcehIKIBLihGW9dSC/jmdD/nSt4KUkR
k1K/4ZE8ORjMG/la3R+CshyiqwyS1Ua3B+26g7r0HwyFrgnpLR8VLMhJlmEXvgepSB+C2KZ/BdJl
bF8neKxXbYH1yZkD8t5yUqXELHTZOZ51spyoUta0mDC5bXwv3c88xFelnBApEJ1R7+qk4UO3ev7r
0xuWbUQpbCkTGbyfxzvJA9eJgMYwULYsjLs0RO669Fv1+Yt5Sarx9lpM4pjk8ShuFinTltGIFPEI
7qjW28sYkvSZz7V8+dMNyXHgiSFCXK7N41E4CxjmSMn1r5ppT6TgoToIagIl2RqU+KbUyuTP55cP
9I5OQQKlEU798ZAK32i4RPMQ6E2YoW4FpBWmgfP8n4xClM0A5NanIjQd7Qb0DnikJ7jGB3/GSyHK
8+hMWrQsz+ny0Wz6n1FOqh8JjvK4gtDYqMMQRwPCnHU/Cn/z2bmYOkJG9nJ10XQ43QoKSBIYzKQP
6LZW27k2QbMavTgzyttLgiYqW4FgA0ErCuXH3yXndRCywUFBInAHbtfbTCVKBlmUfbqOQxvQom+L
jp2g33mKeKizomt0RLQDVAYyKLV9d9DBRZwJ1d++a4gxcnrE0kfjrJ5cDrmc7NYNM6Re1OxYQDwl
1WsIsQ1s5aQvn71Qvw2LIYSgkVfjpwOexfKayApFSJAspwgdrygsI4yJEdwW9nSkodTQT2N9Zvu9
QbEsDsn/DnNysaeToDmIkmfgQaWmEZlOkMqo7vSFqjZRlNrbIvMlOEmU8ON5jmHQACzGgFe+fHqL
4jlOeG8s0CSio+PNk8iIzZuEfYDk7+I7llt3vlY5jx+P8va+J/mCdkZeRDBJ8+N4FK9WvtSzqQ+o
54zZF1FhywP0zRtfeF3UZTppg7eVNuDlM+/223NOwZE6gViSzWVPHQ/cyrLocBfrgmGMmhunC7WN
aWbumR37zgn8qzrG7MAkcR8fjzLGKc6DFdYEvUTUM43h5eSqKAPwrfLMznlvKDoaYPSonNFAOhmq
y2drHDLufRSs4CtoHXaKLdh/ORjeZ6sd1I3+qmqSKbng807OIZ4tQ0/NDVP2OLpOMoD2mjJ+V4Sa
SI+JM/N650NRvAdrQKiDeb2x/Pd/YvMRyCSlG6ypVFbVuzys4UM1fdx++3gjvnO30K8kklryDMrE
J+cOMlca5Ra52TQLlADSuN2CoHU21qBZT/EUkRbW7nCh9WVypmf6zgRtB01jKsYUV2jTHk+QSrtT
+lAKAsQ66i1mJ9OLmabIOn08wXf2Bzkh4E2WkVbbaSqV5zM4OJTcAjj+U3IQGojqrYB53WwqeD3f
Px5tWa7jZ9Sk1wcujavj79k+nhQSjv6QQ5EJ2sgs1q2cZbN23WbKsMtckPJqSEL3zAzfjkkRfOnD
cWfRDz7FwpWiTTWfhmYwSOCiFHsk4pHer0q144WlMuNMoPX2uxEPA4BAx80AQHYqOhrntSebhjpj
bNdUq2a3uqioXW0+Xsh3shybPJpWmUWkT6t7+a7/7P8k1ZTUMWUJfC8LUDv7oSuJD2cU/Y4iZ2uN
yU/LH6AjkvItVPRPp3LL6FRSl50DBudkdFvTopEYhfsZDuQf6Yv2ChWm6enjSb63lDSjBVqNrKZ5
ir5BzAnKxcARSGnYrp0OgdjWAvH++VGcpYdBPETR+7QVjQdA1UqkigJPM6NLRCX8fT4aZ+7Gt8eM
w0wchMweFUzaJsefa5R+knZlIQMQA/G6SSv7V5vmahemVnr38Xze2e8MRdZC/MjnOS0nJZ2e227a
y6Cc8eBY15kqvrperZt7WwzufdHI+sfHI747OZ97kpDVpPJ8shuSVlcVLWEZRLWbPvgJah2QC/qp
3kCCaLszW/+d0bg+6Gt5VPGpzp6MZkDhnQsdp1pp2XKr9ElunLSaVmFrpp9+p+naEtXRvuVvAp7j
r1YjWOEhPieDtOst0HpG+ggmVB26MGrOzOptxAOYjRcapeLlXJ32cPtGhjjsUrofaKHUa1nga3Fr
ZKJPdjCOmvSmVEL/NephPp8BY79zlVAWpAmK6QRVfALI41k2jZE2kUWwZbi1vNX1pr8a042tfUsG
3J8gQTkbtJrqddMOG3jI0afzX4ZHZXwZegkslyf4n5sMK0wh8xnVK+RE4+3UhnqQxOmZh+ftplkG
wSuKMjhdIOdkkI7efNw6PdIbMV3CDkLNtk99ONXNub7o20uLkaiLoPzKv9GSPZ6O4Y1Q1J0ZES/k
snZRS629wU/lzKP23nwIHMnhOOuUDJft9M+iQas0i6wm/JmEsRApF5pi2vprPx3SM1fXOxMCAUwv
hLIxgvCnlQNpaq1oXN5PgFXZ9yTp7cMw5sX27x3yKXnj/6do8ZG08YciyMt4/+NI8/+H1QypxD/X
6Vt54x9pkiVt9+PIZ+bv//TfAseu/V8Glw8l+2XrkuCyF/7bM8NB4JjwkFrNEgEA5ePT/R+fGeO/
AJ3ogCQpAvJCL/b0/1vh2HT+C8VjCsGcBnIr/sTPeGYs2/n/RnSEU0vHByAmPXlaTIQ+xxvRshMv
r2fTDyxPoeIXDvVj17bjU0jl8NrtNXHVpY1xB1LkXNEcZMvxKWBwKryE/ki7CwLKN8kNCsc6/HJl
BAJji72RtPUjc3b7S+QkQmMX6nO5DQESTBsndLphl9fh5eSUKDHg6PjaStiEVa+bd72HDbenfPeb
H8/Rg+57LayzcjTpeduxB68tie7iyhf7UZjDHdJixeKBa0tjE3f4N0IgVcOtgVrkzzDk7kxz8Mnr
SIVXtTcXqx61hJUhWvzmY/nTQd5hr5BM3BE/ej8UNbF5pXUjhK6h0VBvRYkcHTdVjOmFjyaVppB+
hM0P7X1YpObi1koehi40L5XlJX+IXvLu0EWFgTz5GMlq04q+uPtf7J1Jb+TIulj/ivH2vOA8ALYX
JHPOVGpIDaUNoSqpGByDwZn89T7p+x7sdxc2vPeiF41GSykmGfzGc+xesr4I/+zcTEl6MbSWqd9+
hPQD8aO5WvnMjnc5NOoP5tzmpZDUpeLBUOKPZNH7Q+VpvfHY04n9zgiQtvY4Yamb2wNGVGotRtxw
oGPLHbsPu5wgCRbleqdDcQoh0koQ4EE6Qj4/QZ98QycFF48lcZaAvanYeEvlX3w51wevS1Cyc6Du
U7hNseWDHWraRdsXiIoeF7+QzD2m2bbS9fwvu6raph4EQwhJ3lqhnZoD+9qeeWHnT4spQ84XI0ia
W+ll2nZa9XZfJEXBIh84v6IDZqUknpBwmuZfvQNFBKjmWH3PxVx+rElqnBZ9sC/jmI7bJbfUmz0A
Z7OcMX1l74olr2xNCWwYdQ1nI2fzlqp4ERYsFn4TqTrXxG77mPsHG4uWNjhaBC67UqM+iRm8PWpM
0Tw0dwfCUiZz7A9oXrMm6756P4hh4D0EersxbHuNaqA1e/Y6ugMxnnrqG9O61oaa4yrlfVw26Tfn
hXYsPVlEajXSraj1/lRrlb0FZKEd8ro03kgtu9CRVr+TGSI/Ngurz8LuvafOW5a/VWaBaLCLJXtp
QJutUZctA4vtdh83xjKeVyjVw7GW+vLLK/o11AHveWEGXAgCiNMj47SSalvVaXOAeHIAavCHzdAE
jmsjYx6M34pDJHSrJY8sC+CIPbKObWjLo+Nq/o/l9xcBA7I3ArlxxnmLjlfbOMhwr+nIis3KJUsQ
dz+yfFnELnCQk5qNDRbndidEcuxT47npbCBj1crYv30Y5oR5o2Y450FXbeuqjlZ2L4PChE65qPF9
Mg228c0/LZ6d2NLTH814UY0G14h9STBXISunT3OZvcl+ubVuixrQukGZewGm82wKtc8HUI1WFfv5
tHOH7GJBZUuSGcZtzkxA1fMwFTUw0rS91XX7peXTW+vBcgMHwBArwPciNRhLel0Ch63P8bew7Jso
zM9FLP3FhYFyBS6N/crprcfOzL8XkWLP7uf5oem1c7G4x1FrQqMz9vYkaHj+MNqUh6WtHRsKh5C7
0/uyZxu5ZXfTA/h3XAIrQaK1DvCn7MY/91mZECO0N3spzzLAfKzPGzGxVIihR1dghTIj5KKKLGpF
b20ghPwpXTePNGgQFxoS4lDKqtiDlbjZReIc2xngBSAJ9ccSGmvZbI5vZ8OJi2IBISQ/wKb4P1pg
aXu3dY75NN0mJ7M3DH/DcHJGOGNl+m7O0Pu6ESuriRSsFMexWkM7f59k3+9cY9ig04XZzfkJkg3S
yaczYqtcLKykRf5Tm+oZLlET9QGnfe8+LFPZss6XgsGtXhkguwn/QWTilltQbKqi/k5gOcDmhLEC
1OtC8yC0ewNE7jA9exWENLdiCXmIDGX7ke9kxxLQLpPKn6vUr/OsX4iQQXqMZ+Bd2mV0p3GzZM0T
X248t/5ejACJ9dkTrEZ1zyARMZR50G4kVSNXbCQ4uHBC0oFF7aJaB9WGEfECpQYSzAI++PpgclJN
uXwyV8jKmoTcZ1KC9NzsI83cD7MBshHwXWUtoCyW3rKgfoJydC1a48kYmJnV/fzYuj3T6FpwzrVO
RGyDQ2howK6mc0YFK7vmlnbloX5hUJQtM35a6rqgWoODUcCChpwAY3auo241WVEfnevog+DLmuY6
jeO50YZfzVQ/JL6DsyT96q0sAoIyR2xfe7tFz04o5bVQsc5Ctn0xsI9yu7rP6TCcqNI91CuTVrn2
5lj12Zi0MBf2GopqfMJLF7mGLGPdWzadwEKaSuswpQAQ+jWAoQAQxStB1vSbep73vfMKRwVakOaB
k5gHuritwtKVBsm+N9rzXDmXuXHznd388HyJmLkKK1qt2Tshv6sjJ82LjeCAPxtpqaJ80Q22Ouab
aCY7LvQOXZ009foR3fGMY9HVjrVrP5es44PjtnXYiPy2NbeWOKhK3NzFxN2jVQH3t85r0ONmTXt/
n686jCnpJtFMoHHE7LhQAhBG2A3Lpre+GlYH4sVmscQJ4MsEAdAA3HjFKfO1i5cuGjdOARcAYex2
LFT6omWcMWT18/o1esNzIqs3o3evq1VZb7NXzv55SfxXn/4UxCKoLl7IqDWzX1yp0sGclW/pwwVh
lc8X3zr36s1viiwcbb6mTsseK/3+TDORL5cHO8VDXBtvnua92lCB1pHBv8DOf5kVhbQkwUbuMHkc
enNdXfsSYuNkdZ+e2z6uMyLNmr33pXWP6cobaTX2ntG/+SqBMJnmX0O7cmqZ/rZnWlndreGeV9yJ
BrUKW2fk4Gzs77H2XoG/saXvgMbpmvK3V5URIB64mFWuoq6fDytybW4oRbiVAiJLzUOjufta4fgt
mheRi9cSgVKi2dHiCcwGEOg8p3yo25dB7/blnKMdBE8HQacU9W1RAJYN2nvcKcEOXOuxcITiPaaO
OaUWGG4O4W3zK4CVNibyYLb6FpCf4NroHwDQ4yKTUKz7v3nSXIJe4fetdkEb/JqRDTeaxp/lb4zc
caCh9c+WLBuYsMqORJN9AgToQmmzOOdq3jH1lpMBb7er7ijFnjt/0apkJ3V9r0TiRu1qRI0u4nWe
47TKYph7Dpq5+tzNSRt7WrJGDTdqaE+HbBZqo3Ic2f4AK4sTzFUBZFMQESit20egDb9bvefbsuuM
Gk47xIyAgitYZsDq80vaMp5pTlQAGt3d+kNzKjQ9ygbXfGMBF0bykD3nYz/GGbnvXofOwx0P0ADe
aWhO437UTUzjmbK3Nusr4cCCYIQbIN3RGnidHRCGbtluhwHUsTNsDPr4O6D1gG5NA7iUn1qh3hnm
PqsQ1pnE3ptqER/0/XeiLI9aWT/ZgpBs4kQJh977DFoc1u0sYncBHJk2DKRqhBfx6GZqS4OXi5yl
v2lfoVooOSkZldoESukRnfM3rKRPybpeWKVDke4pMurE5dqr5GdunFirlifJuB4EGk/blRoA7cXk
As+ciZRMOJugyH1UXZYdJ4sAnHsL0v7SvVWEbvs09Q9JBoRpbNut3vh2KKSMhhWfbpCDvq7bt+LO
WvfMN8ok+zRhoBo2LOZZQHD3m9IF3K8EkPc88HBb+5GUojhAh1QhzdELPAZ/a1XNJzMueqibOAn0
ltq6ZFwSjxRkClnZQ5RKoMsghp7WPnvLeywcHNQIVCPHVVHWA3BLvXdECYqjbbR2TMwUcSn1fTcX
r2x3ZpHVzBuotzaxVf/mlsvFpn2s3HVfeuO7Cz4epdSjOQT7TM2vE1YAO9d2sne+F/eUpl3OjtkC
GH1aT+s4nzJL/1GdP8Z3gQGx2clM+l9WR5gTrNUJtNAUMYhXxDDJ9lbndF/NkGy8ls8wKpMOaLt8
1gqE4JSvX3zWL3+ChNvpDzihoAPBDAlNS4N1Vo+//ap8shZxbjsotRpHZpy7TgOrxMFHZrQW18Yz
s6O2GnHip4feNs6Zrod1rnZdNZ9rFmEiW6W32l3ErnGyOSymIhRtq8LJXi6wiQBSBQZGd17sRTaA
KOJwTe24s57pZB5bDz2Bm61biDDC3rgFx47euhz0+c2C6Bcxwx6vjvWXKRHIQCMLjWLjmstN091l
o7x+Z8nsrbVQIhSKuJ4jd+iLeOjUGNpav53uvfYBUPettFK9jrvSwWFJi1Xup4DnOizEQMJY+R+B
V3UHQwyQ6XAybyXghwNoPvdJEXZv2tlrQWGCFj/oS1IfdOFVWzPL0h2uEeun6R0TzLRYaKdM3rqv
Zbr3BHKHnlwizOfZCI1ZT645q7OKKIaKM5BeXTsKO0j+OKVrfTCVBKmIMANeDJrL7JGMCuxpPSuy
WCb70qisIV9E9y2+m4s9aTuNJZllMBvWT0GmwZmRGWVI1ND+ndzhnk+ICQalI4yDtDW1mZrGmLeO
arXrDNjzW06JPI0y0/YaVsBNMebTYerXYa9WeGze4ILwmuuiQ+k5l88UOywknTNho1S1+wFYF09d
4cLZrYxJxq7Q/S3DQN528Xz17XDWn6We1w4wYTN5dVs1/jFZLTv6fdF8wPdwwdpCagz1cpmPYCrG
IhKeJyNvMuq9mdXJS95Lf5sFmrUf9FR8mzNAcAD6baGFljZV/j6Dm82BFiBGZNZ1/tsXQrtCezFh
eSXHeV6mjQzqCmCHs/ICDUD2+yNKtBn9O/HZYM+PRBZDELVS2A/pXcQWksI4x7lAyyJc4uS+cK1I
GdDoezOw3yalGV/S4ntgsfZnrQPvBXZ5vzG7gilYNacPvWUdSlG8+ZneQKXJ9B1sDXhPypfmxpJC
XrRgmnetGnySLXQ8gLvudQYt2E+Mc3P/Sld76eE4BVGikDcY5JkLWLLAOSbNYAKP86z2NQt88TOt
4/iZuzNYVKcat221ED3bSrusQ6Vd9ATQaJtM/VEEhgQjumZhQL6/m0chvkoOd0UithC6rWPp7Uff
Kx7BvuYHnNrdKRjSebtMAnQbnchwNJoZznuSwOt15LtKq+nL7fr3buYRkNMpJa3a1a11JyWjM/+t
WzlHbMPuaUHiNMAGsxGlREvRYnCYR8aRZnvI/9hC5idb2tN0pyPz7DNLjbzDA+5j5cmjqw9rRA2i
OY7dqC7KdovYJ/fnY8+33K3dXWv0agvYo40613lQFmmd7HRUBub80NeDyxOuTd6+S8f+JN1JblfA
nUibtTJm2IGZx9GYd7xsyic1psmvnAGhg5sS7POP+dwhFLgoUNGkzjmY6YCTZN+y6JOHvatyPVpc
gV916TzSMM95mIupWkIrsastHTxALgDqI4ncJZQgV36qzMl/kU3430MKCXJJpuQsG1uFKhWgghYz
vSWTB+O3cLyr3U/+RviASxur7zb2WCzRSmNA45AwGOkiuzxi1s2uQB85wGen27btnL/bQV8/FqZe
Xb2U9a3MznWQFN70VHTTeBbeun4WBi89VwzOkzD8ZWcWxnKyx2C4BnJZP3lV2ATJfu3GhbSHzSTg
mfI6LbNLM9KDCt1V1t9D1xBNEr6eG4haj07QYNnoLPNVGUR1wuybEw2w5aZ7HS8ckj74dAFr/dG4
Ahaji2tu1yzpIql344nEhUk1r3GRZ4sGiJ62xpWDVdBfdfPW1KLci0TmW6U73QZqa74fALLHY64G
GfW60XxpPNcxb1V907GNH6cePxrsWBIh3k0i39Or9wWf5wlWgrUxHC05eWYPdrd6cZWX7YIE9r7n
E1+YGQWddqjsl9XrUHw7glopy1ckyTLlV6Rr/8E80RAGLPacWln39w6YfTQSMGKak/ukkD6xGFXL
xbglmh4oAunZ2BuTPzxq7ES/pXPrnGHJsvxKm87Y4xP34xE5qxvVEMCYFHEoobCmN/+qoSir7Zim
v6wqq4j9jUo7ozpGMlPXuN92Gc/vCx6haqNPYL76qarNPYN5jGAUQ4rBQ8dqeataWbyyqYpUZQmC
8qqcpUbRk93TQoBK4TQrKgNGo57AZfhUFvjvIMkXf+MGoj15k+OA1Z2bz5IK4JsJ4tqEX7vmmhOy
ANvteU+iYyqLixPgtgD4g4suq6cy7lzhXm2nG2DUg2T1NTlFvdna3b5SrrYpPWPrDgkZYSCxhJbA
gC62mieqBMQsjpnRJhpFOWr70dUOlbDu4b+ePBpImLbFuNbMtvk5d3uv30ar/SlcqLyyb7I/wtSY
dwYTIHEMURctfretZm2gn9dUzjSqEyt32WZAGdAfGz/Tjvihez3ilAR66mvBHYVEXbfZqjKb37wA
g1ScpBzf1EpaHofJQExlD+SiDPqC7lxcBGl+mcqvLhfl78SgDLrJIY/txyClGbtkfUKOOAXZXhRl
cIPCtW772euyx1qfQUvZXso8aOspzsZxGcj4SoxzBxveBqFr2iFNdbJ02JA7W3zj87SbtMV5FLnp
w+3mx0NiGIZzzWTRdvIIOFkSDkC+UgbP9+2YBm+uKjy8UJaxXamzgysd1Mzp0jTjcXXqimDYFkqR
iMvE3LAYYZ6wi7T7GRUepu562qG+sD+TvjB/2do4oKo16qO95o4ZNTggqFAiA/9OjaE7zLWRXIGf
2m8agc3V6dgIDDN+PpN6mX/oZM4bwWga65UltAyEjlqz213ZvZsE3XIkHLkblff7q8xh2UM02xm1
YR9A2fJuWBqnBbWPuosGkQ7TDFDitV0b7ZLV7vyHOX6TetcqX7K5kX6M2cR8GJp6ekyXyozryeug
+FeFRBJetmZ0p7QEYJwLcVMMxjCRWQ6vALK0w8KOdxf6lGE//Hz4TscFluMgGSqJlnzTTLF71jQz
MnJWR8b6MUnTZq9h0toE8MwPi8G8y51sPTNVQ+CtFZTuE/2hcBvvZM8oIanOZO1ZtYZ5SrB+843S
+g25J2SkqxmlWk7liOPuOx0aStnSsC6WM7e3rlHNq0x1Sk5Cm9bj2lPGizwt0zZGQRWMlVAPW8Vg
r9fJS7DGMWFkbuuJ3cTWnAgDbOKymnFB6NyFiEeKyq8kg8lpdEd5IjFttyaMiJcJjeURvSQqh5Ht
8SfKbvJoNRbL7oU9n9oA+3PZ2/c8UEDUNLqKu8Kipika5b2kMmEpDQnncGuk5b7nmGh36Kfkaxto
QuwsKsVfOJY1DZ6vg3vCEZW3RlMN5rZdamS9CghnSQMrtO0suAchvgrHtiucDXOs5s6iQD6/QaZ1
r2QkRn1ZTAaf4oQpz4Jh4WTeVlMr1dXOWnn19WbwAB7WAIY5h9pfnXTyP0r5qJ3cWohT1nT9m5mj
1wJITymZZeQ/a97Ufyuza7aEK8MrhiQehTKwf4GgB0nlFRKkuHDlfrYq7wCtlMKtkRfapTbT8tqV
w/CQ2BgTOgcTRJnZ4iohiZ7VAAmcVQHcp6XeXClKcUP1gfmV+blZ78p+IRBkx6DfFOk4vlJF63AI
Zmm3SevCivxF3kfSgmqbaoM4ZBxGp4K46JXb4rurXYIHilFApoP+WeuD/rZ26GbCGYrFU8UJI2Jj
tbgDykrUT35Al0Kn0Iknjvh6lO24oWdQf9N0ULupZkeVFouxYHbQeGQ6NQR6aLdTdS5rivzQbZ7a
gWKZwaz2rReNvkGvYR5pKnZLyOhoufE6vnIBhXjLGdfu2C1TcWYvaBwYcUt/O5Nvlhszk+jUoYUO
LkUmELDtH75Xiwyu6X88DAdx32v6oxvM60Ove+aWbTcz9uB+XupJJ9eyva6nqlI6xHNKEnBN7SO+
Ge0x19dbkAW3Nk/m58prqo2juf0c8lGdlDSsUVsWwNbX8j6fRw4yTQPYfwbzomSy/RaQtK8d1pV+
qtYZSWxIv3lu/ZZaQ+u1cemn9WeV+d0nZ8t0tt1lveiov06CNOic1fb6mpq8t3rPbT4LYOa81lgn
gnM9/i5zadzqpPuugpSirhTJtqECczZtWm6hrqwSqH9FL2rAR3cy7KS6jvlsfUFo2LMYNR/Nls9a
FpJV5HTs1IEC9vzo1r4NALqjYBhR9gNdKFhGPSckZKs7l485HN4wt6vmVOleM9FLqHve81rzR2O1
D+4gI5U5Ge2OTIwIzFxPi+HLWL9rskVtfRdsM/rhCLyYZkphtVXUMii5t3gFbd01g3Ray1K+aSzd
/7gedUdT0tibk3LZkg1PF9Tt4ya/G7r7qquPc2ueSi9vuU3cd8tuAURbo7VdCiN5zCYFpFSxWr1T
FpzLCKZO9TAwfhEyAf1Qogn7k7r6V+EL8RZIymRtcld7A9xyKqp+pGXuuSkC78ID987CX3dfiF9s
XGvITEKXL5tS+UL5aCVM8xuLzVnlv6WY3uK0WL1o7vPIG4eDpUvsU1N9mTAw0S7QnseutU5jQfmO
bHkKRXJP9wfA/V2zvNc57ReUYCl8bf5sjx5rjJqIS80UmtdO7stspoeGrfOQfv5K4rpGUkCP9qpX
JBmvqlz9Q85S34HY4rhY86cGDZ/PXvbaU5r71zJvHqa83lDiPVtS/0zq+uQrPZzN8oBD4Dmf66d8
ai8oAysuhVXu/SB5SofWe4N0Bnq8HhPsOtDntdY95MSqbqhPs/4eVFRDB82mOtQ/Ty4bA6Oj6dtW
m28kJFQBkMe7E1E3SxPVn5Xq9HHNFwt6ttuOE2ZPz/6dzQjBiLkCL9LmTO4624H2LHMI31tKZ8tx
1iwWzqeueZ84+nYrg6HRmvnWe5AVfZSKNYlo2d0rU830fJ/eq6JicGiaMmZN7bsrrDTslhzSqB/A
Xs+T/Dy7ExD8eaoOvWQIjmHU6pOeOHl32bVbZTn0jJjhDXkXP+jknztsms0+ILcbQmwIf/Nm5o/Q
JcO2ciV0xJPIKdmJ8qngVfdA2kptuA2Weme4yfowchbu0CUdeWGN7/kgkUHQuY/XoqfyT/bOXptI
3nTlEuBOAY3G3rZJLAqdKk1oIkqEh+1PW9QBvKS0sWueUgi6056V6DQEdVVwkSS9OGxou9zPV3CH
QTAw18fRHBnphP6m0fv2lXHpNcL0VpwWq1vOZJQ2QEaKqDXpdBlqYho+AtqN34UUlNPY2+w/cd7J
Z4gQMy0mAwPmWi0nKse1HjuOdA7VWmYOjwXsVl3TDOQHTnfmVT29llrXntncG75cbcDQSbJKTu8Y
ffetmn4+zrkr3jNZdye4gZL+8JI5h4De9K7WbYDRHZMcaTRmjUXkpacZB8UgKwxJLHiHa8Y6TKQT
bFCEWSbjhVLd+AoXCdFBkEN3ZNQ1qM/LbGhyk/azmRxVamkKgYfdVlva/jCMc3q3L6U/5kd/9eyL
56NsIVHWDtqCe9T2ZvxodqYoOdQr6KgsOQnX1FyKlWl1TPSsKaMx0PwLciaflspiZhv2Fv03dAVk
RPQwJU8MWp+3cnULUAIcxKNS9ZMxG4YTTndPnrkGxoU40T5Q59YEMGPJoHwgdeIywWwmfqZycjcU
eyVTyTYzB2VgMrHZ+95Rb7xbWfrUsxyR5g8tuespcxQiNc2gbUUGjBfS5gWr6zs3Kby/ZltkjytQ
dFrCbWNdrYEHMBotGPmd55Z3+igbU2mvrnnDCUiPbtxCetBit8jMiDc2fx99SKYF+POyyR6fxqSm
8SxSpW18b1putTPIVzdJ0j0eYBn6gd9vV9dJHtCHNfvkvj8qP606e3cUAguJejIMHH18QWAl95jw
jA8b6cQj4rU+JvYaPzsUemz25dq5qTv8QoUu3ajBs/C49iJ7WbqheRrxPJgZRb4N1cGGAhVeIiQQ
rCuxQpHlNMdAPxeESGtenOq6cB+VXXixhy3Di1IGtP9MeEMP+SJH+uW2QVOCQ0xTuvbX4EuMdCcX
b+wuL1vOA+uQttjairSyBOaBVdBONdwLogvByEIwHpuhImVpWuN3oyVeTAfYOev0GI54HeuHpVL+
gdZiuk29+rdImpcy0WUVNuSJVGP5Hapwcip8kgswWA7nF+JDu/WrTWsEf7tiXW+5ic518LMfq1Hd
SfPKckOavlx8rJ8IDlL/Rqtdfxb+MDwtdIEuWVlQLk3Wnl4InbRQ6EXwYmmessPBy4Ovcq1Im6CW
kOX1lfs0mzWFqXVt28g0cxJKz1/qvZgwTDgweH64/5kQaXr7rUvrdD+slqAepQVb8tB9kGfrfnBA
44W+dL3tqKE3tYKaZlwJIg+DBe0jp8cYi6OhEg910CcxhXX3Cb8KPU8SunXnVRn0dzwI2B2Uw34s
a3xUCEsjdQ5UuozHqvbl45CL4QHHhLzkk7AmHkaGAgCGGoesrOhITMzfZqXq/lZ6Jt4HzVmykCuY
0xqZNH8jy+oV/YnxTsmO+pqS9hkdEQni2qiNnBgnKtMK+LgavXOGcPyKbWbcNi1KD793hj+Jspu4
zTBqrGZRn1FgJIcSCc5xMVuO2cDrnwdnrR+sJc9iBbgl0qvaGMOi4/1p6RWNDZNIblqVcbcbPFnC
XuIsKK1n2RTL3a3nRVPjqzdv2ihmGdCn9I9ugi55YLpBb0A7NcxCbeTgIX8o3TGg7hZwyYhPklO9
2l48LDr2gd7yslNpj+XJHfslhseYM/pwT5VTiFoJwqRjCybvnQIkIzVpTudO8qRQzLky05yxbaKK
13W1+uviIErGz1D9Msjudqlc1UfSCf8diL37bVftPaBA+M5E2xz5s2MgzTZKhNPydeoqyihWffWX
Th31avQeBn2lqpMq+2La/YyKelCnpZPajhY+qP5ylI/0CPhbDWs2hthjLOBA8Tl583J93hWF3oiY
MEzj9aya67ByPLaGRfnVmerh2ikv+BKp8PaGpfo0tKgd4Vku8her5ftCue65F/of0z7ojWrgJm+n
s5maeHQkZwem0yCzvtmnHmKaA5cAdzQVF9TODE/c6b3mveOuFYtzHEbizL6b6NNMTjOEUI2cm4Hj
s7G1ejNqbfK7qNCM80LP5m/JuM/jQALvx0ap47TDrK42NdILBip/+oowRKzLbUTMNbfGeOT3WKeC
ctwmEWBIw8KV6rNj7IU9nHSlTmqbApRTHwWkzRu0bc1lrqkPxm3FmoSTCSYAHEK7BwAz+cPIvNiG
bUy1sVR7UCXupDAl/qG3btvMSBapTZ9f840p4oHR/m/oJ/M+0PqfBl7Z7bHhoAU2xGXf/FfEqUQZ
7y1qDXYUwzvGNBkUWhKv/CiX0X713G6q9omvmU+tStQxcUgWNlauQ6a1OlntNT0LxIZ8g0O9o0Mb
sXmbHA1hsA4l6fqkZj/vxz6lK0YgdUM/s8Y6E7TZ9n+bMX785+f9L/VQPcqs7rv/9m//OvTPMg1c
AhuwM+sajKo7/7KQ0lf6nHG+ZvshESl7gUC8DllucmL29AK3jOa0G5sBi40k+zz7/oDpcWiZR/x/
my7/18/xr2jQDD/xLPXJ3aH2saJCiH6TWV3+z32l/z9dzhdr6Ax4/x9HzM9f3E9f5b/9l5+6z/rl
8H2/H/7jf/vnkLmv/4NikXmHj4AIYBWDVZd/Dpl7wT9gwzL4z8QnVAnvTrL89yFzS//HHX9q3/eB
HdQMd7LdfwyZ6/+Al8zWAHeXC1qP/bT//l+ZzU9/5L/fnQzn/6d//0936//cSf9fT50GNeR+OHrG
v9ymHbTIgpBT25kGobnV3Zv1fnGsi+xQN/c22ix+1exu2Yvxa6aEFA7VdMYXdHBIMlARVyoaLPnL
MNITHfxfrkw/FrnxhuLom58CXMUuH55MikRU26q/SbXeNHOh4zHdeiPHx4e6adVJRe2+cdGtsU/V
WRilk/Qw80jLNhfboA8ehgkbWuDRTW/wsgivRp24dFtK1l/300jU0otJqs4r6SZqRvK/8m+QO4y4
ZedkXD7L3tg3tljD1biZncs4pIEFk6dt76Jq7PPxuW7H59RoP9hi+TP39i8m7X6GQJxYgVVhZprv
+UjU0urx0Pu/S0Wqy1s7ob/r7fTBu+bYRpgSiGQjXmbFp+ioiNNkDH0zZ9BFZF+yNG5pOhkxQqSf
zpqeS3TBFy5WLZha1IInc66H2F8Zw5SVJOQfK3x0bN2ikOJ1iSKPQVvCZEzhPtEwHqr0u4FUQid0
jYVt7FSTEc5qKyKyVYsTpYVm2dNQwZraGs/O3CQU3pj6GN3+yV8lc2LuQ6AVQOUKa0cnSbwWAeKU
LPhF1WPaJFRpS699qDPd38xUPeKVrGezLKgeJA3sFBhfNOv9zVsZcLACE9tsw0jhTnkre5lDNp+F
02d71RU7fayGGLP1eAUs5XzP2LXoyP4R9In2nWAID0SHtg9AP8TsI+LF1R+D/8Hcd/U4jixd/iLe
pTfAYh/oSVFepTIvRFV1F733/PV7qOvUHFH8MMACCwwamAZaSSYzIyMjjqlKQsnpGoX9GBgdcYC/
YyjEkY1uQmGyyJBhnh7xP36UaW04SP8kbf0/CGiXLMF///sPYsz/+fN//z/hyUyyR//r31HhAU8m
6GYcmekf/DN8UTT9DwhakFCE+iep5T/hCxfRfyA+gekCAS8BPgL4N/8KXzT/D/AJEPBQgYQ7DCTF
/xO+aIQv8GkgoyeKlMhMzJp/P9j/JHxNPMG/RC8W2/VPckzrUSIBfU/KyR1q3zviITFptO9kflO/
rLnS4D0ejSHMVFZYryRhS+HBv+zY7Pyr3OnEiuTDLFf4V/CFhsDE/bkjmQlSFGC/4qcZRzi5Tvua
OZlOfnk/7CoFcYrjD2Zort7SoRFSj3RFOqXfRgeYEwPa5aE6Cv5qqdUCsOJqIpW9HXcETAarymqG
wDU7ME71mG4AVA0L1kiaXpChEAHMVTwVUCEHokJyJkBBlBEBYks4cyhKHlWGgkLnKo/1OhRFrWPp
Sh3pMNeajirRCw1JQyL9Tp10JDUeGobIeKoC+G90byjkPq8iBdsvuha9b5jlZD+dFPGKkHMs8KZN
ApIkMm9k0okqDWiUDmEK6D3YUaXBo9uTgqSBUtYJhU2zltoc4pcwYQ7jxgekPhLlqCUKa+JpItgk
8YGMye9aBH8DCOkmPNNBwQF6KYlAYzKs0aIXK9dFV/8i4cCpuahvG/DE8FBIpDOQd0RmU5VlbtDQ
SIS8lRjt3AplkExIUJ+M6M+o73DpqMVARaGV2rY+D+wr9JY1wgu6DXwBcicCVkomXI9RvKGSMAR6
CDUsQb+FqAHFg41JJWmLTul8wrMiUkBznuGKDe27nUK73QC6hOspSYhOaMbguhG78DMGq+Y9oYJ2
G9K4v6ZUsuZAcRPoeLSQJhbj3VoNiaZ1y76gHIFyCHYbCJtyNKf+bo/SFiFseP7YBZYoWR6gu3dx
6F/b/T47+ZMC99/tMctNJDcFsZ6IGSeBTwTquC0MDAeYb5dN7sk8XdDof/atRvhU9U+y5GI+tDTi
RP2+e0kwiYQGrmKUgxc0eZXsZMaggVZfeaEbRfzRJE58u7vfFwbBK4Zpw5eTrrOM22Wj9QdY7spE
Y0utGp78dMPKgQxSCyCHnkqBIBfYKQFM1en5pM50aP87q9P96+4ZwFosAIWXRkcsAk3yqksnJNpY
SapfhFs0RrU0kXZpxgAlEEZqJAjvHDvp2JVjZpdwNEQHIIBnZEe9+lOxBuhwwHQB0Bay947IN4go
K7M1BdhHkzUjhwt1zcdsWo0OCjQqCAzAK8isKsDSOqg23K9mTVGeXjhF5tRwHgho3qe90Qlboywv
6Du4cCkEJudNmOzPdAYMClS2Mn8j2F2sBIQCVa/iRSAOdWOWyTmPVkRyFpbf3FuhqlHaGAdicFgD
OIOmU1PG4fMvwO00GNs9//43DZwH0zpnalMUfGyoOBocRkYFcbNvdcIZFICrd9G2tTi9kgMlsRo1
U1Au1TwZhVK9V3YAKxvSsdDPiZxag3ZGSraz0WeVm83aSXtTGHj0aNMRfLc0RbJJG0gwDw4lGiSJ
mqWMwmkCMklXqdkPk8kjIE2djWa6DC5V8fV8RmYaUP/ZEfxs1/dDlrYjF46QnoTek1xUctVLWpbA
+7XaZS+ALo0bXgxX9GeWIulc26NqiKRGVRob0PBMX6FkoJwVCXGGsT19bS6XQs1cDLL1uNgXJYzC
G67RXFMLrRYFEBXTPUsvqdnaog7nec3fuhroI8rKVP6pkfHfqZyHbMj8QYCsHh1IT8kj94l6c8ho
pah3yAn8XYfioMBdfNy/AvQFSUCrOWBoZZZeWd3Sn8zl/z7ALLrxAvpFIGSNDvxplbqJrzBB2KFQ
o4tcKENrQgkFq5UAtPuoPEnNIG6aRqwOQQ+j8IEhhhiRFuC7cDC/DuvPuGREueYEiH9tovRdQp9R
lAYw0EYnHz5GMVCQ+qoo/+h+2epMW2tFZYmNRYROlZ1A5KOFFqy7DaSOlSazifxakacmxBZijgH3
Gg643Y1XFJJlUjzSeMKM6rQoIHH58k7UsGc6VNoAUh2CbxjQwj/Zcse3RjTiiN5QcXaAXJE91OHG
J1yAtGpU7Ix6FFURnQfGP3hsbUGERw1SQacCy6u2dcqbPQdH8u6EdKfrt0B2K7lLWlw20dZYmBnz
Zx4F71pqPvoWJ3nVgYpaczum8799qtkW8FJ9vlaWwi4323aQLo7rZkTYFY1gw9EyuY03lBltmkBJ
D5RZa+On+E06/Qv/Wm+7M+1U5vORl+IMNzuGA9gKNYmPkT3iQKMQ38GvKZBLy401/prRngKf3jGx
p5kaii3JfPT08fnQNwulByGOm6VRlFCj4wWvUKePmy04UMpIspoE5Ay83jujFNsDAHCWhNYY215R
gVElXOihuaRwosE2F68q3irpNPabtKw+/GiQ0UzReuGCVis8WF2dpAo9jDx5hNUGyjYFqcUJgNMl
FiQw/f0ksFhE4HSAYAdupej5etaFW8RcOywgWgYsLYUmnhDtRs+hXNsrSxR53sveIfm92wA7fPa7
WE7gSM4WGjC/TkMjYaXlPIpWjv2lcMzMYghwY34Loj7lSMCcXfozsOSvxG8eh8E2InDqPP8SN4Wx
B19i7nLmAznW5SOG8a7ZZ3care6ndwSTP5Pf2YUwKn28Nuf49/PRmOn7Phptlsz4TTDyVI7RaIPA
x9uO4I5/x82m9rURDTIqVLoDsWutPgQrRy1hI2e2p1ZhEyUgZfpKWVH8zoAWEanQWiTlSocdduft
xO7QgEi5pph9c5Z89JizC3UCPCHBwP3V6ewBxOGM1quRh/7hG3wQ0BzATeO7aQ8Bl1oZv4khfVUw
h8bKEyDk9Wylcn2TmHvwEHPbLNA/+iqgMVfQMSMlle2PdGpyZw5ss4ZDNrYPnL7YCMBmB54SrWUB
SyfH7AuRQK+IbY2jq6kyUDTAa4D4BNjxXYrpTrZU8l5HJjaoLPG2iEaOwIHLC4YMkazo9Sw9wGzu
3S4JyirG0QLqgZL0AJY6DEWs7Kpb++TBpM5NSyKkfaBPFLQTlAX50Yf+aJbg6Wl1m7pyCNk4wIpc
Ts8o8M/KsKdtwWcoO6YiCW8L4k/EjpGCgmIno0QZ6JTLgwbhwh0kZ6UShT8gx0D4h+YchNB1KIsB
6F9T1YkGrgyRC6J031Hbgdb6fD8t5Blzh7oxIXix9jBXyJOH1hSRq/mjIEf99/PfX4oO3CwV7cW4
SdkScXqwu52kg7unEQqhlDiWKO2H+BXo8Pdby5oWgsO8VwSGO8VC7m1wfA8WQ+6HyPIamRxx5XfR
LupOIOvIba2ifcuWmyzcQ5rj+WsuTSP9Z8Id+B2VxwDmO0VqpGi/A+eREXtoZq78/i2YPlp1s00l
dW0We6k4OIlWfJCa+P5dWZ1qUTJ/1RNb2IQ6GnFyr4lmKh/Q31Ro9ZtSagON6a/oC8nir+cveosd
jx5ktrn4Nq8l0hUGJ6K2bPc9ZDqVmSBxBR/JtTq2gc4bAFGj5C3KpUHYoD8Fl3ALp6wS5S9SnbQh
fpL31jMroFnsZiXU3ZTuHzwWO9197248rVd6RMuGgwNyHmBJH5F4rcEgh6bz+BNF0BP1ekWCAMSu
gNJ5bo+NGvgGDS8l0LwJ16p6latsQEwG0DzQEOfW7ijTtDx6rumGevdchQfCVRPiu4064gHx2eit
lqj0K4/LwsoXWVj0U934fgha4scxaXkseqfSaqc7VVvggwGu2IRqakpb/q04hGaq5Uoj00Zy5VRG
9nTqsDL8QlmXnWWfqFuTKaiC2ODxq+QbNd3LWVTKEP8F65SnjTElkAqpjM+j76/6+Xdshu4VihOA
wbGWCOIa2C3BOzq/aolOz5dYKHiXZiVFXcoX5ppxHD/6SS9ygOC5JADG23pfc/VuHDbQJmjbFyBm
QTxiSkHxW71ubc/gS0BvAEI2yGAHWaXe10UwE9NrmpkcY1eQmIOuB0B5VtxuQUnskghU5EOV7vwS
JHYI3Tyf16UdP7c3SoUUDMvpwUsdGjxaqCB0qZwMNJU8qohhKnCyCiG7ai0nimcBLG/xqhFZgQJC
vY0rqQywsfH8YW62wo+W8SyVbKmKG2IqRbYd+JuS7w1BfE8gDyIcA9IcOhK9y12JThhMibUcFJcB
7IkqkMOaBskKShR9rXvhx9jgdAG+iQOXFoAsIOdwkW3VkTl2hKCQgG+shMubv9Wj553F44gQJpz5
tO2Qeyi4aVKoznjq+FXsAPnKZJJRUclOd6TwAohjIalUv+Jks9SLmEsm14QLlakGSRfokC+52nxS
5vAOncl0F2rPvwazkODMTQbcErh7KcIQAxAlu+DK6MUpVys7NQYTOClr1JPP+EBtIFxxJbb8ITOC
l15pr5Ltyv4OqZ7a6d4WN3UrO4tr63UhDjCzCOyDwUH0PB4q600enNMCDUaFknS0KnLYaskZblfa
QPzQB1LnIoWACgOs2GURloOUVm7DVpfaH5I+ABnKswBNHcVeLhI7zyEUgPwQSboMBQAPXOxEHt+f
z+TN5PLBOmFm4ZlJUBoHkJpyGoXTwb8zKB11A6158bRXnKJGb7A6qVN2tVm7wCzVk6bW4H24FgDZ
9soWQ4YWG8u9k21io9dbi1GrbQB8t17LKOtAV8MaDpQGilfy9fxlpw/x6F1ngRqyTPGYTgPzNueg
EKf2GhwqtsJK1r208G+r9e6og43qZKGG34cIDwHgrCKd8iuUqCgt3Abq83dYutLcwvzdIHUqDdIY
YxDpTGSygLv6Dg6zigRW4BupZpZ3iPZrZ8etgPJgxuYKmXkc+GJYerRDAjgRoSyguKJa4IYJqjQh
p+DoJds8A59Lp7Fo91K5JbJDx8sF0oor3Z09SUPfAcDx9ApRQfrYUwoyDkAehQKIC0KtIj1IdDZ8
By/Gq8Aqg2LZYUQhTzL7yuwnqQoZTC0y/N1AVljAuuwgR6QmzcGr0Tvbe6es0EQGEisrcfP2Zo/e
eLY4RYol+AQ0TKdVIy2xJZ3WYFKo5zrYo8ao8iov+6fBqjesWji14m9hOL7hDoPxEWv5y/NvfKtP
PHqI2ULlWxpM+ATTzhVqDqDf20BYQJIPRvMDtz6G0lB303pOLs6QOpDeP1FaEfflC46aUEloub0C
tL7LoSyF61SAHcYKSiVChuvy/PmWql6TzOX9Dg7QkBcAgkbBAw6CCYQC1a68Anmy7QHQ1WgLPOd6
g1shDxbJSshf/DBT8ne37pOx8WFSjDF76LXqAyTwEq2t9FBQuSn5B6UIMBX+PIovkYFxuf4V5fBc
6X57jUKbnZWB3FYdM35PgGG+S9fKxEtZyq05dvdcU8tQiEg8F3iLVib7xpXSUYbR4PGr+NiYvo6e
mPybQsujUqFBL+dGodXqS6/lBqVUli+fn3+VW8h+tGpmR36SxwVUCfAkWaI2JjDevDLadKKCCSQB
vGpl6PvK4I5dq9dox5qhgVsgOCYJ9tfe05jBTEY9fKM2Xq3150Hjz8kROKsdTxzy8JWpKG3tpFyq
Dd3quHdz5sU9UOFToPTdr1yE8sEWlQMYw6t0DRFjm/HV2K6Js28ATgpWir8lRmPNwGUpgN6OpbvB
SSYHpX468TK505IdYECKxR01ON5oZ2HtSjLN+YNvcTtu7wYZ46iM2Gm1llgMrdNoMAcwcw34JXTC
XFXalrvgwL6VSrz1Dd4QlVXU6EJqdJvzu5ETBlxUoFop1MIZdVQh96IDDKwwNtbDPlJT29e4lbNo
qQE8N1dlAXII0ynTC3a1xdqcGl9yR7QTlDcIJbmAuGGwMg7yQ2R5l1whNpK6pq6/cJbfqi13r0l3
JEStQAJ2xCOlXnqZ3UM3aH2FLtxab5Hv/ue9km9LkJ4dRo9MUvstGOCeGoS1NnVL+flfTDFosomr
aYHUOpB9OFkqg1fFS6DkMqlSio9rDqH/8tei50J5Zg7O9Fww0koWw9GKaPD25QTpUnQLTyz+GFVK
3wPCuPcUqICpiVppV0+FNsXK4At58dyoJYRb6CiVGDuSWS1RkJNra6V3Zum9ZlWheqhCkZ++U61D
NZc1Rl1E4YeUC620Ei05AUqpeDqkORTOhIqvDLgSTvIDL5eftJrpLkIfxAc36Evj0q6uGXHfUv5H
239WI2KZYIQFAh6rVUkt1XunubZya1Myun1WYILWqbFGA00krbqCwS73P5nj7hs9cXqtNkzUXyxQ
iA1ah0ur1pm+5elroWkp+M6dq6CUD22P6fCm9qPTabzBKvm+UCA8IdNWpQJhbgnH4pBvwxXL26UK
6NyPPIJYfuJOI+Ye5GmBcCXsUT4wLnTXAUdSveqTQnoJup0SaSILxNJKfFp81VkyJ7QelKd6kXLG
b+JtvKCxhet4+QvZwidozOw+TyACLA8Wc+4s9qt4fX4QLw47S99gMZzX5fS+pZqchp9RzRH6/WnV
gQajNthhISpRsLJfm+CFmA8E9x+5UZjUKL2ADOGM6Dr9dplzUxxBQsMCO3KNirQDdV+5LlXWV6W/
mQOSs3yMhsZXGEPC3xmO0h55alLp/i8Ad8EYAqEfaOEPuP7JkXAa+G2w5riz9KKzKkwHeu4kgwVU
Vf9BcVf4VyDlHVZy/6V2ITlLoGoijISyxTRylJzwMr31Trkebdkz+QbzG+r6fHlMN+sHsYGchay+
h/IDPIqRfwyxgJYUEYGnRr7lNcRIJRFSi7mLK1Ifrgy31K4hZ7EINq9I8UKMB3IX9AN2EH64Fttw
D703IIMupVk5ox1Y4CD9VCZt5jato3eg1i8+bjbPX3khAnBzf0GQwAAkb7BYuh9Odbe49jNv4QH2
DqPRQ6Hxh7HzU7nzj/zpbw44K2tIPaTroESGG8pO+pbcC9Q0MRDPyJ0kc7/pV/ocNKofKvwvz81V
aqWaspAQ/cXrwU8FeESLWEH79pyd6mmOq5d436mJNf5ItndOjRYLa5Np0SjzKFcVe8ilrFR6H28O
QKL/jAI1TA8bN4YQokD6Stee/OLaVNzK5lio2nA3mMxdRlR0UlH38I4BCoi2ayvQoLghTxXYEdVX
//PzkzRHbdSm4ypfid+3ct5ft8rNNOH+zgcZD29oe7wR5tLxQ4cFTtSVExT8ID15SD4KVkZmqXR7
8tV9FexaVNL8GljcqevMNpWBuBnRVQzwkMG2/2GuUG3NbfELqjDdKxRC6I1/TFaW+NLkzyJTFo4e
qOV4VABQtOgSrJwlj9Pcv1iLEU0Dcn2Fn+W5NxfmacJHX5+8d9JVxUihBuP5dlnoaXHSLCaBH5zA
H2CKfN/Bid5RFqPTnBxaIPC6WnqBRAt/4bbinpW9F16NZRwpKNLtiqkOUW8znUCja80JfSE1hnHt
n+t4hAQPW1RYaYMG6CzWl6+QSqxDiFfm1d+MUu19LdCLlV2zAB76izsuMQSVCPlpbBs50AJcz0bd
10G813n1kMuMAkkQWVKh6q5iKrbeytpeaMuAsPXnW8YgNBHCgC/b2FMFjZZp0gwCJdr50FbeSKd2
A5udDf1OXyAedSBU9lh+Vxv/A0I5Fo07Ma9znE6+1XayLfe95m7YNb+5KTt6sOvmXl5sBVpPGtRY
DPVbDO5RDdgPDbhdSJJoUfgrAYVfGmYWrhoQqL2QpCgn5gGR86NWGSGkDWVrLRK+XX6UhVDcwsGJ
A3K9hkpoCCSzWKNakL2X7bmmobcNiCX0X/ioMckAixUA4jr6gue37LeQSotBy653Qa3W8IJCOQRS
OEcCYCYG2tij/8WSegLRhxR1TXfiSxUDp0MqyAxFfZJRirQuhQYwSX/G6IZB0YtjzNC7SoLMA8QL
6GE/fJThpYRbAU9e044y/IiXxwa6shAZgkaMEcavUbGPwNmESIvu8qVKsC3K/lyw0nG43d4efalZ
3pdD2pQCnw2p/DcL+ZFcJb6gp1+eaxt2Q8k36SojhEZXQtHSvhRnGV/SxLA5guCuUxJfPfSFiF4D
3gBi1yUkqbQ+PfC9WW1jXibQ8CmsBqw7FCZjNLxDWn8eqKa18eiFZ1GWrEuBy+DA7jSTOlqEM0EX
aJCki3RlgIV+CEQj/9yWfZclMZzQpsJNqw5aZMIuZVub7RehsdZ3eJoKdrFBb4gL8CvPX2qhnMpN
hM77Y45NOr9MYaoCsDb09Hf9htqEZ8+GzIvN67UBrsiwSddC/fSjj6ZwFl1jP4aJjAD2RUcPF25w
LcbrL8MY6N3AqVI4VdbDXeGzBiWC+zgwWu8GIMX/GsRRZmrGzLtGCQAeq8sPFuDQgEcPDfSV51Nx
qyA/eLo5RSpJ2YJtBga1AiQXW+ZdMJlzuw9R21WZ5IPPHAFFXxgYOHAHdjmtOQOSS0GnRhlfXMDN
AamC7M7Kgp/W9aNnmUXoIq3DqHHxWcThsxQvDdTJn7/lwqE+Z1IFYpaFvZsjIx8Ul7JLVKSp9Npy
ViW9cEGmJWvOstOTPnqDWYhNQpQh6x5vUAEj7UNjG+JBoD5uoOJmxP626n+ev9BSIBJmgQhCU3zo
ZlhUaErts8/C7l68o6DFn+LbeG0/opUvMmP2/xuTzQmzEAQEdlUkHGaONapd6cSWr8SqqIJrimOa
ByAAV4pWhmLUJn+JTSAcX9fO66VNKsxCT4vWbgLGLALDgYGQDUDGKOx4H8IpNSF39s18ipCcY9fx
70vfbhaIqDLoQ2561U4h9rgiaqPam74eo0wDuTIjUN8hKKP02lpjcWm8WRCCTcLQuQPGY9DHkOQL
VDudNbbSQmeUm/NiWJFoOOgJokyHkvSwg7qKHJo9KB9rVX3h8Uqf8118qCWDyoUFGMcfTPeLOxZW
R6p+u4JiWkoS51SXgM3qzptCdKtndm+W+8SGz4QKv+Rdu2k3tZap3R4eIppvQ1S424TFyuFws2R+
sIdv6dPdvQvk+K4OGUREfJU32ISQMgDuo2tEHIQNzRGynhSklOXYhLgxh0JPrFUQE3v34BXTaMMG
4lQFBGGAixgmvxZFUIM9c1jZ9gvH8ZzuInQwbnc7zHoBsLfOK8iXfkGpnDiB9rUBDV1tt62RqPDa
Whlw6TPP4gzU6UuxgGCCk11HJ/qArHAAvICwHQ33jH6nZKFbxO9qI3hP1hKC6Vx8NP+zkDMgUY+o
achCc4+ROX1t2CrYIDz8zaA2N5wtIkjPuTRGiC1U7LpjbSU284pWqho5YNaauTmopcLZ8WeKyzVp
CJfVWvDSy82CjBBAU7KY8imOgTLsJTMm6TMIQW360PY3/goiaOEgvSlG3C1hMhpcQipwu4x6Whmg
sRZ35vMFsVQh4GfZTDgSdB0GuEXBjSh8h59FdGIopdy7zHsyGLBRCDO1aSH0rnA1KqBnjz1J1BEp
vvDSdhfahHZRvGv2oCc2jBIeqdoYWc37qX7D4AIeTYGro4dsh6h1mNxkAHF+/txLAXGOoWY914P8
AQIi7F5QRfGMUKctIBYN8fQ3R5ji/N2kJyGT54WUTtWgbzdRWSaHNFkBYTu1hfpp1QBjc13n9C5s
zDnIOS66OBKzDt8BBFCtfRP2uAOdaivVI2s8+lf3XO8Ah8s/s5V9uXBczSk/AwfVeSgsT0WCwqZS
GQ5dwBL9Xi0gLqTJc2IPZKRHCiJtE1cfS+rVR6so35Iqgpr8a+ULLc3ZLLKEbsCmLIHIPlk0YquH
WgWhjpg3Ulw4c5TYJIc+Q1eY7myczjp7gEEMgDNmubItl8afZTTwtWDJAvLXDko93U98bm0XIoNr
PYmFs4GbhRbKIwdoLROkM+77vfvZWh2kOQ/8S3fy7A5uJAaUp0F+DUeF/3o+oQtpNTfLYFy4I5Ai
/I6ctoE+FWy/0HHLLEihQb3t71X5uHm4gaqAT+SYMtx3v+KNz8rPH31hsubgbRFCLlCFxe+6EPOs
20puiZ1fwBVRff77SwX4uXNzTkq5lPcixBtgrrdLL+LRQ9nDkY6t4jqUTRipluyJi7tGiVoI+ey0
5u6iTwV3r2CIJNKBJwec7Y8FU6jQloTvX+BDc0AdAfCiQJbcZRefu6TN8fl7LizpORSbokc4qkzz
iLb9CzbMtli9OC90h7g5jpoQOTrpXUyhtxuu4SG7MujrQXB8/Iz2a/ffpRrLHPMcl3AoADgYyBiL
1UAM3whvvRXZdA4jMNRdYSTpb4o9zk/Rgz3YyupbiKXsLBBAxWNsSBKzVltoWGQvsL80my9h7eeX
PsosEgwupKHJDvmNIKE2RXIKGAfsVyOsPP3S5XOON64gUtvz0TB1IodShm4sdH/gKAO0CXQlTy58
EvSGgtjSSgxYABBxt1zkbm1DkbuA/Q2OHoHYUl/ctgNzPZQ9yz+6Ceh0KB86gGCujLbQV5iDioc6
FVoYkaC1i+sfuIQridPCN5nDfkWyr0qKcBGd+UquhysBc0DuynGwNVxBwzILJ+gc5pslbSl1kYDj
xc6BgePA0gns+pIehA1QxjZ3TNV8D81gPpNzhQRen9cD1QdIBJjcq7ipNMgkWmsYlIUuKHcDkNx9
NLRnxE4Kp3I7sCCpTtq0EaGi517yTeOgl6EMmq/DkGjHm53ZmISK/E9lAcziVnqDCyF+Dg4OXA7m
Kx1ukOUA9yAF1OSuhXQ99sTz0Lewiee4YJjaVUFBZCjByIxD7CCgIhMH9/T8xxeUBqBH+Gc8b7K2
xgGCXx/jj8Dx603vGsJHW1xdWoXRUAxcR+PLa/2opWLLnFE7EDw8dokeVyIwFUZNPIYhfGsoa/QV
NO8CpJeRqEKsDASPq7/W4lwKJLeVfLdGiJono2pqNxbd1ydT6h2tt7xeWCGMf6AsAM22V/cD1/vn
c3rbCA9ulrcb/91wPF1z0KDDcKFojZLF0T90qgSpxkZaxikklLtj3MU6KHJDoV0uWJseTTKycl9G
8bOEnyJQTAm06pwA4G8ugmIbZWedD9ls2Q0FJaLVAiy8psDKJhwQjML6nWU+E5SYwcct8rfnr7FA
PINC5Z9LoyYEl8kEfKvQGQHD6iU5Owk6ZIjUctPpvZxf0BRFgY4/9D/ee/8Z7CsI71yrw/Pxlyr2
c4x678G83IMslNPr5LW5NjvPZnZoVaqcljmhjcLxNw+sbXoi1fhvJrf0LL3hIXbIC1M5aML6cpvM
FvTomG8CtChrhXgnN/WxNlzt+RsuoQpuMe1uodDwthTzFmcApV9bHVeSbX0pjPAUbLmv3nGtzPHN
zAKOHr0fw1PC3f8AqrtQIZhDvaWqY0Y2QEICWKlJtVhP1ggv+FgeM8UftATCQsXw9y4ktxV2954U
BL4lKkbS6DNwsdPasxu/99KVfn0+jwtn3m16734+LxpXqCosFLeDSRn8pqDqcQL5aVhrnC4dMrey
9d0IUF+CQlrJ4UOp7Mto0S9kJCeGe2BepyQbhTAgSAegOwG+xr6ww+ljGR8pbkDNSlBZyLvnyGrY
ihYt3AlZOHWErQwd621WtSsn+lKxZY6cTlwuZDkOrwdDSRhxWOmFpHVc7ViLkdRa0lvxxS0OfHHt
Uig8wo1cK07iAKuP1wzmxSO0ShK4FVm9YDcuPIo7aPm3UMC2W5RtcCnknJaTA9bqjQ42v4RJo4co
JJu81KHAKxXtyipbOChvceTuI2V8GuAah3Rx3NfeC1OfJqXuQGegjxKufIWlu8IchM3nRMdQEMx1
yKt/Ycwatbwet3s53iK9UZ4v56W7wu3v71+k4huhamrcFRrh2DDsN+W/0GjXc2YiQTj7h5UiOIPA
y7yg3qsgmQTC4TkIz3rwS7lsn0tr2cGtyvPgJLvdOu+epElFDnLRyPDJaMMNoLaRcCC4FM2pGPY8
5LUJHx52r+yehrxDEEKEzCiHUc92fG4wADD4kMEaKzWNJ6GaGjsT/AnSDPcJ+zsPYx1SfSG87eEy
DilBSdSSjJR9gNaI10aCXYwRUIA61qqE14oVD16t9G8SpAYK3mdsvA0FlP+6QGZYOw22ZdGrjadC
rUOjwXoQa4dkP55/j4Xywy2XuZuEuBolLs/ROSaV8szbv1s7tWGiaTz/9YWNPceLDyxs3Ci3RBzm
vsn63fVWNvVCWnrLhe6eGkqCXpF4+HRjskc/AS6SsFqUvVWJqoXzYw7+HnkYV6Ysbs1daHGumry0
NmNTGi4e8KtYSwGmLPTR+ptVfpoehmxCi1pnq0N8Qo7k3KLMxAp1V0fRUTrEK1tu4TJ2q+beTRYP
00mqhFuKMzLAy8fvMEqU4cHz/AsvNTfnwGwp8yoSqwgLCLfYPQXVSKjUIY1KzNICKmmDLoCGFV+a
6RW4Zbu+lkZ0WUVdLYTFOUibFsvaZzMfFVy4bynI4tgrnHucAITqqb8iKYExar4GWLH0LqzciZbK
UuQsj8oiOGaIHFZ1bLW6a1QGfJQvwSbRRJUzRB2aKOL34Ah/c52Q0ya4+37DQKI4lGKLdna/F+1o
C0gReyBOcBZX4DB0GFauSwubdY7H9susDRMRi56N4QUAyFTIXZ4vkqWgP4dd93VVM6KHoE81zTZi
KhSEfeBf3L3AQE2M6zWmEpTMfelJXitGdMIhhMwRoEwmFW7atZOzDBxbf1aeZmHjkdPf302oC81V
yP3jWlirnVadmm2y/Q3DNVAwRLPd+ivp9tLSpP8cJfKLPKtofLaSihyShvVYD6XmAp6psDsv2cRK
q35lEy5ddOfo7I6FkwBQBhN9irXB37OB+5EdeKKDLcKtDLKEciGnYHk3bbAdoyRhQtilFq1VxjSI
p0VbuFeqQBwaoMGWG7AoDe8cG+GLcCAsX5IHXCmklSdY6D+xc0A2EEDAa0yvCegJKDIwkwduAuRh
ZS0mS3iVv4ZkOOf9+YqDGLZkCaNwJ4LJVYKj24QjY6VTYEDWduOvnIoLtThWmgWQcoRirtBjJgmz
kt3bJwOPxAazBiIQgxrt13BTS+8zCx0jMcYSQyM4w/EY8JMcBNvACg7lcQ1tND3xowmbtbY514Ud
lIABeLuSkR0f++0aMHzpp6cwdbfc6hYeZWGGn2aEF4a9tq7ORJBj2Of+Stn98QZlpVkYKBihEYge
AwyU0ZxciFtIqFIUoGYrvLty9i7c8+Fk8Odb9GMaErhfYfITDcJ6Tfbpx4qIUq/NwEpk2FG4YFTQ
ffEgcw/acfFDSyrUkAM4ZKw1HRdqHewcJw0PbmbsKDwDbPGg7wJLNSF2AHsUoHcXyR15FdWMuGYB
fIJ7o6nfxMHkofCQbMX/y9l57caOLVv2iwjQm1fa9JmSUvaFkKX3nl/fQ6f7oY9uqQTcpwI2am8p
mVyxImZEzOGPTA1Q+9RH4YAL0McfAfj7w//TW/MjkixhAjZo4hda70ZX2Fcn2UtuAinQNJt9ij8E
iN8evfl9KP6/F6iNdSERJ0qmfnnUqm277EVwYz1+gqv+0piLrQ6bJK6o79yUNmws7ypzswh7Y76K
r+VkJ9lfs5K/rCGoP8emhdIwItlCI9Am+TJErZ88JwBeLUPfjJqfKNMxVY6JAozK1kkq0gds1gpp
K/aUEsdCxFpgH5bxH+/kLwfr56T0UFexFTb8MsJSOkPPupOMzbnBQjVWnPEfs0f/nKGD9/jvh0+1
Cr8oJsTVxmZd6dppt02M1vPHVfDPOa1q/og7w5ph913zGcqBbSSpsQXccWPtr0bgdwj4hxf059Aw
WDc4r98XDTuYQX1Y7XGvnEaHhUuPaR3kj38/CL+EZ/NHBBIs1NTC5MeM/vCKs7T9vZ4gHv7qy/2S
m6s/x4LRU0cVaDLNDJyRLtHd4uTnbKe7xlPxOj7KTwYODPjsREfJyQHtwldzAQP92eP67R34UeAk
Up2Xw/j98ZhuyeYttuxWXLh1+keX6ZcA/pN+kAMOBW/9/fFYDm5OpAOOSQf9j2PyS9Kq/pzq7dYI
rq1Amm9mBAd7eih98w5TdM+c7MFdd+BTrwsSpnaTb/79ffhlB1P9CUQY1nitqu96WZ5ck8CwkTaV
YOc4YKb2TKtJ3rSpq0O0DLILMO/2tPzxk38ZFWTt8r/PK3hqMalkfvL8zr5d3rrAuHSa3l4UqOfc
F5z0Ad8QPql1zK4Zu/mkXt5facovmzyq8SNaWElkLRmb5XTdoheIqLvVV52QAHkXbUJ3ec6C5Tgc
mZF1Wd4pb4WbtbVxwT6me92vNgMEOjv+/OM7+OcOoPpzKjiKLTWWFSLX5JRu6Y/79abzIWwG3e4v
S59fv+cfuU0rwW+JNUYQi5P1BNAnS5zxwFF8CN3GwS75EPqap/ohY5MMcf1xXH6JmT9ngeVy7cQU
wNzBTOQvoWf20FywGgbL/e9P7pfjbvxIdRYU/xgwDr28c8wyZnf4a2LztwTG+BFIsglDzlSlYCsP
8isiOCfjsX9XfPSy+jBemmNyzyvqJQFsqIPcbvLEyXfas3xY/nh0vxRYkKL++3gYDS7B/5lrbjHv
ecUtGGwF2wfg5F+TyZk/TRCffwnyv+gL6s+x4KVbm7jV6JyMzALDAHZqlgc+xIvR2bDp0bneccru
HqfdtNP/1GW/X71/uPJ+zgrPhiCGy/cr2T8VDw1rHKSj77oL/n3be+I+8/9cq/1+Zv/0k36EmrFW
pLWZGdwYbgX8GmwjmLlZy2NDmPuj9v7tw/yIJ4O5jNKa9LSUzWLYmDI81y5r2j+u7d/q0J8O9maj
YyEi8T5GrziACd7oYGsUOffSX8Mnv4Vj/UeAgPayxMPQiAfjLrqli5xepy/1gYkkMAVJwuo1u4TS
ZdlB0Hbz3F7c8vgnM+eX7PznZG+mpv9vrGulCNi1/mqci8DySowIMt9IvdZt/jhWv0QM/UfE6KQ5
zVd1YN4KMRwMmr3oJ3OQQAL/Zej8S4b1c4jXSI02WuTvCYDQx7S7Fdwlxmi0YCJJKJ0Wn6D0j2ry
15fiR4hYgAmtvUH4M6a7OXHD9hXqqGNggD9Ez8KTMD8lf5lM/pL4/I853NDScjViDrdMXIVN03rb
Fx+D5c+GP3e5+78K5z8thtVCMjUxbJRDCD3yVU/rwsnnFFuSdooHuy6s0f73H/RbvPs5hjvGchhJ
9bAeYiedGCvOUggnT3noDoxEFi4ezK6Cs1PV2FW5VVd3HJ/LNnaVv07bb9fxz7FcwzS73IBvdxjD
3VTtYcLaJZZXpSeyKIj7atiyIhk0u2TeFuF2eSfsD9FnkR/qQvzj9fnP3Nc/RMWfo7thbxQWvvz4
hrZX9gRtqU7daX0WDS9WDunsrSGGeeZ6GupT1r8sTUjSoDpS9VSAs24qZ8yb+2kuHVVkc7MpAd8a
t2m+UbDItebIa4fGK5TGKcINSgcumjklWaDj+ioVe7muvSJ9nehElTKWjaInJ9fO+FgG/3/5Ff+I
Z4moJM2c8YSFfbiTv8or0xU7w1n8/NRupJvqWmb2XXr/x0/75dT/9JNOrKmUyhH2x+BEGxEHp8mj
7+tH3z4+mA3Gr2i9eC1jL2z/cVh+MVSDVvnfCUIlhaYEgAq/Wra/5WvXoSSV5VmOMHjK7zudVZPo
omp4/KzXMtUCOOm2XmZenpQH3VjPTXPFlgRQAUcAZ1hd9yKFaYXYLuAE4/82LG6tVkAkS4gIs23E
njqcll7/4wz+J3T80+v3I8UyjaxfDWWCART22E3QTllVf9U2WWqgRFzNERP4jnOJRDPISyDHH5lw
qqv2A5dmO8rf1+x1qKRgiT7N/LGUELS2kyrYrbrp00chPQ/YNGPea92FWZCh6ic4WWjptC845Tom
yx0DYGHuNtKjTiNH1MqzWgV1LdiCCPb5E5cTB9K4K8eCXZRPc5sfRyHILa8DlLHwz+GIYynlEZCp
Y7SezgrvVP3RIv1lwoov6b+/WyExmqzXcKUV0QIkV7iVNqWLYPvQbGPm7oQ/mpq/RPWf49SpvuhD
o6nLwWSgXsUR2I7AYEQVq9nL1Rqf//1w/DLApf4cqk54ofJJw6B4dKcj3BTLz77agBlUbSMH3L2d
TX9wlUxnCNKD8TRKHkQrzbBlp5pqWz5kiJf+rfCNPuo2Y+wMHWImPhrjqccxxPzjhfztUvg5iz1I
kopJPweKgJyVb3hi79Xz6onfVkTZk+H0PYvw7Mo4Uur+VWj8sram/pzE1kK9F6M5FZGEa+b9uxt1
pbnAyqJ+Th5r043q8ypdp/p96HzxpgmdxQQX+6RKs9311aPMiiUbbO9DuLoKXSsx8cfpuCxOnLsF
op92TGP9j4r9t5Lk52R3KrMPLSikiFK3a6LVt1KeCUZp2CxIXhc9W2ztM/DdPovNX5LIb2/ojyi+
1n09ZyI/Emuw29yPtvqmu/xVnv5W5f0c6E6XssvK7zWFkQWLgOpbPmk1T3g7vqlXZHLcyPFU3C97
7WrdlF/jbZs760XCAzqo9n91uX5TjdUfgXzRFavKu+/DfqPv0mdYQ0F6lLaSm+3GfX4ujigfAraY
xYfKr/LvZ1KT//OG/UP8/R/j4KbKWAfw8kNcpFdVtG7E5akWsrdyHG6glvcGUyGxZEsZU0UrHgXS
8KRIt4kW7dqkc9uuPFZN5MpEwfJmCS9m4lftzVjdpRqowDJzGtoOoBNtBepTNM+XEOvRpFg+4nDY
9dFyarViY1Z059Ma+k8KekQGOJN1JEAtxaYVOkUDhjJp92vYo8JMXpRH3oTnZR57Ssiqr9jfCpK1
2K2lYz9S+ZYsuc2suhi5AwHelsUhH5rjZN01LHsq4paZNq8vzZjVvbMUev1sOoL8ypXn9uHkD2b1
OiRbURsdiY+rmc9pqjKSg/m/aIfDW1GB48jz58WqndL4ijprY86dk61y43LdZL1fz49i4Qs9mnpl
tqmTR9giZGNiy8slVvPCVqT6FBXwwM1lYs4pmWp/7TOvH+YdyZLZbsFl7VRNfwmjfA+383FMc9fK
yntI4kGtqs+xlTtzV7zF83Tu53grWcFQ4wTal+Km7y2bhQe5Sw910mKkpHIKFzktcVBSk3Kwu0oj
cMGjL1eM9bG4kp+zLCjkXRp9VN3gqjgAiaZqx6lJ9C1tY2RVVx3ZSBlqsb9pJv2lM5WT1Vpp0BqD
XnhGoafvYyE3b0PVFNiyNFj1l9bME8RNC6iTMJcu1OJ0K0SgFYqmM2ye4mKPrcH/Ocq6t6ijrSkE
Lxb9vdKCbyNAhNbb6Emryse0eOnzfjxomRZIs+ZWY2ZucnV5kbol31SK1j3FMR7hllp+rVUTrFOH
cbKX9ndhfJ6G+1Y/x3HnCDANan/BiaIZN5i6k9EbZXyJWycLLU+Jgkxy0nC3lAVe/QWIRdMa6NBs
2xhg603WLKyafYSqLScXhXXieJ9G2yLd9PVubs8dqXCchY4y1G6I3dNs45kXT7bYu7i18urGxGHd
LYRgxuS9Tw7qcBAXZ1BvQOvk6oZCFAM4U7gdwTd3jLQAjm8dBGzDg+SrOGH2IK5HYAfFxJQkOOxW
skNh2edicwwxDSnoo2CFdjHX+NYC2LiwkFLVpym7q3lvjadFBDHWwLe808zhULWfRfM5c+bUFrqD
/FrPvCTKeNv1cWBm6iPtOjbEDEoSYXYTNWXcT4zxrx4cqnQn5oxL9bVUL2t4rSa52hqleMZs5Jy3
0rGVW6+B8rVd+uhxkEw/0tET19tMOhUsts3Ty5pVez7GMtGbFDDu6R7CZnVGq98vYsT8tbWblNDa
9qV8pyzqLUxb5WqGU7cpQOEKsSsoc77XUkQJDm9dlJBzSoyseDVUGlgtXk+pXVeio+aPShO785Je
cd+eFr7zGDRtY/hVcxrXtXFMQ9waileMhTdnEC9av5jXx7FhQR3U22gJ5KL2HJ2G53zReajFeZxg
6Ar4ScUjUnnCeDmMDgGsNhg4gVdFyxOf8oylUYgm03WWUr81VrfSFKcyOr4ksdlKjVvKnvi964Xr
S3UohTLCmPsoGO6IqiJiqu2B73G//x0VKuR8KDVMomUrSBPN8huxqzZKzES7pdfPTa1eankJD0V0
N03nofnsUzDoIu3HIGuuJt+6nqAW9S57B5yOQq8cYxDhve91YZOYZeiWw2nFm9xMmoMQ59sCsT8S
s8JpE+saAhd2R25DRdDv5L7DQlvIdjzgKWjyI8qTFXkDpPODQWQ7i0jXxmXssXdmcynOb8TRFvIX
JvNN6w70hTi+6Vao2QLjGi+5FYjLBgQE28ap7vS5I73xN5t1m4I0hwxh2tLkSIwy0hBQ7BEmlZ6c
JkAy1UFc7ai4raRLgudV6fUUMFHjm9K+D2+E9SsuWNEr36UC+w7gDQYu7NkQ3Y9tvBHSfKvH+X2f
AkMvs0oOumIX0+houiIwx9jwFbbwNAsC8KwHHffVoMjABzKnG9rZybChxZZT40rTiILfVo77SLkS
yZMFrs2CZdGLRish0vYW9ZVaTlhQGLWjaZtYXHunrGp+QtT3x6Y0kjfprk38WfPCnF0/3ZG/27PM
WxaBYhgBy2AY3M6GI+mJzcvjRZ3qCBUTKAl7SNFl0mR3NXpbMEEpGscOUowZEUTXbfGVr3i7sPZx
W8NuyzD33vZ65vQVjLq0nJ7VbjjPPW7pGJIjfSxemR9AyWUydmWQ7EZvkHa14gmx1yj0jHG16fm5
puXEU9KzYsFTe02yU4dTd0ZZNLGDeSzXrZJRS6qfiojTgOou1SkV74tVsCuUgH5n6J7U0WJp77GO
CrTuEKluFLMX2Aw3WnWqR6/DsktFCACMWsAn6u/Wm5EBn7S/ZRWzDFvIeaWHS7dpeEMC7UG9Xxbi
UTn7OqvnnTw4/TIDrHYH8cVMPwxIdj1ljJ98DiZBgk3aijjFwAtDsxjES9vKUhxZ9iXJs9prG91r
1U75DhW2Ph6rck83KipO+uK1+P6iUKt2ZTh1TZx7Fua7Yr1WFC3q4I7hVmanbQjKfmNB/kTje1qj
Pf1HlcOxxq9gkHxTtg6W3hzJ8uD2Tij5htR7Q1MQh9Lltl60bcQ3WkfiWaUKzeukP6RwZ8q2pR1F
e85Rm9Wz1nmXYj7iRWLHFbNkZ/jsdinFXqrrr+ZL3HpJufLSpo6iy5uoy/dYUe3G74ePomtOmT9A
CG1WnN4rfyTQ13wXKDf9PO/w7XCkZnDL5ZTTpR8b49L2jtXv8rh35bkJlmEsnaZtDho6gA5JW1Wa
c9MfZOEuVPJ9J7+CVi6XkO38frwoiXBh5cRpMAjFZfI6GGhKwk4XwJ82WEzOk2Srs5Oa6XGaG4Xw
VOowOqt2P8hG5VjrQmYlbeToaTCQjAbVIKkSO5I9krJYNvylmIu3deTCTw3FTQuf4WV84q0qUCPd
X9QBF6bOHVbFHlD/ES3Fo1FzfrMtl4ChskRerTt1MX25pKyU9SBupvM8PdEvthu1c0S8A9ticmUY
jEulOrF2sHKNuexy2VtrA54YSxEutkS/q6fOZ7ESfiQ0WbQASyjAJ4vxUxkagRC+ikgGqG32au0s
4wbKaWBFMuDT75eZRaCwVG3zpm0DrQh3tWV+LUqkuGMqXIpyG9biq5QCEkr4qrWxCeR64omhzN/3
tJ3WwLxjkFzTTNsy9gx8N2Qha/uyLHNgtdg8jQ+F9SKLD/36oC6kdV6d36zgAKTeXwCpYDUdbmM8
K0kFHFlPbydZ+RzZ73JEUID4vg1MpRXnJqmP1WjJtlIKW73mjRXajTH6chWIRfquGo0XWz0Wut9t
xWoFHg+ctS11b8r11GZ7fgb4E+2bspgOk95BdSv7eBsv826ErGKzzHs7VtJR75d4o4jjc8UdvmH3
0gqq9lVaU69Mrc95hrFapc6oP6Q66Tsj++jsyQW0O1BOqXjLUgqTsYDeNuH4MjZulzO+tQw7stlt
Ewr7Uko3cR0GYEYfsO/bq6oQLBMpzlgmX4oFeiYClqYBtTfMF3ExSNJ47XT45ERLpiSq8sTlvFeY
Lu7aw5q+JNazqBEqTkZmxXbGgS9HoJ6Y9mdejcjUaZ0nNISSccZmh3b3vltn8M6sYtmJNcSHuTc3
baica6M9aDTdorrYr7PFChvFQBv6eZS6lVTy+Gpxo/YVjfJ1OcxR4Sdr4mjLo6jqL/VMmSaV+0Li
QKG4ptpn2j3HZEh9UUOMZxPAazTNW4fuLCe9Iyp+LL919HpNpbwTpNsa85R2uoeJeijU/DL3EZsG
Jv8SYNDTwE+QuwWMSb6QtCmPXVs9L4q1qbrsoYynBxl9ZpYvzXCYy/gTMgjwRtBdQJ7GJeRepH9T
CCzT2WF9jUA7SryBdz2AIc5C5mX1iQhbVZ7c7TOa0JK/WEGR31mUA+Qa32dXrXe9JW+kEvgWt38z
8ZZAEL8aQ7NtEsJuo7mLwGSo9DqJV31xh5TNIVX6lPPhSZs+eAld6jHihxMWhdfGqRtmsxs277oB
blz5rEZvNZrDQiLXTclBUkRb6D91U7AlqNTlvWLeFIlbGLhwI3VX2FDMaKlK+axo6cUKJZAeQrZd
WCdp9IUYRwt1qlxZf1rjfLeY1X2TMD3QFRtZdAoRQ2uWaHLNNaydQZ6ovKeRS2ztsxfV4CE5CWsY
KU9u2NSJpybXkO3a8ilWXBMDD1E4mOKmeKPB2GpOBLa0fJ6UJ83ckiWsc5B1KBnSLplge3TxzrB8
reGmpkzZa/NwWSfzGGGYwb6R2JWuQLu370lpMUwddWfEzarP8EwlJ+o/5hUGLLgL5SlcghTf+JZ1
8aSIPDk9qc2rzvqSOaaQ/SjtRl/UjxnKLSaYALP6zG+MnV6diJ4tN8yYHhR2NcUbGWPJmfNT964p
AiIBtqearmW+RFjqtJCx5a1GDzJ8Xe5jBhOab//hQvaN9WFmpa/LnR7RCQqAtK05UM0pVHwtPJoW
wCiHSqcm4+sFdzBOvVIQi/Z5j9vtap1MsmA1azwJPygE4aHNXCkbIEkRssmyuyLaRlRcipV5EdWC
nHGsRXpqt0uJ6Nu79RIdMboLup6KYu53Qh/7loRnZvItJCRgUhsv6j9DsJhJvvjNWBHjKjtpgzEK
Wi3HCfK+VfHYCQrJM/KQD9Hu0zxyq1QhN05cXZzPU2VstYh+u6p8iBFmVEW74Wq/CJPqC7kf4rA4
P4Xsb7Rlvl1ET9F3VfFlEHrmkrLDk5BLw3QrM1lpm6xt08nZDs2LoW5Hhuur5bWrLypbH6VNf6kH
/0UEyG2y72z08sUuP0EY2U2lPxTdVo5PvfAE3TsQJiAVJiYBmMnx9M3eBURqWkcpJzMK9xZX7Vix
pJbWFTpZpSUf39aQVMuGMdzE1TQ9a404P6th0yFVmoO6E4TKV6Y5SMveQ59onDjOfB06dNhT+cqs
fKfVl8lZi8oWQ/ZJ3eXtvJuiJJAtmEj6elklmY2pzO+XcVtK7ceq68mRFPhqiVG5YdTEwbHp2iv1
bVNMX1FE4aZipxCGsRH0cXlbm+xPhaZ1Ky6Wbs96TPWyhGBYhZtKXpwOHDWfyxWX4c3MxziIQulL
MCWvGsKPZbrNmtPaOfWL0rzTIxxY/aDmGVwld/J3HYOxdGy9ZfhO4Ix+Xz0KMpwK3OiwqDOD72aL
SUWmHuuEBT/PEKCXudJkL6UnzX5fvVYJv72tSle1s/PaidXv9YQtJ1atvCTfmZKvdZETtj5MISSG
pXjCn5JEsGTk1+3FvYRiVzfA4Lcwjy3rUlSsS3/pb9JZfVCehcUH7i0F0uBKult3fp7cDelx0DqH
zrF26bmstchFrGCTFV/sOA6y6tTypzkfb0Zts7v8OKTbEuvN0SnToMHx0joraaADz2aouDS8BswQ
VXC0E0h0qnsdU6nwdmxkbyjsMXtPdD9k6lzaqkeFScRqxW3xzUgzOw9peT40bK11m1TZF0W9TfUA
CDyrrlP/Fg+unGzD9FOIX8P1GvXvY7Zua8lvcaOqXUq/EpkwajEJtkGqdo1n1efKWAmnjLNFaGDZ
jkRurSs/NV+tMT3lGp7COv8bx0MDdFADfFVLZ055NbJtdqfUERXobZN63CVL6solFlhpfGSaOGi6
+KCaB/2s1Qe2yE2MdBibqV3rXRgbqmwvMh4KlIny3I1baYUIn9Gqxzas0anD9226I00QWNsX4Ryw
VGndF9a21p5iiQXEfLrV1XcDg94UgQlI/UQwK5/UFjihoHtqcyhKNxY/Ohm73/LNYn6u+KrHi0b3
X2G3vPIw+pQ0BI6jXDyjM/XxOay3jXZXZsdWO1RszzMCXrA9z3CTKHhceku7leQtCcFafZShl8Mt
zwvXQLTrPexQbRmtKp377zVEHOHjUXfjL66kEEbcrN6XnUqY9QcBoQWI7nAkHanZMnsnx3ObeiNh
yfZYVLb5xqXSPVSfWuNHzTXXtyo7+XDuIXz0bHZgadwr1ngOi+oGBKet1DxMQPXirRUGEBhj857P
YlQ35Z0aP0TzGa9hYb1vFTKbOHHSpDzVPXU8RbUeF4wyDYEu8uHWY/hYCisr08BbtK2KV1xWo9zs
cysPjDLlxGMRaLlSfBF2Kh7SJc7hh6KpHnRuyZwkTI4pZvMHrbpEi10VN2HPK3/UKWdKlW+AkUBR
xf4ZcOTiROZlye6sdSXtO9JZH9sz42q2YRyW6lIq90140khoK7pgua+E7ihvinyfsGc9KIiHmY9u
lZbb7rYiDmLO3Mm8stQ1d3XpG/rLsO4KAY03aF66bDOx+Gu8KrDfRC5N1gbnFz6XEQeTCOZMei/V
DeKmnVc7LfExYQGDbhn+8MkpEyyvVzd0QCcykPWSGPd1+Tnkr3rT3aC3M4WgdIe6d9SM7+6J37VM
n2eltZuWlqFxy7CoxdfXWeImRouoq5u5eF6S04pDSPTUlZFdKDdpGJTU45FtWPfq7CK7Wae0RQdT
AqXcMp3lGESqkUIMESiHwW48Ss1eZ+woi/cjqSxxRHfajvf9kHLvDzrlvERMWQUXaYiUoi23ZEAU
ywnnEaoe70I4s1Ft48yO6mWxyGb5IXdd9KpW71P+1LWOyk4RJjTWuaxKB4teHa1E2ncVOop+Zohh
LKH1BUZ6oXYqZa5NPbcN5cEkrQidanVEJmK7mwYvyYLL4yvTLkp1KXJHj4JI+dCs3NX0axY5ebqN
22BQNzQ5uIZHw5nAOdT3+AanObZlwnEp7zpg0PVpSC9x96iVCLj7Tpi8kZ2BNH+Zra0ifpHRNULk
6GQpMnlMvM9WVtgyV5iZwXGaBiqGXfLOk72I5CN23JrbKVTv+iqif8Lnw6gFvplmdx9TteGk1LGb
toGZbtqW5OXaAYbros9Q3+vhbmUINnaNPBg/mpRUDQcn1vQ1L36YAcnOrtyd2RsmF+wo8OSrheJ+
UOD4mpQoiEsiZznhCgx0VBIh3TZR7ubtQ6aD8y5oeOzTgaTR2Ard62oajp7sCvwOwcCLxqZkxBnS
hsx1GhinbPZU+WH9VJJHGSa4QPH7GLImT1zWS0cs+PYBI7pR6RpErOLIKImgfXTIrddFNdG27QLT
+JY4mkN27X2BhUlwnXQE5o9Z9fo9buSLxAgQ8uKVG8gIcbCTN7L+ns1P7aXiYok3Cb4tpGnhp54/
TkwCI2XlhFrVUfrQZUZn1EnPkR3RP+yp2y5MS2rGc6QcOxXHnMyfYh7SfC9Pe96EvEEjdBTW8RrX
6k5iz2gnYq8rq48J4oNxGWcX9yeFOlJ6EOh3qyjJQqO744wkxjCGYRvNZxWeJmylra36rKPnxKTN
m8U8VwAjB1s38R14mITKZe7RXpePbz3wmbFfQzyI883MSBGlf10FS+fVqS9OTiW4Yed1/RbbajF5
McdtlpbuPNEJE4cbZQzt1TCDKMJnvrspZ04Y5acG2YApvXNa30aj19abZtq19w1QVhzmv6g9Q0Yh
1ceIaUXTC+8GBsqfja8hc2PJqUQc6jeyZbPlY06bcdfTPxg8mTv6U0l30meh4tyPmWAUqt4QvZj9
0yzdqFcFGwJ5vOmelCWo+I0Ub11WpMrbMpI25CCgOB2q+DB5WRXRURjZwjxBK40tVzK6DNUCzyHI
viU7Qu850l6lhEjp9cUesd6SP+PIzbu3JA9QWkE8m/O9JOy71s3mTSgGFHz6l5oZTvucqh/18IrI
C/PYTl9kUuq7rDR5yervmQalCgqU9/wUzs221Y/0sW2A8yq3rjCgwvq1gj4432nK64ADgHkjflXV
LaVErm/UqLKbea9VXNMzdevWyN4b6UPRbr/1f4ygiGxycfmPsPT9yql2ekjiDdYxlqNVG/oDTHGJ
CEPx+qanWxGkoXif85VP/OWVBensDr3ZptdqhHfiHX2TDsihPgfNfK/ldynvVFxjJo5V7XSrbvv6
VCuBsbjh7KOWMBAGDAAT7oLpRmoZThf+RkErbhvJ530z5peBayE69JpnhM4QBWFduiB6q+lujbE8
2FvNHVLx9D5EjVM9qeodX7vYuTlO5Xowtj5S9cTKw9uq79MQrIGOljA4DUmN0PCtLQ8a7ZnkoRM+
VwD2vDjGQt9j/w0iUL/n2BwrKhyl9iypcofiA7cHI/LSy9o+Kir6isRNiPX+E15xQrYhi64Xb2Re
SuD6Bz/PCACgvvYNnLCl7XMtSLNNLjkWuSuIHBN3sT4wTWK0n1P6EoXgfgvFJhsCjqZe+CjcAhRD
5KTcF62H+HXpqdQLelOyM8YbzThJjPnJx77ZWPL7xB+u29HY1pldCo9hfV+/lnK4C9N7OiffRY81
MKTfYvPVPXVHFUm/nRVHyW9afS+NXOYSa8v3Vvg4xwyFVA5fArmaRKK9am5KS4xI3JE563TIR1sc
vw2QEjermO3mv9ZKRlVf1bnYzzpFm+pPvFsZa6i2cNVZdig+VUV6riR2b3O0vJlGBttVraxwc+yX
0u31+mj83+sdYkMFAWqZJieG0lRVryr8AzZX9BujkZ8EBAhb0IbvHnZVOF1L155ryER51ooMlQha
TdRdW6XZdUu8lcvK0Yd609bhl5jWL9ZovglyEjS0lu1MTxy12+hZ5heT6hmmJ+sjF4tdRr5KNXth
kIkBUtuU3Cr+kP8PYeex3Lyxre0rQhUyGlMCBJOYRMVvglJs5Jyv/jw8/2Qf//b2yC5bEonQ3Wu9
aUWfOmoE/RCKDS04U3QbY6dVhzsMF/mq/Qtln38zRn0bG4Ru49krz/Wtr+W6n3/7wfBRoLQcXGDO
W5O/rBprbTH6zdTVkUd8WzBY60YLFhEUUC1WH/9O9l6HOplE/16Ya5rxuvVMMR7TmgzmbjjMHYs4
BxPTsdcAUuvxqXx023dpqUEyEutWp4F00isQQJD29/Fd+uMw3Bt7gNqJicZVc6+TVeL9OYKmZlrL
mu21Wo5gauEyvGviFhvJtQx3CT9tWcqjqdzIFm1SjgmC7i9RdOTcHOdgcamxHqxfOf6MKK0lCMCK
Ap8ICsfXzMOIdNEgLUuSqOWx1d6LXpjh7o4+zADf3WWU22LYzyCxkFVQCYa8ugX8BTzPztIOiw3k
rq+rlF1w2ZczMNFuWWDjjpzCce8JOzCnW0HedrMK7XWJQTNkislmUNtdOZ/KbwfNVeoMF8BlUIph
uCj9XnlcugfGWeChHJx3S0jurp/pm9zZupVE2/BjE5VSnvXbZOzylOy+HUPuVinzudn1hj6g4Tab
J9N9RO1CnDRyAkW/6bz61Mk8o9H0J3lIqDJUCgTyWgRRahBGkiCpYjUO/CDgdfuZOe/9uHX03UxS
EeO6pu8BTWAOgXce2MvNnmotX6fQxOFE3rgRbdvhnCcvrn2cx1MKywrQa+3NDr0d4G7tN7DOdZD1
MWj/G9E4sCc3ijxKFI18xudhPtfarft1v7PYXvXx2g6/qgkAK45vk92/a5wMM7/cR69l9ZGhBHPH
w/C/c3/HOIAUNTpfwd7VDZ54qAeNUuI9pXqkjMwC8DtjWrlbl0lV4TlLN1lxc4eHZlgr2VmFW+7T
A4OLhSFe57ca1PNHpdcG99xU32X4YwkvdWn60Sqnqsd9V63TMvkW93vySM61vdmkcPWKl3hkWpKW
r6P4vaqP6qfgZ/p0PeXfYfnSk+hqphdaQEhI2CPTPC5l4ncm5yeOwVbby7I9mA0cIIlEUIy5ulsG
OgmQY6C+gLXcUTsd7ewlXaDTkbP0iAOyNjC5vdkr0TeTOR9q6jjd9t3uYdHOWe1NI6HPG4I2AvMQ
OvfZ3eZ6rt8nFZ7fM42f+S6nQFHjruk+DGQrNcXGvb9JdQoLVCSZV4L4UTKg9HEx+ibv7ZNGa1J5
nbGdlrXx6F6G5qV+TVyP9wEQFLBCk5Bbym9W/CGVrMoD972g0NTeGmAWmWzVwvXnYiVRyOa+4ayq
SPX1S1xAh/v32u19noMw3OIEUsVnzSDxM+g5FmuYorPLcVBq3PRxY3b7qqejcZn9oR/q/hNL7oND
5re5BAo05vIZDqgliqfxXbknwXQPCiqNpmKgZhfEbBrqbqJVKheC/o7SQBV7P2dgFfRqHfbHRZ7S
+b2O32S0dtU/KhRdbL7aqbuxHiZ1Pdlwj4cMBN6F/mFwhxrbz66mfva5cpA1J01I0OOLANtXqjc7
YZv1o/5DIwR9+CAyP0p9eo0ClaF4mC0irmweDkJ982cK93mibFT46yjcqSM3KLn1Qx24ebqpHTgc
iLvlXKGlkxCgCLGHhypkn5C+zdKuyq8kOsUg01J6DSIS2WxFk3sz09loGKLm01KejHxEHDSiycfu
yQqRDsU70sciCpKloIYA17Y5pWp77aTjerbQ42QS4MFIz102rirNOfYw+uQ7K56hX3t5Y8QkXLd0
EUitqLcHp6G9Tx+jikSAIbMaNFAgJnq1TW2G2wi68DwLInpFmGcQk+5VVB9C2/Be0owDKSrjsSk/
Mpd3IgZwoToVUXnShO4V4qq0/v1WD1ezO+d8oMw++GtOgoxRXDPzO6xIy35NVOT5Gg24/qQwPz6y
gmnpiDmi2aVODlGFs1XkW+1XB7R3owBkpJ4X5JChbvqF/aowb909VGyFy0fpfrZS3n/lwPufoIqx
JW3C0XSou2NPNx/HKUL5lb9zZAsNONGxVwMS7dxJ/7Q2EGo2kWnzCg6CTQcBGcTAm9o+FNFvCw8/
0+0Ov4vZ+v8rVDkv1qmHWpf0aDV7oirEW0lJFDdvQ5buDYEmK0r2Ol9cCufAWMxDPmm3nkyCcV+Y
T2F6MdEyyvBFbcfWX1zt3HdDuG70e7VZvkdZsskPyvTuauDXCN28nkvpX2L3UdeHYMr27QJPFV4L
CaJkXDu5L3WYw0dN2Vpivbihbw8/TbmOYFdsZ2fmHtWuVexi5TnWByrtL7v8NIGY4m5nmdAtq6Rh
4mQB8p6SCJs/dmN3SnL9MTPBqhlfFuV7ixjF/MtskEt0swrrzDj7YvkYWw7SyL0RY82am5pPe4qf
FReuvVqsoNAG+CeUj0ZT7uqeFd71Fvua89V3ICWcwNqoiG2fio8wmvfM6XuS/X7Snx1kxSUWgrh+
tRR5bQG1GxqM2FGGYwy7D5wmVK+IIXZTipbAMtQoqHTr0bFlfDNMBEK1pKYvlnJnuvJWOgzvMRGO
ll+6TNe6ZeyUGjVjvrwu6h0CYsuRKlPX9VMWweQihDLDuzKQvtF0m9fcZZSeIoa9OQ54AchVW5mF
vu3dKPTqxEm9Xq2HTdSZn7JxZAATimphjo4iREBiGgOzQzWq++IcKkGXbU3Nxd/m4zsYjfFF4XwP
rcs8PNF+NsnBFXgn6tgvUCQVn5Zt+g6DEJaV1dBOpYTpC5wwXiN/Y+XRYEgRTShWGdcYr4xogoTT
EDakGh6zqTMYE1iXj5lQDrWmjJ5QjLVFLofOQnV90d16K/a1YjsbH5aA/9I3WcfboH80Ey1+jpqi
KuBK4CzFnaAjhbg0PIcgo6WqT01Uvdq2dpOcm7LT14jZzX2iWeeB4E1ggpkqVgBhMdOdMngb23AF
xrsZkVEZRcOuafOHYexNWK0QtouA4Uhs6lrlYWKY8xyRh16otOaqqU1tHUnut+NCk/R6MvsQPMe2
aC657nqCXUSZqpPR/nEThpwTNFIPfckEJ8ufXHSollF9W8qDU+a7WPZ44/oYfD/fqOHZGoKEKSgu
tiyDkdSzcjYEgbYkBRSnxKBw9qgiHW3LEAqD02KSR3xKMVXnnD/P9l5pAt3dl9ZGTrdBHEymmWIP
YLV1VXfltZZBx8AO6CxzAatPFPBIAw2YhjRLWyeTAe6vOc9Y1TnmC0Ka4uVPOzV78BW60bLz8uap
YmqGpLs5Q28rzsGMHm1r3RI10fpuDM4E0RtzsvR0FtmypQNwMUhhaRVi3eNoMNbIH4KSANt+dnxD
crnVTtZi189R0KNA6HUay/olGtd132/rzNjVZmfCvVEyJWgOET2z/77UjyVwai++HPZtit9u+Mg6
l8Aa471qvgHOwqY4dTI+aeU208eHxf0xBWB3TofS6PvZaoPZ5j5Uyk5En4bJ0BbFx35GWtQ+09rK
cwv1Q3U3jHz0mwr5i9uEH01RM0AnCRGRoMabNNNXSvsjdrSFyofBgG3/2mnqVk+i2xymXlgLpt2Z
nhXGKCFKBR3u0M6btnGI+5zK3v0emkpd9+osfEWT8Vqzwh+tRI/Kojb6loGSVYdsOFGZt5BbRsn/
gD6IKk7yJVeRdLZMBHOke0CCbfgwgKyOts+DNEm2fe0eommCyWP4DSqmEUK+nCTYWGVNXtSWAVBb
WZpIzgbgGzEUySGZanCp6FJjaquBR/q0OCqQccagbReUiFNfvo+aG8QiPSPPPaVxcg3vBkUD3Kmn
vF/wreSobmzbVtdqX/SBXd0VYqfJOqhmIh4XpJ3laLtBcRftonP3xoiY/DDa2cNqEfnWRepvUVCZ
dCcJ3qQSlYJx61jyNfRSmDeUbJ26toePYflj1ludvtNATtagtIkoT/DoKb60H1v9NDkutU7lM9k6
1K2V3vEVf9uK6L/QfkhRIDQUyoVDlW5/pEpNB6PY/pS/FlX6rInZPs/Q3GAJGa35Xb2tpYafDWen
utjRi9KAUu/VorwvuCImdzK3PyubF814Q9MS9Cl2NBUFcWTUvxVS/tQbxFss5caIIStqULhUNV1v
7sSOsUFMXvptyYRpJ2oc94aEoxnOQ/Gdhp/RANzJEhbzDyKDkQo7T/Djd6AUs6qtGztY+qDFHaFe
BnPjhNdQOxlhF11SnJsGKsSbNS3fcTWM+6R9Edmmy+wfK48ZszJsLORizPILUMqXxtkemRswZBAr
fld5afcU27pnkw/rjF6GGjc1um13V96Rd402ZHLR/Ip13GVADJeyPs4RgifUq0LPYflz346arR2h
xF4Tb+fMTHLg7VqNhEvdi9oCfkKF2VO2bqZgnnzj8EV2goSrQQWi0nVXf2KS/XKN7dVcN8V4WsZd
HB50cW6txJNsMenwMjSPkE5Qy2MOkRq4BcgbolMXW66naFYwqBxrMDTRkP4ZlOicUo2bzWFS/vSj
G7BpX2OzDpTx2TRMoldHvAmGX6SKdbWo9fIMOcPQstNmV2kLa9s1CxkglP/rMuzhTbUrf3/QIw8R
EwUyi7ZMu4eYTizPl6PUSOoGpzAAgbohgVadzyKz7yombZOr26z8WGYSPybTaxbd07T3Liz37pRx
Hbhg0w/HQTvFL7Z3OBAeUvvNewSwertywOQ7vBqlkcU+YPgy21hOQTqyZe8yv1pf/LyKIEgI8s6F
HNEV0PYmyk8ubBSkqBsR2sfJJpJBRT5MCYCdxtuhmgX93a4Ww2VSZ9wtQxtXhKpCaBcZxLXZ0X7W
BKLY7QzmYATD8BvVjnhEGVCvhqjoL30Eos+2P8FryUibfVXF5+ECVCUPap/U3lCZLw4yFAwepW1d
qsLYxPhc9g2uZIwrSrEVOeMcFQrvfhYs2AUR5aSHkX9PdHqrKnJ/5+U1XQYF8cZW69SCAxB0pIm7
jS6PE5OcKscUq1pPzoWyzhCI9CUBc4ZBu+goMAuqwPWYNVt9UJC0TmCAFGLXXpE3OWT+PBnioZvm
j0kBNzQstfGFjnq4dNzHWmN0mjs9grimzWtz75RbXf6WLinzsXYxKETNaky90nUuegurnJ318AmV
erZOkz81A0em177h0KzqWyiuBgHW6Al7lUkC4mVKv0Kar6Z+jcZ3jc0tEk+d/TpZoLraswpomNwV
Qa+JCVls8Dk+r83JHfEOhFFdPzgzJFNoZdrWiSP9I8StmkOcygVOrgxD36W4UofAuDd3PcR5uNQu
SKqzG5vU/OiWej3qNYbm8GmKh60ROn6eTtqTKr7DXvE4Fqw6jl+QSDGXwUaQ0RiVgyJ4VD4bVeJA
ST7aNv+RSwRK9lot7a5OwhcFeEHtn+IJSDayEdy0VpZuI2fSWT6oekvVz3n9VuxDwnI0jADywbS3
mfo1RwwZFAa6YuMrj8UR8KJfhAqdTG2CLQfpG/u4VbJhOpui+DUKG4KxI5Jo0vqDOkUaYcFf5fhq
9/iEwORN0+W8SzftnG9tUDzZf5SkpPfRE04s5O6oEAduN9vD+NyPSENNtaBbSXwLREVfYIccM952
lNEg6GBT4/1qkiYo6iu0bEYn74r31lEfZeH+yaucAhr80p5zBW3BPdwB0eMmz5uXzqa8A3BL7OFI
IHGiBOjGZTdtHAxRKJhNCBHhNw3dTpPcZeqMyFhFCvQGhHZuoHqxbOTfVWKFbwC/bGD1j61XnwNP
Fh2HFiEdJWwvvRBkDEyiPCr9STCWxmvpL/y5fiXXETWLIb18BOUkLbnH1qX17JM0c3lpXXP+qaXL
uhu6Xa8iAlnEgSmnK2zFk4aopRFe1sWbOJyZYww8o7zOkidWa8fKeQCCPDYDwLewL5ost8inczk2
bxNzZIu+xD+EWo2EZ6fj3wvYD5rledkQz7RrGxaWRbRh9TuGAHnl5L71aQP1HNF1Kzicc9sElzGr
AHPCRMbpCVl7vWszV2wXtwZ+jcyHIgHtoxZSfVm69dHoUZoJrUFsrO5DnWI4af0ksejqJG9hqw7U
pThRWgtteuTCFprh1R5tACTHOimOuDlp7WnhqZybB5uK3hBR0ArAYuGxjR1Sl3oFAky2r3WKOGWc
tqVpnBkKCHX3DA8547HYjOOPXjuHPHHXpuAJw3/xeU+gu00+buVQ72K+ltai4R+eS20MrOQPG/92
LvND7DrbsN3QHEf90XoO0exUFbO9Ua20peaFYLuLM3jIsPdR+B427I68KIhronh5qKQVdLDb5jQB
xYrnioi4cmQqjX2xkXpjt4Z6Vr16+TFRanVhv6uLPy6zmIh/uFdOI9q44tvtXxXz1jvf6MCi+EOq
ECno2Ho/Vj5GcrpN2+VSQTQaRkeksz9WAyayBPU4nBsQf2pejOQ9HC+Up2UHhlWxihFdKE6gdspN
L5utGxlBQ3y8N9+5GGOSO7r0jSFQwM/ldlBexzrd2CTZuvFBn14qzEj6wFw3U/VE3N5pDlvLGi8b
FMDI+6If2dgTAlv6L9cao62ph7vUcv5EzLcd6mwzOSZjxTG8FRhvcgR5emqjMkOYYGuHmDrIxLwZ
tvLYDrdxjDfVjPXPrvYGFgJMgWsCFe8++N7kTikDZCeyK8dc0SMP2OdL0DLaJGlN+xS1hwVKl0e3
xv5U4ptq+/iLkK+9z/qnXn058PJaTapr/14WCx7QZPyapxJvfVW8a2VyqWJCbFuju2iT8xwtKvkF
+eJV7nxQskPlEjHXMt1O7DRQsYSu8n4fZMTXdLAgNjwnDC2qjL4RJXEeH8COWVvsnqWTbmSJ/DyF
yjz21SUKbzQzUQkpfMjl3TYZ1H2y7qzkywI4HW+z8ky9H9fhZbCgriYCAFQ5IrYOO/oNIHn6/32X
ogO3xvGqIkldUNq687DtaE6EiLOVLoqTXs/+YuX7ObL0R+ZloYk1OjyTcTetRY8CV9Mke3embSpr
/tKF81noH052WUTvZY2CwEVvkWTlrjwJa/pAwV6m7noIEZGHkwqqXN6rozLMn7UGNJ8W2JdJ1/Ne
FHcm/J7uQGUzVTO9LrEbRgGVNdMTV9LZqiLQGoYsxqhLixPzcoJObzyH1Uw2vimMQ5pDLnci3E+p
cTOTKEgtw5fuhBFjUyUbTUFZirS9N3292RTJSRHhI2aILv4aR+cq5zdLfmP1hcqnC7UtxdejR826
JopxacHZG6c6KZPq2aYISlu1H50pRQkVOUZAE0eAUz4GWBH/xCOuq5GEtlwk5ocTpqTNDjXDQLPx
/5XrSoaoVEtpT0StQJzVWIH7nudkTcESoTnCMDkVr0J8oPxbjK8KssBA8jD4k0INw4ZSvQh7eaJn
2tmcOoUGN+JK9TRgglK6z2lJT052mGuYDln6cZFhrXAQDc3bdJo3kZAnBa1BPSVHK6n2urTwyExW
0Fe67uP/WWdWDeqk7usQ1CCuopcmVdfk93IL8J3EKIbLNujy8STb0JPQK+Uyo8tfEt8Qjp+VIxq6
ttY+qsW1I6AVIl6V19ZpvN5lR90ywQHgeqcjbhuZBmDjVvMzCUh7NsZ3Nt5eexXzzgx5aB42S4r9
xyUivgXV+iMFdiVvvB+me0XPLdqdS8sciqeqsGFjbosdTOVDRyWh1YAGZrcZRXhjfRUqcXrKT4lI
3phSrzF7VklWIUx0K6RSSaX4miE6L5YtN1gr8n3WjmTRAfImid/QucvYr+Fr6nHcO5X9yPCtym+t
8tq2tznaGIZvxsahAiHWjOeuLimhJY3AusxCY1XXWNLKQIV1NcTkZff0JboVozgnU49x/BVL285V
i43UUn2zaMvXZD+O1GbVcnGV73x6hQ6nRb87QhmKQzCvJRYvLJMAujabLXSbYl+jfBDtVo20z6Gt
EBnn+wkgRi/2YviWxoL8PP5y9AwsXOHsc8kFe+nK+DgRAs5AOvEZLTRrobEcTBj8hVqin874XUBR
5vXMQT6fFRb2oFpYEbRV3E9vWIY69zs2fjV7u7TtJbfOMJnQxDN+Y6U+RU3hGzjyE6s5ZsulMbMN
M1/XDdyRkV+b4t1JXuaGcxCvuThkI1r2Brm4cWrIpkobAUh55yuC0sE6FfvZXYUIP2tRtKJCaxfn
2Ci/BpG5Gb5hu8EGcxcp9XGFN1+scRBF5NK13ZY5Q14eR2so3pmJiTqO2wDxs24LTw6DXy4n0y74
YRi5EEIk5mxVaqBFhKhYEotsO1cPuf6gU9+om27ZkxkLsL9ayEFyJgyty8ud+JLrstrh0I1BJa0d
gJFpbrrhXPdeDswlb6Zc1wVFNups86e+z8YCGBHps4K6A50ESqXoATH5KjU+Bf0zbAL6KmWAeG1w
6CqnPkKKwvjbFDGeS1OuGzwj2IH4DKOpWByvKCvqMPfitgjGeXyoWsiNY9wf2vl9Nv3Etjw9PXTJ
tZ2ONoJRPT5XqsKrGaXvVW7uHCG4e19udWmUYm87sLyNiyoTa6TySdmxoy0H7sOoDY60brPIXzqx
L12XsYAYt2hxyw5ee7JeVPPXygt0XfY+lstzUn+4Wp/jW8HqUI+ajzvVn/UO+UO6URIEsuIg71fU
f9Km8+TRS4FOY/3rzXBddNWzOvQPMXRM7xAc3RyUQWITU9ZRI59kcn8r4qvlxvuaO62HWgDr4hlN
v+uMo1Bni0RUSthEtkz7S7dq154wG1PcPQlZvmHUQAAAIRAwhm2d6LswJSh5sBCVzEvhz8OnZRnA
RT3wgKw25GKBpzZ0/mNPUrnj6e6809R59uvRJJKzeCiTjGSWiCqsGDrQFXuQUxCKjllrNW1vPfWb
hQlhRtrg7gR56qf2OW5KVnsrVSbcWWSsmJ2uX6Si2c/33D7Vt+nvfTlY/c7VAA6kC5Zguug2xYRM
FAsUlhRlfq2XM9LOVHtLm9JbWpIK0MPXcM/vDkf7JG81JJCFccJtgjBpPszu0tiYJWb8YOOU/xQt
Zue5DalRe5T9Wv3iMHK4yXvKr7H7igz9oam1vbhnQVT5pSK7yC5FvC2HawNwDKe2aOlKAoIJiGNH
41jEMjNZVlDb3ww3IucomXbh+COxKLsRDVwUXt2BMqkQc3UuGkRq+OsHOk/mz1p4+0btHN67xwoq
xFDfM816I/pIKftdniXvhsSPW+Tzo8MsgRuo6ZbSszPBvIbLmCF80nA1rFvWWtM/CuJ6kO3H0dfc
7fRYWav6Wjj9DnZlUxH0VGX5LSIvi7ppQapGtiAlOpMZUPfN5h+ZnvPcl8izUYXGM+qG+RKTar6i
ziY/AOlvpDiXfFk8Ywy9pF1Hbfuld9WGteQPbXTo6ZyMVPEs2Ecng7quw40OMhRNN3OmMLNvAtTV
b8N58Zw8o8QmHUvJh9/8/sLFAWPLNob9gGCnDm+jyVBGUW+qe3kB6lZXf7D89mMgYtxszKeywci5
VqwHtR4gIhIlLDV5RqVzVtHwJfQXWkqYs43/OGymiVICyxv+xSjO/KUoOMeX9uSMyt0TeQXdKZOn
ug4w3uLFv8SQoTPd2zN6UfIDVK56kjq+MUCGQOZPol+H86NGJouyY1liaa3coFH+jB3CmiToLW9q
/qD7lsz3VR/bcB+NT7O2G8JtKhV/ii9h8pChPXX9Sb9ldTCP30W+douPGFbe/hNbkFMvHSxq/B6x
V4wvarZ2GEI1HnUATqUgnqagn11a+vv8MuUg5kK7izzjB+lQ2JxTNg13uNqWX0wnfXgpzJsY7LMi
rT8VZ2cmTtTAvjqcoCZbtX+uo33vvhoUyxU4eDaE5bp17fAs+tHTWx5ajMej1zGB0aww8s8ce+fs
1oQdtqjsy8wxD8bdVFvXgshPaHGvIeM811oq0fbkWkh7loQtasnBGHPj3DWosYxy3vaKgIkq233o
lGwL/axvBgRYXo3tSstfa/UrS+ZNjZdkrpjS2ywLAThDzA9Zh9kId1rS7Jqq3mYKbqlM2WiYAASJ
MPlDdJ8HM62j5TsSngiTs1p2LhCzva80lc5DQz0NqrlzIf1bYL1qfI9SBtkXOgWMDbehbQzXuQ0l
VTxy4ENjURDN2PHq/A+5cw+RShNd4glOouvgFGy/80aQkTPlm84+G/pZN3YCSAgGUnUeMlr1dj4K
S1tZdd3sTScK/SSy3uAmCByB5m4iIqQgFiOe+KCZX1IX2wSPV7rAaKco8GE5osFgiRsrW8eTRUCW
mnzmAtVrBDUz6+YG+LYyKWrFsm+M9Jgb7S02kfwq2bMi40OINsNS5MlqY2MlKkxoXbJ1RbTVFwwR
JKxN5ewTtTFAABZXsn9WRvNSJfgZxnWpPIQ9kdFzbnnV3X6UwhJfe17Vgc3VuDuV7ZSNrq5t1N22
YXCd3SPoNtR8uQrpFiN9wiwQt/mqr9U3pQ7flQRaGGbKtkk7iKxvm8O6ydYawny33U1xYMeUK9H8
K5PkULgo2DEqUEFZJSDdfFd2Fpve7dcOMrZIK9ahfY1kfOzQ5lgqKMW9Ps9w4Ba2u9caQp2edIcY
OQctUAqwC7PW1X6CJ54Z5hbuwlZ5kXrjuzADXRYh2LhKvhGy7sSq/WWB2y3m79pFBqJAyRD6MswY
okT+4IAaNghM+xhJEarAlQEfmGfFujXrx7AsznYWXRj/vJtycan6YzISqtT3PwhpEmUrlLNMLZ/I
jTctjA5hbqteGmFOoMqHhnRXYFjHNETjlEwIiv97HJX2D/H35l8C71JZLLnjjthtVqr3ubxieF7d
IxOv4wrP4L9EJv5DHPVfZwRXaTJYqm6h4DODSHmquscufPmXC7inFv5NmtZfBwXXZqTOmaFrB1Ud
q7tAVG+Osx4lSBEt2CFtrur3Ph2xxlqNRUUfwbn+9FJAK5lLhPrgX77HPwTcGn+JOk47vWgGF3XO
Mp3u8bkZfnYowGDx0XfhU9LXdeYxLx3OM1SOCXiD+i8f7fzTLbh/pf+cftEZ9mI7nAyTSbAu2V22
DFUMedMaLA+19C1lPCfcDfbavM8Og7EbtZ3df0wdQQctL5hSbzoXryJukLh7qzN9nSjuN6dYG21Z
vwBzBXfTXtVgD2Z71a3Z02cqNZeLqh+j+bVgG24/jFrbxug/VBeTeSLtj2h85gzF/IQl0xM4zMJq
YvREv00sZZ+ZLfJ6kt+XnooW4zwvtoEXP1/Z8omJJE5DwlnNyv5QB2yVxbbum62WdvsiUtAimQxp
pSr8zugP9Hqv89+mDOedAYv73x/p/z66v3u17q/zf9zXoUqzMi/UhUGM0cPZz/fhpdzEq0//pd2m
3UrdIC1RV6+Kh7UOrexqP65uvS9WgNOe3PxK7wsP0lFFC73+799I+/snDfz4f79RYY+h1Ztafpyv
7MdYCO2fvAp0dqc7XegB6VAR//fP+vs1SyDp//0oJ4yqvlD4qDKJtJ0oGqyepGNMd4j8v3/C30e3
GvZftp5OaQrpxDF36NdcKycbJXR1RHX5L9Hd96TC///pGdb9Y//j6ZnIS6QGLnSckYdky2fW/tuW
8/d7pvHXuOTQbUs7a8vsaOmr8sTJToGF1bfnvPydn0xOdMsPX+W/jFf5h9tk/WVjUUriu+KZ60ip
HV6aJ+URCPYeTFj+ywfo9j/tXfdb+B+3KhKK3iqONB6kPmxJPlNRDin1G4ML3hpHX1WuAegt1wDC
d2oVrTRa5DgZ8b0ZdHuEgsKJZR01/76HBB1oaLY1YxQ+k/Y1puPLycm1LnV0cbVs6+Af6CVZ/jPc
5UgsrmrpJ8TTl/FLrZ4z6zD9WvP9Axxi4JZtXjwmxotC9ma1RiMlz2pEFtpddHLSR4Ft7nVA9VnY
e1zUZr9GRHtljvnaucF1LNHzbAUqoSspIbRHhTK59x0aC3QNbFR7+d5p+AwQmWF5XS8mTv6gGCFS
NsRePt5NuqD/v6ODggpDq8e8IPVofP0PdWfWGzeSpuu/0qh71pBBMoIcTDdwlJlKbanFkrzdEJIs
cwvuO3/9eeiqnpGznMrTDZyLAQoF2LKSSTLWL973eQEblrdD92Qz27MiYsjJ0kvNMeJc3nCSP5bQ
I4wLZL61N54MoPH6kwDCWE5VjVrl8FF9QhTg2lc2iyN2IV1/xoEYNspmOJfQqLr0emG/ZfbDCKIZ
caL41pQMrVRWAkQqpNnNqHCGZ9dB5R51p3E2X2N8Zd0SReLENCXDZ3ir6xCnmfNRC+c2TnZhgdLK
v8kQtYK5SCg8Npt2Om+Egzr43hPXXfBKRFI73thjtXGr5zm/xKiG/uFjjbNPEhdTMuyD58JrZVEf
FfcpA7VV3ddO3MFz9+5F2d/WXf4sUrX22UlbLCSznMoB9EOII9Nl6vor9qdxvRnhT1DCYF9w4iXP
IsjBepSnESf3JKiX4VkWPDXmdc72jGJQ6XgQkQGqCRg5iOXOUs1cZl+zMpo587ERdOd8q3TYollG
7Dkn0HFKth420Xv2pwmLCT7ApHmsp4suvxToVmoU9CgzqwSYQJwwK7vddw8UYGBionWGFUHncqbG
RPwizhg13nbOLsvuYAtZ4bkvAS/FGzYgg7qsGtyNKX7L8Esj4s9eFH1M87PcXPnlY9relblYW334
wWA3kfU9RnoC5nJvFXX4lRo72o5FeoKkvkRY22XF/fvj6o/4kr+OfJiEfu7ONJHe86cSoTCMH8xP
8ECN/ilu2D2hge2RR0vOkSO2AbO27gznJrNgCcAjRV0xRPUJ0qnRxs+aUknTwW6o1HfDQTWftYvF
56mkcGpSrGB32APxj+6Qs4PduIyQyePYSTtksbJeoQ6uFGtkukd6bjUNh4C7wbho9c7wLvrswpcW
op0HzTmuRnKlm7tyOpuS5ranzKh9DoDKrt1qjgNO3Ci6c2P/pQjcVeF9a4LLABGZiWkka+85adiU
7XiXjsOzHfRnzjitbKgMowZCLcJrZ/465ud2u1Pz/O/NXO7egmv06iF3QIHsEEXNSAiv5RfxgFR/
fnKPoJsPrMttd2/tkVaG5dkJlwifxpf8Jf3ufG/ujA9stFpr6720O+vYlZa1w19bi+3uDf68eyVs
BPC74TuhcYz+nHAiq/4gHIjlq/oieu2OcIwPzcjLfPpmmkkMU5peYKY7I2ewVhvfNo68EOvQRy83
9+ajoyEQk1ZzuosMpHhFCDKucTt8hI2GitiYHCLHQDLybHY3A0X8tdEqkh5l0123TeFsC90WF1Y+
B0dWar9ePTn23q12cHU1mVziKkjpLbHBLMrAjTarANf4fjf3fn3Pzg8+/Zt7zk0f/b42xisO6vCL
gWKsQfQhTgYY7IbJidc4+MT1KXqjXY6KpkyvjPglgE9vBDOCvnGd9dczWnHjNa04iYjT87Dh+K82
Tr38IkoZZi3OB0pcCA1136xfu5m/tpFPx4vfo8q3AYfA7MQhLaaN9yHSL5Z1HyX9msrpikm1tnYN
wDi7oVyexl+6/LpAxA9RxdfMGdbXmqTUbjz1jY9l9GKl5l09c/ibZOs+QqVpweP2Ew5tjI40w4+V
c9eTud5m10huxpIojPFrGQOvJxWj4wBt8i8MH7UXe56rIX8Z50dRc3AXZdf1iI2JWgBn5QnHlrEu
1er9V3BgPe7Ye0tYs6Uk48qGQ6Z2GxkgDnFlfzac8NEJsTJdBBnEYXAI/ZEdya+Xgo5Y/v7tG8/z
YUJcY162YSnvVZ02N5xUYijJisKHw5/nQGS0WiO/SwHoecq9PXKjB1aIYsGEv7myacwmY8RkXxpN
zSnvHOSn6STvjY51S45qMFdjiJXyxjVbaqSvWWVueqNB7ztQVumoghcUV30z9o40fnHoC+2tioco
a/owquzLaGgMXLq6DWzSBnLjS1yY0L5iToW/DQIlv9MrjgClMNHBuAwGTquBvyhnfKlTvQirdHku
IfLDT82b/LIdsExWqajvRsXKRRRB8zD4MkEdPVjoK5ZOByYiRqypZ9g/ndcER0axH83mr0Ox8+Nm
3zzlzhJJYkKm3clOQmtUVOSK0wLoJja6VRcojmc5xDPLrwbaZ9cr2NrAeJpuQjteTutQ9TTxa95l
96Wetg6C9QxpZEQWqUeiZIjquK67s6HmMA+f8lCXHN2A9lTxJgvlxfstxVua/q/uYW/iGh0/MEXq
F6DBBg4xUVytzKfgCR55wiERkBzPxhvqnbk2ZcU1otkSJf+re1/exf3T8Giwh+C093m4pluBc9rO
lwZiNm4f5wE3RCgNGKVnWQNlOVPJE9Vs8MPixP/Ufk/1FfYD2uGrLq4lZTd2SZ9qQl7YXr6w5jTQ
40xsmRGcGc0mvWhATOB9J61wi8egzUHonVRfsbzX5kl2C8XUczZpcwfGZo5CFKSXHLbkR5ImfiR8
/eo5LaP6m3ctJqsqZrBfV+D8T+2z9IIDrCs0tycROePGyYNHSJyzkhek7a6iUx+57IlBSl15Kgns
klQZ0nVwwor0jArs8lvrbIU9dg1IZ+VQw3uyN9gft3qFD/UGw8u13rJIvoKLjYx6y7Hxud52Z91l
tPFOMd39uy14b96TXhjUsuCuyNteAWfYiq15h2kZMji58MMawNZGnvOYT8YTZw3VdvX65TFcp6fs
bS/hAVRHlhrWMg786vHuLQjiuUtHRn1BtB/n02t8RqvlEckTCiUrEBAn8Wn0+H6Tt5bP/NW19tbb
NcNDmi7XCnbGfX5OgMXt9AKKfZVv/s0KqtibaPwWyVAtJnUV+NgJqvTaE+g28zEVR97cgfH0R0bC
m+bYmn3ljemgrixjMcl2ZCJVSQFJ3zj1dXU0HOjA6PAjlunNZXLbrwHzz5TUOBcvh27tTI/sDxCo
qNNBkm/RXHqUavxji6QDM+aP5vHmel0x9FWgsUf0HWEDMEyN6iKjRA9+EMzOsC4F2TT5kYZwYNH3
I9/kzcVszuAdrTlbZeLYzuaTDRFAHnt0B1Z71t64GjqynFLHJlYpVHd9hXkTjOb7DfhQofPHqvrN
F1cq8woZddSu6wK2VVqjvUgjX7YrnDYA0UfJstlUGKtLdFg31ogmIHbBkRHzEG0yN2LNSfIvOHQb
ukRXtVQ8Cj88GWezQ0kuwMdMyGZJNQKibxrxpWyEea69yLzsYIusxxajU4/nHyxZ7n1xBDRPMpkD
5Ijx7KsrL7MgwQYBsDRt+t86cMQrXY6YPLRTQLgAWvj+kzjUC/aGL87J6xklKokgDbAkKOyMISt4
EyfCPTLuH9jYOT8GkTfPOq5diQWLS0R2Gm9rtJRw2yN30yukia6lzM0wqmYn+jK4iaO6u9AZHkQQ
vAnmt3JeJwxsR+bqQ+11b9yKpgxhgpIj761i5x1feEjeprg6sjo+9DD3xixD2jIxx3C6MqodeRdi
PPV82D7HglR+Peiae2vhpg+cYrSJboh1zZkCtN5m1wtz8281BHN/vdvGma5QLV9JD8aPY/pfGwC2
ohmedZ8caWyHYgTNvTUsZuBoFrPJRSZKGV2Cpj8r+oskc1jRRZeeP9/M9qROYNKvhYNc6P17OzCS
mMv7etMCK9g/VRWIEW/iY5d9KZIjdeTl2fxiGjT3RihPcTZeV3xuaF2k+QI5RDNv4YGNNnI+su4/
9N2Xv3/z3WXcdlVeLN/dQDngncZpfmQCPPTJe12/hhSi6oxPXih2bXo/mEeyvg50A3NvJdKR7poF
hsUH6zUA6Mlao/uGafj+yzzQh829Plw3Qxgagk93VXRCGEkgwPZv3//sQy90rwMjmRrDZPnmPg5c
Ex/XwgzIP3jOCknr+5f49cOx/b1eHGVBOPcaoZEjsOHbHOpLQBgv1A7f//xfz/+2v9eP43yYQ4DE
xU4i3A/NOTixlBLnTg/skKRCj4bK2OtrtA6FgMr6/lV/vfhEH/JzK400MrjZyYtdF3fPRWq7VMTt
bJtqYBdF2uFAgXD8/qUODCK2v9ebZdcV+KDmZIcrKr02H+cMo/jKuBsf7ZNjR2mH3tJezy7j2CvJ
hE12rV2wSM+rGKJv5T0nCmVuCcvgWB7yr1uc7e91bz3GvmUHDVBcLAa4nnT8UY2XxoRFsPncR+WR
Osqv+7rt7/X1KjO046C+3fWmFz9WvPjLwC+Cs/dfya+7pO3vdfgoTEI/LOtk54SnffyQ9DdmeaRH
Hvrovd7OuX5rBI5OdgbE1EyN0Is3VX1kRj3UV/a6+6BY0Vk9TyX7CLM+x98Gd84C8LiaweYeG2cP
XMXb6/GunfSIZZdnz/FWv62/cfaRkJ0RnIwgT17ffwWHeoW31+8nz2r7SXOVBOJYvU56AipgWZzg
S+yMiwAjR3VkBDt0P3t9PY3blJBoroTMGp8CBUu8zF6zgcBfE5hx5IYOvHhvr5f7ZAAHaQFlc/I/
9fqL1g0wkpf3H9ahz17+/s2c2mauH4xxlgGSuO3xHkMpj9r4yOM50KN/FK/ffDh2uMYWiPx3zg5k
fofdj0rzrVltnOLICHigM3t7ndlpu77vc67QtR+hwuGWPPLVDz2Xvf4w5aVXRoOBgWQe4Ry/NPhn
2yMj0IFWo/Z6QW7UQ4L6KN0lYg0PxITQAVpvsW2sK3iDx+KODzwbtdcNHF1OubccixTw6wxxY+vz
99vMgRlB7bV6ZHZOLeMuxXOZ0Vwo1SmH6jtiWjcXH9+/xoGtkq32Gr1tUfPwkjjdDWECVl3m/XRj
GXmHDprhyIqo583hgrT2i2SDKnHY+HNun7FieU5bzzizwn44MjYeepB7fcR3g6jLZal3zXhjOFfk
PR1pZAeOEGy1XPFNB2miSXuVzvSuBKnhcxSKSwKQwEn3Enxu8BMT0nZMPnToJvZ6SjlbXeRlld4l
CPAr9bFtjowgh1qD+PkeOg7O5kj66c6bja0DLqem7B8TeKCOzalLu/rr3sL+IX1785Q67dRGmXOF
ziA9oYVDcxsY39sa8qydrN9vb4fuYr+/hzEVfhc9UoIVvXPu0wCpACqHYj4WUX/gBfyoBb+5i1QW
k7TGiBNwkX3UTYua2vjy/pc/8IDkXk+PEtvw6znVu/mlf7Cey+/BZ6zB73/2oa+919lbu+01fne9
ayfpwsMTn2rHOFKDOPS99/p4Cy7nDxFYhwiMeMyP8jS6e/9rH/rovT47mkgyqySkZxHvwfkg4k/h
QO2ZE0n8HSToQPv/5hNantybF6vKTHZhyxPCiUR4WQc84/17ODB9yr0um1fk0kEEpMW0CGku81Pz
1s8vy6dj89Chz9/ruX7XuLkX0ubJN7UeOPdfAsdr3NcnKDjev4VDZ/Nyb9Hal0UcmYvOr3NPsuvm
qbw1PjBh2F/tVfjFO1sFG+TS71/rwO24e5dyZFO0dmmlu4ocWeRRn8NHd9EuneAzeP8Kh1aW7t4o
0ZgDznXCDHf5C15vxG7aO9GfxIu6Cz6zTn7/Kgd63H4+uF8VyiRSQe9URO2RYmhR10du4NBH7w8U
pTmgeef7m9RqM0WkaRIc+dYHFkzO3jhhZvZU4/+hMc2oO3IDZ7/dlyOkyKFav/9gDl1ib7goTAUe
Yu7TXQ/NC588SA9JYfjY5uTQx+8NGVmXT+TpMhlnGacsl1O8HaIjlYgDo5GzN0Rkpt0SKclHD3cg
uwnUqdfjU3b//mM5tIpw7J8HoLGKXcMbEHqQ2Tg+9LcoLpY06Jv2a3PTf22ej1xmaeS/mIYd8fNl
dBWDv0i5CfLdyI6ZluyIEzBm1jbmTIXQZvtIKz3QkZ29jjzGgR/EyCZ3aAtgcLktsMHtEJzEL+Wx
We1QT963Pizh1Q60O6bMiHhbAldw/DD+bVR9ypE+jH/v2CnUgT6373+ouqwhdpnHVrUQpoyzjpHw
/TdyoMHuux8S0xrnoKIK3hug3IhVNr4UgLLe//BDX3uvP9uD0c0+DuirFvKbybQQWB9+fPJ/vIz/
Gb4Wt380meYf/8WfXwqwanEYtXt//MdDkfHffy2/89//5uff+McufqmLpvje7v+rn36JD/7zwuun
9umnP+Cejdvprnutpw+vTafbHxfgKy7/8v/1h397/fEpD1P5+vffXooux5724TWMi/y3P390/u3v
v+FHfvN0l8//84fXTxm/90DAGQ7TuGmf/vprr09N+/ffpPxder4UnjQtUzliOYsdXpefuOJ3xzWV
pXwh8cvYPt0iL+o2+vtvjvhd+b6UCjk6ZU5n+RZN0S0/st3fLeGbno+K0JGIfn77593/9IL+54X9
DYnIbRHnbcOX+ann8+m28mzHty0HLBnFuL3pow9CO9cuvAtR1s3p4ECojCzfWtDz7naoou5I1fzn
tvfH9TzX5M6kBd9if10rZOPnPpTTTZZWFFYIGJvXnhEGx86990aBPy/kWZ5v2sAn1f7phUgqrzA8
4XHCOAJpSqqu0dvKiQm0CyEtUkgyEBVLqIcFeCIZWBc69e0S7TsHUUc63M+9me/iWJJTUR6v47k8
6r3qgOPEnnBcojaJL07PvMoKH2TikTM5zQzsb5rfny/47Qv9eYT9cS2PF6kw1irMUfslghHcRQXs
zN9042gwnFfmbesCxG17P/tktXV0mUdzfGuI/thucW9f/8elabEmd2hD7XL2ZtvEjFLXkr0PM80a
rnCPRnfMkfVODgVzCcxcTkk8S4J7D/rmJuI5bzUWzodmdBEJmqUM4MQX2eP7D2RPxvHn1/JMDFO2
bZli/zTcKvOkNxzX37hFVZ56aaTOcnvCPToJECQgXvAdEWpk18AyDOjesBKM/JKwLLmenIAspfe/
z196nGN5kBAcnpPn0xb2pvacLNjBbRf//jyxjE3SSqLATGrUpEM2DOdFGM76yDX/0uuWa9LXCd6i
w5ve3ptps2ySYiahqhgJGtYa44/MIVm9f2d/aXrSs021DHWmEoo2+PNqAphw4xkxSdwqKmv7urP6
NgJnlnY5NlgjexmNLPXPe5Gr8qxIM4I0378+a+a90YxBxYfYQPPzHVvZ+6KKxMA3XhMjelqOprTJ
10thd5/YSpiCvIame+qFZ34dZ47/K9I8Hp3UtOorf/IrAiSasnhCEqlfdbgYPHSUuYQbmXE3n5LI
ZcFvihuQQ4GknIEHxojETS6kvhkSGBiQPZ3pQYeZWT1OXivvBNh7UjydUHx3cn9sb4wm60xMsdiu
HhO86yVBemNF5dTLu8mFFTHVbHFUq3HJGFHa1MA4hIelueqpGzm1JcoVOG7/KqZG126MLoVDJ90Z
YJdoCY9I0jjmEU9Q+SvpEpeUC9MetoVoImhrRlFBHW8qV8qbijriR7tQMZi/cXHqjk1W+c8ZDEVY
uGTcEN65qktDIT+NcgLxCjPFX9E0ABLXpSXgSOLfs5zvaL+d6b6vwU6czWajm9uosubv2VSKArZH
Fr1UZjgap3bkOiYZYZrzRm+IUfeSZNdaJ/RKzj2GqRVfB0ex+syDaP4ai7YxMMZ05HExkKBtroey
/ZI6vt8yamRsocbRTL4MszE668IxF5qvUDYKIGsxLAvIjx6hZ6jET4ayClsivRgMT7LKjv1LM7br
lngUP0E7ZviAXJJZgPmZDbNx1g2Y1Wwrg94xzkpXGFDDRTftWjU4pP81RLuXUYmdCvGmi1E8KPWZ
VrZkFQiBCqdF00J4t+2K4EiCAEDpT0VD7SwoZP+9LvwIbADDorwwM7cYFXIRDahIpbX9RdjEG3HX
cohuI9csCCXVdUZOkRUkSJ2iPjKfZ7/22aQOdZHfT2UcWJeuaix/Vyjhx2rL6xkTEIDYYz91PL1x
G7qtxr9pDo0HL7VgbCBHPq4oOcwD6QMWqDcGIQ43bMctN1SweodRMmuHVTUGtLrWadkQeInC6FK4
A4csXeoEhCkacXqR6hFKDuzMhTnAbE8WhuFjlRubHuWD8kTJjc+TD/TQRwi7KZqyjbazqyXawUaT
eNqMNlG/oLVhpNROEj9YarHmTFMxrDvfcdN15doh6NHYl+BzPZlsg2okiQb8dovTDKF8TdLQmOq1
1erqGlAXp1txHnXnDKUG9+L4FTCUSjstmKdZP8V2I6ctqdJ1cjqPYNYQtUeomISVECktYUKeSLOd
XhP+95QGNn5blgiW+Exzle3VFOW5ddkSfljgi/EJrZgHNWtSTXXTf43tXNDAezWEz2MekqjuJmNA
grYFKmzbExv/xVdWqjesgkZj649zlFArKSWZik7Z4M8OC1IeZnswRxSs0EaWcYykB/zWAZFhtj2v
zWzgJGpU4SjO0DsD7nM1IZGpyok1Trq2lNDvF7x0XilCihrk++hGO5zSGx3wZFd5CqwJUgfAc9l7
sTqp9EA0FngNorJ0bHqf5zCOr7Xo0PaXZUwwjoZb1K/BzwYYgwAzftOBI86HmAMPpi/HuirmqP4a
Jaltb/XsEfri2q3x3Sj6EPNvPZHPUoWJ3540Rh0C4AotbHxDYvdXOmV9gLlBVebZXBEqu46z0JUJ
Z8Whi8V7iuGRrXhp0CiFW6X3uQyNpyaT3g2gV8JQjNkCa5wWhQAtHvtJu64LJ/7oWTOB4YHwloEs
SMviXoOHQpMaBQGQsdlroRNaVjKR3aFbvEtQrR9mAiPcKzHbS6REa/TBGo4LlpkyLrGo2UFZ6tMG
Cdy49fLe7656x/XGrUGyb3fip7ASNk2u9ae812JaZ1Pds/MIB7XVk228Miz7YNKD0EA3Fwn7m5+y
PF6xVKbwYcUtSaWhafdElvoVgLjcsfMNw7DVXsY5lM6zepwh4iNCaOzzWWVRcYEpoHY5BBIMNydq
jpx0OxhurbBG5kSliE4YgnSnMp8J+Cjs6MouyeKGcpOXH2YbWfzCS1B3tfQxX+Rgtror2VRyV3qD
B0PBCVAo1/zvHqRERx4QaPoWQmeefDfcEncoNEOiUVTpepfs7mtvZ8aOmg34VFVtAU3odVtejiRd
ExUXjz20mRKSX9aWGI6bfgLEas5IwTvdQcWKGf1QD+sAUmbiQZXshzK2yYjBhneSyJxbTIPEP89n
E0pKi2ToqmC9AUShKWKTZNyomW6UKkvzcgoqN/7UGrourioHacB1MacRbELtG/V6QBsyww4goD4X
N7hthiUWnXESk1tsZSnZ8Pbgk+RVt0lPjIodwZdrM6cGMRGMGBB4mmGiPKyUbWd9ZqZoe5IQfCUv
qemVqDW0qdvxoh7iqPtsu8LFYp/2dktFZRTeNk2t7BzwaE04y1C108ukGpXfWDJEyt6WBmJ5R1XF
gLa/y01gaFYZdzdlos1gPdBsP9Ul896qGuwc6r+KNZk5YzLc1/UcTo9t5Objrk+rwLjNRdzcKihO
mCMrC0dBkRnuzqgDTWAw5VvSkqMsDu99wwiBQc9ZdVUXkoRuMdYYA+e+1MkF5r+weQnEUJGvrMeo
+VyXGERgNTr5cCsrp7kNFHH3XzorDj7FjqGTMw0ptlkHHOy5uIYkvk07ost/KsBhAKpJzTA+9cDF
sTSM5YfWGnnOYwcA+dRMrRBKGNl/N1Ptk7rSzGXI8FX6IQX/qoXCbNWT/hyVAdkxrtUwpgRBAH3R
JRYDFDhrIjyz0gtIjp5NfPRF70Mym1Tpvzhx0j+OaZ/LTWP43i09XzzDWokIMDKaiERmOX3D9Trf
+WVCVJUR2PV9UkWIGeZ4rq6TQKryMhyTUb86fRF+aH05hyR/aNzPQ7eEJ5g9ExIH1pHxDLKCNV+X
Ks0qhDu3vgx5K9EPx1lb3zduZO4S6WFtbA2HgwCrFnULoKuFlBcJTcKottOABYUZZXex2S8wBVex
N49C9cmEB2+AZvRIsFN26hI17vguLgvPrKtzd2Ju3/STglqRZD4AyzpmLEApXaPrRRtA9ocKTZJ0
yacxvHXPUDcQa8owQ9I4wcFk3QSxPksTmMXrkEoEWXcCUQFjvR191GnO20XZMzwYnU1cGn7U9Lvl
hRZBRlOGSaf35s9JJ6ERu0x5sBTaCCUWb4gvFJqJ+ShjVT8VxWRjRW+F9RncMxHBKpqjZ7ZqZbsL
Z1ZnPSlOg6rvfLeAR9XnQUrAWzXK9hPtofG+pQ76xC+mWYnunLUjqI5NHfQhC9UEqlOyzhoncc/l
GPgDQQLKd6ezWLtR8cTSqLjOE07AMMzZsCszR9v+PTw5GV3apFtYWN8n38Trm+VBsJ09tKkMaFq4
NRJp1tk+c2Qemq+uKD0NOUoFPOpWm4KwUmTTUdcPX405jXFzD133aMTVkF37LFcBtooaSn5mE7cX
TSNY4dqY0keyUkcbK5JNBoo9Odpbuaxfi42khBFtlKUl1tipJS7FtOBryQB4+6kLV7jin2cl7j3D
GeE6l3XwarqckRGy2fhXEw/Qh/k3mt1J7SoQQ2YeZGeTmybpFqgNXLsuy2zifWJXrefasb+GdWN8
YbJxWvCagYYTFbENWaVl3H9VTtLj/nEXhLTXxP60mMIhcWXhyGxiO3mEb12ruj1VcmqidV4kqiNv
gSy3sDJQHIbFgkr2wRPc5S2yp+2kE0yNhT31JP4Emlk5JYrTwo/ut+G6NCv1YtJOIAuX9HJQsS0H
TcLXIxNUOBN2JJjNvrlx4V85gfKDVV67NqFixdyxrixjAdypbNQdjPu0PJv81oMYp6z2kz2FSp0W
w4IUdtNYyZWd0ZqKIe7nTdgV1mtb5Bx4F7lJ4kpBinlyJkD2Twga29m8aA3D+UK1z3bOAvrxddRG
6rsrEu4A+O4EGzDxrdvOLRdaWxrTPmanlFedV6YLLzVMovMJ+cN3q1lS8RoCf7lsWPnx1nZG8an1
1TiQY2N0hJVMSwjAnMXqai4sEjLJ5cnApvt2xy5+sAa5i9sI9HrWeiMvIHUaASnGbLB8ewwP/aZ3
qpI9Uzv3RKgM0ZLYZqLpH30Bk3JGNumAb1UGuRxcfGspy4hPBchQYxOzMTZPQjKSP1EKibyNMbps
YnUR0qKqOu6ddUB9+slOrIXoPQML2LZ513/pk5Sc33zo5+d8THp/TVOFuTpNCZSDqhGzt+DXIns7
tSYVQLvOu+ZM5KLS3zJXhvmLqb1Rn0u3Nt2zCCiQcRYlUhBMHLK6Ps1d2Nw3jE+yX7n8BRjVNu3/
RKX8S9Xsg6Xqn8rbN+Vrft/Wr6/t7qn8X1DUps78H/8sGv+lpP1/6u756W0JnH/9RyXbkP7vHrUD
15VCOQ5bOopbf5SyDWX+TknF9JQDBYwi0PKjP2vZlvhdsgp1femZlnKVxwf+WcvmR5SmTAlZxCcO
iArVv1LMFkvt7H/Osfha0qKA6NlCSD7Nlnt1LsNL2kkZECtYuWd3rjnQuWDLnQ2u7UaA64bsXA5x
9tBRcr6wpqpjq5KpfFUyWj/EZLpcmBzpgbk2NxRJSGmNSbK5KeMEhAIlV/eiLoIYDGeiPkArye97
r/FIbpH1n5bR/x9Nj8iztqtf/0bLa/522uXfnlqOMP4XNEKxHCgfboaP8/Nr+tdzleWX/miNyv6d
Yq6SitK5uZyEUI/8ozG67u8+aWKuSbnTtGmK4r/bouP+7vIXVCc5OTEtS/Gjf56rqN9pPa7vSVqw
bVLJ/Ffa4lLs/J+mSINWrPpNLrUcsVBd3ivztg0JFZFN6loWxGyTjbbajkY1bEM1pZu8EeJhCO3u
9s0T+kXxfzlI+PmikpvmQImtp+XA7Ofnb3QrCHt8lTgKPk+X4dGoAJiBuGsl81ZhpUQ6a5A9u9QW
IetbHTWkBUZ6tP6lOvBy69IVtqTUbDm8ZLX/LYZxqAptJmdsMM5jqH6BwKIXzmIJoM6+ZmJ+8Mlr
fv/WLflDiP3z3UO2UIITCMYZ19o/8onryZgMtym2BqlGj53bXE1k8EwfelABkIcCe7yTbUcBIJC1
+y0uSgp+FSuAlbJIDTtJk3F6qdtxcL6SpyU+sc0jhjFOZls+jlGe4CsARlauLenm9VnkJkLfu6ns
xBVbGOKQKri7dpnl171fd/GWNSUVFaOTtxxRXFdNSiByYJmjWBfCLYbLIE7blTF19qccC/jKJTCH
kyhNuZV3VyXneebbepWMg0diT8jyYVlPLUsSsw3hF2mRPpIfmb+mHOBDozAc0trl+Uy2EMkYQ/jq
SzOAJWuTxzvAIcSN52/FnN6WfnfrD9GndGpJ4NOtcUdKTbAEmLf3lKWr84lK8w0HVQApZW5+10YG
jaHP76GkyPvQ0cZZUC4UZNNaIrm4SKISgVY0T7eqmn7USG5kNYPLi8hnt6r6mcrOZ0PboDoyKbZ+
aZvsPUJ2StOSsEmpiBJUq0mVNEBN9iIDpiNBVri2ls/t5F2EGUzVCkzcSs5W/loyR714fVkCHB57
80MfOp8yldQbcqcvR7fsktOBqUxu4mpk0ZGzNTvrNBvmXdflxY2jCEufsr7aWpUxvc5V2TbneH6d
Ef5SbxER7Jehvu1Go0kJLW7FDYRK93uhXYCsUlcpUYbSGW4Gu3UJzIimlpcySefzGE0AtCKvS9SF
r7pB3UQUhf1Vm6bkdZdFzpqxHi3ssSRjZNUHEc9Dfc+0aY5nOu3D5843mn5XVaphnZn74kJSX8f/
7YNk3rR0NI/onAk95jwOYKmQ5qqdMRI9snI51u8uQ4LvHnA+dB+iNMmIbjAog0EH6YiELMhE2ETC
9GsSkOIs4nsmIt+qKIaKAPyDGS2NpH2m4Knm52NPssppCjb5xR9V96jnnHTMMDPw2oOl9izMvr1r
EoneaXabRUKaEYQDS944gzcRW2s7MZtzL4tmd+04KTxq2vGAENqqWU6e5GxpTwORtjUMDwrLmykq
yg9p65TuWsgk/6oYWpeYq1IbJOqVibV14oh4I4lj4lwXuVU+9C2kSFhL/5e682iOm0nM8B8ythpA
I10Hk4eZlBguKEoU0QiN0Mj49X5Gu66yXS7ffPBhT/t9uxI5A3S/6Vk4BOqyAPaFfw7cth0ZWY0D
gyEWj53FLFIeKr/az31epzt7IFQGxLRQzEBYVcQF3uKCozUPlW0p/ZQ2UZ5ddxaR32Ak0f5Y9i5+
FogXv61j1ZfXLV1dhsOZSVKQyYJCEn8vqtX3Afgh5nK5rjMfpt0w2YUid/odthM0HhP6cnnPB+V3
N9NYRz9mv3DLZ6BRUQmY1wlf2iqZmLf33efIEzOaQzXMJdP5bcHPWGWes50qkxXvfKFZpE8Lx2Mv
zW1Hs88WS+WbzqgwOurCrW7ZGmK0P82dBRSuyjv/eWis1v9dOGKBqaeXOTjzdnTNTqL16kskZIc3
F3C1SoMKSPKwrE5JmD2yR9jazvIb36ZRF1BCWBCkjqt1g/HuwDxZejMR347WfV5O08XtKvXkzXry
2I0KQUtJbBa1p0xY/V5RfJdtJdBW+ElmjEsTyhh+LLlniATkzvDcVUXI8AXOijihSgKe5ieZVxe+
tG4C9Bg5d4esvj7JuZ8Ywmo9BJa+mqP6zpn1dVgscqZza4Mf2kpnMX8ivBZo7CBP4ap53niwZOmt
24UH0G8xyqE4jJnfvCxG2vqrcTz/zivGFohN2RsIab47BbtABuOnM8MqOpu86tET2GBvoZADQCkC
fYVUTIyjbe0SNzeG96p/B24ZPdZ20HU4ChCk4wYrHnBEMH/CC2v6zcIU/c6ibwLtDD91EwSh9eLZ
q/NgVWIGzygVPKBQawWRATWLJcyFFX64WT4AxglmwthFDZdvYiTnsSs8czApZIZHmCZzfWs3xbTe
miSpmfRvUpVh/mXQ7Ry/y+6DZarKg9UGtWEvHjMn7nw3L4hV5lLeFYalro3HLO5D4ZXNvdXX9MLq
pqFugJHHYj4kkQKQ88wHZ8tgCz9qq3ZYLKYfh9vVe3MLv9kF3a5yYW7MWJv0oV8yFtoBRdKS5g/y
wXMzvXdK8FcbKyvLs6eFAorad2+yXgF9aDL5dcr7i2X9vnoD0TNTJ4z69uKPhmU9b8zqlzx1G5gK
FJP39dA571UQtZ/tgAaLEmG39m4NutUc2OUPn/qBqforgO+hdMWN49jmjpHyZnyNcgcimYPjqfas
tg8/Cma4H7BeBvZ/095/GKakABuvVCgOk9Sq2rZ+JyS46IW+h2MtS4kOM2AaZ94y3PE+vR58Ri5R
lwLHPNm37YIbNaVQyA+ymE3HGHOyXgue5ZdX8qaA+LPq6uDxhGEVRBLhPRnSROYiwqpT5xlyDf8l
rPkpLJxtIUorvGvtZX5C3szMJQxNofbTSLR7LwvJPnst+/pQL6AP4hzYu7mtmUZf2SU0YXKJOAV2
pw4SHucCKeuvYRbjTZhby3wcmL8Yt6vdere8sado13ZD8NkUvWoApa8dyJHSXuG29Fnyhx0boS9D
VoPjBJ4CDNU3IIMBh0bpxOPBnv7kUDWYRRfsTh9HaI/D1hk4wG4WRTafF09aXs1tmpSFP/2pxlZv
xm4Yf/eBd68a27rUQ2h2DJqFH3gBzNTar710d5Fn9WfRkGHLnAECWoTohNcBZsEGUYpHfLT7zmZh
vsXb8lGuRYwewitRWBWbNaVq8pu17MLPcLhmA9FSvh0VJediUtWJfLk8omIyTdsjk9bt1GwsqweH
WRX9Hz/Q7GUzQ/HDisriPSXxAtEPhf3S0MIO4kCMxQ2BXPurV7o9Wy6BlyZqeVNnYGqdKM8+ME3E
j9xrniYTOoQECjxynXBGmOzxaY1YsLeHat825U3iuh/11Swo9fUbZzWkAoq+Y2U6co75wg5kLjsM
7qxPD9hO57YbxXFI02C7+ILj/tgvRyX67BL0dr6zfEvHQWTluwyswF0Z6nuOQfW2v6LnpAifTF9w
Augm+wBvOg6d6LZFiQK6W5w9uzoUKm32C4yebVhWx0Fj00jvIgeAUoOc3kJXAjbLpn5T1cxS0uTK
NlJ3+c6dTXSLcTnscevGI4+H7yGqiwOS5EcHGKtP8+QoguinaHW08Zd8N9tjfV8krDbQrzjzzyTn
BcoK8+nFW53ydCbu5hyKhVa9hxGqun0X6UcOyAxjWuIxYWAIv807prpjV8UH18WUeH7GjSZ/3ZMG
SRt8JG9hFYI/RAw52T8nNavGmYaQZdO9Vn1t3fIbBITt2/mTWl2q6a3jKR5XE8MwdI+JEU3gXEt2
sSzydQCBbQTfpnng4D7nm36cdGw7/cDZz/I+e1tNF6et/BcKdP4nyHt1h1Pz4a2j9+CqskcdFMmu
qYPyDJ3uwXGHmXXp5MX2LJ4UI6Od3O5isQRvAe6BMVBuuQX1n40tq5On/YPSTCfUXu2dXSvASp2Y
XhmL9dCqEnKOencG395OORh14xys3rpifpq3viKLDhUugtm1NofGFG7sOP3tOucnW80ZhqaCQgHh
i+w3mBHKryQJi9tIfIWYc51NYltb6tjYw0tjfF50/G+dO4b74kDqO99n0LUL7VdOLou1KSng7So9
+2+9CX7mEwi4GdiZx5T0AXDevBvgDfAaSpm25mO+9BcqykzEOsBy3FK7T1Lr+uKE8nFZgyeCJWAQ
V8e/86cq/OVNmHUTDEfgYO2Fz+jw4pvihiTWTVMl1Y1ieH6Z8tvKlXAZigbfnJD7Bl+K7dS+8E8e
C2Q7l4XPEoLNQOUULOa0F5F9xSUXjGIyoDOdZWQOUsony1kORTZWxw4wE0gA1Opl0eotnEYALy7L
pG4TlW9LFTh3UCrLZsfcm7xTakggVBlAItq3H0tsmJ2VwLQdwBiRBMvY1ra76mCti/uVuHAydcZZ
CtssvBkqbGkrEsU+YXq2HDVbmVHTnIkBnWuR8wl1k+GxAfRyntT6IiIw9ILoz/tsY++gU8lNE9SE
+ceg35MHOEum0Vh3sbJzVTjusUGb3gVEeeJ6ShjcrxelP9dGPC/tJF8Gl9fdFCIeJDz9AR34Lyaw
06cxJ8qti5JDrxOU20T0sKvcrN4uRfIzd8ylpS+yX3QOrLWuJnB1Po40anDvv6eOn9yuPMAvLrMw
BezsEmpSlN3qwWR7LKbDxK8mFlMNQ1G5Yhf4w7ZGu9sWyjK8lElvrG5l3xO141Ff9zkbb1ZyyKIC
+3aQGb6tzeKLDRYHyY9Ix4ZVufEziNL+MU8baMUZHVbel8lGsj57kUve7sGbX7hwZltvma2XZM2r
AqJe5f0Kgvkxyvrok8DMqrhcMj2f302qCdsrwQjMwtAOJ9sX55ovDwdyJunmSIgYa857Dfg137Jf
B9Iv6CvGLZuBma8ghAvspnpvL9ZwgC0PEMlL+5cqL5k+ZMGTgMt1S7eQpG04DaxrUjyZwYd2pEFa
1G2IK4xssRlRDu5dd/SPWuAZLB5XAg0o5qIUjng7w4YeOD44uLoQNBKoF6qfbtwaI65osw6Kov97
QGUH+8WUey9ZvnUPa5PvZ5jobLaPJtol0dqcmeJ3zmXFx7UDLkEqpWr1jJjg4n9MIym/Z+WNc9ew
8oz788DQYuh2IGsSRQhjFoRwnrJ+TCOQtYRgJJPNPk+H6x6v8SHcmM4hOcLWJLOpm6z1OsDzCQ5n
Gk8EGaFsrUnG8Xk3lY66JspgAvwKo2QYYVRYpSfT7Tz3MKSltfpNuBcuAiIv8w5SjLvP+xRP6bc9
2Wn0ILv2Rz9V0JYzJ/PwJvKVfyq8nYQYyA4LbzQDfjCp/E1ZRpQ7uSdl9Ri84QM72nwWQ1551XFu
gs7vrzuYJuSAlJkqg7mCku7Oh3X1bOI7o+/qEI7UgNm1Yq90tLTOWM6dm0NBWkfBOBK3xNm19upv
nCLHdPf3tV3WH2nXMPTWSockHX7UJixNuMc1BffNgHzcybSLm8QcIu385qXbxxGZoGfTUs2HG+na
O5lZ8IrlPGH6aKDfUf1dN2OzZxQHcEHQ/sBG260hBu3k1/eGSn3eMs6UMywKGAYvcFxzphJrAFAt
z4ANoVn3nSCW2bUzH82WGAIJonY4GvoXWNX2aF8X/qbrbUy8aa/TZ76KZp8qEieZq61bRlu5Mw7E
BeqJ9iqDheGmrwXRusmz2m3U+xemmzJyha3g+0RQGvIdb5Le7x+zoXP563Rz8xqueQ1TrjepC/Mc
hFLStNydZtvK76NqKd5tK8kBSvrFvpVB3e5My44Ra3WEZLbCsfm8pmSkyq2FYsnuXipRJJZWcf9d
scTmDYIjZwk7agg8qUgdvMxJx22zBO6ryojmbckpqbPDr3aLA8xEDmReLtBT+UPgfm4yZeabtpt8
xiWXu7mTxekq5rdwqHPg37Fnxr3UpNPwu3ZqXtqTW3Wgw8n8kZ2r10e5Tsmx7kx6XyWm/2EpEVum
5KxRruqusLl1bDiuftvkPotNNzndjelH+8ay2BbOyGNZduRtOx5De7j2t1Oorb2x3a2xRXUuVVke
opGjLX00Zkaz4UonZqA+eBLe5GEcU6NJGed6bt3Z/yQnAireL91TNwJVlVNqHyrfGs5d5rw2btSc
bCCrhBiWHz7I8sUjT3f1BM1B5O2jO3W85ofVvRHr+I1JCLC1T+tTH8iWNRCgiFIux7yy58d6goab
8VW/V1nrn7Iicg4Nc2mEXuvan4+B61q3QwdEeDshZDwkU9ATd+VT8YpEk+xIgbdHS1c6VlIEW9wa
XHUZJC+cFfOT72d86B2rfmhH58mXYtyVdqEf68gJOPAk8xmcnk1otc4Afvi62Vqpr/eZm6VxALCO
OOQ1MmZBc0tROFVw6ytycpy11+TsMG9+KCUAlp28oq+u5OGbtOgsJjlzRjFBZw2x6HL+fqMxAMTq
qSdrNL4LL2h+rgX/ipdHTC0FfxNs3kTV32L2VQ+ch000ts8Ekc1mWlj1izLFzqKybbPhecBoLJmO
g1T0xPLJtvcamlDjt3sT9f2vQchlMyHWHvOh5nJg6XXrzcmEgy/br5wrBhielIF24alDzxLxnbRh
7Qx9Uu6taOXhXyzDKzf2aypP/TOjt/wN7NmsrIojsSaCfNnMhj5B1maXBE0H3f4arubP/4K2Me88
bvgfvY8oGXvp/NOrCibligGOotWWTMXNM+9Cpdqd1cMVtFGix8k254RIUxJHBP9+LqJa+ekGYKxK
UIcMgMtDB4r0bCfwGnrKKz/6jssvS2z2l7Oa77TjkIxaXHmQ7fX4TNDraRGpiRn6XbYL47u3Sb3C
T+mta8yMo0Q1gZxNl3SfSbfc5bl8w3AA/7K2/sYsHPJtZAHOcbyBwwwQa1uPzo3u+vWYzIC2naon
LrZW9cnQO9lrUsL3c+r6GzeEP4tQF/1crvHKwHh/hjmpHtwMvGTg2xxDOGv/boiT7UvXMndjOQOB
FR3ghArKCgG19OjghjxOSf+GEgWFzSIky6nOC9OzvKIlBbmTbVIZpAdTPXlMZZ9oppH8tJmQJ4M/
EXbm2pNw8Wn4eldh3z710GEZGAqq3ZyBQ+4KTQxv7d+1Y2YwpaG6QSMNt2Wj3BO5keZBDAkAwTaC
X6vaoNhbmvTjEgCq91jt3kxF0JAOGYz7y3c866CNnapNXbss41O16b6QotbfReH5Z8KZvLw1rwV7
IdveqQ7+mu9b91RzxpNVWswfIV+BW5l6hWVrqr2D0xCvqgElYYYbbWt9QWckp6zlkdhreJep6dZQ
EohDIM2BspZT33bzQ55k6lgtSfoa/g3dmjosVcyAAizVmUrLI6HBigNpyeO0XgCRzW130jxH29l5
RrauYriDPxhaC/aq4qczOfPdMojhWAztwVQVHoT0Hsnq8olW3gosAwmqu1XQGX61DoUbgpg26SsC
wl2x94Mo3/Oviw8UBHLDy98MMYeQ5ojGH5xakVgmtiLdxAundVBIKMJnv86r9OT9TSODCd+uBLyQ
P5v0i4PF8jl4Ee8scXWZIs/RIO38HSzU1zHX3MRZKwvKLsZ29OEr5M1N7XrlLvQk6afO4yC8uDWS
5N9ENDgOK90HkSJ9bQdccZzWjhllpmnviF9OmlV7VkuDP4urO97F9bxF1KzuiPo7Lwmx7XMwJNye
cjfLSR5a3mPSwX0tKjD3LUrbZh7HmiMcZwE6mqM5FSFfTK9R1+B8vjxXjdPwsVntx9qb+10XWLyA
s5o5aNJaJX9I2edP0ppDfPps4tba5/2RDVKCX9GEpTXbqKSlkPXDbJX1q837beOgJl8LACxpZYNy
d9ex6V1vU3ZDYlYv6C/DnhnxLp4sN7lkC1ewjoztK0j24BZDKTovpeM8LZXwnq6K0SP6jnd28q49
L3/z7BBLhmOQuRGNpkg+jrzVXliaJnWvGUg9clxtAJBhf4CLnZ+cyPno/Kp4pzVGSH76G5i3w+uP
RZvF/lj/pulVVvFa4U/EZaX3lo9+NOurXYQ+VaoGSqFejf69+Bne2xiGfD64noa0JlDfOvfIHTtE
oa4zeR7c1Lqxm7I957Ycb4ocdm8ylwNLmJXYUjW44mCZcX3ph6A+RDkkJuJofH+QZOJUTwSBC2b4
kYf/2RbQPvGpT1JXzNCEsWUtpACrv60CInRoTKAoCFjyrXdl06N31sQssr+tBPG3oaBRA5PYcFX+
Huaey03MaRrtLRRhf5lFKMe9dpti2bSrY9kX1vYga0KXA2Hyt/+An+ZD/kgzXe0G2zTPy9CtxzIa
iEnTNNmnxg3yvY+QcrdMAOjdhprOhvcvT6bZbZ37tqBLMZlg3Pph7e6j2Th3gTNw/CfRhcT+t5AB
4Vr9nCyDMYD34hBez22zLUUwnsHJHfqktsSub+b+T1hdix1ktZF12f98MYXDMTa/ausOSc5JikNU
t8+jyPpN6VOEWdRdfmVgjdFTM2BbkmzeqrV6yUzwEZnPlR7ibT+1x5DmDngxPuHbfpYXno0xynZx
7lnf9uYRS2FFAcbnPYTooSh7+XkKEn+TlsnNkuM++6nHnXe48BfeeOQXtz6dPOO0yz4XS73316mP
hxpMHxzNTVDLTZRXD55V4WFA3Fh6dZc29X6YYd7Mw+wex8F5mkGqkP0CwkedGLahgVDT5e86YuS3
8HlVZB48HJKxNlrFMUTzT7WCfdsMe8LX/Pf8J2qQubGSTw6ZRGlRN1fUMCervRarkmnnUtJ7DrgF
7nI13wuLbY8QnAwoUDCGBYHrqbnLxHA3JgH0nKH7jpjKX7lJgLVU+SPhvNiMw8nx8tty9MLtdQR1
ClXcNnNxNIsIHtIpvNjlMG4TpyHIV/5yw/DeWxwUSv8OKF8L9CD4dnOCC4MM5VNBMeFRL+K20fPv
MjVT3PAkRSTxoc0HB91AOGpDguMh9RM2Xu0rgAisX1Jx46U7kl2ya9eJmzvptVIFBDQHdZtGCqxg
62JhVFOzdZO23Gtkv3QljK95vMV96rKeiPReWLdFlT9qF/XFGE6wCX70JuNAH6ep0LFTg1DUunvl
53NcRkWk2H11I9WoWMo2uBgeIQdOfAnvFNynfJ6z23Ay0ytfBKb87YpqWzfyCV3ljL/R+9MMrs27
zhfZM1/FMkz5Ki/uPfdXium5XHB9kGkpXDV/y1dBYYs7ycEGzdeOCO/WOWmKio6MPSSfVqOd3VWf
2GBxfwxycL+vz694ELr4neDAmHPRUB/ir8457EHlBPBvE4yxGWFx8iEFyYmL3dQ6vrwPygWkJfV0
9UyDL1o43A2+pjwX8fA6d1WdpTd4RJmOU28U3wPP082/9VrMWciexVFRTyvfHaca94nX9s3b/55E
cf5rw5P8Sxh5aIoeyifem/jvc5E0OiNTC5Ue3T5Sj6Us+6fJbrk8Ca4T83YOKxFsbPqH+EXDgAbd
kgBgkrOPkvdqqKkluJW0IHmXJWgM0njTE3HZho7UhI6xob8MONawlZvvRhK+sEejKhtIIsztjetX
/I8sEl1pcEfSIQy427uG3/6/eqz/FxG1/2fpSMf7X/ORP7M/ffWp/3NC8u+/8c9Umi0iSv1BKCIp
aXX/p7a/LZx/0IwOrwkz1wlth3TivxKSjvsPdiW5upE/E8xUXPfX/pVKC/9B2JKmMHXWgJ2AiJGp
/0hu/isQ9s8Bhv+57u8QcfsvGbGA247vAcu2ycZ5mJz/nQ8UDFp1CR2bY1OqdAbshQK8/qgbN29u
OwC80/0wE3D6OTXd7N7pFlSdxDMpFE2wGWXY2Bu/TwM4ujxbogsKvPlqQrnqx3GFzntOMLeXj4C8
tnUXhVMbbFVichbIIyftK2jHbmTbbCCX9S+R5XBe2yWbBSU9bjjbyhMNmZrGzHon8jVJz2FYNQ9h
Mmq6Rp01HRB/jE0fspx/tSShnz0faAYNjdGavoeMVN+O3ptGRAzQEO/7ni0CenW+TNBv+au+2XUT
jD8al8lWelzQ2SFHEIAIzyjXzLTRi7Eko4P2orsXwZp5czKRpJXEV7f92RLi9o61m60+B6wxaahM
BV1xUsqvAQSPk3rGwK2S00jPITsEkxOizYfX1hASKs5rnozYszwDeQQdEqzz+ddgpwENC92uFBRm
jEKqqEwR7Kg/Sms/1/DK5EjaFE3HDcdD0BtR7wRpaC9eqlmUcZIWtY0kIFb5NDp+Y+86NQWvsnLU
epHMvMLJK+WCLm8La4nB7I7NViuj0nhQ/VWtzqUBDFqF8Ogqap9cw5Mp4oc8UoFFXjJK3fS5DtBY
IAmkcU1km7N7vVggfXIzWvVZ++VAOqsOpmFXhwFwmIZIO7i9LPG4f5SWvcShZkdoE3JFuV4F+7p/
teq1oa+AEH2ac5aPUdOdhk5lg/d2yN3F7po4gQX7VXe2yPe2XUTJ1glouPCqqkFyoxtM82nln0l2
qLeLppVG4iQeq1QCiYzSdooBYqnPdByX6/3AWT9npSWQ0qbw1M96NhnJi3VWP7OlDUIKb/Sv98JP
Vn1Ri2du2lEW3nsHaOiXzfO5OPECvlYWlM7Vh+QkyqeVeiwbYXaXZ5D8kqHem9mvn1WnBibWomau
vlqZ2t2fvKp1feKik65728KQP1fEfOQ5bKHGxyrwOCMq9o03jpEip+0grX4X8XD47ZVrzYm3tefA
4y1Auh6sk5DTTznJJLzQn8XPF1G0fibuuFIbdVplHzhKJ+7FrdDC9/0yEljJSpnZNySip+Ue/Uks
m8VwKXrQxKNtsfepEy/WlmTFWD/S3yNiqCKNUupkktIPmX57PboODSCxkVQNV2/jE1uIwk0dpDmz
GapW/rVvh5h/46JGoqr449VnKEdltZRGSl2/ED5hQWzT8UeiZZ+Fva0Z6JazPleGm1bR1l34kkgv
5TBiZytPgmJOu4G8gufYW7e0VBNX7YIMe00D1ReiZuFzkQ+DEy9FCz9Qr01NrGmmMv+M3C4/q7Uk
ctF3K/qI24vBeybzJ6qfC4G3W3g53nrSq9VMpzFbm2MUJMwBlCsC42EQVsk9OqHhwuLsmIUuYuHg
mS/MAhit/rwIlgP8idQmdodOAVkPvb1di14nN7PRKWBN6Rf6zPmJggWPXKq5uUvoPIZQRi7JLd1U
7BNo2tcQ25jn1/7FQm6FCBCMH1Ga6JCvteW/DK2/mM06jL3Gw5jdchsyQvWyjkkIt1vWWp4dV5fT
Ng2bhV6wmCT4mTY3QD/DBcKoz5w+vE5H1cURh8390yIPcqlb6/6SCNHQmdMrQ9ZZlvTdIXIFZn9A
jRq3ztLcDegEMaIE5bFf92O5ROrilzZ2WurBOtxZ9up+Kr/lVyRNtJTshZFSjGsnaj6AkCv4utVa
fUamWugc01/OHxcSsyxBL2zK0poJ+h8lCQqQOAwp2EFy60ULlWHGJtRGTExEhjmM58KJfmgG9DDs
UjZOwDbRJaeu3I9Pg2pOKWnEc4Gb6U8thoJZO9JD9S5EWdibttpBNv1pi8G6Ca0EqV3DKhz9LxvB
797xKuauFIDEkHjNWzsHBdJxZvEgxgdUBQUiz2N7mOnVn7kFOS1fuTXtkqq6gpBQxb5z1gm3nM8/
lmp9c8P+SBcCsyojI/mcY3XAqp4WvP263CGXbgLPf8yq6h0ThkhYziYgUQAYnZb7RffO/05FcLtw
sUxLf7iRQx9ReV2o1LftuLHAeCYzv2Brzt44b+KZkhSMqeKnhyrwnoMWmGrFJoAc3cNchMmmiLrX
1h/v0mDYoZT724DamOUl8xFrz9kpeDfxEKZbXuTFmSmXQ8fh4EgXHGe3csXGukYrTIiJnE4PThaU
sEmHG6IMXA3Xvvoe6op/QJoD/EF/pxif+KhrK/ujW66LFh+LeGVOOVuc31T0LpSxnYdxaDt721Gm
3xiNFugmy8nSjQd/1NutPZUoe0iTbRR2aGIJb41WdXHp6YvNqMLWwz7gputW8cCJ/7Ri0l/SUFgN
EujcYC51xC+cRV46Fi1K7IoO26f1aMxV/LIFhfGxlVuIkmfUQ2qT/joeqMifCT1tKbmSveiXgzt3
1u0crPlxXGB9j/y/kbq81OTvT3qw1qc2R+UaTdKhpNe7OaeXN2AXbLpOXhZ3nX822iKT5YqVtMmV
bcrk9ylMuAbknLgwqsaUrK8pvhPPZLuQBz61heldTkF9kyaj9wM6cXJqbKIFY3GtmNL0/+OPFAgJ
wM3NG+nX6suvWNBBIg/HnbU6z5G99odRcAmWpBNe+QFnvzqqyVtSApihlfPkTbj5pZ44KgTmoi1S
V3zReSEzZEpzHBtqRiue0744V2l/YUDB26RjWpxEo4CJoox+JlMNDNbjDwXlqRXuH+R8Lxa1XZHc
aMvLKknVerXJL1gMFBnDDsRMqPY1vYGYfEq2R+IjCLx2fwhhsMVh43byGIqwIJeO+GpCPonlmBZ7
FzHSmzfpkt0K475nA+Vf0nkOIoUdnGTLE41UvDM/thQS+DhmMwkktZ4WAitkoCjN78hnSX4n3H67
ZP3soyj4KImSWbNpN2vo8CIK5gZxkAwI7sfPcJTs8OS/cGUoqiUBF2Iz33dK1OfBRKdZMV6CHlJv
pwIer6fuWeRotmnLxAfSSPSDgm52JO7Xwcalzo8AF/Hy87/H0qfJ7Kr2cU79FI+gvY+w5Xdhifbt
yuWGrzLiB5JJaN6r0B42AvkJyiT2rMfZYJPCMIlna/5uQu/Ms/DM2xm4c1YP206SiQy88wpaeFzd
5JjWjAokNZsZiTmncrzzMt980B6XXwh0n5NY1sNM0CIs3WPkZ+uWCPCuZovmo2Gka8OOENEnnxkM
Z5asoJfkoK0gAaE32i1/wMKJQ4JpPC+S0woQfs9wehdzNAb8UBREjJ0I8prr3lbsaMRFCHC2rDCR
tfjsW+vFqlPr5A7t56DT8M2R5XiR+fpQlMa98VLvsVtgwglOp0FU+ccp4CHr5EF3EC7c4iaKlp2d
NmF3K0GA3gxDcM9gScbktiY5IPzBe6xRpektZJJ3UNNtg6DVfKWzTcuQ5UtaE9eJK9GlW27w9806
pwcfKeLIW6DY9m1ytJtmz+UZPis5nFftkgmgnR/rYjQvKarMl0jKYVsgwV26NhrJuvPXfE96DyOi
e5/K7sLSa8PPPpvPQibuLknGebeW1Ia1M4YFlGI1HS1MIIJ20klfuyL5wfv0KTNYdf1Kz5hTpj9z
xGtpiV/TZ5ZXGKSzrqxjl5QXjbTkVHf6jedTeF4aPUBtmr9rTxztgehqQkj1eUkt9wV/0z75GZHN
TZg5/rofRLjN5679UVM2wPjKw3s3n6Pb0FXRJ9sA0X2KQw5K2Lc6Irm0/XYjOvrDLIV1N2IFbKNI
PJBSMjzVpHgkiPgmcx1u+KvtfNJbeyfkvOfgGhyXxCG8YsILR7xftLhYZiSU7xzT3CVYu963VvJS
gLaOTPmcZlHyilg7TYcIruFvHl9kdK127+dEL5ZEMnVieO7ccoopMRIA/c2W/bPIUs43HJ1fGKdK
vnkW0M6YSvFnacbnMcn20+JgrKZdztdwoE6xHxFE29z+qkb36Lv9R6AD9z0UPFULOQRsjQzjTaME
n6hKte29lsLmxBEuuyKbUT7p0360K3FT3M0I0zRUp3QO09/9YomY3PS/s3cmy20rXZd9l5rji0QC
iQSmBEmR6ltb8gRxJdvo+y6Bp69F/1X129ItK2peE0/sMEk0mXnO2Xvt+DCu81sUu+VFG506Uw5n
xm8j+p6tcIcHyFJEJWIUYSpS3S9ec5choKOSQudCwMlGAfmYaUoCcQGdovvHqh0unXi6yVAlcg5r
+qfUVvImt7W1rWPnoUSGtRn7KZSnkDd+nDjLg/Qx8GxOHY3tM+oX2a7PKlAJda497ywHzHEmCrLU
R3q3K4HsdirbM69FXxa3p1fdDK9Dnj6ibrV2zDOulOQ87Gs/+dFNHmP+vsKVfGrBLV6+IPZNI/Nm
FqV3Sb5I6vuIfFY5p8Vr3tvNM350qrJSEHNRzq/xmJEkKQG2hYg5i7MpYpRaEJtEAQc0hm3OZDfj
MLCXTNG8Sb2hvhpcJhBDP7wYjkJnqXae57Xap6M3odDVAmeEnUAwBRQk7W9BmTfb1qd/RjgIY0Pw
MaJ4ASzLx/ubKcruMH3fphUIQJqPz6qYcMWJUKlqm3XlozfgpmFeGmxqQ3GrCc9o0SafLwMLf7Hk
1RlILHOe2oZ0Yirph7mdnIHjut/RFY8JPvMwfxGVNFOv5XM7b5pgvRAoxRmQmiCsi+omVkSmefZR
Fa0atpXpjzAjWiag/utU9eUDAxW+du7Cfxj6Cxt2yarzr0yTdmg5v+Dk+dlT324YIqO7iMW5p2IA
wDkAjTKzq9D06B+0HdBA5JtlM3OonU71RJoy7zMmlbpfrhj9HE9yrJeyN+gKaUGraLgVNWs7uPeD
i+rv3uoVUzcYKqfM+yQ9sxKf0E8MQ2E7JOvPCIzUntt3ThKgF+YtGJNULvDoHcYpHuOKy17N5bNb
DmflMLOkSudm8awD/kSmYT05YlzE/RJUNNpPlWBrw80KvVSYK+ZKyXXb0WpQlX2Iuyqs3emlT9fu
3CkyoTYFht027eptE3iN3trGw2iP8+nNyePzMUneUsHpbYrZl7TpiBj3MIVeRA1afhz4m1TbUQic
iYMEWLyt0ITs5v2ibvKhbd4CK0ewNKTzPzUOuAvXx2bkcq+jjY4ZZ4e018o9BvQEQYenxotyYSdm
p79ekr5F0+4X6Aa6ID+jvZUdS9PPx8pNesb7uJBcnPA4Kij70RrlF+0o6zfp1peZt1DaY+zcAi8g
azUethFtq+sypmpKDT3gDHbha8Sklp7X6D2nHFXRpej53KBLu8QTcNVlXfHNY9lByFRdx2inGLxY
4m3kuT2wBn2Z4qL/Id0l2gFlGMPAIi266z3zXDgLydkGlICv+i+YESjzF7Khsg4V5RCQz0AX8Kxd
kAB7idB3MuXg5AEQ28IlKC/pHZLmPPNHIVGFCc3cDo/cN17056KJfzZZ/RKx9YE0Ri74WHU5y5Rw
9wz+7nXaLOeUtqyI8atm2nprKjvfDaI8En5MZXpKa7PSsOyin2nJOMAeGmBWcbHezKQl4zHR8SWq
zYWA3DxeUQSgZsWx5T7SyQu2Ux9dupmb7JnijaGl0Iy0boeoz2ueOrw8Z5Bjgi1ZRfEDJB3a862T
m4TRj1SbSUbWFngu2DKR1D3mcqbR1qZUMr6YB7kSXVjXX51ukrc1XY4dQqBLmwbRpZ+s/blicLpD
e9rtiqCo9wDBumujBnm9uB1MHUaHTLQxS6QkIplu0eex1j9GUWT7saVCk1POSBmEcRwtd4WPAxOS
sr+dOxRlHVoHQFncYtAIAEgCF78ojWk4C5m18ngvHMH7qW+aTRPH7tEg9b5PwErfy0RHLiM9h2lN
vjR42xwr2zdLg8NkLTwzHBh/k+i6pAe3yQY475LuI3unrI+Vj1LU5AmZ7zHxkns39rfo1Zdsn8WR
/y2P6vYQa0wWBtU7er1chNrPvi7e/AZYUzxW7pz35EAagh8xl6mdV+bZtZLrtyS37qt8cZ/LnIw5
DohPnmytHbPE9DYeIqolAEqRh+cIlIULk+TbEEO6Gjuv38gcRIoDP2PS49GdOw7dvBrwZdW8kxw+
I4TzyNlwIXubYGx/Ohwgbqw8H68507q3VpV0j35T/kgRHdIa04aQYlgpxzat1ut6tlUVEjJFRbN6
R7+X4309zE0IecKn5QMJpQnUz6EuDlmPrLsy1as3uffkmBTXkCmu6y4xR4q0GBiIYpEztfoRu/N6
6OMix34iLlJIU/SYnX2xMg6lSDv63M22ruIdYN/scdRZ1W3waiXudtL6fKhy5YdrYNJb7TFm2zgI
Ng9Ov1Rqo1p3/K69PpIhxY8Hf4i2gSd5JI96zPK7yTewazBmME5O7cCEdWZl82Zd6vKWOCrMyOlY
yZ8p3uQXNovCwUjXMgj0y+moqh7wIW/xftV1gY3HTjF0t2oH8g2BtpTpFslRnmwXZOK8Vk4R14eu
tllK2oh3YZP3lCKhVJQQTpMU2wpvpwlLjNU+W+fc3BmXiOekooOa17hXUuHS7R2Kxtp1JmVjypuS
k2mUEYONJFpu3LqbcCMhXNvkeinVzm5H77GUGfywxFuwt9RpOs2bKVfoX2PE5GZfjFl8Ow39F/g9
7UXqWG9+aRTGAze3wqmzeKQ5UVm3zNhcN0wa4zzEZSy+QJAcf0jbTqeNjHqCt91kQvVe96p7lo2o
EGMVUK/A462n07vNU8qilz3mtfIucgqIk890vYNika5MVxOOSDH8onsdyejZE8u1JV3giF7aYETD
KsVchT2pDjKfAXRQgTBnjd1VdNzqTT/3xbTtZSKOZK5ylBS6v4atvK0i0TxP0l9ShtuCDlhaxHm1
pXdPtMFisvs8GullTe20h9hz4aL0+ka5ERzqVpTXJONc++weu2Bq5EVX8ySKXDyWrX81FOmFhfKM
J7EEe97eo6nsd7zhOGEq131al2rhj3I4WKS8Ma3GX66IIG3oJsfeaH3PRP01Uz0kXovmK+fnt9NR
CXUBkwXIba3BiaJlzyxzymN7k+N6RpK+4tZZjJvsEkqfQ+54eYt/uDlIgx5C0qUhX6n2L1sHcecJ
bUBKF2ikXRUER2u2OFf4sR98TYPgpTPxedt07eHk6uSNIMExKSTMwJGOIBg65LJA1wJaXNCUOBnY
CFFQ5UAhza/Xst+BfjqXlTNt8WwnYT9gBHUHzp9ZsFx5EfOPqHno8f2eupbVHu9rd8BM8JAY8ez2
9Egnm8N9ySyLN8pN75DWPLZZ3t27tkxfEp3SxvDWAjQ2+SZBk0dc5SqKby0BtgF1X9U9RsOqkWyt
Aa7QFlszIpJste7dSYGJLObk6HTzcOd2uaEeKLyJ56tZYH/BKdg7CBOIW8iPyA3zXacYJWPpXfyN
xi5yaP2mj84Wu6CbDH9z/p4LD68T+loMlkgzJ1oA6PwqGjWVzDco5xy9Y/3pJ2RByv8ml6j/amVD
Dz41XfwrdxpOg6QYr7OFHkdvZqHSPS0/PkR3wZ5JVyZCaAXwZ6GHAg1uCrlVyTpT0svqgli8it6f
J/kNihZvhdScZTn0hiqe9opAqAh2UXXW+HrACunb30Y8rXJjGI99SRxXPjfg36/kxFa6FbRfD/0A
sXMzVBjh0HOnTz3pxn6Y9Ub8o/r5bbSybDMGHRscbTWLUrDsy+EVRig7jzc77nrG1ucPocOh7sbP
yOHatVj4d0vjpyFaMBhmxsn6fDPNnX1b5H2UHOWwZmGfcjJP/frIlevvOjGbr5kduDHn2j7FF9bI
fdY1nBlbfC0XngxolDqWql7RaI23fMt0phHLUr+pNFQlKEs5pGGNgsh2VyekDbgdpTdfLD1NThRm
iYNoPwgQTmQy2SbpiofW6bL14PF/kc2drenOtMkrddz56OUnOEKPljCnUhh3Jd1vJBwgZaEPVNXW
kgIsxZDIAy6D+mZWLrawgk5SmMBOFJtpmaznyI7yq2WAkmAyra+C3LR7joTyx8h2fMHjEYKOsy8b
f/T9k5DqeuhGNJFiHh+1BTjWt30AIXZOdzBd0PMbt3+ioVwW7KtSXLAAh6tAmUrMTwTadmWkuQ56
eLCsNvoeixzx+tAV1ul1Bo4LRFnw/xF2sFgX1mjjROMc6b8KRJnRued4kVWC1WqGZmdVxdSHaCzy
9Xwy83TbmZ5xVQCTdyOywuzSfK7vXLoZr0neHWO/5CrT+9qoZFL3cVSpq8RLj0Aa9V2vgzksZlQZ
AaMiwol6G0xmWyu+i7GEi0da7RLAFGG3qOV7BbFO7YliMpcZ03eo42Uyhwm0iqeiKvNXAGldAFqy
HtCHqKeCVhHXqX4QuJDPx2E9i7Q+iQAb9gJUthbDq8np730FAkEwkL6mYw4RQBLQY2VfsUGK/eJi
192IpiMTi3d8lyxMPwMNg1dzONhRQD+jNQ4wqznTMU9mxh6iTHd2UcI4aSaw5FbbEVVYV/5T3sz3
ebVIFN1dep1X4jLLxFZBS9l5vTr6NhqAydzmVp/SYo3928j0X32diaucuXTYV+53wYhuU/aL/jHX
8sU31cCG1P0TLPMjGO1nW2X1jpg2Sq2+puNrlTbCctcN2NBa9wwPitg0I++KYKvaFZS/u6ZQ4DLm
zKIZok5w1ABiBiv/Ay5ka7e2+Uqlkw/5JaPwF9ulpgIK8aUuafuvwyqvUcwk267t3W4DVZgj8mIP
LT5GWt8oVhfXanbdWp+or6Wf0ujL2htgLy9ZX6kjAo8JmStORnrAzagFelP2oJDeL92/2tg0CodM
9BxKPOfJWquL2ukv6hgvNdgawC70e/t7CkPGnnM1Ok9jh5eeFtRPolp75wodH81qSwiL/9nJsm91
K5nfTkiWMx+ge7e6HLezKPLOh3Zh/s8rdrCtuAKtGNmM1WvHoWU0KATDs71qVGR1bk7YRbp4mreN
0yUnjK6bHzJb+Iy9BiQDMKwfZFdSISYjD1pU0ZViejl8sX0rwzDTVw6/oamPljWimyPZSs7dyMbC
0YbNxHke3IBidqHp4Su9cDSynjvbDr4kscXaJeh5eZh5Qcw4mTWHy0IDs/PULo/xrrGUxUyRoJOH
K8DWkwNoA5c0u6XpkXNekrsYP/rEGh962aT2HN6R2I7svQzpb1TaRFv4Ud02jSa57Rxy13WafvMB
/ezlGCsMkD7rQNCxJik3+souo27Kcm1D14viF8fI7tnx6J1ry9tgE1YhZZW4gh0i7+e4DK6gGgr6
kbq676Ua9lwH+7h2KnrGT2/O68nWzAyihzKSP6UhUMpyD6OeaCpFsvzJMK/3N/PYz5cpjo87j3qX
4ZQLj8gu1mskGJddE0XbNPCLI5DpDU8B0FGRjwsXYhz3K1ynG+NPWbptMRLzKomofnKlkyJjzr2b
aRy/FNLNHwRoIYzBZir5GwrKZZMkbuTetWPTXWI7p1bzEahNCMNj39krNUx629ceYoXUbgu9Wyiu
CgaG7WhC2hoJdUXeobrp4nV4GGme2Lj0TH6tBBDnTTVjTN/0dQ0dsJt6NgAU5qq9XZoilpdR5Q7u
I6VeE9OQMloyyMpGkiEgO1lsApVTPrbRYiNOKYaBBdADjH9m8ESAxIa1HE7C90lknZt5pk1u6AlE
+M18iOX2+uqoAXGitwrm1dWKfIfOQT+r0Lbgbl8w9yQxmnXGu2hSG2H8WkjEpu6qWkTAvH67tPNI
bFyNtq4bREjF1kXsjNvc6WNMmXFePkHMT0Gy1L5zPSnEmdYiaCbOfoCf1km6L+R60CCGEpFvTTQi
4wQmBzxjXpyXxmuq8jKII3EkPyiCXU/ADroodBVfGev37pkfjcuP2Jmdm5ZgliLMy5SzReOOa3s7
oWk/NpgJEd4uAjNxBj+2uRT20KUHB5wp1e5ota8VAjSDlwwcJ6x3C22R36AKQfyCYRNUNjbIXSds
NriOw/xrqpEtgWUuUes4WIiODc0HCB/xOKE8YBCGWIdRWLChcIX33U8GlZTf6ODZnrGY0Flk9r1l
cFo/910+Xg4+3BE2oHJFK8AGEe0tWY/zBsdx+5K3kndtyefvfIuW/iRrzGmSFlRtGP9yXfkjzGxW
5dptt7YbceiG+Nunu0EnAWx2nxry1BO1v9sINtrzzl/riS/Ird40SKKxiMSzV54tuW/iC55qim2B
wgOzit36102ZtNmhszXp5KvvW945jsPZ7NrS5qQUZ/g3dk0lF3WXFR2Ha0Wb4Ce5GeYxHh2or5yu
UV3Xc9teLbKWxaFp5/R+dJzKP8CO76lGO9ktGwa/wxsr3HAJiRYtgBZRgr4z1g3j8RInhWsz5t1M
WFp/to6Q7j8Cb0zKYmy8ed/OFGdhIYkrOaKBw+tREPRJsltRF+GYGS8NA0MBa6jNnwMdy4RVsZw9
0KZI6zeIuk3DRRod7Je4O/CGii6jSrLxiFzPCO0u0dTVwYFrj3hohSjTnzFfQQcuyR5JmAGOsviH
XleSMwWt7OF+md0h2FGoTwxQ6zJJHiLb4ANZp65Ub1XOsnvfzykdUZQ8SdP90wYylTQgIythSuCu
1R1GF1Zo/Lq+vR9sIi92qhuXLozUzMRNWeCZsacMIr35uxr3Tw6f5jI6GI0kEmSP2BX7fSqYm7gl
KP16OaqL9JzFP/ov2N3/l8H+jwCe4v8dz3gG7fTtx+8i2NO//y8NrAz+47kKNasvEVLY6OP/N5nR
Dv6DkBW5A7dEaP7Jf2tgXfs/2vXRTqNoE78E1P9HA+u4/zkR/fgrD7GkcGz5/6KBfR8NJW2fslL5
Ps49pfF+v4tjmosprSxPWQzHl/o8MmyjgcD8Zplg2GEbHJGxz9NdE7PnQO/goDfV6vDbxfoXUuOJ
RPrfrEL96ztQZ6tA2bajlXyHh+Qdnp3yJONfRtc+1Ktogb5Y3UWzuP4nOEYu9oeP4rrya21XkUR2
ekN+g0KakgnOBAmCyL263FLUzTQS4RFmn4UMvUvfQeoMI821PZebhWPxfZZYPkT+7At+U03qxW5c
a3PwXb8FhThgqmBxylzAXm3mMEw7FdJiKT3r2OpxeVNqya66ZVaPUYy2D+QZBTFuJi94zBfb2Id5
qoDttfPgIIIArQCZixAprCd6ykkCsdoA7/8MLGPT5l7zYlKpdih9Kypdhur9Lm6H+buuPL3rzcym
i4SyB+bm61Rs5GLUsltpEk8MhrzmokNuT+qMVRKlOc6JTtgw1wZjW3oCxf/9Qfhwd4CEElqkNIde
mOL6/YPgyCLSlohDxNhv8M3jfTRZ+SdpvPb7x433kLfRV7bjCSV89/QtfnsG2nacZWrlTIri3j5Y
9J6Zphs3xKLrPwUTFDjbUsjtfKvODkFs2zdYxeMw7UBL5vYAocCx7XDwGZ3NEw/TJ4/On44JLdGh
C3TvvP8SU5mr3r2RnQT/WDR8vbWX/rbpGRrAzBET4CxQvEmRWY9/v+ry/bPKJ7oej+rpguCgUO8Y
pdDFFJkTAGkQXqZPBD+QM0I6W4lqpmjf4tw9hWK4U/kVpUFTb1BejyAmhEc1nKVqCjUUk3OJIrjc
T3mJFruAi0f4Dgnt/+B5kslZI/OFJkLfQwkRTYMc8e8/4V+umespYs0cmlk+7oA/b+m4VtmQrxUP
jiifVjgjEN1JMBsH96qRwfe/f9jH54eGFEmBNgswiYTi3fNjQbQoVof0IDd3oqvIxXhdVsVyU5GS
8FlC4DuDwulhoK0XuAEZXtJhO/jzhyWQ/i26xRQSU4rUvSyagMYhL/hO5XAO6FR6wMajAMH1ZgH2
8WNVXXBr4sXXYVk1NuACVDbtnvZw5uPoT/KnHojlrZfpUwBCTqN4IwbGAWgxCifZYiAqrgE5Iscg
KS9gyqvLFFdmOk23tWo6uCoOId9AHOUAPyjqxQKHZAJNwuFI3g4Ui8ENf+ndzeuiXo3yT0izwWrO
66pDBVPGPQvV4NW0AuM0Edc9D0lymBJGv2d/v03y366d1lq6VCXa+XCfcj9o5ep13KekjlroUw2p
VL40mGt9g5qwqovuOS4V/eS1H7yzdbKbhDamDqALLNl3QyewwpXkdK9o2UisLyvvFhqtx5RpcjkQ
Z3MugQ4MwZeuBmCL9M/P//n7j/iVE/f73nh6AHgC9OkwwI7lnR7G3xYrFPj5VCiQcEhKs3Kvlmq6
cCzCh+KAM7KoEnQRmGb8M6rKAd2bbTaFsrpdB/whXCewOZs2prcppD8+OV7jbGeLbWdbDjnF09+/
7OnB//Bd8ZUhHGD9Uu+Zw5Hfsc6cFlbCMeatnUVFqHqd7f7+KZyk3n3KychDigxkZ/ZV73Tbf7si
eCm8OGppgtkknyBb0+bSblNgC+VJ6Y5uocSFGDv8le91t3//7A/HJV5IDl+c11hneCXVu4Wm75YJ
SnQTh0OZLK8EukBFSprl2lVJ/FTHI6P+ke2B7ZdAsNBy0D5upVCfsa0/rnd8Ax+TpONpjzyT09//
dg0040MYMhxjrGQd90mftZenQEeG1BXaOFHZn4V1/9sHeiyxtIioHDiV/vmBBnH65KAQREScINBZ
ao+5EW2W2vQ2FaouP9mTPj5KUvDDAt8BY4/T6926N/DYJADPgBwVLYgZm7SGnuPc//MDy6dwDASW
L5A2ynd3szABQruZX5Xgazr0s0BSSDfgk+Ptv/4WT9sn+rnNk/vugYWNr33iNuIwCFAvMhBut3Qu
u+3fH81/+xQtFapW4cNs99/9Fsjq0zS5cFmwfRDj1K64gIa4+OTl+9dPAefOCo5bTlB8/PHg0Vd2
BaIJzk7NSANSDSC152E093//MR/fcYfXTLPlSUSQWFn+/Bj0yykeM27MnM8zggzj7Bv+6RlZLUgO
vG75EmQAC+y8cj75gb9+wZ+LmEMRQlyCzykMcvy741djZqeFq0sxAgVjJ4a1fkSiCxIhWSpiSpE3
1PlADNIAlXJ03/oieOQQFIWIW/9X5sYfAdK/x9ee1vZ3X4W4Y5yzp7JR2yeP5O9vuTKMfxN3pBXS
jM0/ccsklHBCTDnuYj6JC/31qP/5WRQrVKJca9otHAT//CwvjTsj3BJFXLoGX3jbAxIoM0ZWIZUD
c3+vSmcN0VGIcxT6KW2vIosuSwcWBXXCmHxpBuz2NyX/y73BcXtK0aOsxMGdkEg40n9nUVxTRE2B
g/Zy4zIrQx8IiJ8EtNEAo7U7MeHAd2uuIxN476xH4H5w/Qkv3N+fro/XlTg5BY5f6FORpk8P+W+r
p+maBGiNxAs5cayuYscm/m0YD8Dty0/eyo/rJscHB4ur5wkcq867dZNqgXweG5weXg7BaGcZLq0h
RlUtg591Ww2fnHk+/jKF1Vbaktoh4Nl598QEigQjWl4ROEGC3TKrMQx5h4x0UUyD+pPL+N49y17I
j6JeZw+WvvB/bZa/XcdyQi2U91m0KSTysUbo6nzw++YcMUMEk7EScLYc/QU8uLwfoRoe0RSLbW6r
/Pj3G/pxufBsYsAJleZEIMkJ//OGOmQ3Tm7Lw6unpflK17M/S03nM0TuWnCHoxOtR2bXyGHSUn1y
RP94yU/rusuSQdH6sWZFogV5BzYUgXU5dHXYcJs+ha2SWOazC/5+8XUd23dtyg5XegEpGu+W+DEq
icI9afbKbHyzscVvI4y9nzxCv7by31cCCg1FFeieilBs+7/K59/uapbDMyxrhE/NWk7014mSOgMV
SYtoWgyqIULsFPSLYhHp0fKqmROPU1nL1kzGVvSNcc4C2Uk8RlTc7jEEdd5etkMOnzuZzaTvWAzU
iLu5gJk/VFb6dSp+pYd261zfxmObN8hCS3Avf39I3t8ofhclrnapEcFys0X++ZDY2mtQQ9FMzsgl
uwatMO0Xk1iXE/6BT67hxxvl2ILJJcU7yRvylPHz+wIDRrqJTybKkJzj4WAsdPEMwD4Lsv5Q4PCw
u5qWCe51AGp4ff/8mCWhhzMWHQlt6LFfTJEg2qDthHrReFjXp0yh6WAgPD4MuMJYzyewLbj6kv4Z
ShdziNoZVlo+YHMYo071CbSUpANSO3cu1daqymreNmMEl2SmrT9sNAaoJERyEH12vvxwsOa30Hig
aSBYSBglvDvRBnM6rG2GpWEoskc7ACfZz6N3Ul3qc7fHtVTjeL036N0eo2RqLz3ZOJ90xz/eNV4w
tlnfpoGgKBz/vJxjWeipiByUjNFU7NMIdBuW28+Cwf/lUzgG8gu5bacPevcSx9OQZXNdDbAGqFka
KdWRCHix+/vD/quJ9edbDHhBMUYW9PxZLd497XgjUoSLaC5KpmsdcSKomzYDMJ8Hd3LNi4azdNP5
pr9vdGpIAMzNU2NQgp11MHRzwHXSxyBjcRCCxCnmA1imhuTBohE/22ntrqI1InA3L1YR77tsKr9F
3cSIHglZumygTRP1aVOcP9G/nobtAtL4WpyQ7/gD2+gqTezhK8L/GKYT3HfUs70xV2veucAAsfEB
4pynAi0B9rWjYoCMF6Jqp9eycda3okbeDUjFZbbYTUH19EvSZxM9WH+yZHzY4VzH9QLNVB4KhRvY
8t0jka8ThY9tupCj2Py1RR0CV0EXh7SN/McxJc6zk31tdkEaJK9RSQOlYotoUdWuY/PZlzndsj9v
6ekMQVY0Wy43Vbz7MokNMwDCqgkdiWxxEw4nRicQ5nD57JPeNwTZzdjO2AR4Dygz34cWQfScytgq
6OwFtRovEVOQPOHBo+C+dEjQwzk5hUt32q2WXSNHjzRKCOjyVoxwz/7+JNsffjbrqBR8C9ZsD/Xb
u5OpOeUULxrflJyjamZGxsSC52VG2g2YffzZa9WbMzaootkCspAXjC9sOl4uXRG2IJF+Yf7hOuzP
1vjJ3v/x+eC7wVygdmS50ABJ/lwySrtFK2DlNdAu10B0B/GA79Uff4LXqosjthVUeHUu6mBPtnip
CMT2h3Hn2pF10RCz89ke918nvD8fEs3CwrXisVUETr0rX8ZytE9JLDgiUOExwSGLneZhUKz23hSz
SndUEP4dKcqgmMAlzC/ZUAE6zXNtvZTpIp4GoDvwMrzsocyXbsc4ungi83jF5oYk+astevNInyp6
jNRpru90i30li8RBD8P1wc7gOtajG/VWfFv3OYErc2l5xKG6Tuafq9koNCPa+QaV0vpZOrg+wwmH
WbEL/Cj6Miw10Z2yqfSxBzHxxukZwVjJiuXsEn91/U1cIt0J/SDRSFs5LzH1CMrslSONf84c1kYF
JGubkyBdsB+4uOaHNcMttXMFmVsgk1RNfDWryvMczKAnKp1U31okj1BHGjshXQo1wcqW2Olpb7eL
emt1ULCA+X46nlzugMwrtZBumtdB4W4HBFDEKSjsPJfELxXp0S8xjWJnnE99uaT64jLBYJ2KPTGd
ByjcSTiR8wxhcxrAvMuJ6KFD1gYEt5gpJyCplPQLtpHSwVNfoXE/S7OsYaxed08R0MV8szKfg3Ka
oChCPDPm17lJhy8Om0izJYMv/9HIefjmJ0t2CXUPGV0sRj/ZgqElSdJ41U6WS7kc3RjBBQtV7fXb
Lmu7C/CZyN+RT1s/2sFqTdgh9/9iZRaPMBh4Sx57JZl+5MgEo43sCz9FsVevZCe7s36t1WruljkK
7pQeZ7C9Cys/HeJxRNXJ87Op7QxEioM28Z9SVQhps2xdMcSW/Xo2jWK4pqFUPSezl31tmzofETp3
6Fegglv93qXqod73rDrZVA5t5Ysa9UI4aCcqr+quDEBJGQkNXQSY5jYLUa7XQdn2/m4FcF/tREGg
wTVO0HLZIsyCemotUVZtlR4MiXR+2w6Eo/f8VOHhnt+hN0jE9hR7VG1LQj9+1Kuy6IbXEiN9XeXI
3TFfkLwSuTTfb7RDHE3oA1HQZxOiF29jFuJscB+gsANNQ8w0UVk2g7pJpfZGC/isJHznzrSXhS1x
RAXd6eLBUKgHeyDEG/mQxvCczvnWrXoMtHXgtgBGc232poyGxya1JiY2oFeeayhDOpzXdfqGnqLz
Q08jad2PHuCIOaJiugTanjxNckCTM04CEbRymhltJsKIPmwxysUYsf1q3BW6wf1Qwd31wiS36XZM
xoNHT6+7eUpT4gRDeyKBBNm1bO4KnVC+c0ZbfpgJN1ne9BKCK1Gnj3lZdaeoWo76fJ2yehkmG3bi
YHR/GftEv/L/lNbRTpV+KeJkfP5FR9+czmDA9lQ28GLbAxoKvQb54yjIFLvIF284xST7J3JSA4C6
yDmLkhLA2otdwV0YWvRC4sAC0PdSq2Q5yeGn5TbFq9vAM+xG97xBWi3OcUCWw4WIY8XMNRsx/Rgf
BEE+5dV9Kv2oPmJQMADlkypwLoIq0PAkBfqyTdRRf2/bHt/lYIHa3JSmaOY9ljEgkkQmTN2WMUJ9
tRSGCYmZ0cNTfY+lTapVBPzQjm3AqVkzAwHyl+S7ids13hEz3ZMQ1epzrwqsS+nQMAwXC2QqtZXm
U9EV3Bbx1ADV81i78ZCX0CMS1yVsuLGIroYXQ1fGZjpzNReej05tMtiLWQZw0TdJZZh0Vlm0H30N
G0QkQ2RvBn8qm4NA1/o0DNJNtqoqGfFo1LIO9CCy8rARDS2hWYHBK7SUKUDzJUHRsAX3U7V70h8w
9kUSL8jONGP/PQ0EOSxSzk636UtvEAcDb7HdtY6q7vXaLj+KiqD2vR4G59kdlqQNx9hh85j7NED0
YmQA4sbLSdWuu3XaluVSC1ZGXWEHBmxFuEqfu+tt5XfJ66gxgV2qgE3vMKA4Iv92wNtJgAelK2K3
DDFWNoqajCC2XUSb6fpzrb35wUiy7jcyVqAIjMeECl/gNrb8swm05sMqCGZOWvuKTpRCtjNd6K6n
l1CK69KkO9L6Xq1Gv5YQfav/ydmZLbeNbNv2ixCBRJfAKwiSovrOkuUXhGXZ6NtE//VnwPc+WJSO
GHUeKnZF1A6BABLZrDXnmBEdozScgoLP3decaVtbuOGy/hHeCJqk8tEdGDP0J/2lvEma+iWHes6p
cTtm2W+QXzsDIZuNZtOlzYwx5jp0dNqWZKC5oggKxjIg+h62jkc6nUMEe/GsWNxxPV/MENcfqjRB
xTRc2E7+muJ7ttvqahEvVf+YIQF2zV+i6/xiJUPwF9Sc7MiV3iaFuWNllTuZuFmQWDDEeoWIHUmX
TQoCt4H0MCT/GoSZX9ZUrutQv+m1HMF0LOL+Piwle29KFNMZvYYLKqn8f1FYSd0WEUZWvbiNQrJy
9KbZJ1i2+6EgsoMPAzjOVTjmTLs4Tj0p7yyCjUl9X7jD4qFr22f2G4+K1Frf7eLxh17K9oyUlz3B
Cj+c2N42CqWpYV/w/u9No/hma9WZnQyzn3XGvVtHd6kjD3b2zY2uTJtsol44HorwJLpglHXbevyT
NdG5ZPceFt5AO7L7hhz4yoqNGgzkuOzNJQauZLp0J8eHQon9OGjCry1JBpX5LVTpT4H3tungh+ZD
vS9HYxfS5PE5zGCNMTFLGLcipvYW050BJ/tgJB2AAMzWUCqoX2sB0DIwobBJ9l0VP5hx78epawYg
1CHexvgotDziZ9w6hf19EOOz1nxHo7yJtPQXVP03FdLgwtB8ZaTTZYQDmvxK9kPFTZij6QUudkgj
Yf5wE178NJfgRcbpXBDThWnyYlw4osGqHA39rWIAbZt8eUvMHyM9+tGeb8bIfoYdW/i9kwSLo59F
vd0AbHTdgYKWA4s9RCSqu9WbJbKzeRquKQns7aaxfRPFYFB37YuhqdVmlt3mSXtW2YyKNCLyY+lf
+fBvKnfOD9VcVtteMsU11XSPthtulNn9yvoM13+ipfRSRdGySZpkuxmq8mrsav2yBT6yY2F2n2OG
jnXQR/sKGcWZO5P/BqT3DI/RZYZFppA4oGwQXHDVwG2Z2jVEX/AfjkkbNZnOQvYx+1hlbxx7Y9LE
29+pUTwSv/Mi8SZulPo5DA76W8yiUj+M0WpstztLJ1K9qsLLrLCnJ6c0tR8G6pC3woAGsjGgQ0Mo
YQ+Cq0mlqANyMjXuPLc2Ut/mqMgekg0W+U5qbu4nWKceMTuxUW10HfY67FhDqI3Tonz0Y5Xj18vw
y3xPlwJf9ow5oSRftPbgXsZDdi1dgpi2mDiT59xc1xbwsBU/T1rObw8OqxuYaYU8c2Vv7kFQWDQs
ag0alRLJDekhgEAKvgqSndDbSFhHqwTJYzZ4nehpv+rE5Fh+Z6rF2mJ0BLWFFKZluwl+FI5IGQsN
8bS5qqTZZJ3PsNXmrb60HbrMpRyZI92MTBvuWvwsdKu8a4x4urccYG2Y3mMK/x0oWID7eRZiWVDL
6AZN67pvcQ9JrrOGkLFrVs0dFn1tCpo8Q/nbIqZl+uo0ezPWJlatgboQ3k/w5IyepcxR1qdsG7O4
awFNyQX/exVmVbNReU4JxGobVLYTi8u9m0KOYB2MN7rmqe2SJaPwy8yEl9Q3zsovGXvME8Ka2IbY
k2h/1crCRVYWrnPv2U2JtNNy8EBjgGCyrOcKIIAcajHvYrTYFllGrvgDosMs+NTaAWBQkw/EDWme
7ANzNG3yxyRAf55iBneLHM10uGhAK8FdF4N5b+aoPa4bJljSftijyS1tqejCw3wO9U0fFclwWm//
ScuG11c1ffRsDa4Na1jm8avwNNwhTta1TyS1DZcVNp1VndDPtB/Dnhg8nJA6PDFDpVfSLVjanbQj
QCiL5ELCYhot1Wa0R6JhawnEGWttrW4XmpjNNkFZ/i1PEUQF6C7CJ9mo8hUomGGAZCnFTyOMoeBq
vV7fWJTFr6DkigJ8PJbBQJBha2+SZm3sxWUP+J3N5hCdo36GW+v2kdczQomrxMVi6pfUQjqkxMQN
tZvI8ZL7bARrRT5C9Syzergm2Zqbn7WOp0wfEvtBV46gvlSluyRTGNoqkltoTdlVye68z0LjB5O3
4RGCtLCyu/3A9s2ye4wpVu6G8JXCOjqkxZB8j6bV2gjyTA4bt3CQ0k2G2b/qVlTdIiA2+bCtvPYd
Iy2eILABK0/ztbuL1gY6E4y8iq5IVLrfUw+hDnYZtyg3eQlWT5mk2LBDIisw6UA7bEwKWQKzUIiT
F7QfjOxwpm+bOH16s9L0Fn9JZ8c8sxe8vS02PXjabTm+cs5I0LOYS9fhKs1IuZRNjO+70OJXoHfm
dwJVZcEaDHIzaGi1U4ovKpc9hNKwhfG0u1sR5iWIbdJ8/KHXjJ8V0IgrZEi92HiDRj1NY+P9S2Pj
fJeIYuFkIAvh7gtlpTnnJZfKGNtOAuGxIMc80ZGj2K5bejINwTbm5o6QkrbzPaQ1alsvg00KXY18
8da06rYO5Lj0vyjO6B38PtN7AKdW3vJnh5dcYP/DFOfND7HHNjcgJbgnS0E13R9BMux9U6XqpWsd
EcE5WeemlKIBh6Daih2fSpE3XKVEJZwRLBLnu0ifI+xKFXZ73wkz2hoewVXw/mYFjH5MQOj7qbGQ
IwssNnkmpiF/Dj3kr74lJ/7bXGctfSynuGkBEeO1YLx0PraNGvstpQLp1xCc0bp3BQ6WVouz7TC7
wJmGjiM7tqeJ72VgG3BwIw41HCXqEl1Us+hvo9QTGQy23j5XtVWt5PIc2pTj9IRbZThEQFyNnRvI
lAHgR9pERDlkJ2dfSLAxqx1oaAcSckZ0vBc6p1T6G7Z7levkj/Lhiv5XghUAQxOyFhCTJTtHpWs2
hqIeOgtDHtDhpjWJmeBO0umXW87M/S7ZH+xsAXM/saPVcB5YIbusaMFXsPFiO76dQXw8RrqjvlVE
4bKA4eC1tlQsGBNN2rFwexP1jqDTZuLV8HlZ5mYUk3dgzK05lMUE3K4dsxkLnQ1xc29XePlEhxwK
fKQU4yZ1YlcF4+JFt7H8q8hPZ/ILhi6DRaMGm7OI8qrB9RfYoBfIHkyLaEgOI0EdD/JKt1KNiGPR
yBeCBrHGoYTWf87MZ8ZuqFv9pXfa5bcxD/VrGIUE/i4TwZTd6MRQycYovJvjhLCdfG7xVrKTwIWg
EoZY2JKtSVQoIbx7DtFrhcvU098A1AWDIW6SOcCNTrvMRPfzmjNxAcwBEJsE1tR4SaCiXkGg7/pu
b+ZDq2/IjO3V1nX6Zd5SRq1b/OROiGEFXvod5QBLP59Zulo+5WhRe4j8S5CRc3XTUfOG56iHbG7i
aDAJMaTkj2EVThy5cERf3tptzWBwFDVRHwoSdqh0XnrD77UF0mDcivx70fX2m9BZZFifeoM9s1mz
gmuUsSdjSZa9tTjVjzTzChOP0lBs5lxbmrO+mLNf1B+dK3PKuutKOYwpYu9qh0JjO/50x6y5WmPN
2A/pEAXQA1ha8R+lNSwxtIykbiEWWnvQR402/CSiClMiez1Vpmv8yXTF4fiENuJDx4aLYLgCPEaz
QtJ9fV/kBetOF7nkdMrRM9ni+ZR+VlTxiR72B1myxRdgeYZNowFPAEjs95cxgF60lHrqTUsS39Us
HMlKoKzncqISBaFDXNQYm25AFro0dYxyq+XFo0FoxGZmdwzChXCrWYGHtCw2VV8X4T/0Tv/+NoeU
XY8DkziuKk9l5ZYF2+HNvJavjLIlwroK70s3nU40rsRxL399DDZqRNcgAdzG0fz+MaCQSI02jGqm
j7HLfZJO5R+vglJsA9FHPDJUgb1u8ODZdDtHmkTK91n0sghXB2hhuDBqZKdfYmift4Sxludup1Pv
Sik6VK0Rfvv6wfyVA72rt/NzOdaiJDeRldOEff9zJ3rhuchJG4GUXZwlaUOXVHpqR66xceiTuN3F
BEoCuGyhUvHjt2wm+vNED5890qqDjO3LPSUqIHGVqV+5CiQUGd8AHqoae3g+iWbz9S/+ZDSjKmf0
OGgY6ROsr/qf9j67whIANTocksib36rMvde4Ft1/v4rhmK5JV9czEDAfDWbdbIs6TbDEdV2YXFLY
hd00wHv6+l4+dsBp41NuW40rdMUcfR1M/9wMBw+vAhVRbvDXg38gpJfomrl9swuDbCRSjK/AzwAR
b2Mm1bpyrppprb0XRoGVD62stnNAYpE/Iar9rHdkoy2htkBc8cityCEsqsm1HyxnHrdYEJ3g65//
8avi19sYb5Dq4P45HupJZSjiD5qStZu9A+9Lo1yJOlDZmGG/vtSxDmn9qjj8uYxVRE+6tTbZ/nlQ
9ZiLsRtxedRLJXdkQkQbEqj4ng3nV9XryamveJ14jz4Li9QH0K+rWtSzj0ZZr2sc5sVUbRw7HK5J
gWBtsgi3Q1fQHpDm2LumX/T7URJ2RamsCkw5tHt61MXtf77xFe6PWJjYAPT6R9+nDvEKJCRXsUXf
/dZSFWJuGQGSUGOj7F46J6QfH9+phZaURiXFHpqnx+pkomLsuAUjTYxyW944liq/F84gL0crS0+s
S59ditVinZrXV3usMoGhTV0BNu6GMjYWX0Qc3SYLqYMDO/a8E5/ax2mDAy2PUXdcy5Hc3PsBxClp
ghvNtJy0mKXctrCCuGAZ+PptfTad4mxjhLIEeMjmjuaNKhtTl7AslDNTB28UJnwIKIEmy9YYygUj
VWaKfoPkf1K3YumTyRc2whA/pwuLK5vwKvaA9dBcG3jjQa5iR7kxZtd5HFSqNPb+xUICAO6aJ1JG
nfHErPfJG8H2ZSAX4N0jpTx6SFqdJBQvQLILcPCBMU3adVKKEsJC7zx9/aQ+ftD8eRe9GzsGvAHG
0aYENGUrZpck0Hok4yZus+WgiaI+NCb9yMwkqv2/X+/vbotpnXXOOXoxaUiKec8ZkGDm2d6PfdSD
unbarU4u3k2yYBo6MWOtjer3M4jNskF3nU0XwiDraAYZOjFKoVincrTZnAKM8CE13OZKtkLuM5VR
Vuuj7mEWxJ5C5c7yU739j0I4B6EOuj573Y94GBSPhjwn8A4xbLFidoq3GEzNRVoB+AfTqdlWEGHd
1pDBEphFYlGmv7VeZKnLonYj3ON8hvHGjqJp3oK+dZ/JTcfXL8N2TagvJC0RV1/JeXUxY8uOU2zB
tJby+JdMIKIiISytelu5lnIOtDt1F7Zsk70Qja5J30qyeboivJAyNd166BIQA1vwFWHncg0vJeiz
J0EIQjxA5au4k421HbJRPoh+QcCFCg4gojnDJb9g77seUFEsAcwwdGqEiB2ip773jD/ErVJQT2Pr
GW4JmK+wT9UfBaX6teAi/RmyEHIZcTyT91y0hfMb56ZIfc90pyawOAR7z0OLe32TGp0tN55e2UYw
lX0IxcgZk5fOKJsXqh/dbcShUA9Y5bunuMc1vZmrtEYqTMnP2AE4T7rLxZzZ9UG0wrfEhkvEoM3t
ztvkZAp9b5MMGWrV2jKltsWRG0iy12nY9eJe24Bh7g6qdr03S7bVfTQjAdvWolxephS9P2C8pRQ7
fR4piBpSkZqqwOlSMOc06cNu00C4YsF8xlE9foNMOWg0glN6js3giCaQSBkGf0QpE/ntpIGFzzWV
8zpI+buG3IQmBAj+FAVIxvN0M/Rx+ZBRD6PuR5HykrtL/yT1QB2wmwvQLIqg7j9aXzQHhPVQwLpo
ih/TyFyggBE4fgFoEpJ/TWYJER0WDZfOa4C09KXMX4WSxKZ39vD49ef/cfp3DIsFVOhofvEdH32N
RD8mXpHEGHrsSW1p7RtbMFD/P0bpfxW8/53e33/07BXZxiGS4kKOu856/2xTIm8oUHPQ0y3mpoWG
72Q/Z54POA8aiweO48APFnAPExnx5F4kbTAg/EVhWcPbz1p5kbpquurYam1qGqmJL1SkX2KBQxrR
enXQFW13zkEdHq5WNUExUC75+kF9Mi9zimPKYuPjCpbM93dQh2Vt8ZVBn01K+9ocSUEojQZuiqnT
gjEZOl9f74NfAVMOfiuuyEjlsuJoIRihd8euxVZOBNr9cgZddFfsw7PlT34+EhBZnJiWP1mhuR4D
AHcOPDL+7f0NErw59EZf1pvgx+H+9/3hsPe3m7PRD+5G/8QG5+Oge3+po+WU7lkBE4dLQUuaKvoi
3ikngPjkdb27m6OnR1B0EgKTqzcXu8cdt7Lf7/88XNyduJFPxvV6J2hbMfO7rGpHqizC+GAtrpdp
turbdNls5tvhzL7Id9AeN9VGBdMetcmBRn8ULLfaznv5epR83JhwbfzlnMX4CR88c5RmWszdNcJs
CpFgkgf3wLdU79pucU/c68eX9v8uYTJAOJ0dG9/rsCext+kS/DMryB0xNpt+778aHdiM6vzDcd5Z
7YbHVkMDZq7pEnrHPjHJH5uotO9nK6WfmcFC//rZfZQmcy3X1BnvGDioKBwdMhdnnKzZbpINwtT+
fEIts2kH2hkNEpSc1pMe/cgLeMApTpBdStJUHyRG7Vx9/TM+e4VY44HsOuy/YaK8/+5o39Ez4EVS
cBfdlmbjeLDSElI8FOKvr/TZG6QdwCihqEaow9FgxTSWgp5jJU21ZDwgU14O9QSf6uurfHC28voE
Y5I6hEdR6YO2FqEPWRMEhm1YC4d+LxcI8YhLvA4tj6kRnaV54rHqgF9yui/0l6TW3YeiqOOHOLKM
S/o9C+UFWyqUSvkqTLHpq3V+HY7eLqqa7r+XNGBG4N+TTHsUoY+xASqlfYYOaS0DKurKq79TVnVz
4uGv59GjFRCTrCFBvzBXUKB5/5p73VNipq1Em34oLkOnlHexOagtlIn0W8v4BFvUTerE4PrklWNP
5HVweuHkcmxRdBtJ+rJJidOOe/vgNZKQTRkWJ+7tsy9pLdZ4OEmpqBLo+/7mEpHToDOhR6WllUIy
naCPEX3apJzJCkd5lCPq2NiGZgQ3VFQLGmMC5ocLr551deKz/uR7MjARo1XyPHa3xwcaDca0+Ktl
5rCcBq5BERmJ6rx3jTYOvh7qn1yK4iBWQvaVFDX/qoj/2dWYiEwnEQvAmErKXdmiOEQZdUG3778r
t3GdgKmwqfLgzrT/rnf/XgoRlM1+n7nKXDisLwPCLGzS9Y1GzecuHazoYCxxe0fkgXNAZ06fkUzz
66/v9+/h82gQr4U/DsHMVdRDjrZxtUOUXORy/pi6DB71jKT2yq5mKJ8qVHWgufEfcPbmNoqgnmsE
I9zxaVlvkztlq+qEzDCn8aCuFVh/q9w6tAveT4H0pNmHg8kKhiZkIvhJ0lpO8zzZDkR2rbGB6dM0
E7rz9e188kmapJhiqbXXJVwe3U0oGjzBYmZ8VOb8RJ/DfaBnCc6d8vdW6KP3DQBCfOIZfjJmcCUL
FzU2C9wHB2wO7tklMDIhRmpAt9GL9FL1DUI6N9ZPnHQ5VH+cdGii0HpwYY+wqq4/5p9RQ+s5i4sY
UuTUoK/xbXLCR7h4nGeGNEdupg9kxPvK0hG3IfrOHpNs8bZ6ZDZ3Zaw8BAJmMHtwg9u+TNi8J9D3
glIs6ePirKpEyGaoOvtV1bttUvJg9th+hbWB0Wfa55Hw5E+D3MaftbOYrxUunWKrdbNxPaBy1zgx
2g5W45COI2YyVcD1EBWJBzEk3m9zUkDys+rKJETMNLTbLhZjuhG9l1/jZ3W+a1kpL6qshpW2hPp0
nTULev3BbcQ18nAyBazBII1Odk39u3f6qvKnwqgQWM9SQeQCc5n7dZ86j31ni+chImfKRC7erL7Y
er7XpFuGO4PprA9k0WjnoNBpSdIxSM89L545rdPwvSfl27F8HPsmYd/x2A4+9U/NvqkyICLbyCJe
0Aehh9AE58453TlkmCSPNFcxNaUmQIkDv3GeXcXX5I5ESmqxzq9eCy+klbDlkjvAnWj7vALlFCE6
EumeQ5AEhU8jSnXAb8UcggSRyY0b2TZMwllphe+pcb7uCVowd7MGONHPwRvCfM2j9KkNSVoIaEq3
P52Vc0aAEejPrSR0cE2zKPmrXjktRoAtvb1EMOVqQb60RNQVYdnBotc6I9lBiudky+iqMfpa9QA1
cerI5FpakoPQ7hLoFwi6BeejV4RzUNfu8A3+CmIrjT5ZE8CQrQ+5HcrispgGEFUFfWE/o7L6Ro1g
WTYNONc8yDonvhr6xKm2qPn7q7zxZmOvkGYhgZt0RNFIUt3fMZUW3i23dilr3ai3Vt6To1lOmSJC
Qw0DosmJFBZ/GrUKKYNFatZ21jP3jUrRlJ23xpojYIOKD6C0E2GDlnyyySobl5d6imBCdvoAKzah
LYR4oGTL6IOxRUJrTOg1ERmQE+WPthfd6N1sMoiJQyoxRrYzYhuDLua20p38FzMKFbamykoNht36
qCtHDN1eS6Ku2IJ6n+rdgp2y2fa1apozEshKFyW2Iq+eLnOz7ApntOB/ltXgnIF2TCjXKFFDSHZj
xOsMxILmWlyZF8ugWV3Q6Nn8o21FOJzbRt2RC5E50C7JEaQ3VIZ5XfsLCdoYmZvSosjU5iScNXGU
Lft5mFoHQ6io6mtSytBMeuiq07OsCAkhR50sjQBEpiwPSz0g7434fOdt2rrjQySryDpjlbJI9ICi
eVmhqX8mybz+GWOrabcZiyRCrMJrdHJuR/JctcjpzRuvz2BpJZMRYZ5IoreECMvHscrYhksl7OrS
UiMTZav3DBYynQhtAt/YI+Juw/AVsGz3pGQGgJGPSf5u2HfgdhtUBiodberlKJJKfxlcWq++0NcQ
3LkPvReEjCGKniG9tRHYfNPMybiPi5ETtz5mBEOQ6Us0gpsDKM3tTpynfdGaW+Dh0duMmf4buojq
6evF6ZOdG1t17FH4dambO0fHAhunrQ33ONmg0ndJ34iN60LTs7evr2J+vAx/G0cR5UBOQ9jP3q8Q
jhvhKO+4DLif7RJ0Qb3Jr8wDKJDADMpdc+Vdi712n51NZ/EOMNDO21e7fCu21c7eYjDxy6v5zN2i
YTixTn7SNn//y9Zf/s/a1daybyOY05vMl34e/AaJtv2NlsV/yHZJgKHnxG7gE8/X+wseLZYVDYcx
WS9Y+K/3/uFls727+/ppf1z731/haMORzBGaQdCqG02Sf9tcRoCtmnT39UU+e6O0cgBC0tZhPTi6
DdGZHb0iVuuaFuRWNgMTiumdcsh9ciucldhnU6Hy6HYe3UqqkMnFMIE2mZa3B7uzCdZNp+JWERMT
fH1DHxsGkAT1taOt21AQjo+tmV2iq4fngnC2QloUtdS168GpXsdwcc6LYcJMAhxBPTZaG41ndhpp
p4aG8WEfhQcQjybHGxtW19+v6J+xiM6QPpka880wtKl+jxuxqDeqF6JCb2aD0GY6i29HhCYvWmw6
59qABX/vWVGzrfFqcbSMluTUB/LJi6Y7KCUbKp4OPsr3H0hFtFo7gZRDT6WsbzMaE2RWPMMLpyob
9gGFZf0a+7w2UYQNbNOcSOSebyQjQq5eN4ufdqzP3y0nMWeQ1HH58+vX9kmbBfblWlDkBLpWHY5m
MPzJsxQDonqR2Wl5Sc8DbaZSAvdYSbAuOwCDUGKM7aFs/WZW3Zs9hS6ZurVmd4i1VfazgUB+Owxq
WbXfxlyyZexqfOJiWfa5kZkFllkb05psGq3Zax4sV+i5LvFINbTooOkbQhG/vq1PyhuQmWw6gUTc
cww6BmuWBEv3eCWxrWYZ7XxA66Q/hmp4a+d2vGVbXYeboTC8nmPnXP8qFbMrZMHaetAA33YovMxp
a46eqx1skfX3MdF5JVlj8ACJHs+ktT3xgz+YfpGEOGypqCOjpCJF9P04oXIG0tqjw5evqhlwfsuD
a5Kj2Mgye1BDPyOp1cWvJVuSHzFH5R0OI6M4MSt9UiKQK3jH4xRroliwj5pufQ1+J4IfQ4mAoC6C
UxBmbcZhSZ5yk73XJvPy+QdI5MzxE5Iqx21BDeanWsrs9cTzWMfd+0MsxyFOXpxfBQvfMUtlyOH5
ZTT8NnbbweOsu4qcm8m5iAxrOk/NWh6E2+jbrEzm2y6Np288X5w5ItNuZAmrfKQCsqV9O59xksp2
ngidPU1t66qjU39itK3T6PFvhUeINouJFobC0TeuAwOjZsY3hCIg2pErUoDc0UwSAVk6wrlVJx7O
J3MKeYlQDECurDS0o7c09GMqi5DcNYe20DWC3fqs6ebp7MQr+GRIenItuUEhQZx53OQmvbXw0ijJ
N8Rw0vAhNQE0gYhssoObSSM/xuJzKH3pdPjIcn0oiQ+mBf9CjoBzYhr9+IRdfS03ozEEEUG35f3X
sch8mj2XuhzBKf33RFTuVuXd/GQvtnmOSDP59vW9fyJtYsJGVCaoPWACO4ZyemDgNcTd6Ro0rcId
R1u6k12m6X9SdwRMXbSe88sxIXRzcOzaWxvLwh/S1VscXU5Pl1ialXUF8GFsaQyb4D+AcofMrNVq
vkK40/yM8ja6s5ZZvrajo0/bHpfvyer5xx0A9wEGZQWswa05/qCbsK3MtqTMC+xf+50rOAos0+KO
xJswaOLcumLT2eBysIagS+30ELqSZPocf6tPFkRxu4h8PgPSRGloCeWJwucn8w1LDxUzXisDGdrW
+/c6p61nRDGNTZURbXhmhrE2XM1VNHWsONIk+EtT96ofo6eWciQC+FYzrry5raYTm4dPnpNB8XVV
5UEwYhPz/ocoQ1fpNBuUtCfPPutwW2HC6qwLKu+n1JyfrE0o81DNwkFGnPVBnUUqwoz5BDyjWlJn
p09ud14uTv5gyyx5EEBlep/PP9qzGvR+5gp1k5t2dKGEU5/Jsh0O6HHL68zrIOEnzZp3QaCO4NyV
nWgSfJyDKYBRk6b9orNJOO4HdzHqhA785WY2R50QCtXhI9S7iyoFpCWVFmOqHeoDilXrFCX4Y9WP
S6+qD5e9Ad2fo21Jr4dmu5jENtWyHWYmcsg4uwy9Jx64Ka/WRNVkuun0KLkI06Wj/y4b73VIh/Gb
pw+KkGDU1C5utlJdlklMetCiCkm29zAjviAJQZgnFoGPkzLyNknZlUaQLY3jKUqqYVliZsqNmbn5
JVWMKHBEO/8fXonroFqkOgxU4bjz5jUc0fsBXxJJkcNDVki8tyxMbxO7lttONROH4VAROs52/ASg
5xMUiMtK7NDnYiwwSRyfQhG859pIXnRIl+iMdLbhQhF2sunwYf1BWphuJ68Kpx125Pkm9xDD+Wlo
Nt+wMDh7clXCO1Jv2lP14c9+Fn1302K4eHzBxyePyPBaunPkEVArIeetwP7zUC3UV2TmmUi3jfTV
agmVMgqDSawtxWOfEZm7Bc8kD2FT1LjxInVKG//JhEL9HxwkXD+Eycf7fm1CW5nF+HRIiFoeCuov
W+qE9iFz6bN9vVh9cikOkXQ3IOUAVz9uWjkzYaEYRtSm8oBQtCAbAiNJsqtqdE7pHeQ6Ib/f6qwS
OwdY1DohIDF+P0/GYa9CwgK7zVTn1nyDTbAgno+V+RATgn6NG7yHgRnXGLe0qkPz0TohBlLlmc9Z
2lKfqUjjeGwQEBLUovfxrelWEfIqyX8kIUdb3X/p0pxLmc7Pi2ECvCYVCi2iJK1dXrtDZzq7DmnK
D/Ss4hnKinrOsWc+Eavyy/Bq/QnLnf6DHM5zOnz5bhmabCAcbkiAl5QLsJAwa0ZfG1Ub7atUKn0X
Jp15pzxFAm5f6WiJuoZb9zszwXqE/wjMipaj1t5o9UBnbtCKeE0U9cLfYsQguc9ybxK7GI1O7wPZ
h3VDXJiX+9EIcoO6Wh7RWZOZ/dtD/vqUhK3R4GuKptfR4en56TgRV1kmw/Jsz6S24b3FouVXeqKx
XYDKgdRvNKc/ucF0sidRCrsrvv/80Ywc59Qp/uO0S5cM7tCKMV3nl6OCAW537FlkLa8pNeGBs7MV
WK037urMNs7glkRYGid1Yk77RAbCOqjT4FmpbWtr8v2gysapJ/mJbYhHqvXORv51aeOSv11S3aEu
O0knUBg5EeFpw9lIbyugl9nvc7Mw7lrdW3aIxqxDhEeL45zeeJcl+NQTO9C/UuWjkb8mNdAYXjUA
bA2PfmQ96kYSr1o7wsBEQK1vKAOXof67H+uas3Fj2R1hN7p5P2OFeZzdKjEQaJJpjOFsslsf+g5B
vpwT4HBVXoPV2PKWdTeo9LH0yZLDLKtj1bsyxZBKFPOtpgXCBmUBT9plT4kzP5m2VtMn3hnmtOhe
pln5hgd0TjZu4plvycJZzV+yLL1pZyf8pbqSdKbIc+YbCC7NOSthbHGOMrXfXYef5dSqvX79R89o
LVGupL9123C8nTPtsNB6Wg0bCa5gK3UvCyjXptsSYcePhJxA8oYNF0kmjRmTrftNxR7zMh+cab8U
RrzJREX75OvZ8ZMhTXcN+fnKiEIZfLTFRNAYuaHTqI21EGPaAN17owwkgraIQj+l2UZXKz6l1/0w
JUukG4grqPyg2raOZ/9QJXhR4JBsiAIsDqFM1Tk+PXYztTy1c/24neRargGzT0e1QKnjaGCywtJW
sclZd0s4Uttw0po3GhfiMQnj9Idm9ewn7QgwPD3W8QHVLDkTlKuJCzQW8dYa4o/T9hAIZ3N5tBs5
/wYe2d2l5Bk9f/0m/orh3g0PdBUIoWyTWRDg4987+adAxyGgk6pu6o2pESOwX6KuGUm1IGtjZ4lm
Tq5EiqEkqEVNdDD7v3AEeDCNtDndPqZUCspx2VRU+GeSI5O+uimG2jxxJPmLOjz+kXTv6d97DsWY
Y1NLyYfB2zMxPc9W9nOiXPVntgv0uV5hhM/SXoDyysmZCYxN06dh0QEeYeVms0PamGttIoFtb5PL
nPyxSoxFdNCJrwVr2ANOPMChZCfv/T1CdrhB9twf7JLIqlENQ5jJhgAOkltvDSungeRqqBf3nlkt
1ont6sdCuiQVh1rtipjD43tsKrNkV8qRdExiuQvrMKSCvovZWDs3lgP1ltwNAAIO255C0SbuqV16
2Gjx39FsPjEsPuwp1l+y0jSJHmFveWzi6lhEzRzfK5cpXlyaob5hq31saOdREom9MUw7tCoHOcPD
bJaCtlp+aub6O3sfvXV+g4O6yLYs/vfo/BcyfZKnvv4GQ43XY4RiEDCy4bwQwEu8q4oKsUE+wiZC
6jScIhAxoy5ISEH1cLvKSwJCV5fDWIaSJO1Yv/Is+pBhr8eX7Wj3u6QMG6A607TPG5Owk5DSHg01
HRt/lm+dymp3fN3RtmhaTPWqa3ZuCQ+h0jtw5ZVrXLht2z19/eA/TlIGkkjQRRx6kfjrR0WVNAVQ
qTybjY3ywsdFn4ZtV/VyB1u2uf/vl+LBrr5CRIkoZN4vnpBssrZLcNP11kjDmVz3Xd3hA0fCXp0o
W/1VS71/lRzAkD/yCROEwNt8f61OanPUNClrabnAxW3GmT0bFpacOkQgshgabOWRP5eDW/IHzjkB
Bu6JcB7KOqNYgWHaNPu6bPSUhdv5odd5f1iqHAv5WDXPhonWP3F5nW4k/oe5M9uNG8nW9asU6p61
OQ/A7r4gmaPmwbJKN4Rl2cF5np9+f3TV6XJmqpSnNnCA0w244ZaVkSSDESvW+tf367dZmEk3JL+V
W+FYeK/EUbnVqx4v6STrcCnFxXmn4f29y3ETuaymojynHzlJ01F4gZyqcWtRI1P4OLxeBVdkC5J/
5uE5bn6TwzzNfehL0m0SoCdZs1f30iYdGzwzQ5Jo0ZYDMthKQX0YhNQoxBuBCabq3FNlO7adCF0l
N4zSHwdd3paKTZdBNVhhBoAkNZ7UttS+fjw7TrZorgA/IPYwXj8yIkdbNCFhPYdzAtgn7qNrpQvG
m7Kzhp2DvzBaS4ckyRydW3beHZTcKS/A0l9yDCTGh6ONdIyV0JUO7S3HuBycIBAx2H/m85yM86Pe
2uUZee6pXpxLJc5F8kaPFRjRo7xGVMA9JM9H06GW4EafDsq2rInpXRQrzj5I9MKb+YMDhgSHcFp4
NoMcArjolJrmhVg6l/I/SVvwhZgdJJQQ/RMkHS0Cmg6AckjhexoRY1WU+jeLaPTMS/lOkKICfF8u
m53mlNNtiKjMHR0KxwjY/wGkaBa7uFnbph9T79pP4YBkIRubqV+HxRzCoe3DAfVOV42fCCiafAXv
pgtXUlcikMHEdwpc0onAUDmNoqgIw5KEy8fT8r2HtXQSmA7NECbf/2hekmtIEiqXaMSn2r5sokx8
mtQq9WjmDHet0xh+kGT6dQFY7XbSEU3CkRkvzbpv1qCmpt8//jrvLNekfUj7k6T8YX90+J53czQM
gNwyT4m6+HcT88bNJMzgRRYOIdXHY50mZslgsRvypKifUQVYIv2fQrUJlADvBosKlsFYeEbmnt66
NdnqAWZFk5Mbxia+iEE72RAksnRzZvxl0TpaxFUTqbzOsrb48B3dei1NkIcCn/GqKc4eYqMKVzoU
GqTf7IrlHA+fsazVb3CA6VZKU+obDNjxAZcy9bEZjOlMUPjOS8LZAQUGf/CaHGdYpLqvlFzDVT1R
UOUIUzK2BnT1cy/JclOPL3rJ3yhEIIhIjxHYlj6Hatg71Io58mJ4ZDf36oTzr+IIio+K1GbWWm4l
8C6kDizohnITuo2WpPwznc0M62sRk1DO0mr18fN45wawb2O6Y1MjJoY/ehxhZ8voaHkcwiC52AJf
vTCTyth9PMo7M5wxuL8ACFAHH3cL058zWXqEic9kQ36a+wgrvDRGjA0U4cy7/d4FIdrhZKbjG4A6
+HB+24VDhdhh2cMnwbngBI6s1aa57uHjK3pvGJtODIfUBs2Ux/cN/wmobdipe8WMTtZudOcCMs05
r6137hvJTxLlTJpFKrtsdT+9rEVYqHYbkeKMFZFDgJOblSbpGRbd1qyceRVOFT/oCTnhs1cwEEKP
o0i5NgD+hNTPUTsNHA8kaKt4vuc3eQbGNC0UyICzNvt2XlhXqoaXIj6/khcI3bmhoij5ndwTDtdO
ezci/DqXgXjnVqBw5wtSxaZ0d7ydKSWaBfq0cligddC51Kzkb+oszNdFoWFfTQExI062XXRdxhhc
r9o07+/5JOqbFhMuWIyHcQC3rRFyiqayY7k1AuRzWpV35gWNyosiHe3FAhU/emIiImeI7NAjZ1Hv
OpVe/Fk7t7WfZsYpMJGjZf3WSdnzUYej4OXiIBHtamy6atD+/QgYt5w7X8UhEFVtFPkWKK/ruGjC
6wJWburDOA9/B5X7eVYkzTfJYZ9b45YX62iNw1xSW8AEJoHEscFP3hc1alYdblJhDXel3i4Iuir5
DsN5XuvD1G0REa2kOPuGOUK/0ken3Aykhc4saKeNdPQecPpdZgna0ZNjvtwGEppQmfTiQGcnxaTv
zlAVG3BVKUbsbXxbkx2+z8XcQuWFTRr304QmfnhLbPVOHWD02HWvf6/lCsYI2piVWRXzbmxDUCml
ZZ3ZD5cndXjXaPtGQUSan//yih8+SVC3jlHmPERJQgbbNoV9BU/VuUi1ER8kess2UjrYZwo+7wwK
eJ83nbYJPFb0o0k6l3nfGB3kpSaYWfTBYF1B42k31VhMXhVIuV9QIfQ+XjFPk8GY8jJBsLfh9aXl
9ShC7kMzUfWuqbyxzprfQybRQ4FI7tkuB/0a2iNYNAhwzhfTDAHMkm1RFS83AF/RnRykT2bYhq8N
hJdrVAT4PmuzNf3eqbn5+cz3fOfuLOoUVDfodQiSlp//tOhWyCCq2CgrT+/RPrPQY+uXKvr8bKu1
yNiz1Oy11OPpVpHE+HkCRLe0nuuZ7Qdla6wipPrqtiiyLF7VRK/7OoiTbxAZM/hG8QjY+ePvu9y2
oxnEbEfRQ+iIg9jx17WKqSqHnK8bpVrtxzIN0SntXGspzLRPQ95oL1YbQZMOUaJ9PPLpkgyPw1To
q6LBCS/IoxuV0kK2NEUuNQV5IIQU4bVoyXJ0qGrP7OrvDQXKZSmEcRCmWe/wmUD3Ji+okcXpaXNf
AVJ03NKOe3eCb3vmqt55/GwyIFaIUhelyFHNIsToUEgyNQurAA+KeL2wX2dNFXvJkSdIwJCw0YJr
tXzOFeOda+S1WDrgCFzIoR7dTpBeKcBDGXCLUlcr0fSOn+t54jp6L87EY6fiQAsRGGIUZHQIOwmV
Du+nnccofIB3I0FPctsrUWR/y2sa9RbPUwi3yahxgFbpT3TWo4V/+spibZq3ZWpC1JckQJguER22
s3QUSfBtM6qUZmaHwoOKV6s7gbUhuG3RVStHqFXgS/BTX0ozzmu3R1rv4JJA9H1mjXnn2VEqXvq2
F6815svhZZWVg4oiC0ovGY3wiYi0u1gaUC8NzAjvUZfIfjbH8d3Hr8Hplk+4hNaXQz9nGrSyh4Pa
gswefi0gXKoiWJVkI10tHuR/Hp4xDBUBJMU0gYEcOhxmVLqB1jqHru1oUmlhmMw7c5zpTqdZhWok
RdodcE26DPWy2peyUTFhY6yElyQwREkQRYRW7hQ1wUYZVFLQH9+F5bU4XIZ0JFUkqpC9LDyDozfU
TnWOL6VMaw/+Bi9mGtKQAJrIn0y4rm6bmuHm4wHfiVdpo5UXghxnIp74UYJDwoFjwuWg9tTQlnvI
0Kbj4+lgOCB7lNnx4nCgwSDEXVZ2daFZ607pqhmWXpWmEEYDS7h5k1ovoZwlN1HQdAAru/RMKvad
UI1ptgjBwTwsHIGj+8KyL/pWwlY1KyptBWXOXKsy2ooY4sgL0XIY01pb21g+69XeSMdhXTdYMAKZ
F/cIXc0LStPnRHCnMDjqZTwpnhKRHsffo6Umk3IF/rAKuAdzn5L+Sdv6mpRh/HtolPO3IqEgvHZI
0QSrpKQJZdUXXfdA4ior1kFg46CQUkqBHgG38rNUt9obkvdG9+1mVmRvnNESKxQgvp554KcRJnEl
eQPmGX5tSBUO34ChQuQm17IEMKXHbaRvUopMkzHu1GpKVsh9ddoaw3Gt1OZwXTlWa/i9XGpvIJHN
9cff5XStXtZN9GQ/IgQKdIdfpQTJSwwOjLIR5ReafJULp9O+DmPVnskrni4uDLQgL0ieUluzl5//
FIxIoRVl2IYyUD0EnqIkMVVf6hYfX857o6BwYpZC5llq4IejNGoQh1XLYShpQiZFn9ursYD//PEo
pzeNznSKBfQdMvfYyQ9HUfsCJoSpJF4UFrW3CCbXkDDFvlGNt49HOr0e6gOmxuKw2JYTFR2OVHFu
XtDzWMMmeX7h6AY5fZwQVh+P8s4KhKBaJ4+4REGEtUcrf4sdlaZUAf24Q+JcReU4fBMIRfy6Ads0
MDU/i7SNXXpycU3u5t5Lla73oa9WnshrKp7QdS5SEcGFTzrrzB5/ercRdSlEsjBMIL4cF4GoKyhB
kKY0n+rVW5CkKgDMRruP7aR9OXMfTl9MGBgL/Y5CH9rl4xdTg/7DEpJILmjCltdvVhI3VtRmj/gz
Xg3xiDu9xJ7moYZV/cAMm8cOmc4TobP6jykLVPpoPkd0osDJQzd2+OjjnIPhQKGI7S7C506ex52p
iuTcafe0NkN06HAMR9q/+CkfzWUhdRN6I0CMuVonnxyCADeyqc+AXkbEossxGQqQ+Unbd28ap0sf
DEb/+vF9P33CKKNpvqESRl0bws/hpdLGTL8jWxb9Dma0DicOiyQ3Ohj91bm7+s42xjVyImIno+2C
QQ/HwsGPNTfDw9AOC+yAjCJdsvVR2ioXfWHkwHpDw/ieFrMVuUsQczVNbM9eIOuIp3ScafHrknvK
IXNjx9aZsO+9b8dtWKLmH0r944eeT1owKE2WkXXpCL96iIwbld7fxxa15SNY93ofy70ceUKje8lO
I7GB031v5zYtJBMHiZ3QgBac+VqnqxAaYDT2FBgIiXgzDu8ZxhNpKLVJhv1Kl6Jt07OdCY77n25F
aKyRNaNk589lQhyOooxxK1Peyj3qUtJrmUbFBaX0mXK/IZ9Jwp1cEEMtPZHLIk7K/PiC4F/pZW4j
SHEGLPn6WBMbTu3/OINLcQIdrLlgJCA+HqOe8kDCqnAA5k6HQrlFcQW7u7Yt/+OXZ3k5DuJV4vWF
7MKk4Q0+SXxHqTWPAexbL7Xz8VOVRNonDSbZk6U18g4dtOkKU663I3h2GJdz8c+fmq6Z6PBYO36c
Ng+fWhT0TpGbnLEQqyzJVifflHaHQUyBkdPHV3pyKEIMwkmWx7ZYYxI5HQ5FxiALpQYOh6oWgKsy
N1cVLKr2IZGy1p4joiJMOr2zHL5oTOQ/hEjHYiB7YJG3KzxBOJvjGzF0QPc8smkyEpRcHRzPSEY8
JMZMEzdml2FiN6Hu/pLWZMhcu9D0t0ggCtyEhhi+zK02XVBD7jYVOFTVyxRTRTuf5WwxojQmmv+p
f89IdJyZhmo1RdQ5C6W7R/pgtnSQVLLxgKVEp7s0HyDUIi+K+1aoTPVjGKit4eliADoRtAOkO6se
pmyvWyo6zZwFz6MbGxqbLCSMmNuhV+hjbvUk8kOzUK8byQliWCB9c9HBSwKBn4f2tyyc+q1ZjqmE
2VE8A8NHV0qzdG/W1wvXKYZqOGC46NSdFnpU8qUvsRUNF06IIw6N8JHGfBACy+xusKSXAkriZ2EF
KkXsenrurEZ7E3EhvZRyZOQgfYywcDs1sRzW3U66xiFXwl9dH0qIgUQk1WW/0G78sm8hfBLPgORL
5BmMD1qXWNrNchhtRh0AzyYTZji7lVrCgLSLkmZ/PORkX2pU5yXDb4ALpFnsucT0VnflTsbMSpro
4rppQ51FQYGTiBgvG7FF6tLJNFedUeE1lcYzHGfItTymEaf0eE01tfy9z4pMBXrezGC62nh8bNNK
1X0LqMAnfBiy3O+cFsMS1Le15RZo0SufphdKDoYyAS9qaNsu3WEqu6cZe8NHaOhUl+OyavN1yiwR
CAHLsVg5eCgW+7kEXQSlN8+oB3TwZfEoILnu95C3e5dZZho+XGWqU7gI4XI15iVgOQ6P6uibS7ua
n1hz+hbPzchLBNdedcVoK79rCpITVzgGLkNIqLqnzslmGbZgT1RH6jexMTIbijfkEd344Mhd9ZTo
ho6mDxkUM4RT3yUJelnxWqVBVR0RsIQoorT+Vm5BLnp5aNVLs7wNiCObwnKxPE+ASPA+ha4IBusT
hI+48LTQsa/Lue4vNe4mH2eJxVRO6/V5NdPjiCduNQ9IydPFpICJaC1auwRDs6LAWoO8LEvexwvP
6RLLxqQoSxS+pO6OdyYdEcDcpQS7SkVDjEcdN1w7yAQvqyjS7+bRmD4NaQmoBLdBNyOzciYCPpUl
Ltylpb2MbJCyHG8OV74G1JNT9qTrMogWtLM5uc97m+0qc7DRYcymryZxvwH2q3majWsYzcskb2yk
WQoSFZc4PlqxRPX3H9+Yd/ZRUqAa/Y9/8MKPAgOETDNVeh3sulzaN0Wejg9NIztnbv9pVMTlcwYg
bbQ0liDMPLx8EjFqJodx5kkDpY9hXge6gymy/GgIY23lxhNaosvYnqFCYvo66cgyKiHf1Fl/Jnd1
EqiiraZ1HCk4ynOFoPnwiyhqabeDShdToE3Bq4MphJ8Xc3NRmfgb/dNby6tAfQFXAQJ08kKHQw16
NaTEn4tzQWltSi0NvpeN9Y+tCyjvLcUlcqg0qDC7DkfRncmwGipKOGe2yXrQhf4YRY04c/Z/57Yh
rVkYbhYpLqqJR6OYI2fckvxMHfQJXh31vMbebKGeWmdOcKcTEpHWUrlDyfOOHqbWqJBbGHN7hs1L
kUTWtA5KJLkfP5tT2Q1PBFtMioPQBRe5/eEFdUYTNnGEf7sDgwS3pJy8jTfLyWyvuiAPSreoxq4C
zIIvgSvF0/C50syh8EZjiBfQfNXtOq1L+zMvyjtXz1uCHpCMDuvUcQWlCatUr/sBxEidmyuaEu1V
okD+OXP1p3ERuw5REdlRkqQnk0aleBipxWL+NERYGoxh8gBXhlb7tqzWFHKNa5KFzp0yathw5wYt
cqrUhnhPlMatpaTxJ+4N7mnk651HLXVMl0T78M9vhcl5VkGZA4+EcP/wCQXzGNdxQjHJEVidyHJL
FO7QLfPxrXjnhvPpP1K3xKUckg5HSdSqwZyTzK2VKljKOd1wLaepcma6vfP6IDHCVYn/LMnXo5fU
6BKzH2KlXAxvaug4aO2MLKq2aaDn557tSQZk6dFfHi7CCYSOJz4AQVGwn1ecJqxevg1xjnmKZ2f6
1EVGuFXxdL/tOiW5E4GIsLBQzc96nxiPVc9p+eNb++Ooe3iu4ZuQ9UIXsLi3HD/BsIT6HUTo8UzY
YtF+Cmb5OUy69pWzSITqi575xh2qIbcvoIJpT8pQxeG+N6Mp9TK71R8CKjWflKTAADBPOtlN1aLb
Ta01hqsUWudXgKxoSlWSvBepM5XNep4H+S1pB2xRiVvJqsdlln23g6FW/UIUJBQjfTY/fXydpw+X
QgviRioNytLGfTSF2tgcSwWxoQdqNvbZ2nW4xbH6rNAxcmao0/MTfemwUDk8oV6CQHI4Ww1SyLS0
tAylaZG6r2V1tt0yLvRrW6NwtrX4H7Thg1Gd8xR5Z2Q6TSiskuUhf3AsADbragIPhLnQqA7tUx4D
v8Zco1lrVqW9qGEyrvWgSp4+vrOnyxTpMxwdeI6sV/KP0uFPGWdw2A0zCCCqPTcIR4PBMD5D9DKu
miCaCSWSc83Ip5i8BTUL/5MEBlVPHuvhDU4488ipTidFkijVQ2bPmCQr9Hlq60rYnbabhCZqfNo0
6T5UHVoG7aRMHywn77Aka9PwNhoCTjtFKUH1UtCRPiRgvX0NM9EGsQEk2R2Vn+pr0eT1fcjuQhnQ
CKPfcWxywH7ixnXb0P6Mz2NOIclTY6lztU6K01UpiiS5HIPElFzsICt6t7qypiXMljLFN3XEND7H
MP27ZE1Nvo3xg9Zdol0YslWNUWk0J9NzLdVWuEgbg247CsIEN+ew3v3T1Q5NBa/9kjhZ3KGOg73a
wJQUA0O8yeamuSTR39GugIGyTqeC//EMOVEckLKwF7UqDw3+gLMs7z/NEEGrlS1HfUdO20qvEpXG
sIXRVW/xJqm2nLgFLRSWeh0UCXTAj8c+2ToYm9Wc6IF8H3Xro7lCv5ck6KgEn0JH2B4FAj14qqP9
cXL4rwNievPv/+bvXwuMayIRtkd//fdV9BVX0OJ7+9/Lr/3nnx3+0r9vym/5Q1t/+9ZefSmP/+XB
L/L5f47vf2m/HPyFpEHUTnfdt3q6/9Z0aftjEPGtWP7l/+0Pf/n241Mep/Lbv37FXCZvl08TuPT8
+uePdm//+pWCwEIx+a+fR/jzx9dfMn7zpmnrov8FBn7dlb/81y90htRF2/2ya9Iv+ds7H/XtS9Py
ubr9G0ANQmtOrzwcg2Vl+PbHT8zfUKqBJeaMyxxdOM852YLwX7/qxm8sa1RHKeNyPCGX/usvTdH9
+JH+G7wGZrKG6I9ghPLF//nKt39sd388L27Sn3//Je+y2yLK2+Zfv0K5ZE7+tC3+0DTyBZivy5no
pIm/nPBNL6TU/FQbylveUxYhu4fraxzSTj076ko14+8hDoj0cVvX4B85LYXZJalVjdp6f9WFk/7G
6ULkvNQIecdWvRvwxLtrmrS6ziZ73Flj3d5j2JhvdC01buQ4M25SnNpcfc4umx5wJLCTxp+7SayE
40wX3Rx8TWXtDm/40M/y6jkLlWStWi1ZEBm0nRKhppACGz18+UCL7q6J7d+xMb0rSz3aqmZTroYc
47jMYkMyMu0OwvRrV6QvAQwZ0tpAyOTBfqxJKbqKIuWukbY4AqNVIBcPS8+Z4heHSEWtxCc1zF4K
4dAXXdo7NZO+hIu5dZd+7wLIpbGsX0czZlqSVu80cjEoKJvPmDdg7FCXynNWJa+RYj82k77FjBWH
ZpXBxwbfbV3ay50lUflGfxTn4QUtZ4UvsZT5ATkMX4ltvEuVOd/ILay0LuTbxQrNlOMoPwViQf5l
wWNnpiY66ch0c42bVeXp90Clyap15Cc5qydgiU3jKdOC8Bb8MejxmyU1cDdlrluuovImUIXpBRaW
uLWR3zbziBiihUgp4zn3JtAUumOUQ3Psm+BlKI3gWcRWuO4Qtd6mPZtMn5aYkxTS0sVIx8yYDr4D
JNKjkKXvnXau4TvrkddUSblaDgAexTAcRBCGvJpGoTx3UAOwzxUz/appua7muvFNOXoD5HkHjnWv
DFy0FRKjSUX4PZfC75EmMLAYVK/X4HdNo+0nJbdIWHpD93kX7ORxkrZRL9HjJFGFbB2Bs/RQ3ltU
Pd2mVIztNNf4BdcxmogZfcE0cvm8C4A++/6qTSO8MvJc9wuVWpVQpycolvqmpxPT7ZW+3sXtlOzx
0krWeRNp9OOrjYuH5wvGjs1mloenQEonz2p6LO4V667RAeGIwNA2AlCQ1PTGdVTq1ddcyiv0WhA6
RanfhQD7V+wtdxQH3ygOPsVkHbZJWcxX5SCNn7Kuit22ZRaJDjIVFsSPptmrqw7Dt61l8illVNzm
tXYHJGVsaKLnKepa2/gopVI3F8FjUMWv0lw+5B1PH4tldvkSDPaPe45TZ++ygN1JSg4u1qZAG1fh
xZCUt/LQX/VmeqnAIYKKg69AgAm9axX0fyU5k71Buuoao7HR1YKUbsHUNRTmoyQN4hLHnp2Ty0zu
Ir+tNCu6gwJzrfI03Xoqn6VRpWuMjmhXK4xt0RYPcs7jG+fihfTYk7BwvJxk9SnAp8Wdhrwj0We3
ftTml2md62sqe9GmjGiVdPTYdMsGVJcS2c1jI9McTPwaPJa08PtxRb8KAcYqleoVjVCaC63zSoAu
mbFK96zJeWzU8rbomU+gL6+rmWuSB0YPwwWrN8gwZ0QL8FNte68w4u8SqWCcNhsfFVzmVSMEOSBD
ktvWoKgzswpefqx/RZNRcM3po5hEZHoINTDaC+YnyZxUD1kuBFkekmdWi5GTwjOu0hGHYHDtnplG
r42q32GgitrTNgtE5zi0ojTB7H5Jc0c2Lpwy+ndXq9LSyySeSFFT+3LprFVppw24JYXCz0XRpru5
xS0GyTOokKp+Rk/3LGWYg1odSz5uy7ZPsPRg4T3jaqPe3CfLg8wMc21QulhJEVJO1tQnoj7KAA2e
9j27gMyXcaH0PNOx/J087BfdDL9nxlDvirSJWTf7dvXjs3MNHAmOsbu+sx45CYpVTa7cT+bkdeqx
42kKTA4aKC/ukFYlztY5AKpBQ6E8PQV41qjYoeKXJyt7px+uKkXCNFrwyqY53tlFmNJrmFxWGb/P
7nkNafhKC2jlmWu2JVuPX3K9fq67TN23dqhQeJ+fysaMYDYyEQn8J08bOryqc6h19Tp3pLhax5aU
T14Tz/UVBFjmmjzJ7tCrnDx6+1ortbt+4L2TRfngZPlLJcWf4goVvgiZC0nlCN/qltx/UMGXH1iK
DHrdYPia14oQ6Tad8/ZBS0prpbYxciOJZ6myHYxd85xWQ7IHqPFWKqkGvblVqRhJ4FCpD+5To4+2
QtXHFd0ryiOpRax/B83w2lm/o9HO2RgAPHZ4LaxEnzdYvpY828B8LFKZHD6OZe4gMV9whP8+9/nD
rBe3o5G8jHwtTo7849iIXmEZN55Q88u4msBgmNd9UVWbWO2tLTV9gOQ6D7QV9XM2pw5oZe5Ea0vf
0DUmdHZbu9xJX5gHz1imMw9069HJnK+BFL4hUhhXqooSsogG2dWmObgPxvw2TaYnkZbPAV1xNL/H
9ZWWY/puNBqbsgnNq2SFTwrcimSpXVfZ0tOaZS+KFOynEhjeEApQB8utLzD+NsARuFGORmgYm+dx
KfxEgu+ocJv7KXB2HE6exmII9omNUWYxZvGdlAi2UkVcmHIoPQ4T+qmaHJhrGMlbOorv0yjWbSve
iOhZaoqw28LrLrZTyelLC/l29sBeh7GTsxxmxg06C3VVGZbE+8mDZcPCbJzCmp8VAzdJir87EW8b
7Dxcpgb2wMjknVG66BV73X1GFd1zMumxM1jKu87Be9hYbojJ4tzFzH24sAmNrQPsFVaDfALjInM8
xrF7uYMh5qU4QoMkVmWMsT0d6cFV3Sv6kxJyN0TLomsMZTj5dE68Gho7byult2Wu6eS4FGyauXQn
ppCjSeNTEpGDNBLGBwLHcpQEj6Eu39GH0+C4XZcrDmGRN1eWtqHiU6J5VhpqP2EIGikf98tK6XXN
+BTldvCl7k0uJm2el/iORsPGi5Ih32Cwm6xkYivYDgQ1pcqSo0aVs8Z1E8cautKRTuCcLhEIrtQ0
vWwy5UsxJYYf9wXFuKhbEzdvkO6rqz6H05w0TD+WK/oaWaokS6wqQeQIP6jYAlWur+TCgkVe1eoq
1J1mI2mskHHPHyr8E2btiNW3ztot9dihD1XZgr+T7+TYWmtCVS4ji7cGsgg1TmQdgFFu+4HvN8kp
EkuzAAIf9WwGDWtkFHK7ZS16xboMXkLGxju2SOWKid+00UJCUsC9ILXCh15Su/UEDWWV6Bhgq8v+
YmrirSiTFzFQp+2XEJumJPMKak/psWQlPi6iEczCbPDDwH60Q41w2sT2GzHsTtRl7Rn9Zn6FxoMm
VJukVyGzmeklXVMN0DCP9N+4+7EYRnpor0Sg7rPQ+N7m/bAiqTN5BD1PfRm022FUm40TaMkqwuXN
d4zUWYMpMjxqLdOFyNnfloVFID1xq1FMBNTW49wQL49zWLlVZOo41oyFX9XsRHE8chsTU9vLYfin
b8//gwPr3x5r/z88rC7oTQ5yf39YfSjrL206/Xk4bX4+nf75u3+eThXzN1IeaNQW6dIfB80/T6eK
8hvKStreaM5EH7GoI/48nfITmkJJgrME0FtBT9F/Tqfmb0sVg8/5wVfAMFL7J6fTo55cSVUWNQ2c
jCUV91MiBcMCrZ90lH9avW+M/Gugmj4skk+5AvS7LjzsF/bOcINU6UwG5zDH99eAR1nTrODkqzbq
SNVf86ve2aidXLk2FNhoKl9/ehLvnLmPyo9/DXKUHpKFMoT4Mky7pKP5Dc4UJsWDYfpCiFU/vgZ2
6PaRelFrAI0iutfanF6Acx7AR7Wmv0Y/ShClZqZMkZ5IOzkeNgVqkDSQCBVnLOsy3yLG14mS5gjk
Z4jJVXaZn+PDHfFX/hpZPXyamiNFTl5JzU6y9Y1dbNo62hm94grBUV/ub4fKurAS06/hRgVErmdu
96Ei8a9hl8zHT5MoISdRGTa0yIko6aa7Tm/azyHh3ROJk/DMIIeZv7/GOBK6Skqots1cBLu81/xS
dyiPD5upviFh4HeF44dEe2cuZ3lOfyVs/jPUca0YgqbsVMM47gbT3swTB1ebCCxQIR1Ft6mhEerP
m8usv+jyR/ABfpbVqzNDH+aK/hp6ufqf7qQ5S2M4gwDY6amyoYzTDtbGqMU24uiAUpUjF3dUv6hg
G4QISD4edakivHe9R0Ve2xmlQrbmdocU1i0Hx9fkcSP1+oZeWF8fg02AECEa9M3Hw/3dLP1BSfrp
ItnUJ7tqbXtXPpcP0TeQv8PokVwJPtdXQeZi+vq/HOhorUmCOra1RKt2DoCzQnvMMBDSJufH9KFD
G9NGr5K6tRJrnwAdnJ0+f7PEHbONjSGQpgGd0G5xsfeiJ+U5vyrCq/Ahqux1eJvv1P3Q0Yk3e73f
fw3MPQer6/yqb7bjBV3CX4P4QglXBAX9ZXJNlr55im8N6Ut/CTbXZa0U2lX1pbgu7tNupfnJqtoY
xpW0crxmXfN/4+u6a6/sUvlMm4k3fiYEd7/aiKr8eKQ/Yttq+0b36E938Wm97+8bWi9Xildc2qgc
N80uXk1bYyddBNNuXI++7mnBetrUexqa5TXdNLt8W+froPkaXtXXzTbK9u22vnbuTT4xLXMXHdS9
tO5uqluKFXl0pwev8WftUmzsflNtxUWxjVEFreZVXL2ld6CPZbw+XxdT3fxa2kM2Gjf1Jt9Y8QX1
g+3/ciocrcmwshwAo5O6Q8LrWq3jc3jYWi1+tSaeH1YBvSfQcA1d5H+op+Wz9l3LXHvv5VIP32hJ
G6oqGWV11y2vr6wikXNI/6nQx17CIHKLPiB/9xIpihuwrPRteZtF6mYijQV89cybcITY/GtdOV6h
zZHFU+2Dna1fyFpBxtGhb8X2ByfeN3MwY3bsiib9nA7yBdgpbVUYYj+HBvimxjd07G3I5cmrBg31
2A/o+VU3bDguLCnLaZCQMvfOroqq+zjya+EkGDir/X6wlWid6dFqsXNlTwSRp6Y3EiYmnIk5Haut
cpkhzuRkhMdf06NfQz6Xis/WhBusPH2KhbIbIztco53A36abfo/y8KYZQyLkFCKA0OFjGVdTbvi4
yVVrjQZXu5r9iYOFZWXXC0aRdm8ff9uHImy2gsIitJtsK1tJtZ5ivXPJ7VznhXrjoIdsy1dhvyjt
mV7nvwtD1KM9K4bIn+pVGeyCCC+bZ8cRr7Yk+2PU3Vold3BetWZ5P9lX9jxh+Gu4rMNnVqG/WdOP
W+G7UMi9kVBLUILqNdQUP7c1H13n7RBYPrTEi4Kp2NbauTX9b/bM485qvbbHyJSzYFehImanDDhR
MsmXXdMtivuwn9wmug+rieVdbC3rnJb67wLY46LjjFFPNgop2JkkVlALuHlJzi/V/JDUihOXF/p8
0Rt3eXF/ZiX5uys9iph1Lesbzajjfb4rHWefNvUnNDLb5aHGhcDW6Kqv01tDYac21Qt6i5w/KoMH
hcGfK0l/EwEdt/FNUo5ugvbVfW87F5WukpYEkuxIRALTRcnflzDozEX+TUT3Q9b40xZdyENqk5tX
d8W0aEnkvW08LinfTjSfbDMnMorcsp1dNUzPhT7LgvjOQnlcVqVlr86pxCnIA9sLOkop+9/bzvQ/
1J1XjuRItm2n0hNgXWrx61pGeGjxQ0SkIGnUmsavN403vTeStxhZVZnhVZmBauBe3Aa60dWJShd0
0uzYOXuvvUjDeNlo2j5iNfSlc+lT2lp8lFgiH/3110VL8ZM3n/78h+9r1oQ+JREl39Dt497bkIq1
AsNGf71JZ9rgwe7I1XszYYmK4+aQhfE+TbzLtGLUXl0QAb4fk34LlvGpMPKDoc/rMF4bpFSXhpgr
DZOylQu4ydiV9SrP93JkKVrH1QoIa6itlMaHT4iVHA4uRxKdyoDYsdmgwp6qNyG/rO/T9GbabYfT
xk2CKH0nWCj7vng16SJRJIbrrltX3jZzN4wyBmczVhtnWMH+zzesikq0tinoFPr6/l7Gj4Z+0ad7
33y0zOtWv/WGh8L82pj3aXajdevYWHfO167ZOPW2q7eqtVK1dRpv1HStDdOHrsNVNay1bgM0Nwy2
gbVFZKQUKwEVQaTYSTUGDYV+6FzJQaQjC9TJlI0wjMu4am+FXh2MXPC1RrqzMSGg5RYdxAaU3TLQ
h7kRdau4RSgaLOBaXgwy3o7CuLGrZt3KraqOF6b7YNh3ZEWuIyk3ScAeyuPeFOZeJNYq9KJ16A6f
NRTRjitvvIReSG24XzGdXsN2ujObCy1njJjYt6jRj5mRfmq8cO9EwzVB8DPQR1tZ28swqRZBajKV
iDFJKEtN1p96xV15VDm4fheFyF5G1QMrHYVXkcsIECigJ8y7NBHrscymDLx0ptR4k4RLWHkY34rS
2UpUYMmXMALVXOezunyu/a9RsKnaVeItgMinxPH1MDjcpbCqtZpb45J01RnI7U0ZcKhjZIG1fWHF
7o6g9m2gFMtUH0+yVOcug6Wu6GmLy7Vl78oo2buFe6WF1SZrhmXZGguvJDc0nI8B202ob7o6v0mG
7FJ0Hbg0k/JE3fpe3s+ctT+U06W55Ex528QPRizxTjF2p9POdKIT13HafyoymmmZuvLGYuuY7RZb
7tFO1KUUAgaxM1zIyP1i6sNNWxxLs5+T/F3N8rjq5w4ttU5udDXa9YF5HQ/msZX2TR84r+44QBom
KUfVN0BTVtKyDhABbHkqY4W60brq1P6gu/GMcINtr7ZrROBrI9U2ip9vSVpmyupu7PCUSnXJ/H+P
nnov2ngZ6k9K4fP8DldEDQczym1fMLHDUPFCT3IV4D4Ya7Q36iMr6yx2cE1GJ82OPtonf7bQnBVi
mvQqM9fbdlvKLUL+jVviTpimZKG7wHG/Hr+mwp8DkFm39rgDl/jrFe4tjvzvVtezUsRh5G7i2+i2
E8yR2ekxaHjA024F7uHCaEm4w0ho1g1Rnhe1lYNdu/F7ECgUfKp9U0puLcedO0G5gL8wVwt1rjbE
YmbNsksJzPQ3AiBloA2zFD5T4gqAkTGTuNs6e1JVqp3PUa8vEU6tes1kjyTRzVXWPgLTjhKNIcyy
1eWs966Cjp74dewQUwEO27lN+48kwGcQ3j9r4HM36hh2IyPnIN4CW5vp2d5Pdol+m6lP7DDAQjGc
DC2NdWVGEigowRP40rlHzaqivFKRzgxbNcNmK2aZXbD5RQtiwg5UbhdpaS+vwvgjRKD3k/PjOSWY
DmE4mlZcbcEmb0M2YUdpFowy1kz+GvNa9S6qkdAVmtExjHI6426WbuOsOeh+s0p7Zw7+gN/xFOnH
jqkyN5m+T9RyRxQWqY/VPInnLWakKnk0Gm631xbEX5n4axRos7h0FoOwsbZgEI4xK/jZKuQRn+br
o4Vqo8QPoixri5xQTBzTilHmt2mwjMiKTY2arvunJP06HQFQb80jcktrEiXiwJlpMp41ZjpzK3VO
WhaX8EXpn7Wgn/f6obDoaSvyCq8VjggVTcdV3GyTcKuLS5OptY2LSau5C5VhrmXRIX8YimYFm2zl
MvoDiD0vsXVJUa8yXr7SrdngJ8sgtede85Q1IKidW5Pd2xxeHRbddvwIBf4m0f6bJ+s8oElxpgCb
WuPcfHCFts4JAljD0z/JJl8HCF3reGs1N624D/qcHv1TGV5ZaTefJlPSbpdjS7ZjU9+abbByk70I
FnUcIQp6O2TtekfeWOUAaTacBxVDOj9etricHaNliuyvRVxdYjA/iIiZP4621Na3qeUzwJ5M3nJh
SNoHdDv7hmixmIlMN25M/KfCthgJpbvYczZooWG6sq9a2XIs86WIyEDPSBghuVOnHPn1CvRmTPi7
63ReN/uVVhB3RFRg8uTXOjNb+8jmvVehyptBs0nc4aKMvCuduOhCiW5bdR066lHnh4uD5MKoAFzb
5ZVWbU1ucyGVy9HOkxnW5zo0H/S03tpBs2R4i7Inx2UWz61sOkRDrimzJ7uuDn0w7F0l3xg63rHk
pfVwkbKXjkHMMF5Zu0JdhtyNMlMulaS8LHp7i3xxAe1tXrbtRpPPJgqEdAQfg6nLboZj4aBLjopN
1PjrNGWkzP+WKrCKyl6rYbsQ92UvlmjAZ0N+46NR7KppejyznWiJ6WAdW8yKK5eT/0eLxxnq6vsq
d9bzygPQmx4CpV1U2gvXq6jT66uWBqbrd3vZXA4Kf5y46yKwFmXt3aW+gexmmCVacyqlt/64rWj8
pPWhmu+L6lF2vkkLQNm6gnEfapm9Ki9rmWu0M9F6xGP7ajBXTBwCDWxja4w3zTaI3T1SJdZfZUZA
0FU1A+g4HzGpkFD4IJO7kXlsiNc87dPXtIWKTZmje7O5n1CDus31mOdiZzAF171Nb22b+IOshp8d
5s8lwk6BawOarb0lD4LeWPiI9dgt7EWjzWHMdMLeZ01wr6vGPh/2tqEsxoYh7q8fnp+++VRO/HA+
iccSnU3VMaahISw1HfmZu88L7yU1231Y6syju72Bqm/6GT2R7JEczxTT+uj9f3IeVM/KliTTbAX0
mLMVqXNZFf7eKAHUtvHJF/T4c7qVU++qt05jLu5//Z1/0sFQzyqWKgZ2pQ3S2mJvXGQMi1z3NJ3r
p85JQmlCCDCY7X/v1wWf+P4Cq5HaTAALYyvs8s5mbbb8ZFVYn/XQ21vubRrBS7echRlWJ8WSeycc
9xbnoF9/1b8/2eMae//mXZmRsJro1hZT4KJP7fXYXkjcoIKvWcf+Wi8/7L1Pz95fV+G/GLr0bpQh
kVY06+Sl1hsL4aZ3Kt9xurJKq6yrr3XpzgdNsFXW5P9GNvsApan4iNz2k+4/9Ir3XzZDNNzgZnC3
oCDXKXZbIQ0CQumVcz3RbyyaBi5/QjQkpUfMx/r1Nf7p+54tjEnSaVVvSneLx5XCHuafvSj9+1p3
KHDGvcaltzMi6Yv4VOYfXu+f/bRna6AXgc6AFetth5aIavqAdXbvShoDgv6bYjkzW9skgpITcFQb
7DLXvBqCx95vnltDnAL60UaF5tP/aLj1908VsvT3V5+AgKi1kLdsi0R/8btgWZvWPlKt9ZSolafq
vlLkXvOtj847f79wQEV8/36lkTJF7gpv2xOV5TJ6TO1qR0jStF65RrgkABZk/kPEYfjf/J3Plqra
CgJLcbnDLZ4cMCgLHdy80T/6gbsI9frUS5rFxWPprFUl+LfWKkym779lGrYkRyM6pmLv9hCp9oJp
WcsTPC2LbubsVYaVGrvuB9/xJ1f1nDvWWuhxqthUtgGtv2nByHlOiRNk95Z7HbO2T1IUofALy/K/
vec/knnc5in/ObcavLMo/CdpPBA//HDdJ8PDOzvCzUv2r+MLZ6b8R3HH21/6Xdqh/wb6EsMifmod
09JUi/0u7dB/mzjQyDdA//KwTTbDP4wHxm+TJ5C0L516k3gIVow/jAcGPgZeaiLrAG6DjvpPpB1v
cYbfl3qHDzr5GzG8stA4E8Dv/c1J8ibEt55awHEklAp7iNaeC9LUQle6yGWNBCM0lr4mukuls9Za
GW1N0RQrFXhNIhA9Z/2NFSFUJmGqPFS5dW+kERk6qWyXilsny9ArIR106PLtxO9niekni7rs8lUY
C3oGiv8l0XuioTp6oYUNtnFQna8g5WZR56Ub18seHKSIC9TAw8xutZuOiADkY8WspOaYdSn/jlU/
FUG7zcrnNg/6mdbApiB345aB3bdhzf/Y/f3uKVh/ySdLS33+qPwvFDpBgeFWY5v4udTpd1/OTRjF
ecND8V//+vMf/2rN+fP1/jDn2L8Rdstjor851tXvz4hp/2ZN0TiYDLlV35lzeBB4qkDPgXGZQgP4
S9+fEQp/YEME60AQ5c7+J8/IeeOfE5FlAiFWvTdOEkqss4cEFmOSB1k03iml9mDCDq/CjJwqjWZG
kiLRNfaaG6x4nT1iTIeA4PyLKeWN7+b3rWEdtRQduqhpeCvHaAyv/bFbBQ3BTFmPPji6Bzxiz0t0
tivbFxuLhvgENGRinwd0vuWNrOIrr8/uEXZsnVI+u7m1R7t5KyNBq9lWEPaRjQTjAv1nnn/pYkxA
gCaTmdXgxBbaTaqUy8hWNl0wZSaUlQZI3/5KUXPZNsZh0J2tqzm3uaPcQnm/JCFolpHWUrbJpnWV
TTWkT8CCXzNIIoBlc38W6kio0zj/UuEemBWt3SIQZ1xqZsh6rcgpSdhAxtAlDbBt+ZxndFLDIX4i
bYkzuUiLRSCRNWvDDRhoVLea1c0RFy/6jiZMYOT3MHpCXte9nMrM2tLwg+gNyBymBFq96lPnvtaG
YM7aYi7pU69M0994BS9VV7Ux683+JogZEkEj2HnS/6r3yCEg1GNvSEjv8Li2A510GuMt9rxcpU1k
8ZnJ+2aAAw+kbJRu3Yn0Cq+TRb7eFNVS3vN3Gfe4zkbaDi+bG6vERSRsNfwx5MKLMO/SpR/RNHAF
VtvULb+IhI9ODh8ItHDKBTURvA+BjqSDcGd6yeU9qOCH3oCZoCqXdMb3iaBRk43ltdKrn6wcQas7
mOWMaGoLqX91rbX2req1Fwojt15+YbBxioLoCdwQxJk6+xKUJRptdyU8S5JknH4Z0ypYqK6ZT32F
huEnbE89KQgtrYW3GQi79IRxkGJ4ttoA/5pzAXXcm1mG8rUN6zXEtJvApOdb4/NfJLUSLS3pbUwl
82dFSVaX5StLS5TX+AA2Wqc+dAkEGY3jtpPfJ2pz5Y/tUerZNcnZCLLz9N4f5Y3uEWpEptpNREwB
lghjMUaw2xIJ42g0Km9uh0wcOt167NwqITfQ36j09q3QPHg6XXiCQAjiFdWXWOMXrvS9EsZXnecv
mSjNHSPcIEratWX1pXPjDUHGS1ekRy2afgLfvRpM8EluVy2d2meT6qyZYHjUOeXaLrVDCEeJFqh/
adCYmPOMPSmiWfPxZgBhvupave50ZaOKZKMW+jyqxZNfqM99i+6aVmXbJ1eaJCG977ELKK13W/bm
J6/QmCFZ26JJ3z5az6kxU5WvcWjunMTZFgoXx+y1g+mFr1K1bsld2ssuDRZjb+4SNd54RnFdx8ON
WiobS6Qb6XJXKGb4GirFtaoPz3nvfu1oTpHUslN1fS/k+Cxyextb8rnP0i9Doe+xgH8on5pq9B8K
iG9rI85JTIvsEH+haSFAjeBgDeNd5sYqlrnikVydAtm4WKRFAHKU/qNjr0Y/OwRN/SjSbsGsavXD
VnP69nY/Tr3PWh/fVmhsmNjQNYB2+CzelzGEB6GkqSqVT5EWSyPA/UNy6KbsFGaGycFL8htc/88p
joJC+ru8Mq70IEJU/Tve/x9VCD8tb99t/z/9t/4X7v8W1/PnW//F5Jb9Un0rhF+yl7+TO0+v8H2z
B/wA3JdAF/BrU237hxPXZEu30VR7BgsmtJM/C2JdxYlrOAZSZ7Z1GxjMn5u9Zv4G+EA3CJyAvku/
4R8VxNNW/v12RksNZEWnugaDAmEf1Mj7G0lT4iyHuzecYqUyFqqiPSMGMudgO4EPZdk4D4EuzX+4
Wn9z975vt0zv6VC9UO1P+GUCYs9u3qJ2nQzsWX8au7bD25SNtJXTdPvrdzkTwby9DTBYg6SWSUrO
f8++WiGSPtW17lRpYXaAu7QZQ0R/zP4Q/ylDh5xAD45xH8Ppdm/spAi+nQ5/qk15k9u8u7jYtyau
LuhTKDO2cXYSzl1EWuMoq5ObN93GLGJvhZMV/QBGsrldW/EuTVUArGFAeVF2+laJ4xxxhZdsSGWy
GBpVSJVDIz5qRILvg64IXg27Cz+4UtPN9P4mIOkCTAp0Jgje0I3PugTqGCJn0czsJPAJreyMfpeV
BcqaddTajPrYTUabSSZplBdkNYe46YonjTDUeWqOnxvc/J8yvTEuhFqVu9RPhmPos9kmutOucNIZ
9NddsaK6JbFPbU+9LftHzQD1iU8dx2tNNGzcqFDKxXDzT28Cbm0uv24ChCF9zj77CbJUKrIzkIVY
Xmzu6C0ivhit6KD2QQ3yL1HnrVn1F6af9sswkyoGvGRY/PpD/PXygpXEmgC+A6M7aRvvb8S8ttn/
LBGf+qxh+JhYDwJ329Lobcw2zqUHH3Fu2NWHQPb3DREeAMv1WD3I+ODHA9Z49rM2qld3NmlBJwZn
aBxcNLBhO8zJsFUWvqg9JjXhDWECAlpEXC/A/3+UvqNPj/K7J8CC5/nGBmedA/h29gzSys0zYWfe
pUP2zdoJFHNRlqNzzemiX7q+k6w1eWMG4rLWCTyT2YgwrvJXWquPixx+/x7Bcrhyu0RexZW7wY29
1nEvL+DcPjYglBsmt87ofdD4/ssCZUFAMTlSkeZDovz5FDNuzKIfFN27rCLPuZEW8UuNBL7+69vi
rPnK78OruwbXZwJDq451dnFwIoHjcdzxMhLpdghoOA8aN6mb1vCnwTJqTTW8GIX5GrVE1o62nKWt
+xEU9+0uePcTwSYBAwfYhh2FnWC6e3+Ypigxh7suH/XLzPDVC6voDiAPk6eu8dxT4xcmdBUj1g56
KkybRm33almlHS7awgGdCWggf0JwHZK0m8+bmFId1QB5E5lV1TPimE0kUQ3S5xIX7PPYVsaXDy7i
XzawKXAJLgVNIzYyOkvvP36QE9VZxZ56GabWAQN08FQb3FuCg7ecV5rsglnXeuIoyjo/OpHp+JAM
0P46KO+NlRkiRDZlqGEYteujq8LMnHXMjo6Zr44f7QfTZ3l/qXWDgk2FPjwxGM9zfnSPqNI66xpK
7bS81i2rWfel72B2jdG9KVBNYYg5+0wWuO7zgguYarmkM+Sy1BLZWc9jM+OIVKSiuVQco6RZn3m/
49f+G0q6/zTYCqwplmF+lZ/XdseX5EW+/GvfVlHy//7P/63j6f+tK/ny+YUWz+blNU9for8r+P58
7e9VH70aNlU4UWBOpvDcP6o+6zeXNdEj5mHCrzjv2qC2pUJlmWK7J2YLy+n3Fo9hE7SLsAjkFeGA
/6jqm3ac7zciDwvAnqkRSh+WzE3tfJwovbgiiVSt7mwfv0Sp7lPQq7jSF7lKaBkxsHFarEUuP9J+
/+XcMr0xyQkgQCk1DbBF759WikK9bBqjucP8uwTDhAbGvIu8eKlMnn1VS5dKD6VDjt0RG1XHrY8F
O697si3wedLyoSaJF7VZ78yB4A4gKWKUpGYWm0zvrkWlLhPRLgK12GKZPfX5q5Zaa1gzczuwrtIk
vs2LV3j/K7tMD2Y+LkEk3ArZHT1CpWYe2sJ4yLd2xiB7HNaGsJ+cBrczXPtb6K8OZmoV7mEvXkOz
WKt1ckGKG6DO6MUIrHbbVe5tkCK0qYonRt93QLu3Rtkskij6TCbxLA6DK7sarju7RavHHGguKvcC
PuZtBDpoeklYQNsOABzO2H7LhnfZe50PH9oPV9B5ELWYoHm5WHG9mgYqQ6vsBEPDBnLPElHQIVP9
T7IAFALReJMp4nMYtmIVxwxgnL549HzycIzxeZC0eUiWCFHEKivqu6Vu4/qZzPgmZBDHqBR2Vvui
LZFnZFWMHSRecBrWZpOOwknqXcG8MDPTg+YqZGqnc5MEyQQO/Q+P3unbDfnjMfcNPHh2n4JHwiRK
MtLbzOD97QKWMG0HTanuVLdeqIO1D6165ZUSD4V1Jf0WcK7dX+oiuu3sYB96ydKsyA5NnIuIfkoT
FjdF46xKOdBmierHIBnuE2g+TV6sQ8XaIBFbiNFfhlq3sCJz46T61dgU6wiTvmRaN0tzvEh2ecr9
4T6taeqF/OzCPiB5f9T8lkmajwp82HNSgsQmwtn06wArWqK7YAgwcYlAX8Ni5TdzjWUUuARYheRO
JMwYQ/xksFscFElxYh2glHXzTkmf+wkh1Fr03px20criKbGq3djFF9AWNq0RXHl2ekp15wB/7jIw
iHAuyxsv8BeES+zL2LwLI2Q9nn7XVQE1RDJloJ8cHpMhNC9ivVphLj92wScssAs7TU9BwWclcjXB
y11q3CFaszKSdOtm7Y4b9BCO/gfc+m8IufMfVpuCR8F1w10/J9d3cVWlGTvuXaV6t4Xt3Qo1WaLE
WckWWIYK6aXXhstosJZFI45Nj8awyq/9bp2Daua4eilkua5KcYhATah5sIL/N9ML/VhYRB9kxcn2
lVtTtosocQ7FiKLasBdqgm5O0YZ9VZbbN2qM0x3TIdtK+rGN0y/ronnwWQlrn1g5w1xnPG/Ckfso
Bmpg52s/qXY4RRdGJV59wB99ZyOeCgUClP6+csWiaA0+ESrzKF3aBBjFTbOic7o2AhYrGrjwZFac
eWm4QhUapkuPb7/LNtJqj4XXzYfC5hkmiptVKG8yPDj1MTC6y9RAPoVKMHUGJpojPeB6JbT+mHr6
Gg7OCKwaEEyFj6oVU+j6RVjem3Z36ffFJo8/k84FwIF28ODMVPdTpfMVdGXHj7Br62KDxPUk6OZO
XfJtYbDy+8rp10/ym3X6Lz84xiSN7Yau2TlqlpZYaltRUd9xrY9tw5ISWOtAWvPazDYl+guvtzau
H1wljo+E3yOYslg3SrtQBi4jNwfS6idTpEvPjIpZCPuiGOmyGdWqMs2Nb5uAcuILN20XQ94+1C6+
QsO4Iwvm0/SU6Dy3zAJWld3NfeltYXFeVDCWf/0l35d3b7uqPsXu4Ws3ddopZ/W8meilY8djcxcK
pwTLQZ6m3i5k1cfoL8UHa+Obw+X8ihqANiGDw3hzjDPxQke/Ril6tlIzb3YEJ6ycmbMwGLM4wb4p
rTvQWrRUqYkxrg9ZMFPhZs+0zg/pCWcfHGXs6c1+/DBMjKYvTLdDs8idOT/iGhaaVqPv+rue/vYo
yq3iIUyaNtUyszE+2POioMpIzHXlmJuuKDY9qP+pF5LyPKlxCwjcvhD0EOBHzlivd2HrHPKwfBwy
2hJZsC9ZUYkB2OZeeyS56AT19RRZ1QMxh/uutFCm63ep0l3bDV8zk+1D2oqLCR9SJcahKu1VIILP
aVquO7R+rmyPamItjDj6UrNr6/ZwWQvehBIodbObWAIgKQNZzaRT1nPXl/eE+gwkchdPAWA3k39h
piSs87pyW6v2YTDCfZGAwPj1HTXdMe8vq03ngtwkXZ2Gfm+6xh/OZhBVyfQLuay2YmwQ7KzhZ3/7
6f4bqv3/pAYuTHNEA9ylP6/0byMyEpQDTESOnN9YjROQ8c+/+YecwfmNzg0tdpeAevq3lOR/yBnM
32DQWrR2EaFDtf9exysuPAqWOQIwCNmmfzDhD38v5BVvolhYwObpytCa/IeVPK/37h6ZmrbTs0dC
CyxvPqR91uURvV1YJlS7PYFQQKOgxnkrGUDyG5QCD1LB8C8q4LsUJE0tfcestiOw7wfVHw12hbb2
VlnuqnCK/BCgIuJrL9b9r50iY/wvdiiWWpEl2awIk459huiMUyMqfxfZTCCYIerwtrxsPGZt3oYw
vurwlDsOwurMsT/Zwk8vWqUlJ8Q0iYTTnWSlE5PcN2GLNMKsriwDiK46wP7sW+JWrBb8UeYZ+YvV
8yn8PIQf0xcekJrSIJ9iFtkBf4KY1q+WOALGy16O9ueIec2Xt89S+07sYxmyQMng2yMxJFTHK2nx
Txz7o6vcKZXbsh7ULdVZzKsCtDWXftDi1arSIMdIFI1Hp3Hyw+g4NInVqgMcRVRhOMu7nC+CGfjR
KGyQYuwiKBIVgkeVCaA9jTGPohO1MjdFLFdiKOdTsAB8WcyD12Nc2YegbtLbJtWLJ1LE/Sdt0AiC
dOFrDfPRHjPrpPvFeHRN4FCe0ND6grKny2Jl7RJch7qgkRoz9IvI+SzyYSeiFgNRl2Xlg6bnPgZl
3b9tBieF8IGKcyNRqTJM7TgE+GQ/X1tdHxszPe3Me79Lw1MfE9Ayg0nYTvGhQ/1QpK71LAoVfnLB
Lx0OXX2rab7y0PkxTtWx9rZxF2RLn17SVvVSf+fUgz7XmdIWjT0+W2hrPkdSkAwjI6O+HGy63USi
PalgFC6GPhyp8Mz+0skgRlntqGAKdNOTqcJ8dONJ36r2+hMU7fg0DK3/1Lex0c5sCYUs4Nyx4NgM
6cd/szh1KzzZ4cUQCfc40sJ6HIJGfSzDUN5FeB1OakfMS+Xyr5ixGd93I52T1lcV2HzTxJPx9zLv
NYViitwT4EHu2kxktSUjpptLxY6X3lB1d+w/9OeKeiEp1JZRPhgv4YRpSkK/AZxSG+OmrnkeMs8G
+1XGajPX/LR4AubGgRaX/dEqtOBE8k7wPGJkXL8hsvSGZxM/AW7OsYqPVPXx0Uiq6CrRqLZlBN9O
G5tobYYYOhrLoDK3W2sfQB9c1ymQgsSD460ypln0CcitrneyG9vPi5XUW0yqrVOdQt1SlmkE4W4i
0HnoLOegUuXR0GX6dUJjXdiNDI8EtTuffXjjazuG+VQLoW6iOIqPiYwpG6Rh3icyAow+Knay6pMm
EPMgqTqqsKBqy0WqVjm2xxrDwoTG0/wOR3rc46lJujowZrkfY3Vxdf9YB7VzAc6ODV/D0xcx9N4p
g+YCxmvjG9838z09MTkpLIb4Vg31/DGQUKnCNtSvmrSv95WNQVIaWbCDJFPc5UQ54yb0+2bXVmO7
LSJHOcaGWh+tKGrvuyDRDuXQoLCsK3MEsaiXp3ZM2kPhjNl1GXfITQGqbQLWmW0K4W81FNhVLbW0
Xyy/bXd2GPjEUBXaPLDMeJEVab/5Yc/5myPuG//i+xb/tnyzVTEdhLlN5tx5YQzArdYyOLN7UwuS
+9wMQB/SiLCTmQsje91o/t4OWnve2QaUykzrHgs002tHNu2jJaJ+HSlNt/ZRsD6AnrkoeoJvK8XW
b1LhiEe1FvHeoH5eiawgNZ3s173vFJxvvDT3PuhvElT6bi9iysFEEgchVb7loPQ7b/ebukmRaRTF
vkVv8uBmJqtmZGfD12Ec2+dwuoZVXRIRbb9d3ek6y+mK02zVCHfnVyiq2t5EODqAFCrZtZ507cEc
EJrHg1BPA9vSsTMiTtqy1NS1F1hEaZfTz65L7Cdk0DY7U3ZxQo+UG2ScbhWo6fG+nW6faLqRwumW
AqCTP5bTbUb/jjuOzkq+b6fbMJDckCxg7a7Wmv6I/VjAGuTGLaJQOUrVp/BrUC5HjXNCByCICGJ5
+eyVOguzXrAg4jpZZIOmYmHM4WKn8miPjbr04c0SswIT0d+KOoNOEmytYt7yRAci2rYqkyB6L9k+
Y91HxbPI7GQfqs9xtBfji8I0MGBfQQcoroXxWOEZaYqvECiV4ZkQgZndGHMxMkc8puF1Vr1MIWpG
thzSrZ5fiuEVZvHMwDmEMKYwKZAfNThPractgmYfPXgdpz+OKWyqBdySQ0ZSMe6yF5psVRAjuKpW
jXNr99WyiS5xvkE3YO9su1f86JE/h9q4jdNVmCwyfe849XXwCoIf2voMc3W/cNNVNz4pyYNEM6We
4syaFYAX0pXvfXL1jXx1uGX66LL1Vq48Si3BK5zOkjaf+WW0MrjGieEtkb244QMEaPwlwXwKm7UQ
y7sZoDcwhdvILCjQVf0uy7qLtBtmord2XWnsWbuWk3c1yOK5nWk4yq+tkF5OPezw92CGrpiOQkxQ
GkYBsa4smr5XN4UbNtiq/WIJ55pL52oHpUvRtSm4oyhONMqBjJOdpfczHc6iHM2LlESYJvZwSUqS
yf1sePSs7tAm46Km1mqCAOgeN7obmUcPp7uw0pUVTa22J9vgQBHpxtex7x/VTP+USHVB1fNZH71o
oUDrGYplW2V3kJM3Q1nve3TNaZPv+qK1SD/wHzVg9ll+QXIKq12kXpKzHcxYbm5Ks904ekZw3w3E
6DHbm+br2IKckf0OfDSsIQECcpi3MF+gcHg0OIdKHqyxz+DP6CGQFl1Wy3GSueY+DSyrxEzvphHC
amEsGzOsL1TXP1VtgwBLXqj5sBZBcCBv4zWuJUhs5GAtZN1eS9o5JBJ9GWTOTdLi6weGk+4G56XO
+VnMuXRfDecWAo5O+9k1Dnm/6sSn3KBrgxTPAfgrBYlv4qjrMxCmHGTDpbSCWZ0Gl1lNHJeJ07YC
QYVvREPXvk6Uh5GkKXJtFg2JjL24KvIVd5laRFu9ekLA6IMKzcwHq7FWiq8ScnNRq0+BigiOoDAv
3Tv+jWWA8aHVGOuLtN5F2BWa/0/dee7Gba39/lbODTAgF/vX6RqVmZElW9YXQrFl9s7FdvXvj0r2
uzUzigY+GzjYBwgQJS6L5GpP+Rd7qmCUbYsUHO0x6FgFJF4fvox/Herfg2FfuWvxLRDO3IemlPjV
Sg2vfJX4Y6J9SnYJOyWi8NF8G91lb+nQPZtZo+2cPlrK0sJg8afto3t1qz8O2j52/FkFKBsWX/QT
xYfxlWoYLl7zpscxvr2pxUKIfSIQbC7v2IFm3WxyFy3xaxHuWqQY9e5LJTO0G7SNiO6dNL7R1WQh
+24e6Yj+QJmahGOr7jYOiuWIYS5CRVCQTVUiP1Ct9A6RkqU39Fd6k89ae4CDthpcbVURfY5lvbT1
b0VyZ5jpWpW/GswZB/jiZf7sU70fwePlHbJWsNwR7uN566XTHICILFqWia/YszCSKNVsHf+OQB0W
RPJn4D+Y1d5FqS3SnqoqQE/aR3/5V5GASEmIe6MrkWTLppXoQsdfdcx7zXaJ4+9CS4KDRDohhOL7
07caNHGvKW0ptbbJ3DsDjaHkIYNKnhabyp/CFW0WOMU3lRIqONAmpGRLSI6SQ2eNM92+sfvvKNXN
6JlfDaqzof6x1PxNF3Yzo/tlxBr6SatCvWqycimClzJ6Vhsk/M0LBRaSw/OrlTwPq0PM095atfz6
u1IAmNDCx9wuue5xbYZrXHXJwgBPnyxCtwQsie/AUNAqaLJdZQwp2mW22j6jNYS/o9qTeejpbaMq
wxayNsFF7iVovHYaH8+bIgHlLSgYpvgAZe3xCrHpZKXWVnSt4nLH6aY44DW1fNfIsNo0WW1sg07t
Frq06VZUEZpYbcTx5ibtdRFXwyL2owNn9NciDVkjU1QcwOTtmlVoI9giaf0Ew3ZQ74vkOqzDKyfE
boq8ZabHr3b+Z14sc30Zt+VjHoMEsDFMlFwSWzC0k96Iyr7yNp5Kp7yv2w3o+1Urgk1SBGAcx2ad
WpnfzoQcuzs1rtLVWDzYIE186uXqrZLKWwvKKsBi/SmqDkrnXKVBNTMKfwaQZ6E5t0167w/pNcnt
q6DkqH9NhA8ikxqzWchlTJbowqkMHiTNovI67uw7+IBI6rfwTNqFbCoo2rqyUZLxynJp3rTZY8Ps
2I2PytGwdTzaDPXPMeQ6VvaD8ZIGzVVueofMfiTjCeaWthQjAjOtBZO22qSqu5BYmY+O/UUD8JuM
SPoG9cyKHvIynrWj9xzkxbWOYEf5yxq/Yn4yj11Evm1CftdRL9Q5T7QcCfPA1FDV0FHupPJx1j4c
VbNKKrNsryO7I3QYVTSPEwqN8plYaLyNtbhcj1kfLjssT7jxaTSIvFJXfkEA+BY//1b56j9h4BxB
FP8/Yij8FWnT1/3nAteCyn5O0/rhJX6tQca8vC9z/e+f/7vMpWt/OEwoLBx6s2B2/l3mmn6FdrVQ
KURO1SpqlH+zdnT7D5o3Ngqu4GGnVjbd3L+rXNMvTfBEsGSYF+n8hb/DSDhZcBg2UeOaCl3gL2io
IwF7fPhBVRhzxUzyg5/+ioxHLEmhutcLGuzznmsgr3yE2Kl8JxVJaTDLCNLffbkP0rTTxvXZE5xU
2Uj2Yx24WH5AwYz912May7VGy6e7Ha4AoCyc8hDK59Rq5pNSnav8/P11/o8F2KNF/J/shv9CKC44
CBWSPqvun1f69QuXThi/X9///mN/LXDb+cN2bE4tMK7/qtb+VcflVwzUN4B7AdZUTWMyvfnXAhcs
cAuWGDiOyeVogrf9a4FP+2WyDZxwYixMaMq/4Ydzer2Tz9JttcGAUUR+f62DkLK7vB68tZ90tzWJ
4kzFp2MetMmfcZusfWGtW/QFS9ydwtC+ChHtlFa6zeMvpUJI5GuHzkcdIMLNeIlC+YsvUBSwExGi
cRfH4Di1bI3c+UwAhb3uEwqY/LDU6+wptsTKdQ8N4M4qcG5srVrH1EZHQ+I2N6JkkuzHpuxhgEQB
Ls27DkuCZdAFcwdgle4AXwp+9iiizExb8v/qxzjKfuB1ceW7WrTogwgNTVPcWVp9Q8GYIqZTTdIa
WM5XQbnydRsNIpwM8fpRF5FvURRiV2nu4BDgJUu3mVAQfv2qVMW9m3RrrwEuWsTI6xThddc131p/
3HkDKlDBT5vSlpKpYqmq9pdJwLGJnrzgl6xTriHnqQsoR9p9+C3UdqVuFktDttR30CpQ88fKED/N
iPyHTvVBU8flQF7s5nX0EKeOuK3MWN1ChNhRUkfpxccG3c1IoJ2hedbCVr0Km1xbDqL7mhbm3UgT
bIvxUvFkD5R0UfZv101aVc9tFM5b0RMWNVVlL1GVrws0Yyya2b5Fhbd3xDLygIAKuzQ0an+1sx87
rbyTVslv1OqHNO4AvUR4QQD9x6oI4tPghQU9LxE+WvkYbbRcvUlAkyzydmhR3fBW/2+PoP/ew+VT
RNj+RUlC5UcQviDvKT84Y/jTf58x7h/gqSZYFV3uCdzEJfH3GeP+wTHmCKD+f7V83l2i+h863VOY
qPoE83/rjP/rjIFKK2yCLEgDYOZN+/fOGItB3nUT/zpjuMhO0V6uGIqoAA20yXMjXHsWQINMCdF2
EWP17BJJz3rhgnJSOrRA8xDBASRTSPdC9XoQiSiucuC4s9hxwhe7rfJtpfb+V9PIcYoek6eoq597
WdaUHm3l2szSB6tq2U5OheNHTDfXDNIBSlNRAEHGa1YLomSdxO42CBL7PtB7RVvkLh4+ee3sFE92
N4nbxF/NODaeAIkYlHuGUM5aHv4Wnym8jhAJckbUlWqv8MBFgSkGcPlFM19oZlTzVsOkKAhrD3IO
JpSiqxdaXUe3tFlzUJ3BsMkLD92kaijh+Gc85cDv3phArn7A7PW+BDAd0b3CkuSmwzX92Sda2vrx
aC+L0i6ByBGZD/WAGVmSEwRkaCXSSPbyVz0ykPPFL2GTK1gcF0OW/cAf2FtVo+U/ePQYv9qNZuH2
qYZUoeJqq7gaaakf6ocyH/RlbYlxlSSx3AYaGY+G7bg/c1V+jD0fYVjW19yyMxfxP2fsZl5D00mQ
is3oUfp33VTgyjSjvfJMLwObVMgfNR1wB/lX08ZOyFFLDDmqbgsdOaeCjjaP6db62kARniJnn0S3
bZEVtzQ/sj160dnGCycDkARw/iqwYrnW8Xu/NRpLbIpIje4sVFi+ybAt5rni2fdWFLg7uGDKTebn
7eOQJ8kWhrScB6gGUZVJkx227/Gd25f6HMhGfmN4AlWtQmvxUm88jxIZmOIuD4JbWXCmN1GrT4TP
ZgGfHEMJmP4zwxk1zvlyxKMiiLDFUStchtqwmTu9zmlIX7CG0f21g2D9px9UBb2A9gBLSpmlFdcf
9RtnZ1fAIOoIgSKvYbp0gaKJN9SvZurFd9IADGUH4u9S/2+lKv9JCPdfeH5OkqH/HJatqtfsR/B/
pvA6e63Do/xj+pN/nZqKpuMtCHMZ0Ctx/nuorIJ74R82zSCoyLTaJ0Ts/8Zmio0uwIQixVycggj8
Jbr9fx+cirD/cCeaEZkMMACOzt86OU88fAkLTQHEE9bVZJIMRv6EwNHgFNKEUTfcdqH0VmUR19dN
F8mdMzUCUW8E0dQ33VLTiFGAB41bmeXZUqhxsugqB+FUk8KUngAgVI1AXSkWZSj6UOm2tNiSfRBK
wAqWsoiy8WvVy8dyCF8wYpO4VUljrZolDQolC+bvJuOjnOYYOcBrWcSbmjth/ycfcGfq5rwrKXWl
7+aFnfW3SYECTem26nOB71xXjcr67UFVu5v7dRjsDdqD26LM+wuPoDPr764kHoEnIPI1QaChyoDn
xvEjWKEFG7fQ1FsECVdPTjlk+6zso3zTQn/NnKpfab2HYapvCB/EZUSS1zpe800dNaTduyzHo9wa
UCltcnfcpDFkdsQU7exJYpT2g4Qg3UU652mn17Y2y1Qzuur1DrGZYIyuLLM2qFqUeT5LcrdGAlpG
Pe2kGg0aTSSuibSCEtnz2Lmk+/bGPft31+/tvcGS6Oirk0BPyNnj967KQA6I5fa3qenq94k/neRE
FYqc5UZd/tLCQOAnniTdarKHB1faeQZhqLYLROnOtA5P2dk4pNF3W430S/7rJ8nu9HTsJ7Yj+BVS
fuuUDxbFYUTIrYlbqP7uS5YQkM/sSXvJLAfjux535rCMK93fRX7Rb5MWxvecexjBirqYiqeOk9AK
72Lv9vMVexzATM8Fa0OwSsjWKFSYJ2WAOqxdK64wWKvC6JlGi8tiQE/xwiBn24LzhCud96d0AaJm
WrPvtkXrmX5lKuV4q2ZqP6+oWbL8FPauGXyJy7LZOpY+vtJBVJaYY1qgMtEsXaVwnR9SdBNCnL4b
DBysScJ9VAcPbDGGZXA5dGWtN2P70OAu5s8gF3OD1mjE69qATWaQOYcUrHM210z3ZTBz1+doGKj1
1lpofDF6J322U8TxzRYLO+o9Mf2WOlgYTVYBAgix9g29JhKL2kaWc4yt8icLD5gKipHZhW/0wfrl
2ODoBXcEnF8/tRyuxk7kUdCrt7rMmycRDwZwDpTnKx5WV3DMDOuVZ7Uro44KuhmjtL9YcDzjeW2n
IX4DD9kcEG3y8/OpO2FUTQuExjOrg7a6BV78lHBZ13UTgxYabrMCsowCK/42HlBH8YQur1KcFOc4
Q3YAoNru6zjmk+q9ib5BEqdPF55kOriONzhFUggclokrkcExd7yINIA7dNwVqs19Xi4aBPn8hTGC
k5xFtSEXhF3WKvJz0kLStuEZj0XQu3nNB4x7ZBCWscVeol3UXzLi4cY8ejDB0ibc0wAbwPmEYnz8
YI0OgCNpvPaAKelLIfhMIGTiuQp9dR734urz73C6YxnNtaFmgXCAZsaeOh5N6c2+MjpLPdS9Xn7H
1CxYpRGB5eejnFB9TbidNiGCRomSKH46JE6GUYQZy5JiyKBSHm/rhFS9TINrXBsdgDsRSqyp/lzY
XjyrXTd8jlI83y48w/Qq72ecZ5iCEbzGHNKNt2Lo+2MDE+LBrzM5HGTv9msbxYZVZ6j0xgSrMLCd
u9a1bx06Khvbo39pwuy4tZ34LuXvpR3jAtRSdSB2nkEn5MKznV6zuGbZWIxCHmI6XHRijr/PGNWm
FImXHFxo13OrMTh0UpATAZ7GE1xXnVsxYqdF0Jj3YV2lOMJJcxknONa10dAsPn+cKVw6/lIT1AXe
HmGbS+n4ZFEYftb3qaojHJFqydr0STH0Hn0uZ3HX+Ib1xUyNqRzjqZemaLpVPxt42hvvTnZDZFIX
MA0OfUfjUi9qddmrOhhlzAAfvbKDapcV2oT5VZeywAsr1LMVep3+pfV6tgkpD7BObXLxNy78yRfo
Y83osQcMDnZBb9MjKl4UfdZsPKnnBxrD+cIPapI5xcswdf+em833OjNXfWU1j1092vtIhjqwkn5c
4e1VXZif8+3E40GZRwUGiI8DnOf4O0nF1Rsqk+FB92WAf6ddHTpwbmYPyUaLIGPVlSrvoqhxr61W
mivNLy5Jtk4r8miqeAS4evpEknNghZ1MlRNmUaDnXXhQDe+uHEz13vCHfIlWkXdVN5o2y6UX3Dml
Xew/X5wfTQ0lX4e/CQg5Scfxu9PVMP109Bi4hGukIzw4C1JEiHFNghqf4J76+Xji9KZAyuGtv8J9
DxkPUYfjAYckShujiqKD6SY1BotRd1VaaPX6ZWpRXcQkpKhxiUwlHi8d1jXzanTCdYdqwkwqpbLt
1e65jKLJt7HMliA8szlQsnKhYp646ApveK6D1FqYffPVqgpt5VOguMCX/vCbES464JDBPZ9FTCF+
4VUoQ+SKZQg7DdXzMIkQRsmUmQby90L0MX2Rs7UBXI57DA0JugPHX8zpVU8qYxIdygBD3zpu18BW
4bKNwZ955N7krt5fOkDPDnfBVoW3O4GsXVQSTjLACRQMkNgND5gQIA/siSe1AseF4SoWufXktgkM
oIrze9e5c838LuzC5iZv5LpCyGsp4PPx5T9fOOcfHdA5OQGyBhY/nUmH+nYbKDlniFb3ztzI7a9C
tPSVA20xevnFBthHw0HvQOeacI+m3sm+GNsibuTQhIcMkF1CJx9Dn7li+rikVf1Y/TQybW87zgpI
LzFOIioctQIU8eb4R6CGGypqM4O/1sL5eXQ8M3nhc5vDhZXx9hTHS4NO5dTHRMbChNp6Et0QeKdl
2I3RQRBu79peGx+btguuoAYifYXl/ZjOjCRHqkg6CaF134XxMkfJP11oFq4andnKO81Nkh+OX4KY
6bQ2nMW1Jelg15l+mzVmeeNbaLNniSmePp/RN/73ydPrFvoblktd4y89mPf3k+14ObF+BgkqQ5zQ
K51ymYhkBLgyUriSmr4glAeCLkOx8ON47Q2dfk0pcniyPM3dDB1a3jKPN1XZU+mTGKGrWhPMC7Vf
WIGNgLkTd1uhdOW8V5p5XWv4/nKeur3nLYzKcoG0mcac1PfVzzpla1b32NuAzDXdYgF+v1+UifKl
jxtxF2QVziRxD4+nTJ0VJB9oho0rQOUgHuVIMpAL3+Zsz+MPBbPKpgpDL/pUKwE2gurb/QhaAulD
EOyIc2XmGF4gJp7YIRBI0tAmoYGz4ZKa89Px0eL6tZZrfeofaoTnFoZZ2Fciy5NFzF20qKTmI7NU
Nsta0cYvEbWieV2GcpcX3UPgQYIQwsm3iZvgbmkUL8JOHyWi8gvu2Qdr6L97XRosRz9dqnXZrUsx
1R8FxR0Dzi/0vbS8cJFPYe/JeuLYmnJlxyEvMk/exlHlULGilL0OTQEglkj2EJajH59PzQfhAucQ
zQtETKYW/enh6CkFVSbVSvdhyMbyWpug1u/JjvUMQbtmF3mBvULAuAAIqt6alZleuH9OhHamaeMJ
eEELQSSuhTPBauDlBurY6b5sIVMXa9u8U5Dwtf+MjGBZNkgU2vG1Ni7dblhVQ3+jl+666+Fc4hY8
mapH7oVKxds7H396nggeoO7QbnbNSeHx/VYesZBQfLVP96Pf6Bvdo/qkDaFYjZg6z7s4S6+dPFQf
WsT2OHTqbJ1Bn5irHs7ZqtMMS72P20VHW+8nXSkYAamSYlxqSti5PsogKMP/9lqZLhOSF4G1LjXO
k5PTtjujRH0k3bcgMJZDV3eUyuNL18j5Pcr8gAt3GWCSv5zCvncReKIGajOYerp3grZex7Lz54mG
a6g3SOfCiXF+YaG6OYXXruXq/HhyZQctFmw5ln77MURXTgyNNfO9NJ2FtsCQRVcvzfgHr/bv8Wyi
heNXE0YUYS4exvsoca4wSeUM0JvrOnY3gaFBuw9uM6fYJnoxV1JrFiqItWXrTh9Q5iu3fr/6fFOe
5VgQxdDKdadyukOlbMoI331oP20Qjxkq7LBiWh2FSVXJiIJ1l7fBRlgxMWLoALZr8I9HC+uitM1H
w6MgChttqtaRDR8Pb1ZtlpRmH+1DwxjXll1VX7yhtG+n/nigRPS/FKHfdgbUsJmhSXejD91dmin+
DfDQGCXLMAMdGFca/l01nvae6DdKgSyL20ThDaSIh88/13m6AfgCtCRqawio0jM4ft68sDxdp4i2
r8dBJ3xx8D1vIxPmDL4tfpKNq9pWdrmTX6o2fnB4UrqACQ8Xfqod6NMZ/m6ibMysWB9eAJkVzliX
hvetY4yPbSt+qg5imY3mgj6vVND97mTQlJiX5NjOFy5PMK2USSjLFVOP5f0TiLJH/aEdg71b1/dZ
UYl9VYsCFn2WXfjKZ4XliQ5J2YntSOGJ/sPJnsQGqysLmTNUT6fULjpqxbF+K5W8vrZTWsiwqPCp
lAs8TzDtwXKpQkOBgv2dHPJLykcfzDndeKJnggpyrwncc/TenW2NUh/CvT6CVgbgVd85VmwehDM+
hVW9qdDO+qLiXvb8+VqbZvT4aiCIofQxBXqwRycd3/fjWrpWlraooz3K8uZagdeDjV17ya3w/Phj
NqfyAlUxE6rpNOvv1lVeG94YI+e2j6q+vXIjvFyo84HutowvtTbcfP5OH6whruAJR0W9kwLTyWhG
acVdk+XRXindhwTJkNUwUr+kkNBdfT7SefJHmgzTnPiefiCB2vF7VaLs+jpOon3baT/zhq655onq
q+8kcCYa9adJm2n5+ZAfvRyDgnNFaop+1UkYlZdhKrpIwfos0pUbS6+/+i7qwomlvn4+0AdzRkWd
huakOvaXdPr7OQvyvh1r7uZdGYp2VSSNtbHC/lWKrrhGMPfS2fNBtjQVp1kbhCh8UftkO2pF4lFr
EtpuDDL7FoZxtXKCcLyju0TBwwwXpROh3xXbIwz63NmW9IqeXFnAD8C5rwo8AYbeHOllVLb/QzZN
v5ZF/0tH+/g+wmBrno5xeEFD6IP556iaFhkhhMusHM+/CEpngg7oO3BUxqJoi+ig5MZNYxNsZpVS
L3rAW/PP5+XDDwXajyY15UrKpydbdgJaZY0sxQ4X2fWg+lto0rH8pSvilYBq0wTtLBm8mZGmc7XF
AjHyw5mdbw1sxLJ0FpvtozMiMuw11tzwtE3UyQtnyvlX4TChIjIJatrGG/Lo/cpJPbC7EdfnXuTq
Xkr3vu5U/a4Uzo2hVuk9HJyL5nl85+NTbMpT2Q5TckEx92TtFEU9KmXp+XsKaRG4/8xZJokm159/
+bOODhnT+2FOyw4ZEX+XW7a/t8qVqDBBdJNtC/oefJH2ZCXj0+gA9/eVm2oyM2MXL/7DBzhZb+YQ
+jhwuv6e1bFSOt1C8BvXbJLClSxQc3HjWyVxn2BCe5a/TN1RXlh854cCYQmrfdJz5HydQGXvp7bz
kPRp9ZzTp9S7WRcx1iB/aT7AqLT+9vnbvhUbT2aVFJjMBTUPVz9roCWNHoWhUP09plH3qkYQlhQQ
rIYshR8k9HxlDFH1i8zFv56K0d81tXSukYrKNkbNURwjCjojzHFv6sFXf0VNAdUkSxQLzTrkwYva
o8Yux/Ir9YWunimDD/EECfmZYfTpteLiLbqAmFIsbMrPyCUJa572yXAbOYG7EuYQ3wkHM1q469af
+iQz3qBu/NQMmnfjMEkXjpqPFh87ypkOY74K1dnjT+/ppXTjIgz3ErmJrZWOrw6N4a0nlJXeCrk1
7ZYCPFLeMAD9fEnjWHss9GLz+aScxyl0M0mrSbFxwDBPW4mNalDwRcN2b7IM4bDFv9yxDNctujI3
ZDnlQmvkzzRp1F+/PS4BBNgb5KaRwDiFhwizH/2sbn1UipCeRFBRP+TS8e+9QexVgrirPrXqTRY1
9vXnA7/FJierkCYu2vs6dOKph3r83XNFyrKkp7BXBa07MNi/0JxHX1sXyDiUfhhyN04KCYXyVe0b
9zCIQaw1DqNd1ATB0qxDcDiFsYsc+3Dh0abE5eTReCL8TciVDVs/DRpDJaumGpG7i1zxUlALmRff
BG34J4tKPQ3U+IvVxDfSItvsRLqVNtyMWCtvh9i3LiS453EkHb0JpGEJ+t7WxL54fzDkVe1X2E66
u7CK+xc3h22r2mN8YRWcBz+MwtVC8EPtGyGUk1GSkKLv6Dm7NJe7Ngn6mzpyq3XXVrhef/5xP7jE
TJcWpUkJl4PuVBRMZKMeWqLzdinltmXsttHKL3ExQFWpXSD/gW5aIbQLg35QO2KD8/X0t0jZOJ3R
rBShVU3IRRWHB9hKlYEoVW7FIHHC7+j82LO0tYJ1IgeO3wgtvkU3egd9dIKNa5TQr5rKxruiKZSt
pk5Q+MJRf9XS+Pr5x/noMAIiR22GnYjM0plja6fgV6mmzs7vrHSTC1ii8TBG86YS8hsHyEum6cVN
3wzqlqdyrhy0CueRDH5ceI7p0DveARPpy6AZQuxIK2C6r94lFm6sKFqDEBJKClnxzTKT5IoEEu0z
DqTFQG93YZGsbYTlPSrG0C1b4nggvD0c2T5bpMWwFH1k3nQKzs/NmIRoLiCckQ29gjRyoPzu7Un1
gWgR+gbIZ+SkT5avZlI1zzlM9upkGa72FZX/Jnp0x3HyjYbL+/nXOVvCDKeT3gpAZsSmp7l0TKqA
U7Duk0LLCLjgmK56xSkXTpUlKyvIaoTX9OTCeXl2EEyD4sfHIYBBzJvY0PsZqVjCqJMyaEclZk5t
GtORJh0uXENvbfmjiUeqmF05FQosF/bfycSTt1q5qhbuLq4x9B4wz0ZSLodjgoGzG9oLx9cXqb/u
5Csc0Fy56mN117aPAi3EWV9cK3288Gfljx7NiryMVmbx6GGMa4Qt/zYuPOwZQInQhT1N1MvhZYEF
Ok0TM1sdyzRXdg2Ng6Wdtvf2WEXrKQ96AK8Wb5JQKmizufeQJdEJSJGMyBKP3pXaqxmlfiRwoE5a
V5+vj/PTRmcmqIsBV+GpKJEd7x4y8rjrh8HfY5KGJlmFCZ5PknRVtRVKgla8MQq6waQM/p2jRtHa
xadvYXSBXEOrBjXWOA5u0BUfrRnCV59u5AHY1SWl4mkqj6Z6UnLjyJ8AilPBZlpx7/a44RdVowWa
uIfkLVZp9qffHFC6QfUm7NJLEfbZlUpORaDBBqX5BQnqJMqCMYpMACKUB1xBrF2VGzus5zt0LlrC
Rr+wUWmoxfUU7xoQ7q6tQFNnNBL+1GWInzz9xtXnc3Se7ZkkD1OfiYsIaOopBMAZpUsIgr6cNPAD
w497DBYkfRQpwQ7dQyoOb6vW/Y64glh3joOvSl4iG4FUH3OIusm6NNHE8MyyfnBABP0oSoVqsOo1
VbnUpe/NBtf5BTpYay6cPmfTxoNTQqQHQ0cEo4mTHWrExThqqmfsx6Bbjn1ozxUBYzF1uC5oAH3+
mT4aDIgktSyCkGnA4zUCHMs3YAEbSBvFw41lIoHqZXQbG4utU7voRnw+3tkpx8tRfDFME/CQwVo5
Hg/KOc3bTvJyWdDMEMFJFnarXjrlPhyFVWiBPFFd8HHHo6SpVZROZRl7ePj9vC1KADjYHly4ld6q
VEcbjBOACiDXqIogOJWl42HAJUeotfb2PtUEgutKIyG6+91C1p157+iZStUTt6ZtZI/KrK7jbt6A
bbSXHcY52VJqUnNnQKXafU5w4s/GANcnuxnsJ2eovS+drGQ48zMV+YMpYEUEjfINWZzaZbMWj+Wl
QKXmzo7T+BFgNRifsK/rataT0m8GvzcpFQoF0NyQx+2MqCS9iir86HyF/0bsxS5e3KDdFCpl3Lnr
QZPHNxqNzVlptZoyj9pELGiQeFyAYB3jwmKHaEqzLOJeW3lGAsi88MMeZXY78RY4P5n+6vPFcrY4
uanwcwUQSFoOf/gkNiZrGQNZuOreCLNwWQO4RS2nNniqJAb6Bi7l8/Emb7jjExMAuwBQP3FLgdmd
ZulNasZtk/TjDk+orWN/11r9uZHOTRgk4IGrmR9tS+c5D4b7LsG8HUB1iaOS3oczz51TMF0KvdmI
Ts4V+7WWvxLjlaYwvWJBXxjX6jJZNXSVQ09ZJOKg06OIIxQnaSRlFO1S5dFph2ZOO+YgK3eVa9kS
6TGEbC70x8+Sgekt6f85YMIpHJ4SISTBO6IPxbiTwySuJqr6pvfL5Gc4tg+ff9APR4KT8FdjhNbu
8QbpfB2VtcAYdy0CvN9ocl+zsrOrsWmS5ecjnWebvBQFZZJcWB4g308OMhCBGpy4ctzlZg/60fhR
J8nBgZUEHKLehC1abMbQ/MKXYh1gOZdEyb7jUo6DblE4FPDVi26tZ6t3eiIuReJIMQVcJ6s3FiJU
BzUYd0FtN/NYCuMqFy3CrY3hIerjagViSD3aEInm3ERtSq/G2tYp9ADYdNnC1qiWtFbh3Nl6IRBf
SaoLDfezU9J5IyRCxacqOvX9j2cnV0n+7NzWdsroRlemUxIBxvX+wsRMr3l0SDIKce00M/RJEAA4
HqXt3Aa2g1B3MXnfShMdckuDi7V5Ryw6awLP+S5zd49fjthYSdjPvVEFIwcTZG2FARphTSHt2zbw
fnZoi6GvFAZMJeoUs1Yx/jbC+keznzcEysnT0jmEasSVCBz5VAI3joxCMwJF7myLW7B1o3BtGyEC
t9ooSjKPOtm6JvJloQ8duzBqdU0GH+z7rAq+er5e7RPMH9epXiFUrYKl0/oshitdIcikVXKYBwXi
i6Mm03lLg32Gc52/bqWNfI4O8Q9+pEHZTE3UmTTydO3q48rN0vpHLOpJCEqV3lVpetAVm6FZY3KT
0Xft4N0MdriijCCuWOdY4EDVXvSDCLc0H19TiJfrttCbL+HQOSslDA7OoEEVtQstfO561d01RZ6v
aOj3S68177i1b2p85NZSSbsLR+yJUh4gD7j2BqU4dOXId4jQjpcDqjKhGutNv7NywfXmmo1/8BEt
63xvBGFfonhaDxglRt4d3Xd7FxrGcA18MNxXY+ns9IKsU6Z2uC6Dvl6PuptfNzKAO1H7/V0BvuR6
8GL71dBSfUHBHw0opag32Aa1Fxb2+V1BI4Hgn39A/lDuOH6R1uoxqQuCbleZnQalnkSE5duuq0xT
X1ldP8omxGOxGdpmFfeVdgmpMO2bk5WKjpCmoYRATEoOfzx+WtLjqNW0RTg/sr9qSg3u2e6dbd8R
kRKADGstCstHafr1c62Qpci+WtSa18186YSLz3f5W2v95GlgQAG5QtpjAt6eHHaDr4tWItO/gy4X
XalWCc7VGU37xuqH+9GRKi4QdhMu4qjVKbVH9UuK1OwPTSbDPQ2H+kFvPeijBIe3EWryhxIk+6QR
ad8pdZruAsONV1Cx8Kws1HRBbzpaNWPULq3eJ7Vxh5TrtQ7oqqdGZV6JsLGeAYAHX7KiKH5PIZwl
PKE1AeMTnVNLO2v95rpPybNy5E7XimoVpXW0A3MTrUEAa/Oq7KoLlYHzNNidesyUIcEYg7s5FQnv
wNYXmsicHRqu9cousvGZBMK/Dd2i3skYleCo0uSK1d+ujX4s51VitD9lYOcvoPCQlBhV1F0H2Gmf
z/rZBUIBgQY4fWlwQOeZCpZckZH51C6LkiZnG+cIzwtEwj4f5SyIoGsyJdv0iklT0GQ/Xui6lkWq
QPN054rmFvFe5Wsjui2kQe3P/5uByBTRqQFJcdpIjdLATNrAcndpK7Nbyy7zOdp09bqoRbT+fKjz
7JSX+h/KzmM3bqRdw1dEgDlsO6vVEpUcN4TTkMWc09X/D4WzcJM6TXgxGGAMTzUrfuENgPmmbvt7
kXya2r9ycyxUtAHZL7jyWLr+TtNQeyYHlb+ZZVK5TjgGF+Rav2pSXOz6IpsCxMR59eXBwMMtqb5L
khSCzM3N05AMeEyUUvjVzCa9M5LwdqNRUtwkkuH8uf2zF2/5OxOX1jbG31jPzLXxhya2w6ytbRdv
B+T0ZAX1KqHhDNt3bXeJ7MF5kIx0+DQWUbAS4C1qcgw9QbYnChMsXme2C9rMCEj0Ise1mzHcy92L
1VvI5trIRNcm3huDt1Z9+uhjLY76VOQB2z+/0koDRn8UoZjG6Yx2YyshdZen/iPL2lACS6LgYtNb
qjdm0K9VmJapJZ9LDR2qMigbmV9xvT/6MnSCaNJSqMWgvMopepBa0NS7sbSzh6htlAPaCEiE22Wd
b3zbHncGum7bVKv8g+gLwgaMdy6dUdKqKwb5O+QhaDLCHCdbniYhjSxQzyxHqIcNwgCX0cC2ygiD
Fuk9Xq3AG6RyZwSGuUcnLDjVdWC9MxL8PZug3nTBEB/aqhxcqe63PsWcCs1hNGw3WV6m+zaR9E0u
HGfcgJIUp1IW4hyMY741Rmi6uu3deWmRo7TY1g+hE3nbDMNZVIZVOBqJ3Q9bs5G1t9ubV1ku6KQn
xGJO6nswYmZVgbAMFIFSsOZmkmZsOtFCGiyS6kEkKL5sjFqN8D5rm3ti+k9FHSvbsDbFLjdA3hAr
vopaDTGZSVsIow04AcwGqwcLbf+9rKhrYIXlpcdvBaMA9pHCGrpC1+uPlkIjVSKm+xVXyg/Pxmhw
hDztj+Ll9qwsspSpCYGbGaZadCTYdNcD9aPIwf3UmquMTwSrgFQ7yzrVav42mMpKyLR8LxhgAo7y
ZgJWm1+wVtZngRYbmgtarn1UKswjkHiVdv/8RTzOLBKldCA4c6CP2U9mDLqkucWAHDzikthJJVgO
64hdWx7Ig9vDffBRYNlp7XOVg8Bx1OsJLJSkKWydPuWId1C1sRpUuHGXalbWaQkxpEjLdzk0QHic
dHUWbw5Z2TUm+YEr+z6u1wEA+sGD+FfJGIDLZn4vBrzYMf0r92GV6M9qEL3e/tL3OOMqyOMnwOPC
dWwCp1ABvP7UuK/HTilGza3HKNprSdydxlRgMIjoIXCK4RuMPJ4Eo8ziz0puFluTqn3vQLFuwkF7
KNXgizAG5JjtqLkvhq4/SLVsHzU7yg5O7lVPvpL5qNdO4icxYk5tW90PsY6gSAkhulIxaG6T+zCC
mhMD2M72FjiaTQlVeFf6IjiHqZKtxV7TRTv7Zszm6EPwToPDmyfJZTAUeMw0uiuSxtxMbgIX3MUx
holi1fUtu/hSSs4TFSluPDoFwBoUq/12e+IXqQbRAPw9Qi2SaMips3k3Ap+idKJprg056a4xEGPx
oFfeZ4nd7JK0/lEbdXoAreyaxaAdbw/+wU2kYbzAtiOPB7gyuyAyBWOuzso1Nw6Mi9rWqLcgYP7Q
6JP6yu2hPjhKZN7OJIxK/wsw5/X+UiwxDFKY2W7WDeKn76TfizaQV3bxRweJZSSOnCyZ2cTTjfhX
6CWZuSxJGqNogwnBJu4kEI68fnREpxZSFV4sqUVstkqtI1Iyf4oI3s7tD/3gJaIoBJ9CQ0yd9HGW
u0WhpOFYkThu51sXVR8eEfNPnk2q1tuhyJKLE/IkJnm7EkN9ML+QGKZ6D/H0pMRy/eVjXSGvnRDg
oruvHHLHV/Z+Lq3F6x+OYiggLclXUMWf7dZESdqgbDzHRdqueYqFfNGUPn6+PYMf5ETQwzjfEw9+
6pfMptBofKdqetN281h7okuI6isEnjN+TfklN/XiRcv04UG32s+h38vPyFcZB6+yqkOsp7jyWT5u
A0a98sAtDyoWP3QqQerT4LDmcN1CGegZgctyW334LrVVfR8W0Ac9J2vDbSjX0VYzO9jhIVfQGbV6
e+UtWu4rXleH4TEmZX3nbMLSln0lUsgqdA+B2i7tsl1VFwI53uei2pVSmu4oWq5Bm6YFvb4i4QgQ
WE39lsmBerat4kDINkL+lmuN2dc4aoGbIRyRdeELrdsfmtS2K1fSTEl0ysBJvYnJkQyF2swuu97I
URspflVKo0ts1hyH0hDH3Blx5Ru88kEx/YNll8q9HopsB1ch2duNoew6cAxbGvfNWiXmg++HnkKe
wL0F5WyeFckYeJGgcj03eWrs5ZBHamOjff89orNyX6Ho7NaprfyWHV9CvqDZDmO0c/oeqBEEcu2z
jlsK0mpjsi90OXjKNY1Sksa7/s/XqwpZnd9HoMLFNyf4hiIp5UIlplR0YT6ZTvoQN02wcgSWCBe8
sdniE98b1wWerOu1AXTchIikKa6fJSN6ZUEVbENR94dkqO+DKEl3Ro2NYdrgoudozWs15g2VVM/5
b+WG+GBZeC5l4Hb0jggHZxmjJw0NYaykuN2gRHd+OGZ3uW6QAFFCClvEXXP9O0Jy7c5Mm+gYV9bw
JDQ8BqEPfkPx2H5wchRjyPlK0pohLZI7X02Ss9OsZdXLW4PQQoZjRoWcmug81jdp+FZSqJjuqErj
H79CqChrlR2+hfi2WKegDz/FSjV+z9CYWtkS78WT67PL2NQPOVJTw3mOrJGaUQs7pzddBy1saiKX
utDyTeQgXSWdx/FXmfwu2v5XFtobAGp3qdmcbQoSuCQR50Fncey7PsRpCfE2+z40ERXAT6cy2j+S
Y9zdXtBlIMLeRWwBCC1iV9RNrjdWEGRgA33cLwNb/y9tRf6YxH6+c/Q2WBlpmRNN2QMM+CncgXc5
i0NkP6ykBFe+x1wZ9EOhJRqOOVa2rwBc7KfEfSUcWDavGAsJKbA3RJmT8uT1pxlyTUOkjrXHskOs
w5YT/YicJZxeEZu/1NQxzmaRBptuiveNaHJvwDOBkoj+FpuB9B29PetQtoXYZqG5FjQs1L2o9UAU
pxbBBpkgQ9O6/B0vcbsja1ibru89AgrIS1Tdh+BXoH+V8GcQCBy1kXmPfdUlM7ABQ/gGk4WftTE+
m351X0kn00Zb6E2SXn0Jcw9HfizVB2E/my2I2wCjT6HtSofeOHJLPSjcvjrV2bGVMCu6vYE+iPz4
EqJoS0OAH4r5FLn89SUk92OKPxebPQw+B4jC7qSxLNGZbfJn37OxJEar42uDUOsWBSiMfHNphWGz
vJPIJNCjomHwnivOdhZqW6rjh6bqmp1QLnksPSd4ojSd/qC0BWg/0X26/c3vucH8gLOrAD7Tb0Ff
YBbt+kptlkHvkw0byVk3yn1LoyIwsl1UVfuoebFB++sSkHRZHMYh3TYB0Egzu0uK7DOamdtifOnt
fCsb58C7ZLq3CaUcech9jcC9XaunWNvCJd8qaf1y+5d/8JAwV/CmuEbQTyXBvl6tQsYwIIg01SWt
7h+DJIte/LYPXSuvlC1vGQ+81fp7Q5fkY1Xpxt4TCCZXI0D0279E/+CCpsDDMeCAkvvOn7ReFand
BomObtsI7kC/D21pmyfqU4RHvRO9KOEzPpU7WwpOxVBjFiCDFBj2klHsqRk9OQEe19JTm3/upTPI
SaP8HErH0kAbzv4l5EcD/br8SYuyN9MvToWTnjpL/SzSO1NGwdT2XSus9qH82JRU51IaKz52N3Ud
/fJU41io4zOc+tc4LSjg1fRBRsn6nDbOw6QcQOqyxuGfPM9n4R6WART90XShwgLZ+HpdzGxKVvNW
dku0mXSJa3/0Nmb0RcKIpCH0EdbTEL5R8KtoNqbyRsO9RLkE/X+j9qXXMOFqXappuMgdch/WPEzq
LJXvGlv7jhaeiXdS/Iyegzumh7r+lCErJBun2wv6QfIwieSzraioqATLs62FbgzqbWUzunpgjJdA
UpE8IFt8SvDUOohRjY9hlXUPTeaFR1kqPcDoEfK38KmxskVM9d5q4+Yu8Ft7jaywTJ4AMBBJctMi
XGfqs1/WtRFGZSCC3b4W57CqBc5beOoquCpvsHqUKO4m9XcC0eFAENf+qtNRHIwxlDeOk71lXtJ/
bctq5RL56OKk6Qu3FhQDjYv3A/LXxdn1qqeHMZQ2YiHlXOnqN8Lb4C6kS/+MA6E4mia62lqpglGj
0ny2Am1NznD5+lP6QDpwYiIzNe/etX/9hFZyQiPTwHf4WnRSkAkAIwBj634MgrVAY0n7n8osFPXI
aWzIAXPGiOEh29fW3uBW9tCeUdu6jHoRnw1oaw9+hBJd0UGTKVM5+OYDpq1BASVs2DYY73mFE0yB
Yl7FXBPNg9Oqyg9H8q0T3iLmszyM1oMmPHnlXVm21SklsKXBLnHNq4jmXR/KRomEXRRO7zZycoZW
ge12TeN7E8gq9UBhbGJu6I3ZW/pzJQ/BvSxonHuO6M91G/lnhAgRM7aD4bEqk95VkhBLe8NCP8uq
L2UUFHsyqKPv46Hjp0X01NTST99EmGXlqv0o8tKBIyInRpAHYOT6M5Jm1AGxNdpjWCY7RBK8HTAe
tx21Zuug1377GlieNaIu8uRJ/R/e5DywAbpnB0ZRaI+91ChblPitXVGVf24Psty3sH5oF3OnkPXw
oF1/URQOYQ4UNXY9BIndwq5e8P00HsYo/+fcfxqIFil1LYNHc1ang/nutbpaxa7lS+nJKdrfZeyc
w06E206JLimxP3YbyT/LOAFXxxEcccTJ9pDdd/19LcaQToiPnCssx/+sjcY3dQje9By7yNaxm1MU
ZP8nYf//gnSW6zYNCQ9AgzVDPjB7gDxY2VYy1pkr+bZ5QfZHvdTGGjhqGalNCEDyV7IN+KKTY/Df
saLcaW2CygexDtCPfVjjaMC1EO4tM1E3var2OEe30coxXgYaJlVWFHKgq5EMzgGPFjZ4nhit3E0H
ozvyBEsvVa43j2Vo/3BK/UJ7XKEGrQ2XzKPEsXIeltwA1vLv4aef99cdK6xQGsOoyt1Rxo82efbi
BxzAT13r7LWu2VFUfPOS9qQDd8+an5ndUkxDO6hMX4uwplH2qSB2j+rjWFxazPQoq3+38xIDMJFh
TPcSOGtyjR/tBPIt1Nxo2kOgmv78rx+MqHqa24MoKBgj1Vx7jrq3nSxamZePtgIdF/IfnkAu19nJ
kmUo0kYg58jgRP5dLHCZaqP082AnKVZ2TflkjfpaHPDBmEgXwR7nOrf5uNlSqMVgVqNpJO7U3jdB
v+pG9WJIyU5owz4svG2JiDLOjYhLPIb5a+LYL1krbXm8z5iEPOlacEy7tTOxvJ3BJUxoI7YmQL55
Zbcfs6HJIyV1w6z7UptWRkVENu9GPUFVo8hX0+LlJIDA43YmHKIHw8V2vby5WhaCb27cuNXTL1Ec
+4eysMfPYlCBXCH3Xm1jPeweIwyT72rdeUk50J9SURANWegMlh4Ys41j+tpLUqfiLsQx9kfiGMHb
7Tv+g1RlAtBz8RIfIZ40+S79vQ8zYQAEK3O0xAleTpWlepe608xqq5vR196pn7y0wiqUEt9GQZb/
UzEaWKCQb6y8AcsFIrHl5SSiBZNGLfL6d4S24ndxBXpRLhEn1aROOjSVUxyz3KBbqGRrSm3LejPj
EXRMVyU96nljCsRhEWZQslzR+hF6XkW+N2o7fEhK/VDbvYL3I7oCjejD3cqMT/HMdVoLBoWGKBi8
qYOiz86kauHMZrdW40ZCNvYirdRjOxjS2atgeCR1Jz0Hfg9lKK+RSIPS+03wp2AkhOGOHj7QXeKs
yeV8sFvJDwFCAYpiE7znTX9dRpFW9nJC08ZNatU8Ecl6ZwMnvh1duuwbYFtn38b9t9vzsLwAeSvA
xEyFZwPJrNnrWw9+V2SibymEk5LaSmRtRwXNs9ujLGMYkErvJBHkTuk/Tn/+15eFhSGFeMUVLmIZ
FfjBpDraSi4/j4EjVvqtH33QxB+CnQtAgDW+Hiqv42KwbS93e0Hc4IFpoSZUjivv7HtL4nr7TNRf
4BVcrszbXMEKPijpTCp7j2FFF9oc4vSOAOqSJoa5VStR7PPM+JkPen/foiP3x6mhtGsWGXZcRjA3
6CLspTiptqYx/uiJjA743OMoyouHlkCMHHRuJvtBavVf/7oS7CvSEgjDYD+pGV5PT2nW1gCAwnts
g4Y6zeQNlZlpdexKyre3h/og6SMImQJKmbXnyp8tRZWg5gscpnChevyoyfJeRNl6+y7y/UMibGcT
c3OfNFmieY+TC1qMdbWy8aYh/l4mDSMdQi+Tqp1DUWH+uXXfWGVq1PUj9U7p0NnC3wu8pT63dixO
XZSJU2tUldsGuMy2sb8mPrbg+WkoOU03DPrGnC19jsISk2N6bmMM2SD5fN/ZanEnCv/Qe5PUmxxi
YsupDjR9JDePvonG9O6kFvpfTb7xkkutuo3iIjgMgfq199LuhC1Ps7+9TPNbBzFT0HC03aZqBo/y
dKD+OpuO78MZGXTx1DrF76DrcMDFceFONqLM1UoAs5pIm6+3x1z036ZBKaQSoxJw8q/ZoH6K6HkW
i/Ap0XT/tfMd+EUGnmC4Y9T3dg/3GjnV4CRpar3tKym9oFWebCNzzI1NYOD3c/v3zJ+995+jTlC5
KToh27qegwYoAZA8Wzx1kvMzVOuviWYcY5sTmRZZu7Inp2+72pPTt/812OwIkjMLyvWWeNIbYd97
Ue2BFEAr918/CeLi1MoluCUoX7ysSuurQ9+KJ7V2kjc79shBWOVt2ffmSSGjXDnt8yueMocCcJEw
hpOGMs/silep5wgv5as63/g5YvF+Z0R1vg0Gae2Z/HCkqX9DisrLNb/hM10if2t68YRLh21sUrS7
NnHfavj0jka4vT2Ni4v+/buIekG5TU+KPPuuLoLJyRUPe0Cpt7kWHjR76l4JJAS7vh+3o9e85BGo
I8rhMHGsveEPJzkZD3kSPQzjAL+ConhMAkNgs0FWBc87/4KazFn40UrQP4+mpt86Ec71CZDHez77
rcjoWV5oOuIpyAcVAkhqv4y1mu7zFh2KTBbdLhsMb6/n/Vre+dGa0OgykHIkm6UPeH2A0sguy7Rj
ZJEY+kZpQvzWY5ycfFlP/5F0NH0kneHpO0Gi8MRfDyWN5mCUAhmuQFjJtsMaYSs5Xbey7stDOp1S
IHlsM6LEeVvTCyIJ2yk/fMrhNdIsiAjDYBL+873DKAyA+cYUScyZuiYih1AUO/HkOd5j7HutW1KT
PRdS1z8KdNTubm/m5TU3DTfxdFG6wEFl9iAD3MFdJOeMQvNAiNT8jxCz2DuS/RN/t35/e7Dlu8Jg
1Mfpk+E4QCR2vU7Irap52Mtcc31rbPow+FPIBVJdTdgd48R+CtXq1+0Rl5tQQ2qBiXyvMIN6vR6x
HdU8aPSONrhugiuOe/zWsw7POK3oVm7XRaWDAA17HIxtGU2bYNbXY0WtAaEqVQ0gG9pBrbxDTxV0
19sVdOSuPktdLe3swP5pZK+qr5568RDrT1n/KUieqhLIoX5WwDCrAeXQeDwIqVe3pZV+UiZeuII9
th1rKEllKz97kWfys6nvUaucZPoA+Ezb/q/HvsuF2Tukl26EI80mTLRuh045sWsQ2ruoMPIvIYqB
G7OuzUdFbttzq6DyElpOvbLzP1grkhxouaQeBqHAbK2Msi7NMEKcuxa1cj+15k+9JOC0At5e+ejp
m67fW2tyEACmwOVEGjKr9iHjbxROIvVuGvgoNqEaeOjlMv1ye/Mtz9b1KLMPyvw8N0vPHyhj2mDT
NRUDB1s5RhpNLc/Pj7dHe+8Yzj9q8juDmj45xr7H3n8tpCIhvGOX1eD6qXKQKu8tt1VvG1WQCgM8
Ac5F900K/UujXNLwyezOYfEiws9D6BreRe1/+bZrhE9qlG6SYdsU7TY3n4DJuXH+o4p+VuU56X77
tb8dZQR4Dqr62x5/jg1S9ngMOHtKLpvG+9YhLz44Z8dGz6VG/PtrnT/5/UU4PztHw6QACz7tFErh
1lFeNeNZGt9keU9mK3XPtYNeWHg0iv+c9q5TMEQ8tJQjMd/YWMF/krPNjATPkZM56Qz9TP0vnRRt
0vAX/fQogMJS/bDEnzT9L4Ehb3s6YcZ5qM6K+iV3Hu0GBJS6S5ESlsBvW/Edtieb2/O/yG0IlkGN
TSrG1OUpH8zOP2IIog/IpUAPNrQoG0f5jAy/8at2ev++UAMfefhEuYMuoV8yYH0bdHetNUOX9zB5
tgtIKya0IJE7Ct/TKftrFyRRb0Pm8jq3LnPMB+RzmJ8Go/6BhQSFoiD+QxMw3o2x8Qv73q2s/AgH
Kn14BwPEKfCs086tGC9x9dXuf4/KH0c5xTZ8Dgnzwx8SyIpszB+i7L6vD2FmfdEz9dlIflg93WOU
MbaU7VZuhWUAA0SY3JRmB0/ugupryEFgdWasuaqAf60FbxKV062ApHPQUyO9R7N/ozmFsTLsop2L
4+p7WDGdJnpGc26QUqRInBn94DY6ixRaVXHsR8QvY+yBjzoelzbaw63yVWgeRr5p/Bo1mvEgsjh/
irJWf6ibxtuaQGP/+cGmLIMvH3qjYJoXwMgsiowgDn3ZrRCkzRCvPuhtam+pmW2KCYh2e1MvL0pM
XrhLKPtpzoQAvd5Nsp348iAyRkPy9jDkTQoBtl8DQyyao0w2rzRX/yShieDx7OhY0HNVJVehtSfS
nceNXN8BZd7E8WubJOzBNqCVZuA9JPnb0AedOSo/Qy/9ZWa5tknL6hWt0WMZxdu2h3OvjVa5Erks
r/KJWcerTt2CxGmeDYqQP64H5A3y3OiQ+NKkN8ORBF6liv1Ki0X77/a8L99C/odMPVKmIJGBdV/P
O8IbhUlpXHZVCWZ27QTVofWzfq+Za7HzB+eL8I+HyqCRONFbrkcaE30MJB/YgoXc2c4XwBqh/TYb
LxgvfnCkqOb96ozm0+3vW1ZBWHFiDlBEgK0BgE0T/tc1pSUZ2KIgHt0OdvjnBJDiPa2vDMF9ZXBT
CtpukBYdpjfk+Lok/cpqCe0qMeRbbFmBUpDnHVsYqXcmDPiNHJctdlFd9P32z1wGrDbvKTcBtZAJ
1z+LEwTuHuGA97qraF4GsatSntOiMh9zfRTbThjhXmubte7nB2tPEQQEMrhrspk5UiBFyq30OoUV
IWMee8Wm2o0fBFCAdmWXLTCCnDuY5iAgod6QPs2FHAdpAKZlO2BW1NDcKa1sPsXl+CnOoxHEpVPr
f4YKjS4nj5/pAGxMfCm/5Y7RH3V0Fb+VffSm+W15aGtN++cIDV6KSS7Hz6NaMaeQTX7NQdXnpUtr
w0cbyZA2eZ8nK9fbR9tw6vS9vy3TOs+2YVzkAGeMonRFNYIqioPh3kbAb6NAHXyoNUk/hH2xl9Va
HAhEzJ2wOqTA09JFK0LbA8pKD1kjf4N2Nm7jyYFliPp+7UcuL+FJAYs2ABwLTugcC27VKtLcRpm7
ATSwT7rR5Y+jHX5NeuF8NcogeghN64fiJPWLZLX6Y2WJBoBn1T4jTv0lFCU9ikKO154GZSpKXUca
/CxKCjQxWSDKhddH2K4boOFmk7l181WgQ3ZWvbI867HRfU1TkDyp78DN9AbjMuIR9FRjCrOXkzz4
2sjduUvWnCc/miW2C9w88H1wymY/p6kxv2kqOqqxH+RvosqCQ5tG4/72jfDRKOSu1H2gYsAdVq8/
ugHDXRfA7F3LToJLMwpUf81hzXJj2nbzqcVoFaAAFQCkQ2b3ThyDcpCLrICITz4EmbLYF7Yx7kwp
AGTfh//YINEmIBrBIohxLmSArNcf1Rl2Pva5mrm4i9X3ciMTAHbWSh9xea1xz9DkJW6ZrFjmR02t
ZZ/M28wR6fB9iOXVc9Yr8S8HBcbbS/TRxqTsNLWwOC+T7Nn156jKGFix5FQuDxkiHo3inVQrPJph
NRwzNCF+56V6EnU9fG/7QWyBuTbbRtUilKK1t9BK1/TJFnhZ5ne6YyEJM8/wGGbhTV6DwQgxcHWr
oDs1urGxwxyZLkx9PcjMSSRvs6TTXgNODIb38l6uO2c3yk3zBd/FifmpOxnN+qzbOAG6NQ7quxf+
rr2Jkrrdhx2CuLyNRvvdTsJmg7Tk8NbWjnxXZTgVynFdjptAE8Dn4kT7eXuyp/DgaqfSzSE8meDc
9ExZ3Ou5zpt+RO1zkF25Ar6iB6NACjBzzo2CTkiS2OKuBY35lim5uBOyNK7U5JZrzb2IXBqNcn0i
vs2LcnYclM4Yxoob90n05tkO/vNjf/Ji7QDSErR7W3lH5L6+p3kYbY2sNXcWdg7qiF3eMHbpShNw
scn5ORNjiTY7VgQLFxtfMWuaS4ni0ryPz7HqB5cB+t+PIvHW8s3FTTQNRb8R0h37C/mb65n3mqAe
DCdTqC5k45NkWNW2V+mR317fRXjIKDYurdRkYErAJLkeBWpBHCBvL7sTOXgbq3Vy0jKlQ29s6F2O
VvlaGEa7LxBcX3n2FhwBnjyKumSw1NWgCcxL14DFi9Z26srFOhlbuSSqvkq4hOz6pFPvi1oZTlZg
fEllgIhh5oOdxOrPHZrAfh0sLGVpJrdYh/jea4zY+Clv8dXNyuI7mPUnsnR5o0ROfR6cPnGloOId
pyzznx5PfBMEEtVTjmzWQetxZe1y6ZCDkNjFqSF9o22iHgYsW1e28iLW5HOpwkJW5R+aJbNAPM6E
0+IuTeexKJFFpX61s0b8PsNBwShAcxp0raxorWg0Xe3X55dRpxYNUEJcgRZumtZoR0mrVy4qf0dQ
HVb12aACKOUtEOl9Q2xd6NFWzY5J+YYuzqbrzjVkDCn96odgw5Nnv6p20zWb6zq1zmevQzBCzSf9
s5MU4mXl/Mg79RDV4S7OHutAwgHhgHxz0ND9UJJT7mlYWSK0I+qtrUd7X2X6A3QPH+Cc+5Gxleps
F7TdIbTCA0y8kxV3e3i4O9TwEuAJQYnkZxqcej3dV2G8mwLFGFHEmL/mYVTbn2rdB/AJXAV8sb3X
jPKQ2hhP82+/k7Fbtg96LHaedAd6+xhbyjbyf8r8ml4/Nqp6rLzhmFAjQUCqbIOQhxFq/O0ztkx/
KXDQH7PIK6e68bwlnZqVTK+qlF2vGTe5NLabCJNBtNuci6QNvjswW8ceNNNONeMS7ks1IkAZFefB
tP6TtCK7i43U2nm0KLYYQ/t7CcbBript7YH0bU1UeKF5AZoc2S9KXewZrv650YYT2Z4ixSolJqPO
TmkuigsqrQpFw06610dfeQzkWGwCIN1KZ+t7uay9fRVryj0e09+AOLipRYt8EpMptmMUdgdPc9In
LRnXXt7lHQnGgBY/ZV66DvQhr28vc9RrrRrASuVUC3ZD0vuHQbWK59vr99EoE2mBZg2BJ63r61Gc
XDZaiIENVD8bK7EMIVxTRqHt9igfPHVEMyDWkEaaSmLzoLBs0sCTtap5wgbJOtMJ+6bihbApE/VP
L8Pn0/QE38f2SF1uG5UVAjZWODqbxI/EPfOr7FZ+zzR511cHcDDa5CRpoHSRbrj+7CwpjdKXovyp
dFJtq2VR59opqt2p8I2DKIIfeBS3+w6A3zbNCL0wsLe2Iqpfb/+O5exPMA7mA5Fr6OfzaTGE34f4
vqRPo2P9cPQQRzVfzlaewcUgOlB43C+QcaLHvGiSpE7lY/YRSu6I6OYFPiLVv6rPVm7jRTA1jYKs
IZsfghIJwPWMhoJtqimD5Ep6Nu7ruM33jZm1JycHB2HbQXhoRGfeSYNtHcEHSisR+rsWwtWK4lkG
MHSSJ6c8Q93zenxNHVMtNDrj0egEYuzYs26UHreaIgv8HSmeDkOLOuHGEVTw7QH1NJH8HpxW24go
ftIqpMoqNRq2COJ8CdsWIJEvtdgrlpb61DuhdbJpO99HVdttBgzf97c3wuIBJfuD04WwF54zkw7w
9a/P+iSp69qI3CgplB3VpxQ+VUjBqKuPpSLuTNHIa2dy8XwiOMNbPWnJsmSs3PWYpd6XTCMtngQX
pW2NnclTFyIdYvWZ/ssSmrjrM2rTyjgaD/hh4HPpmfldNQr7OCDvuL09A4vok9okh2DSLEVtjNrO
9a9x0Nj3cjHmcC1s3FYMoX0pEBT+TxokfeX0Lw8EjTMo8zCheUsWGWrQG7oXScAVCimNDpQdgCsh
o7gyyiL6ZNZA6cJCmVaVtsr1BzXwGwZqF6HrWU16CAN8UCPkyw7InPufi6QTX6LMCw4lba+VkZdt
UQTBMA7FdQue45RFXg8d9Z2nN2adu01XG7s+kJsHHBhC/AfDQ6b30cGH17kp4yC7s/A4aBFr3Iap
3v68vaTLK2ESN+LBBUBDEX6OFvOsTqdXUyWuYYATQVKkPtaGtVXCoXvOw2FABp0GT6Z3SCx7lboy
C8sjRVKFRD7gyXeRj1lM2qm4RIxyl7hQa4JNCmHqqDdGu+MEvoRtZO9TJVzzVFvW5AA/cP/YMlkN
NZZ5RRo51BGRL1t95OHS9wSo+Z5IL092daT733xJTk6BPELwz5A83VD2CTZZ3yDH7pvRQ5pH6jar
x5zmoyZ/N/KGQx/lkXavxbLzr+dtYlYjiQG7moYrsPLrPRKOaWvnfS8/6pL6iS55S8VJR7vHa1ee
n8U6gM8gCQLeQpkWTvd0Gv+qlksJeIk8Y6BRcq0k+WZhO5lmSE+UZfTZS7y1XvL0/7t6CKbx6DxM
Baj32uP1eGOppyWtfvkR6mm9CaxebE0/jle+anFdTaMgGU2uQ/mZ6uv1KGkUe4jFdfKjJCXoYOMN
d6dyY28os48rFa5l8MRYOlSWdy4bF8nsasx7oSTJWMmPgam+ahOwFnOXaKuDiPqjN317bCv5wcvV
V2FWGxWcfbGJSt85+gnd0rS3f98+1u8q1fMZ1sE5EFLQXCB0vP52rbFL0TuF/Gj7+bBLzcDbIwUS
npVMazax7DnHUA6i0+jJ4X+5iTPmBk5y8N1RRw3l9jpx9hhqVcfSt+oN1uPpwaNVcTTtuDihNPm7
N+PgBHxSOsqR8ceLonxXlOrANSVp90YXJY9izIIfhekNX0u0209xphr3jdBNt0hrZct9jv2q3hYX
HjLnTUmbVXed6e6+ngGamIBziDdgsOEffz0DlpWFYaPmsAuVxtyZHdTxrlWeo1DdOllnwErmP1dd
iW6fZvvbopSKlYBh2SunrIBXE1EXyKCp3Hr9EzzTClU/hQuiptJZM6RLo/nVviit/j5Bq+9c/Y+9
71qOZLmu/RUGn+59qKPyJkLkQ2aWa4NGww9eKjAw5b2vr9dKzEhEF+aidUhRugwxMACm0aay0my7
9tpR9jQuQ7ItRHAIosFkhbqDREGvjTSPd1mGCVXCRXLRmXZ407tMZUHboEFzhvL7pAq9BkaOm0Bl
2zWsH3uUJnHXmnm1qWOlo6IA6n26zKioXGZF3xdBrBKzzIWdpEg1+i0WkPUGOJvi4vLr3fcLEQti
EMTJOZ8PSNvX8qSehCrp6xQVNrMiOCqY6ANdaUG0EUs1xGXc9btcsBrWpIuXjct1V2csU9D6Vhxa
zc8T5GBhBHbBNfKfFkNQ49Cbo3JGun4WehgkakDgVsHGgCI4XR0zBI6qMVsBWHG13rRzBMrEDJVL
iQmMStwkE2kHRTyj8T5LPkRqkXRCyMuC4lsz7yVoRVTxeoxDHYbLNTjDmr0YJedSfHxvn+x9Xnyk
AJPJ+UBAgLbSq+BvrnETIFAQsf/lWR3tchpTuxuTGoDSsz0IPks/BBWQPIIZhfg+KE35XX/QH6YO
Satls3RI0gr83lWrIybST+1DOaqCXQcNOhMo8cXcSrKfKJFG0xK88bIwtUxOsukasLdzpt2n1eVD
ApkXbAsINiRUTodUtEIsGjOYdEA/94DvnGZ5lT/nJWAqoSrGt3Nwjoj909q+XxKIdpD3wM9558/9
MAtoED3pcxlIhznWQtqB9pQlUzn+3hAwWJCQs+Qkr0gSISh+emOiCNrqFAnRg9pIoWMumfnQg7rd
y4VSuf76HH8yDmGZ4TLIRGECUSm2OiFJNSagHQaNntik/UWcbnurQSNAyxIyCnIhRaRIsdsy2N43
KBI+c/HPCBk0+Xonj0Q0COmWNSZiSdHPLNa7/DCC/s4F9WLgpZrRICAhSSjcRHsr0R5r8UY0o8oe
2kxCl4JysHMExUk1agENQ30+I9I/m+18UIAdY154SeG6Zt1MBwGKPcoPsaK2PoLaIivL0nLTsNFI
iqSRP4jyVaRNNBUTsDbFqRfI2bmw6mcsGIaB6Aint4EbAUfidBMogFSiwc+YHYpa2s9iHO7BtanY
sLIBZJLqkmWo6WBWL6ZsKtDcO0uLM8bV5/MFqwKuA5wHRBM+tcnIlzCFahlQI96r16oqhH6XgDVL
iKqOgcvLzpT63JH+xV0DpwWANGp0RDTJUbnB9+GAZaDr7Nq8zA5zVTSgYa2sxyYS0I2uSxG6HE0R
8A5EDhJEzLBJ29puJwtBgq8PxedTfjqIlV2RI0aUNk2fHYQ0FpxaFxI7K5Pw9ndfBcX9yPEgQYsi
/DU8LO8sSUjzJDrIYwSMnSgJbCxQxPT1Vd6rUU8VBcIwSBmibBskgIi5ns5oPItq3c1FdAitkUGZ
kzy9y5SYoVbJmbQHS75MtE2n3KljQY1EJQDREivr2Syg1XB/YQQz+Jhj9CkUSRc/yUt6oRQbTX3t
QxUN46/l6DaY0FUiBfSyH6nZAmpSZx4sc8csxlsUQu3McLirmscSPdLspvoOtuPfv14oAIQOBIgA
imBdlYyinz7sYzk8oKfK1swFGb0i2rMWz6dgJUAKJkCEoBLkRQJrexscsxMslDo6pCCu9yptNmiA
Cj1vtkonEozQRouOho5mYlEDWDqvyGSJAODQnlnRX+xOXvUFfDOws3DmVtqhBamH1YNf5DAOiYLk
BpoNijxC+vW++Xz4UVuGfcMlAOhq11Kw6q0hjI0iPBRLczOKi3Vdt0Z3I0BQoQtKbMDFwQa++t0X
hTkNOAjseoC31gZ91AJEFZmgFlrENvMXNIrYAliO/ivB5GSpMDBYouc6nX6+UbjEmEi4qminjeL2
0/PRqlOErHBXgFUF+EBNT7Q70Vw6ZhaTxLCNwm1c55n79Y2+t+E4PZW4KsBJAJoAjwOWitOrWjny
aPXcFIfOOixlQKUI/Q21DIxjOSlRYbCMTo8a7eJmAgZXHG8yAd6cagejXwVehViVnl50vQ/iFmKY
xyF+VGuL6vPspbMnKehOg/Iv1GblpaOMEUmUaynfK9GFYSEMHGrtUV8kZxaBWW8zcDy2JIZateLc
CbrcbUGVOUgd60CXabTpUw7gsz1nwMyaDQCLUYduQWMzel9PCfeUPs4IQhKI0KHbrMGRNwBIns6I
seBsi2M8XhVQDl4toi9ajWaQnlCKCnJz4FDojMGw8149JyLfrbaTS4PrlvNGcZIasKSukWKmlUcL
lFJ2BaJMmXQgoL3uM+2ykbvQR/8WpNBCzHVg5oGtJDjeej+qXtIBSZ7rM+iyhlxGV1493oD/R6UQ
QrNTQ2QaaN56veRouzUFd19P1qd8H6gl4PmbnHYQu+hTq8dpCtNIbXThCNfbA4lKtSkNIT5UUdba
QqU1ntC3LNPEigkjDJh5Ek07UAXpMjFjy5s6dDjuEVLXZxntxgdJuZ7NoWFdGaaXuZzIZ7b7J0OP
I3ZQkI/mJJCgSH6sDlkpWHVvDI1yDKQQjoKstg4KCcoHIMwfhaAHCxlIDKgoB+U+XEyN1LrV0zQe
ema2RuqgpdJA0T08+Z0qGLA9ZPa4G8srOBApPt1zabkIpVVO8jEow8hOdKFlfRgFZyJHa4H9fhWU
yKC9GWrwkaU9vcpUZVExLryVxhxXDtrv4djVded/vSXeWVg+7mIA/AC8ArQbCD+Y9Gu9MORSJnWZ
oB0TyaodvVFnWoHpFfXQ4hOYATZjqqR2amY3OufomNveLoaksucJpL+W2TV2mU+pZxWWtAHZyn2D
Lj6kj66jKI5AlWzeJpo4sUEpyg3i7DqkAzwgMKvUVA6lyC5Uo95ZQa55UVQVVFqE1EFwVqOqmBtg
7uzA+oY+1bSoVfXGTPWMqqlRgz/OzM5ork/HGROBWUBGAcIVduj7ZvxgQ8bVuFgd2gQeYevYmgO+
dzrTwY9thPm3Ey33EUOJ36F67F7j6+CMCuNbZrUKHF0P4A4PR8JLPF1sEC13ctR08hGATw9VnGpj
MF11JbgLX6/3p2Kx99sE6gKEVChEB9L79EpovWjmOP3ysdqZru6mF5NT+ZKDSmsS2hIRnZwqbnU3
2MZRc42NyAo3ZBERnK/Hsdaf62HIp8OY9L6PB7GWj2AJJhqo4DLtUancRtYB3zyzx9cnCbYycC3c
9oJlAiqR1S2rCo+mRGBbm6RC2xtmeNcWlnXG+/71RYCdRlgPinnNewuDqm6CLAd4OkY3xTJOYhsN
5OIzt8IV/Mk+AS8JIBDI9XPqOqif02nTxghUrktVHPQ+RPdm1FqDDroMeWV+wECW8YjUQH5ZAzNH
hXQ5t3k+3yPHEv6I5iCsva7YQ3B4Rh0qrl6LqY7qybnkHta5xpWrqwDsxVEG6L/L0+sI4Smn95hn
iPzkIJ44IIKb92QB7NjL4FAfv96Ba3Dkj+sgBg4OEMTCcOZPrwOOkQCnQc0Pk5hMflRMIzK1JS3L
1IA6lzo0F+2qhjaB1jAzBacrwPDLTauJgSsN6EnX5UNJsBNKW1KaYTtHc0SWFKXfddPrblhNfh95
6RB/H9Hrj3ZSszWr9Bpl4YlbytXzrAfpmTz6yhj6cUfICyGHxRHQa/qEGVXjQVco+aG2wuOsItzb
YJ00FIISsPjERA3BUVlJovn7DvP7dVVkiCDBYVEhPXs6kzOAkAY4zBGQaSXtNsuzeFP1cOk6NQ9J
Vhv3bXWuHfQvNgkQKUAoI6CG210jFlIVimSs4+zQGWrkBfNi0kxBadT7HvmXE3a29s//isfPZTUj
eRt1q4d/PlSvxXXXvL52+6fqX/lb/+Olfz59iHf+/GT21D2dPLAL1I7Ox/61ma9eWzQVer9m+Fry
V/5nn/zD6/un3MzV65/++Fz2Rcc/DXxjxR9/PuW//OmPCDMgBmJBMvzLx4v8fMXFU443Xz8V4a/f
8/rUdn/6o2H9BqOWZ64AKoKc4RD78fX9GfM3GJGITyNLKgO1wZ8pyqaL/vRHRfoNthBsCLQRxnl6
7zTflv3Pp3jpGMDIaAGEXQLD9N/HdvlDvP2YdUzIz8d/KPr8soyLrsUdvcdo/yIGBUTl4WHCYOHi
8YOOHgMcVx2dCF1JBjVo3EtsCLva7ZoA1a2cSDZRZyhvPS428YLylUqc0A++EDvah3Hj4m56WiGf
uMsEYA3rOamZkJc5eBuKxzgvJTKoIupVzSp/alAB78cCKFQlbensCRWPBEkBHU5Fj1pUaGaFdK1a
EnRwudXL+LnOjMbJQrm6yNJ+yLjx8hRb47xXRMSY5ymInapO5ZoYjT5+n8dO3PRoBgeDRhA3RW2V
tOnBsTKCAGBT6YNqmzUa8mGl5RS9xVUT1LFlUjBUiklgezD1o5WqLQFKRr+rYwDJ81KrqAI6DzC7
LiVKTsfIDqSggTmX51QvlsmPkemF31HdC4nVXZcRqqsjkLPdxdY0o2Qzml+BS+gBcjBCOiMOQ2F1
cgohVMTlSI/ZVlloVM+qN0FEW0ZhQFoKTMMYjt4bEikNJDPVzDZnEWhATUJ8Q0vimzCbTbQqMnud
oidKT0EdepXBYQfVTLEfwSaJm0DfIa8H25cnyM1ErW4JX4CdzR9Rb2hcmQWQkDrIt/aaDIJ7oWum
XRG3o5MapeCY5tACTBt7hS6jdBSt2qQ2mqmm9i2tOrEiFro7O7Oqlpti0SsZ2dXUcIAeN11pnG6i
OnHRoqshYGQuXEtt9no6DRQAs4hmwSB4GaqIc8y3qxiTQcJQvFnMydbHJPBnI0Qj1F5TyGx2SB5U
2UBqzhVYmFPo1bl8zHUkVfN4bHZ9V6RHvUGTKKFtC9xiZj22SqfQsuqVTThVAVGXUvWGQITxZYzV
NfzDgQH7bGzrFGAVkinwzqWlzii6CY1IIMTNXd+3vWssY2uDiCT3rFzO7n+/BNzHz03Zlm/dqbg7
FZt/vilz/Fu/5ERe/n8iIL8UjeQpap7iU4mKN/yQi5r4G/CcCDYgNQiADohY/l0u4hl4UWDX5Rwa
CAdwI/OnXJT137iHhYOAmDy0lQiD5qdclLXf4I7D8QI9L0JzHNH6e+Qi17N/EYsGx2cAkw/zkLPu
g3WTK80P4lETNCUxsrlmemT2zmwINWfvRWkJhPNuqYWMKci+0jQBxDiIrOURPkfogH0BTRaVUT1j
q77HwNbD4XV+qEbAL1SFr4ZTFaMgTDFkLCh+ehonPQr0m76bEBfvBxJOcfAkqOiKhD4LQ06XCqVi
dRVXEDtBsk/QFuxRmxX1EoLwuw6qLBaoKFaBrl/g5Vejeifls0iFUBW+KU3cxqRpUFNMm1RFy+HJ
qow7OYTAb41BcGf0axXpHAuNRRJdR4viLgwsFiMRfD0vGtohBMlIWx3IHxBiADhBqqTca0IXqSDD
MIbXzKw6sMmIKjDysj7Ob5JihGD8SXMogsGa9ce56eA6CiLoqz/o5l/ou3cCt/VEAmcKfwEGMdex
pxNpdkuWIH/SsNrobSmXbXlEwd9kod1AV5BOCPZD/iJVEgpTB1tpH4vcdI3oqh7AUyCGTmlcB41j
GE5czcSCrVtnPel7jYBPBp0XWxqkCOyj11mtmp5aCmdaypyaaj92JQ4A7woBwJ685oFF+0wEiJIW
o4cxzEIoTQqC53Psqae274+r8EZ8vFARrD/rgKxkQH/l4PVjxlyoYKvHkhbBsc93mZE/Lsa4wBCF
dX9mZbjreLIy2ArIkKDgCzA1VOqufJVQadqkQukNU9BSxa7UXNyNaA0TkSEWpydNThSoVDVBJasU
lkc1R+UpaQCwea7KPN9p8VzuMsSRL3vEO0SSR5GwExM5uU9qKb1FW0oF6JkxdZE+1mSWmEienLmB
U4cS04YbgDRDPpxzhIPo8XRrQZAs2hymDYuyYWKNMnZUS1H1vixoxYna3NJpekWnyxAYji72mRPP
yO4KYmXQUjInX0NlGdXAz2BPegkifxn9qVGknrIcxX3unDUbTW+PedYNFHU1CctRkLCXSmE8jOhR
4OqVeNWhU8MhTcICNRTRuTZBENWnCwRwrARZDYYMQAkhGE/vD/h4VFf3KN5JBrXx5Kbxa7SWo6Gs
vgFRjwZSy7nyodNQDmaUc7aBhxsYVSTGP9FPIeFQBkOOK1ZNczODTJ3M/SgDProp81axv16/Vdr5
x9UQ9kYhDeo1gSVaiXywMohNqzY1A4EAak+0zqnE2KCFGgsMlDqmU895ScpLEcUbqcri6e3rAbwL
8ZMTAHsTYgl3CxginL+VbOoDoZkRXK9ZqFuhm5W5usn6PPAzYwlo0GoBi2YZjOsFmIb6GukG8N5D
0mgG8NEdKDRQ8d3uxMFCASKIVyylu1mGdLbVJLIQwuhEJkcqrN4UHWOUHGi9woxGfJquoIKmbmmY
idpNPh1VE12QulESLvMirUkE5ABQXVZ4hUau5s0Q9YWbBVVqG+BiJwsMJVubImB6us4sb3mRDEVD
ChDSgZI6hiMJmpGsvIujugcwDiVJyFwp9oSIyo8g7+9yMP9z5tU/mhvKN8r/2wGl5XPZ/uH/bF9f
s7gI/+8f/DZ7Kl7ajz4p/4AfVpel/4azxNvvgbSB4zX/w+rCM2jd+dPiQnQDIZyfRhcyitxUw3uA
40LygNtjP40uQZJ/w2YFMx28WOAgkcH5PVbXOy3CX06AqSPNyYn3kavgqhnS9FTELBDv2YT+HK6O
fiHasE1CL0asRz7kuQ/NgA4LeYGOJiKp1JCoItIonq5sdRRbzYVC6gh+CYNVHwdoRMyqmA6LJ6K3
m75pUCHWI4pomyptgaNsr4fEVQRXCLwmtVHTotU7pF2IZLJId4xk0xS+Mu4C3eeuX0+RGNQ7N5+2
1eLHpRMMXjzf5E1P2n20Ne7am/wFOupteipcQb2Y82OcfJtVPz+byTgViZ9naCWEZbMM0V9TlV1T
sNtHeJn35WP9KOtUuxdfYf4Z36WKGd/Lx/Kxf8VBB93+8n0C/vc6p2Hg9PPrHLNSJiaaKvdMK70x
2fbJs54qZKndZNm3Cp1RpVf6XepKoaf13zLhbU4lkiONOaE0YmYfdusvTLJVjeinW1oXCBhZ1SoB
AFfuaDxUzdHMPNHcasJtJV+qOrlY3oQj4Fe7/Ga5S79xfl2SfutiCnarYiFWTcWcwnyrrsYAjW9J
hDBjSxS88W8cJrdfPngE/0PDXHkKn2eTOzYfhvkPsEHOSYW1YfW/Tyr8QiiAaAUYfAA2gDFa8+8j
71jnOgIkblzUJhkyKaOJAgBooCPl15lnDKVzV1sJ6b/xaium1vcNjUQTb17Ck8SAF51u6AaxnFAd
YlTyUt2dKSqHacJg/VKLWjZEPAVZK9Uo3CEnZCE7C4h7L4VdKaWPA1gnFPMsXdD+KVJd1R1t0a4z
AqdZBdA6I31GtIeZdjt0o+pUOtyYT9NLgObBtwhO9hPBT4C4BMCxN9U1un/VIQ1BcmUS5Xu8ySeq
BACEEZAsvIZHIPZznYbIA90KFwqc6m18K44E/8PP9HXw4In/eKBWiFXChCMjasyB9kqIYaclQTuq
FP3AOkBPqH4T7rq3KGfCrbBPrka0AwfF2ia8DL8tT9XEQHhUXIxsuApVGmR0F5B+19whJ1xlZGc0
RH+Q7tqXwU0P8/24DVl+VRM9I/FVWlNVQ1k5uVEcpLZDFP+iTxfwAugmEznLt8SXIiZEJH6L8Oxb
9Vw8V8/w80eUnYMHuiL6xYt4oUDtDvYsYcBUqW4RGU1CCgRnKdAGhVoqAclf8Shv0bbNRAk1QTqo
v+7coGJxRtGkKCLnctagm8A++mqZV/L9n8v8j7jM56TJmibnv1qanPrQP4UZ0Ano9AivFkL7VJjV
wySZiEWobiWHr6OsXs4T2jB3Rrt4VqMg06yov69LzedL8iF9MAj+Ky65cqV/XpOTHwEtgJSitlIR
qSantaUUqtvaM51YS2/uFzu6oOf4U85eaKUc/uoLvXNorKUDGMzglAARjmTeahZjuYxks61VF2x2
AVVM8PgURlKCeCjx5HianLZCosKwWp0qRbA4whJXpNFTxKia2bQ1CQFkuZhzf0Yn8k0kqMhWgUqb
6EsEqNAMydtc1NVQUR2RKZoEIKYO0ptJRsJFTLtzeN1Vwv7HAn28ndUCFW2qx02cqK6l0JxGIxEn
UJ4ThPbqBkOgGeI6BeOcGjUBi4hAxAfUD041omsUIW61IMa0L54y8LCyEpw8Z3yCXx7Tj+NbrWuY
o9AzQZ8thL1I5QvgFvGDjGQFTa6bg/mge6YnP4BC7c08jN+H/eQ2+/gM6/q5JddW4Zh/8CX/hFb6
b15yvuO+OGBrlu8yygtRFmDm1U81ELIpAWVxT6L9OYq5c1trzYb099ha5+51HWn8a+91hfr8ccyB
EOCgHA4mWAMf2wE0s8uYqu7Dg0gPB8BIyLdvt9fXZ/CV74uzXryP11mJk9As9MHi15k34VXng+mV
iJvADb3O/175ja/CbNcpDGQfGWriCq5CA1IR2Ha76qIgT08bZguuvdHxRwmWaUXuVaKTglx0FIRp
Z436FUvG54lZy5dmMmPE0FW3XEh6BfkXhLQ/Wk50CSRlSuuSin6z0CKmxRHYn0ODMiwVVQUkuDX8
rwML58ay5vwO/45jObdh1ligv3bD/FJvf9gwawpGLUKIW8uxYQYHqXh90z76UDKlq1qkQv7jXNuH
s3O8ys2gJrMVxQbr3bHpOZ+Ydchu0BYdmSAlYlHMoO/AQtwZJPGUmFrKTTogeEhrVgdoQsIAgPh6
0c+dmHWy4X/8xJxdsRXE729dsfcd8IVIkVaWcquj/iWNsUOKnJauCLeYBh4YsaQ3hUYpyRfg6s8s
ytldsjLy/u675OwkrOTqf8Uk/CqAiP4eSDEj5o940rq5opKkElAwleoy9liSx8oZ3f0jsjvswUkY
eQ1tArI4Zh6+0WNrK8S7vr5QqElm5m1n+uAx7zYh3tenBTTGv7AOPgxqzcuf9Z3ZgrVedUUX2DEG
RUP1I9qPONGN7oLgDvCeAY/aTbltNzjID/oeNTxHAHGe8cqKCt6Mo985CrkTnJfaU75pDK2DvYDW
Xkpq27wN4JwcA/t4l1HpUrfnDeIlni9QdM9juo9AGp08k8VuRwyKb7sj7mVIEmfaRs4rqNzshbas
sl+braoQ9eYSoSnBhu38Wu4Dpl525FWgrp+6hj1gAnVC7W8dSfHxKTVfTPaaQdvZtCGblgVO9B2q
+nvotk6MT9WJ5Mb0+VLbk3x3aTI0I7J9FGv4Bq0wDp1lxG6djoj+QA38WcUrWseisRvsivsYlwRy
9cq44OEyyRX9++St2/TO/UCnDe7nOaXPOtt9G9n9hUnuEd6i95dXOXXB7rYD5s8fWQFl7N7jqR2g
IdpmY5sEL1c2GY+9iU7pF2RzcX08guSQdI5GdHvb2vzrYaQp2b5Mh5Q0Tk8b1tod2/b05Q59GR2U
N0C5J/QFZb0E7UzthhU7NIhwHrY92We+hl0HBcFG+rDfJj5gDzaiQ4doty12/MMq1jiRP26Gh/oN
uLOqJCOdN8ku8fsG/0Xmh/SbhArOdCkjfJjs5o1y4JflI0RKFd93KVHwlZKXi2+aGxxM8uS99eTu
TjzGAIYRkZB6l5Eac1zZLRMf7G+p39moObJL/xuqVdjIls3oGHtMs0An4ofERUd44hXUG3F/Z04C
Nw0/icW/nM41AL9C3aEu8dOpkdbOcKe4gb3jl25MDvuJgVJmN9rs0nAzIm2+tb4tbTBEZ3Zsys5Y
feckhbpKNfy3SIpz87NS9E2Huh5U7PH54Zsq2BuH0d4LBHly+iixhQFXRDdP847aioszUKBMI7zc
bTbXxzPTc15orcz8fwqtfwqt/51Ca2U7/j0P5Tn5sDIr/57y80cHkLUwR1oLBa8yzC3Qw0HYfwjN
CiqqYKISwoors4aJLtePrQ0KMqe3e3txFvzO7yZncpB7ovy5eVNDS3bvr+MZKf7cTBenfCpQeiY5
5mZhMgV1oiPbEc3t1I7thAn24BlXgzd4AgVSi4G2Ar/R+sTTjsj4APIOwH1x17OJ6mTXM3uwtc1g
P4XMYqbNNanuJv5oC9cztOjAJGfEXyuaM+Rp4LPDYshg1UCaXiQkIrdPCn2q8Hfu4sNocF9zal6i
MQi5St3LK5V1MIwGclXSndyTdGdd1M+Ku9AdNG1Bdpe7+286ggIR8TKYD3clscjyrrWhpl+2dxps
BcQzDAILEPB0cuzJC5+bNz6g6zeobzw/4nluVLy8vCAbuqGJDbo/J3NzGK8qmZ3eqWw+LRFrb2s2
O7qTs8rlRoFJDXau3Bzr+QvF/XGtV6Z8bE6ghm9KRP6xej1mr6cmvvnKK1DlfCW3A+MZTr6M6ma0
K7/wTbfyJzbbigNGeVtGEKWCFR7bmpc5IcopEzwqEF/PbVR3YsHBN+1EWH7+t9qNHAHBjMSJbTRE
x/N4tVPS2F683E3x7OSle/i8FeifDoC2DbboLDBBUwdkwA9CQ/BPPUhuY49O6y/2zGDpB7ZMZGey
0ckH1jRIovnN4EvCqGI7wG3o+J5tWG/MgMUNvBrNt7WtHHRXckQEgjJ/cCoWULwTgWMUhGFlSqej
oOumtACexo48Ut+I/nKhHMtd7cu7zqWRHbKCIgBMFgxH2hReTAjMc7t2Cye3ndHvLroL0UGV5Qaf
tD+ynpg02uR4V7k1sYW56dkxkWYwJGEY0vhuwOPMLtmETxyQTe5ITFXs487uMBVbxJ1ggMpuaZu2
jm8DNwSjnR8eBAY8Y2ftYsezKJrc3qDHlENiP/Qpiv3dyP3a7DsvKlYBq3+Kin9YUYEawa9FxdrZ
BdkPaG9MiIrBAZ8e9q3uDhD4kxMcp5+KAWVbjgwZwZ/RHgKXyweJifaMExi4QOcDJVGwxMldgT4P
cFixaW0/Ro3MA3rcOz1b7JzF2M8GDiHKYNwNK/bdHmWbDxP2M4hlEIddNvMBsAOGUxHahaPAeoZ/
gdM7UyT/8ZHqQSQX8kN01VFUsPugunNx+BxgkcmFH12UPpL61Hw/OZB252Ao730pvlCfa1+oGRKw
xo+N6ioICfAT3VN48vuRcvXY29rz4gyMV2QvjvYANhNIJRUSUmFcTvIvlFERnfZuxnLMXktVO2Ot
C2J7zFuI/4eQlKEdsIBN+B3apRtuYjtzWrd20bwMsjeFZC0gXxNWuqjUx/tyoFP4a+NjDOULSB2r
93gfZK/0nX+C5CVOjfejBN4V7JwGTMCED9vc5a/68cr2lb+ixFfk8J/hBmDxjeTVLn7jirFdU3Ql
xrhjrEuGAvsMP1OMLLUBnXcwJtxjAS2QOT1GwKU+wMO4D7CLs3yfu/x+eOQi3CRs8Uo+Hof/xjhx
JyVexa/8/n3geoK/D8L2YvByiFwudg0YEAYCCjG9TP0cNsNuodx+yIh11Datn10lV+pD6UN8Q7d2
F+2NtBnZ5PBK+f7dyJng2XNjRsOXxHoX7SaxPhFNoeV6GxoD8lu3wfr/LqNL1l0sNqQ75dpFxnqF
Ht+PE9YAHGXQS0BBU7RKYWiAeqVRCQmFlEW2cBk7qYMSOZslxwjGicAEqHeuumoohMYJ7NnLXDRv
t2dnZjmeA/C7hErmShnny+GqOnJ5nAIt+qAE0N79amYS3ZlO9abBsAhotA9gNMxEu0RudxOy6xKo
HzdDlKdwzavEjRnUfAC9FlAYJegaSe0GM6dhJpGSATqbllTYG65GLbf22127M9zrfQ1V2UCN7YHS
pjIG3tCUPXCCAaTUMUGtXWHb8/MV2Og/zVJHoSGAUFtva/kjueN3aGJiMGQMn3m9h3wuVG6PA4LR
ssbuWYnQVgWCAoDJcW3LJlB9AyEGogYLvfUC6HnYZR5C4X7rK5t2J7nyg/qsP7dsfg6xM1uW7szd
4Pnwq0u6cEebyBTmV062COWw/eI8OIMt7LG0sDxDFyi1S2EzuZlN39BBm769ZfT4gnQ6vb69eErI
7e1IXmD1BVgw2nvJrX7Bttzak8hCrniIpSU3/Co1/lPiWuAyJ6BEwgVfXu4sr2EIgzC+zWp79KzL
ECtsYqZq2NMzthZfUo2ZeHnjIN7kjl65LbEwXBby2QqwNDX2wUxihrwQrJ4dgFcI742Osom8DVaS
m+Moc8Ku45sJ2XJsoYCiISr+n+ANGYTrYtewMylI3n3DBQ3pTtnoDyieIoWL26IXMtPojInZ0cjj
4T1iW66t2PkhPLyVdgojIsDeL/AFXBtugQtqBX+1sIQgtLBBSkqFMyEL7R3+8pVIXYV0VLABVsPU
Ik/yHq2rbfndJ+EHlluo/FAgg/Lun0wP3PfgB7q8gPJxQg+FAM7CmhtwpTMUJu0kCNj+ItwaeNz5
oq3EJPRUys+uTvfcTNV2lfMdHF23kGKsOLxbqpBqXI7BYnUKJ930bg15B+v1ON/2bnON9iD71pUI
pB1eB0noStvShZyGZE4ggUvoKi7rYPkitplylCC+4GagkZl6mI7yNfiBd/036ULbp7vQ1y6G+9Kd
iIB3WTYPkSKyemnBN+CykMthiWBsXMpCM6RuinOrQxb++GwBj8Id6tzgMamwYbFtPBBG4pDxVeIB
RtjWW8meaHQ3OngVwrkD3jNeDlT3py0ks5tdhzYfY+chYMsQuOtsWLDFbcgy2NiIS9+P943bsxp2
Zwz5luLzsQtsVNtCvCQ4xDOU9oLd9NRQCrO6wfbEOmEFI7f9nsGpqZh8hB+H889doMSVfERDsQsR
LuXWLX4PDl9pdNqCudHD1Ohg+3Jjg685N9hrAHkaBGPhnWIjwmZw48OMGKeAT0Q9CM6NCfGILzuB
0K6xgblS7jEZEXY1yIgxTG5Uz8xyR7hb1dsFsJCOseNBWuNdjKF8EsHUmcmkxE+4Gw63xHuEWCfM
Gn/7ZC/wFSz4HArhR5gfVwsC24KbGmJGMsx5RpXL/B5izgfr7r+x913bcWNZlr+Sa54HuXAdzMM8
DIAIhKEVjcwLFimS8N7j62ffUFZlEGQHFrOzOzOnVaqSSiQV1x+7z9lwZ3BWuAkpRJt0eOF4AjEq
ExgNPl+6O2jhZdmQ4HhO+kEVHXZmo+Aj9a/9XtkGeMyHX+tk17mNbW6zCxVgyey+24lzHJcMultg
yriGIl95NxqSA7hKF54DwmhIPHkVDcBVfyjUwSo+x5iCdCLEheEw/E8q1/jO2yqfoJj36V23GfZS
McsLJz9BgWviHYwKGCXrzAk30hkEk5z9CM+73tYofwgt6CH8kqcRQWjT9Rld66vv8iKHMAp6F0XY
mEuKLUjPpvP2snA34Pmw7eS5RaDawOm2SISgIRAuV4ir3LjoFl9a9hPuMTZI7jb/FLjyVksPufws
dxtaEc4O7vqtVEPKrfxZ+VXDrjfy/4tt5NJPUnNKbzBw4UbBG8RP27h2Cwbhoo895+D56WP/9LGP
WmHIKOQp3TcL16PhEYqDe0TjIhi/UnHUMPIepJik50ugTG3ReZnHRH86Lz+dF9jxP52Xn87LT+fl
vVZGMgJ6SnzPMjtESVM0WIb4BtQAMemtq8MmXigCXBpjlrD5Q2MsO2GzVMFPJ+ynE/bTCYPd9dMJ
++udMLJkRc8SVf8pK/rQpPuEzJ+XaKhqGafosCuT42jDhLxHsZWJ8+yMXcrEqkSOIf9oIViB7K44
5BBB3wcPFal1h68o8hgCsaYJcRgZ3/4RNQJOz3C+P8u4bGw/56alPn2edghvo15yJdweYYMWQZwB
oMfc8QF/kwEZGfP4EWfdS/94Cfe1uNJZdeI/d6WL6a9DJv0IFfE/NP0FOsz3DB7Zvh4sOCpa8c78
1b7q0Iaoa+TlR7QO8ToZc7u/f7of7UcEVXOAH+7xhcJBNH0PmGCP35kMrct4H+JQ28l5/DRZlyV+
tLYRVL9VrEtACXbZJXrxu8ZV85lesQt2jpYwt8WqQEAb7dAcHekqtKVfWVdXV98TpAqvENVMrCuE
oqbdtFO3wKTuJhdtdBDqb9c5oqPBmtj5dgSYFa18AAlBX0KEwyz8686adl/RUvX65eUmsG6QBsBc
FecpdK5fkANgWEOMxB4a/9j3EraprPf3ewS+z1rLs5+eIhvYD2T+EP2/r5x7pDYQFxRywYBwAhWC
3lzYEXxHrv76Hntx2CN8crPGb/gJCSq4fjqdrX8/in50MjPfPglj8CvHLQdWWf7aI+Vjf+tXg5Nb
X3RrfYtCnM9o2mZ9GqzbQy27C/CytTqzgH85A4LmDjUyK9/ynBApD5m265BcWWdIXkWrEIkJrCVC
zPX+CVCb8bBrL8C+RKuXcQFuekihvhGwRyuZGdUDGxUxUOQDtG/FF+8ZMGu33+k34YN2rV7T6+Gq
XumZNQQOBcRSs0FuMhBbASXCuXGD4kBO0TJEVtMMj/l3DUk+9K+zwR5Te6jwslE4SK+1Vddb3dfT
J3BoFnZq3jND3WzRqa7w8DbGCxIiT/ssU6Cp/Z0gZ+T4Vnge+vZduk7XyUpx4pv4JjinlszchcgI
yZi2xAefntOhwO7UnGZmfVP5nMWFzK0gQ8VtZKKQCmHrBs3DZby+RI4K/WQ2B6wJGjqhb/IqBxKI
fO7XO2CXUDGFzCaygPUhKcNw5yNMFZgY5Ih6pDCTc+SMYDVlrviKEtWFq4BeQAvyZqbZoyxQ9VDB
/GW2wMB8ZZIWeYNzCfkZkbKV2QGZH8oAXOpX/icJX+qQifPukfsBHq25lGi0+i7BnzK9LZPMaLW9
kel0CWeS6W8Jspf3PbRTZN/dqlj53GHX/m1l7kvulMzKEHgeNxHg1zUymLUTng2I0j1ol9NqIyE/
hl1A3SPxi1M0kDitkffr1od0GoLQcsbJdjjAkkwnBn6NX0q8Apr9oUG7sDMkil8Kt98/PXmrl5e7
s+fU/XSVoftfZuH9QUaFaOEOWdVbNy+mUwOhJqPjMuYt9b78vUfkG3lrJArajfy7zALJWDnSiwiu
V4d8MlK2/8nrRWflqiDBDL2R4cqnlnrAIKBedyO3t79jm9KS2TPwudshRAkE724HiXFT2KNV2Heq
dZc6d3c3uZOuDyuETLx+espQeydl5Ol38L6F+LtMORRoHul39BEOO9ZiouWn5JJrsLqANHM7N5co
MLfCIU1n9PPCoEva8lD7czTqT23536UtF+/DDLL/p9yHJWFMZ8bTX/dalsSubMx2DBL+KXb/XmJ3
ZiH9zbT6kqF0aBRxJBb/OwylJaPz0MP3aE5/F6NzyeynMwPp72v26+/1QgKFLvjtVFOgMGEmHUVe
+mg6AlPPuP7WAblzmQ+b7WV2U5+TDUDezjOQFKvEeo7PfVhywB447R1g9Ha4g3mxSXfA9lgA+8C9
+z7Ywq2BJUPPKldbT+c5IjGRBaBed47OtviV2bLKILgzYXmHsR1cF26eWdF1VVrXCTw9FGsumLKL
y5uJ1H/Y8rR3Q3AGmK7AXoFSXmMG4jLSOgX7MwwsdbSz2xYQGf5Zd75I01xiYQcHxrhd3cL9gAMS
b+K9dsCKlnZ7LnGg0VqWiXToXmM1o9XqAFoBtyeLB5zoEiCrdXpuwuWXkKMWGXIJuASUx2Y4U98e
XB8VBKB/6DVXkLXZrk4bcouLm1kL/6jFzRjEfrSlABfpv09u9u7A9uBnlHfo16Ej2LG/vkdc4/4L
/Ghg71REQVz3iiPi0tmH6OSVe3VdoFyG2PBHFtwJqbbeOKtHM5k9kdJDJ6NEYCaX6+3u5vQZLi5z
pjP/C5cp5I6eWucsUCBYHmpthVBNuZJY0vhiQpBmHUJ6Pcrgy+P2gloPX89cH/Wj4W57gZANutPg
O5ePADvix3IbMTQZVhhX35hbb/k6vaJn2kbbG5v0xm+sfHN69+SMTs14FkaYPFPPjQEzRm/b9R4B
vdMff+BqPfX5My3WxDnPqQ7pgfb+JYqBRju+f5TFZOSM2yr+RHPxc7GRCE2JRE8cslmTvYSNSw8+
WAfOpxrEZy8VqvIRsejPmE0gHDyL2cmnaVVZAKdZXb9a4n1b2Bdz7v8OmqoEE/Ylvf6K0rHrJQf7
fa3x+5OQhBXHhnhRDkHDSgywb1BFjCb4Drpl2TliewihKtatvBkTfO9HxFXXW8tFJVuGL4j144To
3jP++3yFXjd3lfW1gE1bgT4Dwc0nGSEEmba9q6xP0IUocLpBHO9FtVTA8l4WTpfJXThxuuZMN4A+
QkHPfCwCUmXE5L+Y1pcSAWAZLf52Lr/SOaWEs0LBN6uzr/LwFLeynNO3bOndzbmX//7vTrI1HR//
R9/d0vWdCdz2T7++M6H7z7y+M3H9X3V9F7TjnK/2Q9pxSQDPeRb+NgKYvr8rSESBNp6h8+NMAmex
Qmqh9dx9DFCeVLsgAEQ51PfPkHX2DUyUO8g7B7UUMkm1ULlAVGn3vRVsvw8+k87J1NBcYWDjKVK7
vIhQUTShFnZcnR86e12mK7bJALaXcH4TxVQDmk0B53kjUAj1uK9u/MoywHUQQZEDeI2aLinh0VOD
bTrH+wpI+vriQsU6qPMSYRWda+xVpH8jK0VVTu4w+wacI864HVxZahQhYB+u1U2E/iE+qkiQpJGB
1mhFNzH8n3QdrVJArPFNVH9QGNDUATuD8yDt6BLfOC1s0XdzYXNmUn8sQ3Sh9HAyjo5K6hHFNFLi
78G5CCWAHo74iwrRf/5NPVTTyNoaVBvjK7r15V9ZLFmFPaC2nK2ljsgtWRvwzcS/LPFlaTXJShxZ
jyg/7Vtp4Xs/fgVX8mfQPxhO4S1KwADilzD/AskMpAxXFMlBAxVRkz2gvEtm2dFyS/4dcH9UJKEs
XEfFQHcosOjxr1A7lVmm+wO9T3YECmpAP5rTW/Yf6Kffr5O8bkcxiNQnaZvHuE4qvKTSevStbWl/
uvVh6sE0rK3MWcsvyDuSrrLtt2+fR+czs9G5roDR8/DwhA420OGR9XT9sgtx6ws7wGVInaWzXbz4
M730P+niv9s2ygAV8L8k0kypgkY264oUp3gw52WkQv6ShybNt2h9u71FDRFqiVBAfjD6Q5zv7eNj
CcPs+uX+Hq0Hnp8N9H6K4Q97W2nhoZ72bPfy8oJawpuN/aIgHSsPdweeU7xn+wYleiFKdArU4WUu
Ctxkvjba3QSr0VqQeYurm2n0f9bqloXWTNf/FFqLQmvmGv5lQmvRUpj5mH+qpfCuoQ1mXwJCG3CE
zznUPE8Lk3GALoSWqvHcfbjw0FY5RMLuQVurVrJbkNHvtpwFweG/h5wtN6RKo0UUQwY6eRpUA10p
jAoELM0jD1B+2pHOTSNSOXGcputsQo9UTtBqlMeWqfIvfY9G+2Wa1ZIr7Crt6GMRlHaXjZUr9Li2
zL5Tl2b8rsHw+4z5zJRLozgWXg3BiU4kHepwAckJAK4DPec54oNg6Ow24DRb3z1IUMLuwkd//gUN
PGPq+y0WdjSFmUGXVjofNY4pwLGWIvqTv5KFcrKdXWLJtjCybtAHTuga1tXNSwIsxGkbgEqr6I1J
eTSDmdWUDm0dByVmcC6946frc9kQ8XKNnn6N7Gpzt4us64Uhl/Z9bnb8+ft+6GR+atUze6Iu2kZy
TXJ0mChhyQEXVtqIfSHUUQJWULoT3otsjIBOPp3VOxeo45OmYWpdZ0AThA4AEuMGRyKtX4GwP6Ic
ACm93J/eqfdl3dHhzFT7YHSKQjNM8x7a+lFamLDKYHYipCFN2i+O29noR1RYV7LJ4neOxkKybaN7
UUk/RBZ2bza30hKQU+9lPMZGIfr9/cvNy+mZLl5keebHpuSffpEXj3SmSf+iI10Sk3OS079eTC69
1plcT/2Y9XGBO5ha51dnC3HehQ+fY5s/9uEHookTr/yAjzi6lNHAhOr1UEl4LTUeMEGbEjQmsePz
6HNjnckq+NBOLnJAqlq0HEN/DbT7KqwLNGeQiKcnmXH4ujr9Upbe9Bz5+9e9abJgRMybyP8ZRsSC
Njps3tGJ/QnaaPGSzGRsOoWaXlTykqg2Won5APLCWoIGAFkkWt9KnaBY3wYHPr8rAKIbEQCJ194F
sIgusIw3qM23FyyTxTnNpenfYU4z+fpnPqYP0WH+37ZuqockfMh+sdrq+aH9JX/55aZ5aMK6Cb/X
/wCCcQGReoL6ciyqtj5mupQ//4PpkvFfBZhnmLTxBRNE4KL0z3Xzf/4XA2elZlIUHhDBKRjT4Cb9
RnXJxK+aycE/jPiiLkxdwz/6jepSfh6It1X8KxCQExXx/w/wi890nU7BIYvAhAoqXSLbbM+TSbnJ
O1J74WSn3VRVVmL2JbHUKM5buzOS9qYSXXetxBU5MwvuPfYgZA6snJPqcYg0T7H0qqYbPeXFXUSG
vrQbxWgecqEVX2pPT9HJoSV6syqjpqhsvQuDbJ3ReOLro+2++qEvfsl+r5mXDuXvWkSuQlclnSj2
C3xGujYzV6tC73O1UogtyJjaVQjIgFJH6Ik08RIktP6qTiPbj9qvHx8WhBZgIlZVxkHQ/tqiModC
ZCwxiT36AMNzz8HSLKqml9Mw7YquO+8rrV7wR6Ssmy/1eMyZMzAMvcKKRo6pDlviFcLyei+yypJ+
O724mdvxY1OxmxyUqwJXVJv5XmoVAmZdRNQOQVAPruecpp0TdnBFrCjrlNtmNPk+DUZ9BIVnGbXg
l2usYWrHajWEvrZXlFxsDKH2aCsWUxFaRcBMtMYO23hLckoeVJEq6O7CwCRveYmZXxWspuhvTbo4
WfChiHitKQ+rISDuMxhIrwholWfymrQZp1keTXYUqaCKCwoUuti9p7aOyQgZVlwEGbG8rNWHlZ6C
fN5R0nL6Yk6FHrp9L5L91Hfk3POyCQ10SDugFb1fds8BH/FieFIaN0aG4JKl6Ar44ZKW561FkkLp
LXJYJ5VL5jFF2+648ODmtwn2xCjyASE9uVW93DTT76dq5WEnecZClIwd9reWWx3KTS/j0S+t5HAW
vdKXK64aHvoYccNHRqNgSeB0QcqfxwhRY3uC/Mh3AjRRnZ0P7VA6RpsrDpmm4YUPhd/bAQYhq6Dn
/WRNjcle4iKcFKtPSWOA+ltRAJ6iHi/tgnXe4Ayi59FZHVQDPjwdMnQaqqshcVgZaWg7xlmNhvH+
RMlKJzzA4QIJjqYylPjRzWjCgvOjYRWRjHa7Pos8m2jTIFZg3KGFlZbp8DkTeh7aMaUpmKP99lMA
9unbMWbd11IUqnoWEL2sr1RUWKOXk5ekn8BDnm+DoRvRTWuq++lJTGmKyP4QhYZV6OYwXAxxCiof
0Ssh+pB19fgpN/IJGQ9tNHG568bzXS2JmbASHlWxPTY81S2jEbpit21FUDrg18m2FWmGTvR+iFBH
rNJpXYfDSNd11qDfVKD18DnrLkdLQvBjxnaviP6WemO1o2qYpkCU1bgmmt76yFyYpmQKnkR9o2mK
P6AMxacvgTeY4JjhHXvOQyFgCEeUgX497toHLoz+viB5z+02xEEnfpkaVh3lamgNYLFHYIQw0xm6
rqz2KU4NlI5pmqALY1D0nhuXKpq8GZUGmECbl19qKaS7sBxKW5OiW5NCvD/I80yK9rymkPKGFPie
FP21VAI6E83N/05HUcZNWVF7MhVzVfiFthp8NcTazAB8i1wdFPT1rVUT5N5abN6GUTotUdzPoNp4
zJqu6lCAGiifOZ71zNDpuUH7QMdWTlS/zFj6ZERj56RGgzxQi0KMtoJmovSlaNE00WyA+6u0My4q
0/b87tM4jZsyyRa8BulkvRLMmJOhUmhScEZDqc7E5e8bE9Y6VkwPizdiL7DEYU/EYX+SRgkI+Dex
baPcwIPM/pCx9f8n97jUTv+xAXYbPP+CAM5D+vDKCpP/6IcVpuj0V4lA5IYwNWISrv7bDFMM9VcG
MwzcVD+YyCWy/Tc7jOq/Usn1ihAtkjc/2Mh/s8Oo+is+hsA408EPrlKdfcQOk8Gs3y+PZCckBkwI
g0HdouLpUHZ75FSJqq9HRkThmkGX24L1wsoqrVgwk17rwH+NYlDNYCBYp+bs2fiibTkbWOH64A7s
Gs+0PNVM7VjhvTXkY+Y0GQ8WHKV3V8aJTMVrsNDmz2LKg2kauVa4Kaf5aqzqSoaP6wX9Ls/ozQYy
zmEHwhyDsTJLObR+3tStVwOzSyDsHR5mXHPUwMydXDWb1PFJrhYWb0L/bMQbHK3JV5Idy7JQQJuX
Yluq5UBBpJs+hrQ3S7C95i27ibSGtS4tdI6apbFWzsYgU+hVS4RP1204jtGea8Q4b7nBLwuSJpu6
bpTzo7t89eMaHFu3RNp0r28H5VAbJjdUroH2cWbe9vlktqAhyt16UviVQinMTZ4F1E6NgN61WgvG
8b7I7boxvXVUqR0IiopoPZKszSyl1PuF3T5Qgc0nxAksJDBRggTk0FTq6LpqZh6Ehl7CBVcMbQfX
YvgaDl1vTWo+3o+KmVwpE4tdX+k0azAy5ijqwBfSjm8vFhUwIpA5MblmmvJBH4czRc69rsv0zNW9
pP8canV63unhUuXpm3vFiKYx+BX4A2L9AAM+WqkSqpnq9z4q94tutI0+T3aqpqCbfKhUC7v65nUy
9N7XmcwHYSA+h8Rx0VBSq1ng8jQr9+nQDJ8bRklmGXl2pw6D8kR89Br+6PvEqDoXjKNyGyrxANQ7
WuBYsHLEvUELVRGoPly/Idm1cZ0uRBHf7KOOq0IIw3bi2AxTfv9oGJ/qXUkagtS3qRu7IGzQN9PA
62lgOH90RYehODo8CNxPc24ceIUZ86HuS1dp6ug28Pi+VvRqgZVT3q5XLwCD4JyIBmg7BOuhWupo
PVFGk55FBUo8PTOxqmaIN7QZusu0MqvzpBX6R0W3bpoQAhjKIEQX0Dav9i+E8jI1kPS6udFfURae
gY0ezSiVbpUOyncxZIV1Wui8eV4YUBMYEurIYOwQyz9aoAcpOGWaAbltaL6djpHnZCwQHz8rjGIy
TJ9rKp7y62XpbUbBF68XLlwCIJ1oW68I8dI/MgrWQyBBTVXMKz31sMGOJhzltFWJRrpR/zgQfYlK
j0hvf3YlYCloOswCBltwDiX1mrIrcSuxFs4AHyJ9ZlMyNVY1kfuUjNqZ4UXxpqRTYNOkDdclzVBp
3Kvaghx57+R0SoiQF0XVqfz+0cnRrEsE9XByfVEXdp2YbD1lwlu4kDMbHBcRG6rDn2YEXMQUZ/h6
mLCMNaMmWK7pmWhm0tDGioJuRdP+Zky726AsgHFhILVSgcgOy61XkG+DP0SWXwlQtRMEj0y/WpjV
u2uHIMP+E4OoBzPhaO1c+LEnCC3ckbW3ikeVNS/HJTPqvUFklAmKARTMdB5KYKIONbXCIEXRoEpf
6TJb59xfuLTvSExT+hJcg4qjZI7trGsjzqNyABdIlambFn75bQypthtqPVoQzq/DZz+OEopcpRq2
jBkH++No10YcRofig8Lt8kZBDMRIV4YqMqegUWG3Q6xYIi3HVaWOxcIi3z4aQ1UJ5CfXASGA9pOm
z9HQnuZ7ES/ywtX6uvsatSLbZbWvuEVbo7surLN9i9jec40bfN6ncbJLOPNszRPhws3R5q8XwUOG
UjPIB+lTzknEFFVjeZObuUv98kVVlWhVjF2y8hoPrGxtFzunxesbZS9dBkE0LF/CP+bKvvYQU0gT
BU1yOUAOdpWVPqoRcH0vIq/pN3Gae+Mq7fh4d3rcN3cX45qwZRD25Xi6h6Df0X43wMVWUd+iUwO8
pXNNx6tNTF8saMdZ6aTUUhgGdrgMH3IIxVlkFCByoQ/tCGqAVmnuSsMYt+aYtBuvSpX9WJSdbTRj
vw3SIHAbRU8u9NpA0/EUxoDWptNXbNy45UYqCjsRvVY4vEfgyB9z81Zv+ZeUJ+N1rEANwnfpXI3W
OKS4LLdm1KOrReUXO6a0jZWpA1p9KKK9ZjrvVrFfoYFC0qn7DPx1e0+tGsfgSrhiDQvswMhAq9hA
JsV+67lpMsQXRTppzjhBrn34GJiqqSaB94j/zI1XxayTnupj5gbjKJxUhYleRt1CeHoGtz2cAkbR
YW7JPANczNePq0cgKBnjIXMrL/nuF+HloGlAAoYhOjmTDvDALrsKmHKTqROCcpqwek9zg9ZfUxZn
FsmKs3xAUmAozCXr4o3EgbeLCI6K1AaRQnTmibZe2OVGOeH606HdTqSqnKlgpkVphB7dxMcLoJAC
PCTGwsN7I1ZnI8/2RJRmZLS9mrlpn4JRoRPo+B+PupOGbf5HDtng2Hyh4Ym/sXm7ifZq24N6oZJB
Tq0EH7WGoOgfuEomQQIHrw5G6WwrYwR9vUiRL7puictSnCubvPuPD0J1qHsOKlYYvTMxrSqiDBHF
St2KGKUztRTg6h4h2NOjvHcrEJegUEUqgu5zSJzGKl/3ighnA+Ni7Rk8/hJ4vXDGus/Po6jXdr3f
dFZcKTz7A7uowV7ieDUwRHWpHo7kIih+wzbJhtQNMh7e80TNHKXqxeb0At9RMvBWdSZ9BxjzBwz1
0ShT7Y1IYIWpS9NS22dJ1l9AKgZO7ofcRl+e4OH0eO9sKA4MwRcMKGT04PWq6NAPJdUiMLx0teIK
1oZW1fnMjXKjtZo2ax3a6dAzwPAt7OfraOhB9HCY2xA9qP6FHzYb2UyMpOvzLnGnMQW1Ss2YPbUT
6HHiKrrRcKgrX88qx6/D0sqLgpydXrj8+Fe2ONZ6PLyUAkcb3eISFUpbA4xX8gGpqxK0uVo1LFgv
7xwnpzIycEg7amI2Sjx4tPBqgVFMLjYDLM9NhECTRQLargWrmgWB8nZTISwhUDhStrrJ5qWFkzLA
qs4DUNHge04W5V96SIWvhhFpttlq0IF5wC+VQEePqaEztqf39O1lIgbyZkhjwy4l1JgZ/D3z1S7X
1MKNyvgSMhrl3K2uXJZtVdlJAXpsXDL1Qk/8Bakwg1rIu0QMhL2kSQFNZhz6HRwdJmFl74e+h6KZ
Mmzq8zitPJT0RFxX9kNSsmeK44UHUillfT20QX0ON0DUdj96ar5K/cH8PCQTeiHqA8SGNlba16om
ne5QzpWHPkr0yCLjOFRWExmVsFSUrAe2Po3NJzVW9NAu2hZuC/U9grryvmtAeWVE9X0mmnbLYj//
1vp6CBpCoygKy+9r4xJ+jkNLRTO+Mt8wwPWT98G32Eir59NH8vaaEwMeLUewCM4eUtCvr3nfpEPk
dVHh6qaifq2hsa0mrPKvp0d5a6sSkzE4UwyGnAZx8nqUrJtYqpRN7ioIcHj+cEZ607A8lt0aYwX4
bW2YC9LjbYDRkB6PBocE3j/AE/IuHh058lV1YFRh5qLhYLvV0t7bjWo+OHgf/s6kSHh7cZ+thrTw
EH2paHRZ6/2SkfZ23XISUN8wUqSPMrvw6VDnMa291O1MaZ0nZlfu2nIytmTwp9FKdZ/sVc+Ynk5v
93uLhwLERdchsmE6zIxnTfMCfxI8dZtQj9dRkasXeCOKw/Uqcoa+aS7CIDK+eY1eW3peZ+uojCb3
9CTeihrAQeCTMcAqsPi5VWEqQZWqwQTNkbHiNmE6OAXDplnpfYmOuH4QRxZi+dE+Cpp+zeNYXxj/
/U04msDsBuQ1LJnSo6nbsiG/Lpspuh64QOO2rlecSIhi72uqvlZiltgdzxUrNKm2cA3fPq/XmzB7
Xl4zqjp6maVuGbYPfpMZnwSf6gUd/d4gAAAB04PoHv6c5Q2bGuHtDqAR3DIWXNUdVy1CU7Y5fZ7v
j2JI2wYniov1+kEFfty3RQX7Rve46jQkpVeVNy5Rn7wNChmUApwkKEMAhr8RFawz64obJcyoKEVG
n/fBzVCPjYMsgnLeiDCzy3borjIP7nyWJRNMuyF+NngCYqtB0S6yQsQbf2xjh8dN9GGj4PXkZnvQ
akEemaTGcSL/79IkG68VT2+d0zstlf5r0wOjCF1XmdAR15iXLARBj+J8gi3IeJHcMVZmZ1MZo18J
Dxa87LfmB0bSONIvgiAONw/de0Xlo7lnkrrjFKJ2scqYFehmsCrC6lujZ0s+wNJwM7GkUGg1KBcM
pybo65gzzdEq39tqzIi2pqcs1T28Ox4yPFxH0gvBaHmlj3RA3fh9GXbATqid59+lLCeuUgeaE5R6
g6h0vtRY4f3xDAa7EWoEOZHX4/Veqhn+iPEAAlLOkt7XV/HIC9s06tGlXt992HpEtkUgh8xgVSGJ
NpMuWVarQT8itRSEGfihtDZYGSJ/mMhU7/Upzden7+UM6ifNKIxnmED5UaARhQQiHu+n4uc09nIl
dqHrQBUbxS9NYdh+06xzP7tU1BBQnwnGaxifRUq5Cz3D0dPcqUi8VnL/LEeuz4lbwG018DnmxZol
KKuu0DwzUYOFN/SO5kVYGRcHhRUy+TA7is5D7qErkEHkia5aBsIPjF0iU1/YxtiYTloRc+Ew5Nuf
vVpkOqBvVUR1kVeUMzq6bLrvk6AxtdhlatW7TFdkhAptoNQ6Ove1TNv5+qQidKLVq9PH8o5gRsoP
yTcNFoZ446J1fj5lSj7E7ti3Am1po9Kp86BZ0GRE2iqz9XHZ69KUjwlQnZkto+jq1OdeAC66OANR
IBJaaz0L6suhMfVNX03hjnr69JA0IXNM0qoXajeYW5FUsVPwzrgIk0osrFwe4nxKgPFIIAKSgkAl
vN7y2qwyL52i2NVzoW5Z1sDCAZDIYYmxlOR8dyhIEuA/NIaE02yoMukMBHex+rjhoZupERxfv0mB
xDM/f/g4Ia+QToXxKkM/s3uU0lLlRm1E8FW81MlZWa2b2IgWtk7Od7Z1ADEiAwGn3oCXPVtPrY58
TIs8ctMON8foiHnTRp3qtJ43uVnZBbenV/XO/pkcikbDa8QFUmeiCnn1Dv4gA+ujT/gOCZBhrYfV
uDPaLF94+u8OhZUh76EijzO3/FslT4eQNqBzAyIZWiaorGlkdKu1EV/Qn4cbNttGU2ME2UfcDB2g
stc3MK1J3radGSIIT/pbswy4bXZx7oqiAwdhnNabSq3UzZSNwVorNX4+KVq2ZUgg7pkReNdByPlq
RETsiem+QPOdQTxXo9852QD8qNqlsa3FyB+wRIn2Wpxo9ph53WU8Uc8RgPvZ9VglH4VFGAi8M4Dj
4KsxRAvk/h4JslbV4rKesKYByQ5H6wqUQ4g2XhCXcmde7xxDTAkCkyBTQvW5e0BSrw6TrgjdvJy6
dS4AZ+uE0boDj3IXoEZvXUIhrT96C6EUoJ3lqpAYm8Ot2Rg0XZoEoYtoC/pa6KZYlTnwOrreLdz3
d7wPeD0w437k9425UT4oUaAGOgvctsoVt28NviasoTugJ9mqDyg6yOdlcyl6ZBD6HjBSza+yhZfA
3+4xagaQPtHxO3sDPeng2pXAI4VuBcjRWuRJsxKDyBdO8tCef3aUBFkaHdkoqAfY7bML0yrAS5hm
4CbUIDABfIWsqkgFD8XkodFA5bFNAoTIWZHm2TbwKv9yNLNvPpDnZ0BEoxIXl3jPxql0T5/2W9QT
TDEcM0IPAmFn/OX1xAhyL0yjVJ6BAlLKsB/scvDrjUgnao1ZNlwARtys0qgDWTKd9M1U5MKaqnBa
eTUQUqen81YuYTYAfUB5QrbDt3k9G6GhVLvMtcD1aw19zcdRXXdwhpxgiMUCu9NbWwSnjvUiHg17
7c0TFjXUM2tE7Kq43oiY1mhR0iJzNfo5updknAFiPWQWAiBLobb37j18F4paBhWwIMQ2X6+Stk3Y
jayMXRqZymoYaGRBgHLEXbp+00zFGR+Vc094aNpVjNQ1AlbdfHif4dMYKkKcYJSAS/x6Bnrftm1A
/RhWeJmvGHJ0G5aPYFFBicLCA3tHiFEoGkATUX2D8NnMH2RhBAj4QatRWu+UQDN2aZc1FuaGrnKi
K622yT+MRQHGEy8aaFIKrOIb4JCuZcUYxVClI2WKjZqVykGSctHee+e6Ul2mlxEnRihcn68tK41s
KjlYT7l+MQ2RcTmmhro1A8O3CxI3uRUVTe+oHoEhryrhVqvZ6LQhR0sZzy+R+DSUM6QO9qQgxf3H
j1gHwA1xJaT+INleH3HA/EQzhilyp2S8iA1enkVGh1Z0Zs7/H2dnsiUn0jTtG/o5hxliC5lkZo2q
0ti94ajVrxiCeYar/x60UlJ5il+90aaljiQGDw9zM/O790e6EUIRr/wqQbsGVcb1v/92GZpS6yo7
y9OTUdvp4tk5rHnH7Nt4Jzisv3gTQ/W1wuK41i+S62bTkowpi1YVpGLGrPmhaUeembT/S3X1mbiV
7Yx2a9+ulT4Nzh43w7a20jW6GltwiU68IMNgaU1y5qQuvNnM6wBafHYY+szcuSdubSiICjxRoKKi
B1p/1G9TmWZC1OMkSDmLMgmqyqY3hSC7NQZjr276qy69nU7eBGjbqDMw3OZKUkWixaMaskEU7WPc
2V7SdE8koA+hpR+H2DmnFm3gJdhoqHnG4LyqNeZPZfvkJu2hiEDdx+bJDKfPTjWc399Rt24lXZiA
W1w9Au7r5mA5jlRmkj36ngB9+jIxHd+eKs1ztGQ82Lm0gjFtqqfF0ssLnxgd+3AZTo7S099ej/Yw
hBvvOvA8bIVgO5EsUwi4Xpa6JSeSDWcpHebqmKi2dj/laDH7Sn6I2vF1TC31ABucwgC0VV/a3XSX
DVZzNOquDWJJYez9CVoHfLN2lrrSSVeKmLk53Oh3JlVHJHRKK8e8QPcQXlGptR8i8rlUuUH1OBb2
11KPh/O8VP8haWJRAA5Uds7KKrqej8FxylgdWB5aMPKY12rTLyFy7eQmNz8S8SW8YzIm8JTrUcKy
IPtVZkahbOLHIJ5fVHfWDqDRqIg49v7sDrhujWb+1JamsTPHmy5cK5TDqvPMpLJqo3bcRvcpzSNF
lAOvzEzj8RK/9MPi9bV9GTXpVypNUQxUBCyw3YtnoyACiTp9BhP81IzVadHCoFKdQ9dqXq5BtUjk
ne5md50p71s4KWaR/kCj9uBEwwPERb9W5YtajT+tuXoodApdenK0rOhTVE4fZjV60grDhyPjw5rB
eS1LT5OQyIP0D9Mkv+Z1+WPNWp2mDngc30HZDXjKPaJJu2hzd5EK/dLGyash5IzF+kJyL7KugtGw
zqk9+FUS3k+RuLOhK41dH/S5fskV7UNl5xd1jn4ocrxHvnZU+vhZlzONfqySIJgduLv90S6/dQre
ea51CqfiEmo9bafG+qK09cf39/3N+Oiw4Vf40NLEZt87Rh/V48hBjAvqoYkxqUHexQk/Q4hP7w91
61bj8QVbDRjPoGRwvfumRCy9kOv9qWjuKRY0XY/6bI/kf3sUk3GAGMgkNqlgLUUKC01NT0Uk6ruR
neTZil7+hxtauNDEfikJ3uiP68nI9Mwe05PZa8shCtUU3eWUXd6fsRuLw0HUuVEAFQC/NjNWTZbM
Coq4J3hSJkyjavZcWYSBrPYqsuv/aRP+GIkKPSUdwZD69dpYQ2PGqUlkmG13eRgUiVexLN2LUUps
y2VV7rwVbqwS+Z3BUxUamQHCdz1evqryep0vy0Dh7/uxT59mO9zjNt8ehTgJWr1WZjfxDhChz1Wy
yFPeN7mX5ZZ9jAbu3PdX6eYotkr56Ffiv9WiO2SpY7bOXWHP9b2diOHAey/fQX1u7gVwR43UCchV
29wQ3NiLbsR9eupTLQrMLp8PY1RUR8upouP7H/QLrHqzG3hZIzmGMMwCXa/OMKjJqHRIOtKZ8OBR
z8hr33WSdjw3WhU/90peLsdEd2QTQA3rLH8BJB7vGjN3U6+Jw+XeUVQT18oJg/ADN6v82sR6/Uku
4l8rXJajMnXWlymx6+woHQWyXjGL7FGbITh4deUM5l1vVbrl8Te6j5E69ooXa+MwnqbZTsn1HW2O
fJOX3Q8HNmogE4H0TI1MUdxx4mvtJdQbYR6HIR++2U2S9n7W5GN3qq2hd7wEsdXoF9pgn5AkcxWG
Tan/pfJuT72+NPNLrg065UzD+gEhxZo8VKnloXDK/Lmp50AvdM3x26lPMHOinvZhdKFjQDzUs7+r
Tujr75unsx0t/NROWIP0Wze3v2UogV87u0SU5XZd8zWutfafZaFC68d9XIkDd7b8xpG58C8LevFl
lnk01MzqPVFZaecLfbD/MmRqvDY8gyxYUKOUfjHYY+zV0pGTNzt2+dLA/jz3uValh3bptQfmrF/u
miqNPtfSrS8zcO+H3I6bYz/HmJSWi/5Yj1ofqNacnwX6edWPEn0SXlNpoJmOXS9fjRZ/Gd8NlTg/
vL/dbrwL1uIVWAklXiCdzc5WGi2sS9VKTrkFNFwJ93/9qsd2m/SD2lT9Xdm65k4idOvIkng7hB4Y
jpTprjd4ExsF70owdafLlcPUKssxTux4B9O8FVQ5Raq7Ol5wIW2CXB91zCfV49PIW49cRreG01JZ
U6Br4fy4jFodvD+Tt2IEEKqA6YTIzdpWVlV1VMfW4rOMDjTMlWw/swSQGXP38/sj3Voz7EFUCFur
fHFrslwM+QJYNSWnxE67QIkM91UpZuD1fB5PyKzVfzJ7CXfi0q35RAwDrWbtrSK2zXayXh/CpILt
XIyTfsf+HC5GPpWnMp1+UF9TdzbJjdkEJLbgtHBHwULePJmasHe0wm55hVdx7gtplYeqSv5dkB/t
fNit19nqV7EKMxDUoqK73o+uvjStLHnw226TfwozLhPVbdDSQ6XxE7N2PA0awNFo0/gwhvgtNHrV
HqOF5DMa1D01yo3Fvfo168T89mZ287R21JBaBq4d/lCWnW/lZn4YIgkTWCr5RZiEu/c31M3JNuDu
rEVeErfNmF1HnHQazn/bZ2J1taCbYzXTI8IpjZ14c2MbmVSuXXJDICaizvXnEfYjl9uNlHeR2Rka
uhpEaVr4XW22R7UFo3//026IRSjU/Dbg5jod3bSfdAjCJ2eBp4eVBNSjyAQlbELavBbt4FPjVC5l
WhSBXo2G32WOOCKb20m61qi2udYBzCFcACmBr7mbqDdaqFGlxkNnFXcchqarAKWLv/VsUo+pcPJj
15r1SW2kctarfu84/eqguB0epN4CeQWEQMVxPe/QnqYidXRihkpDSGUqj6Wgl66sHzq7/9/i2Edz
TgJbNl/CMb3AR3kggfPZDgelq/6atPKbo4eXzM6fHZX+OVn/Se/FvHPob9wMJvJBimsrCgkf6PpH
DkijsEehQjTabeY3aSGOsi/Hnd1+YxRhaWvlXoMrhjTyehQJ5V0tlIgayeyOXt/r5YmOt9rOt9zY
eKvOmPDsrkpjztX1MGpmoFlPeDY3ChTqsRb50ZadPOfLFF6oBzsPQkmr17LIwqPaxNZRtxv1lLfJ
z/dPwNsTtxYqefQ5xEYqI5vDPYZ9OzthDegX6+WDtNryXCuGfuJJWH6va8PZQbv2xlv/+28BTO31
qFHheATOnM4HM4XJNS2SXlvxjKWm3tQ7SvdfwvHrrW1Sd1DXjlHgWY69CSm6YNNQUDEDVFHxa2XE
C/5GqkQEHbqdgWk8RNv+qa2G6hM8DZrnVq1VfkrC1ug8owx7I6g1p0g9R8zNQEJWGPdd3LrzYYFT
2R6qyB7dYzykMEmWuXVyvzWsXMWfKNRew4rj4mXYuqS+yMpUf3Cbua4BWPsUy7m+UdtD20/G915Y
Zee1eYFJigoX+V9RyPE7Auf8W+KUHQkvfIrSa3CTGQ7d0i6XJjb1OkjbBci9UEc38zECymxPUxRs
8KdMfUVrqaoedObOvXOLUObn0CprzA+Zqoch6bL+ENlKzitFsejzk5lWdbAnfGR8q45KOmNZRoVk
LZ9seaCxafYySadPjvOcfJWW0lZHNQwnur+GivptDgfzZXKTGpP4Ypqye0pmk3uglD86Q6sFmWGr
+cEWiw0baMinR359+jA0eWP6ci5k6MteNfbYtje4g6SsK+fUBtyCq7SJ7rqSpfDyHIGDgX6RRm8o
nmI2IvW60kh9c8ZXSpbzHFAxCD2tlbSrMbEN6vskeXbrcLhLhLLQR7vt8fxS99hovwDuzdaEbEFd
DPuZX+jL9VlIp0bvktoVQeu0Mw4uqg+7sfSMwjqUsYMfV+6+om80KZiNCmw86VkVnlimCX/h1Z5h
LIftfeUUH9mZxz8OC4iaqSZhr8GNtLVkdKp61kLuosDp4odxMZzZaxT1pUhK86umcHzfH+7N9Ueu
CsiFd5QldMChzfUXdXUax/WSnMyowJBTUV1/idPh0cWyyp/SCO5E2B4Tqf01VUu3k3S8yanWwflE
6izIF9+w5pYpN/ohbpMTmv7Yy43ogz0WXzQsq72qr35a5vDh/a+9OSBlX1Jliyq5uon9ibK49VgN
XGR08j5lsug+2jPSFTGDs5q1ZXu92/0x4AKpn+IgtzyTTIa+iYOFgjYuHvhKtbfJYMZM+EU47+3p
N+F9HYUchrvEgIC2BRKFnNANRHxaHWnVJbJUYFslo3FIO/fHMZRy57Zep+rqCK3jAVQBWgPSa1vR
azFRsszien3HOU91ieoXUMl9DO1i9ij8Ov6gV9Zattir2rxJEzYDb0JLPUTN1Ds8eNI8ofnFEg1B
OLR7zN8b08nNTNoNdx/y15ZjN9lmO+jJDGGhLPqTskgn6JYpOdrqPD1Ka1f59zYtQaxsMh6HceUl
bGlgShQpehrW8SmsdP1s95nxWkWTcYcrV3hq3aS6dHOfnebBCu+1yCkPYWLEXipS5dP7Z+TG/FqU
P8l7UWxQ196kYdWU1kpcRDEJ8fyjsIzoKbE09fL+IBsDa6oefO7vo2wOBaZFVqO4KIbDuEk81DCp
ryvt/0BpUOdwfXjUYS6inoI0oiABxHeYyzn1HSqanghTP+7c5ri26DiMUj2G9iqhmmmIkVBxSLjR
J1V9Gdv0Q5dTNIHw6CW103jQH+4BVexj23V7Zo63dgzUg7WWCNODM3h9p9R9NYSOLuNT2yqmN/KE
OUpb/QwtbTjo+JXtnL+3z+N1Bh1M03gfrj4i6zr+ls9NTq6kS+dEp3io/3WSTD+ks2l8kEjOD3lo
vVrGLI9wxuIHAnAHchRmwWyjsxoM6485vutvcaGuw4QgxG19pQvD7UqU/tFJVEZ6VIwxwiWoXfxQ
H4E/MtsM3GzZAwhuRKC1AoDnwEpeQ11zPQG8GCOcDdmo2P69FFGqf8JkMP+owRH4pMXYHBY94LCX
VU64t3tv3CMMDeTCOaVCtDWVBvxZtDlJ4tPolPeRttCEKgxp8DJm1LEdIMROJojTp2+T0xOnwpfM
cS6GXf8Az/i3tki6xnoAex9+2rGknJuR7inDd6oe50i46qFt+kckFCmGT/V3xyrbY58X3TGqFP/9
c3jjsCMA5vW78gzX+uf1HPZ9aVuzYA6nQsek0emcQGgYNfyHUXg8sk6QKpwtTA/ImSSoC6LTyDMS
f0tdR1847/VXurkocN4oCSGg4FhsvkVKSQER9yPIMIuPHYF6iGWmXXKbT+uW9SUBgrazFW5OILqN
1WVitd7dnHqJIaQYHCM6tab4UXeadrSiJN/JCd+iBCTSnHL4L4DCa63w+tPKJjRTF8oBTg9p9WzW
Ns1BtUU9RkXcB0Vk0HcIa48j9D/ls1LVnV83mXqEu5l8hJw2+uMwmSDepvU8LJ15oBqokcM2znKf
VkXmTbLnTyXbNam7OTuwGTAsAMUGfr3+3WmaJGGnqCxJjx+mrWNxZA/xz/+wu8BdV5x8jbybq6SS
Zdi4NYOodtudjDS3jnZTVIc/H4UsGcUFBXuguM0ohtPJkZoWC71gUFHMTuP3a1bw/ihvH06s9EqV
Wc1+kExuM9S8l8IMnY5IGqnpl3pczEumUl2ylwQLHjCaA/wwpBMjrOalml7wcXFgCECllDDhz+M0
D14pG9gsRVHvIAi3chRAe5VRdMfFpGozB3pEoT5CfR5wl/TfYZMZXoTwy1fzpb5TrZZOdzl3CyID
05vtDKlhbwdpWrV7s7QOtEk+qR8gAsSiiULmFoVeljIpetkpwZyX4jlKpoc6UtzzouZmYKVG/lxU
Y+7HIvxJUSr/GZq04kuWYXqprFJ7eX/Jbuxx7PzI7KmYYLez1SNEoh2b1i2VoMpmPHntSPPiEGnN
n46y8ifJtqFQraaPm8uuLTUUFgvOT3amT57apc0lzuSeocbbEMoozOcaQTlPW2Whqc62LLQlDCD8
6YemmudzgjOfr+vJdNbhl/hqoU87JwuI781yMiylC+5U6gr42VyHiTaZjcaaujDIesykEu2hMvLq
B7UgVz2qphxPFbxk4VWibAy/z9vs1QodrJab3JroCq4uXMKVo75CtJtf4IkpXMLqs50K8TEaTPn3
VMKEOwpItlSBFj3/FMeG/qM27Jke8k4/2/4yJOrffabl06E23VkBRepy8zI1k0I3Fwq2NKgIpd4f
MmNJP6XNnIWoGhOBUXAeh5HnGHAGD62WiumQWGWEVe1gKcJ3Fb1J4b5k0eMwd8lDk/fhX9h+xyvg
U31Pon7OPJkiZPR0uLIvQ1+Zn7Vxyn9iRVz8k1ZRTV+5SLVGypLWwHYWCe8CJflHmp14SjA4sg9t
oTJUCMxNV6PFnsjAnLGCsmIjeF8w+f6RujUnoJRt8l0ZhZZ72A8kXyO97L/Yy4zyHfHHF61cqsVr
DPbAKY314jToXQ9DCF7rD5pH9c92UgiIl5bdnGf41S85jvcWrCNdedAaMwmPBuSdc9wb1Kh1Rc3+
jhV3/FpUZvuSmRqNjUO1fXGpHvmxlT/IPlcwVHN7tYAwVAG4FGP4yR5q657o4nzKwEZf6jQNjzlw
UXtoCjHfl5S9xblT0sT0JHZoyqFx20r9p3IkHtfmKJLE501kNdhpSp4K+LUprZcroRgDdN7R31qx
DPWh17T+KR1iOZ8aq1JM//9lXYq5Tq3DI0mcGC12ZQq88u3iaVAL63OGS0nu4b4Zfphq0b1G8K8i
r8ASOPe0XHEBiOiz/tnNbOVlxCP6y/unfz3d1/EOhhDiccphmMO8kQ9EjXCmUKZhELVYg4YxBg19
qeknp7U///lIMHdWBSoeGLzsr48imUWtN1EOOo7ZyH3Vxj+7XtZPqmiTndTz1jdBENNVOiNQ49om
hWUaRfEwxYzE0yCoo7y5X6rQ8tte+fb+N71lwkOvxZkMxxtiJ9XZTRoi3cp1FTZoUEUtNk3Gkn9S
HCr9xAY6uPZyPsRmS6UfgvEhjgZ0kjLfC62/vmezhvwIfoBKDkypZxPkxsqASjeGIsgjewmyyc49
axJTUJrFZ33u7xFKN54duqNPl7TvReoCbvSivG+U7n+R+DtVxvuuC/9KXPvejg37Z18t0blNjWrn
lr+xLgBJMBJ5yaqE5M1kTTWO12rJXuuUdjg1sftv1ub9EX106L2/LjduG5O6LjQtlCGU3ja5sxuF
ELeMLAxCyy4PQ25R7usd5wCQreIEkRmTZ8IE+fN9R/Fndata/bTgq13v8ChMxpRhgKadSP02dNrs
RXo6nvm79n+YSlRO4EccXCyfN4fJ0TpTxAVDCRmrXp9IjNidpMZPslt2vurmHicrZX+7aGwQn15/
lrBkP+LlIYKhGaHJlGHuHIVitcd20cUxg2ZxGbl8j4qFCX7tVsWlJpPYucrXudvucSx0eOPhfasD
nV3/CDtKohmkQgRLqmUBoCEF8nhyg2ShYI0nbvMJn/oOG7hib1VvjkxZBbsnAgp793pkS83jVMmA
zTvE3ceiaGrPjGv3ThmwVpXJGH2ey7Q56tLSdxb5bf4HkQ73ejSHYMraNv9zI+xUmggNbg/L/ThX
lUZ9Q+y5Td06lRrJN4vrsJu2LOGxpkyTFJMICiVMDi3+/t97lO2w65ydgvjN7+EVAmMGUOWNQbVJ
ElRnUheBmdj1E1VD2jInyR7ZaF2PNzsF7r3FJaMBNa6/4jf0yoIxIUg4GKXAymlojDYwtCl7VKu0
eSxAXndizRq1tuPpq285zBywuTcq9CaN6fDC/ClFXD+LGdObqOqqY1kOOVFm0A9DZ+Se0Rrxc9GM
e3X+W6GOaMo7gb2iW1uWQWItWazmDB8aznhx4kl80FNH8XodWxbqXYjB1GT6+n58vXUmfht0azE1
VloI041BW6qSP1o7TO8NJ08CdHj5yyzMBk1zYx4Ux/70/sA3vxYkFF4m0iBe5deL29nT0sBLYnGp
n2Ea0pQH18iys0qzCVpyxOVHzCZ/vD/mDUQZCEaHqrvWknhJbCJAb1tpiJUTJ0SLv5cZ7xee5/G/
g2nT+sOgpQhGKUvjDfSOCZw0Ku4aPHu9SGnzIOwsYvSct3AalZniifPVUpr6Q2t19pO+YFCQs0UC
aPz2uTYF/B/qwwHle/2SAa5By8RbFTu4gn9q9D+aIo9e3/+6m9t39RaAXwk9Z8tIN9OpjMuRGbUK
hZ4lKnyr+74VJPJ0SviRZPioSi2K71UnMjxNhM2e3cqN+AO6u3bEAHAFhtpE9rhZHF5bXC9d2XSP
qppkj8nk9o80osz9xSjKR9Ua8ge3c4TXYl3v1XE9flB4xx0KTaoHWzrZJe8n9zxiLebN/RAesxwV
tZxryx9UGJXd4o73urKo3ojlVoh55xmXLXwkl9x+TDItOuJvoX623GHy2qp1DgKTv6MatfFB1WGj
TPwW36ZfzT0Wg7imaQal5Yl2WLI/9gZFFBOHLwqoZtzVJzdfikcT1/9vmhbJy/urdSOE4nyI3S+0
B4CvbRKt9lmtqA17yury4bFyB3FUk9jYCWk3jvdq9U6FCsdr6pmbDR/nVhLqbk1CaSnOMconzE4r
LT1ETQtUNNN3icY7eVBymQTvf9+tXHblreD7SfTmYbKJ3mWiDeNAjYc3VZpf6AVVD/cI1fXed+1J
DXHhrOa/MyvVLlXEgdBjiS9bNjlHlGDT7MP7MP8qkqb/2FV0QfCxfFIfXDUuC1ym2xYL5kRLLvHi
jH+saFpVFquSibhEFr4tVMhZukqmrHNWaMZZibLOd/Spgp5dl4dFN/uDbRnYzfGgCBTR75EIb50i
A0Yv992K8m25qBFcj2luSpK0HIrtTDMmr6va7Gxp4U4IvrUFIWwBFRGAIPMa1yE4aV0HGzw+VEuG
KEhcPPQiNVJ3tuBbyRrzSfK+JkAW1OFfRarfrvEpyZO8XRoyvGYck0BrE7fx4NtiwDeRqmV+MqTD
x7ZpopdWWMvdGGZJdk6ULKH8AbeTN1A5d9LrJpF8fH+T/mK+bq78FTCDWwWiBLC03lK//bZSOEoa
OpkIxs4+1Ir4e0phGqp9fiwi61yV8n4osycRgpFE5ms+qv/IYXms5vwuaqqXvh6PY0WrJbX4OACM
V53hS2c6K1p51LEyVgSy+ogN0xvDAQ1P4+lYy+zM742LFNBvpQ0g1gSP2zwgkszuJRIHN+CBBNO1
h5+SV73pt6b1oImuOzgrMXRn3tatsZ03CvvwFXgrk8hv4ko2q7JfFtsNZqdvP4VJaj0LaBMFoPck
+dx67cwEM+QfhOv6NxjXY+O1vfiuNEBSXj0k8/OM2PxHCLexOZjT9JiCzudebCXpX7qiYXA545T6
NZNWR4vkEg9Vfw5D/ZsMU21PzXvj4mQGKZ3gqgjVafsumHo87ONidoNOfM+yfLnH+ja/FBWMMnfA
qblRpe3FdSOPRoTy4f2pvFGjXb2ZLOg6MGoRFG9uzSzUQqdCTxKk1IM9J63vtbA9KWnzSY1cSt9a
ESh99rEQ2mtsKz9pP3evJ+2eFe/NXeRQOuJ99Ov6vj4IGnbIkYSMFiyReNLGeMXvF+7LIomOIqxp
YR3+7/0PvxV9YNvzHFqzQOhM1yOOfYbXE+/ioNJGPIhy1/HLmBD0/ii/mDPbnUqEowcD8mKUzNsT
nqg4ufRcb100/41o1w2KvEGYAkGc9o05XQolxXBanzmXSRbNGcZx7wsttj67If3zlsQxT7YW0X98
WQu3STGeKWXHD7RzM+8xIzSCrAK+new4e8LV/c8Llqup+soJWkkm9Ba6nqV2MZSirQw3qAdd3lPi
0wNVH1svjvTmJJZUeYzo/rYTUm4uDTkyimcUZjBcrgcFD19wZlncAGQmBcGsbciWtbWTIdw6dgCV
qKUoV/LK069HsZemaoxwdINMc8sA1ZINLDqKoF7K9LNlJe1DsiTiPi8G92OT1dnO8LfQEECQ1WAG
Z4JVPHw9ftgMtcgUxpdzitUK6Ri5pEwuJcwIvwtj8dHJkpEsgFaJqiNBz+1e3/kRN2d6pX3B5ON2
3BY/lSqBejWAfrixqXlz6JjnDsuNw/uH4P1RhLo5ahZ8xQnk3A0Uo2kf+rbAMUAo3X/5FvhyGgQz
aPvuZj5BbWYAlpatqvW0Gug15xC5mLj8h2+By4LfESktVLbrVcssaeRmP7A3kzgiINsfC9wQd4Ly
ra0JCQ+9IDqn1QP9ehDdLTosg4mGU1zoz5m7JE+LIBFTZjc9G5mDZ8jUYvxQl/pRwDbb+cZb71Rq
XfwCHPzQlm5V/qFjyNLEbZmjETv4TKXNgs5b9jQ3qF33784W6TfTkFPp0VRJXbxEtRRJOTeqzTte
nFJ4tO6pIrrsFOHPfgBz84RSDu4BopFDraOwcB7VZr4jqksNt71GoPS1UzMbfFk71fNCn7jIN3r+
9BRZr5UUR+SvhM/o1RBZu9N79tYzhVybujE5GMz+zR0IKyOuhjojhymRh0Nxt8geuBWQaI7nlDf1
sTN6y59UZ/74/na6de+tImEqisQgFBbXK03j0dqmoM4ttETxh4Z2EIfalt+0pvno9u5r7Cx7pEib
/+P2Qvp9xM0GNjMXgovKPYSX8oEyyo/M0Zczyi9/GRdl50zeSr7pvQEHDFtfdG1bwV7d9LTf7bll
s1EpvuVNOdVeha/3sW7xqojJPB6WFvfZYla+xHYn7kbcKQ+T4Uq/d/t/Ydf/cYNAxOVc66u6D6YE
fOLrGW+E4vYKRZAgwvXtXBTmcPf/8eq4sa5Xo2xO8DLETRStgXXGlOCEm7gZ4ApoU1Vs2w8ympNn
Rf0P7yk82FwYTIBaPLuN6y9j746KWMOsUS4jD4Fl9u0V3Hh/x7418GIC8dGhzcp6cTKJ18PY9CXU
SqiKgEv68GL1IiZfyevDFGvxsY0090uTdnMwt2FzaM3ZuCuNwvxO/XF41qwwu4ulovj0YLZ39tqN
oMlDYGWF8npWARWvfxdusWY3lDjUxItNZ3EHkjQ9J3kp9arl5zKneGYoWjBYxldXbYbPO9NyI4Yw
PHOCRQKK/G3LipyHCC1qYT/wZBwaX6TR+BiH1lD5CfoNLProb3iQbhu9avXqnbKK+mMvURTnfulq
i06PcIY9t+CBclCoGh9pxpTFQVom2XoWOF2edDNz52ff+tUr2OysolCIkZv440y6paTjijgJfXyc
+z6/q5W6/yKyGHuRAb8UB+ArUNvQ3tHe3EgKKEdQK0aqDmVkW1uVqgZw1mOKAHbU/6ulU++nw+Lu
qO9vjPKLAslJd1bnW+t6U4g0Swd7cZ1Am+nV6gm3MlrPMqvce3/535535KYQLVedHlFuCyermdMY
ZTs4QdiK7KAqMn6N0yb1LXNyThPPHi8XoXz940HXYgvsIqgwKynm+uPYjlUlNVqXmKHe1t7iivlD
KbSvoa03D2W1FD8aZ7J3koMbIR3YEBHmCljgK7Yt89DTKAF/ip0A8+zoDsC1fZ0tsAU30gy8VcFL
a60KnxoB52SabPGEfUgVlDZFzNalem061Z8/GIDJOPpgmSvVdcsJins3jNzWsINMhNnZkHV/osNt
fXx/ut/enIyCzhU/PnhdyOyup7vKzDihd5kd0PEuOzfkEwecRA446k08Uso9E9m94TZbtzVE27Gr
7AAVkO23atUcxQCDV3XoMq0nw59n6Rx/HntU1AyMKH+t+29YVJIpjbIosx1MRtWcpo4abFYp4872
eRtwGGVN0InRNHvcVpma1jZo6dDagR3q8mCE7fQyGJEBBU9hPFoiPzgwDvwlmfbEhet8XSc+AI1w
sbn1AYUpeF8vXxZVghbllR3AgFb8OWuxwzOz+pJIZ9grRbwdis+DzsGEIhzaIptVhj0OCaQVJOWo
X1DkhRd1knW6E3RufNFqAESbDKr35HSbVAbMII8QXVlBFivRvUxS/TxAIwrK2il3ovWNoVDVUqhZ
mYyosDaXq9nHmE0UMbruRCmxzltqn84j4lCVyx4UdHOo1dhu7VUGPWuzTnEbJ20zCjMorKQMlBEL
3GjUx5OGjnBnM96I2vQEs1W6XqyEgC0dm0Ja08WLaQZ0wUZnK0PMH+PIelKXRH7VGk09AdktO6t2
ozLBNHIKTBTViKC2knlV49FEd2oDH1sewfWItd1UuYcwc8y7IZMNPpiD+TpG+o9UGMlHaUAjpBdM
EkyLEKdYWtrdgpfIwc7MLohcmQVV26heh5nRgxOOX96Pejfm6BdIRr5M9ziMzq6PDS+SkEfgQq0h
N12CHbEh8E2YaOcmD+Pz+4PdiHm8Oyk/MzcrT3rdG7/FIGp0wsX+yQzoim7ck3pYJ2VWBnwOaYAy
K/n4x6x/0izoPbx2seaEYXk93phVI0cYRm64QNtsNFTOuZsnO191Y0f/0hHR0Hm1pdgeHicd0rrK
EkaxZ/PVFtl8jLKlw+6fcP7+BK4/eBPkeMgiUKd4BAV8S1OlI3lWGKkDKjg32nMo2ghTgmQv1b5B
9qe/HFEcE26K2ZS0r+etzp3JwrJVD2hWrNwpwg1fWxlVVKXwMZFeYirl0a2r6UL3sel/ednMQTGZ
0+X/2DuT5riRNE3/lbI6N7KxL2PddQAQYHATtWdKF5hSYmJfHHAsjl8/D9SZXYogh9EqszmM2dwq
iyIdywf3b3mXAX2IB0Y0zm3gMg51CtFtiO7UNfoURoX3SpGHk5dvYwQo0n3t1LlKfvYBMRymnbn3
fPn4vLONTFqik27vm0nl0GSv+/Sr7w/Zv7LILuWCGKi1Z4Snj8cQWzMhomwm+HnPQOS68bObifb9
y7fy9GPBJpkyD20pmkTM3U9XsZusKhEjoLWMwl7IHCaPNikpE4BRoBJdXHL+e6qTyXjnxwXN0wW1
BZJ3uboeYheavFH10NG7zJvHpauKm/wuh+tnTHNEeeYh9TJRiRVrniALtXxqcLqCDe4Fb8exEwev
oMdJDdlejT0Cey8/l6efG5fJWG1vHzNQOR/4WcUmAO15XqKKSkRiIhHsF30KwQJYF170M3QD1kI7
gCYu+xVHyekjwbcoAMOF/XaRIYUI9WyIja4zIk2Ua5K2PZ1y5Luv9b4bY5SaVDxXtha5rWgv7DFP
P3wuBHODvZNLQXdO7bMDKjQYH16CI9l8XFK05S0VXGoePdO0ZhmYBIwDIMw8wShl7VaPKeNrpg4Z
dH/ISscszadQ+ILqyulRf1FINta4kN32oKFRiDSMC+/3uVvdXTX3eSM4unNcVlfmlD3M/JM882w8
V/MusvTJ/umdlER/BxkDX6C0OB8x6r1vdLshU1LIxYtTtahj2Xrt4eVY3VO00/2aVSDxIiG0C36c
x48+DSssGnOntHmAAH1jPRqb97jkHkW3acB4WqrmxiQHuJD6PPeR7DLne4t31+7ZL+yHkxZJWZnW
wuYhbr13K0cnPYxpjVW40V5a6rl9it2J1BuIKeIk1ulSeCpYWq94X8u0tvFcMtEyjKLEVVlyqDv2
zxcy30s0RkQgaHcCzul6BkrXo7YuXuKaqrs2p6IO6zn3L6QOz94V+/v+1e8b8NldzYbagfsrnYXW
8yOmJj1leNEei2b5YK2ifv1yoHyniD2JlH0QR6uG9PH8Ay/o++XgA/nyADUdulasURpMJhhklSZm
ZmXXmzUzQqITAXi1WG9MvCEhffT1sVnR4yVRlLGhS/taLy1UI5q5jqVWfIOJaN4zyTOA/Drd0ZBG
fyOr+dNWQ68IDLAJc9pMD23rWQdID1mIFkgWG0ixx9IAh5KVaQvSf8uvXr7h554vXTSSs53qo5/P
pS0xWb3a6KhoQ20mdV2lCW0H1oMTwPjRMi5hSvcXdv6A2dZ2b03mAEj9n4ZNxQBQT3PfTZTsWnT2
pyDyeI5xjqdGlGVWH47QY45o7rrHhfwrgXmCMcAy5A+FvfhHMc1WqGWbSpwNQ516spdI6TBJ5rEx
QrT05/sJ05+7jPORuYk/3gSpvx59d17iadvBnkumrr0tGCIgYHoXBqgJH/shxR8ZZw9rRLXW7fyQ
VXy3W7HdKp0rU1nlbbeiLfBvvTHIrBgGL6kaCJS9to03dcm5tzFk/PXll/PctvXjszoL/t4QOTHG
gGgMTBEOsrE+OtIxHkRaWpFAkf4KeTknCgBNRS+v/MzmD54LIbmAkpcmwh42P+xba9YF9ugVbMuz
I+6mFW11ox7H48urPLM7go7jSEfPdN8jz1IrULJr5cJuTuZaYvtYO/2xsLq71VnHC9vI0/IKO64f
VjqLuqaxkDqvM7aRLHMiy2wXLDEAaWsbkCNPwzJ30LXhX3mIcCfIgfck9dzZRIPPIcVYcuo47XrV
Br3GzKC8hGd+7iHSjWc8tg+AnPNGYS7yrLd7GoXVMKFQo2stemmLeSM15xJm7tml2C12AA1Y3nOj
41wbiswxao9ksxKxCMx3sH3L49iBUng5Mp4Zf1Dy/LDUHqA/BGDX1BOYXddNNNfx7gMv75Mx7ao7
Gw5WsgZp/1nr6j9Kf5WhO4v8pvDJ9aZ28EJR68Pt1LpfawD/F3Ki/8NlMf9AJ+4Z6o6c26CQTcN3
YbW6fuUZmGbGyu9M81B0uhv6cL+QpSgW9dA3mz2EqSPGW3+x+zEWOGAcXdUBPUPnSPxWSX291Dx9
pmSk+74POYEH4yV1LhqEwBUvf+YV2bmL9ESe9N16uwXeZyPYHnINVJVuUMDYMN/y8rU1rcfZzO+X
HfE8VcVr1WvXrtF+7BwZKUt/NXpatGwI0L78ep9uL2R7NO44eGDDIA52+nZHxo/S7JwtQVA/vUbl
bYp0dAAvBNHTs21fhQp99xmmSNxHWT/EkJ/qzoQY2ZY4Yy6oBur7tEpfGfPoRp4O1fNn74nTiJY1
ICR4LU86OP2UFg5EJTOZTEskkAlrSKyj9uHlVb6n3Wfn515+wHAnI6LzcHZTNIm8baxpj/ualoIM
mBZ1GzjZfJCFRPkLP6qkMcf+mOF8EvZbtxyxtxMxeXF9UKu1HDQsAw5Vo8qjVtf2q2Aqtzt3ccG+
c7weSnczfv036BgGKHgHu/Ye02u99ZYDuBY7hDF1Cdn4DDSOkKXbjz7YjiA+l+FTm1CZV9lusmvs
fVX92IXo68xxqdtou6erjDRrNq80s9le50EL6DIoaH40jXNksH+Rd/80NrkcmlQ7sx2m17kPB/67
qyrLwE3yHdsyDg0qRmZmXzmp3YRlvSH462tF1Oz6hHrtPg5zO0M8r6uQzH4Ol0GfkgEa64Xw2t/r
k/dOMwUoOXUnB+ZpMAcaqJ6aZCEZ8/SOlKh951aZeCdnxIx7XX90C68/NlB+E2tDofLlqHvumVCl
Md5DpwumztlBbS5zVbpl6iaUiio2inXDrKi45A/99HuFr4YSKP0islFUGU9vcTLSZaT5zaCtw53X
SaflrlX1BxuexqGUwc8jmVgOlzjwmB712TlEYadqTMXgucmUp94hXa0iFiZK2i8/umcGeSyDZ4VN
L5rK81z0qxlzy9AWBkxtVU0hMkp1RMv9180UQaz4358XheTGMDg3VtahO+3f+5oT59P68eULefp0
sZhHZhIpJBhqCLuePt3BHA03qxczWVX9iWLVjBwNAnQW1D6QtFZeiNenuQLLwRnjfdL2R2HtdDnh
zDgju62Z2JumTSENpCmc6ya/Nd3O/ulB0Ola5+HJmYrqY0UjMNXXO9edv3kmcpr/wvPz6SKQFZNM
nouL1F1aOYMLMlMpOKr+FOgHS/XdwRskNamnLnVGnnuADuTr/SEC3Lf3lPaH0wtLXrUDho1k9XoZ
dujVPZBGtofRMdbDy7f23FI08HQaJPS0mT6cLtXqDYoSaHsBT2j1w1QAIdOlj/Wal1YXlnouCt39
tthEoEqejz/R9YVAjisEpaZtP1hd398g89sfMmCAt2nfigthuEf16bbJWUxTBIbKTs48x/ixXasq
LzpubdNpCS609Q4F1q9UfLI5pLpoYg1WYrzWwaUv4OmmydImMwKYuOQf5z6UAM4Lc8xqI8Hofrjq
cDAJWwxuLjzQ51fhe0bmCPW987bPJjUlDL8wcPM17EhOdJjQPrjkb/ZchDADpRREdghy21mE9NPQ
I1/Ka9tdAWB5qQ3rzh4TGVsMF27ouQgBlMPJS+EEYuXsY0ZK24BZJoxEL8c6LLPVjYd8MuOMyj+U
kIgvlIbP5B/Agw1s1ZDxcpCc2u/9hw9tR+lti4bMdW3I4rXmIxhk65kTVngyHBoCKA8t9MRjN0jN
oy707do2hYiG1hujdOnbCxH79P65HGofZGR2Ubfz0Uk6UqYy1NYTOknuQXX+BIqvwtQN2ugButWX
n/32T5c7OxZavTNmtiB8D0cfCpQuimThvExgGb9/eaWnkUq+z4e/K8aQl51vaCNKCk3TstKu93EV
iHQ51EYrLljPPI1URomcPPRbqSBhpp2+TX9skdjtgg2xubG9JiXPkhb45zWtt0sj5u8I+dPNBSQa
8kPoxwILYgR1ulbQiiaj2tSTaRpTK1r0Nf28taZjxWJB+SectTGt4qVON7IyXNVvS4CmfZINXT7d
8E+W7NCNZq5daWnVzwgTasMbtfrWp9kuLRFtnbfFOZ59r0S+TC0GKhtYYOnKAZXatvDHt6Y2fXXK
uf+AV1hphGk/bb+WWzosoRwmKJH5rJlMKMqlrh9yf6EOaIxSGOj/ajyWagD6unrdB71eDPhu1mJ/
dsaJPXjd5y3xz75+l3oeKAp9g525fraF4OrEzNSd9WQdG3k1rIVOjZrnn15e5RnZLPbcvZ/JxIKm
yLn6QU5yChUNDfl01Zj7Fkv+qm23AQE9VBHKO6dXWgnPoXXKGCszAcXUn+XroJwseq6ppe4KzVlu
qymVD3KrUpiB4KwuFab7HnYaOMQNLa99sILd0zn4YoP0VA+9Iekor2jLu30eMf/w0Rxe/G2N187W
ttDRTF+/EnONXWeaBkB6x9p1Fvogiy3jAFzoLS2R9IszDkWzm2PJ+rp3U6s5eoEkRyilsMA2FOPB
GT1kQi3RF18YFM/BVVY4LJAjIruFo4VzJJQsH2JmB/aqDSlmWiMEgtCLyB679GhJuoAwn03zFTSf
7a7wRu+tbq84kOlCtmOcejiGhaiV5W2E2uR0MEzESiIjdYI1LDt9ht01m+OdKvs6KuGrwhRuqvbL
6LSYu466ZnwqSFDuiw7HlaNqFN0bFObNg4/2ewdkBKR6lJboEYdjPthrXPvONN9ZQTNScVk5eik5
40g6wbTlXw6opwkESBwSMFALIJrsc2jjoleFubaVSqzVbW93TmtsLXnzapAagJYmyCGDj+2DW62X
hGef7pesDD6DDiKFwxOmBW6pjIEDRvODo89HE1hqbPntfCEWn1mFqtHCXYWTz0O14nQPI8m0taWk
SSKnckFKdsP6wF7dnwaIYlqxf/s7+5LE72xXNhzhIcwntyTrZHHrghGLCrfx/4V7+XGVs9ShElDF
rWHYIBeJKW6E6pLAgs/1ckQ8PWG4F0Af5Ao8MBQkTp/Y4leLhvIVT6xqRdgNhRXaVbtFGTvcheLx
u+Xg2UYBkA6sIHumRd121rcW9WDNQpngOuyJ5kK+NvWvA1XVcFNr5saOoNXiblz1rL3VqgHWdG4t
+Mxkuuq0sLQ03z3IzZZf+j6f7wLfztMrO1XiQ0DfO4+GXoP71kMKRMtLBFoYDNuEaV/Xmq9kCmc2
noVRXuoiP/NFEW17J2E3XgDvdvr8qgqDKEV3NFF+5d+oRWaMccadWKubbdT6o3bQGkVHPs+9nz6D
dlQdC4OxIok5J2LV7VLiiFPy6jJbj+sSejwtZP1fWWVHDO5gN59S8fQGM3C9XqF8lVAI0Wd1miXW
rPRSefE0T9yJAdRrfyFTTlcZ9KGBxGhDAVBW/nFzZnkFTrG+6hAAipoA4bmXw/4ZjiUdPgY1excD
vOB5Yrpsbj1MzGKTBuTzbS3NuYuMYvs1s1KEt/m4w7UnGw6U4XyELRW8xkW+v/LASoaWP7dvh3Yb
r/Uum7ECw7tBm3Xk34oOTNNiiqM9CDLwvvxmSz3/AH2ovbAFPX1e++7DbkoHBNjC+STZHXtv0oW9
JoNtLMkytNVdrgr3XeqsJsa+k3shsX4GtLJPtuAcIkyJ8oN9tk+Q3Mwpyi4rmk8BCO6yyG6KfExv
VlP/4K5WmSBSAoEEzcMjNUcTGZ093Re99eHl9/bcdTCw2ZPufVJPV/M0UIRKS1df5QJgte1/A7ZV
Qw5i+ve667PhD02jKQNIYGnagyUW9aY1vMHDD8770tpLc0mq4unmSW23a72RBu5cyLOUea0Lh9D4
rubNTNEavOnOQWgublRt/vRpAFyIlgan9o4od87OHK/MMY2qWWqel+zzrLQpHoHvXKg3nnu8dK/p
B5Eb7Nzys8eLD1bgzm69JDS43yOqk0b1zLRWbQjGrPXdJp2b1VvsSDPna0eWv9NuuASEe6aEpVSk
qKKsIrcGFH36ik3leHOtcsK6QkPJIZLwWDSzh9q2REhvr2MIEFjJ2k5NJBc13qQlXg5dkcmoKWb7
wk6xB/bpocXV0LFiusP0hbL69GqqntbHrDlz0hSu9bYf+y1epi67wCZ8JpLQeEdNbZ950q0/O0YM
4UOPGFlFE6ZAiD8b38nNncpQ16zxwh09mbrslMW92bZLklK6nvdylgVKOPm0gM7WCLxGg6b4te4t
9YdrFjkZczZsXegioTyRsvYTavn4z5hNM9kHuM8ltZzoKhvgXrY14ZRZy8ehnQ3tBjfBckApoW7J
YGGyvOl8vXvrofDzrZ477J1aDHHLWSdkcP5yLxVL50fxflv04Nie9nEH4NzTN6X3rWajG4aJDWCz
A1Wn/2lFmvnr1FrY8Mncf1OnTv3Z16rs2u4W797utT5ExpnhUYHMdW/Pw+3QeKYKy0oPuCnDOwK/
BSGdwyl/eSM7D6v9YmmD0qEBbrQDBk4vduh7zU3XSSSL3XpRvm0eWcuyXcjuzo8JViGWEDGhaY18
1PnQPvWGXSCgFAmgMViiEzVOnfddmBbqcwuQ5OV7egL23JejvwuxDAz+joI7vSmSMV/mO6oJ+eKv
TubKZBOkJoah9TfWsNZHf3NGMJXCemOvuX3UdUxNg6bUjqMjfi+HhdPUzMZD0MHzGNfGu21W/TqY
NHVpn3vm8ZtMlXdMLzrezP9Pr7QGYJfPZKNJl7v5K0+J4s6q8+CNKd3h2tA6hkPSSgeMKIbuLXRM
9bb0ur3pr4ColHbZm9E2dtabLbAvqaI/d2lswPTLqC5ow5xtOK3CDt3pG5GsuLTD4rPypOqyS7YO
z3wspD+sAq+A/tJ5A8MTOo4waY8PtRrqV6izj/fYTM3RVLTOfZ+27j0ytNUhR1f3Qg36BA9KlOAk
gIsSeHPA4OfMq7QxEd/D6iSpneZj43ZBmFk6OixDpU/vVhzCXqUj/Fd7TD/1lYs4c7UuF97/+XaL
jiQ9e92nkQ6liA7L6evHw9kxF8+ak3nDhbwY3PFGDLSuUNK4pC7+7FL7oGpXLNqB16dLIYGqFdJH
Zm2r/MexUta16opf3aa/xIN48lz3m3IpBiiuqAiQhj1dCanwrum9Zk5Eig+pnuPK41WV9c5VQ3YQ
FUotK6p5cbrUw/tKb7eDbf00l4BroCjeM7OAVN46P1rcjKdtzMGUbD6gC6toJIeFvLR5PvNM99Lb
t+m+6vgknz3T0tkCeJPpBNO1rcBRjmlEhTTdNhT/8ct72nNLwclyeK7005mwnj7UfASN53XuBPSk
Ziezs/qm65S4WZdLWnjnX+T+6ICE8l3QLIckfRaTm2OtS54xb889vY0yjTHL5DvVccA1O7Q2a3yL
ea9MAAldMsl84hu2L42eFJ1mjgrGZmc3iV+bNSz9MCVZoSY8wywjdPoJTn2QDaGRby2N2rwV78Z8
L7717cqdAJ5NxtDfqjzoj6lJccvn5iSW1VTYG9rbe5G25YWi57l3QZlL4xWBfIZ7+89/nG0wwkhz
8KSJvoBIcFGovxqyfj6AFXYuvPbzTRjExI6xJpdgi2CMf1b1ksqrCW95kQSy1yNlkxBNS3rpwPyu
/PFjcskyDn0x+qY73A1e7ukd0fAEH5F1exd9rfJDNwT95xRg+QZvuzRumK+LNqoqJ8g+tcocjJBe
dlmgqWktKTK4rhXnolINKnlWddDr3LxalsyQoSMmmCT9DIU9bLp6hqhGj30FHorrSqg1XqvBvR2L
X6WTUhWVCP2/7koazbTXpQPWqhyKMard1v/G39AfHXuSH3rbyrK4nMe5ZawKBy4kmthoRk3/ODlS
klaUTg7Y1F618mA2g9MkQeog3uG3xvTGmQ2sdU19nY1QM4ruVmjbkIxt40SCt3DXTCOGgcwKsjIq
oNX1YcPn8CDtGVOPlz/q87SIx45g6n7278zOp9t/UNqLXTp9UnfzGutW1V8tQYgPU28U3oW19r3o
7BWTftG+p1gHSOWevWI0QhTQ7KZPgLgOcROYaYyMbwW0hhF172lpjObnpdP9u/7X6apQ1Fy8V/cO
EXnfWRIx9VA8gXYX3OGoAQ8t7LqKG3fYjcfnLXhwRB1MDAWXEqxvyo9ROBz0r46X4yW9KXgphavS
z4jwbMtBuYV6Jaaqc67sTo55Ypso3KZD6lYMpuqtP6xo5qtrNxiKtwqi7hxqOSzuQyFkaoYt3g6H
NMjRSrOoz9dIK60VHyGKPzNmTAvH3mtkBiuajHFKvCUrKoQiDB31eeK/CjEHW7fD4heWuh6qVX3V
7WZmtuR21/Zua6l0rLBYxp7ea3zUOMlvc9BxLjiwTF6OnO/z05MHG5CY8ZUgwMcRSwZ5+sW2QuqN
1o8V/Q5eZ6mVzE2badpeF1tfNZBKuio09cFq+YaqXB6l7C1Jx0xqn7caWaprfZu7R2vaCvBttErD
qWnQaVJ56XlhKubp7QR0+EE3ZnEIxm2UB9tIXeMKxSueUzNb1QKbe7dvWFrVNa9fvr0ntTfbEMGy
W8FYAAB5Aae3l+eTJatpKBKJHzbkpNmetti2NPE6VYHm4RVZBH1UaTnnRA1rbojntQ/qqF8hjx06
3zboVKfdf6WM//51/V/ZIztLrbKuHf/xH/z3165XAG9zefaf/7gvvg7d2P0h/2P/tf/+Z6e/9I+H
+XGQ0/D4t/sv/fi3ZGq/fZFF157/zsmfYKU/ryT+Ir+c/MehBWio3kyPg3r7SE0qvy/HNe//8n/6
w789fv8r71X/+J9//9pNCDHx1zIu6+9//uj623/+HWGEH97V/vf//OGrLw2/d/Vl+/K3d3Io+ie/
9PhllP/5d8v+hSpv39EAn4MP2SN3efzzJ/ukkgSGPYGse8eGtcjZ5vyS8QuHPtsS6QZgRWvHrkKT
/fNH9NiAPMNrgOGwN37/uvmTF/bPF/g3Gi6vcaiRI394D5x/fjdA/Vgfii64BK7QYis8Dax2lK6X
9tkUjU4tk3nSPCwomFIGXRkjHr3eaKnV1hGE++vRpAex8H9xvAzHAf2nNTZyzICisTKtewwMq9u9
wa8SY2lmymZrA++7ruXDaDEkGXD5Gw7Lmmp4uFdbg4DUqmkPoz5W12mtrVWk2sIpr1oM1hkyI5R3
lOZE295rOyOsFXVd8v1N/d8I3/6x5SU/Pkri9/+FoN1TyX//Ky6eBO31OHx5rE8Cdv+FPwPW+eW7
BsF+DO/64Ts76Z8B6+6wY06+79N1gumvgLV+ISIZXjowiM39YP3vgDWDX0BHM46wwL/sQmv+zwQs
svBPI5aMGNTOzgsl9z9Liu0cb2zPk0PUEVplvDn19tuQNsMbfzW339JuSq2EYcH4qCBMfWxNTdXJ
LjrgvfHyfBCRhXwJzo1Vs1oxUs9FInJtrGhON84rQwZFrFdB834uCx2i1ejsp2hdth/1arjy4Pe3
sZyZ48aOneIaMVuSAXLaaaJL8GURbghIb1piaXWrfpeV1rLtmCK7jNeqQLEI6ld9axvdeF17pXm/
tSAoMIDXSy1edt/qaGZwlh4GrROP9miNpIzN2re30rY1LGvNwQ6uNFI6MxZGY3fvTCs1s+uly3uA
12OAVDY40+4a5ZrWOBomWzKp/yRVBJB22rDPMsDfyNbTGMZlOkOTjkp+OlpaN1XX61T6ftwspfh9
xREUd58VdTckc2tjjfrMb/V4dmr3pnJnWVwHCn5BVNh6qoc+4oMYxTQ+ardGg65eCFdtfiMGkeZR
thbLFZ5EHVbaLTy3aAXJgm9Oqdd2SIPBuBfp2H4c+9ZrrnoVqM86DLUlGi10hOZiQ5TO9BvnzpLr
0iaBvljdfWpNX8rck8sRF4Q8DdfGGXxOQd/D6qjcz8JRbzH5LAerKkNaCnXxRrZm/Y3DcnvbWDW+
n0VfpscsE6bDELPw71CvwxjR7jq0KaZV0o6zVOrfzoNEaFc2uHaEfVoEQyyQJtxCjUzMDLsOCDGO
dnOzxeZC3EWmN3Bfhj4oxfLcKk7ZU4dM1lAEj1vnd31E4W9uUVNm3bd5xizqIFWloShqijKuvU5d
AfcEhVB7fnXfBNacR1ZraF8D/MgHHHYnfTgGQWPbmMM5/m/9bPc3C8IEjG7VAjOk9Mq2fT1lfflq
LPWFyJwKmUaWVjJK1lND+0Mpu7ub5GqoKxtD9jWUkxxmPVRWMA9H28vq+dj4iD0+1J2wnHtj64Ll
tlEIcCxhmw6q/a3SxeTH/myJ9EYEFVu964A8vOrBc7pXpH/TGpdunpF2GVs/RU22rTezU+jlW9LM
jhZ6oFqNj0bm6gZTpjo/mmbnqRGjBLstjwbkvDIaFh9xdrjqAe09pwjeNsJqm+PCcHfrcMQz+/bO
qiiZvo0IfcQc+M6xEGb7xVlElwEwVb4Zu70wkGUvDfG+IwheUXEVd4IMIw9zj3K+mnosRKgDomAO
mp8qjvcDFtAD4wn2TU5tTIxPD1g6riCzZzi/XTCOB1oJRTgGChlQLTX+C2T4/8+zv0NPf/E8G76I
k9Ns/+f/dZrZ/i80+ByqFd4A7kK7k8Cfp5n/i0c2DYmJdhgsRM6Zvw4z7xcGeuRsf/2QpOjP7IvD
DE4pDad91ApsEiTsX6fs/yD7Yq5zdpgB2t8pkAzxiY09GzyNDg8obZ1i+cWeomEdMAwjlqyt01nR
1srrPEW9nGYE4jyZJ2yoNuuw5Edny8r8gxcsOBPoa+7kbzxDNNX7fQ4j485vh/6KEpR4zsauR4N8
HGX/qpF6UCZeqzKsK5dxzZJAFLl7kzNG8m5cbCbh8lTjYInPk2hs9TYFNz2B3y+D+qZsK83+aKO0
BFy29TOJkrzbGP5VjrjcJzSu0yrqQHMCesA+3g1TfMfT+ymDOHtAEHSBAjDUq4XPeq1TW1VYJfvD
WBfhUAicUgNZazV+s8OkPuRIjtdhuqIJHiIdipgP9ncS6Wh6K3+UTMHFAS2eqbuadSVdO5rnqhf3
kLDs6o2Q/Wp/QOeec0gJIaULzbaAuRqTAy/LjYPAgQqbniwnKk3geeE0KUaTGIhn3lWglPG+sGqO
xTnH8htR52p6pW1YWx5SpC8ZJa+KRspQ5OphrNUHJMU7l/54W37x+xVNxLKcVYzDF2VmJQecUH1P
677Z6aLd1iODr6jcehdAgzU7TpyCZIUN0mIJg4+jh7rg4BRGnozCdRweRlH2fcjOa/dXWQ7B4bBw
ox9sYdQciHMX3MN0MMfrqqwqeeh9bcr+qJEuNN/TGvPxt5H4kEWYeKfrQfgN2q8kRQUnKlIdOAim
wXzPYWFXiSPtQYVrVhFOGZbGGAsHDUvbOL3mhxo9IrCa2diXTJbb7MOQrRo+hgAO6W9Z5rZxKs4o
bmvgUBE5lfoUCSDH88GH9PEtrTzdPFgMLcuYwYzM70AatQjqya2OPGGlj6uv1MdGpYM8iEmT2xEf
RQXyuVmNBtNDDTdi22nMnJ/6nzJd11DNHfTmKm1pjdxwnqPK52YuIWZOc+DSlVirEtypzwIN/dOk
cNd8i1tvzYxrf9WEHltpDwByMraaEBNzMCRLW/tv1eJ69xb4EhEz6WpUZHEUIWKjMPAK22UES2A2
ef2Akg0EtS0V4tM0kPPEBiW/GTp2NUDechohr1aP2UKU2fSNw3FJTe9eUdSpuEv9AQeLZu6/wJRw
ysgyMvmHX0xlFjtOtfZRs43pr65UXhr6qLd92HJnAgLu9IbGzF8ur8oSOb6wN2rsvUZlp/e2kfnO
m2JIAVtpuXTMsPdLlYZKZL5FzqhKJHfz2f8SGNmUU9WhpxB2qGTtn7s7vtO1eigPS0puGdeSIEtm
UyI4WlrsHvfLtAB/xPS2oFHVa0A0S7g1H4LSM8eD5acD5d8QiCGcRquxkmFEHTSGL7h+TU09z+J8
cJYxFKstX7fFJH+vjCb41tvCU5Guz8s9yZSUPN3KRT9dy4wudObN/BUqGC2qrDJVHo1erz65SMw4
+OcULkENZ/d1raP0FS9u6mVhiaQye6HTj2NY1eWC/mRvTcZ1y53RkR5KwKdOkwM7R6Vbt3eTWFuE
AdqRAa1bub0qpoVssWASDu9/rHQZWgF+A7EDcDoLle0OzbHpkCUNO0qdr2jNyQZtxAkoEo6ldRkF
Asp/3PVjw4PPAizRKIerV7XdQW6taTGmSaGBoM1y1/xdOA1aSWKxrd+8DmxD6G+TeasWZ7DCrRXj
W+TgNExB2XRU6JS4zsZWw1YYAV6DBNymvvG2Ngs3LmpfvqWCntcoswpSmXKt4JpjHJbW4GyN7TiB
DqKFqtdijuhQ+EbkbFOdx7XdpL85DPxwT+GpWSG6JHB2bZQvs6iWNjFnLZV2bfobKgA07g5miVUV
J1VhNqFrpOQxKDx96FVhXXt1DzTWLF9ZBfp7vK7soKT+BrjE8pB7WMRUfR32dVa9XV37ti6FeF35
7dvaHosH1Xhx62u33ZC/SyVBMBTmrVT963QRqFGP+LW4/vzaUs6h1cWNCz8qw7Gn15uI/b87NrnV
9xGdknjphXgDLv/GHvTrPCMdDMamyEJr/MgZV3EBKaaffvmhUsvHnqrkoHMRrp6j0TBN3zJ9vTIa
8yMDyuu0yD1AwHSDs9R9MNL0qgqc35dtee9JzY2GWfFGUrM/IkjKJ2tU95vAwrAatatiK3/v3OoD
XLEp0iZ5I8zRfuyNNQEEm99LeJ03K4XdFk96g/Q2bsKhm88qkvOYXbtL/l7wF4wqdbJwU36eAUnW
rTpUiOOgHTdN4pgP1qtqMQ3MU92o0e1bjj12OYrCmSrlwVRImjPiw0DRUFV2sGdEPlJz9d8ErWse
t61yOVdyLVod/QtEXxov3v9m7zyWY0fOtH0rf2iPDnizBVCG3lTVcRvEcYRJeA9c/Txgt0YkyGHF
mX87G4Wi1WJWIt1nXlOQJSHmRKMpvQqG4rLFMcbT6E/ozXSXxtlD2oprTNRbaSmQi19dbdwIKUuu
ZoyAHqycF8WssOvgD90P0niboBV9zACX+Eo2SXt9Sk5DHec3LDtOGDTurgPRqF7EXbSz8xBl8MrO
74SsP0SQ33e9YU7GziHlVnPJ2ku6OFVZmgIB5+WN0yj2RdJdqXpwrNXMwSRL3ASIqh+avsc2IcqU
BwWham8wtIexrhw3s4f8m6EuLhxZZd8HEs/JbMqTl7c81aTVt63t1KknnBhYj5Hn7aGHdPNkWFNx
rduFshM9GOmpk82bVhqLO7lufiHKol1UUu4XU869M0kiSzl6jeNFY/UbC+W7Rk3UZJPreraHmVAc
zBKgh1jcJrMmz93J6eJ7uEd9yKFK+9uiol1XRgiElLS3QteOh3tROkhrRtGxHqPPctlKDwqhqkcZ
vN7Ecfk56HqsbYbwZ5q232StIqQxkUA6SKFcHE0aiNugEtovSwlOiZzNpzSThAuYjfhlVqmqAe0Y
9Lgnax92Wu+gsYXP8z4stW8poYQ7dvqvDj1405LdCgfGTeyE0sFKUl69PjV9A1a9qyTBdanKFBDa
id9vEbPGxbWoBuM2nfGOVbXxplFqTnNkOMnOEpp20erOBX63DTK+xkMBeeJiksrCTxsIAoOabkGH
pPedGaq/4LI+BsP8ZVKjp7iT+gdJGqajaojkW9hWStBdRDg/qV5sVHPM5PNS3VWFDi8HToDRFRsu
VFUBxRzlwY9Ankr5Hm5HL25UBe3/0LNbMRpPVVjMI67IItY1f8ClhDXq9KZ5rFsAaJd0zYZe8/So
d9KnoJLU1HLphQ3txiJUmEvYFDJJ921V25GToZBu9RbPq5Ca4mdvQ96kCN9Oypjh4RNqubg1ZgmT
MBc9/Cy7pPbejTBDsLw2Kte2h0w8JJHWVgctHqXxq5FlIeR4gJI8a5fYSPdxsouyCDLesc4kRS3v
bTNDlvQ6LGKKJ/e2aqd2c98LRxXJ96CqQyiITdAHT7ITWXHmFlbBT2pKc/imhwlobCoLs6eOpoKn
OFStEf2+0nxMnIFwWa7h+yO0N/CQmz1N69taSiTtlOR2+UWDtiZvcjVS5M9lHOnSP7Ja/5fV/gum
6EdZ7e3v4f9539Pfv4o8/v4qvV3+f3+nt8hr/gXDB/VdcCyQoBfTgb/TWxrYf6kLI5WuAwAUa7G7
/Se/lRT7L3pAYGwQQwAVhijTfye4KBn+tUhgoU2lEUwsKfOfZLivi7W2jX6EBbmYcrFtgMNd47kK
2wIEH5bBY1b+AANiyp+j4gwv+3Uj958hmCe/GLtCZa0iJNUdoFR9DB61WN4k5RdKuBvd+a6Ex7Y/
R5de4XD/How0HVU+aH8U5Jb5voA6UP4bwE4p0iPnIvKmW6fajLj7KS7W55m+z3fqn/Wp/xkRNh/W
qCwvyKjXI8oJIl46VK3H7qn4Vpz0QxS6Zwd5XYb4e5Cl3o/WB2CXNxAlo0wGW8uN4LFMwAkQUGdh
7elGgoVT7L7Yw//UQF52nN5ZrgXHzKZAKx7G8mo+AeL3IQCl4LEFTSPppzL9YpJswm9yzVg5M9hr
uMjzvOAd0d9H0GJh0yzYnhfLZdVjURZU+g6R3W/M+k6r/2mBvuqAvpzOeoOjtM/uhj1Pf4P/WNuA
DjBc8jGawkMZ4Cmo3sLp9SEBbj7+aMvv/E+X7lnP/9Uoy0d9MQ+9Uu1+CufwEPSbQHJN7XNwh6AV
5nfWOWbw+pMtE1p6PCotZxl1yGWrvBhKacIusJ0wOjQl1gdCbCtDPUfOef4q6/nAz0KSEaoMcu90
i14OMg6alidlFh3qX2SL0+iBTa3zi/EHGn8/ospFBjIaXfXzgJJQ5GLk9PHnXG/35znaCBhxyYGn
X6u/q6VGhKcW0aFPT5NeHaKh2BeK+DmgEfDxSCvw398rZ70YanVhNG2cWMpQRQend+fItR7lbXZX
bdXr8SY7wzF/d+VeDLVauabuDZgBDKWY/UUdUX5o1TPnaX14+XCwkOnuLQBpjtRq3WScmDonJVNz
YGLak3FlxNEmscH7K8oe6/Ezw709XMv6LIQ+LkAQV6vqaNMYWjlpangYIckLh8sVSuo5lN17g3Bu
MZPlNeSO5Z18uRc7fD8dueaOKCLxJJEfGckpHs5p5b9dHJAggOSoKatoEjqrURKaZ6oSqdGhao3k
qCuR8CIroKf38X57dxg4EUQEz6SI1R6QsfvUStuIDihfww6pbE+xinMioO99MerfS2gB0pPi+esv
hitG0i9GUJybetOlt1Ea3/fROWGtd6YCJhUOD+okCnHI6qHIqtmcDWOID0rqKb1QUPiXpjOY52dA
8euLCG7li0FWU2mrrBwdm0H8m7ujtld11/nc32m+7oX7H4/3szf5sg9e4VK/wumPfuvV5D788ZKB
V1qU7kjawDCtfoKo8dqkAx0ftJBSUyuK2zBvN/9/Y6zObUSl3UGGhBXTAftP46YeziC3312tF7NY
ATOnZKKRR5pzGFqbHqXR+W1dnwP9vj8IekoYMYCoWUNxKURCXaeZeUBVYJ9gpBr9mfTycl2zHzBM
//cIq4e2HZMiG6eeEbjgsLXyovzMh1oh1d4OsY5JrM5JBjqQh3qr7satuZv92D1mnu3Hv4OSFyI+
3f+0doN/i6Luj0F2g0fb088ppHJE3+x7SAxU/EBrA/15fYSNaOgReJjjA22Ni3AWPiD1P7+KYKf+
9xDPL+OLQCJED17CZCU+OHe2He8amr0fb+qVtd0/XxLovsJe4Ppe4471qrSSYMBWwf+R+t0u2yPf
uCtuxI1xGxytzc+vl3vLZx3Nx/RGbNU9GKQdyA/318e/491d+eJnrO7cKEsakJFKfLAxEKTdb8bn
UM/PGqVvluvFEKttmSrKPOTCig+TF+yCywnCwqZCIgfTvY3l0fPw8026KXdp5wvqWbZb3IXbcyY2
784TtjH2ds+R22qec5tIIJGN+BCa1W6gR/hdQgDr98cfc/kjb2ZKWxUMGZ7AgOBeb8y27CLieDM+
xMVtAAAgla6mTgPrE/5vtueLgZZH7sX2VHLJGYqeT2pPsafZoJrPDvHuBqUgL2MlBTaKCOb1GDg+
pgg5R8nh5kd2mW6VK+VzOLr93trAiPc0L/NzL/XsTXcV+qnXuZ37MOyjS/lq/794YwjogY9i+Mav
WU22Q8fFiOYsOehFc6sl2e2IrfTHC2csf+P1yqEXCQX4WbnsrdymWXSUvi3RHMK8t343s9QfcAJr
azom6B17hj6MX/vKmJ/ApKZf8LxtvzeY3gJf75MbE03LxzjEe6DWaFDT8pUozBZJj6fDWFXcjnOR
6W6WtNUNLQ35iWbe9LOn6EXJr0wRF5UXHM40KxpddFRGAjeqeymjptbox7RSgf+mqZQ/mLkh36gm
Kq+uUc+a4zVw9el4pqUt3Eqe9NFznGakLhkr+W0AOS5zW23WH+cqi26QDaBbM4905jZja4jCteEw
t646IKztxrU6xLQsoyp1nW40ArfVA6iYaPYVXyZbRldH5XzJboJbTUJ7r7GfPl6EN/H5wu8DUGrJ
HB/qkqsjivBRmccxFuiqEdxO5WOhG09YlLjo03BR/+kboqCtutgioT/AW7xmWc9xLKJhDGUGk10L
doNU//54OvoSl7zaUyibLVw0lZoEuoLy6jaQS10Ns0KPj3aKjaQ7tWn51bQH7VcxBXgC2nouPyJZ
KfWuMWrQMMzUsC7rJEqesliE951TEVKprVBrNwcHWJ+6sG/o84269SnAl7dyMZcqfoEZz+6lcSyf
2s6Uf6nN3H2bMhXuQRD0Wuy2aEWPwMntstrIc5eXbp4Y4tGsHMq1SqEtdmjKGF6Fhpo92MIZT3YE
P9DDgRulGyMCQbuRghz8bC3K/Casc8rLKW0jYzfGpMH0TtNYPnPBrTDjPI/cPFAYjAVc8lzRe337
WFIFLwh/dMD35XQj2yVoO6WDuhimyN3EAw0D02qkSzsoZEyKQ+0xzMOf4YATfYSly+7jtXxmLr5e
S2J5DGhJTAwLetgq5LDKwukqCMpw3GgxV5kS+mMQ2HtpkkuK40p4Be9ceIBItQM0XIu+u1acNHmR
khrpR26ayu5vayMYL7HGweK0SKWDU4bR1sEihDLcYB2CIMVlaipuaM5BRxoReEsnY7rkRir8Zuhm
MBOW40eD3rt60mrn7sAlJ3k9R6hJKvEjoC7Idmsf6KGVwxpZJPnoWLhMA6LW26fe7gHBlYWiXoFE
0b9mZT9faEoN/aOg0fowaFPS72u5ze9Ckt0jshX1986cp/tZ5NEn3hXl2EylltFXVszJm4qhvEce
mldxIiTQeq/sC+U4JUP1YMTgJWBtdOLGlGslducqCGSvc0L7t6JZ45eobmrLpfwR/+4LNL3prUad
7EVSVaV3kil6EJ2yNKYuZyD8XQaF81kSiXMP6NCkb5SADHD7zBJf1D6ufk6oXw2uAvXsU0UF8zBI
SXuj4i2su73pSNhgCUs/V0B8U4NlQy8KEzpmkyrQunVNebKAAgT94By7xgkdvzWTorlpUOsGWZd2
/bGbxASuJgKx4s4d9Tmvqxpb381DLTovmILu08db+01gtJAqqSCoBCbQuY1VdDYLvQw6vRfHpkuc
PQ+F4QOxte4/HmUlC76c50XHhlCCCh3/uc5+5FBBNSzO8mMQlArogY4m6uK0V4byHugVaBdnk02h
uQvUuOXBbMe7IcPQAV/wIMa7xrhvOIPbj3/VO3N/9k9k5oi2kEm/vmSKNoyMTBvyI2a19rZuC2Mz
z9k5Eby3kRT9CgB33GRAKXl2VklyJholMpWyOKZZ3VxFuDvc2lJo7u0lXS4ncWiLKrtWMJHZDCna
a7MUa5ssRAKs00exmcC6upU2596YIpsxBHK2V5BwAAAuHm3atLAIx2xvmoGxx9M8wnuvL69aAwVG
OxE4WCH2suGNjz0k+NIzRYg3gdMyN15sFNro13BtvP6EoR0iXNVUxXGo4PE1JoCRRpcp7QrjnBHH
cse+up8Yio9HMY1dRDdhdQe3M9tUr+biaJttcuWg2bKxShkMTIJ0MPoQloeViDg6SuB4JYSgiz/c
LMvwoEwsFes0qv+reNgEAx5MZlseCQmBH5hjcCtHcXemIfQsyrGeJY2FJTKBIENf7PUHLctYbuig
V8dyxkdraCMndsXczhtRmdFOzeJ2iwWX/BiiMcQLr9zUGpYpvaJLezVNp8usmzKglkK5TNtRdWcR
W0+xBD5IzBX2oMSvEa93Fnu2HKJ0XOaj//F3ehPGkdOy0amuLeScN2Q2ScpyKY/76uiM3ewpRq27
pPChZzTGoS2B5KtSe+ajvekwPA+JiO0yLGqTq6WJNFymHGOujgLMgKvGSrC321nbDMrIN5I6SHAl
gLFJpMqZ7f/eZK1FitWwZPQO1tdaqzq9GlZzfXQE3ip20NqB28xzutFrRFKBhHSHwlbPKZ2/ubeY
Lxo2dIWA8RJhLofyRfon15kuN4pWH5OmwIVgRFFHn6JzNmtvjzaJLIkfIAZ0N9S1qy/GDTo8w0Q5
hgtVxRqjH+2iXthhT/nHW0bD4ASvcx4hMrC1JUMXNn1pRoZ2DHOOluMkwYa3ft5htGh60M9U35C0
8MymWcmO8yQt7mRIi9B3VhZx4NXVpYY2iJihkI5wlIuNLhkXTZ8B5w0Qsm2Hy9axr5SoA6RTbdvA
rtyxNx7bQC9dsIpnYq+3C0peSzkaGCX1ICTBXy9orTV6rOHzcoxaWkpKYj2NcVec+crLzfH6Znnm
MTn4iC2yievGEczKrIGZAQjWqpyNqYILLdQw9rXCzjZ9EoS7jy+CtzE8sc5zM37RbYH+ucz6xTa1
J92WZKO1jk1sfoOKsQsDOMqJHj2MwcEYsAOg3oM/nxvnQkFfE0ldSDkf/4i3k0ZwnwMKGR57C2R6
X/8GCkKknGDoj1oOC2NhXlwCZrWox8NUSQpLPvNKvBvgIWW9ZHzADxBCeT1glvN88VraxyiWJ8UH
Wah+hbik3TfqDMmlppnyqE8zRGmsMIwZ0atiiLZg5fVfuGBp5wqZb3t4LAJCU9RJgRmw11d3RY/l
QgnXzDkKc2q3TVU1YJHlFKQobMebrrb0Owph0lUWJfMNrKXCBQbqfP54Fd7ub/qlvNkWZw6gw1rB
I6vSsbeM0jmaI54IcijBKEqVp48HWQkfLAeaZjY0VcpvdICJEF5/+qmW6zTGg+IUB2VP3QBAYezb
SYuS+QyHxgCBfCFPkaLvgIhiiiXA8YoFzVbQS41BRYOH7n/IoMMVwFLRGPq2Piw85Fil10UCfSen
mByTs4svc4ZgrGt0JTXuSDFCyQ3NwL4nRcw/l1GNRRa9kdrxB3Vs/MkYxX1CanSnQpqT/TadOtJw
Ke5xhUOEzcVUTPpEIo+6YxI3zld8S7VhEVYAolsYZokEu6ikR72e1RPKzRk1JnToJWBhQc4vQ9U4
9HM5MZptk0Bod0vhOHcTjKzR4yYA9Ik+02MqV/Kvjz/5O7t94USypdG0QOJtbY4Wab3Z9CA4T6Fj
dNvKkUvPmSHkg9KzQZwlqJgaQVrsrSS5NPqp34ZJCRwyaM+19d7uMEwqQAUtfcpF72QdyldlZpVK
mZxkKw2vJjMsXVAcZ02X3uTItA3J/zGrAKzDeqxOt2w0slKLAEAoEuT7Kpbtq9AyMypIiIDCqhT7
wEZOGKhf9Kh0QNXZaI3/8Ud/e6VBqMCNwwSapPArlk/x4lotgtREOsSMT7JTOzc0s8fTMNbyLWyt
ozaNZ62I3hmPmjkeyBDteZ7WgW+p2qoAXxifMqFIvhSF/X5Wl/fQkMetEUbnunFvARZEA4iuwcdd
FPJo1b+eIIUGaWwgOJ7GImv3U9NCaWz0cMP5x38+rxbpwIHD58BfQREi3UJM0Hwp6FUXuGvkjVac
H4axbQBSYz6Fy6B2pg/2NuBcfiGvCfkcZpnrT5LrVtRRn0tOtsISGLUDnIrhPQJOfd+KefTGvqtO
cPX+uPLPt2HRQTqRsoOcW2/AyqgSbQYHTuEs2g+Eulvqm+ca/u883QyzaAeShxD9rbtTZiSPem+b
gAksimmm3CpbuqQ4ClKw2IVdrKEDY+HwK8z6ejI6ATkpAQofyeBPQW6c2fHLgr+OXMi6rEVCnmcM
h4XVxV4pY1VLeS5OcebcoZv2ZNrgg4Pwa2DBEi36Hx8fsLeBL9HoolyMZxzyB+vmvc1LacVFIU7D
bJRXphQaj5I9f6GQqpyZ2NuUFvgjCbQNppXawFoAFUtz0LFIE5wQn/omQrm9dwYrvU0GffJqpRk2
SqANF1mrNH5sx+aZqPOdeZK3UJFY1Joh8632kt3ZRSzodJ6s2ZIvM6hgm1I2MUXOjHPYQ2S63qwh
Ekv4DQAjWTrtaxEQs1RRFXaC+lRyRMu93MeaL9uVjtJ80mQbNLZF6RW5NnybDXzVdgFUnNytuqT4
nhcpgHlYIWm2G+JezfxyLjO4uWVhHBS7Cu8nRZpDmHWzutXMIqVVAZ/kOKi4f/eQyrWNpOfprRmz
Er5am/J3pR/0pwTpxn2vlLV+aUIu+j6KAIOwWIYDTBmScAlH8C4POMtEBHAA7firU3RTB5Ue7N9A
bv7DRl+YZkgX6/djN+k/8hAUvjdxQDeZqdU1pufWcK3hQDwsgQa8RPw8J7en0PDo5Il2TEl2OtdJ
g+rUhPKE+xHeCNGCY7tctCeh0DM1KEi60WMRZJSt6fVDah2awqhuLKMz7C2EbsgVKIoG2o1Z5ZkE
W6hP91PJMrhLo4P6GSHehdV16iXSVsWxqKTgiTRcDHQTOhk0eCX1X2alo+c0GyLddAVsSPBz1ogK
eV7wT2QgM4Nbygu0QO7mSN4JpRxKD7XyCGu6aSCgmdspIsxFBXPnSDSbWAWaFNCXpvmuDoX0tbJb
ufVyXek7AESV5qCwAQjfH4pEpd+DMI+BDVsTqS4RIxqPFMLExsyD8vNsoKi8ge0Io2pk3cx7RAvo
2pRNoiIG5Mg4n9hOKXJ/YYIGvohMJACCvs4/c1O3hd+hNGu5Noqi7aagIma77VBNV0EeOj9iyso/
gl7PbqYpjBAEQJ/R3BhSuDDOB0wKXZGrQex3uhFfIEUgATPN9PjEGwGdqE/tgqzR6rVbh+Ayd620
IENmY+Rf07lLtm1BzVwex2bDFWBchrUUH3GPa71wcXVVZ2xssZMI5gkO/njL4ZPLO7MR0Kks+hFw
lgpL1LgBoIPk0NI7wExLWh+ri/ASFbXsBqjT9D2hkGt6KjQAe58Y3SwjfG5piRt2k7JtlDz7bRtZ
kLgjVf4jHDyHZbTD6KHl4H3tRGB9LTu7upfaKf3ddWl6XesINOFvqxdXo1ypji+ZTfijapvwMy1L
yfTtMpfvZ0DNhds08UkfdLFT0qpI/VoDyoe+mZ19slBsvqrMKdrZVYlwkq4OcFCbWcZ/p2rK6VMx
UVPgE4kZZlKkN8IN1dy8REiBztJIXPM5acrqsRCq/K1qaqfm7Y/rxwp72catG4L0RWrKuHHauG69
xJ7xc9RNcPxJq2/qqRWnSdX7WzS4BsmV8rAt72JlRvzLAFrGCOYQf8sRgb8L5zz8kcdmx9mXTC29
TNG8YKGdux6u5peAbnhNyCMplEKkefxGF5XKwWyPpYuwhpb4dZqaDgU1paj8QBK96YZjMf2qbKe9
6sdE3duYOu7sqYKy1YjQH/pYvhaDbP6KahtCTVR02mdZm4c7loOdF1L6Mzaj1MPcLMJC+xTzvzW+
IxeO7cWp2R3nkTD/KIYZOcumdeZfoyKUuw7q6q9QdZC3T82yPDhhah3loJl/WMao0/dTFQMVjT7d
YSoYbkJdw86E1ZmfIC65TSbd9olz4cjZtBd60Pwy6Z74eiboRYIG+Bzqwqw8NraKxERrazdSSGYD
fjyoLjOBNDnpXVzTdrSVqYCYi8iIp9qT/KT2VXBPtDYcwkCCNKtU06WTE61jLR6YhJNUCSlmRdX0
O7Gdmc+H9AjiGAa3flmoo+RZIHZYsiCN9cXGGGcS4he4p/rM3uOOi1VUyo0+echtEV/LQ1IosPPQ
m3Nju9U/14oRTGeKSG8BUSQcFGkXFyLUDvGHeB2r6rpIVAfRwpOqloHbJZP5MLT6d4Qv6lvDqWTk
94rcQ3Es3iXa0Pp1hlbZkFnphveQdTCtlg5Pq13rQ8/1nU7pvmwgPYJjx0rEkvtdCXB713eJuhn0
2b5ox7B8pHoRXiK+15+JR95GBEvFAmFq9BAt9ClXJfaEW3acHKM+9TPiZ2IqHC+OpM7rMtM4U5hZ
spTXMd3Lod4EWY5ayGAGrfo0dVG4gf9p+M48nzNMfGdC2lJPo/VkLPrUy694kSuNsh7BPTTyUyCV
3wc0RO9C20ZGR5KMp4+DxnfmA0AFFD2drsW1YbURSmDZXQiP8VS3o+WOFDldQ+jp7o9HIYJaAnKC
KSqfq0g4DhJkevqwPOFzERNcBLzduNGeWZu36c1iu0NoSEn7mWfz+qu1SSspSEBWp8BsssuwMVSv
QPvH50IKMPiUHDjS/bRHr/Oc7e1K0mup4bD16I5SLyS71dfAu3o0NRFi/nMSlIwSnOVVdR9B5t+I
TjWw+CosO6Pt0WImOk4TgVo5JNOA/2lWeilMxrsmkGHH6YmauoNBGVcW1vydCK65mKzG6rf5oIS6
S9+iLnZpZrR3iIWpls8H6QDLwPM8pWGbTx4K2NyqisU5oKGURrvIHk2EjvomFXDN6NC4baCED52Z
mv2Z77/eS3hgmmhDmVQouMHeSKdOyKvQM++rT4KXwis6PfbKFhjIx3vpOYl7eQQZgc2KtrZFwwlC
y2rLzkVrtJMa9J8K95sPx9Cd3cKzvNJ9ija5dxbSsT6L6+FWe9c0yzgYTYaTPcNVPUI1L95IG+5y
xko2l7Ibbz+e4ZLArCdIWwHohsm5ZFu93scEAqB79HD4hJ3OXasRmWtl8iMV3W+ojWcKv2/XjDLA
i7FWJfwAoZFG1aX+U59d68bPODl+PJdnZMBHk1kSrBdXmaoMVBFHPt+V40L/d1u/2/T+xQ/dS13b
VbzHyNvxtPjqNnKFL7tnCBrrkgDZG75EpIm8c8gBvkFMQQUpsNXRxpOoclnxAlFMlPmmhZVfCrW5
VEQJpAypjFbeiCJWkV0Vk4UCF5RhfUPOYNylcjP/w7D8HzlMK314+BX8Lu53YmHapZhZrLJYGUET
VPmq6RRgavalU1okSA1SWUuK5ouu0gMvLzTI80Ws0Uty2gsEyAK0GJrhbspLvG2dur6rqv5hUJr0
up3q1p8qGVazLsTjx2u42iPPP1VDs4c+lwJjYpGte7mEmKXh5BOZI+ZCluR3CMQDxyO1/HiU1a7n
KIPI5xEnqYfth4TT61EavdekrO+s00Ss/RBnkuyJsuk8QWkJ64Gh/Pse+T+O67+eRXz/ZyXCy6L+
9f213uZSEP5HidBBVJDW6aJMScOHo/NvciuimkgPU0JebvaF28oC/Vu8SftroQppi27zQm1dDNn/
I97EP2BVAT/wL+jUHP9AvIm2OLvgP9cJ5TTemOfxiSRAIq27nz2NGNT/utZzol7Zg/3rrpO5gPGv
V7Vj7dtaSltvCOXkgqQsmreSlfmpIU2119R6exXO1nBBD/rTkGEdOcT2+KBW7deuoJ9YSsNt3sfT
CU1o7ahK9Cp4xBBLoJs8bls08a5HkhAQT2V7Ty2/ummMDLV8bcD4ZZOOQFo2qmRm9dYBOaZdWrFo
Vcw+eeNBAeInknoAxJob2rdd23lE+HHgYskQiN+pkRrF98Bu9Mb26aoCnoAOaEtUdeA5Yu8eqE3p
tgmqxbZf6OE4upOlNynAMYCR2DtaV0PVm9VVaUX2Zi6nRAa3CwFfCwwQkHTes8AvwhBxgHoYLmx8
wLB8dyixKO2c36BbUWew/7S42+QiVmhzlC22ULcoDEaqJ6PnoO7yDiGRx0CqSyxNEtkuHsJgii+a
dtTDy2GOFbmCbYeYje1XVhxe1BqNM63pApmWFd9JJ59IourKEBmayIqUfa2ycbSu06qEw1+Nti/C
Zu7vxmYQXjK1w8mWMbW80Z1k7G5Tp+TvDkuQqqF5Z3zXuhCIRhyPVXqUzSnPkNN6pveTJYdZuIVc
z+PmRl2O3nQz9kEfbTKUxB2/VsfgpNSAqC6g3gZgU6HemVi2CESG6b+MlLW29P2sn6EpZGJIMh7r
Su4xOfVUNhH5ek2ZZtPZHTka3jK98EYGRb3JDpNiazQJEvko38oeufWcfZ87ZLu9WgmQjUBsetJ+
o7w3o0BSZqE3D5NSe0NsZJgYiyw23BJvU/6iNP9s1aSe/HGcSX3zQJe/jlABwg1YwBgEcI2U8I5+
efCpBe74PdVnJO6mHkSJCybRQTYnicShC4knXcOeEEhMRwvYKSCNDq6nnNjMrSy6K9sckaSQus66
M/QyXZSxNO2uCa18dsEXOISSfdVU9FCy+ALXG/2JVy2jTrZINQYImZBSPys46kUp0N6QdOtakkoV
8enKcvbps/JjRML/mPGAEC8t9HR3GnXnRsh2MrspctAXVI5iSJpzotduWszTsTbqCGjkILofdly2
SNrUuvUrsprOcVNrlL/UVO5OGkl24JWo3eZehE697gcoAoMsqYpMXKt5Lxc33RRpzg73WPqhLb3H
/CqsBTqf1SL52T2rf1JGQwm0reRYQveHUHpvkJrd6H3YXKDQmV4pEiXprVQuuqIFtZkZhcSpR2/U
llvsFeu8Wj6IiYvIHNW1utGftUqbZ93SHGAmWhA2EnFCzT5JtYHC6Wz17LZ5ET6VFwlUs7P1W1PO
CZ1RuIm3cZ4Pmp/EiOVszGcVVZ1g33qYS2tMt+MitGrVYfO7c3IcoNC2GL/E9QKtK5DkMOpRU/YE
0VZGhaZfesL8IWtbWdZ4Z9RJvu8NOVJ8ZVKQKlM7M0jqnREAJd7OwYikt6ZeqyPwU6Mr6C+3pr2d
GmD5cm/R0Xp++P/vIf4XvI8XMdAbSeC7bPUML//638+w4fwFH45kDZVo3k6QL/9+hhf4wD/Prmqi
mQh/EUEJgCp/y0388+wq5l8mOQJ9SGV5s//w2TVXry4AiIXPDycYRUcca9ZojLi14iRLsLFVEJVH
qJqcQmylMKZv5oyTco9irNRe9MCuqxspHx2k+LoRlZqpQBnRl0reAlcatfKpBLwMplkqg9tELfrA
rbIO1TWAwxj5tp3i0LwoA+On3eBm5mphX8p+ANa8XJ4NwXtGqH+Q8p5sjIqk4cVlkUyuVau57utO
CSjHBC7w0LZS9CWfZ6NzYQUsOkvodcACmsGtutxSqtgrSm2kV8QOlO3Hph6/Zpmj1L461hqFc8eq
Jm6vqla2hiGZ6aZtlaLbLsWvS3wdkmCXVUQnHv2DeYY/UyOGo0+NIjZOOUOaQSF5Ee4XcawdnUL0
VyOiBbTVqbjy38cE7b44pFrstmFlgMBrunk/Z2jLuIuLp3RpFQG2T2KItEOvMEmvmMSMtpRVn2kJ
r/KjZ9IXiREi5GSBlM7WpZk0UFK5S0z0GAOn5FrokJtzMQ3Mhr1Jy/4hSQt8cgzurxZnk1u5kenl
mGlsmq4yWPaeP5yfQV2/zgTIhQCTEYICxFS4ZOmfvs4ElLQMswjNDx9MvXarSOboF9VAgyAa20ta
Qvb2xam7/zt6fKkn8c54lMDAQwKNoE+rrfIbkMlYMcPb9rOxmbcdwvNfA7to/awtmp8Kb/CZatjr
isIyPw4RCjLPDEqckFaZzn+xdybLcSPZtv2Vsho/pKFvhi8C0bFnUhQlTWBq0XeOxgF8/VuIzPuK
AcZlmHJcaWU1KFXKA4DD4X7O3mt3RCZQ1qCnl4VcWqqE8ooMNqpGMVaK9y/t9Oj291AsI7NKD3zK
0mjfAMCFP2K4PuYnly/zUH6PZUVr6DeHYflBr8Z/0+UmRmq+w68O+bFs6ZKGsYOlVXc3IZHNW2Bw
l9AEuj4XC17t/jHRUaqGkG5QTeRqlpWRVA6mjCmbY50Jmh41IJ0NgPihNMYrKvZx/dzpmWp9zkw2
mLvC0eNfYUGTbhMkdelypIaMaA6rjHI7q1CUDsM9xjiixSmhmcHnBDIcAHKMa0OxSuj9whXUc0nx
UBLEu4c8qvz0ErvOb73QUPp9N0z2iynpPm2mtmMCpSySIlwVJkiyVSGaXMMvauEaka6c8s9ouGpF
riNvGnMOBkPIcgcRVRAirxjZkzQU1oi2p6PtJ5leebuYXEvzsVBqcNS5xCUKjQ74Xg6BvQ/FtR10
AFrXltIpmb5qehZgCyI4VqByreYRJhwEWoO1DlMbQJhSWCPh8FpeQkMt7D6/06a80DBzdElBeGGT
OsF1Vw45M5EgDnUTqlqbsBOOq6xY2b0cg5u8xye6sep+yu4CqVb2s52zrV27RZtY39hU4boCvlfV
1B2bprhWyyL4BOtNoQM0lXH3aaC8/n0CQ/5opWk8kFJea3H7MMG6TT4Sup2IR2OscZSg2a+SvRtT
k7nFlFP1GE2KPMNMUknMKH5CSoO2Je5q7PbtVPX1zZQOSfqR2CYz+bPW27oK14aI4jvMY4p+PXGK
GL9B/iXV3GvdmgYZu57Rr3NXRFtGdEswcVXs+lNsWt8QXWe3UglHuYr6ykIBqdDR+xGEWYocMmlR
4e45VnrAI22tsS0gd0JRnpUu85znlDeOKLW4cxH5ELxtoqs28va5ibrSfOonLRo+ZsTGFpsmdIdh
J/OsR3PuKmN/n9V09GYOZZ0Fn0zUKvaV5piiXSHo0IovPIsozPZRKx3MXOA5e/2rHnaO0u4qUGf1
99CldS/XYTgfowrXiyXHYaNXVoERa7rvcD54Aq4O6tJVJP084Gt9cZ0Zs1TYE11D+8xRoA/DF3V2
TSQNewcLCbYm4Z8wLFserrtr+s5VV62iEC7Z8rs53RSAAba1oMG2B59Xfh515qSPF0iGq6710OtD
RZ8teE0YBJs47chgS+RYtWtw4EF7Raur5xRdISnZmKpC1x5h4vjsjkF4oxZm5m4Gw4o5K3Cp3qZ1
G81eWdIUBwywlQnydIDYjOHPxGwHnS3yc4p+6W4oRvJhgNMDXC+iaByxrhpqeGOYNTRmalI0BCK9
sq6TNtYLGOq194XOdVht2cU7oQ+7K8E5VyMoOth5HRGNMXUznA7DB4R6kKEzW9EtsGD1Xnjft1Aa
PyDC1JV9aXRqv9aIl7trwMRUrEdVmdJKC8IPqJRaeBe1wsfF5TsDf1DrEiOfbkdTVJniN5Nn5Pzk
CYmHwy/PHMaZOcFRnE/FHalSGH7yAXCnt0dIn7ECmRMHJFROvY22/wq0ek11xO+KLAu3mRvXjQ+H
v8rNXSwLWgAXiv8Lq9Rcx4TOBToGvR3bCTzJp98AlhC6s2kg/WhIOJOsXDsNzDshjDrddJXjVR8H
Mummgw4tkKQsJdS/tLwm3k1R1n17Qyifqu3qYlDhp7T26N1FSe31z+9/qBafXvy5cx2TL7DGFxHJ
7UJvWRRBGMWYVbEjFua9N6g55y78dMakXUIlLESmznEsJKZ8r/jQswlflPHZTVYsDIQjqKIvthyC
cSvD8/NNvbQ+jpYX/1kZNF9jVw/vAiTnm3LwgrVIo+pCjX+xv5l/CHXb+RCBmBq7+OKiaec2Rntk
a5sY+fZ8asJvJushYRMBntEbVwSIMN6/0YuNB7OBbQDtvhnbDnXsqKt6tSNIggJrj2lKX6vliDWP
1TUbynTzu6OwSUQ+bbKlApG0rBn3VKyiqp8Zz7I3wXeHya73yK747VH0WRTD2WLek87kvte7m7pk
35PlMcCHqFUfRWPqB6k0zvf3R5l3ma/3NobOX85RTUO8ONuBFk/JaJDR1FmW+F2dORua8ObaqjJt
65UeX4g5kiEiceqvx/Tfs/e/SX94df/fnL0fCZUSJ4DH+f//9+Fb/4NjNydegr9d2u+zkvcvwKOl
/oHlUsV9D1wC/aHLtP/PYZxS3ywTZCfMaWKuTP9PDdz8A6/hfL6A4THnHvxWGs/izTIgqM0jz2V4
PDf8ktPZ6JisolqF26cRlXmrOXlyFav6b8ErOBXOlIGZW8ELzIpxPDW+en07jpsKTW/h4+zkxIsG
ZV+TN/97C9NxFFtFRUprYCYAcctev1gJaIeSlUv4bR2o14Mdf4ggTW/jXmHfpCra/tUTPnPOm/+6
V2/YX8PR2ODWuSad48VwwRAq+IsG4Qdt+rVzGgg8hEz6kzuSwhhZcp1oY3zhfE3n48yYs2MLGCfA
hsVXsWxn+q1BNlyQ9dlNUofeoU3FuNFbo/cnkmhWeP+oNZrjAR/EJdbW4nN3vOKZLOphc8C/TPPl
5Ab3hBcGecboXm04K4m1xKei0qwjtw0vXOjboTQcMnxr5hk+z57ToeIw6LK+AVEc1iPlCpUdVO01
Yk2vfvTff46UA97cVayLuCaZgrRR6eqeDpZzqkC8R2kJkxCOmLrs8qtYd8InshzsYuY+iC8YRWHn
xrWhIepzZXfIrC7/ktWBAeo6kgmKkMS6rcc++EjLKSp9MabxLxi+xmogC+nTUKelb1aDug3AWie6
y+dSgEYAK8AZbD1VTQNRJQtfTHoLXxQtij8ENHqNtZVOHY3moG1VXyeCIsDAHOnWBmAquUAuifLQ
y031JnItHJD2FLQ3nDHtAtNFTe1bS5TpI5wJ7XswCWLmey/OGv5Xne91H+ner6GMPWVt182Y+Pii
wnYVFXZw7SQaIojec289ckO/Bp3wPtIqC345ZdhDusmq4gflqlo7yKSxOPa1GZajiNq773IcBALf
Tc/xZLkfoDeYz5EoIaAXKKs4bTv6LGzji/45QR/3Hdq5Fvu5JRONXW6e3MW2VIAWg12cgSFRVmxC
jiudb7k9/s4isAbg/gNtpWJqmtZHjs921iT/pKOirMZfGzbVFPrQ79ds6m3luvM4T/lF1Y7fK7sI
f6qQNW77NKm7nSrq6JNqJfEHVcYN7SBh2R+m1pDsdRMn+wHB24j4yz31ViZKfacn47RpHZXITQK5
ivU0RdG9aD2k40iN0XYqCsYfIVzO/GxvaeZIOkn2ipxKue3HLsjAP2hY3np6MZ1lKHuw6PadZjTN
sMq9xPvh5VnzGKtqXO1UPUpIAcgEddBogtcfQuNGNVxNycegq2y6I1UbeBuZFIIoiQQKcVUhgUU5
PFjXqdGSWaCNPa0jmvzDvd70TrPpNYLV1Zj8qn1km6UfBrXjK+XYpftWDtOPMU8gvA/jBJ6l0yDz
rkjVGIBgiPJjhs7oa5OL/kVRBcm9UL8Jq2BNbggY0Sr7k2vVOspuUSJuTpxef+HYnSE40bJ8G5et
fegr4RKGEvffOrc1/hRqhaq/nPpfbdvQk0F+YAJ+KNRHvdOa4pJQcV6hTtfs2Ys5ZwNDvXEpmp2+
6VU3EWBCZRVxw7ROGjQko7uT3nMR6jPvB70sfkyL29HZq654qurv0rimU0GOLkLGmyG/J1rNH41b
N/hAmSbTle3Q/C1v++8u6t94Hl6tzW92UViB2p8//vV/xddv/9rksfja/mxeb6qO//rfm6q5WcGJ
C0sMJ0UaEhyH/t5UEbxp4Apy5nReVASvUqHocBDjbrHOz7bx2bX0n02V/scMAMHtA+6afRqag98Q
FrzZVFnODDyy2e5Qb6aVcjrNbC9Huk9yAOEjbr9NTa84xAERdK9uzpkNyNvNwHx9HI9RSsxn0MWJ
0DVkbJC3pPt4yMRaKaXxha5rSTVHjW+wzisrmvjCn9rImF/c8kJd/e0nej6l848zmw0xBJ5eZDbF
eRnYI6V+DjQbJVcJN9EiwzdE5V640jMfaIZi/8wwusHR6XQoIyN/W1cG089qb2vm0wcJJor0PbBf
k9PEq16hotTq8ef3b/CZx8j9nTHh7Nq51Yv9juiFYpG2wBVG0MjywFO2FTip3fujLM7TTFBn3vzP
e1akiKS5nl5cisR1cgPSpFRgizfjkBVfEObSJY9z80Ylv+r7++MtKwnzgLwvKj2ReceP7ep0QK/C
NIIrk2ZbS+qMZrX5QUksSjhToJfsnknP6tZ2mjvbDonVL0rNX2Iqr4gQtOr5wm+Zb+Hpgjz/Fnz/
OPk4IC0nUROPSMrxV/h534MQtx1Q0vF9kNt8lnoCDydSjEhPu7X4zQew7asuLu0vYUJSj6J2l3zy
Z6b0ya9ZHIbcvFFjD9cxpAX8VZPVfFWDUL1SywaG9ftXfmZuYQPHw4jfjSaRu3jqrZm2MhzE/PY0
3oHd4VNWNfoFueLZ6+GucF5gSUQpffqkM2fUugK5ImFYgX2FXc1YD04S7Wn+VRdm8aWhFpPKBPox
2AnJGyoZrevQibyV01W3bQjn8h/cOXo2pDHytsAYOL0oyq2T2bAi+RWN1g3wgvpaGp27fn+Ut9fD
QZK3g3WNsFxrGS5PWb41K8ctfSsw1EORT+OhT7P8QHxP8w+GQgphoZHjNA5D6PSCKMaOFJqditzW
vP1Ipqiyn1xijMImELfvX9XbWYe4/AhlAAyAs3M567oyQdimVv4oqSBHJXE6diaGC09onlanLzWP
Bsm8fvw08G04vaDRphJqkMXq8/XWftqNkdw0k+0R8dSoO4lO8Fui98H+/Ut7+8BOB51Xmtc1hsGp
cyeQlW8HmvvRpcm1thPVaVda5tkXJvvb2zg/KtrJTEPOTkt+Ga6bwbSE3fDE2M+3g0eB3GyDC7vV
tx8GfAfWcfZ5fBaWLgBDczO6YVbjkxyr7Y2mcvZzkAgCvZzbqCnWBRrkmcdGrXCur2L6nXUgp3fQ
Qs8VIT3o/KmBtkmzoJTrwBmqaxQY41Wd2N3GC8JLbI4zz40y5XwTEYFC3lssHA4MO8PLI7C3mO/X
diHgrBKxDrJCExcu8MwNpQ43W29dFl6Ql6cXGEU10qWh5wJxSt6XluieACgjgayGemtGHmfy9+fk
mU8tX1miSwFAUePDY3w6YhOmzaDXsQCClMBkatoCV65do4nIJCWUIK4Bl9mlsL5Wjpnma9F27aNH
2sBj7NXuJUfFPNrivWTfO2/VsHYjvV2snHELgDjPWuFbc4MOF2SmFRutbYmoI9m9/rMhp85BSWfD
CUkSLbnU1z8zwViXWbNRcXBDjuiSV69oXzTo9yPG77w22BqFUvmZ5ACfNdpXuHvRoe5k+7uLKz2K
oyuNdW82lCyumU65NnG07HxdK5JN00PzTEtX4RBe/Pzdh81QlALB6HFtLOSLoarWCF2sQp1PILbI
/NzRg52rBt5B2K2h+rKW5m4sg2QzjY3prPUgcg6uNLsrJ5N17L//a968VoBuwEjROJvryO7S80Ua
JhoCnUZ5mwsLM6dT/2llWvShtsrkwkflzWvFUPRNsM4QxMGLvFh5J3CXgWLlrV+pZbQReCTWxEAO
z0EUDNtw7NxP71/am9WX8XS+KsB80Iag6Dl9qWylTxwRsGKIyPO+p+hZtx5K7cP7oyw7kPiBZlTQ
XNuFjwUZcvE4ARcH1K9wK1JSCa61ZtY3lynOXghFunZFZ1Vs0qFrVslgRFuiOpONkw7xlazc9oGM
thA3J/Swm8lt4837v+3cHbDMWWdFYwCR1eKO20TNKXZBPd1iEiBVMYYtLNXowu5xvsCT5QLrFfsf
/sMQ6HrmKfbqdY27QAkza6JYksZVtI76Kb2JpzQM/Kru9J2hqMltw5Lq62Wg7In2hhf6/nVq84W8
+QnG3Aim6Kzry45cWOPlJcy98cMo1Tc0vAK/DopyLUvduu6I8FzlGZyAFboH55k56j00kuBgF8cY
nnKh7StKexc+y2dvCyZK7sq8d1+uKOh5dCeFEu+3QRlXG7PC/85+Sm2dNR+zdE/+5rBHUEQ4QIG2
YKw0JbiwqL1ZSGdTHJ9qzqUAh4CmnT4ZkbkIlZx5aqLKv6+4Gys7HdMDMgrv16S4A3N00i685kdj
zunDoGCpUjxDIIoeYdnwsDt1UMIyQ57sGC+muCvKljqY4qPQJs9IWRMBcjDs2cY/ooTc9kV6MJwf
PUIKPN8rK2znBPkL2exv7wRtKzZ+LHUw82Zh6skchTQ/RKqwR98SRoeRvNHvmkqrHyY0Lr6STOLe
GZ3q2/vT8u2Cx5T0jlpa2t9gEk4HHWtwba5dqn5B1uH1+Csl33io8g2ftvzCDuLM9fHJtEClGTZN
F2v+81fvYC7NonOndPKpUItHiuPdBvRv8ZRmwtrjAXdvJtRtF5ovb2c4nw28gtR35u/HskOtmYja
a5ebGpN76Ed6kVyFVNr32Vghs8kLN94HKnqIVeZ1412rV9Ph/Rv89uPFuABy0RJycH3T5gor26IS
G09oHbpgjTopvA6csvksRaZfGOrtUoqbiB0JyUHzHV4W0aqkmvdjYCeGzAp+5EUQfyw64/PvXg98
G6o7vH5whFA9nz5FhMRhGLoMItVOPNWaVW2UMjK+p4Ky/ftDvZ2bDMUpYPZHQQJbov7kiHRJi5LR
1zqRHfDJABpWtJg1u8mMNWkenvvbH6P5CzmzmOZvBZDB04uTXBegFHJDyTRW94aolVtd9r/nlJ+F
xfMox+MW3W821YtRwHKTZ5nxoispGs2EFOspydPt+3fv7WxgFPbHJDZTkkLjcjoK1ppYDtCW/Qwj
wzZvEvuaXO/hwpw784w0vh6IYWhwwkyY//zVS50i5KK6RnNT6oN+KMvaPuRKUP9pwtvzNbr+Fz4X
b18nZCDUo6kwIrYHeHM63pB2CU4gxsvdWLkyEkXxVsKEFYzka7j0eTx3cTDSYE1iXiewYjHXm6yl
6twoHeq5FuwYjJxEDX+pavLA7CkuzPYzz4tzFSeJeaWav02nV0ZsurDr0W39moxgzkyo4Nqo7vbv
z4oz929+lyDeIfOiTrO4fyWGqyhUCERC0fszD2KTzY7xuWVJ2v2TgehAcD6lQLuc5EqHvk2rDIJ5
u7r4s5ZFuEYqPN0EU/f7KxKzwTCwVmBHo0R4euMUN+9jN1A7n5yz6sGAOrRRHKV6GqrBuPCMjgDx
033DXNv+z1j66ViTGUGZdTh215UT3vQIEsXacKZ4gKqkBY9G2/T2lgxcrVn3noDwTbLt0CLec9j4
GSOq87UTGHlDiAMQofUodUxzhYY9hNa6GIoPUimqnwLtqr4a03x0/HwqU8d//9ksGKLHFQgPK5st
5hs9nSXAXBFREvVK2fvontVNFBl4L4e2/TTizUNgBbrdCQLA5bk5KTd6Ewd7TJXVP5iK880EseFS
PXMW+51u5EA76qLHtqnVu1BnnwutrNtRPrIuDHXmRZ73eex0cAWxtVrM+rEFLGazkvt1Vqe3hWEg
PRhDpboRiNhXVWQQX/T+LT47Ii0FWrPodN44GayCj0Cftj2e+WY4wALu9sILzQx+E4hvI62ih/cH
PLN8AIVV6e+wSZqhw6czU5sa+JL6iMjUK0vf9WD1hLp9KfPszGWhD6KDRIgvm4BlvG2bYcLpJeLF
OsF/lMisu6rTROzhP4l7haSSfzBTWfAR/lFeBQO73NPkRJYDNm4HH715vwoRwJMCqxfbPknKD2Od
KV9zAzGDTyCqfIyF531zOzZB/+C9Zw9HjZ4vAWWnJdA6DEs7M8IRqbbdahuRpsVBoaaOjt6MupvB
zKJ7o3D7a2LBsY7aJQLoZFDXUplMirZd9UCatkoFcsQA5Zb5NpINhMk+JGM84FVcFTV9qsnVuwuf
5zPL/dyPQpjHTkqDc386K0bOL2paKtKvCJZSV6jbh72XS+0BC6X8/vszkBnPKz07plCRnY7lyVBR
VWhIvhoJeN9lVa+QboTbfzAKL7NLsw/p8PIzKRXPnfQZck8HL9hnTVJeVV4fXZp386d9sdCzPKKb
nfHl9NiXN66IJLurWaWbh/YPmdXwFvIp8jZ6GtjeQc1DrwODlWjPY5AXxXqWV9/1jZodCAv8pUon
31vsSLajQ/KPZfZlvxqpcuwHTe0/vn9Hzv7UWcg8v+AAoed39tUWbIgtc8gICvQpchBcX8X5TRaK
ZB1OQbCTRE6tOkKbv70/6NmJRSQvAm4KV2iMTwetAW32pVcOWMHSF9FhmFbVWq5CWMab90c6t7AB
N/j/Iy0ur6HCmaglIxV9gfBpTLLbaMrkhUrI+etBjUjbGuvo8ovYtXYYUIrDT+e6wJjDTkWT3k68
mbqXpBeWk7OXBA+C0sfsCVi+lUkadLidWNRSmcJhLdUK8p1aXbikc6PMdVOI6HO5frl7rZ2BD4bV
DL4pZbfRRmh9aTX8tpCSjsfrURbfnVRTm1ozKiYC57inrrR6vwWT95EUGnyq70+Ftz2IebC5RMuk
w7W37HpIzRzVJGwl06CTfmi6fQIDsJFXfZi7L1J42tVguOLTUKnZs55ayk3QdvG1mY+ufWmFmLeV
yxWCzhnz36W2aC9hqz0kAE8xG+mPOpmwUhniTa5GLwNO1B1Sy19EdflFF4dXcduANBjicDu6f6vU
/1dYztlnTLEI7CsbbcdZnFCSLojUYRqkjymp2ls9BM2ybvILX5EzVlgOC/RA8RPAy0a2cvq2YyNy
S6fkljcidK7BlaePKXvXO761YDn0wG6vYqgIm2RMi2+K2+brgFy4Tzolva9jT0nowkQ497a+/j2L
Lb9ZpY5EMyp9N3CnVSe4AfQzCO7SMea/P+fO3WGSucG7sXVE5LC4w2nKtoRWCB+C0WjJ6jFHP6/S
v53+/+tznN+S5WRC6jXXJOdkA2+xFxaddHtLRtJP2LOTn0ASkAmGkt7To6mmeeH3XlbdqGNDpcoI
kvJSBvq5q6TPg7eWsy6nw8VbTM82dKYQHlsZeflV3ScCBlQu/nz/Xp7pQ/CmILNiL8U/BCmfziO9
jtKOQIwBougYfc10C54/AlflwwznuNbKocmhwfbNXVwW0XeL7LpoFQL8rQ9TqykvUm9MOhGBQmM3
zqP8UvbRuS8p9xStm+FQFF/mDdRprQ5pr0qKGaqxz2d8rypb52FyXeKYSqtcmWZufXj/pszfr+Wj
n/eVxNPiQoY2eHpPQuDbepqzpo1lFm/iqHnolDJZd7b1WWuVC3uFc88Zqv7sR2NXDen8dDAiQuxB
HXldaBjrVwb8XmLUrEuZR2dHwXqEi4x1iT3J6Sg9UYIAY7mPxmBvIIbkD1Pbi6f379u5V8ax9bl3
RrsdU/jpILE5Zmyx6Q9kjtGQn+hpd7k7NVeFItovgWJ6myQwSM5UpXbhw3ruiTmoGLBEwH1iZ3c6
Mg26PinRCPlzRjZ1SBFd1RUy901up1q0ytU8fX7/Ws/eUJp4QNoQ72EnOB2xLvWu5xcNvpSe54OY
MH2lj5Pt+6OcW1W5IpR0sMOhay5W+TgSOuHj2uAHQa7dGc3gXdGKIWKjTS+lO5x7eOTHkPWMOGMW
mJ5eUCZA+lpaOvpuaMi7lFC358ABLTOIUIHiY+uHEKPrJyjNxj+4lZRcIQgi1cO2tngDKtVp6JDi
jc+NIf4YlxXBtzmOx/dv5bkHRk2DehQnIdhfi/V8yhI77smD8SEal37uydxYSb30/sm6TVjV3MGb
NYfLgOKKj3Bh4+D1J2/QNp70xp09VrX//tWcWxdpWrKRRMHDTVvcszpkRgpzGHwCMeRth6k22kiQ
JCtBYoWNPSQnXVHN5AWNy7kyFco4yCXz95fW/2KWQIoKW1Vjbyk7U5Urq6idh6Adm2cWR3sf9EN/
aJCA7iaiee+lFxUP2VR/ef/az+45PbYo1FWo5FBgOZ2q5qQ1pTbwVmQy0LeZ5vW73larr0kTxLtx
Kswfqj4ZnzknNOT5NS3OhqS1HsIMfNP7P+XcpHr9SxYrXlLYdgW5jQ29XXXXWhHp28QT9YVW+ZlR
0IzzbaBmQGl/uRWASA/rwSrZXk99Gq360Jiy1ZBV2oWne2Yc9qzsnqnnsytYNn6rXNMr8qs034qa
/Iao+34n6O5cuGdnpi5NXtJsZnkbrbHFp6hQi1pYBjwnoqsEi6Y9fofgUOwE+hyagOEcX4feYff+
k/KYE4tvOtMVH7UDSxr33vJJ6VFdhFGm+bKO9McudYiF1bVhneqFvgarJa4wGddrNYjG9ZRW1SU0
65mVHJkMVUdE7bNkaHHVIhJRSlSK5ntapz7kHIQ2TiHGJ0cqv96/0rMjURRjy0gHiAlz+nYQRDGF
mTshCWrc8brGqLWZCB94Uo3fTAQ6Fq1RyuDUnpu5ZNouhoplUskgdjV/RF62GhxbrvUyuhRdd+bL
NFMZj+bpWfi5eHQukb4CFArxELWDksmzm+gFIHpX+UGhpJi40ja6w7TWmNuQBJNLpOZzW+ST8eep
9aqaY6dNZAM90wGn1eKXmnfdfW/q7WaKvaBfEzte7IxO5sTbkdJJMXHQdl5gmx/1WLkmrnBTxuCw
wcg1v1/dm/k1s+aOzS8HodPfJYt+Il1NJwCthLUwDmPmO6Otr9+fTn/JYE5fHfbdR5/w3DLnKHQ6
jup0kqwJHHKFMjly74xT/WkyCALSps/GWKzTzBXpzjpSIoqhjj6UR3YEiaweKuAuKO5ChYbKui0D
DGnkhLXWhy4WSnjPalTcEmEZSk6MPc6yvgZRd1XDVmlXozu49iE0ZqZFfORb2CHIm205Yy8C6Cdi
lYugtEB7jNjRSP0Y99PUgY0ZsRKGN/mRoMFvgKYhj2QNqCdjussDFFXcKcja6/hI4lCPVA5NB5/X
HVkdg3Abb6PJDIaHduR5eDPaY7Sq6VmWU0JVrSAiAZ5+7RFN0psy3LhHMkh6pITEWCwKmhipEvC3
zCQRXZKF4KtHwgg2vVz36xk8Io4MksIy4mLbHNkkUZVYzkb0iG1Wjd7AL8m0MY3oyMxck/bIOOll
4uySI/nE/YuCciSipCXtquvGaDKSsx0ZhuverOynYMDe4ptDSzpDeWSslFTCYV43sZU+G2E8WM+p
20yPuiVHLJ3ZMJE6VKsKXKQupmLEttDBTxrr8YtOsQEzENzs27JWqk+W1YBY0yF9kbEL80se+V/Z
jAIrKF2k6NtnQpjSs19aeTM4rDIDS1slR54YbXDYYtaRM5bpXeis4r5p/mys2Gx9DZDanNBAQ3mX
ES6drPMgcG4S2xEe4LFJH3ZNPKgvBMBDVWst6FtQyiJiQiLW+gOFn8RYOyBg9LU9RFl9U2Mp0rdg
s0TuB0ZXX3tGgL4uxVUa+V430yahXjr1vnfVqrvXnYK8uKrvP+G17VLIL3QNrsFo2t9GZuxX2y3k
vdCK6trNp5z2sypJSVGEam/TPpEfVDP3SpIYhQSQ5uLwQGNDIIlGmkvr8bbmQ8wUD907tW08hZgp
Lxw+d67bWqtk1I1pJdsWEo7E+Zr4Wa8av4bChAmpqAbgCEUov8qYkgvhNfhVtrIumLFqkRF/I0Tm
baZiyl+svMiUVRFSLMElOURfkqRyD0Yc5z/LRsQPUgMAfx+EjvlCSFHSIrkxNX0loyhSfdc0AsGM
yVHq5l5r1LB5mqw55M7YQL20xvgFYKVIUUrIoHwY9ElJfRficraevFj8gCYCbDPNCqivgVP1X9o4
ktW+bt083ThJaL1ESib7HYTgQF/TRjLu02ggj8Nhxm4j9DTKps28qVlF5ghApy/INN+YqVepG0cQ
arHWlcm7T8OMDBGF2Mt1jDUpXGU8tGyleKP2Q3DUuYM42X8LhUogog6SFN6km5ovMWr+EBpONUmm
QBKn/oAGRWzQSmnuwVNSDNGx57KhKzyyStZNM8UPOu9yuK5DJCnrPsBqsHaDoVAwPMME9czYBPJa
FQbtKNFV1KxtvSUJeAANs9LDBONtp+g0kAcyjfGhqpCifOmSpnFr64oEEDgJzwZ1FImO398D56qJ
2hE+R5fiky5VHKVdn5fJbvQEbychNYD6sd0SiSek3YlVrcdd5lOUx0USF0GLsAvi3eMwuIAII1nr
25qIlZwmty01ALhpLOHWNXUBcElzRhYcKhSYlDXlUbPKVO4GW4wgwurAnq7yvilIZslr6aH57azG
IR9KIeFda74hkysG5VGFmWNPq1Y1YiV7LofUxaqdzUDgaP1/ihqfHYkEpt83cXFH7ct7sliKPlg6
yWN+jwN/Y8d2dpXUGaE6moxZWJR6LWpHfyb1J+GPMek/O0FRMaOyUiku7BHfCEIJF4HZhhQUJhCM
ymXNL0Tc2EOENP3EDp+4XTnipmAkZlLNfACQbEwLUftGkP7gq5Suu0RxoNJSsfFMFpuqa56P397/
enX/jcjh1TbkjVf35WfT/mv1tUhPDLrzv/M3+dv6AxMsokzkmTr73Jlt8pdBF/I3XUi0OkxVdqVH
YfX/kL/1PyyU1qgr5pYoukc2Mn9TTwztj7lHTwmC4zQKewxzv2HQReHClujVlonIA842CP8QpVJG
ROx4umWy096oohiLhealV31gfmwNu3uoYkymHaXqvV2z7PTS0VZWmU3X7jQ86Jkot0VObu6AuUKw
qwgBgqr2TadCylIVemBeakwPpW0OULSSGm7AoJs7Wo2+0arjNUVZdQsduwU+VxOR3dL+0OkE+VWa
lhtC1rI1OaXOCinBtRiz1ge6RdSqEbXKnZycjwocgw01LGXb9nbyKwAkcK+3WvGSKqP2QHKS8ghZ
QTx0Mlav2OrnN1bfsu0vi7E31ixX0YuWR80XrGZRfwfHAFwYjI3bgORnh3ZE4vU/a4N/IeqcP0OW
Y5+UKF6kTlnZeZ9jPCJV3RRf9PiT3sVPduTcRJY46GQTWWNzMKND+jXQ9FvEyQ9WWXwl0OhLMdXf
hCiuqMZtMse7lkF1UzrDFm7kgxPaD1pYPJCVDlPamPYy0D4MI9ZOu9rZwUY6D4WbPEWieiocpLV6
4dyxmdiEsYZxX9vQWLkmIeVBup8SaJEG/Au+rDt38G7sZrjpZY0Vg0g2u1S+1HAJWT3zR7K7nryR
fFDHSr60A7aINn+x3ekmSp1r8B2fifl8kU12CLQWu0bzjK5oAzVtS37d4xiKLSL0aF2E7IWc8jOh
fRI28spSgnvwK1ArUABJ9bOR3YT1TyAKsEaTm7Qu/wT2SjBEHl47JQFZeUv2fKhfkzzJL4nd20jL
f9WwqVasrLbi3VVC7OvGJZaYEbEhTs6Y7EM3AVBnrcFK+G1yD9edQ+Y9CTSbWgRfOaL/KJzJV9pH
RU/uwXVvxumaduk6nNn2Dx2sQkVsp+lzXxxcoIGRNrE3x0bQj8r/Y+/MduPG0i39KoW6bro5D8A5
DTQZo0LzbN0QkiVznjbJzeHp+6PtrJJkl3V8rrobBSQy4XRIDEZs7uH/1/rWVaHqj8Cvd5lxZgKu
CVBQbz0v37aKWvqK090rubIRyrxpo+rGCq8rY2ua+SUccmwO47bX0y3rdxon54kS7RXP3AoI9h4N
L6OzTjvpnuqlu2mq27m9C8t+j33iYXbQpRbWjt7Uuorsk0nOR05hPiQiOo9DcHtqfjaB3wOyy5Ua
zOwNUIrIyPdK9tBK7YiNxM6q2fqpU0ASTuFrNtUXd9vo+gnV7+iUox5gjvjB0h8ZQYdZtBtNqp8z
HfTIpRbzPTW7Mgwbv5DDV5bECzUbrkpJgKcbb6Os8dXR2DvlPdBM9o62daAksnbr7tgYvCMOJTdJ
b63arsZXS260FbhZvxHapdfLOwLMN+ZwQjhYbx102yMizZm23jQe93F2EDYexfRIjfKNsejHWcSd
0tjqSbdu2+jBy3O462V4MREV5iwPX+x615rcNf2l2bwU2O6NdCMKsr2sdDMSDmthhh/cvS2ajau2
xwRKbuzaO6mogPvsPuCZD+noV0kcNKBJRAVqkfgg2yjOLEXc5461IwXnhi31uq3rYyUrQEgq3gW0
yoNiX8io4WPQt5UX7XXOUsO8LQuxnkq5a612bcUPk2mdt12LVQMgxjCqt2EjTzkc39EJ/qK5aUSC
9MCmV1S+7NZjc2LZVcI9R9uurQffqXeA/+NsY0rltu1Mv9cJMovS0UWq6pHyq54bnghykJi+wu4k
ELSIfVuDXa49Te7ERmheRZ6zmcW2Yfiyy8eOI291lVOWEOFXsgUDYG4hh9zsgDxh3xup49dReKjL
8rnGSMOEHhaB21s7VTePxCw3djxc2bk7rHJXk2vKvAkhIrl355Z1y8xfP3hhLI7NOK1PRJc3Qeuo
B47pZ4YyHzdTxCloUDAIKNI960OeVjpM8dZM0ucY/yGo5GPbG8itafv0AATowrLh9VeaxuBwdgU/
6tcko/mdpn/Oyvmqs/LHvpKnLTiEQxMLNt9dqe6sTJPHXa1jnpzM4tRk5bm0yFM9HyZDO9XVexxn
FgHoK+iCqyFVgyi5iSM7QREe5YzdRtu6ibNpvZPBSx7znMNbVhczTErY2lG7Q4B10RVtvU2nijCL
eZ3l9Tan+3Yot0rmWmcpRo9uBIvtcPr3CUqw6G4PBy9XvR1OYJBzTbVuouSOOT8PiulKDyF52sk2
V6uDnrr3TSxvKjNU/Fg4NyJpQujRBG86tDr6pj8uyvOkAIigE2se4JWQQVuMR1Kvngcpv8y9cR0L
eSjToQnCKNu5pXpmKuQFIlq/r+06fKyFAzQHcCfxiM1mPCrlisfcb6OYSA5YzZD+62iVewgjupIH
ZOgF8hyOU2ohqExo9hr58p1qj91eMdJo72rjSTo/Onp8P0y8CuS3SLdF4YJtxapRpsqzil2pkJ6f
KPPWK5uBNApjouwxR75m5adlPbHxaCLc11Yg5Xyv9sZXZWqEP2seQtcUr5llRAR6jJw0+tE8pu5z
nOXhtTaHD9kQXnh1fCpL7x5d4ePg6efosTaG2T3H477RL6NqUBE1Kscdi9L10FAAS1WVLAJLqkdD
zHGM5LlkOxBm5Me1XRwrqcKZP+urlTIOBtN3fgXXcWTJb5JA5u2pkHOzNVur2YTLJ5azNw/0Jdqi
yrX+pAMBth6n7rZsQABIM4ftm8ZLdieK3yTOThKb9Vu6EQWJkOKHYjbyxVQ6Z+PSrlqNPR0RYK0u
qPSkO3K6+Lm0ASV72XyM3XLBWiWZn2qF3EN/yo7j1s5OyaZVt4mpdRtKLPCX2871pxTgci92eiHq
RcE1Ba7DbmnmeGe7YwBLpd0OdrnNISQHan9fj5+bxDyOrFoJCi88N5yhCAyQD2wvLOYp9xo87Fmb
i/3INGKow060qEXGTvhEHJ1G2RM8RfIi46hf69Z06g7NFXr0zB+UilyoTLnIYISujZpUhqw8mjid
uXEoAgmCeUNY3lUzxsdzmWpMbF2e+6moj2yrdw8AkAF7dRBxT2u3HU/onObnrlhmzybjsJt2nrmp
tKm8KKiAYZ0+qlXrwo0mdz/E9T0s3WhjJLtWTZXLmRrljefo5HkYXk2WizpCt6LcGa7HnG98aLpi
C4Wq3caNcVfWjrOWrfL1fxClbmiKNNBpG86VIrv9pAKRdRUKII3S7xvyT7NFnjvW04kudCJki5Uu
9eeejSZSpkBPfpz//n3c+juliN8dtz6/FC/lm6PW8vofLCQT4hH6O3xSS2f/24Hq+1HL1D4hYKUm
jFydI9dyaPoLMLnUon8crTT9E50IHlg8BwtwXf+Tk5VuLx3vVycr/ASLi3+RcHPqQ9e69LBeFeNr
oDIWdUvbrzwlVrak9Ij6nGDemBUn6rxI+nk+LtvkqGmV5Bg9S2Ft0T7MZ85MzWhvOxMtA+xhSrPV
iWVF2ZPOHVZxvaCS7hRlAQ1aGk7QxNF0R+HP+eySnJsECmlsd64By8bvBzzYtQ+mXSHAsKei5z50
0qjm2Q+Fa5KpSL+ibKKVl00TvySGOn6j2VGVbaK8iY06SIiQUL5meW8WIjBlrGHXVykLke4GW3zx
/+ICBj2kRoRYBAO5MdmxG6a9sWnaMj7u1F4ZTvIhKePVnKv6sHHyKS2WU47bnltqYpt7aqGxURLl
K0Cr1xOAwEe3U5G7ubFtRILc7cSN15qjZADlnIz8yQn7caxv0wHuxHHcd11IXQgVOa6oobceKbW7
6jUbDQsZNQE4syH9xEqUMj6kIq2K29JwG/kwje0obkQ2jITWibGYSqrvYbHUZTM9XXke1rQioFFh
TKdz3ujxhTeH3sOITLnec1aU8ckIhcdesiVtIxWsKsoUWli9kbXrQfqdB43fbaFDYzkCFR1GnHw2
gvPsApGuBipoUPLSWkQFhzFIA8xNoeNUM0BEfYZOI7+qCU2DeA3cvtfNFVXcOL5RBshAtK7TuPPk
KjIKLCK+tLrR6Ah+wvMhOes2YfZFl7kcORmkpZ74RdeZxS61XZF8bXpT0a+Y+8rtnDgiDizFy25C
te4ecR+kgRXnarnyyo7diBqm+aFBiJ7uaRCI4sRB38wyVDrWPdZsYexQ7tr1UTkUWrQjsHsKg2o2
Kbf2Xn4xhGDmOtNrLuq+h+Jnx+y9/XawtQsWHwL4dDmsG7fob/R68O47taifUjs900Xt3KlRCgHR
zgzzojJE8UWnDN0EptGb8CPwEN4bTYJ5YEzN/L5WR/WqifBhl7L2PqP0j06iiOL4yqo5XQaN5VVU
iftyMyTKlVHLmSZOlR8m4pM735ys7mGwxvoijwfzQTdFOgZ6DM3EX4SYKy2fjY07uBpNHNbGYtCT
Q1aqyoZzYWCUdbmnrYNIviXGjzRo1edp/srZsVp3UudoNKvXMu/atdvr9rFN5hghybq4jNzyUn7r
TOTm+LWqU3GYpkpfg+I0Ax6ObG2m9GKu2qIlX8AbLTD5qt7UxJln5Jat8zJTbY7SuUGQdBem2VFj
JZQXkkTzjJUrhs7dSC9ss9Nc1cZ0bdh1XNwzDtLheaFEeEHRktRxKmWRN7AnI8X+HKXtxNc7jU4S
9FVusTOL57BclTMQsNN5JD06IPotcc48di420FU61X41Z/HXjFo4mVehXV9KW3rn45iIJ1fLOseP
SUuIA3fsdOLK56S68RRMa9tUp+USFKKTDCYPNfxaqFJTkcp3c72qSB3Q8bJ3cRdUqcahV41U/X7Q
yHJfY/Rjo6gPtTnxlKeZs4nNKikfizbOxFFmEiS/U+o50ta57YTFBgl+ZJBC7Q2xvDPsxh052cpK
Dwg9S+PjpnZprISjaOfOF2Fj5y/OUOrpuVk3db3pjEoIdTc3Ypqv2BB0SuA1jZ4fRNkVfDotZbzI
N6Skl/JqhTv/vmS8DlJ5L3ZAgU0zw4MpAUwDKM27rnKMORJNXB/6giheSi4OkvZVXYvuD7u0366D
4RjFEfo7mD5vFyyLHsvsGKQHzYXWPNXxMD1pIv4IvrJ02l8vi8tVqJiz10IZS1j2u078DHgmt+lA
+sTwGjuc3AkHo7y8ZCs7+k2dtSfkn5WXv/8If1IDLVfF4WAjqAJC8xPEIh9Kz+UbCn29QEXRLalJ
aO2ibm06c7omfSzZ0rlWMhTQXrNWUXblfo0U8vb372Oppr6/efrcaKGgB6P7fvcRe3nlpEZLbnJU
RhQE0uiYpZZyqTuJ/e+v9POgQVCB7hpDN213xLlvv0yXeTOptFkhCqn0rq051DZzO32kZvz5fhCq
LOk+OPFwCbwXPJRgsuXcVpzPPJ6H1tPbVRyV4fHUjT+CRf+lyvkXNwT3EA0jnxxI5PcIjHki3N2y
y9C3aKUfgEs/x4P+kUHoF/cDT2IBY6JlXjw8bz+1nPQvjnAEHDZKyOYnMkPqJKHbnetZ3n3kSPjF
HUEBZyyi9ANF9F7QnCLWkBFehcWZdq+okmpAlCUfjINf3RH7UAQ9jAHK/O/uqLYaQ0nMwfNnI61i
X+37LjtkspzZV1VQS1Z/POxsCDiLZ2TxjhjvVHc2zDNE3NxTZrcEewEEXmMsyte/v8rypl8/RoA2
cXHYtEdMj4u8N3I7aBUBQpjkUFrUzlpJHdHuebiFIvujqlSf//hyHAvoxHi44NDyv3uWnM41EkIn
HGrSSnI3crQ/KLmnH0TvVafGNJkfqOh+niLxPFNoA5jFbIwO6+0ojGaqU007UVj3YtvPu+gRWQ3l
e6mdTrYofV0WH1zx51HCFcGZsOAzzSG9fnfFJDISWXJFgGdELToNFQ8+B6qH2UdsyV/e3DJpLJx9
9FjLU/HqWGSZZSsRXzs+u+9xk2XDsLEtvb924CpvIi1Nbpx2QFTw+6/wVzfI4OcpWAyYyOXfXlXY
ecQMQuYLgj+5VeqkXet11mzamuP+7y/182MNVI3ZnX/TW+OLfHspin9lyKaXWDn6YoeEdBj2ma3c
/f4q7x+BZUHDbIDbjP/wJLzbFJRE9WSjUzDmcxk/ZSJT8D4X5bqbcnlW0IbZ/Deu55i4zjDJLxPw
27tKiWia3JRunecA1YhNdFQ9Mvp7ybQC7duJig8+xp/HCXsDGqcI5Vm4tffiy6SflUW2ThQs8jFa
XkT6+kTlZdemPg5HmHXp50x2M3wkf/zldZlV1OU+wSa/u9FulJqAAc4SMBTmdV5PWlDmXnVRCqv7
MuHAvFIqBFW//3R/HjO6jTMa4AYLHHawd8PTTLzJUVrPWyqz9DjaXDWedJQyq99f5uengP4KYmSE
nR5yPP3dvVHIlMAcdY/OWmzs8e8/MwdV29Qbww9u6JdX4iuh4MLFMHq+HS4yVQVVXFTelaq1tJko
6Pnm3EKMkBpFyt/f1vK2Xy8HkJCBDzFIeBDY8fxkYrUj0Ws2mpMqzLd6PtvBkiMzRAaVPKP+AAr0
81eF3hjXqo7SH4jIe/IAwfcinJUSgcsgSf0dQ0rFVuV9cEs/CTwMyFZL5gl3hMcBOdDbDzCO6zGP
S4dSbjgP4aq3Bxpn/aT308pWqtIL5OTymabSie/pq4h51agtursl7K7eTDwe1kLWM0mgi0r1IwjE
Lz+EZUsBnmCh/L17dxYnzbA1uGuntpuAwDx1M9nhR9jInx/FJToTeQJ7I8bltwrbq6XCRbIbk87l
+nGbKceEF1fnkYpUT3Pb+mpyuuY+QR7zAd7r51uD5gDCDzMLbkXu7+0HPyhO2EN4c/2Wj3VL2h8R
w14efzC7LdPzmyGLJ4CLqAamPZ6P9y5eJ6+VTBlb2xdTKb5YCcEwfpJnVKISvWialQh1SzmNmxT2
tQVl5SNm+k+PDBAclCXs1fAELQ6Jt3fpzG1C/HDN9etCHPfRTNnCFBp6jXKi2zt3yUdW7OU3vrvj
hSUEb55NNGakd3NP74V1EjPN+40Tm+WNGVbh7LN2ROaebPHB+2B9/OlrRGtsc/DB6YsdDxrj2xvU
a6PD+kWCoNYN+soLsVbgA//jRWq5CjMqm3h4FksE0ZvNDLHv0oUAYvl5lrWQPCtta2VmG2iVrgUo
SOrnJrTkR3PD+8oyFma4Ajx3bJ+4/PtMuHLuQjTI0dIlitC8aURU29pt6TmnbtxeW4V8MpFmmI68
jivUHr+fbLVl9/n2i8RvgdMLG/VCA3r/gHTd3A3alFv+qFhirZjqvI+jtA+y2RrP7YYymtN06UXT
9sNWQRi86wOLztvz79/Gu++X/SOWx+VtsKODDP/eaZJqVYlcci5I1yAuvu4AplIL/8hq9qur2MQg
LOdbvBjmu8kgz6JprhOvCKyxmYKkiWE5z5n2wUf6bjLAAs+pgm8SEL1m4094t2NMSh3PqD6IwJul
R5ZoaHuPHUE8eaDohpjQD5EJs2njBjrR0E/5/Pj7z/Ldo7lcH+TCsuVhO77Qqt+OYkuPajeeyYyk
qatcsnJI3a8Me9Q3Cu3f7s9OpFyNtQ0bKdYz8Fg/4VBsSmRROdpd0EW0ITI++pgKb9oXvu0M7kfQ
mW/7xFfDlcstBC6eFgR4ONDNdzPdSKNYJFotA9JDFTT4mvRKUjBF6wxbqaZkH5Nv4+mrVhP2dN14
vKG1XVKZ39peTtCNKTxkw/AxpLQfhYo3fWVK1AIrR4+0a2lXRbwol5waW3s5EOuDALR3VsBO1Icp
14W6TjOt9jbguEmg8Dt2zhVSBNVMv3+L/+4J/n2h53Dm/p9/CR1/EmFuq/yx/NtV//SctORIf+le
dwh//PQ/5JiUj5YSJKgZhsIPKab1ibWC/b7BNM62eDEp/iXFND5xLLYpCbEZo4yy6Df/kmKSlQJO
jvIXQDTrj5qF6rIcvRqlyDBNUrcAePJvOBXvYxCSuiGwDD9j0ITeTHy7bQa5h5EejOtekneb6hAu
He0Okd65MF8wN/brqXJO2Ayb66prD1Zh7wqs/aRUnCmKfVRJ85Rl5OAO2S3U2lM1nm/kaI9+1zhH
OVOzFO1Oy6TvlfrTpEZHwlQvKxPTnpIR54RV/bmg+FBIZJCG9tV2F7FhWwzbPEf2UqXpk5Nl9guu
g3ZpVenazVh6/dayGgTTPGdH0nU6pFaasR9jjqlqbve3XQZdydDz8UGdQn01GkUdECntXhC19ZS1
j1FWV2fgZ4xFjPGlVhPSGVNCtSbRFkeRN8hNiVb/DAV4vDPTlhJtzTZ9qZAg+DIIWBKdsC/HKbuK
VKv6gqx/sTFgE1TIyjvt0t5CpmGUEJPxZ0HybULpZ6WL0Kl07pqiav0JaWmQmujICjeHsmQJ2gNq
fY6bZG+kY+ETeZ1tnV5c1XjnfAh/oAbycC0qXsOUcpQVbXThFfW+axCikaxMvJkMwirberJY59W0
H2SF4TU+mqxk52QHAoUPbooQ0RCBKJB8dfvKNWhnlsy+le9a82mSNH49xWGQhvHtFEleUJ3GJrg/
T3SpT2DGkxU5m1Lvz/nqP4/1vB6Iadbce7qxm9lr/MQs9zMaxsYIFAcdnRdwggEyX/oe92TSV0k9
+1iLid2Nxv68bKbyc53afMKGdNCXaTQuv7TGbBEQHc9rzazbvaaX2a2xtHPyMjyFa7EXcy42Y6k+
jIDwbsKpvmqjSd2NYZqegU4zlOrICtMXUx7aON3wsG2clJK7os8ZZWrrStLDYQB/IfA6P9et2tq1
fXKUwtDMQt5i0UgFNy/nfkNOm0yDcmFo5TPjQAlmZ9RWvK1so6thfSjy/CwPHVqVetgFbWMdj9Da
9oY50VVTzTlwmpZaUBedmfNc+lEWkxPnDfecN5zg20z0R9PyWf1SXnXi5aU7eaz/Y/nRL1VNhyyK
u//19o/t9z9HL9Uyyb35w7rskm666F/EdPnS9jk/+r14vrzyv/qXf2Nq4LdcT/XLf/79C83Obvlt
EUiM11MmhEfijJbgg38951735dPf9i0T73P765/9ocqwPrFHxhW59D2WQxW7n++zrmV9YoP+bSvA
ngPNH1PrP2M/l0MR/S5MxHhQF0DDj1mX8Co2Y9D4OHgi1CCS5E9m3ndbLzyC9mLPZj3gTE+l9d3W
S9MLHg8Lj4ujdkHWm60/VPF9amRPRR8j/MW9vcGR9eqDOv8+rb9u6H2z0L6a7b9dld6X+a0qjyvg
3VX5H4k9pbG10uqu8jsSSvzYwE4yJcWRNJPTSVQFKltjmxb5OTZjB6VfQb9ZxDcps+yKdWQO1DI1
N38+Vk+SL6Jqq6/d24H5bbD9c9T+PzqiWXb/9Yj+30/93076lm3X94dk//yff//xJPBz/xjNkPzY
JABMoOP1ys7BaFaBhMKxxZbBfnqB/fw1mq1PsI4JfDC+HTmXzcI/RjN/xa9ZaLsAXDgd/1He2red
+tuBBYFnqZngg+W48p5BrJDrh+KO8LGGJFJj0sCup+EqDg0Q0qzR6JPTbD1Y8ZWnIR+e7WEnaYIi
XEFvbCE6tmZt2o2RvS9nnofWcqv/xmz4/+cIY8v4m6GVPz0SOvl6ZPH670NK1z5BumHq0fDfLOVS
Bs73CVLzPgGIoddJtxMGAe2Lfwwpk70npX8QKDQpl8Ckfw4pw/vEDtL7Rywyf/XXSvFjbmKR+Zdt
1+V49GpEgX7m11NEwaC/NJPf11GavkkaVEBRsKAmOeEg7/YdmSrripDYjzDG3+k+by7HdI88gN0w
diSKK9zx6+5QY+HhjHARB52ozPvZ65Inla0aOTFtX524itl3m8EtKcBXhT48tUaB2yiPdGw8KUKt
HTZSykqYEdKzMZyifB3Fbe9hmq3TC7OnNbmKOztB5kHWzqE1u6IKirIe9rJXATEmHiJyf6TacJ+R
8BP6Jnou8mFtXUxBFGoV2m49LW6tWBS1r7FRvchsUZ2DaJG8lyaF35EljgxMYKcSda+b3IuwjvZR
0iulb1k9gpvWTAdUXkldW74qQH8EXRbqD55BNkkwTU5821IW1gKVwCY0pWWB9N+yFGRGs9IZxYpV
FjMfnmN5Gom8umvHsDhUQ51eRriD0l1qTKYMiLSpcWEPDeB4FQiA4it905xLybF1rXWTJl9SJ2vs
dcex9CGqPOssDmM0TtMorHu37dFdSTDztu/l+kBFfS6bW3BIY7JTWkLqfAIwpgsnA9AEUE+vq8Ct
leYzlaPwLvFgSq446+R4uEq1xYSuztRP0A0PD6aatEsnR3PvCLwdDQzGXfFUFFMybCpzok7XNzg/
gpY0VRmMkaddDEpUGDuzs1oL4pfWX6SDYZPqSMRFh3gncVE5OKYkDGq0+z4oB+EeGLWQMVwxede0
WOOa8cJWGt1FTTcJc5n9EONe0xHF6eajUrSKHuQzCb9rqEWx2AC8aM6noZNPqQAg4/fe3PW4RvqR
vEWzlY2/RGHfQPhDnpzNIyqrppnjbRcNkxpUwzDddPXA/toqTbTYtmnLM2yZmFlaWQgE+nFlgXDH
p1Ha7DG2BnWBl4TgmHJtoqdaZfrg5MeuiAfk5cK1nxHCpZo/5ZN6TUhrmyygVDGTqiFbdaepol3H
Wi77e3NYJKf6FBOoZLAV1Nc5vLuHKB7Hxg9HG6qVqASTO4iKJPJNWgqWHyIQKPYFcTyg8k2ibgOG
ifLkYmGPV7qikE3EqAstH0INSCI1DtNulblTS6izlteV38dKc2UIi8nBEGNcbjQDri0iLpp1kGtL
sAltM4xP7uChC2yajHzZGjdttpaz0aDlVpKW/Fys+Znfa1lb+Bggh69en9YFbp6cp5m3cW0Z49Ds
bDhnzpqDuWn4lTIRyTKoE9nNS6aTttG9ob+mSmDQwUsa9HdIhrMTx0LSg2J1dE8LfNDxOp6t5hlh
aI+9J9R6zMyNV01r4STdYw1KK1mI45iDYnfIH4apY5+m93VI4niSONHanCPjZTBI+zlJ68lpN2Mt
2mo7x1piHXnKHF3H+VAPax0yd7mxkqb7ksczRS9s0apxAoeIxno1SnfwcxH3CMfaGUmGaef2w2xD
IcPWJPSzDhHwrZO06nWdy/IyQpmKBI6W77nl5Za2nhtXb1YQBZxi9e+tYDctWzqOAL9ZqMtnZHxv
Fmpe/32h1j45RO3Cslpacmzalsr4j4X6E2VTlkkPlBYAYyQbbxZqtDCs7SQd4FtcJFI/TjKs4Sb9
n+UXsdIhEf+jhfqbAOr10sn5xVnGPE1xFDbost4unbqHe5TiYuqHYaU+JYRDnZtjNfqTPVfBrFJf
bVku9mHnuDfSybvdApK9CZv6uCFLckuxc+112Ad5TVpM8swxB9c3JaCzUbCgJAhj1vSJ3A3CvjJI
R/mlUMUDBB+5ksp0ETJCt45R5Oux9why16tsn9tzH9CWxOoW4ZcVWvLQjO7nepjTVVkZh2kMb1Q7
NjZlN8XbsBEHzS2UxZh3U9taf4oQ5iVkEWyqGfcu6ahwwoo7wuXlum0m50iH7r01dBKotUKDIKq0
rt9pY/fFVNRL3kpBuDl+v2oQGDDH1i8xhdHxmvSzaHaTTaFNKYrdmRncS1h7B1uuQqXCzTF0hw62
wGaK+nI9u/a86QYRrevKeK7MOVwlFKr9zCq2vRvL6zSvL42ofg4zZYmtx4wPsOSrguXSHZP4OsyE
uWMS3nmVnu8orzVBXdTz0Szd8ruO54+KDddVwT+/Pb3913bg25fq9LF4ad//qjf1i/9LChYM9t88
1P1SFX7zUC9iux9PtfMJljL6O2oNhNYt7PvvD7W35Gcjv6PHBkEatRkl6B8HOtP7pNLGxE9CE5dq
8asDnUkgN9OEicgCHyHyB+NPdt9IXpbH9tVjTQP626nyW1I7ZZn3eqk0SlAkzmMaqJ4Mj9q+CLx8
Wo+Dcx9GMV43pznyRLtVja1Rqzt8+2haxwcnoSMn9dxeNoLxtWdN/eQDZcluCMBeKw2jHVfbEF8D
nc/8OLa2oYG+vDAoGyaWHXhZDQ9Dx5+eXLeTgfHA7PYS86dg0bXJqqSvitCdWiQFU1/P7rvWqo4N
D497fzTprl/iW/bNUWQrk81KFWWrxDnK4jO9J+XXBnvCUeOETF42v+Nlyy6hNO8UDcufN+EBc/ZN
Mae46+Yz085yGlMQfUIdsMuYB0hl1oo4gebui1lZFRn24Xz6PGpDh3Es2zZavWkUrC0lpc02vMfV
vUNOHvsjqVGJFa5E9FCVwFqGI61+WBg3deLe20jta3YfxuceGyxpQeV4JxVSxSeSqXeOVwAD0TO/
tdsj0as3DWZ/4NE3fWZ+mWme0YvNbircopMLjSXzNm6GF6NVfSMlp00xxoOXKTtHUlrXvE1vZtHR
oLN39IghNodLYwzxI5bjrUOJtnWvHe/MaXC2KpYb9IUWMJGfCZyEQakV/TYrY39OnfiCMNKNiNUd
/ji83sWxOj7EMvUuIA2qt/A+mmtNSfoTNaxuu0732Vc8RNxoq6r3Wlf7ubrs2OujDjdPJa7SmCJr
y64QzFXuF3EXrezF1xaKapdjSnC8p9lVTrJ2PnT5KAkertftPBwRS+OussnYL+AR6TbJ7YJ1QT9V
0OFXxVp1q3MxhbeDmTZPM/C8F7e+C1mQrHF6ZMUi49o9xxtyLvQhyJuLRSUAJsdX8nDlGWO0KgrO
F0XN6cbHH3WsAxVshXkN2rq9HfvyZsqz1h9xRO2Sako3TYofqFPV3O9pyIMlCDzDWDkl5vDyBqTG
etBOkjm/0O36YIcKtX5WSOQCQZx6p6Gm+mERrSg974rUuqi98Laq+Einxs+yIzPX/TbLVZ8w3aEi
Bxm/kB2d1PY+xDZjFLgKY3M3KtUqUnqfovONy+C2nOc0KoKqOmROcdYWceUbtJKtA8rHDcsZvvjK
97z2Wo+9qyT/MkeHaEpxxBx4KU2eDFulNFe2fJiLJ6+9sM30yCD5cay2vQfFQhs5eB7ABMIgqHj/
2nQYlO5JCxezVoPhM74Idf6/UeAFE+AhWhy2EZ4rpQ3KJrlpJvVczOndtFCeZnMz6+Su24ExeZof
Axt06Rm5ZX7sYbJsvPq6saOLmo7ImO+dUOoYR7QdDhU7iACN+XrakGG+UEFqY+S4qHwdEyc5WG56
rmXixGj6r0OSPBSij8kATe+raHa2gJzWjTROPR26U68kDf5ha/qizU10P9e1ezHkFYbVsOxWHNX1
NfCi69iU8ojDV3tGGRfgQFOaPq0HHi0OIUEKI8cvPXGut9aVMKrLzB1OMk9s0zwtv2boQW9zZwAv
hAbFb/SQ40XG6xWfLwyB6GUWJRurjY8itd3JWDnpM3UlQIYLp31g7aZGUdi1b+lPWi52edjBKlGu
ws5NAyf9bBZDkEYlbmDwKJuS8kWgIFqHoIGN3lRM8APROmoew7H3o6qEziP1s9L4OjQF5nR7vO/N
Aza9IK97iZmvi9bSjuLnIRyQ5lqaovszZ1uKddm0VkO3JUlIgK8qZvVhwAp4jHODxLjSrda0TDsQ
AOr/Ye88liTHouT6RaBBiy1EBEKnVhtYZmUVNPCgH/D1c2KGRhq5II177tqsO6s6IyDe9et+3NsP
DZdp5zqw/AdLCYfuVhL1CYvUVFM/GQmtG91HrbsvmdZTVwVKjzfFpv6ZOxdsSluZwcAYH8FYjLru
XXe6j8LBB5IkH5QVK73nPnX5L/1q3M+VE5Rdwbz6qBfxzM1BYqmxQ8W5gWQxx5SBej8af9oeFwC3
BmtAozutHD3rdP6yizqjRY2GjtQ4loO6K7kMBeGtzfhm9vOJGERGvgYqCKhyqcLkPnJL8x4zBPBN
tNzRsr26fgw8zwAzfaocN52uTtlfmuD/Nsa6ymlp+HWXJ8BuUbH0Zx3yiaiLp8yyn9Hq0jxQK8Jh
onavjsi/8Cov4GDk2eXXQxdBG3nO9TOCxGRDsMmOurqFm/vomulnnedhujQBvMlwGs6m+UykkQtM
DTI1/WJvGersXZWx3KetDIAy3zwbNl97GPrzkH4kY/elDNzU3RFHi3+fqae692cOuF5dhZlDi7KS
Xrt53DutcrFk9Zk78mB3r3XVf7hiXX2egieqtQgmkraPsP8B6UkQr4Rd7TJvdK62SDEIYSXP5v7u
9tKYz5f5rCzlI1254mDe3SB1mkLBk1tQO1cm+D1d9gErrWtlun478y2v3q+59ru006nQ6V2/sGCO
ZVW1pz7uJIvuMOkg2AUHDXY5gDnm+eA1tJTmFRZiYZafrdK+JEvzY1aUaxPt9Jc6CantCWquYOTp
XTu28/PUaLusdH91Wdqhnpq/o+29j9odJJKOR5M7HzyDvhFb6u3dqmvKCYI3sT3YsGy33UDFga1U
n9JGgltBBkb02fnmUn1olPIcZAfyq9PpvHaVjdYqfhl1fukkYUfPw6Si5DuWVFHh9B+WUb+A2XrU
Oqp2u1HsWCB7/pwjbYmtyvcmj6ps3HYab/iStq5xM07ClrsELIxRBO0kAsrD30Z7PkB3uRMHCPVu
+SZ9FSpQvrVR6Wqntm1uU3EAb1f4Ksagfefw6XTEIJvySNAzRtC5KzYnUuWcDsAd5QdeYnpQDsmu
qJz9VnshlRG3ttf9SVX+zkbvC88JvTV/1OruWRj146pMN92WT0rWRtJI6k/DLH3ghc9lN36q6r+6
NvZT+4/eguMynLT0O7VARxjNgebGQCpL7HTVvhwxKHDbqD262iUTl9n9SvQjJTUad3TSsGsFCySO
1vreeE3UqWtcFrHHtrfRGnwyKKTem7GWgbt8D7UbWb3c6eU15wcpKCcUaPPdmaFULUYsK2haGS9a
xuui/iruB7xRbfT3vrpjNqygNcBOMLFaLnRNfUEW5rB90rYqcGbiycr0XCyuHQFcxyZc/FNdbqWp
PKXmcs7Zp/tOP1+L7AAt+ySpV2zsWr2imYUA8P70U0f2UjUjt2hjkn87FaGQPXMMBIX6HpGHndVo
3MKPdqlzfJM/jejiZZsAzMwUwrr6Uc/tQ5VW+KE3uQP58upCiRvd7kkbYAZwGdxZv/k/Ry3DTSt5
2qpHkrRHY2seMMDl4Va7md+P7L6d6Q2oNuePMUryRENwS6LGWnb41N7MuT/kHJ2uSpWLOhgSLRiA
bfqmpahc+0kZpXMtbd++4zokWUi+i8Jt3R05bb8ejoZ1mWpirBSj/7OT7bVd+BUw4gXpHYXlFUYS
24zJQUUqs2WU9+f60RL9j+2qmBEk34kt21MObKFqSEqvoGc1hSivdhup5V3aX+g8YWIxOtRkNY8V
YG6dt+1gFc/T9tqYROF6PtB2OBilF2abDjqjdS9qNRy1vn8bzS3GKv9uZctb6eiXKtdOvCeChZG7
aNUTQkaY69mFEEusK7r0tW06yaHTA2HOYMygmCi2U+OUMHdZVug8iHURiQKMjK1Gwpxyf7NXH+N6
ULfTSzFsMXzFkFHnZeUjJ/gbEsT1vWJrznOju1BjgFXY8/jq1pKz7qTCNi+2fWEK2h9Si17i8XtA
vvOXSf3D0bX/tBue//h8gWZg8uHhMTf7fDCo/Js0swmVVLdDm7Zn2KWQKnxF6U4Oztk41dd9JzQj
RqKyDlWRhvmYPCOwpA+VVJpgHnrx2m89T1wgu4tzU1ZZ3iSoaN/WhLozgVKGniX8bVNNztL7REMH
pwoutBtv50zV3V/Bh5E1yrt02+RB0Rn2ZkP3KVCniioxDltviNiZrBepKFcXvZQL3uWKFC3yd68s
WmCppH/1ZotbOLtwCKfIdTLlHRM3BpPGSb4U23soVIXUrsWJXdPL21o4205fyuFQlYBLRImHicUm
Ukt7LL3kyekNFeeuuGbg9gMqfx96KJLB3PzmhRVV/aiHtimMqMtLqFt1863ZRfGQF+nwq1nbELsV
NkqiksGSc3TrDGMLFlwne7dVhjNbgybA5cLJIM+DLp8Apo28yCgSIMStKkdrNl90pcpCwkxtUDFp
WU0TOlL/nvXB2AG67eKc5UpIqT0Ru8GuWY71xoHzz15oPQ8/UQSrKhp/8DaXL2knml7z7e02duWB
4P3joHo34vs0QRAYKudfZwNfZW4TDsWUZYf+12jKc7PZN2fqOGtys+iTE+ART9ncKEx/bW4H29Jk
N87xgOoYdvfjyNeWbI0dCABIuxXeQKBhZGcmGr5ET366154Mocfr4JzbrotGo7lRnzKcSsgApvvZ
q1O8eM6/Ji/Csin/9rPl50PyjaUTpMwf13tLF+3N0IbnvjJfLFlnx2TN/rBV+bb64auth09HmZ5y
g99eMfUbFskq6jf7W6TcCmoerV7GkRmO0KCL0MAolee/NUP8KQOGRTGPlvrzjOmdjY+NJ4tYLrrm
NnCQKKbtvVdphmuJNUK/q8LCFVdFUdisbI866NjYqL6EhqSeqnML92G8tQ57LgvjWmhPw0WxFOuq
DxUJfLfd0RITbK36NPD6MKvyqEtxrPPpJ5O4RJ1mEzxkbEn3o8dDD9UCv2ibpu9Vkz23TXVNrOEq
dOjBFYcpsf3OOREMXrxBdgfCdeCQu5HXNXRSBuQlWl0VDbPYM5U/VWLejSXrkNVZvxdljqdtUM6O
m/7LOebAyj1V3fzQqPOvN9odWOWCod9h27k1H+7m7BBORYDmzKG9iZre/egLqDSYfEe/EcCedRoG
IV2lhfaVF+NDniWxtdm+cX+R6HYXVW5RReRgGVaBPunbsTK9fT9YXPnasdGMk7pM2PamV0uvQVLV
zj6Rzm6GoV5qS5gDInJyI7A4SvoeT6rSXuN+lMCvUIgmQ3/fCrY+uYm8oQ2M2dSULeMhm2yOUs63
mbdx7Q7HCRCAOwogZEgalPNUvjeVIMI9uIEcUdc50R4oh75a+RKMhkLnBlN8q9BS0VmFq5IMWeY4
HcR0dto14ygqD3O1smDMinF850Q0nb1O/4MQDrdhC7WFox8medS0ObWu87pIVi9CaofMWPPr4twP
J4qR2Yu/CVc+wqaG0gTeY3ksiJne1YxnoxMF/2CsH8DGjgvUvUUSHPXHGYzWVAw/nW1FnvwtQGhC
B3vJcnmdc+Nv25gjT8ylu6aGUERgmf36mib2UiJI1QhNHW9eM5pWdZ14Afcp7riujRG11acuaU78
b49BoQ7Pzco3uHGTRICypS8NeZvbMZqbIYDvglqeNLeKb17Bt7603SVT811Z2+1eHd0mxFJgh+Z4
/8y3KnSBhaWEIbMqe0usNnJNZJlpsSyQmQlkLW6NQGNENor1Q1TuAfHc3DXmwNJJLObRHtonoFP5
eQLqHjmwwSFk6Pt6lEe467VPRFGyAi3Kl64XfchaQSXPl5WhIko6cJCC/LyWf3BeRhZeqIdiWnf3
jluYLyaTSLyMTojxeqeR1d+pUM26KJdc9uOc2lce8uW7ewcXF8wCPK8/p3Ws/ZRIoDXa9b63AI3g
o1uvkzXI17XO12+looS5bJA7p2tXK3HepX9YIOT7VJAfnkqLPTZ+7pmH6bESPRtD+zhXb6TkorxN
glTMIHkm63mCZaGOElnftvezcRik+c+Anu+XKx00Vv4o22ZnFNtuTlIGMq/bLsDV3hVDpeK6f1q4
iUmFZk8DsW8/Tax/I26z+xnFsJcoUc9ZcVI0NQShGpjWsNf66sU1/hj4Uqu8glhoPHnNTJtYZ1yA
3v/qS8dbtGsPc1+echahsb4lT4XZXTpd26sSaWqF8BHPI5d+df9csip/6mv1Ujue3KnpbPpKZ+Tv
VfI5FPKsj09e/dTZTZwu1o5lhXZDmLKtFJ2z2otCWjD8Ou1rG9YhGAqribDSh6KrriaQrjz5EcZz
vjkwyzc0ud74WEWErUBHl0PTk8Q23Lm45hLjJq8lZcyUUGmSyCQny1lk+0D0ONJWG2saEgjeGcDk
vP4qjWFA657ne72wmVufChUHflPS22ZzQkeo993SfcoxVhSjDd/HYo1qe5Hd63mgjbWDstKdCuuF
urnQ4mE28o4lHhc1aX6qWtY1NmpPjgIELyxOYWliDIAYsSAj6HCKGHtWTw/oAgbjvrrvGFt730pc
KGfk7DLeNkLBGdCMn4NyG1ClgVm6gjgBb57VknsO4L49FKHpbDyPYAmloZrK5SNLH2vlq2VXv9zR
pE76736D2bPA49ftAbV/jBXPYpzCyPXrdUmfpeMeB8c62JnqK1YeFPTKeO8l149M1Mepbr9KrAkQ
9RJiztSKjjySl/G55XGRrC+FnYTtZgV3jC0BiMs8m/tOvT+gvX0j/7DS/xo8eE3Jh40wMc27ZXX/
Fkw5dFgcy6mmVzoL7tQ525mOpRx3WR01U1Tqz5n8q9fflftBCtlPsl8I6ievnyNtgm1ffg4QF7uj
Wud7gQqNDzdEV4DjaO2GgbFB066mp+zKuUJWa4ZTnf4ToGRLrb70hAvbVN27k8dvAPw/69gGmhUe
bi+AwOUnonB3Svbu2OWOQZdPDoymnn1lunFoqvqgzA+Vhopc3suUazPOMR53lv1gNc+u8V1Nxt0z
EUGDeaorhvreVEC5znCB+vI25OUpYW4DeWREml1hXKdMdEOlBv/2aG/LT22mv63Gm1AO1PW6OuKN
+WDV6nnjqdc1+YGaE5YTddYce1V/FzR92d07YNCGTUiyvGlGvhPpP8k+oSuDXn+H2L+Mlu/Vb+0q
+XCHwLRh92/KBLcQM7cin8qZdQQRwr0tR0we7tHM57Pat4jCaTgbH/k2HnKxvFT6V0U3QjE7kIZM
6JUNNMUs1JJTan2auRs34g589JzXieYef12qczMU+7yrTu14S7ypfdHyDM1JiTtIoRTtMSl6oZM8
50VyIpsVAFRnC7vuCiulwGWhqUbnxe8GY/PQ4V3dlIQX4dNivjTT5ru6Xl/snGq3r0k/rgi+0CSn
jPkbA+5SBIAZ2fNo/ZlZytROtbhgRaSGgcvpWLqHId8OSnpsOCFnRVRyWMyjpnmrtltl1ztL/VJ4
jRdn0R5l6sQFZ4hMvgA6uyx5VKkrL5GEa+fo4QbJyzR0yVpWXDL30dBU2jjffhOat7xCPlKL63fy
3YUuhOHGB/54QWNul7v0vJGtYIxcjJ3apA+6h8tGw61rxBnu3R6ma8kWq6X5rKAFOEddg7AdEgE7
OJ11A3eJSYpXAKivJlK7k9WcrOpiq2+DErcjchHIQs1vxV/ZvBkDi68o13kHCuepq/lPtfaS5Egi
LJMrGuMVwEt+rbz1WhGNOcuOuc79ztQjd9uvwoixhgUuOYS2v/Y6122677zl0ygetyFcqQRAYvHx
KJ2bBv7pFCARjwYPlpzHlL4zvY1CDu1H29znDB+P39cPd1ciywpWIC5xKs85KSDqwvTO/dRNVu4V
/JTMc97XdTGidpvikhGMI1QEUfqASdxnW0DcqvAzvkQ1uwqZwECDJx5lel6+zJlLsYMKq2FGF7Gy
Q5JUcK5Vtz6Y68CAVp2FhmhbTWdITW3cKOI2Zsn3YrdfhsKAO07veBW692KumiN+DY6FWikuVBF8
lvJjU7fBV4fhD42J5x66rzGVqD1TkE8icrNwVN1drdxIHPh3kdxb133vKDyFbV+st0TlV16/lKZj
EjaDqWvzV9NUkThi05yUWA57qa/0ZbC1vUu+LyXzRbcNVgToKKqB9tbivHYc+Juo9t5W7a0rroae
wPYb/U3popbrczWqXaKfa2N+0IY/i6Ec8rY/6O43dsinAhVWzx8SLFyu00fOtnKW6XY9SnLZHrLq
sE5Rlnzoy6mxnlG5r31tcP4et0An6OdbkJbxYo3P1MxlAYbCT4/mzsr7dGdxFrYReoItW5cA6e1c
HiX1oai2i7oav036YyIeh3iMI0/HTZYlTr7rnOaKXmCgRQk6qsz5PKv8Tw5qjg/PimtrKG8NlRef
9pbQN7LqD9xbI/WKoxvhl3NRJDzlkzmb28lhCzRMn+XWBFm57YzKeExrrHuqnf9NKCwaKmjWc7od
cwnoAjg9pROEJiWnFFcRYVFwJXdkCXzk0FBZnXimeYbFMjAH0Ss/LThxukZwqxAGqkrPPbn5OL/M
m/ltq9zhjSefNNQh6fX/prE7YJ1WqGxKR9ZeKP4e8iQBI3YiUj56XqF+j5Zix8M2uUebEcXZRhhz
3yurdloW6HwbaiSWdLbrg+Otl2EyOiCGqR1CQpVogln3qFjJ0zYxfUxW9urpqRGgRIogS4TK/TSk
cVFrxmOt7RLPyDhe35aMnPaqLItf58a3l0F7XKE/MnJK89bxPCLTsi5xiw2Tp5aaJ+8Mhh6XkLed
CpJQewx4yrHuJs2K7DUtdw7Se2jWfSwc+Z5Kvo1uMWVk9u/L4sZKZn2Tw9iVFJT7JGTf8HEygum7
oaKLRN9u9twd2BDvoPLt+iE7CF09j556dailB5YD+1KX8lhsqi8wBZ1l2athtSnq3uNKenDsld7W
dHb9Co78oSmtaqcKZxX+XFTVO347s4h0VJL9MJh6Rk1v4UyMSYau8DxJX/JyErrvDBniZQkKUQ2L
tYBrW0UD8e+jYlgQiyt8RpPJ7zSwdUCjxWybBImbW7skEe1+UJsny9Cbp1ZjQUp5knMTqd7tjaYY
o9LOdXA04lLSwRgxamKkchaahwSzzQxwMKxbpIotU8fnDtUlQtHXHpZKzVIw7PYYU3/HrnqS9YZr
Qs/Xx27u2JFTFqjtiK5lMZZw168N7blMxJ/Jxft4bRLdQGxIW+NzqZ3u33wXeVMo1IFYUJqqkmqv
LQfA6KXb9Jd7EJAhLUG3re2dyCh71JW6YBmMHfdS83M4GVbyUs6m8EewjTFnnwWFjFhl/s5iHfwq
q/SH3nbeZg+JDGBtXGDeoFKpMT5ZubOYbmkZmvRNicgx8PRoFi1UackmLpB7H4SnOOdW4/KF0fZv
Bvl4jKEWW+cOjs93n7L0TvE7/BWQqWt/7TjZqxqek0WJieXXRNC2DqXNzqazya0fL6rZnG0F0alN
Yr6LkWejtI508f0dZ03cLC9jcmQdyftWOoHg1YTWo8wm57pFPWQK5zI8x9NVq1brAzZ01wbaMHiQ
NCX4P1NVZiAhBNUUZpsoL1pwNkw0e5Ep6L5Jdk+GpeyzmIOrtfrbm075PI0JRMNGDixQthb71/YF
c7TeqfVW/fUKgDDhgFjEKnYWxJnrvCkeh3tNlLJxdLtnrfiSPaa72S05GNQ67MBF/9SaSb91aqJ/
jsw1B4Gj7KIvAKb13tKvNfMDJxzBiapdoZVhCdU0/DIdVUoZhCE2lFAKua+19lwUpPwogXb3oqNN
w3TvhGSvZ6GSlMLeN+oFu67CJlGa7q+wiCKy0Vb70MbdcsN17P1UFCjui00Beix665IAr9ipnA+O
KNQconiX3oZZke/OTA283uv2w6Ctw87Gl4pYKSz71OO5vbql4YSzGHHCkJv0qTlH05EdFRQ8/+ef
aqHMbE/rGDNLUqlBb/SNeuwH1zyv5KmftDGtfQ5nThslHutcBrA1bHOlhcdR4sBOjXG4YAkxCQC0
a/owIQCD79Pmh9KW/H6jq7CV1pxl501jdrFoGORnoIhzKzPKlfq4L43USgNFQORPkq3fdXUuY7Ou
3K+5HFNy4iD/u5C3mPKkl9h+HAeMeVLTJl2syW/d303jDUsnEsZaRLFg2yBRJN7VS1FNKLSawrFw
XL6W3Dpog/Ugk67mrdloeZTQqIK0YWtMii1pXvjgxgMCj9fjKxKVdrXLkpKRgg5d5gOhBSUmkkhR
3ELjntXbM9oG+ndhzSHYlNDVW1Dma+E+OiKF/J8sxUntizlqIbEGqQM932378SmpZP4omC863amv
BQdJTB9L8i8X/br4CU12F9HmD5ICun2GYVJrenU3OQaLXNrL4lXoepDPIv1YSsc8Fov1voCXvZlj
Ix90fYRvVehGxK+l81knSYyINJ66MtE+7o/CneUxQ+miWV8XdeZL4Jp4Skvd2q+94GdlzlVk9urB
NNv1xZ5sVBdZaxEEY+409IlHtdenR5QqobB6JydA5cDs2WG2FL3jF4ppAUUe69eMTULiUjSG8XM5
JbQPH91l6LgjUiWUrub+pXKALY3ljrtWsPXlHmKp0plcHhrH/N9iydYLgtxPO7ExH1yx97aZTfJI
7daJsrnm6rQe41MxcLynUMY8ZH2pxoASuIQXY7/CIt8Gzz1A8EXxd8lztGp37JizH0VjTheWluZO
6+R6MdZhjUCdc48VPaBdMFhPMmnsi+4u043ae0mauyvfXNppscrTcTxhU5DT1WBLgpE/VxPOO3P5
ICnP2WV3NXbUs6e17o3byndL9MNSjIh1khNXVJzkhVs9WrY3nWfTSd6xzasobuWHhroQ1MqghZuU
LfUY9c6jJHAHYJXSSk6Nr541fcABciPovIij7VpNb+5iZA6ozJQ8eWeTCUCYHkXcd6QjLFnql6Iw
2fynrbrj+MMeqWIr4ZosKjcWpDfH0rBl0UV33ySfZLkY16GziT+X2xdCD/pMS1YgSQw1MMmKD5LK
MCR08mtS9Nvsj2zSmRiIkEdC1gieipqwLa5Bzc/AoiNnqZqQA8PIS4ODSFMOEJGm+VCj5lUYhBlf
aA/Q01IzeWDbmIY8ZpCQEEz5rTV8dYmOscCoAQn4ZX73X3RyIcSR4jkZuzr526Sae6ZL6NDhrQk3
Q8HJU1Sh6rVOoKqLeuQCLWOPDMdPXXqYM1lK3jBxGPxFvbOnxs9my6PpylXVM37vtoyTcQLn1KfS
PqgLHQPIuimj8zomN6425vJ86Cq8Tkn+NGJs5Ijpzm1UCD2PR84fPn+t+05pxRB3OOtW381nvpbU
1Zw5HAadKD+yoLzp5TQiGeFiuzpqhba+NPJQ6EmB5XMiC2E6Q/EumBHwfHUUiQotlf+Wustv5p2r
1dozIxnldwOqhSeP+F/Z6GT8eTnn423Wzq4ruoeS3NTPIB0+OgA06m0FpPG7ju0GSLxqj96mrhTr
pQqbAmO+b2Bl+oUDw7opPMl3OgLUUZ/nvMUcY2WPygoVGIzveFomZPIlG7V4k/PwCUAkpevE4jRt
YMH2yKpd0LDaCDozp+hMflbMD9yJrYJgOGLyeJkSuf2rQCdfvCSZoQFsHn1KOp0Yg+WowaTi/Nta
SaPLimQBNQV3bJVRX9RvHT7WenH7G5mkWBZlHQheSQfaFbUjLAAPK5JsLt0gmjAv1vUmW+w8fe48
Jewnd9Ixis/MJXEVWIytp0n5z44JO+qVbPvqaAkltOJhzypaVq6OHN/UgYvKl7naI9CNzgkWBQbF
5dGw0w8UeMwI6tpfq64w9iPR/5tUE/bTeel4r709ibi1KygPoHwjpZ2GR3jwvBiA7/IWcujcnscN
/ErvQlQdttW9bg2mK+4Z5ZwZmvnTp3yYmaEDGErTjjV7g4znshryE/iUj1tRDHx3tkqkSthFE0gg
LFFpFdo7D5Ofia3igbUwzS9IC9GyKOuuyWVxSVaKYKknKbgXFmtbvm1v9ehruFQJq4+M1pgHGmDq
IwWq/W/dwEHoknNXbnv0bJ9uLo4A4Nd2jnZ/m2/KqUvRKU1M+p48WTOuw370Vc3EUlufzCYfw7H3
LMbJZJPc9O4dJz8qiRNzQLH+sJMwP3lzJHu8ihWJn9ax/nigX9+musniCiGD7TkreklIR1U42Bd2
6Aiwu2FVEWpQza4PdAqSaq2PCf69qch/U+BuWvrgGkfH7OM+QV4X/cLyuO23Q+Ug3udpHwrVPJVA
uIIJaLRCvUfiTm9Ky78xMv42HSXfWv/+p+n9/4cD/i80A/3/GM310Xnm/zUccP+B/woHKJbz35Dl
SPZodNd7mPGx5/9XPACrAjlbYm8O2CbTvPNk/kc+QOFf3XFDdByp5MSZ5vgT/3vqR9F10uAu3C7b
MgydnMD/W8/EfzF1/2dCwAZMpQGSM0wbqA3R8/899O0uc68vJIujeeplGtGA2dZ2UOAqmi9sNvTl
RdHLlSa8alEMBLeWhqi+1cz1x1pH8ydNReJ8jdpYpNHAcZ1IpQ2dwK9sMzXQA9etZLlJh+XT2HpZ
zoQuSvTasfC4dCXHhjv7fW20W1e5oxdskniPb/WG1Z1VtTVdEdQGjQEvFFFYl4V2oiZO5t5CMppL
awOYtI1dhxdq7tbyreLBUR7Mru3rndk7C+8eMX4Vaa9TkTM2lZ+vEOebBdM4/Q5XqRrypeduvQcq
nfswd1OAOERlfd8srvmbPU3tH2W5E/hnpHEnXX/U3DVOm1Tw9aZYZB1Wktl4txc0LJ4Frai002km
5QrKSdVccSpLawictBx3GiVKh3X2TtgSqptRUleLHZPuXsN8HNYtD8uexXS+0gsG63++biUUcZWo
c9g6GLDrhf1U0V+tSWaHMVv752kWdoQ/2D2wlMWjsVrjzrDGv02NfKR1zi216RUEe3KETf9PI2VF
Un/DSZlSQSfz12qap/2CIrajFa991Cr9x+PoFfReZYZmIrpXUec9ixnAsIVa/iip+9XIlreurrZ7
Ht5/DDtTbqqB9KlT1Mi2Y5MEO9kH6G0+P5fe9LFyEzwxPNh4n3G0o9Qkr6W+ll85V0CcC1tEymDL
AN/MAmyHGgG6apdJvuQaXau/TLPlm840hai4OBgM2YasB9urE+M48F4zfpO5ch0uSF7SAXlui6a8
IoeFhKHNGsc9KpJ6FvpG+syr0i47ZpPrPCtybLSK6m0FuZlwSofIHhqz5q7TxR3NzH5w1tHD/UxL
dmO5/zjSjOt6Tp0JSPlDZrLL4822jKqWH4fe4p1tbs7c7Qmgo7SZKCtPqcry6UQngNbj5e+154XE
6rezOS6y6SbjqUDBY27wHudl6OOcvtZAo32N3PQIfs/OR/uDy9Zg/zFhmDWAuGHAqceYdoKOhVYh
/hmMs5QeNy3LSyBTx6VJWVanpTMMUSuSShnehjxZFwzlZRJA7daDNF3yqyaNh9RpwTzQW0dygS5M
VkV2huGACgi+gGUS84nzq+EedWQQ4eyHTpFbPKyOCMxUKic6otXY9TBsUHNtBKairBF91MLHiNQN
54GhqY8HtGA1HBpJAgQLzur9eFhe44o37RQsWTKyH0vTJJ4SJUXZGV6zvrW+FBAqvlvPGVPuoiwc
vUX2YLb2uncURYs8BXtsSzvZjtfn6C8eXlE3cQkt12RNaAf52ISl4EdvuoO2IMH3RQcnLqMywGvy
8pEZbvsP6s5kuXFm3a6vcsJznEAP5MAT9qRESpRUkqomCHUFJBJNok0AT38X/7DDvo6wwx56ek79
pRKJ5stv7732qfPLGMcqXpM8Rp+jjIOcfXXUacsNy6KWI2JrdjF7gve6nC2ULEOXIfaIc0yo8IOC
topTJpc9gD8+DC9lUgluf2RhXjTGpz1TmZi9o0PUSZEKvotbcKB23cb7GIv0kWS8vc4HIuWd1OJe
LSK+4PDwNjWbYdZ6Mr8zrLjuYAr6vyRY+TU1a92qI4O5nZf82BGreMZhQwjr9iNVPzfPTM3xyhb/
/KuwWLU8sVZmFNiB+Dr4ubJv3//5BuuOqFeNlZkVwO1vsELz005tdQjK7EPhjLqbjG+d2jozR8rd
phf6BfhjtF8/sKVkIRV1KKetlsdq7Ptd54f8fg0kbmPXYh8MagHsKryjbCXx64m8ZBPR0hIXXD2o
69laT+HvmFnu45+fT/VX9maiEEdwx5+wm1Rc/vkMawzuLzYln8e49bPpnBZB9kb1cvqdwhY5V17m
fU95b1+7Iso/uohjW0cM5UMNXvteVcnyOVH5uCmjdHBpJZx59CF4/laONR371BIvUTeNz+1C/zmM
MwwCinLBHLvtqimq+J7GOrUmz0CjJQgBcktxdCecBcG4rYSO3zzws0TNdJJP2G75jOFfcKsvdTGe
vCnEF7pWgU0P+gqw6S0nRxgDw7ntkJ7RUaCOVlWrF7Ke3mmK5mnfm/CB7O0z3r6nGe/EhFC4qWOz
zQLDyrE7VhFM/GE+DJ73qWMchTRA+Js47SpOUg0Xv44fjHeDbMfOY5wub6MUNRxRxkxNF8yOYo5u
DwXC2vgjhfC8c+adhHnGKriD4DIEepsAD1vjcscMbUkSJhKdDseXfweul4NoVg1rJloP9lfk4NUK
0kMbconTx8PKaO76j6hx3DVFdOj3Zn71IsGpJ6pflJv8GdrkK2DzSguR9ey0OJl4l4j1YOYKp4Zb
bvPBcHVHPIqHJRNk++PiIHoV/prqYOJwsXTvc9brbYQwc9fK0dp3dZZhXoOAAEntSBXgzIPbj/9O
drdbUHBsJJRyLhA2PLk8dX0y3FnttO8S2vUMahV4bnZLyorOOkDUjg0JhI6+KLIkFd1Pqt+WZYj8
o7NfSZXmWHhpyTZNdwJR+tb0C0YElxkfHXXfx1DnG0d9SV/OnDWwqBN6a/8iCGKO8Tt7Izp4ccAk
I5wo82EZkOsGCru2NhLUhlg2XkcT71K/RqgkFDXnIS426vw465fTpgYqua04TO6BD1un8WYosNvh
yP1KZSxywXZwwMaJ27O6JlyUztUHRCjc0V7vXQ2k431qxmQdJI14LIP+Zh0PDX7wwt5U2Fyf2f+7
+7SavYMqqaci8wA/DxlJbjrboQ+3wO1KFscR1yT1jkyDwDYlxbRHVfgoShk90JelK4sHUTjljmc1
hjdntuxrGycUQc4+S4sWg+MxlpHYMJCSgU5rXiPh7PanSCTfcoznS4JUcbYBxaxr5TubWOvyKm2W
8EvTpEeHl/Q2KVs6npmQ+03iDx4CK7xl6siyC9g7lCR2Yi8A5VjyQjOqidg0yx8SBNYe93G7mfCY
rhcyikdai0IsBPm4k1Nj3ckyVkeMI86dF+bRAW5E9E0eTnNJ5tZDXrcjl2mq7h3RLjuei85xDP0Z
K8ZkSHxl+OU4S/KQySA5zRti5S4ip4yIluS9njeptMyEdTIT93ibcOdqklS6rPW5Rp/d5EoVu3qG
tFJN2AQrI7F2ekyMYTxT+qqi+c/oUvCcF65M12kbpU+cDswmCsZlW00m+8mDOsACNOQsJbMihAmG
gDXMDmfWEk8TDa7s5BYzPyIEiauGwM0IPe1ozqEXuzbJF3+xehSm55DZ8PwfbfZ3rOvpkMZ6GEqL
1mQjTp6hNRfMyfyTumX4HevI3mOLXzf6ltKla+uAsaPD2JSY/eRQY7YyYSQ3WY0kruWNSZgnfwVA
MoxNUbTinfzeK9OdnVbWV18BFjRV/dpI6B46s6kZbVX2gkVUgUwN5DGsA1AwPQNoP9/coPjysIlX
f3mjPy0uNtqEV9mKioXLKIanxGaTaNyc9KUxLt6dlrdJIrLy6s8xPgcg2nu7maK3QvQvOaP9KQ26
70gMXxAnmb3Ygm4qpcFpGoeXWUoxeM/jsmp3o5t/hiYXOMDyj6hYePstZb1yhuah5R5bqdj3V3Mw
8KbVxPUYNahcjkMXWK1drG0MQVvWMmcqq9x7ziLEgXHbr6lqzl5t33ckW9sivks9nsc1hX+Myqg+
TN/AUmoDJpHnKFpCgHRV6Z2kdRo/Lr9fblcf/e2KYIg/ATcByJnV4pD4Ul+n6tbi5xQNsVBV8TXR
GYriMJ4Gm5iWtOfnuYrDg9809koST1+N3S0eV/iXKgg/4qIDH+e7OztSkGP6IVg7KqTBrEnCFKev
4qZf9JMFxIFO7vj2pf7gaYxWsgmHR6pUJ0T35sd04IecBn2s1RWBaG+snilmGK6jVd0oKTJ0T4vF
Ai5oYlKqZkheO1b3yMyBCele02I166U5KklbvIjYf06F+BoHV93MWeSjfb6nrnWT48ir7kBF6Yuq
vaNnxc2J2JN96D0ZPoyqObMtXPZWVqYnmhzwMCNj8RTJBI22ItxpCxt2MXTL3vAxovs5XrXlkA6N
KfC5nJnAN71c7Kck86w301f5akym61wNH86ii19ghCBj+vqpo+z2JfVddz/6rfebcxW4l9j+bmAH
nIRneBZGzYM9WQ+LXV/KqNqbmEmrSjH54v+vjios56NTE8Piwv1Uk7y3+VzfEhADdM2SIMhv+btC
ipMKEUjapEPmC1LaDIuu2JLiJ7TYAyABxaT9e4PugpkKEQM5gRx/4uCzdRWrdrH0B1Us+CirVNzh
PGU8s/5EVTacI0Evnlda40+Sx+0r/qJyE5dS7HwLlwbPr5SXpU5ewTVXl0LaZr+EQXI2jsUrLMG1
biYCU55k5kn4MEPbpI8m8qrNMnfBg6wzpddhXXdrWfXmHKCYkPHygjPSernOyqG/5DycKR/2phWW
z+Yi3RmHrp4oVXc4xRONXL5p9Fk2+ZSN14mN8Z7kLNnqUZIAgP3EwbsZcKD4bHtbd94UToh2Ldjv
oiL0n9ltXQwbBUMEJT57GqSH+5ob2yjt/GbRCMIbFe0kg8bn+qfUg9XHO163dN3kk1rNPLPfKgur
gWmS6KXoIvuajr1/j7WY5cJk8EkJsazHdE4J3qnr2NCtlfYh7BK3eItlFiJ7aRI/cG/XRd+McF5j
yrGzBvdoGspmF2L/fOS3k9umqy/+UioKHTwTPC+5/7sN/QWJQ2W0HGtfPBJ0WbaSPq3POiz9dZVj
+WZCg6kQ2Ewiw1AhAt1kkQWH+iHoLfuuCkH9xQNnKKYNcfW9YnzuYjflzJ4TdYJdMj9lNW14nIXV
oSYeyfyXD/ccUfttHaXRkXbPbjO02ExrUdZPXjXzGvB5zp4br1gO4JXaO68O1GVI4vGbfBHP8bJx
odgW6XMZENQplrjaTrVvvffwww+1wFdJMkI/lJZqftsNrAFIaFh6UpVPKGE8XHrAg6/wYK+ZXZ99
Dv9pZv8pAt39illn4SWMip02zK6VSKi8nIJfOBMDVs1z+U79XnOvUh0DgjXyrdFRcT/kDAH4hj9a
d9S4xJJ5P7TBcu8H1Q8IDecuNRnrVuOaleMP08HDwMo0gd0sozYY5x9V337lpNvgZurVSfpVT163
pfDikxqfYV9QgNly/OroPXtoo6m6YmMJ/yYhznsvTYf7nonvarWJ3EeU2BA9HFP9p6qC4p6PTm6i
Ivb30eyKjW1n3ZVwovc4cNhCqk3sO83SYQ21Fcdb0AwEpkNulttnxPab7iZi0OR6SC5DTgXDFQab
JaPlnb7nJn8yWTcdRllFe8M2by0CaM2iiugpbBvrXWgaJeGGZpu6ScrnxRQTqb5U88HghyQPXFGG
xI5xlbuw9FUQuFyEHkZvR1HSvC1nd9zXlNhu8UI0F3jtyWUS0KgYaCHATZX/p4YWwJqN+kj2HE14
cHVTPi2M1dsqc6xfYc/xJGsntHA3UvvqtiWwU5pDrJy37azso2js/sC/KzuKiWUSu4bi7I9Fu0/9
Xv4tFgmMlvX7zqi+OESkjPZjU86/O83Dx04FHi0efP5X6DYeobQl/oiDWqGRVcNhCfr4EEIi2sFd
bd4Le5i3ufTTDFZg73wL8H+vfUx2feWQAntydGw/NEtuf1WiT7YBBSvrnrTYz8A6aZOqOd3UOZHh
Yc4rnAZsaNyEixJnin5lBZV8DlVeX6Ck9euqj9DtdU/OwlTmS4rhzUt9hYtbNoeh7xhsAjHVuNUn
/8mdSET6Uz79jqXueYT48ecol+xO0w93ULy40UzNHD5hTcyfxy7hIVw3em3K20G7mq1TDfCeZH8m
1z71KQ91xql5lZaV7a382onPSsXyTueD/PSIzqNyFzINV6Nb5o99u0SbYvRypM5Oku3s2ujihZaa
78wipN5nIfQ4Seuo5fZwXXQE/83JJC+d3BlRtERz9BN6G7gPGvFQTXn0xLZNnR1sDx+F29yQMhbm
1NYsVH9n8fhWOqlNfJ/3f8vO7cVPw+ROhAMup9lyd65IzamWUq//iQc1pLx+Bo0t17XlY0fV66Nb
RtOpTkr2Z6qWZBobno1qOQtHpPuRfeM9kMPkavG1MZTO4tHFWcCCM4zX81Dos07s5MSztbxkyiEY
HjTTA7dHv4rmtP8WDEK6Tj8pvPu0AvvZZ7l6b1XVW+9gfvYW5qHRHjd2ME2biMskztzvsoRAiMXh
Tzjk26LAR9l6ZXrHcrF46R1MPMgNG1tFv0KjaTimiXBtzymRcSz6BqrQxuFu2HqzuwkYZFeWxkqG
PwtnxZTvqhybR9DgGTcac4ye9Wms0/65teDI+Z06j1nq8rgryJ3klVlnjuueGs8d8UfMr2k1vN/q
LddZMGy7CvWT0yhob3s8U4om4TiUB25w8JmOlZx137tI26q6i6CjH26cPz54w7jmxTfVFWM3pI78
GIb43KhSnrFzkMazhTrRkNSfOSZh2nYm/3OM8pxaSN78cnCvpP3MocHm74+exMnqpXtEff8ntHX7
HKrOwkJODthg8mNSKGCqtE54MBlhY6vP1TrMAnISUglW94M6GwAfB7psMCSSweYUmefvAxaeDS0z
9mNOY+pZNhZm43wZkEyHVjyEESteIceXUhZAw7soWVkz1jQcfA4OTsy3TZhk17Fne2CbCFCG153R
n9GIC9a3w9CmR9GF9blil7SLWsM5yuOQ3dZ89jGxizZ0rJP3z2/G5fBCpQ5pHUZlOYIsZ+5k6mua
dnU7WeFOHrdNYEfw1aZTMrjYRqNKY2Gvj26NFN+l51Fb31j0ichgA9/acyQvdtpdbaj9K+jsN6Mn
iuYCNJQ4Scz0F8Sfcdi1nFaqd1Y8DZ76kKsLpfI4e2m81sltbi/dXY17ZLUMJS0urnfFusYFYEpW
0jgvOo4Ta/xgDTim0Vop4eHBmkz8kHFzr31C71t47eUxLqP7vu92nVu/w74MYH5EHIObGDOwfOty
WW85PhB8QR7aNXSA7QBUNqgbi71BnDj7ef1CrTHvt5adbOWF95VQLal2FIMqy+iG9qJpu5S42kh6
4jfDf0UPS0eKH0kXhKT3Elnd70GwpnNBc61Ti8xZ79t3QPeHdQ7kY1NmcXfnx+ZXNwvJcgtfSqnt
9xw9mEeLGg/hIF7qkJGr6b3p7Gayo73ahf/tae+kg+EpCjXqyFSMl4LNOGGR0NJbUeO9Cap5J9zx
z0hAiiwQF1qNB7Uyw0b1LixappPjMCn7hfGRVIX4WqiAYH8HG1TZ4oU58i2V0wMHjRr3VJ09S/hT
RELzi3IibFh2VJ19y/mOkohFk97YIHictseb1NzMkt6QnTyajHljQsYauCTQxs2ekpgEvaTaFb7+
HvvymNUurL/E39TKfloSwvcAiXIM8JxshZNvXFF9hMDsMPhz7nHkiLSV+N1ReQHjRcLrw6ri6h7d
/8QpCcJOZOu9azlfpGpe0L4/RimdU6ot50CKoziUokBJYmC9S0H77z1GtXs7VNAXoPAculqMW8CE
4mH23G+vHItnZbvTsbZgaQSZ1tdbQ/sqrqCNgh7AquXI9pouhOCravhNcKyU9yYlW5G98Eg3Rxxf
mA2LYd67YEsg9tbpH/BUzmaoKy5x+xZ7i/1jb3KgNMTHNl0w7r2qPBZm+V0ODuCVYbd4E36maTgV
anioBy5AaGFq5xT577n2r3zex8nzt0F1uzwVr7m5sbdsXfedks9TR7AtR/prhiohbcsfGofyrm0w
MIJUeUJpg/LV7mCiHHUQb0qX+A7vGtCF+AuWRvd3fkI19pA9DsJ5tVJudT0dlcJPCjPrWxWTgk7o
fHalfQy4G0Yujb0Z8rO246Plxs9O6BXr0S9PU5eeAg+HDf6aRSj3ccpr8iQW8p1gQ7kJbftU1PTl
iaIJX7O2eg9IH2RxpX83k/WIvwdIWffsN9kM38M5GpTIjNMiYY5Zv0PTuWTEsSxcjbyiNlOhf9kZ
6ASmWGi23sVzdLd15tk9Uvo1X9KkJtUigU7F0t/KkjIQOaN1YbrZmHT6XEBaQg+K1Wm0zMCYlbwH
t8mCFpFLEhbDJhywP+kh7bbFPP0uM9tspyU5uxxbgtG2ty1phS0aESugCAW3Fg8pAsIupugkjTNx
13QO9rjZo+ODhVhAjgxOc5X05iGOYEYszHEhR81tiZMNboun30nm9o9TBGTLyqU8w3PVbBIiQGUl
7sTCC/fsWeQx6wjg925B8A9hUb/6TW4+/YaBHctaseEir4oPGQac1pmr/YRnvvbIh9qwGrYToxwp
2O8wHOExwNVBkLEheoklBczQoemWNqSIhNVThmdv6/HN0K+Qb6m94u3NaOInzibq2m0wsElO2WbI
MXqWsa3IPUzj1u+GL18pNg+IVOwsVsMgj3yDa6bBmqX6UG0aA4BpHoLg5JryySkB01iVhfN7fvWT
6tSAd4YgYz+Gw6K2bqSLdZk0r0U2PJoRY/wCsSfU6P9W6OebxklbuPHtTDQ7/sI/BLXOsof9mIf1
y1CP0Sn286d+CY8xcYbd0HjJ2puceTX4t+D+orcllu9TOy6bEOM1erzze6TmdI3xM18HLOc731bX
gG80imAcl3AK4YpG+xlhlJzljHVGQLEoEoXbM7moMn2KKpYWXTSi8Gf9ircPIC/YbUma7PAZ/uli
588wghRs0RS3oyZ11eb9a1oPXwKgCXQfpBTS3JStSa5j7zEbjMY01iEFFfZXqGR5sMIYzCBhmX2k
4DGiIW3HGAPxUFAN34+bdDDhkdrv3xYZ7VIVLqNifwGX4e39rLm1cjdPZLk5cgdP4H7bh5TMNP1/
U3jf1v6wSXrW22PJW5nHp3eKYUWQSqd0EtvfqR8lllOHmLhQjO3I5yzTEw6hEb1U6zaNXx2Rd5cK
Z/k56+VdV3XDlhjXwUmmh9znMrRvL5qEA0ZLM8Ath41yKVej8lo2QCi4VHc+GDuiPa/DNplHMzxV
3Ka7AcF+m/kMCgq8NnfdfAs5srS2QzfaWBwLVkkx3geF/zwuY7idAnNtPBwjWAZfuy4no51qjOxp
nR3l6H6AkjsEdXmmrrzczm5VnO3ULxhARbF2fA4q0exxuimtCKpjysEOd6MBuDJ5r6NHV2b5WKfa
8X4WVycgZhrUezAbRT0ePdy86m6aFsguuukK74wm67QQMUbVHrvYcpz7RrcZ0bGibVCioH9Y+S7o
hGk37NHbj1wDc+Zr65a3jFXddO1YJWkijoY9Gf+nCc49588apEI4Z4+835P2obXq+e+iprjdIrVr
9vXlLdFclkGrdjKpxtRdTUglgA3Tpia6EmDAv8f9wUAYzlH2u9HQuy594Ef6yUUUY5rmuidrPwWy
Hp5GrGUMrmRV8s2AR6k6VWlGQFEgd7O8D8QA/sNroKLXod2iNaulVhZYQb3MF4NXHJR1UrPSoncK
vnce55wWVmIcHTkBGqLJ7B2T+GKfxOzQHb4CZ+D0W+aeMH6QmCe4jk1JwscBa7cxTi6JlZSxeMRN
EV9ouv2cmuAxbgOKdcYRYlBYyX2vOvMUez5ekBxAUpckSc7lNKR/ytzoRyoxMTu3Vb8QsrZ5l5Li
deIjRo+nZYyClzJV72kb7UKAPWXmJGu3JJycKu8xNuW3lwwElFtOKfnc+leE8/qUWrGO1zwNh+XV
l0Mc/x3b1r39/DG8g0X2y+g+5AGT7aw0+cr8wdmXoFto3tpr2l0R6++paXI2Se70q5KcB1JItiDC
yJvj0d0hXhTHbuT/JC60HB0syHRLCWw/UT+9Nktw0C1ApKR3Obwx9t6ZEv94KSb3rgyyDJIMH1IV
VB6r73bfWh4QuEnMe+Ppz8qKL5kLw8GVzclAo9hzOpp4wC3NxG0ZZLi7eY6Grm7XdsYdYvqI1qUu
4nk8ueG58G2fNF81Y2XIEwLQrf82T3BRLLO86V591wwdm36Ch9gtySHSTb5Oe3hWcgnyNxAi37BM
8+NQD5c6Aqtaj+Ylm+R0N7L5ujZNXGwDE7W7XNp/qp6MCGg+3jKexT66XXS6yzmg3Qhzef0RxRxo
xbLs/AmdfMo6MNQZuWa8axyqGoSIZj4h2t1Aq7wExYwp2HfMvAeZFTIlRO9DlnNSrrrpmjoJAKug
TNehK3LWxwmwPhI2Z+KQT34Va+CpgBwBxYRXPH3iYBri/ogrzVdiChhzUqRbSn8mtJnOOXQ0eBJd
6ThL5Ci1WUtI0uO3Jw7oWasBpuSRu529a0ypAGaab/iZOcv9ZetVxiwPsQt9sFICDmIAldEk6jdA
AkBRkldb7ebPKh+ndRlPMdhV53mZSrzHKkHWFQ3TYDT0YkPrxfRa+9BDty0eqROC90DdpOazX7EW
naEtxGIhWti7n5RCBPW1FxwOXbb6DmxJZ8ItMNd5t+vtzD4Feak/l1GwD1yN/KL3fnEDnFqF/6Yk
KRTUOf0LZ1twh+kRLKWHwDks7Wm5PbJWfZeosx9rUB5Qrshv1OvGZueihe7AHDHcOJ21AKuZ8tdc
Ad/H5mVObpdMJx5gDNZxUhBh11wHW4KfJlu3g8PURWpM2ydCdtx9Xj9M8TeHPpAl4xCIbUz24b4V
MKP8xpDcrv0nK4C0Gw8lNXGZFT6Kcpp3aBL5BVR49ZTp6sttU/KgVVetVVlY11qVVzeK9bFtLf8Z
WWTP6vgnaPN4Y7X5fTgGPAoX37/qwRnGjXQSa7OEaZ7gAcpwZMdh+scr6l8oj8Nmlst2aGzrSFAV
zVfKp0kh5Pkzuynew4e48ayfqsFjUAvamWZKtF04v1OzGLLTyy4IMPUQLo+3pZUTCO0KBUM5SBze
zKE6p5H9PAq0PTz4e5QvjMsA/bTfu0fXg8ma2HAmRhoxlljx2RvTycfIJrm3iAo9sid90cxY1QMM
Ar9cDdExDUtwG04LI6bOyXREgFGOTqbmFRi59teSq1e49by8B5z4idU/YcHD5VCb54zH7oLvapp+
oFO/sCCSuwG9BaX+KS3tbJ20ImL+Ni+MoAASbZ4TzaDMjvTlG/Z5wXq2MKeks/lqnB5N3ITV7XRh
WkNHBtg50ef3aRDAkLJM9MsjTQqqk6wnRga5nwjPAzb+nkW5bG+rfH42+604X9iDDyFmfvy1/X2U
AXelM876HGwwfuyJ4qOLOf4SD7PPXccVRjVn/UL3B9Y0j1QCWJLw4OEOoO2znykCpLj1stT9HxU0
Bpiro/ZFTgqnAP8K+KrtLt5EtG60q++K63GjB7APTYttlbxX+kMiHqdQszXQ0NjoE1fjThPNM6FQ
7GyIFgf66e4jK9o4YswOpYehw+sXh2G8ktAJCUSjcRI9jwTWjLDeNQgNHc4fpPeTGJzDgCTnzn2x
KWHFwnEh8ZY7zyLtLxGZ8dLF97qoetzpMsVg67eB2hR+NMDkF5r8X2th3wERFeBU2rQVGAkFpGsT
ZgnsUQlMtWt9fRhYvPH7YvyCo/daOj3G9Chjnc+npG7o5z7PCT5O+RPY3lcYpfj2Xeg6hCzIQRmC
EMYJHutyVHdFFaBpoZjLBHKYpUy1wwx6QKqjtdFhJK9rFpWeskfMD/Fv4GlAWybry3Pm50UDBOlZ
v29VO94bk1s7awTMupoXjoc0W/3cls9Hs0Q/Tt6DknDCkTguowKxmWU5VnxY56QaKk4g/+8m+f87
PP7D+NMSyvn5F51+3b92bGU+evBT/x/Q8m+4+v89LZ9Jnqqqf9Hr96/DT7v8pDWa0X+C59/++/8G
z8fo7gjHo+ACDr7jhf+juyr4d+TGkQeADKo+PRf8N/+dnh/8243Qj2zP9SPGfY8eDXT3Pvuv/8V3
/x2EHk9pB4c8pjrKAv+Xrqr/U3cVCfT/DM93ncgLYv5CrPsB9VUBcP//uU4KNrimDtvP1/7Ydiy2
J59If0LW8+zYS0Huq9LEiBiK1GqhQhP2WbswN0PXw6fRT6yLdrkt4NRwmDYfaW+cXx2Occzn81LB
HC3bNmcZYWiE6ccA0XCK+4nSH3TJ+Ahtly2gO05i2kDXI6Y9hUnXXgJ7qgCbd7P9lzg1jrl+DJNp
O4wF63i8PMWrFXTEcugdSJd1FeRgDRJfEChxe5vEsnDFq7BYrrZppnhrsi5aOUUcPBuThfx6wW3L
VjNogCHksb1NgsjwPxAFP7DXczmpV4KIGovR9tyLEkxI6XbtXTxCmgDfXoRbthntnfQL8WyXwjnL
OQGdF4KUZjKKxwuWDuBNUCoaeGcjAzc9OiWJ1YHkcs8ej/VEoqgnSNu7omTtREaQvpu1VAYZ015m
iZm4oZ8K0lrePHEU7v92WVUmdwXW5HrTKIsov8CdIDceGlUMF7xDIF3w4CX3qlVypJjVZnPW2GD5
krDFwBhpIf8goHDWZw4WD16m8Kk2vQmAkYxFerbyLvxjtSVKyQAK/os9aPRl+ZyGgEmq5q5HhcMr
Q2DrwC6F5JIXlxmr8yLJfkWgBJivo2oi22wrdSnjsr90bmcDC49vC4SIZWm+zuKegZZAtnsf4qb4
QwQDu6GspPvqtpZ95IyOj4vy9PZQhlHQMhYuA+qz4kXH6cmXv3CzY6DnvtC/8qhMPytQdAAEkjqK
Vw08/bcybiEOlKkurS2Hwn9+tG3frK8VUGnHtoPHZZSIXLWOQhewCVkyLInYae7CcADrvtQ3TkCc
hM4dKTWS+7qVMljpnPPfSoZZz3nd55/WRHhuAcDnx6JltjzqGftFkZfmEoWL+pST3V+mMCRzWY6p
c4+ejEg1BGHy3Iv2JilWmKehfeUA+9qmkChbUpbvhlxTtbVK64b9Das928HlcY74EjcIktGfDi0F
oOWED3jtVyVGjSXusmdLuCyABjnHXzIfrbeYgAzVYSgTH/yT5msVucl4COYWFd5i1LPWg6RYV5N+
d84eVoxp7VkJjLIasJ7YTGnovAYNgbKVGrv+BV2rHJmElzZeB9ZY0/HghgNtzB5AEJALkPguwkwT
1lqsRt8gHMGUCvaCj4q25Dc5Fe6XwNX4A4KjcZCcSz62WV0Zes07uBuD4uyqJ89k3rwfYU4w/sOx
MxyqVGyvXCjkT8lIWypIIKfzV04wkYNnOQbTyCviVoBPtXvYqnFhrkIyHa7mviR50ofoi8xhVHQt
X1kXwZocbJx3/DttzZDo0UQlpgBqSI8p7dR3mgVUzCj1DbjQ/+3gNPM4qqAY8nebCO1qpOdGNnXt
YfBPs2JLdYe4dh18p02iOZeuWxD8bNgJNDZ74XDCK6SfPNk8wvhWSM6upjGhaMMiAI5Rdp4hpiD6
N/M9d2vAfR3p6WexTHFd8OIW+FmsHp8DDdAgHAecf8ZtrAa5Tpkv3hJWtYEZrFEFbFffWQLKxZpb
gH4uN8wLzsCxM711tQutUwSSEQNTYb0QPJgkVIQ6mwMAMdgY1taU41vLgUmVlzJtKyimcc7HaMxw
xZbFjEYmKWDT0tg/3aRu2eNl4TwTxh7vgoWdBDlgjrDBRpLXV6coJga7jjCPW8Bb6dxcVfbCBiXW
ECXWQouAJ3oaWocumlqDvNdy8s/Ym7CSE+wYssgN/UOFHvdsFaoFEAEBINhZsW1fuLCoaA7bPtfX
RlIswZ6XL4l4Ter8nSscYesmLYEmL3DHi1NLhgF/hbD44xmvK7GOrKb/D+rOpDlu7drSf6WixoUb
OB2aF1GT7Mhkr5aUJgiREtH3PX59fdD1s0VSJkuDN/DEdtxrCZlI4Jx99l7rW2LvSrdDgYhPq9qN
lfCtfc+W/dVHuMVRYYwp1VPX7dyD1VvyimPN8h4JlyV2vgXuGXS+MyFkKLJbp9dlf1qWgXse6NV2
U8Q0l7soHq8Hfr0agpVLmsTgX4NiKYY9ntZ8wLGcIigN+ij6+ks98pv83HXX/pfhzWVXJ4bdU44i
kt1Fxkgwz6+7ugYsxDqO3ouDRXuTW2F0ZNem6+gSkyCTwqBi8IvzGeTZ/1x1WP34z4p8Xgu0f18U
XpZF1/4gGa2j9PsZIf0zHXf9Q/9wSjryL4yvBvuhQumFaOwXp6Qkstn4nucIx9eK//nPWlA4f3kS
V6VtC2F8TJP/LAX5N47r2GL9hz+Tnv/IJrmGqP7yzBhDAC8rMygu9LZGEuL29JkZvBGTmkwnxOQK
GexQLV+iFC6/zuxim+tRnGFVgrVUO+UPTI3OTWwtSJdVgvcuHPsvDsQKTolpfy6pUo5zLLP3lMZZ
8j/3hP3Hnj/Uq48aWJ3w27O4rvVP/P2cSe8vx1Za+UoJanrnX3Hi+GqJkRAo36QW2hibZ+m/Txz6
LyngQ9AiwYtL3cxf998nDrE+mw5/ijxRz+Eh+ZMTB0/Sk+fMlevTv344W+EWtvn7nj5neowDyuNh
3NIiT64HlSLksQyJ815T2idE2U7rcThwGQC72vmRZuyZ21T1VGwxU+pbx6sdwSgKlWWj46DdzrpP
IApg/Qnw9HbLndDWyl1uyhZsCRDIdkurZyFvZTKSGCM5Nf6xggz0flGFT/RtjHqONJWKOIkoEt67
HtOzhTBHIvrG10dzCgVriJTTD8X3WvDjJLmZPifRHFx0wcJlh3BKA9TelWsfXZO5IDmDH1KATekR
X1J7pzTQIUnccgpAXGuupcqvI9PdWZj2kYyA3I4uEHyi1qWFOKSHYOhRh1t7GU574vLAZk2nqyZF
0o/l/4eRNlHDPpuMfayxQYHCN4qBrG+reyM/N35pBnzMYEY8eIYoOsjlxELgnLZ29a2mGRZYI5aY
5Lyq/U92iqbbI17JAui1MPSh/B+ZmxBdhZ1YTOSDTGip2rKmVVbWe5rFDXhRDwoH5S9/hNNfEFnb
ii3a7dUdvsvDjHCgqXUxHfK626jB2nXecjrFegYWYb7KevK/ZHGMLaWDwcuBe5rMrqS3uXUsL7y1
1BjeMbQjjJDYd+vHKGcoMyKe9eXQ5JyUUABam8mWAqGBaiCHMk6bqNSJDXQZ0djpp7hpmqvEs5hI
xKECnhRRUnRF5Z5nq+lYos88G9MBFxd+FZAhThd9wiKHwBUM+QjKsK3pFTmsg4dGjE20hf4QxpQ2
KiZlFGHZht44UFwe5pPAcXBUu13+znbgM8MCtCHCMmSym4n2F7qenQt7Ar6WT1HsDMFpKgoogxmg
hb2RunicI3AMPPnTaQeUDnFp4BN+VQxHtJEAS9ps2DKZjB7mrtDELFDwrYrE9DokKXkfQkYLNefY
ZAr6R4J5mVLV2j20QY482Rf57J25UzlBbp5KThXxWCMkcjmJcTYsg/J7NzndXTR21a2ku45mhgkp
GppR+e9UlowCc3vLD0yqZvO98VXzeVr87NauEPJugsFAcBpq3XLIpXYqo7y9bebc3M8Fl0aC18wx
SVVtcWFUYsN8RPXD+cyG88lwi+qzEoX/oDij8IwxzvlEn3MgXiLHccKENGrvGfX33haGGoTSJGgk
Y1UMlPEhY8xF7Gblj3DRugTRAy7FH612VxxxNQEXGXVgb0mW4qsP9jzn+BPlEF0Q1JT/ICp0fHBV
A19T5NiT7tMkFUBRxraA9UtIBb+oVfUnkaezGhFbGXhkuoQQlos57TASdzpoyM6Y1R0PD9+R1QmC
Rh0wI5knTaskdtIC3eM45OVFlvdJfEztwmmPZYeb61IUOYkthp7ru6xvelagNG5LinYLN13ktjip
ZrqL1qmyKGrRFXkxgWpEQVOZBg3CkwieX4AfrSOPM4e+ofdTCJdux7QHmYxMAEphPl6YPfdiEGAe
sxFVZ9SqRm6Kfl1p8shXDmaskcyiUPBa77hVtbsZOc2cJorH7kyLyv4y6NLO9raU8ZoB4nOiIe2h
h1KWuh5QbmVN44EhfkhmU9Ar5wCYUaBk1oAQ9iPK7Ok2itrxGl+gFkhU8nnascLSufahWqHrXmJQ
L4QTTvX5VEBjFEvXAOXpqxxXCsEa2C27ghHsmIkFYqxj65JBA9y6i9pvve5Y9QHCRMRcSYRiz3fv
fJKJllOUvagOm9EL2kNdZ4M4SruAtChB2AGx9wtgjsYzVn6mZsboZ0CSivEiD/sCBIzpOXr3rdff
TFmrruZybu3tXDUU0Fkdh+WpM45IkSfhkoLaYJac9p4IYFnLQTFZgc/G4T6O7UxC8Vz7zAZ/e3Ux
dV38Y6mdBuVq2sJLXXUIHOwGKYh642h0tAce460Ycpcsb9r9eq9geRlkdJOv1/hGQgLGyRTfkHMP
F0ENCwmRZNaf5UwC4SfZKtH4FioGX/PQZsVmmbrhvKqIR9hCw+OVbO0O02TX5LU50kjqsy18FVpo
uTPR7eisVH9tClLm90k42AhWoej4u6yYcvh6TIX7qbKwXVupczGCeUh2dhCB02JTZ/xiiT4loGeY
NIob4hvpb+MC7baGtbXd+uw7/JOc8eGunpgAH5Q3SpeDdONhf6JLVm5oZLVf594dgABXAZZrEScu
KNckSN0dWeEgqQI8iAIJWxzRqFAR8x8ncCZGymUN8DXMlvJ73tbDfc+xltSSvnd4YtvAXKAtr36g
i1YcxRwfAmhcDAzFdVjvWiE/1D5/ucgjB+x4EtkfUqP6GRB8lp/2mY8osVHZfIGvcrzVOg+h+XbT
bhFtUu7aZJT3pipttBfBGI+7CkHe2ZCG7Xk2tJiUnCIospO8JPsM0Jex3s0yX2IGJWX4xbifw1VT
FuW6/55PqISvvEFPn9ieiGWUYYZWhOGb/6CBWWpUG918Pc9Wh3GoH+XnhHU5wMPiGkjxDGuCDTfY
+eBWGiA+AWF0AkbT9bvCHqsHr/BQRKG0KtVJHph13GsHtDVd4YGGrKeWNLMp7+5m24KCB6oDYZbf
CeeBsEz1aIJRfddYYbqdVU/qK1gVA1RZu0wEyxmh1kanqD02sS00bSHHE4/hWEGcU9UA/9o3JoVG
tpRg0Spi1oh7MDVyFcY27vuyhaMM6zJtH6Z27fe5Y8/P19VMNtCM2vxIypHsRrZPoUK7JY62HqDA
zs2y96qpa/Q86MnhHuLARsPtLgx2Wtdfab1zgtJV5iPqA2ANNRayRegz9LwzeVhFGTrb2mNgBwfC
i7F/B9a0G9Fhv4uCGENqCMniK++s/31pF+SBpIQAITazR9sCgPZAEeKMQwKwNJreZ9A5362Y6W+u
D8OFL4TRdb8sTUf2pA0TYA+aqz6jzUbtMa3GD7rkFbpK8ucwaLj5ALwdQfWi97jlmLf57SLvvdhL
7zv+k1z6gBnaNssbBD4+LR29/Xlu/SMK0v/ngOc/7AjvcNb49yf4HdQYwlR/Pb6vf+Afcxzzl0AS
hOMaXrch1PifcxzvL5tRseLoTAyx6/88b/3jVGXcv1wSh5QvJT0YzX/981Rl9F/8dYxdOKDxH0KL
PzpVPTlTsVJ5YAYcrsS8yEE6tJ65Hr69j4uw/b//W/yfskhp3sULZ6oSbJjP1BhVXFXvZ/qUp7/c
k9+0ltY2wL9aSz8v5ZGxzFVoSCgm4k8vlcZuAE6sJWVJWcxMGiUPMbOLi8kdiovIDquTscmzT0nV
QFqNh+j4+uXXJsmL6zOzUuusCuijXv/9L1+1h0BJ+Cwk6ZiE4OiGWa63lxMvxoETEZ4/K2acxS2Y
I8Q6wqkJjopC8cFVg/sQJm5wA/m5gaaTzSzVCZNuUqlE49ZgYC040nIhIuvExdT9CJIVQWvhRDVj
Eo9b2lgZYvCECARYAMheHida83T3ZeLCH0Yj9ZHnxwu3ja6D+9Cdh9thMPKT3VoFVG7Wa4QlWfTp
9RsCCvd3d0QzFdRm/UUcju6/3pG5soMGHFWHTsynvu5tLb8Vg0GRODPbY0tIHH1LHSK+Za0jifn1
0L+jR8TlyFai6u8LNECUi1FAczXK4Bgx5q4eWjH9PEtVOUQF7JW0qsPQJCdUsuqBw7ERJ2xa3Uek
W2O0i+BR35seQxpzaq+ZTr2uKu+m3iM0O3aC+b2p8wbpmhdNK6nSAgbpe033QJ7N9LGF54PFgm8x
Xom5j66Gqa0lCJsqMtfUFkkKR9jN2yOHhoIaIwGNiUasclADO7KD3zT6aBcbECrNLoJW6xLPXXTf
7MzOiVJ0ZoFqrKdbe7l45WpXaRU5jJgrcXm60UipOjRiARQyuYgTsKpTaDB2+uAY4D03gK4nSenk
Rd9cABLY9kpJVsnogl6hBe1S9aNSWOp92gWq4uBoKFXtJeYwGzVgqBEuxpT0HJONw9436J4ErMIH
jj8Pk13vumVM1cVgBQQFIPhr622gnex97DDG2LtE14md7Omw7bSXNe4p1ChfPvCFHXM+B6Syb102
5PhdGnjueBkAfQkOS+xV8YE5kMgOuKbtfMvJQ2bHQCmSVoIhbeWebCa/uE4Ec4RNSaRotzPRmKld
lojmWmL1KHcqc0dYBcxaCRoLMNPd94sGcKY7RXQWPxLOucSqMatATdCI9fDAEOtXMELcIbdFPKv7
bDxYiLmgohHtNexef/h/txgBfoXRqWiE2uZZLwkBC9JmmwFhWLr+iRNxOGudltReIamKe04U+2Ww
ygPZO+QfZX3w+Pr1gdQ9X4x87WrbwciuAd2tr+Yvi1EnrDBG00vDiiTjfYcc+VwSi30mdS5OSpTF
F69fT6zv8rPV1zfCQzjgSHYOo55e0KkjUVarJm3EHYqHx+m2zVQwim5K71tfT81pIBe9Q2GS7Gak
rcesrtR9SfDBfJjmNVkCqPRhZT6cg7sM/9H9f5j+K/xR3vz9Qf5X0SMVxqW+bi3r6v/082lbQvTC
j0V3D3Hz088nc0gvHLXg/FsBf6E/m5Oe88h+tMmswaEXCwomEugKjjf+pkTeC+hCLwdky91J21v2
G7vVy92Cvdo2RhsMjS7Rbk8/T2G1hS0Uc8o21zWCMSSzNKnmJP+7Zvr3X/zlImyoDzT7kc/sxZhn
izAGToOWC6Ej6IrhJkI3lSBSHpEF57p1f1g0XoheRnAFiLaJGoFzL2ar1ijI6bH1I3m/aTOPd7VZ
lDiAeMan6UKNPQE9HOSYdHIYe68/TC8fXoPhBf2JVNwZipCn94aZgnGHNRk6GpbqXqz0o2AK8kMM
D4FsKkufvH49sf74/3o4XNvGVycdaUuULR7vzLO31XJT2BIWKc8DSsvPWK18mLuNg6WFFqbaOTUh
jSc5/dXrxE/Tz+PY0J0Y69Y6vP5Bnj4U1C1ULmhq0AgIYzs/S7lf39poMZWoBGQI7Vnju8xDggeN
eP74+lXE7y7DpHLtszse3vNnz54Yx0onZB9vSZLiACqiwv+Q17nzPu6z+aEnRuDQMcT/lFfrOT4s
YIgDe0D3rxMo5wdLeKU4Laf6W9gvRfz3FOXfPrBPV871HmjfpmwEyoGFFhLn0x+/YrLbavog24ZE
6SN+FGs/ZYSCo5H4FPZpsvf0gKqbfMZzmzbCh9fvze+uznkSq6fjMAL4qUr6Zd2MG9nSsHSqrbt0
aIK6DP9SmTJQ2hDW0e6WqbQuadyP+Y72U79v3GV8Y0L69H39+/tLiCA8+izcxlk/4S+fAF9TRJHH
MzAUSbFsuyoQwAeTeropUSVtgiSLT+XcDvvXv/izBXK9rrHxMkkfiR5bh3m2Y6i6dGRTjTAGE1XC
u5e2/QloI6XRoMIUDY7j7q22FNcmdxL6g0iHp0Ns4jTblSZbsHfahnSH1z/V05Xg54cCdb+eXeCx
auk/W7V5RmyiZKx+u+BI2bg67I69PfWfdaaX84HezO3r11uf/F8XAm6CR33oooijhlfPa3g1LZCJ
U3YxUSh/R24WtApBYwCPW/eBDr63F+gSDpgvnDfu/8t3cr2y4pS0Xlk+Hz4tIisyAhh6mCaUiiHm
xX3gIhF6/fs926Z/3tBV08ci53Nfzc+V8JenCyi3k5m6IYuwivLTMIuDS9WolFaUKD722ZrX0qPT
bYV70HlLdmjshp98Wv+XGvnMWZuX6TFpdPHNDMZ7493T9tMi4uenY5bMRM9ex8229+wZRDMvsfk6
9batxpuwVt67GEhUhTyDECzK7wYER9VBj+7wyPXQWPO9j17frKHAjIRxmCfEpyCSQvIVckQk+UbR
5N8oAiyQZmWd85BLDI3bNiIxbFeFCYkX4AOiO6zp+POylvK5CqrshAd/udGhf5uAmkX4bYtgn1oe
UhE0Oi7bqEFKQdnbP2Jqi+60NdHMKZBVLHvb4Pze5q3dFIdiquYHKwrqaN+NnjzSNwInt+QdSJ8A
Lh9qX3Txe8+bqy/I5+1rqxJ40mj0DaBDYAbY5ymWNAyDvhjcnd0F8bW0RuY/bSXk0S4rH59vKzEg
k2TmEK+QVogJS38MYPvVZE80Gl3PtphnjOC26wwFhXuOQ6yIRdeezTMRgMwYRLajfPYel9ADCz6N
nf/JEb2PMZ+DGyS6Np0wJnXkuNCidvOtMrlZdlVmxWcMUKimIWFBqRv6DkO4Ku+AJ7Q/vFDVy3Yy
OaoO0zbJDzpKfnDk2dRQX9qZZGLYluM9ZVvcbBYqoo+2DvPpgLkYmR0v/uhtEjtI8aN4EvWnKMV8
XfSZ+NF703TviQjqHMYjBbC28z8PbZFyBIhbfdlbouBYXGIHp9VdliPFKJPNbW71Pu62Lk/TrUQG
l+4d8h5As4SsYZuxAlWLdtOpPbziKr7LMxjnO0lYSkhiPaCkDRTDpt5NMvLx2P1Uh1cVrV5RwJ4L
hFHHoslc2OwgKvj7OMd9JwIZA1PAeroZEFEe6fGBNLDGmcFAWs0Dcj1joSuXWZuQGTH335Kh8/WW
kZT9BZm8+M4xYsaUSHzNo5O64V1EYFKxS+1JTMeZoBwFxb9QH5uV01P2o/2ulIACrWxcW+SI6M/y
MglJ/yy451vpA/+nd7BMVwjIoD5ZtBrdI9/LfRCeyeip5qt3VOJpOTPgNoITziyc3mnL9s1eViYc
zkM9cDy0nNaTJy1hPOFh4CS0jm1S8imhL6BnxHxVcvBMJ0IKvAjtJFwQxdcAsxDjF0ILiuk17Xk2
g1ojpAwijqXCKetvTp527daQnT7SRo2xuEy0rwnHq6b6UcOY+ebh9G0Aiq7TtzkGerzPbWCBJHbR
guJO9vDrUmzh3tkMnQnFVZpax2GWjArTKJtRmrHP3weWxn3rMvOozvjm1XTVzyYUJ4QiUXj1yjZ0
Y6oJjG4XiIC2/orUYKCbUkOf6GqNk6fyrrBRdo6GvhTY8xoIz3OySa02VAdY8MTDEHQn7ziwE5Do
xYG6wsiDL6WxOyc/lQ6gvx1iMVDMwUKa0E4Xnvro9zk6PcDV/lXJb+TtOEdjihx4uSt+wbi7qK0y
bXehUwwKQ57GB90QGHUX0oyFrGf8quYslTifR4LXhp3T9bSKsiJI7mBL4RRyLa+3jqnx3a9VCVV/
l/ileGDYWr0jBpVhX08Gm3NixZbPbz4TYdwsIVGhtF9ohztNzGTGY3xPdpTyv0hLeY+d7wfoJYvl
Y5lnkG1daiVeO+W3H+cZa+dWLhWEKTFZ+K1MHLLDtK5nfREmpNzqVOpT3EQGOrJAMXFgGzTdqVRC
4ivVlbd3Fm7N3lQZQ5lqwOgSV4N+7xukBju38VpwrRzwIubn/fihmtleNuUgMInoOekZrUlDSEe4
DPkFtANT8cR2wKz43va5suvlhjCb7INtg5rZVJki1jDtGkMbJ4sYqdHXj7ttb0vFMM1UjD67YogQ
gjriqioThZoAye8pPhWefCI4w+9G6DDbTulkn8U8Ef4uzxqhL8WsOVb5Xe73WzcYLAs0ukOh1WbA
v8K0Xd5BPId2hW3zlr9BP7YMLkfIanXxxcub0YfTlcaMdImRKdjjGF7tZk+XK1EKGZ+KwNOh3isM
xnUTqfNpsOWuV5KUeE9WXbAta0Wr0G5+htbU8+ekmAZsyUR43A5ZOVVngGT7+hTRPDkfBtj7sPU6
Dv4wducsgyUDhHFnyPvpGcOPyyMrp7jyE4B4m7r1xnDTA7KJd0uiumbTV7Zz7MfJpaDC6s84zCa2
oz+MbZkiPkHcSKRMP+p+vIgip73JoqB1mFuVDqqCJGuZmzQTSRpVUeVfi4UAN5445l3uismFBDGI
Rs8nBEHn6lIgjUdMD8LDgPvUrrXHHId9b44MCmIiEgOM43Y/dFtNhivrhojaM94cSLQ5yod3aWn6
A8IY53MtZ+v9UjLrPS5Znl7KCT/xJpIRhqpE9X1/Qm7nPhtL64LRYhWf6iDFWNU279F7MsCrhzCH
mNpe5jjcfuRZVt2KerxpiKtB1eshSsuZfL1R2L08uDjIoJQtGKMKxQH16bEhw8YEkiUbt0amBL2B
c6xCUoIbmGQG2/JDbBLcETJJlutETsxaJ3ctDKpoJqUtt2SPXGmGQgXiEjDFdnGj/mtTZbhCu9rS
KHl9G+Nsi+ccTHOQwXZ44ws8bdCstR8H8PWj0+VdVWLPzuD1JKo8m6DRgxLDiuqp5KSac1RQfSW6
77YLYxswYLmJBNZvmkr2Q2U0qHo10S3G+aWmt26prV6cBuhCYLWFta7l+gmf3tMu4qhQEOuFXJxV
GSYrU7zTaSwVuBUUiSiFY6guGTSMz67tYWWtmhR4DvLc5HNuq55YEk8M7/yipKgaQxzR64vseBt6
MjHscyWiHwaRT77zyRwAnBp5zcwJTw6okP1ipty1rOj72CH22QcR4cFb2Uveh1BV2X3d+IE4WxAb
rBJl1zrtbX6vzSDIgdgMwxx8QJlG7OFI2NrHgMf9Gx6MSe26sFePdGntL9mCnQw8UE1wfMoUGKj1
qEssYIvu4IgEnp9CKuSJO8Umg6TIgaHxCTIxUJcoUM2XiOnRByVS5CJ5MdQIujBXn2ReKKnvus6t
4RmR1A54MEGJZcIVuY6FMtxk05w+xm1So2aKqQVApdNA38FbJxKqDWyH+Am2Jm9olm8DwZDZviFV
oiQv0retndQdJgVDbZfvK+UmYCiIvcs21D4lYoQ8RzBgl8E+C/v6tvcxXexgPVdqm3f0ZLdF62df
CWcLKQRNme0JHRzEiee26aNDnaZPiWbQh46ikaVoUSAzFdeGno5lNsAMP3fX/uLGMArqMbtgC4Nz
USMoAaeSRnCqOcZWl9SnhkTCEoPmZvShwL7RJXl5MHYcrR2DLoUuIofjp49mEwqvt2Fab6fGKw9i
zsELJ4q9AM8RyyWJt6+/ni9PZvQi6J4ixGRY6Pwc9fxybswpc8zYeCzLsjDnfmfFt+XY5QehS9b8
16/1cikzDNG4Bt1KiSb52WvXE/YaZ0EJyVAgT+CbwoRKFirwCvQ4Pe1iL0lfQ2iY2FdO0ck3mnAv
by2CFyapNByYj6J5fnprxSwzMgNx8jaRP18tJLqeWFAJYNkAPHScOHmjE/yy4UP2i+OydrurMNZ9
9nWrafFG/JvgBqc6vAOGAjNU9NPBo2D5hEYAFxjdj3d/fo+R4dMClCjx9Rpy82uXibEQWYSD02Jl
j6uLzJ+s26S1h7MlJrF7Cqz+iI+AtJAB3VDB0f/Pv7PGKCjR3ZGmwxL79PJWEXu0HtDdtCUejDbv
nL0/jsPpoAFMuxFqN2LG7OPr31n95sHiGZY/m0meR/fj6VVTPbgZ/rF2q7J2+F7wCGjkTA17DGjj
ojt0mGaTrcXIIjgpnKnDl+xH87cIGJiiL9PFMHMrMNf7qVvCQy1MbLZB1veXvsSshemi4VQCpWns
DniXrC+2aqmLZZV9BL6UQsMi3wUcz0yatq8ufTOUYgdjsgMrgYpvTRcbSpSrWJirzUyixn4pZBHC
P4BEsW3rOXB2IZPD9sS3ypYxnG2RDEE0arBHuBeoN17D33SkXMJkYL44HqYA/axLnJACQt4OCaZ9
UwS37Pup2ZKdNU9vXOc3PTeM80gVaPvaNn3Pp7+KxZUxywSkeHcCoxjVLOcIgZK6L8t3UKNZeinj
mxhg3PjWd3z5rjtUEmjHGQF4zgvJ9xISE+dALYZHEYkTnNLjPtQJmD3fmwFI+eMbVc5vrofPAnus
R0Vh6+dTH5tYkEU3eUeMmr9csY3XK9NhItuDNz7e5sxirDdu78ufkQGgzx1WjL4c57njxu1L/nkF
zZTMhQZppocUgecZ3Nbrb9fLl4u2jbsWTGLVeSDGf7KiiL5ssamzarszxAPe+QS3Oge+UDTWXZ/T
4TAU4kf6ksNeQVa4ef3yv9mgjKZvS/+a4otz4dPL20j9FntAfTFMnXfoe+XfiJ5Y89y2y7vXL/Wb
H9HQk2aAwi5Fz/bZ2ml7bZixLPNN3WX+EPUhGfAl2vI9mTwN+b5p+/nPL4inev3xmFKhznn63TIQ
0RapX0gNSek7oO3KyZx08o+YILHmAcJ/43py3XKetsEdFEWScRTjId6/Z69kWcxO69g8M03OoWqb
1oXikJDnYMdwoZ2IVvjLSQro5GPlGIsY6trXn600mWGtYMJLtk6aRNUhMEN/BRQHYYNLWgruPzP1
7+F6GqSZ1UxffS598tLHsBVvzTN+8zgaf519s1K4NNSf3bO8j1oxKxpLIR3gswaM4zWxB/QBamND
pDJheAYZfMWxJYpEoAkIxes/2sttnUUNV5Vj1oECg4WnP1pIK60vwAJu3ZZIqcYD7zXZc/XYBSls
iy6EXGcjx3j9or952VlJpY2Ni/wB+XzNrnx37tvG77aT5KGEGkWrLUqWyz+/CkorhrS86+ss4dlX
K91OSEIbwMa7y7uGCmmLRKQ6f/0q4jfHL3A/hPTh02SZls9ead4rl6ZKTk6KVF9pJTfnWB9ognPW
OIJYrrdKWO4N/V8a5phUgUJH8mrAeHxIsbQSfgl/2n7jV30xKuaY6pEc6Puc6NA1Gfn0uw9LA2SF
+KktIUbBtaeL6tQjwO1zJ6qZfB57JBWuCnIbV3acfOEhWJECcIXfuDfrZZ69ocxxGNexN6OncZ9t
zth4VRQPOUfTHkMFbEItP7VpjlJ4Dluyy5vW+uKmsEPouECHIQHLn2+yOBIP1M4I78vU88L96x/q
N0+8x0hZrANEyS16dmvaoQUoqyCgjFbwrdDhfFSto86QjS8wezkZYmCw37gRL4uHVWvCqIj+HaMz
/axY9zLLyyYwoxjOSeYKgzDbCZ36G3rD9dZlL9gvyWBfRMPQPvzxt8WuxraqKN35BM8WmHBiTU58
f+B8ndo3EdPVa4tgBOR2Tng6m6a7R/Vffnv9ovLlPQbM4Qq+qbfuc89fvTLOw7VHxqvnkGe2tUwv
uyvqmrgCi2r4udu0Iws4qn0GNgG1IdnTNiDQi1oW3a07yWTYrpkoxXbGhdUcaDF65A16fTbBeynG
hHZmJa6Qnc3v+hSYS9QZli8FarrdhGYyh6XWubUB8+c4J9EYE8FUhu18mS9B+8Y++3JLR+DApo7B
VPGqP2+/WFnmVaVH79DqB3PS6DTbU1jhGwri8vj6fX1xqZ/HTZfaDK+pXtklT4oXovfyJCo9FOay
+7iQTHMC/goDUBSZP31g2cVpJa2Ta8Ym3vOXJPbyORcjbS46+kBURR0csfoVW9sSFagREexqVbXv
lSzaw+vf8aXsg4fVE6sazJAFwmd4+iXpDyiCgfDk+U5mfyhEhOFhph/eYLE7XebFuckKFIDWwiiP
QQrJ3gm0OBGh9O47MibSpG6v2nJdPl7/ZC92LUDj+I4V7/AqPHae7Se2n6uSr75sEygrl5HXO+cG
NODZ61fBNvp80aTCRw696pGJ9LL1s7LGpL3M61JO26lE83eIsdUT1gUbVe7xnJGa42blnT2ZVZVl
pgY9YpGMjEpVGY6cSzChkPhnkb/nR7RmIC1GzVcfuNh9mcDu30fFWHiXgKODYj+mtv3BsurhOvfa
rj6sfAPSCMlCwpIokzKgbbiahURtOdFRj7Uk6wMefINhkkEQ0ssF0jnoGUBzYui9Sz+pg4K2LF3u
jZ1GNBRnHdvQybDEgSBcWpqFWJy/tEIg+5R5g5pJu3nfbJgpLj/6uo/JAI9AOZ03EUyAs7D+iSdr
+pa4OA5m7XEkwgY8H8bo+Vj5FqzzjLXewjCi+va0Zyzqvs+JIwx2S8gD8ajq0Xzy62n4brwSoHWU
5wkpPq6q0Bk2DelcrD/kZ3NwZWDWoEkudvkwdPdBFsivTJIAjQ1WCB417yf68mbI65su7zBK8EMF
iJ1dK/xhCH5dG89YmxjN1vohrrWENtXV/Ze0DPQjA2dJKKxELWo1aeXvHeC9GMOJkbtkACSSMwhq
WDkctFcoeBTQfQZ/JqIE9T1a4iBdIj5HQiKL7cwZMbtFy+nIjR3H2k2jcrm6rpoPhQkb+wRG8VDt
zNAhYx27YvlcVIX9qQR0lWx8DDLxZuFh8DZMdYBGoDKtg13fjtV1qKfxAYzbZIMBbuav3RLE4NDr
Kv9k9TWk2iglDZQAs1QRYMWRLt/wttjE3A5jQfsYhW906i4iTU96GRbE61V2c0rzwMsOaV0Je6cT
G0ura1Fw75CGr+6SdMZgiHZFPuq4I3ot4CgPoYzNEZMqegYQwmSkbog4IfWHPLnyElFe7m8cihtB
xZ8C8ozyYh0XQAOqjnVHnOweAds4oxPqe42/trCBngShq05ArU73FdNedRHJwD/YvUPWeT83dXJR
gnZxN+R2NHcNq9xN6UQeALOo7sHIq+KWaA/5sWc6X+7bDLforrfWTvEoG/+9n8voI4HePrxPerD3
NuPE+3YZRlLV0Rnf5dRqJA3VYlkBomvGghWPs7+pvdqYHZQR/AAwvokjFbR9UZpa8hPG8mrfNEv9
wAGgP+apUvjP8nlId1HU+w90VNdk+aHuDoVeAB51RnNjhhbkFCkYrlcfyPGidaNnq8y2Be1E/L0e
cuhNkfJKbqK89r+b0qnvsoV296aLlEbJIkV1LubO/zGv4b+7wIkGXujWiQAo9l7dbyB6RYyXtVNZ
O4Uiqth1nhnsQxui1j7H4ZdeUf6TcwHyEWEeveFQvrFHvVyP12GHRKDqIMZx/WeFd9wBZYxHmr3Y
z4bVTophwqqWt/ajF7UbbRcsKD6dF0SeaM6e7kfdyrBlavn/2DuT5biRbNv+S40v0gBHP7gTIBr2
nURR5AQmpSj0jaN14OvfAqvqPUWQj2F1x3eQZlWmVCIAOLw5Z++1aRIP+J3piA/OCz5KI0gizbtg
LHV3ovBwCFoNNNGkls9oDdY09sILC30VhQF2OVMzghmc89meTvJzA7PqseY1tCfWqI9WTxd+CXYW
j47Qu0N4R91tpLurh31iudUuFpX7WAGQLoKMNtsljb+M6FVHqQcmnuhB0l4+B+WX3pMMDHpi1T05
tCiM9ok2SDac+HkfbGA45GLQ59fB3TCPNjDsQYsKUwhhNmVm/uxXZ31tVd1zXScntqDvT0C8Nja8
6JY9ToA0HQ9fGyqKGnt4R0QJ7d6NiBDts+v0sleqIs7toHy5r4fZC+kWxdeY3+vLkQ7vicPh+6Uc
IAQ1u7etjEHb8/BH4Gc0WTRpd5al0PbTHEHvkeoZBrN1M9IxPHG0+fBytD9oRkBy4rhxeDk1UoX0
XGqhYzKaN7Felj+VteTnmBGwNvlpdOLbeFe94BnTa8GUw3YN389RTyBnldH0lPKV0DDUe3nZtED7
q/m60hNi4n1CQ+Bmeg8dnagtGZ+sfZ9vlt6dM9YfQH0LJaoAEnhcoK/J05ogealQr916kw6lewHN
wP1hZ9nrCLbru0os++nza74fw1yTbRn1GjJLODAdPmRdKxJodrUKozTP6KClDZkNuY8UNXZPzHD2
By/UMATru83hzRXu+lv+6GdF/qwlFk3XkKZWmoYp4hUioVrLeZ4m3x0u3WTsnqk7FPHegi1MXqae
pldLFLG082VbDwAZhidiOcWXXotRBeE4WQDm243x6GgGqVgqtW+wP0X3Op32MqihHjsbs24pCJBJ
oP9cKtPC0YnGcF9QanuEW5z8iHS4Ghu4uPrlNFb+9UIsa7IT1gj7Yu6z8s4DTEDGADZUd9MYctkr
2y/STVYAo9rKNqt+zC7ECdC1YKjhoLPyFWqyOLBZKGR6LcNukmqlLsJJ1xJ775rx+Jva8zQHolta
mmwTCLjrEQWPvB8JXylDqlSuT+OLQONAYiY8VTb46FUwyhyOtYKXcXwsofXQO7YpORGp4pnIX3Gl
Su5OGyekWCg8qhND+4PrcfyhsMlBjybUW5foj1fvmX66oE1iA+MbPVY0uJIIs9yGTAdmNpDFln5q
yvxgZGMAtqhh8V/HIXM0W+HbsjWD7wnV7bLcKBY0smXM+galTPcDJHC+SzDlk0NszDtKYmDnOVNj
WnK+N74+n6Fb80jsIWEq08qsPTG3ffjjWOgB73Da9ryjQoYmJ88nWlSF0lDpE0EMALj70aWC5TjL
iXP2B9MKqlu+bWQe9FaPnQf9UE7kSLpcy8+gjEkpr5ph0S9RmUr+b53sI/TVJ25QfPTGOWmb9PzY
Z7je0cQy1FmSajZ3SNAPlig5O2SVwXRPrF1jCeJyhg40xc6Fg/iUSA37pB81emBAw+g3CTCY+Yov
kmVuzihoBW1c5n83XmQWNAIz+YREq/9iU4JbwrazpCLrW3q3/DfX6A9LDNvRJip0T55o/RtpMD3C
QRt778SU9l7Az8FewF3F9mU5Jq/ycEob+XBVRIUPNuPQfkupSO0o4AJzWzEmoFjaEj+eqYXxiHIt
KbDHI1PsLaw1TnfVSrK4Pp/OP9hF8ns8sEycuXX92ILWGk3kI55Gt0mGRcoulv5MQOsoPnGux5B8
VAvlLC8s9j50ffA6H0vnW/ynAM6niSDBOYXFrJPWMSOUvZ/dClO+UyHipPuVJT9gSdj9xiA0GhLK
UIJLUggYIF2aJFkQ7tUQtOeUDzp7C/dCWmy/OZR3BqxUMuLvqRypp7TQ9DZc0gmojwV7JkVwlURx
GNFkvASat1ihVjn1L06+xmsulMthXLerByy82ZU7+8ldXiAlDhwNWvvO03U02tkUySdjadBt5S46
thAZkfMbDhRhcDNEGT4NAPenGoNv9fODGjKqPlqRrPF0siyc4ocDJu5d0BVpY4eomY16QyxWvWKf
zAlJzDKiPHSNJ4pz4sHTbB/RH9CHco3sLr9mkes85CORjfdsPTprF9FlG660SJU/qhkn9IbMbAoV
Pr+e0JIO7MEXFxCnu2VFTdt/eg//FwvwDyqFf3xzmx/9j38R/G5+lK///Y+V7PdavcZt/Sca4O0v
/Yu4psNVE76p07TwaQKv5eTptevxR3p/oWyhSG/TP6AZvX6d/yaumQAAWKcoLugoYFC//V82gGX8
RYUfmAAtkBXKRtH7P2A88+8ffrlMViarIaVdsG/0UZ2jiVmz0V4NJpkDhTnqK8gLVXQ4jL3VwTtT
ik1U36gXC+2tgMg5g0GLs5GgGlUVfXxWGCJztg0BhtuxbAR1FTK+r7qOsBd6QXOPChUv/VeLyhC1
DPzQv3KgLj5yExLOrmzRT3B78KHT1ASHbPVW++paSqi9pfnurpx7agdu1PL1RwnEJxlP460F56UJ
FE5/Tv5GNj+upLMgSiW4tEHKJdl7g+XtaoI2gOBOjflYktwsoW4OgEz1hRA2GEztC0nHzrXFpo1W
TOd2j6YFGiG0eAIaumDioQJC5TSSz0p8/NiLS+qyqJYxccdYUTNTM+85ARG9KItaI2WnrS8sqaWo
VxJ6BJsF7ABw7L6uAt/s6x5Roes2m2pag3EnROtXHHLyCw/Z2nBTzL0gAonV98xsixLW24JP8sya
Rfy1oF6GgJnICHIQCjcP3dwsb3JncdAS8LiftaK3n7CtoyKdh7m+RPY9oqBGuwHIxycqZtuQrmNM
Ag6szOamDxu9dKAkTWK8071GEuplyfGROmghgKyuWGPcT4piSoSOGuKbx000FoLBfLCta2XTyUXn
D06uGsxhX5aeDaylHnyHAkrpt9dzXBoX4o2WPRXA+X2Mm6AFfHVfW6M3bKsVr41Idq36vVG3U7pl
d1WtdvKNxy1XNLe3Qrql0fjfsPFD7kbcD8QbXo8FM9fXuBe68nNQ2v6Du2K/GeAQwIc3GrinYSne
alHlx4gZbfwhfZvDfMvxQ98BkFouiczyFHi/esQ7/wYc19zG+FaKwmD4rzDyAtJbvI1tKTOWbjYN
ZCPGP2hrDhmRdLDMLUcbf6T6Cjjv1Ao7L97A50zKpOJgY4Dy1cxgZYOkcdtn/Q2ZvvSDuo7xJhAc
WHGcC/I67x/yuCctPJt1ruFbiHwrL6HpKuq0OC/RNbVh6mawdpJhob6GcSC/68gmbkKPBGVisnUA
TqG3JC62CtGS8U3ElQaGT8NCShIcUwkgCse58cjozgB/W/0t7tNa2zZqGtuNVHr6moglqc8XvRlJ
bFsj8JiBzlwBjCFw6r4qiT6cWXzwpDTnXe2WFNRZT6vQryAmhYY+ZjZhmOb1HE3Uzn1T3GcI7QiX
gMqGcyy1Volq0un3SAD06pyEE3VVmhT3Q8qXoHzEClj62pcuAg5mUcrgb/Py/y5R/1ixr/9/cs15
+0qw868/l6f1L/xzddLsv9aqH7U/erigYllq/r08aYZOOoHHVp1gglXXvp4U/s2usf/iIIVm0lsr
BRiY+Vv/IoLaxl/IqlbizKrp4u/b/8n6dHhssKm8rMopYaBIRzhF3e9wfwR2rusQnjWhFOLZIYpv
5zc1iSdLqe3tCrj4H0/m7p8brwNEweHh6J/X45ev/k/UzdR9Dq+XC2+BusT18LERhKlF+P4aEYvd
iL5w1ztjv0fxjQratIGJJI79ncoE4LXeqs+brpov+kk9KLvJL1LmvY1GOA0h6ghcThygDw+Mb7/T
RhmEssX0KVu+1Vb+OED7fr0sVVagiHbbF1lPyUVikiubzlKe2Nq/fwMUNClC67xoIAlvB7s/rmQM
HVkPHQcmAnfkHoi7sxfwXjgLe/WLqzASff4K3r8BFy3Fql5jdKFwOXrjgIFTGmdgykVOb2HO2MxT
5E9DEgnm62EiFzQ1Ne/Ee//gJuk+czXDoK9PQfzwtZMaUOL+ARFemQS+Q/JZSS2g6tphlmdmrf3+
/B5XtNMf0pH19TG22BbyYblUFo9Lezj7YzbhOTuepcIe2aUY6zFVYFyp6Xx9zyhLUjQaDO2LyaLk
k5jWOl8ghdq/XL3GHziZDWf3eG6NauvAwXG3iTYQ88g9LLhaM8v5Whij+XcyVfqLTG3w7o1YvC9Z
WRvy7POb+ejZMUBM+hUrd+RYZNWmQG/JnJUhPifvqmrJOis7tYBKzOttNYhTLu0PBghjg30zh03O
TcdEI0e2XbRMK8Mth0IxjUN1pWnmAGTPzW+wOkRfoszpToxK4/CA+/bGEKlats4ro1Hurk/hj88A
nGCMmRFeQ0HOBzrK2SB6LytInSO2dEvdNDo3BI64wnVwhlVKEDxAXAeeVuvEWH3/6buwKTjNcwS2
QXAeHRk12+tqM8aEuKhBXKS4xvdz6qkvDumsN5+/Wuv9MIXqvLYZXPoN1IoOb1oMraO1rPcMU9O7
BN5HFlIyNCcKUh9eZZUJUn1kjjkWH3c2MkHpojc3Y2PZFn2tfanqvD0xj72/CngRdh3UG3l74EsO
78WyR6KZ6NeFA4TBXWVG2CE5XnfiP3493htQBomQ5QjvWJxWJVQypoRgKKrCxplcb6SOKUuVKwX2
89fzfiTQtaMAsk6VvJ+3atQfY9LOCCnRE4Qrtp7KS418gXNRZGuiL5iozy/1wdOjMQANAwYN/7yB
1/64lG8UygM80GBny0hu9v3sDPFadeIq778yNhtIcqjIrbAcbBGHL4kzsSaKlsvATlDkgPgZbsLI
+6lG00Cxj0XdBhe1qRJ72dpF3e+HhrQKvAHOiZH/bpJBbs8kiwyJ8bIC5Q5/SOw6rQYnoAm1kT6y
NzJVN3ToLwvVovJKsXCZsW+c+BDWpe3/FYOYY7goAhzw52s/BEzS4UXdqcVTuw7RqjCz0GQdDCKp
CY7FBCx1AMf3o957myJtTloX301vXJrSM2YUatuwV47uF/OSaQPHg3BsmW4AaYHIlCwRQaSV4qrV
qCBOeJJuMqcVl8OIP83L3DjwIqFOjOmPHjxjTGdPw7dKe+DwGRgD4Xp5nTWEEqYY40khKdGUBkm3
HphiX7tYdO9UlZQoheMnD51LZ4vLjoMiqf2Gpf9jeC+205uyaPK3GeEiijPOux56oDsYvbh7MUGl
NFQJ5wi6QcXnJIWb3wlJ9y9rGQOB1S0OMjfW7IFTyJYMHo9FGvhI59BJsTDEzrxNXUDigcRR+GqC
1v0uB0srz2My3K6Trow7pCDC6vZNQjYKtvnM3LazUX0bWkokAfbZRMGa9rwijGmMXyNvIGvYxXh1
0ZhtfJ9FPsqOjrWngluUkOIDfwD57Rpr+aCGpbltulH/Ib3ZYidgFC3NKL8lqRY6o0+otF0J0vYA
KGxBcyClGHWFf1BZvfzmA/tqt3VDHB7wB6Ds9J9saqctiFZ0NpG0z6yh0f6OUmV/Y5cMBoPtC4qL
Zunu8qGzCcB0SYVCk27dLxns7O2ID5NcF92EuavKggY5uLnAS3WJLKn1Hi0SExdABiQNTSapiVhz
IpjaakC6vpmmSP+bmCDxbJWTVtxJkawAkblTVFU4omrQzxTyqzIiqimIIeoyepxWt8ORRi8MBcM2
pm0Nl0NujSaRdVA1U3LtEoH02IKXmRGujLTiar8wKCxXJl6heZ7wQc+FDYtfZEjQlpGw6qAuYo9i
99iQWpjaZCBurYzeIExWd3ik2sKGPCF9s0G6l1rPHQgwXLKNPmPz7ZrR3kIQal9KHRN0CDO648ig
AKAko1sD6QMsl1BzNhj3SyKbmwY0L09CwF4OXTlNehBXxHHuOrPvp13WQ5ZD++LGBXwIE2WVZjhp
GUp2iN8gDo+rhYkFcOM0/gACGAMt/9vSqye/aZZp0/qt9lzAHaSAomKYH2Y10Fb3KTVd9eWAJNHT
M/UEnIh4nNrDropuUZ+e4Uuvecd+pn64DQbPYKp6eZfY3eyQetg3HqA9D2zBzrLkcjMTr+Ns9Z5e
2iYbVLFPBgf8s4zINw9HOPKk1c9xdObMy+zshgzUeNiQM4VfPO0MlCh+nG7zsUfiFkUg37cDGTrX
KbG0v8elkXFoGmPxVDj2dOcs+lCyJWXjEuKJiG8EwkpynRjX047ULNCXsFSK26YU5qNOR2zYQpxo
zpPShAoZd8j6Sto5486nU5Ftpt51ftLOWb7mDVuJIEaz18HXqNJf7khAaxAbXf+ce0PUbZJC1f3O
bE2C1hzoTA7CUknkVIc64nyIF6Ci3gyje5uSQAAIG5g0HGSYjGHfNyBdlnkipihPUj1sCUfotz1I
MH+zuEtbb+3cdFCc24Z2iY/IqDZQ7ONyo0hPYo+RpLYfiLHiK09g/145NAwosZEE2m00y4Fl1JcF
jI8h1rV+Q3lVh/1ha1O8rbTCnoKub+afmWlj8mo1md71GoF8QY94rodoUII0d7za+S4Imm7hoxZt
takAnm7dQkorTEfkVqTD8mMjun1fKwj19+XEJmU/Nk6chFNTnjXYhB7W79naO3MlnZCZaXwmSc5/
6hY+osCIYeEEwwwYmTKsTxLm3JT+q0/Lf+FApk+X+NTtmIyJWcDCTyQ24GkSHNS7OK6/pP0w0tak
+KkxREV3Ra/HnjmJ6xStZ6d11lQxZgNHVTn+0i6pH8n/yFGtEf72y+6X/qXn/Flzsujs/pxcumhj
xDoi5B7UOvU12lBmmEGreyCTu6Jg11cKnMKYVSIoPMjk4TQpfTxPOhnd5lZKIX1sMiw8tpuQNOfY
6/RsJFNGhlVk9tAtYvNJoIH42syR3u/tWQwvaEpkcW72k8wp3GrW9zmphRMk+LzbbSmMBfBEMsjr
fm5BuVZLl78mbuJf8yU2L6Dt678dGG4TzJ8aVWtj0FdF7VqOwCgmbb7kgJrc6p4s8q1Ob05QhY3t
X5Af2yxMtUa8DDmpgMQB+M1t1ksTSVy1SkANikbXxoABGPA5URu70bE7ctRmS3m/eZ1T9TD1uQ0b
DgBWv8lLa54ZVLH4lWELgMnDuNlAI3IfO00rXihY6ssm0QywUYq0R/2CoD78QkW/dsB7Us2/s8vM
I1aQxb5dqnaNCWvcsj6LxhSyVAp9rsAjbHY6S2urrkhKncqQrqf99+j5eNajmY8hoJUH1iVtxOiB
A1CchsuxRE3tlXVL0TLTUDliDNLO5VjjrZwkafeBNGrwtEmjobWOMsKcM2fq9C0lKcgr0k0sJnN3
SZagk5Wm7YVV57cyV9G8kbBZNBpvUfQ4cxLpQlXJOoNmbhZPLFo9M+9kN9uGsgM0iyZafpIF0SVb
Ruj8pRx0wmdVScpGMBsjQeCLU5sqIOTewkTfF37Ln1KRDcYyl8iO+xLE6ly56TmBHg76tzJ3f9I0
yU3WAGLqCL+cmNaNpF2WgHcrrtB9ijbsivUWqEO036RF42GT0lvIgzSJ0KtSXuejjGmRk2hdL99N
Z2n4noh7KlFbuubvciS2lq5lg7ketALT6aAV1TNWVjomeVF7pM/FSUKwodu8jMYgaYjEs/Vggc4t
AgjoGQwYHU8twYPG36509VcHgtLG1dlAIcYco9/xCI836D0xDFuCMKOnlj07mQ+m2dibqcyjq9Qb
zF/mMvXbAiLtSwk76DZKUL/BjDfbuyLXxLVWq6xlqSueXUdTd15KVh6BA1FPRxf61JYJJt+h6GBh
0c1kR8+6Pk9rou18t0bLJ80KwDzV9OG1btLlmWRq66tWEzctXOTQ1CW7NtlW7tA9Tx3BJqFMymFT
Rmhb6S1VVneWLfb0NJGF14Q8OP26ph89h0bmDdBemuWHGvzOAK6/5F9RZwvmVYEeCm1QMZNlUPTk
WNgu0CA74lzkSzwJQq681L7KixSDFSeMAJACH5aeE/TQNi7UkXqg3rPx1n8nZNGdf0cDKr2gNMwG
yOooQST32Uieek2CxkaW8/IEfBAeW6fs+SYDkk8yIsCxGIRZg5cn65XfPiiL8PNgJE7zq5waZmaw
LI6dBm5i15B4jLjzd1lF5PeGOlT0YxBm+6ubuvyrQ35Ug5R9EE2gZ3X3SLgIR0jiXO3vDFr3K2GO
zQXrHNBZ2FdK25AshNWR7aD0N5aeOoQxFnUqN+7k9UagC9knu4g80GibwQS14XbgrLrQyYM6l52u
0r2WaWB4BLGa3+EosSA6JZitUMKNcVlRRHIFTMZcbYi5+MlRpAGmo7epT0Bsmf2UnupoPbYzwDKE
4RQn0lKml9asK0AY8G8edATjPoweUceruqD70kf8xdD3k+mRwPYMFMgI5aqzsvJ5rm3xsMp+fjWl
Pn813J4k6DFLdQVWj1xXEFfYWDl86NEzkEUQ5SwEBJmSbiTis9SfqvsurfGqFG4J8ImgHPNWJp0F
3QIxGtDYKWZ+98Z4ekwrB0CLSmb2aX02SH4cGwEwo7av3bVAfVdmhqjOxzpmSjI1Lf9l5TobPmIj
mvvZiAQobwDJF03bzHrgDqOHFsm0U3+v3GzdppUoJba5aXk+4VHNcpdpEckEaec2v0AKYmipDRGl
CAi7hSZkPBrnXuw4Z0SddnuMGgJQ3Vzl4WjMDlHsA2RNqA7jnZoTdudwpAmmwYli5RtddPOt5kwj
ebWCo989bkjM6dGSTCUryWK8ku1Fqz3RWtx3VH+gAcaSSrUq19ZwaoF02NhTnUxndT6pbUcTW22d
oqC87w5YF9rWnc1QH/WVR8dk+kpaFgm11mBIrIP5UtF7LlNtW5dG6uyccUjcTVwRzEsVAjJM2Iu8
Yiy1UQ0hJS/I+IpycCC+ycwcVq1Bawtfg3uNZyc3d+6oFPMAO8KgdXU1h5rRKgIel/Wwr826fk9g
2WxjepC1SWzrQNOAtvBsbSYp+2uXGJqB7uCaNZrjF8lN1nt25fzb5JDZU8RZ3RxfndgCKxwTmlqx
Gy55hapd2jM4YHhpktaM0sAe8XkFozOqr5lXTldEq+VmgGMhP89xUAIb5aB8LivkAHyAjfUwjGq6
8OlDPI2GDt5r4NMkSKCX6iUSAuV35emwziT7QQr2jdh1tuxbDnAs1dtGs9R9RCgFAeig874i/NKI
tqgJ5whpGS/kENO+gDWHVt8JiU2n/qFno3ogw4eZDVK6cRcDyX3tjZ5tvYySLGjNsvxNU737G9qL
p26ybmmewdAPazYSmRt7bhMbTy3rprwfutL8PuAKcUPPSpBhemgOqzBtfbqiid7x5cRAqfJtwpqb
bMgshKsXdc3y1PW0Ui9Fq+j/dJkybwCE2kVIhg4zcUFI6NnSzpzmFMPeoTfvWtG2Y89LJFZKlNvk
tYJEL7VkKtDU3H7TZuGPG16+cQuIjKwt2F7jphi6DI6j3tkXtNgcC0DUmHDjlZ9c+R1or01SO3hA
+M/l7E2MuvpKNrNDAl6v8r9lYfjXKqv6K5D60xhI2TpLSAGleJ7cVt1PcaS9Zp4EGTVrEE0vzJGc
4HAqRww8NTvX6yVe55QpyiZjyz5pPahgOiwCDp3eXki3e/bdqujO8NKk573ZqV9k45DDiwtpIA3A
09J4g26KkoJv2vFPazB1XliN/cdhd2SGSnogv8fCmPItvioeqMQzzFF5NalbeV9hIiYKxwQwORBc
TXVQy3Y9opmzhKiEmg2zlf9Y+IrtzawN5VVBYCkvLhnTG0S51u+sna3XLhVEcKeuO56xeeMEp1CE
fxOLaz+C72C+cIg7izATVtkt3oDFh7TVFV1YySo5bwmmx3RFEsJvmXcZegC3V/EzHB+LQpdAObMZ
u1a/oDZhe0AY4wV3lFGydVS4yc5rqXKLIyPw3d2YSYRuNVylYs/KCk+/x1cBMWtVg5AZ1mqXChsQ
dwWJhLknHTknk+mVLmzhmr97kWSSxN54usnNfHlRfd9fdemsvUhVai+kx7ge8XY1CbbJ7FcmDjKs
igS5DjxibWpaeUF03RzvODE2P9qqJ0OY738WYdPXsPAIzYq9G8uo8B4SnDRvR28CrkSlUf/VKw9h
Su+vx+TaTKKHouvqOCyMYg26bY3s0e4n63vHR6zOMXtbr3M6LQ8SVVtMvJZFpEbbrRzBOjOQg9R2
5FF/kZxASNeetUuEDpwi67z2HhGnlv4+tSwkb2YNF5HTxNDlqz1sRQtaOIDOJ3P0rnxoojzxMUnO
zVY4RmhZiWRLiuzkp+tQz18ZmV1FrKJrjxu3abOLjjTwhtm3Jt2uqgs0EjJSOpkNPRD4nTtRcgu6
LKN0XPhOSQK7M5SblsS5G8rswClJf4NLL/ul+xa5XXsrU1N2oZ43SUQFyKksQgup0JD4J9pf6cxG
M1jY7IFyV/pwXy6xlmxIO82/U1vmZJrCcTXPWz5m1pga1MtWH5pcXiQZXmE2sy3ny8DuDFuyOyyJ
huJPvf52ymr7Z2pQEA6aftZYDKshexJAR32a3xYZJU4ZFVMQx1ifGJKgKPcGhb7f1Oe9q4WtfUcG
Rlr+ZIlTV51ROslmLUkmbDgmkt0rmUX2htq6vY3hcFcbq6+xVjEtReQ6weC6ky1eSIoTwpMX1E+y
Sw4UM7lkAwfKUHaWs1xphMoQ6T1SUwjysen6Nbc5ZXuvRt/IvyjurdpNg7YSflxSlXrT4XBkos6C
CDEm09aZxfiT9Xfod74rkmtyMmP7HFSqW51nNZDkwCQBDVtevA7KzAH+XtSZ+v5f8GwNveo1Xi5V
xLtmlMvD5MX9zX9VUY6LtpxorRaEWmx0Fu2ztqBGsvu8I/KuZOyttBo+OFrjOtqIozacw5pnVpIN
MpGezX4ehQwXVEqweGOCEwl4Y3UzcYGPcXWiTfBBl8RGMooYAuHgCgg56pL0kUYBMEHAVTsuO86y
bS7ZR7HqVXH6TSF02sD1qNastmSbOi2hZwN5W5SS4/3nz+BdA4pWFzwU1B4IRdCOHP0QlXl5SZQ0
fDsMC0FbTYolja8lm/CDfX6pdw0oLmUaDm5tImJdEAeHfYFikqPobb67vCKYRRLltbVN/ZRM/f1V
aD3Qg4HoBvKCZuThVQD0JRZGjIphpbd7kZbpgyLC5ESP4/1jc2hz0eBCfo+y5ljU0huTItOgq0Ii
YT0E8WW+T6ycNsJIGf7zx/a+neIIiy4xgnRSm9HjHN5QlMkxGUwupbUJrPypsbRdn3rOtszge/oL
WbthAVr6BJ3k3WXXfophgjZb4zU4PR1eds4jCiFybZrpTnyxLDjVtLjILg23pMS69P52wEt7onv4
7ovkoiY1a8Tu67uzjnpYhIQmjcH6QNGbc90wsmefwBvuW7v6KSNj3nR8qiFBgcWJh/z+g1yvzD9I
/tkO0CQ9vF1di9ZKI3kB5ihQu8fFhBDR8Rr7EoOweaUpQdXMQbTaNu1widiUXB5JnuNmIUj3xFN4
i/M66CLyQ4hsIA+cDwUmx9GXYkNyqzl2yFB38+Yh71SxESNltklhQR+n8QpfEtA3DNnwvvvxfLTa
4sy38JnlyXqmG9Nm18SN2Li1K++QwojzKDZoiBAb+B/PofT8kRdYBnwezr9HoopUtgDHBXzMztXy
3bwGz6giqq5GY8Lu0Qs9KOuhD5z+VKf1g++cC69gG4GKTax6uD/VHAZc7sjrhzp0hVJfQe9BbTT1
/Ozzj++jq6xWEPqpb566owGJgrZrnKZEaFsK77qq3e8q05r7/8FFXKTbrAiY0d2jdWgckBmQ0slh
ysyts8mQxR1Mce/UEF+H8MGoAsLroVUCeLKG2Bx/XIOp2rGET8qrGqwbc42hHoXjX7Hd14KOrkRg
+C1sxs5K7mE0Q6/thhzKmZ0J4r+y6qy0RXrp4R5+rO3R+/H5QzhyBq+tcwfRgQ1UgsgOXRyzeATk
aIBqWR02pf1bT2P5PDTywZmW+tKE33hRdHMdLvZARcad3OEaOT4cbHeYbpwYSEJtKSq45Lo9ff67
3k1Jbz+LfQLqKKQN+lFHv/WH2aLsX4dlY5S7uE4psI2wUP3SyS8WOeLXrQB4zv6vz6/7wdta1fzM
RiyCqwrlcHxzGMIGZzAoYMHTfog89rER5d8J3feJxezIQPD26LnWKvW0YW3RwDu8FoXmUVtkSps3
L+ntNmBBy2I2t2VBE7sHIUkAegpEHbvkje0jXy785VRoj1hH+dHwXGFboAKRDjL/HS04hT+z6+/p
UIyWIHZB5GJbIGoIXB0oR8FrPzdm5V9QXlI/Gq0XL6avfre9YyBuoHolhZbc5l5XER4t3Ts0p4jt
AZU4X5KZchp+Mc2g99QAHCYt1KackuoehTT9lAD1gwFD3AwMFs9DN24evzjqumjAjYENiGENrzYs
+Qeci+XW7vEvLW6k4VFitVYm56zPh8z6mo6eoO0C+VmXL0bN8aYSx2Xf6BR2wpIr/yQWWd9jhBUP
7Db1Bzn7pz6NDyZHOHpQB3Cw85W8SST/kFxUNH6JNBBlWCAgfEDBM9zOlWWeuKsPPgQwMwKqjo3P
CtPM4eBkhUkzA5R/WPFiv0ColsxYcXpLRodx+/kDPGKlvX0IrCe4/thuAVQ9Rpsq6BTMMFj82t5I
QsMsgdQAJLs0AKwAfQRL3E+6QXNB51tJRbMHIvjNSKMrtkfRpRjlicnn/RN2DaYcdiRvOrRjLleD
GyEfxpLgEs3I9lbHaYTAhPjEGv5+3LC1RDhDI4tpgF3t4RP2RQyvhW8ojAusqxUOvg041+msQqZ7
U1cUcD5/zO/fKNcDesBEQ444nL3D61laDjJWcD1LVOmuA7AAvt+IVvfuKbDZh5ciqo71Dnc6Z73D
S6WUZgupmiLEdNKe2+s2esnhZwIOz06M0w/e1XqSQk6/CsA40x1eys/prLkFI2YsUgDapWPtEyji
J67y4bsCvcQw5SxAC/bwKoS16LmauKGIRievyW4vK+pSYa8s2oROPp7YAH34AP+43vrnf3zjrpLQ
a1vJXbXD8kU63higJs92iSpPCRQ/upTJWsdCa8J6dI72Wq3fRRP4LoZh03qBhcc17PqivQQ2Y504
f390KRY6GxWuj4P9GJUVi6lRxkhjLWt665yklSgwVWnc1HqvbT4f7Ee4rHVOQQPPUYa8PcpbGGsP
nyBZHnSwe7QNlSGMn9Kp0QACx71rwK9mu7punXAgF/wxFwvt9q6d8RtnzR2xtFGY2Y0sg0pG3qZH
YE6Ppm+IMkc0fuKTfD941x/JoDIQ0ZF0bh7+SL1n39gMTLKOygGoGaQ8xJS6T0w07x+7B6zNdqCT
sakma/jwKjQPkKVCj4YW1ZT7JCqLcymdZWMR03viUu+Or97KCGC/yzq8qniPBlOdDhjh8qmgT7xU
+YbWjvtNebRBZ2JjqkAvcFCHozef2sW+/z5XJDG3CL5xdXYeXRcixjJbbKbDkWT1KKjiuKPPYPRn
oxFd8uDrB15+d8FQX27EaI2XWKzrfZJ08baBm9aHmTumj8rI73SaPF8NOS0nXvX7l7Ci5x1+5epv
N46fTOz3qtF7BBCt8IYvmh7X14NOxyYhfOo/nqxWsiZjCoUzL8E9et+yzImdUinGVM33X4TIvWCk
ga42bT/X/4e982iS29iy8H+ZPV7Am20VUKa7ySYpWm0QpJ4E7z1+/XzZmhfTQGEK0VrPhqEQQ7qV
icyb15x7zgcknKedy3Z7jJmSB0xtKDhIGYD98oDFsC5mVUlFDV315os9aNMnuxZDlvfvtPjdy0CL
wE57mZLnkN1wX5QGigd2MgLwpez7wCAkULqO6isYN1j2wczRzewhML8ihmkeHKZPd77hxjopCREp
69TRSIDF37/yygjcKI7K6N6RMNrxnKKLvSQcg9/uL3PjpBBJoh8gchDB9L60go+swUa0MeV3rf/U
Tv1HUN/ZdyPlqblvaWs9DsMnCnM7PNLmykdOVQDVmNQDO5FRN/bLrP9lyU75+b4VZWtBzssgN/Eq
A4ir4zEXJQM5Kboso1TD6Km2dHGgixtdC249N0qcwDObdGKYtKXplU6dN5rDH63RwNwF0upEqx7Y
Yjy1RwUM/T84VBwrkYDB/ErysNxtQDU+QVcjmPPD5rkBvXXME7orczPS5uM2k4qbfn5CvhL0HzDw
Hfs334ABd04NXpm5Jr7EynPhHGu/gxLtEMd98iWUnOQdnMu7QrobZmDtFMOKAqVOwLlcZiINacOD
jHgSiIqJwlAYnmFuAC+Yp3QYUEa10YmyAewoQOW8LJx/6krYnxNQgZ4Uda2HTLv1JaQX5L4cj/+f
Lv0vQUvwf0+XnqJ8PV0q/oO/p0s15V8Gd4XpUhoExIGC1+Zv7gNVhuCAtAygP5URHnS+9P/Mllry
v3j5yH55Al9GSPmP/jNb6vyLdgs+2tahP6PvoLxltnR5oQlVqJjRueC64O0hWRCv8Ss/qGkMFji5
EXrmGMHRaaT28NDSl/3iFFp7fbUpH/52768HS5d5vbBlMWBLZK8T01F60Za2YiNIk7aNIk8G4PiL
WKkxDylRPjg20EBHQ0L4B22tGXRGnu5V4zeNw+9KVIHKCOoAS+PgBts450Z4lS5Fj7mUkHo6lebq
ILlofWK6tf3sARL7PV2JG0Kcl3WTpYn2A1zZN4q2TS8hkweNKlKO0zGWlMib6kk6g6AY3pOKWIJI
S88fm6AKzxOM8QiwWepVLRIR2A7TnkLCqlT/Px/CkUG4iCCLX7bcCzA3cqJA+eCBU+ufUr0IoSZF
5Y4jOZ/8uSr+yhyqZwBrgEwXEVLLqpE4H2HwUPbk2pfO7OWnULc1VJp4HD+y9OVPmX2lzphRiCiS
SfG7OM9NBnhhjb6actil4CnD7IM0NJCPSeAzfzgp7d1WiwLz0NWBE1LbmuonZO1lB+nAxN7j6FoV
9v7+fbTbZCpCdPdu4qGRHgMw/in2KnuIPulyP3pzBkzNBAbh1YIhk6pq/QiAND81EF+4FUMMO3NY
W9+LHOulW8arhrNYbpINQVro+zZjEXo90owvdVeb6/R91DXSFdi55UK0AFhxCurkKQkTpiBGFBl/
Wma6NyR86y9QnGBol8hXsB6uu52wdXSIyQWJh7ig+u+aQOY0xlZ7boPaP993F8tE4O+tf2VqPQlW
+tAZVeg6e6pcgfWaLKl7qCTf/93IpukD6qvW6b7BjbModhdXzcQ9/NvrOpnixBJCc7EH9xjMy1qV
P+p6ru14QRGJ/W/o+7IsLgpZrMX8Lg/DykpuZKoktzInaih9t02ArsyzMR10oFMMrxg/rUS33Psr
W8Vt/zEqmM6EC4JHcXmCYmmSojEYY8/M0uzUZcn0IW5whlkqtb/rVReejHLMT1wA58isCmMYA5op
B9ijETbICvWsIA0KjLJzjC9zPwJnuf8Db48VDoCiNbktyQBMQMvfh5+CULZDBK0pWvWcg7piJCAa
zlql+zumbo8VvKn02oSqNmOW68oFsoztUBe6+MpoSkplBCaFH/Y5qNKe+RIr2CmJbi2N/hdxKVIN
lNDE3796YbOxmBvK3eQXiNmdGPYwzn4nI0BTyo739l1kZFBnbTy0BA5LU8wr4EWBOHl27wAuQzbR
1eIwPY0oX+7Eui9Ca8tjbFP9EVSCzKErFCGXthK9sSLI8ridiQOjUKZL00PRDyMo5NRn3Gig6nuA
/xbAYFFPT12il+8CqQ1BFfrOX1WmwFrZ6c6HKpqG72mjll4htaPp6Vm3R7h+e+O4cAxTousIOB7n
tfyp1qAqjuwLIfNSKU5DC45a6YL0hHvTXNls5VObq8POBm0bZYNgqKUgtM7cGaaBIiNHuzRqiiY4
MFBlfzS4VJcaXvu/yskKQbdp0q+3nwDwIf+xuk6BKludqYYLHKfT6o+R3X9Mw9S8SPNo71yjW2fJ
ptK74JSBNXjhRXl9rG1zShSfPzwhqsgj6OjvEFe0d+h1NxzX0gxx8GszjIhEtQLo00tgoXuAFLFi
WiOILkwjKR7anB2Tc1bRHSe7k76JssLMRIMoJ1hM6j8geFt9lMbcd4uhK5+MYbI+3N/wLW9CJYg3
kSolfcZVMtZbkT31YZF4PcHtRWNu0Ctb2/ytC53iGxNZ/uW+vVWTV3hyNoQZZc3illOiWx3mQi5b
c86VxJuZCfzVImX259RbpXpEY8SAlxyJ2O9tH+Yf8sGwP9otUJ5rqET6RMsxmUvkY335JxOLpnww
I91odl6arf0gLYVuUbgGfc1cMiAnNtphT7Oua4ffpnmQpINRVNJXnG3ymJvTnmLGxj0jjKXWjWu1
AaGJc/rKvXZDq9HMHjMvDpQYYXWF9yNSreRba/FPTEmONbMeufPx/ncQ527l/ugriU6hInpqa7LS
JFSAZ2Rt5iGF7R9safK9alSLk4wM5rOhANicVSWlAYa+Eppce7qFG48K5sklXtwagNflqtVqqjKo
CDJPtXOglo4M0rxkdDvVpj352S1TMJpw4sAyceDEF3+1wUZBXJy2A0+zVUhuU/TNY9w21iErh3ZP
cXPrYwLT4jkBfgZeZPUxrc43QX+jr+L49Xiwc8U+JaluuDOZg0uXcDx3HXIo9z/lxgIhEOKJBqml
8xKvjPZaM/t9GQVeWHfhp8a3fBdM7/TYJXJ9um9KfJbVqYGfib2kmAsg4qZ0YyPrPqgBzNkdal9w
fg4HP1U71wjD9pCS5bjR2GbXOUz+erthqK1e4h4BEFi5UY7r4OPK0aw1g/F7yrT19xwh6bNGEMQ4
fweblG0nX0T0u5dCbXgEIgVYUUFiiNLcantTHXhvEaHWIOlO+Ew/9q+5AZUGQDs/xAUkn/dXumUO
axQ18AaE8iuHTJpNjuIrkhukTvgOzJb1LZnn8msV5uknujLqzs5u2nNQL1UUMvwbvorKlCpNlQbU
Sca2gflHsRl3IroM+plhxqzdyQVvTxC6glwPatZwgd3opcYIxgFm7ENv9tFvJ/ttH9oEddo5lZED
D+sPSLL8BjVItbOtL4i55dHFMFKl0CXD1Yq499INRFnCnAT0yB5CJmrvmmnWPSdjaY5nKx6dj0xn
5uiRBtzqg804BKibRpqSx9IyxyszUzWTXYYcPqryGKBbEcr1v9PCrwt30GLnqxVrzjNT4eV0QP0X
cfUpaBmaDStI8ZgvMOQP0+AAzoPcMJfcKNDk35lvRR+zCifbgx0x0HfCm43AA0wezDK4WANA2RrR
U+udoUKqH3lVK6fwZY8lUCkdle1xjN3EVvwjIo+9l8ty6jLjpvHvJFgJCz09QaSoHKUkmx6Z6jUh
sZX22icbFQF+G2ccbn6qwHQCl19DjYY4Qs458so5VI+tMaufCqWTj4mqGBfIFMwDkmFgLVKHUZph
6M5TN0pUw01nB+R66zwdQdhNMUlgz2DLX/6QTFMmnYF7yv4KEzUBjOnHtpiDa9aX+l7os2WLhiQp
MwGnEI5a2mqcNm0VkGNeM/WIPSKrWD/0WgnvRBIZysFRW8YzmlGGHr4K+j+QLEctchgH24VA3H4A
bANz1ZzJp55RiVMcZEW0c2pu3y/R6EeqBFgBQKIbHOJcpmHZBqGXwhtDC01N3D6EZ7g0SttTmdk5
gBXfiwU2jYpdIRq3qKKtbmbQ2L2sDz5EECN3k5JZGV7oAkXJoaZx+32wuYxzZu19eeG3Vw6BIu7/
ml35dVOSB/RsQNfL8RBfU1sDblzn0+m+O99aHEquxHZgY2H6XT1cARJLYdngdqJCM6/GnEBangy9
Z/uQESAzYHjjyFTtfaMbVT+ANfBk0c8nwwEzvjxpkIDOqVLooafk4AdThFPg5epSF5HR+ZPTR+SO
IrRPIOF1k4LuEhUNa++4i++23mD8DmUiJqLhql/9CKf0SVzEj4BIV3vW9TG4wGxSvzfTtv3Ip+2/
WTWchwae5tpGQXZlWKR4GpJcehBQs3eGMUGLen9nbsNeOMoUBj4IuBFvW7+uikmGWVsUjgjES68Z
6/wRjuLhFI0246dgQZ4Qh8jOLao9XkdZ1r1vfqOUjn2Nai7oMkFFJ57HV8Fop4xBjyIUr5BZNaee
BPuUAYl9cupwOM6SOj4WE8QTx0BJ418NkLt30EJYtTv7oU6BodR2nuMtlwTIjThDg6eJivry9yjM
f/ZVzfB7G0TTBYG04TQG9lc7YCD8/tI3d55T+VKZ1HiXlpbI8DLIZkYuQpIYl6nW9R89lbRz6cD6
I8Zc/KPcDdpFQU/vvd+P6o/79jcCD7pEIANQ1gAcsJ5mULSoNMOUwCOFHBqNK/9PLc+7z2M9dBer
DOOriiI9KiZ18PO+4S0/A80zvRNB+UfKs1x4NoejNcxscSqXwznPnfTR8qmA37citm992ejFAewW
XTomBpZWTEZxKXTAP9Eho+ZFco6sUAO9qVNYwWetzrOdwsaWX4Npk4DY5OTwli/tSXOjIJuKvTlS
pwdjrmVYPXymQQ9l5UhfiG3Sk5zBrbhzjLbsQt4IbJChFMrPq91kVnOWY9QCGDieonOvWr9Cxq6f
zSH6S5MiuPpM7a/7O7t1cHglBIMcpWfNXHnwkKFnMegTeTUUBq4zVy0x6mR1bk836BsETT1NrtT5
0DBLundptq6nKQJmaqLgiNfvcWTZeWI5SeTZMdzNXVZoLnAx6MWZnNnxBFsH6LWp1XOY5+mY9V0W
eZKN1IVt1nBtATCGayhvTw1gvZ0Du/khSWVgLibigJdweYAoskiRoyAI5KfEwfVs2+9KX9WO6OW0
xwjY0AHhweF8/1tu7Sem6I0QenKEVu5XBxM++CqLnOEvOMY1qhMBuvYncvRh56BuXXvcKj4V1Qxg
9av9TLo4cQibaAxSYjsBwkaCogxi7/6CVoNCopzGCwvcibAN50YdYLmNSZtUrc4Wesyd1g+TWvsn
Otc00KSoKi+pHTz1clz/AFRdfrL0Qjk5Vdn+1VZoLKlNVV0IAgdX60vNSySF/hSsD67OFJZnqUa5
44K3Pjl9QDr1oAypY68CPYuR7gRGjNibYTw4SlVuuGVtQJIHwPTYQwJ51jNT+21nh0QEv/KMQANA
taA3rXCPVhH+NFoFTHtQw2Sqkz+pavdNa6P56+RLM4wNnHB4bdJLDdYE8vX22pvqsNMk3lg3rWpA
AzpjLYLqefmNJDCs8EvRP1ejvPN0eQTvONbRxdEk3YU1OzrLczHubPZWikWRBvFBWr/ATl8UkF+F
Go1WGEFYk22UvV2f4fjJQAtbocVEfy4Iqxj+mRU9e6e0bf9eUnLo8pgAiU9wB8GWef8jbNw7fguY
eqqq+LJ15tMBGhszhra93AzkExPj0zMcW/Bvopu7064SB379uRlXpMQs5NbgVV1udhCkqpMy6+wp
baLoD5nfhj+0zMwEL4KsnHNECf6MNas5w0zoZPAM1vX1/mK3PjclQD4cIZ6Ocv3yF4x6GbRjV4Se
GDN8zLtCuw5mF13TQPmrkgztgPZdd7pvc8N7UxVj2QTcYDvXEA2mxkcpDhO6NUqUnLU46K8gpeyr
JZvphWn08Ot9exuPIgN/Yi5BvIxMSS/XaI26X+ZGjj3wCx4zUfmJAT9UV93mj67Ux6dkRnDzvs2N
Q8RbwQWiLEYQ7Yh9f3WgHUMaY5Qf6BxApnCs9ME4p5ocnbTRSD7eN3WznSQsMImCgmYrwaqtTFX0
2WayeGjfJR0I4Cg3Z7nAW+a6JLmSD7fIfXu3l5WjysME/pH6Lbyxq/BNkeF1g8hNchldbq7UIgzP
lxzmv0s5qX6LEmW6trKF+pTZK6eky4vPYexkXpVl6c792Vg6jWwAzEzhqjQcV86qGYyql1uqVBCC
wRktM04F7hFaEbuo98bvb95IsWowrA6PMaWg9aBUXOG1Ahlbmez36ISZ2YTmRllqe8LYm4sCv/Ri
CEi4+PtXRydAiJWkDGR/jFYvxTm/QlwKBkhfQTQ2nMzkuPM9b+4HGQ5HlUMKqJVBjdWjU8hK2030
bF29q8uzUTMmXA919A5kXPhn1dDBjdVYfxzlcfwBbgwlj3DUf2RyaZyCpldPiD6N8C5FwaWq7PxH
lVv1UwJBxJ89Uxg7h33ztxIQ0Q6nE8Sk+XJznGBMkWmLJBf21/xBlbTw19zL3Q8F8QSmjYy6/lHA
a+LZdbY3y3JzpcU2aTKdR7w1SdLq2EMXhCYzNHcuwo3TFd4V9XMjOcZJcJHuvIcbZw20IREZzLY2
/b3VERhnJzEHXRKd1Cl46NIYeUxFir7e//BbVuhmvfTyLJExLPdy9gfUYrVYcmFVLq4kC91jV5Z7
vfkNKzSZaMCgPcAFWk9RxIqPkno7+e6Y6dpjJaTM1d7YK+BsWXmpWpG1ww6xrlVEDgga2xp81wla
+5JXMPrYfV7v5B0bR4DUivwY5gma0OtJd6mTOmpYrehZRXAph6126g07deuy2xtxuTFFORz8ouhy
IL5FNr78OCZEDTBkO4YboBzljboWfUvCGZW4OAv+uH8Obu4UGHZqfrhRUg1aZitTgw4VVBrAdhTU
sfJQK5BK1RA+EZAr5rEJm/B58o3P0Ei+jbmefEDkxTYJDuk+yBZ99XLVbZe0TGr77pDY0TMCyoGr
l50N34xq78Q5G9tpEmCJMT5uFnH9cjtLNAntoEHYwpBHADNtX6DnTmb82DkxfMtv3lD6ezT+hMIe
Ag4rT9GbZhUY4eC4MH/CClbF9vhY+2B4DlLTWD+7vCm/GUESHzs9hSPpvvGtlVI2kmHqB2lzgxVJ
fC0vMyXxmVqxf498ipZZkE3ccfAp9y1tnBsqRFSKcVUw16998azF+oCDAgw6qmZ3aNpxcinShZ/0
bg7sYzaG+gPy6fm3wC/jHQ+5tUqw/4BAKAaSrIi/f/VIRkYvxU5vOm4K8+Uhqy1UN3u02zQFyrz7
y7xxLQgQACZzTDr7Ykx5FT76AE+1PPUdtxkg4B/luX9Apr7ZWdDNqy9aTMBOmUkh70DwYLkge1Qg
DQPs4RLo5w9mOgXHcdLy96C11EsA6+XbjwnjOCyN0U9w4mtkHkoDAPOYqXKzCD4uKwSJSbdcujhF
aey8M1tLA3EPSo4u8S1SLhkiNUS53YYdVnYe2iLOLjHNWkEZT8zu6kPbR5f732w1Gv3iWsjeRfOU
OhGDG85yO7uc4pgACbpWSzmIOa6CqaZ0ShWvmIL+U6ZAiHuIU1gxp0qzkT3IUJ+XnFk5QoOmew4M
uAzXyNGX+79r49jys8ToCkkBzc6VG+qlWmtYv83DHua/yzzxvRsE/XSe7HH+8GZbYADEvlNLFmNE
yy0wCt2fxhxK+ygpwB0UkNZneeYfQi1TT/dNbXiCF9QfESGoUhRZl6agnITuqmXss2767BTGSocq
gSr4FmWIN0Ot7r/a3fyxcbLiz/uWNzYUy7xaSN+++NqlZbjB4tKeWOQcw9Ja9X51KQH9wpfZ78kO
3TaqqMHJQhWMugANsvUqkxi1HjWABxECrOmp0iHRrWFXPieDrlxNu8pOk9b750oHjKla8XQKHH2P
imtrvaTNAgOBV7LXANd4hjCqbBXbnZDgOfTzoD+kuaK4Rt7r3+9v7dZHBT5DnY48D6WQ1UcNBmdA
QaayXVW3pOc+muwj7PfGCYLywJXj2CC3VRHEjJPkzQhldtoAaQYxprgm60GZmlE3qsa17fpZ+Wc2
W8M50LBMo2XeKXdt7SexPFVWgEJAR4Xzf/WOVLpTTUGHxgl08OlhNmk09knxyxwGZycCufWCoACY
3ybWETJca8GTAWDeSKMMHQIIjiBstHKoYmv9YKeF+cS0Yrpj73Zl2NOhK8DVEPCsUWudiTQFLCIW
fJDNn7Vvp5e+i57HSh/P98/JliEKK6DswXAwVrJytQX5ntGWhukqIGEuyDHPbg5Sw62svYdk0xK5
18tlZ2pZbPGrj5VPjjYOqWICiFGQDY0M4xJUGdqTeS39g0UJST4GcwkXoZpdmoqVMp5QLTHdEIKU
K72GBHhjnx2j1une/BLT5iNBEjRzRKfrLhFDWaIuWpqu5scov8BnxMCn1ABm2FUy29hAhgrIxlSC
Ydphq+enlCrKznNqukZFP+HQdb5yKdW8eIbHfPh1/1hsnHdRdKOjL5YFJG25g53sG9C65qZb9tZ3
oLPjcx8oHQRkfU5DWzMu983dRmmgQ8H6sS7RulzrE6ZWHlS5MpiuwxioF8s9tJVWGr214ITj51P9
jcziZq0W5ZDCTpSgTcoPNC2zxheYk7q5+nFbXBiDoJdxf1kiBVpUiFcGV0eekZiG78g5VBJYoxRd
sj2KHNVBamf9fTRokYcsa7mzl+LGro0CgYDWje/HjV5FDvPo+yPDvabb5Zn5znFGyWv1Kb3YY4je
HMVUuORG68oUko5Y7DR8vb/mrZPDoCZ1D0IJyBFXPpk0sIM9WDddaZz946BAfFHobQZnvtxfwPwq
b4VVsceazbwOhQOy4DWTx1D03Dxt4gLKtfEj9lvJPEjVYDzYME3uVfe2riBbytATsxFMda1OUEWC
mmiQmSKgktLTGYLxmlrFdAFGGb+17c26uBMWPTTGl2+0zZAIGJhHhkxykKOW6SMN1Y15aFw46+tP
PODxh7Qq/sEzJ8ZvxMPDu0O5dHnt20DqGzvmhlRTk1zoFbWuMwYNf9QKijvx2yhzxAFlkZiBOMOg
LLOOcnUb36xGLLJss/LUm1YF9lGXro5chDv57m3hW9gSg1MUgKnOrH0MXE4pdVEOiolY+AihfJfq
R3jh/QcdSPN7y6qkL2NNYCQD27iMSs30N9S254kMY+fR2HJ3HB5+DuA3m6Biuc3kqxC/9xrLLqeY
jq0xuIUVajvR0Zb3EZSOAvdI2rKmB5GqBt27ujeQAQhsl4wqOSSh1h/0fOpPpg8DchPl1s7Text3
Cowj3WFaNQSfawyDXtk1MH+TXL4cs7MeqyDUh9E8zTE9GzQDBjdI+v7qhEj3vN3xiExCMLEKAufV
pk4Zb2NdaYaL+ln2nMQ5Qrs9NO6oq2lZDy0kVca3cUn8fX5JUWn6kqshCbtydoU+SVmjTYYL4ig4
TSrC7lbayjtalFte57WVldeBi9SK6mimxJdDyjpJTX9oe2dGBazfA/dsmaI8D5CAQEOlv7c8mQil
yfYcKQZlcg0smOxDSUxvwMtLI/Luf6+NjIzGJW89X4xZS5T0lrbmMUUQrZUNtzbDTnZHJO1sISRv
f0+0KI+vcRKq56xTHAiodKrBvjmA3IC3eU9EcOs6CmZPWri8IoQIyx8S5VpXKAolVENjZKJvW+td
mNnzt/vr3XqXRYhI8xSYNKHp0koNoXzgyAGa98jXoUmP8PwjY3ZDeBjaQQqPOlqpv5D+SfNjPPvN
w+iUxHb3f4OwsY4NiAvEUD8j9igJL38D7yKqhXNiuqkjocXVjvPJtPqhdgFeledGVaK/YPfW9tiY
t2ICcEJ/UxqAR15tsBYbRRsgHMs3nlEpo7F0VEIHHner18ZTqfromt1f6JZFoGngimXeTyAgy4Wi
MjZGJrxM6I3J5odGlmTU/vDjgd75Xhsx+rljcOsMCVgxU2SIYpL+Lg1KCH92ddSaLmlufJz0oHg/
OKP/+/1lbV1PCFsgEoeKgOdj5W+qNNCtSeO9BNSowT0f2F6fQtlnF4nz+b6prR2kYgl5CkQtIDZX
OZSmFpnWDzhyM/SZyDUklTlcCVmqEgR/PWbTzpt4C1jFfb42qC53sFBDBfUtDkmLXtGjYqPko0FE
fjTRDztWFeqIujMkJ1lp7HdVmfxuD7XpmY4fHM22i873V7/1a3ifBT0OjRwg+6vbip4rJPwmydZc
5dXvESjZGlLsUhoQPDOyP4tBm1MvhLmfkatEySROcZQ9QVshUYjIpXK8THPbvBndQoMHdA8hqIhB
lTWtbtFonWKPxPYTo43e2FILbWvzaRoLa8c7b5znhaXVBapiiFHNGkuKpHwr6yQ/j7Nk7qQqG8cZ
I4Qooh3MglavjTL5s6ylIwlZbaQXvZ4IN1N/cJsAbfX7H3TTFPhGSJ+YhyBdWJ4uJEuLvutkvmce
t4eELssDugqfZ20sd8KujYuDg6e1IlTpeVRWnmCInYLJeSoCVq23p3RQrZMM7O1i27nuaUYc79jb
8OnAcWhx4Odora95O7tYskstw/MMFkM3CCuhsYBixyVExiU8pkWSfEH2GeT9/Q3dXCaTYzYlFkYO
1rgcZXBaa8wJp41itp+At0wfKE+QXCaz/16vjXnnRm48n7Qbad2Lio5Nj2z5AeNqqnM9mEm94F2m
xlIg6VxDtIm0ip0f7bzLznUw2e+GSG+OIewnO/Y3t/mVfXHAXpWv4r5ryxmHiIKmPl/UREq8JlXt
h7YG1K+BJT8aU7w3RLARTdPWZaqC6IS2wzpmsOVgzPUxtVxE0MpLCKfiMSlk8ASVE14av0HzUUmQ
UOneqATwEtkKPBJxPK6GB0Bsx6vlostUpxZuBb5ESLN4iWCt7CLtGE1F/X5OuurSZdWbcVe4N8IT
Cmb0P/nYqycAAAdyLzWXNLYpDJIsZG6b5vETjnSPwWTLH1AiYWCEI6ySzi/Xl011qvUTdc/ZDJhA
7o32OMHfc+rpInhvvymvTa283NSbSm+kFoHfzFairaRcUsVXUJXTtYNBIHS6b+92IE/AANisl+eU
KujKA1lBKDXU7kgvfdScqsHUH5ykdjyr8qnGIIiGcLdcw8x+jKe+fyw09HXNZEKYqY+HGuIzvf6W
BJC+aV08/6YNkvX9/i/ceFw4VoJ5VRRsmFNcbr6tTVUK/QLyaJnfPREZ/zEEVXW9b2TjC/Os8IS/
VKGo2S+N6HLVldbQWa4/MN/nG1KMnlzZH8rI2htWvqUaoFD62taqbhJN6B12PuxC5lQjOuLUs6W4
kplPf6ih0/wZVWOrPDM0gMAZGPvkB9KgenAsgyqRkFEwQYpZtBcsLxs75IpKydzTLL/dDMFDRDOI
OjUP4NqRWI4kdz6oGNeMpfZhkFDSTOtI8cKhsney1duPS3bBi8TIE1UdYv7lvkvdnMh2nMLrLBnq
+yE252vpzO3O83PrGakyEzWIbF8EKqvwVDJbLZylmESVIO1kj2VxJRqjrpOk48TYY5l/boZBc1U6
Dm/FEZE+kcERftGapZW4ul7QwGsKnTzDRZV4vjSKWsJNVI2nqU0T961nGFM0y3D/ZG0kF8u99Csf
tb+0MlzLydN3SRjLlxlpziMZzNd/YImMQows2cLo0pLAY4/wr/DVHCSkUYUUhEsNYe2o7JFP3r6k
/P+Jj4gZiFhuBgnkogBGnvq6a/l5fAma6Af+rD1ZYxwT8SfDIa2SvemF22hlYVNffbNqkuD0aLA5
GFLvoqweHYHfV8doLMNTlKACfH87ty7BqzWuj+c8Ou1AL0eIMUqFN1tqdQpCzbnct7K5Kl5pUWkn
71yz0821NWu5bwDt74cEVaXKZvy6N1FNm8eLZNp7Ak6b9qjVCNZbPLe2CgqGITV7aJl0N5RjKAKm
xj7ZKjxGVUYFM0BK5p9cctqS1GSIMUFjLw9lh1JYRJ2Uk5LY2QnVVAiowml8ZsY8PKpqZx8lyUzP
aq3FO4/H1krF+CYxFx2wm8zErJsYelRHd42kDS51PJKHSm1+qUe5RhtC+nH/Q27UwphdpWXOk41H
IRlarrSqe7UCYm64aij5V+A2xYOPuDj8qOhNakbaeT6ch0LMVPpla/l3JZH3Sn9bSwa0KgZmTMF+
tvLbvKRQfVsj+XdpJV5lxFZwiGzJuDYQUFwRlduD+dy+SaxZAQCGCgLfeJ39daUzhHS0DRdFy9id
bWa+W7OcPCGQen97N5eGMapBgn5onSJVaWR2VUktA2Kx0pP7KD/0FkRfHRL3j+jPBjunZ6PXgDXy
dJvKJuoD6+hZU+txKKBRwW8LaFbQy6csM2NqqZ16UJ2ovCJLaR6VadCfITxrzpkTykfNTJydB2TL
1/JS0TFmFgqAlvBTr8J4FXBoS7fRIKK2fFLQgD9aWXH7SgB8Kqa6L0zvSO2O2e3zLIq7NogpgtHV
YUqTLk0CtePb1q1DIblu1E8DgubXljLJH1onSf82JngWUivSP6iW351HOJn3inKbJwx0gxiNg3Fh
PYlrRo02zgHy36OTdJesSEL0krvfkJZXTvdP2KYlUV4AFQsZ+3oEiglVqgE+4UjW2tonf+qcp06X
mutMgWNnb7dMEdSLG0q5kW758pNWSKRNkowpddKnSwSdAIITcX2aonTvpd40JbwvIFEC9fVcfYAY
bzNEeKWYLOwYMln9fU6S2PXNPvrj/gaKg7isTDPCQLua2APgC1S/y1WlaQt5OqpfLrNS9U+1i3hf
9HBvFHTDEUCrA9oVOKjAKK32rp6VVunoybvxENae2dXWDxulqifJVD+1XTDtLGpj/6CDEkheBtKo
2K7Mqekwosqh6y7yqgyEJablcg3tn1LRwdxyfwM3bTEEAqBXILPXN52B00HP8ohj0dUQsBSq9dAa
+i/NmZMv9y1thN68x6RvJOgCmbj6VG1O/9CyiKXSrtT0EzzewUdTCRIgmt1ca3AU25EgOJcemO0d
dk7/lmcRqieiKstnpJm7PCjIHahlMxETDLIVo9in1++aqNVdyZbaz2mSQqlgxQ2a1vgl1DX7Esp6
OM7ub8HWZotLwSmCN4n+6vJHjIU/2fVItNxKeos4nxqVD7HNkAkohLLZ8S1bh1Zwrf5d3aNOujRG
Y1pFfy4j1UkcwqyY3sJhMIb2VHd9n7jGXEnTPzhMr02ucmf04Hu7nZC0d/S+vaIHO3qtEtrPvoIs
9v2t3DxNTPgJ+UFy0zUuUxsLOUwr0sWxyCFTJd2qziNzSp6R2JZ0oNCdfPFHq/6KtLuyE3Zt2YbJ
wBYNIvFgr5ZJh2NAvAF3UGSR8uQ4sKUEqpIdHbPWPGqbg9cF2c8oKNOdT7p1fjg8PE30WamuOctP
Os7t3FOf1d28tuSzFYXpoU81/VyM0+zd398tUwyWMxr2MpJsrnxQrsN6MpuUo82i/XduJcaHzEyb
M4Mvxs6its6prlBcJ1R3II5d5VgStW0Y8ArTRVmzdvum1z/0Y80U4yQLxh3r1/2FbQVZIGRo9DPn
Tet2XeAZgQ7HqUDI2Ki8/0xxe9ewio3H0VfzXw7F2s8TU3quVDBwFkmD8TGbaB0nqG3vdFU3yj9M
3+IORclfLH7lDiKnVzuzJr60yRYOUi1NT2UBfH2ulR9lOZeU5s3osdLr4Jqjxus6ciZzyBBlm8oE
hrAgpSFqaHvYxI3gDxfJNAJDSIDr1oNofmEYnT/wfCcSbCuARCxXlgPt0ATEDP3IcBoUlHsU3BsP
+cLoyluVKbSHPjVeMavTHwtLbc4+yPOdZ2DrrAkUj4aOESHmuoKY+Y4fDUNkulGpfu2syDjPLTgB
Q46fFF/OP94/auI6roITUWISlXAMUt5ZXtdJUgdG5BTTlYV2BHqR6qHOzOF9pPTZJZDL0QviQT5o
IbW/wc+iD/fNb11hw+AAgBli1mMNBjacuLfAz4DKiqCw9JuoOXSoMyM3FObnf2IKGASQceKWdRQx
w/TV6AKkWxbheIFMPffI+KvnWEEH/b6pzU/IVAkVJ+dlLnO5qYaflBmco/Syh4iGTh6oz1U3KC5E
fdBHlcUeVmdzF1/ZWx1M6BvLZoCh3nVKKT3NTJ8cSeFmz5HsvbbN5tLonAvaJTqO6+zHtqdobCjo
ucGLVB8N7PEQV2UaHNK86t8ZevRm6lG4DiimMYmHG2JkRiz+VZ5nZhTswpaSP7Pd1jHrIvVQ+eZ8
cGL/zaPUK1Ni8a9MVY0TdZReQDrMg3mIlK5zmyrvd6rIW1eOAhPdd6rIVEWEm3llpWl6pY65UK4m
OY2gmbe7Q+IrzkOqBv/N2XntyG10W/iJCDCHW7LZPUmjkSzJlm4IK5iZLObw9P9XAs6BmkM0IRm2
bgR4dxWrdu2w1trqxUoIAAvhRY91uop/dW/ujsYe7f4ACYaUdV6USDevWRdFS4e4vX1CSMSd/CwH
cGGMo/ejrE2FcRDcd9sYlbPCpOqT5qZHwgB7x5URHDTDeErR5Nm8KbWJLjIBnvRwQ7X4nhDl5LuJ
a/w1r2kWHURhu6uVTCN2GzWLLTgS6mhRWRHW9E6bfSeahrcr0pqnpEe0yk7TEqlGJX5yhGa/Wa35
qFezF4jRKaDUTd+KgtDmTNEO1KrBwp1rXlJmvjpVnwc1U/7SrKg/6xMfNx9FH7Rl1x04vN18ggYn
YQvjGgAQb9zC7HSD2s4ghTxtWL+N5tyfKcTXd249encNKmpPjlK3vix1gE2F8kE1RRx1M/YeTTnk
gC/NN2ee0vVpN5QOYjxD3E7UsN42RYQ+ZhwdjzPZ80u0PNF8laIW0EuvzRQZWiGZCh7dUrv/TGYj
nRMhMn8uzD6kUnHEud9d1c+HBHgkvZrtEa4KN4160JGd2TLheabzZK/LUell7+jKCIBaG8RugsHr
RSlx5+XzQOLb6PFsBErfLm/aAp3L84IYWup3nR6LkIuO3iopMuOUB4fZo+Ht12z3HFGWQeoJ6RDq
MpvFIgrM2BONSlukrfE/Ki8NY9mm6kGpneJUx7PDoJFBnFW3NnyzLOo7QwzRARZ+7/v++hu2TlPN
mjTvQG+mC51mZU3aJ60r9bt80HKfab3u3e1F731gPJQDpQ2e0iu2sj3MjFeLKRmbdT3d1Vav33kM
KfjrtpU9T0ipAS1faDbY2dzQKaFqScPROk1M2/gW9Y1Z+m5ZjKnvjdF4hGvZc0UMjKQWD8sGVaPN
HmqDw1zolfhVMbIWlimj8R5EOhVJ4CYGY5h6LYVWUNl9Fvs9AtJHFdvd1RI3IE+KM0DD8Po4m+00
FkrXUlqwJvcsym65W8EsQWeYp4O8RW7cNqzlWEo6EboYIMquTeXTYlcrvZvTaqll7Gt57wWOslSn
HixnmKLMesqX8ohDsWv1Z2eYmZWvKe5NhWhRKTu3uV3U97Wdf6hhnV1URBkelQn5wCrmpv7+EaII
RyH4J8Bk2/6uTZLRn8WxpJ6HN22srh+1MWVQZoQ8/IGtvUshA1rK7oYcxrr9gDo0t9hBcaxos/pc
I6vzZtLq+ODq7R1TmbGBhQId5G5XNBatOSAobJ2SWjf+s6qumk4t4vOXJa3ME7zC9KFHew24UDEd
MFP2TiiuFpA9/3HxNo81A7H1xIL4dpqHZLzvkkL3I3bjIW7jI/mRfVNQGIiA0Njaik15WgNuL6YM
jJZcGS5O/283R2OIMEJ/EADtWCKfZIoc2v28xFsn004zs6pz8J7OkJoBWjHRwzi5VuGb9mBcfvs0
ortO9xsmMMXDrYvpYm2cmQVin/olTk+9qSmItLrLmyQnu7xtaudFwBQYJ44IfbYtF9c2IUQZGTWS
uB6UHxnTHnxD15MvQ9s4gGrLI4DqzmNMu0v6TzRvCavksf0lbHe0KU9VG5ei1W6lvJ1KRf0gImTS
/GLqxPSQpaJwz7PbmrAWV6fwlXla/rm95p0L+HM0EpVw0CFkYNe/wS1ig2CZys9g2tnH0RvWsIOm
+eO2lb0DQ2EfeieFFVoKm/e+Xcle0UAkuNEipuT1U/qtGZTajwhDDnKhPVPwhKg7kCvjwzabWtRe
x/DB2Ty5XtLeGW5jv1QxkY2tHqq77ZriRXBRz6WLta1kLSrV5RmC2MkZxRrGXpTc5wNU7sGJ04Ng
ZeczyT6Fh2Q8FwH01PVnsm2GfCsjc4VGI53PSVo4l9ShqnH7M+1cAIIxXD8dLKn6s0njzMEFUiJf
G1LkPtT0QfztjlP5zVO6r66e9l9vm9vZP6nJgd9HC59FbT5V6zpFVFNaRdmkE2+ZlYQOrzdMoa5N
R4HK3v4hOSJbWczM0rYwJB6f3tJWmktpq2t3bjMOYRPn5sH+7VsxYeZ6xCTko9dfKWryXtDCNYkE
6uqOkER/cmHO3f3BttH1A+IB5YA08NpK7vVMW2vop8RMWTsr6biS3Y/qm9HJ/v19SxBfcPI8z4jj
b9ZTqW3dozpD5b0zzWe1WvS7eUnSILfpcN42teMLmT4OlJa+MLTD7SzCsqro5XREkpVWaL4RC8PX
IiW5UxLnH0MpEtNnnop61w4z8sJWRzx72/7eWURdEIIlvli2pq83lRgL4lVFdA4PWL1A4fxYmzWl
y8RYl0+3Te2dEmwwghWiENXDTYFUjaq8LJEMOJlN20mx+QVpicbTi4Ml7W3pr3b06yXlQp8aiHDc
5qUbPjuMt7xfF7eB4ZgV58ZZ+8tYCitMlDry56k7Gu2xu6My1wGhTN1560z6TNhT3+Hz16kqnhgx
rvzlqOviW5H24faG7llihKYMI+GevJKrm9eVrkmq04Ab8vyOUbje+6QjS0c01z7Y0514nPUgE0Is
KaF/8tv+8mTP3uzWRUevD8WJ4rs3mOqD1av5vzGAhgfUzcpnazbGP7jwNCXo33o0KKxtA6wDJlFk
yGmeliw3/KSnKTJWUc805uIIVC5d7ibLke+LrKwg/MgR3azP0ES7GjAlm34mmcmjob+kdV08JoYT
ndveEi8oxiv/eWp+VNbZe3x43WgMAaqCerwx3eq6GJUkobeZ61AZaxo+lbPmPm+EEXZq1R4ElntL
JcyjliFJaLCLr5eqpHa/2ATngPZ1635E2cfX56g9VUbcyd6i7td91YZpwnjr2+d1zwFAbqQLInXa
0N+9tjzCR2hWrt4Je03gzXNS+qpXNQfee88Msays1VFwe6Xm1ZRmlpZC9t3z0vy3Zr7CRRTachCZ
7N0IQgapyUp3ghVdL6ZNIJLEEXpkq9m81GVuXURXKhdHKBVobUsEWaTUBxdid2U8R5xTxHpejdbq
hdHpZsrK6AoWp0mHfT6u3vfbX2lvYTxG6L2h8U49bvuVaiXx6CShKqOrtFzqqfcR6ewC4vPOT4tS
+EOdDgf+ZWdl8vGTaF+I968EfBG+Vmt1UaA/WMMw+k6misd2TucDVPa+GQknJuQHUbhZW5rEjI4u
qNczm0D5IRar+KgJ56ibvmuFrjG4b9wJmIXro5GUBk2JHOa+I2zlzo6VJfObYTAPTuDOO4eOt5zW
R1VNjrC/NmOWY61mA204y8nM50pTvkZo+SJbbzwUILLe9u34RZ2Z76CP7lF9ZufpQdORXpKUrUeK
cLNETQCKKKNYiq/F3mPVNSjKmrk9+602m87B4dg1hhyv5HXxBm07qw1q1a2ZyjZPuXgvatQ7oW6V
tIvVQdRzePv47xpjN/l6MHWJAK93dezieAFj6ZzqRvzAOTZ/MXuUYQdresQu2jsmsFlZDwEtQKGN
JbNTKqQRIvoZZdOe0SSZVn9hZtdRT3NHKQ8ILUUmSdTFcWzJFsWkUrtr+Fhqi2KlWPTkaRRVF6aL
M94VNfy9UzGtxqmxU2YszmOsv4wI9J9TavNx0E5FAxnSRsX7dHurdw8wWGIKKYx6oaRwvdUaiv/K
OsDw0Xlav+RtMjyQIovBb+YhOrMfroc0DVp0fmOoeRrYeSmag/h773NTYgRlIyu50N2vf0OdNdDd
8xa4BYnAG6j9w1PW2vO5nfTDWHvHs4LDRzcFXCZ1sW2sraVWNBgUNKjaJu593dfKZbGGNrA5cn+j
FjgHepx2f3CeydElCI1I/pXWhprZnaOUgArzzl4+6ROTaz2tGL6UJDR/cE+pR1OBc5ndBlTqei9b
QM4F6tE4BR11bj/SI+e/XC/K6jI0rWqeb5+eveuDQC+EVjlABzDCtbWRkRlZHHN6EsDZ+UvhCtSq
zcZZ/oCmQcKJFgMAIg7I1iMMyL8oZFBwxFbx1mk191uDvM9/t1cjf+0mAGXKGTwltAdl/Xmzmri3
vTaK8HEqteBHpOy1lwg6YJCk+sDg8Dk9ypL2Dr5JXVHWH6jVbHWumN8ce4AGET/wWvtslMDosrwf
zkMVHcmP75qihENgTQOU+sD1l6I1PWpM0oDBrTB0rOuN/K4dmzGs3eQIzbTnUmhQ/7+pzXU2WtOp
28ZD1M2An9Db9Cnsuf/cM00TRefZ86dVW8PEbHu/zBxx0CvZO5KA9dBCAw+Iw90k03WfWbpFu+tk
dqb1Lodxci6nsj+IAve2k1yMUInSJZ9Quplfc7GCHHrKwFbkS9zeLdHC2HUgik/IiU/n26dy9+mA
VCxJdD9T2s2ny+IazHwTgypqtMi6bwuy2EBXx9bzFUQ5kV1tYvzzHFM+frbXmMkpjNaoG99ebO0z
iP75olfN9H3qTaU++HF7uw2nHTAAvCYyqM237iAxFZoh6/5mKT4uNRgPQL5/AJphyDwlNKBOMj80
rnc7TkTk5hrM+aHVotAxu39rtVHuYm39E/cpKZEEjiCQKI9fWyIin61JBxqJ/jCjLOyyReCgUDUG
k+bUkA4UAXZPEaU6TUNYi6xM/v0vp0gfq1louZSds5rki0eZ8C4rVP1DHhX2QWl6792TcidUDhAg
QFr12pQKryLpS4mSgUka6mS8p8qdqE/rS+xPzjQ/KHaifLx9dOX/dOtQpcwTE0HksL9tTVJbqsSE
SMNdbPvkabaE4+NaReU3XqeeRDceoeJ2DRKNkDj9hIhsNjRiwIJb1jOadgxTRwBE8742DsSesTOS
v5PaOGoQ7e7qT+VjToa0e72rCOQo3qLSYYsZYPhcGL31UVPK4TyuRoHmSZOqQY/o3VE0uXvrfjG7
8QgWzNaemU142EnVgzYtBI0wcUTq299M3ibgLjQ1tnX/0rAVPZFCDhWJBhmnpTG/1kJjOoDawogz
ckP0z2+fmL0bIdWytZ85Gx7lekPzNu9GUD60LBPTfu6W0gjjyXTe5K6bHkSde5sIFhRaAIESvdmN
qVhlwMhM++lkDWme+KUKjstHK+EwT9s7JNS1GLpE/AoZaGNoodtUaSX89m6smfJR2/16jrSpEeGs
VwxaLzw39Iam/+f2Vu49ww4YWEIaAFNkqNdbOYDpiXNyq1MCleWSuX3/79pmYDGS1Hi0DMU+2+Am
AjTlW3ivpnfgcPZQ33Sd8W3wMqmXvMrA60KbVhA4dBgbZO0g2NQvVsKoPp8p61p7atdxeupNwVR0
c5gAXk5A4ydfDK6JTIjb1Ec96r3vAAgddySDPMbMXW8IStl83EJGW3VhPIHnjs+kzPnJ69Uq81en
0U6oAtUH+7BrFewG/+ABAZleW4VlP05DT1CZGaqsKNbGjyyfs0cEHNfnOqX8Br3ySFp0d/N5V6TU
nSqJjZuPTyeKqVJo6p0SEF9nVNq6oKva5AX1FydIwA5/9sDoPVU8dsyBUG1ihSj92+2Q37p9Cvdu
maQfcRKAXJnbAEF3Entkyg6bPibRhVwBiTrVOMog961AvUdDmHLqlumkzAXQ3YE03p7W7N7Qp+LJ
zizlwDlJt7p9zqSgDWeIhjmYjutPOWeKYbQyP/CmoqPqYtuXbM7ny5Tp630/OLVfR0jf25lQL7d3
cUflSrbIIVGRmwDR26atzqChRCtyF6v58KK7ihpERbl8Qg9+GkIFtvdwyXNDF/5oudMTk01zNNzk
By9n68VstOwIdru7GXQ8EDlTkcbcChDWUYOsQ+c4xC7R8tWYVT0F7OUyoUUXSNs+mFqMBk5rmE9I
kh5pDO09TeSBlEapYtPb31xlJgVrRrzKWQdROWTPiuiKU1LpytvYzJvxs5rE5tF69+6xzCp0lQqO
HBd5/fGJrVKrm1jvFEWe9UbvHeedzrxC9Z0+N/pLvvRt2FmNcZDO7KwUgD8OC9CtJOjKk/9LiIh7
XDI4ZSinO1r2ttC5vtpalt+7Vvl7tcbqwNzOo8E0A9JR5mNoUhn42tyS13lDAYpzNhj2S7G0DBSC
WPrFjipjCZbRMx9RrNE+eJWcEb8qR/rSe8ulNPOTaMAx3+p0LkUbK3phurIVGwlfGZEt8HMKqF/W
dvBkSOWu3w/ulswIN9ea7BuJCylvZr26W225ILjS9s5p7kTyqWtG/eJMefwC+8b+nuZD6S92L2o/
tZSvxmL0J6T59QM3uXOb+A2AcRDzBd297XZ3dsZ0hXmh4ulU66W1BdoC8NHuotUpfduGegcb3SnP
eVtmB15tJ+QifaOnD2+GJGurgDGUlg1QGtNLmS7vm164n2Cuuvfa6rn/HWy1PK2vthrsNB0N2a/Z
AmRKg5JHgrjJafRE9kwY4P1wmL06B16iM2I2yjS9JhrI22dnihXhL2ql6uc05vf5lZp1dZjSVEJQ
sSsTXF2ri6MPsf8LOQmUDng4t51jWxmScshTZHgjZykYedOXT1SPjbvbO7FnhnKZRITwL7MKru9Z
Y9WlWqecOS1Kkvq0pDVouaZYi79u29m7T+w2CC/QBaSZm+jDGuqs9wx0yYB75XGgDVnzQe30yO9J
VtB1id/ftre7LqgtKDgwtAh/eb0uzcirxXUJqlN3qf4BbaB+d+zhCOuyuyoJfAJszJq26tedqEx1
cVBxKtd1ejbrjJ4HEtynRnH6d8hVHF2RHd+PNoHJvaTMAWxi4/trl55fls3OSUyDUgQqmhvV2bCS
Pg6SdSjjS60BXg8ZBp38fXs/dy1TpyafdeQfm4fOFq61eB25g6vk2YfFjOIPvBUcTF3YvPulRsWw
VpbTbat7rwB9HikdQx/wVbFwbAjClYygXYyeMQCMWrs3ItfjtxD4YN1qmaE05zQ1kh9Jm3pJQOt1
+YNKDLLUwA6kDC/4ts2e26tWIfRNzdzstIZmk1rFn70q9xbfnJsjVs3egaKMBQQIpCxDFDbXpPOs
gSCO8KovkvzMvM3cj+yleari6OtKQn+wv3tfFXUvCs2ETnSfNq+sa0yTTlPXheNqPK2R0d5Vg/rW
Wqrm4i2A1tuhOcJ77psk10UOgHxgS1yJCsUuKRAyOwh5MfBNUwMbvncXVBpX70ttZ+UjE5KsAwTy
nlWpCgSkgm3lrl67A71wGfuWqHSXDMoTpZIooWLF/X28Zt5Xm2kmAXOhDkVd9r7mL1a3wbKNpDBi
ZnQllKVTXzwUwM5zqS5flsoUakDoM+n+MOjUMezUflb0wTw36DaetH5abYSZQDnaiWp8ZBu7v+Ks
Xp4ZItC/3L5je54SbS056YhxgLz511tjKEvc1TQhTskcr5faq6LnbpjF5baVvccd3W55mV2emm1i
1C6Rmlv0gE5MQADBXFZmoOa2eiKG68+/bwo2BhVG2mvUxeVX+SVS1VSmNHk9karmjQyTVjLTz6iA
XRCfSg/uz97eAVGQSEcETV9NzihtgrQqd4H0ZkV+ZhyVci50Zzw4vHt7JwlYP4GbIAjkr/hlQXOW
MxDbkFW2cvkBIC++09v1C7XgI0jJniHSSaIqXY4Y3k7ZE6o2iKIBraa0NM6i3JgCs0LPKY+J9n/7
IzGkCDYCLTvSpm2Lq1rzrBgl1LGGFPqIIn4e6uDOA6iK7UFIu7MqYjzCG7aQzGWrZ2DquQmHHfD8
mqYRuvRDfq4prX9d0Y//A1Nk5GDiaELQJth8qXhENWCCyEuU44gLhf0kdFJUDbpMO6r47nVjyP8k
D0diVxDCuT4V5EGJlmfCORWZWl80vVGClPGS4TLGg19RYw7m3GnCzh0XP1pi6HSl1lySda78RB2W
+66yigNEzY6/o+HFFFMpAU7zd/OcLG5VtHrF8tUhbU69PcLAqjXiY91OA2sa9PD2Idq1hwYIPVIb
cvQ2eOXJZkBaAzwjmRQF/KhmreHSzsanxYiMuyhp9YModu8oedQYTKaZw9LeDsgYOgPZw5EoSJnE
9CPL6vh+IhIIp9JrDgA9Pzs8mxSFIpIpi8KazIQ3m5lPRQRojydL0erRDuqerX1WtLZDhYve+jvG
Rdv/pXrXDicFdxr5K5E1ai9oVjXwBbN59BeLhPHEvBSox1PniPfEwpoTJmtbqn5neeuLmMA4BmLV
x48ZLIjKX+MChjt8naT1C2L5JChNpXrOCqk4oqpDr/txzJiQ77U2q5bPRPvBPicE9TGE22akptc0
7btiFcMPfW4Lxe+FjYzZslRqE6htXy+BkTT5u2mtB3FBSs9Qw0x0unKy27L9K8t069va1Pb7pIy9
920SteupQ27sqKfwOrKUPTwmcTFXgb73lg1lDoiPWNoIPMHVxT9dszAxJ7X6S2NZ1cVz0OUUHtFt
n0Uaz6H64XcPrrTO60QIJIVWNk/UwMijSOTy7nZR/Ia5DX3nk45ab2xr7MxgSnT3+x9YBFnEEDDU
i3mBr71FvnBuNAfSsotDfrZBgQSLbdQvmpOIsBO9e+AJXwdc1FlJVFCPZaUUNa7t1Z6V6MtIm69n
vhsaJkl/NnS3D2pmA5BBa8s5gzd1sK2vrydG6RChMA69F5jGtVEvz+LSwOud7M4uPvVrqlOLHK3n
COTwwZssPfn17cQU+j8UHikmg/y8NhVngzItEfllwmUMylSJ3saZah3U7F87uGsr8lf88vKnizGn
lU31XKyK81A01fDk5EYRJKNqZb6B/tGffDZ6UMD5INrwbF4bjFytUCY8PBls34e1vhYBwPL5UmQt
eE9YrvcZkyh/OxZglRKEKcFvskd0bRT2pmFB6aEv1Sfde9tMI3+IxvJlag7JKXsnBCkwOBZIklKN
2CRzdTP0nWJx7QezQq3EHJsALUnbRx3mSNV47wYwKVkKo6CkxFN9vSoyCyl8AcAr7pmZXI2WF9CU
iz4i0S7e2Otk+bZbHlHb9w4Moi+0WgD5Uf3YfL90bYx21dnKFPDgdJm1tH03Fq4eohXQ9EFjVOgR
3PYsu+uUKiK8iihyufLvfzmjKnoefecCKGyaVL9nAux4gqvYPJULpB+DARwXdAnqy58YJSWXBF1q
pZvrZ/ZuigYSsJeuUGvI+/2XwSPuThSlD5Qln4K80o4Wut1bWM+SGENoB9Mbt705O4jMwFDM8zWk
EludujxmfHlUJYEoxXzSS289KM1tn6if9ghaoQLgP4ldrzc2yjtPXcZ0Dae8b9/JntMly6fhSx4t
zQPYQfcislh95zV1FOhag8bP7T3eWy9L5nWUijuvvKkjBjoZ9sx6neSLk7XzuxRauW+b031pJNOP
29b2VkuRh3mY+G/AxJvdFaSma0JzKYwjnVlHS5M8ZKJSq7PoluYvVRFw8bSl/RwNc/HUz67+5bb9
3dXSI4ZfCzWOCP56txn9p4xtN64hBQoX6QkrP5lJX7yxB03zlWU4omi+kn+QnxdBQPTIKOTRlt9c
1Ykxi2NkwpnM+0q7W6fV+S6Tsks39FpoLuV0UoSih8PSqI+mlid/JWDWDqKCrTvkN3B3HAAByNwC
Q908mDNdjY6PvIZm4S2nCRhFkFlZEWRwlMLb+7tripNEfgBCi7r99f6uU1zqNU2TEG2U4dlMCvXc
V6r4OM7VEc9xxxTXhUtKfknHeYtmXPvUcruOcR/AGu33tlGSGkx59ljmysH+bX0f+0fFBEUq3hJw
RduxsWOcKcA3YjXUCzs5KeqK/t+8KF9jwvrnDKlJw6/MsjuICvbWZ5OkE5ryD8/m9VYaVED1inFj
odOpThChQuNHdEHvm+xw7uDeKQVRxL0APQEncbvCqGeJlqas4ehJtsfszAuFgcy+K2l8fF6MvPi2
uouDGK+ln7VVuCpiOCgyHviinY2WeqiSlgtG5hVXg8kfg9v2ihr2+fRJiU3lwaKGhihrtZyTdaRB
08PZOjC6s8/Er7KIhBAifBT597+8bGtpFbpaxFpIeqJdtDhWzok1p+9nMt+D92zH+5FM0UcAMkDt
d0upKysq75qda2GkNW7o8sfF1RCdTkt9CRtDDE+ei0QigziqUz3M+UHi/nqlUlgD1iATzaUf2FxO
Q6lnVbEqLWyZbXKayzj5J/aK9rTE63p/2w+89rOS7UzSJadKULfYuL20bLOWGSJaWAJHCpyyGB4G
VV8fhPCEb7Rd//G2vdc7q6kMKAATjj+QHJXrj+i6LWxChNLDGR6Y36rTeNc5/TdjEPmLpdXiUek8
7UHlS/urqIrTbes7GyvlLYk24eJT7t68anpURHFtjlOIMnz1qKTJf6XVxC9Ol6vn25Z21kl0ghoV
VQ5Gfm1VqRZ7WNzFxRXNrT6Htafn7xHfX+5jq6LgvfTdYx0z2VLRs/pkZpN3UK74yc/4NSGiAYav
RdGHkwpmdYtJGRo68101LqGd64lxMewoV30yPh3RcjtO3nQUI7yAMV36N1do3XSWLcEsSNU+e1eQ
OpVvW6ZxZn6ix54Ieitlno9kmyyPPbG6eBzssqeGhVhVel90WdT6TeNS6cqdIboU5VSJg0/32uXQ
nKBDTBuLtdGtuD44dMcbLe5rbn/k1hezdedQE6rcPOomRSxSvGFU2z9uf8Z9q9xAXcopvhpoVLYF
mtYqVtNy0C+w7KZLvwzzs7dU/X/tTNpejlXy722jO6cUrLErNT9R0qYwcb1Ue1Iqb2GaQmgVUe8z
UMO4d6xqDufOtQ+O6a4ph1aai+ygSuXy2hT4PqO1e0cN006YFwECOsAHKwE6kuXBB5ROa3siiZ7J
SbADNmdjCqHlsqqTXA1L280DI82Wix25qa8qrv3WizwltNP2kfp9G/7+dhLPEd2BswNdsImqJqao
LQLcX6jO0Altna+pJQ5D3TQrPrh2O+8zt40HWj5R9G+2MxgEHh3wTEYEAqnmHnjd52X12nNZ0evI
1bm569u+fZgNUPF+1WZNAN6yP1jvjkvnxpO9g4knL9q62NSJbWiULcdHZcZ1NpTDQzpmybcWSNhT
3SDucvAw7xiUKipSyBeAECD560NkuHGsG02zhIM51x/iOqPCHcfVfcokuFAhBT2w9/pSSmYjDSUi
F3ql21kbuU09js67Grp2Gj8qlTsAZzMi5BgSuzvXxTx+WDpH/3D7GL0+vwQ7clieQ9xD51J6/F/C
D3PoDTep2dYBwFEgC1tMoFeqT0nVVo+QSr5WtQSeWcpBQ/D1FcUX0GVic/mcpJ/Xdo2coG5peTF1
q/Pe5X1OgzZPi4c0L5KDK7qzsVemNlc0ngczy2u8gedmJYA2VCqL2HLfqq0xnddIiEAz1v4gAtld
HzAjFba2FBTbQEPUmnmoieBrarWZ/QPyuvzuWLwnU1J6BzfjtSnySZyc1IWDy7yNnidhx1bfLW04
EPcFC4WiN6uevDeFo/y2X6Xow3EB2c01RNnw+qMhoJHaXbsC/YvaIihR5jzXnWv6Tqoo72+fy9eR
hoRi4Gu481LWYvNaiBRJRHhrmHL04V5MY+8rTluetTmjGMJ59JeK4Xho5kB+X35/0CpaQ6qJZi2V
H2AwsPGulzoN5Voz0roL1TVt7vtqtj8lo2P4FIu051rvq4AgqburCjG84xFdzz1EytMI3KAI4pmO
x4F32PvIYNs1GddKWPfGG7kIO7cRCulhKdYJwZZS/UhzhK6X5h4NZXt9X1yNd5OUFqdAyXRzdG0m
QJfGGlVhbBlVgJDl98kW3kM29l1Yj8b6Pln6I7T6azckbRJZyvhVxpfX260WTtQUBHdhrkSxHAOt
+7YyLm+WvBhOqZwE2CyLfva65Gii7Gs3jw4GMvt8bahtNHCvLa9gHOOy0uuwLhKLyFXT7kXmzhdl
YBbiSqD07vbB3ttd0kt8PSGDxLle2yuyKqp7zaxDq5zcMFWdPEAKLA3dtTPvsjb/m2rmUct9b40U
FSGXS0lMHO+1zZygnZBPrcOonvUgc5oEnFHCZVLnLIhr1/5t58fN+cXexk9MltN5darV4WyK1Ncb
4bypl766qK6wD2KT3aVR5GJGAw8nucH10mol70TUTXVoNuboI/pJEaESytscsQzUib3fr+CxNNIf
RHkJRKALXdtb6q5IyFHYyjmP79y8/jHmNVOIW6Qp28HyDnZy7178RBUwCoK4eetxO91ujdwdqhCh
M+tTTMc/8Jw0PdXM/jp1jea8sbo2D/LMKA9eFbmQ68CWJh0a/SwGgTdaC9cLNeE5FwWUnTCJku4t
3PTlyS7H/KDK9ApggJ/9xQyIkGszsRDGoi1WFdLWT1Fz7uOTYbbdkxvF7yJGEz8kTpmECSDpoI3h
ZSUZu21Ow/TEHLmesH42D2iKeyeK/hChH703pPU3X7h1Bbl276Awvy5T2GR9E64dw8zVZp3ObtIf
1Sx37XmECBCjZal0c4K7wWaUKaScsNXd/Hupjs4/QtcnNRiXrsz9JK3Hb7dd0L5FkhZecFlY3Lgg
O+t60nQ+7dx0pt9S2wuHNGrOmrnEQNHdIzr7ztuFyJAly2rIhpDmXn/jfjHB/9pmFWqlq58YguwG
7upV90I0/cF52vOuskzKY0KzCL7VtSl3qGeESFw+npt4b8xpmU5NVTt/RV05PSH/hc9bBsBvtzd0
xyq6W7SlUFaVYk6bDR0pRjrzaNQhKrndfT2Pyl05ApetCfiDoba1IKNbdWBUXsDNBZU6FugU/uxQ
bZUeM9C52eoVTdhrzkhFw4ze5JX53RqN4cQYlekhsfT456Cax27SioNbsrNkhJwoOPGakNFv1Sw7
1IjWyUDKTJuiIagaeAOTFyOIro/5B8dutSA19aNBj6+IXrzSqBBRBDKkhu2rja4qKmu2IdwTQGFh
h3RSVmSBm9H6Smxs3se9ES1hyei4t+UMbvhxyfroH6+OU3GabUU5eHu2eyB/jfSOyEsBAWSQ2/Vh
W0zanWWuu3LG5HKfdcMQrm2ThVbfdvTTUDGN6vKIlrX1yxgl9mYiKpUbIAFb+RDUYBUryYvo5CRJ
9Yndrv5e2kNm+PZw/bQCAAnELiXUVyA9LfKogY1lhABOaTzpimJ+Lj2vO0VGPNzP7VicO0NYfp+m
9WM1ugcOauswpHUqmrJGbErdAbnxvySlxjBYjIY3vVM8iPUpqYwHI1bHBzFRrL59c/csERFRtwGI
IAkx15bmtjYmRCnAfpP1TL5VUZLyoWM2n9VqrQ7gHLvGwOJI8vRPktPGWONZ07rqwNutNe8CM7Lb
YKIzmgWGvi4fbq9s75xI+u3/Gdu83523DosygChveyGAPLvtxQEmc/kDKzIbpDlCWLRtKVT2YmjR
KBG3MGvOetpZd4nbO+9vW9ndOAAhdKh5Jzj/1xvnTIL5quDmT8gclu+iKf4IHm44L0zkPVjPq1KX
PHpSHBNsDwnoq1YUSheOngkDAisoVQqiRvGlMSsv4BEZHkWbaEEToZqNDG13MdrRfSFQ+l30+s/f
8BPPAbaJmukmIphEU6ZuBz4fvcj0YdZzzVe1xr5H2Ho5abGyPii9OR28nNugAKNEXxA+ALBLbMfm
zvV2ZiZqmuHMbDGcSrXtpiCr8KRRpLcXhZT24KPuGSSEls1FCqeoNFx/VGgtUZqj+kQHOoLv1EAt
Zbv1k7vayoOWHc4c3TlEWANGhRAoodZWnmGMC5ENpodocK/Vd44ox4fEXOyzQ9R+sJe7pnihqP7g
Wpi8eb20KhoLr5pc9xTpU3XSDKH6DeXoc2PC8vvtq0E9VAp2S54ZUM1rU91skwUUI6vKmuk+EfFX
ARngndaRCN22tPMkAPhB6QY1KdSCtkFOnynj/zj7sh5JbbbtX4TEavApS1X1PjM9a07QbLEBGzC2
MfDrv4u8+qTp6lKX5lGk5CDJuDDm9r1cSwDvFygITIK8X+dw+oJ5cAMyW9J/RBlL7vp6Y4XPXI2e
t2NXlr+0p7B4xn0ESCPQ3GcxoJ5WBdg2kKoSnbVDoCd1dFmny2ldfrz9oBciJ5ppaMGi7wQN+3OQ
CIc3UbosiGlUgt+sYo9+Czs6XrkMLh1/QNHwzYHSu6OLXr64kfQkmSDJUprJyWczSX7TsHYuYm2z
U4DRXfH2U116fUCB7lMK8Kqh3vFyPQuD0XRLMHgVerbHdWTeL7kS8d4P+riFgw/XRzJn/UNNrPrS
p5pds115VertEWbXx9z5rvgAX7WaG0cJGr20BAXfZweXTHVRKyt+AFruf5r42B/agDldmpHECwxt
tKlgdkifMc6VcP+hTfq5oWz+Hw5WitIaxgF7PfRKKKHGgM/0G4Xm6xYdwJ9Z8yyC8pDCRPDKx7rH
0D9T9v92AGAr+EahqfgK7BQzP2uhSkHLTUF7AJFupO9XbrMgT1hiH8dWR5VVybUDfXHnAXcCznkf
/QPR8fLdI85GmQbpuhQDbz61KuQniFaNT4ozckRlNLg8WsLdK330Wc78pP/UGLi1A/U/b2jv+nb4
4SeyvoahubAf+NDQ1AQ+CLfPeXdDsFhYWytaZlMw5Ab7dto0FuQrGp1jYIYmn+Dqenj7S7gQSRCb
4TCyNzj3Ls7L3UhG1bEO0/wSrMoN1UJkKpckM4yEl618e6kLHx2aJ0B3EPjE4O3vP+WPRNYlQKsH
Eneca7ypgs02cA9EjyBXd6YwKBNuiOg/xUqKSm7Qsnx79QuBDMcMNErEMRSm5xOsgWnTEsppCcBi
dJrg4Y5a0fErgeXSdsLEE2Ifu7oM6oKXzxjPZIvqDvcqqPPf+6RnnxjO4B1sUq8RoS6ETACudpjg
roGLRO3lSqpRbOkl9nAGcq0YFBRsBqirFummdy9v1Z7e3r9L64EojwscpSboqGd3q98oOfmRpsCq
GAmuevdRw+3+6KmhL0Yhro2S/5vwnYUH2L3uE0DI9KPxdPZ8emYdXtJES9vz/tDwZoYkc6oLFYbj
7aq97cRVNucT7CTz3eY3byCa+yAiHFvqNDnZhPyCwF5YLARNdHjvuSsbculVI3yk+HbwBjCXefkC
QgtsKqWCglbZRDjOjLyfZCxyABfr6u29v7bU2V4I3Jpa9ljKCV/etEEqMbSLmncJpCiufKQXPhPk
+kh5QRvEvPc8CnHGbeug/FGquGPHeOsx8t284cpncuEwoUaCciTkB6DWda6owQD5NSMMQqHy6uG9
9lvG8pTpoBpjB96Syci/b+/geet4DzfAP/zXcPMBhTgrADF53WpCoFlVw2n3U5ChH5XW4sEbm/Xr
ivbfI8QWTN5vjbjypBdeHbI0tPn+Q+iAVnR2SgYiQ+oSPOnuYJBB6yCnGKY/xkzJK12oi8+46y1h
wd0gcN/0P+IrX1e0TkNWlzNEd36DgAG1Ne75vYKKtGq/rgkLH9PJq28mZabD2/t78TFhKLxT44Ay
OSe77OY2UQqNECT5bfhZrcAZrVlSi5wO8zUi0aW1EPd28AW0j4HlffmcQ5tGK1kIIkMmwxxOqNlt
23W32QZ6098/FRoveyWImTJStZcrwZhhQa051pBBa5RXod0DaKKd5WAL3s3NeuWKulRvA/Sw+4RA
8WdXcHq5np80MCLOeF26eUC7ksrEfCNha+H4lfm5t3Wg9NTk82aUgBmLjIu+1+OVA3shAOA37JAL
UNT3RvzL38BrFoMI1uOZ4ZnzBcrP6pNCfXHlUS8kO+juYzyM5t1/3L6Xq+Di9AYypGjczdJvq0zy
Acw6MGyUDcoY4kLJwQt08Le+qAgDaJrgjKKlgYzzXHXRD4eua2K/LrdgSr4lviMfW8c+/vWpebHI
2VukLe+3McAiS6RrUE7wsYUDZwepnPv37aUuJbNYa+fYQrkdwodn4aXTsu7SyNYQIV/lbccWOuU2
NeJTGHbb98Ajze3qLd1Ruaj9zMJ2KQCxG/mtzqZB5sYHGH6e1+HaIdof8ezyRqKA7gkawcCEnw85
PMcjG29BXVoetEe0cJcDTPJ246Va5UJdk1S5dJp2hTHUqPuk/rxqydZgTmAxgOVCxusun0A5sjna
ZNt8g4lZ9m6Z0a16BIRCX8tTLgQjAPiQuON7Qefm1TS5jxcKpoZXZnUMYBKk758bJRRMs7o1/vuM
4785OSTEd9zJeefP81LhXGTg1i6CodCd8tEOblTlAtncvH2wLr3AfST//5c6iwIByPXZoJ0HaS0Z
lWKh9gB50vlAPWuKHkXalfUubWMChTPgTCCOAfzhy3gQUFU7lawe5HAUJuV1EP8Km+WLDCz5/PaT
Xfxk9lY6RHVx7b/CmM8pZyYI8cZWOqzftwj6oHnkT9+tgjTxEpLweS/boekreA7hjPQGmidxrnyg
YzU6SehDxqp8+zdd2u0d8IpeXASa6rl5eFQbT6Se75U6paBwgXk4Pym4s+U99B1uQNu1f+vNvgfC
dMf0oNpEvX8O9FjFqDx/HTw0xDuDTDrVP2I7jxXcsB43msj/ISSi2wEVIjRx0U06e72NrTFQCFrs
edbLUyst/GQy8F+a3f/67b28dJJSsHzwTQJF/GroiZS861yLiAjSeP1JtMNXAFjoIUjZ/3JmgcEE
OQJTOORbZ7E3oO0mG7J45baE6dd15u+neHJl04TXyMv7n3QeToGuAJgeqCBgT/dn/iOzW1PejSvF
+eiWUJdjF+u89pZrO3fpFKIVDGoSNi57pR+PEnNDlwffYEzW6Zhp574AHljnnjDdgXUgTL/9pi4+
FXrCoGAANJyeV+Sen9rV7VKNthv8cklb9d6uLQDpby/z+kCgkAGaAJAmkLle9VX8DWqFPSSNqoST
4YuYACAuxn4d3nd8G/WV7OnCYsiaQITCZYR/nJ+JxYQLbDcHVm2B3IrIUHr0kzot5jR0V9L9Pfl8
eSggUQb3BYAzdr31c7DICLkBMDBifFMuSn+AvcaO/eh8ncM30t5w4HhPgUpskm9JTJe8jlZ35at+
/QLxC3byDDgs/7HaXh5LWJ6E3CnqlcHixN1iZHDb9hDNf/v9vT6W+yo7xXbntr/itUezWXU7CQbs
DYMAldfIb5AVFW3F1eh99IK+Ccu3V7z4EpGXQv54x4ScN6rqdYQtU2cY2lATvWm3poYWhIorjhnH
X1/peLg/ltof/o8v267MDTSeWDUNnShN0pv7sUbZFDJSf3j7qS6+LQLJehyaEHnEWRMBFgNh1nLL
Kr1kMJ4OtH72GZX/wwNhsrTH+r0pcs5rsiqmPeGQeh2aiR55Mv5kks2HJoUh9NvPc+ktYf6CMeue
+74CXUx1tEXRUjPwNRt2Q4La/9CPjRxyv0EL9+/XAtJ/p+Ti1sQd9vI1BVnT+ovxvFIR35YcoLqT
XvVSESD7/npcBmWVvejEO4IcwLkcZCyjka+e4XsrRJ42FrHTFCjYTSXLNdDMpROBCxmg3v8aFOcG
MD5xLBhsyCtQUk1l9BLsanbq8Pd7t8sb7H1+AKbPaagx69O4bhSv3NSloP0TkxN4GtxEil2LvhdC
xQ4jRYsZPeadKfryNc0L5Q4T/qbCuJ/dG7jqHCLPpZWSUhyBSiLv3n60CxsIIgg6WRgCgotxDtQF
AL0LiEo4QC6xe4KNDnuEl3N0JQC+rm52bhIsLUCl24FcZ43G2POYiibaVENQR4WdorkgAA2DcN96
78KWNVWD9PnK7XJhK18sehYtWCcVm3naVGQaBoAL+vldt3TTXSo39yMbF3OFD3lhK6GvDN4FrjOM
o8+9O6wLdRgyRHWpdVTgTdIbiDteszy60GHZVfd26w6o0uHYn52QdthlJ6DBXW3+5lU1zXSxpFNd
DYgmBWm98Gbue3Y0YIfe4oXDNTvsXPX2qbkQuED+Ru2RQnd19zd9eUrp/9njsa5ak5GXYhvmY2a8
GhPHnn79+6VQXSMW434GnOHsLQqN8Rv4AW1V+3K6GRevybdg3Ao9ZdmVU5rhV5+lI7tlF3qdYJli
crj/+z9uMpD6QjlwAeOMOVtvcUym9zAi6Y4Gt+mT8vfWwzyIBnmehHrC24954bBibYCD8BeMj87f
KsRz04Alsqs85pEq2pYhh6x8UEQKl3g4umuioJfe4J/r7V/sH8+qWC3XJMZ6IAzrImvdUGQsnu5C
G4krhfGFjx/dnR2GAmgj0rnw5VKZk8YXEW2rcOP+90ViyL/Eon2vmjjtc4FO4D+o7uTx7Q29+IAo
EDEWRNB5RaK1+OaTFtIblUqAncR/J04AjAS3VFl+5QEvLYXwuWsWYeKMMurlA/p6L0YUxbtzjStr
1jafQw94hgnyy1eWurSXyH3AukZzHDitPQb98dqGSYpJY9pYweihB1NWDQfmwxKFr3P8tLluOBKQ
Fa6kXZfO5p+L7s//x6KpSSIPjiD4LlJ/vCWGBcXYiOF2sLa5zWbztyI4+NJ3PM9eT4FAD+r+y/Vi
DkmfruaiAlHvQUqHO93yI9IvcqzBUS4Gml3LIy7tK64njNP3KwPV3Msl53D1iaKuqVagjWGngWoM
Rq5JXYKHnfB8QAg6NlP297NWCDWDAwQgxe7Zc/7Vk85nHg3XpjK9ttU8wdTBo6m5Nzb59fefA0CY
Ozdw12w+d4n22gG4xNpvKtDmk1MLIeuiWSJbjIOn/4cvD+r2AIIBGvIagxnaeppTpZtKTA17Slgv
boAlX0/rHF0b/b++clE/AlaKnGzHMJGz12bbDDPxLW0rANL6d4C+DvexUdesfV+ff+xahK4ewHTx
jrd4eTigLzHXdidQRfC8hRiAPZDMgpY++D/U2kTl229qT8Rf3kIYGENJHSUIWs/Q8X65mg62njYj
kNhpz+VRbSI7ANzzlNhO5Smf3UlTI6ChZ+pjFC/XBjivPwQgwtCEh0rgTrI878Zz66QNFjDDurpO
IOY3r7fwohieY2oNVIWVBnKSTu/ffuTXARSalCFaXsAnQ/nqfFCedW0a9xnVFUqgueg6rY+wSfYK
uMn9rQU85m0gg6AIwnrA958LbC015bNHZ1mBFAmb2NYyyIkz3dMhD0naXkGUv84osNp/XJBdEQDx
+uxdUgQyMnXQ16wjdesAOys3aDsUYQrQkMz6D7KOohsAVU5vb+ildQF+3l0BQIKDP9fLdfsJXE4T
AoUStTJ9mH3RPjkCLyTmvGcuQ3PsW0jVhyuO8tsLX3iTQF7t3BeIbGGYc7Zw48MXBxsrKjZN7iaY
u+0mTK0FIC0T/jV3lotPmaGxAiIl9NrPJeBMtChi9SIqDd4EphU20HmqpX/o7PrUKac+9lSuRTeT
a9i3S4+JScn/Oangojp7r/Eyh2i/e101Jj7yQTlHR1Vvy00/+fLKEbq4FIgZIIYgfuETefkqYQiI
KNrofUezCJMwcMcSb2JPsRr7K5/hpf0EuAhEYMAkgTM4jzyqpaL1BlF1GbiSoBHq4+jNA9jBYfB5
jsbwuIaJLUEJuebTvlebeI6XYQ+X/k6IRacMudS5XrGenWZdvcC6AN5Cc5Sj9gjg7TbCTS7XPJAQ
a6v9mhd1tKwIQjgNqrRMDXHpLW1YMnhhLXlktoXkqvXUc4B5RA0N50gNuXMuvpFAz6uiBy91zFMw
ef6dPNy/Vb/G7MeagmNUpHShMtcDVQqUVXiU5GOcGtiQwtHSFWuz4mYJJW+wTsMXdwKZoR+RX5ro
n1l0St4sc525MjQ2MoUd8V9ioQ4as1wCqZy7aexOftJJXciRhV8byHZPpTF8fYSmBGuPllnvn2RN
6KknrNN5sDRNdmR46iq0DRhzZlhsWKAbxXUV77GlpHDcLEev1SBH6ikAZAhbeOPrgckcSicQRXQU
mim5hmrYg254/G8L1dWpMC2sG0C+m0eFQxsGPM+U57W5aPztbm64F0Flp239Gw9YGuA9ZlR8+Tqg
dXms10w8zyyACmLDWHrsYgO/T52N9FccevonQFbd3gw04ta2Jo3vRpU1PHchmV1Rx958042RCh6z
lfj3HfFddMeXjX1GNRC+n7fGfe9lI75Bsnr6DijNOOeeznyKaUvU3dMBM62q1gkgW3Xike9BiqKi
mNLMsYM/ob7Qgb8+4ZqZxiMu5+a9r8FALrp6VqcYOlQQpzYNEcUczlKVs4JSde5DEoHnm5y8n8rr
W5tzM9YhMH5uu1FjJKacQtpgLDzrh+9MBGzRadtq4QojbJRWS5T2mADAUBN2BvEC2J+GdlCWQ0nH
fA64rh+DtTNNOY2x+dpyb9mxr13KimyZxYNCnfI7bJEF5s0IlsBpBrzzh28d7wo1LFH0EFrWwnqL
CQh3JlnX2zJoBvkFDpr1UKx0m28nzcxYQpNguJmjnsS559cg6o6b7T+JmUFYS6t6MUVtFN4EEwpO
ZQBOxL/R2RLADIFLPOXEsuULqVVX30os9hM8mkgW8IcA0Ai1MrIBIG/WHw7yTnddr8gvyGvhFuto
vY2VlFAZrDqoJnVVlNrhnaaRl+bap5OfM2L4QaPNneZtndh/Q3Q9f3GfuluX1J04+t4WfjSphOWS
N/REY09qH5kprNQOOMRQl2lj1qxFOgrKoH3vNfrA+LxMpZMyaA6rP/cDJIfDThaQOBvW91vTbqQS
jhEJua+B3E/C2SxHH8r/zpzfY74OeO2Ni8IO1+DYdT9nBY/OfJXSu+PRzH5A6WV9TkyInkrcLmtQ
CLT277UGBKAAg7eJf/ppQ9N3awf1vxE9+LmMU2VA5Y/HRRVbvUVtXy7dMPLD2kIZGW8DJXfRsxkQ
GGsJvKIBlKHf4tEL4vd1uESwAdEGKMHcpM6JmzkMRuj3eVpxk4OtknyXFrZNhzElYvgXkCFAeycI
XfjViNz+yQat9fsiFryOC/yIerhlEH7u8iY13D2yLtjmHKgYd59OnRdDYnkAxNB509R+TbwYAIsl
6HuHT8lLb6CrM825DXyti1TUtf44L3G0HoeJ2S533pb8ht8ne4AiH+ERxJ2D9R3rkAIVymmP5dno
FoZ0VcjuOwWpbMqhJ23bJwMjjGzKB5Xy4EOXoRVQbKRtPo028Giexs3cweEvmIF8gLIQ9IxGzwEg
qRczlJyJKMqzla/NkUaz/ZIkrCZ52rEsPC2bhwwOd37KD3JtluCwbVDXOKzQuw/vV+j4yN/zFrD6
OZp4rz8M9RA/b4Cnw9iBxmZ4TNowbB5MBq3MX8Krg/4OAgeUP6b+IsKvELQLs4dsHrugRIfN+zCO
fBQICCwmAHZqqOtGZAmjIl67tjlqn3S/qUjtfeI6Z04qQLg5pCM0ZE80HRTS+sZyBakqNWxFT1qC
l9h4Gs4WxJljxGvXHpJuhAKFrFP7mweNHz04IuW/SzMkGyg2xCgEtd6GD63cxKfRW0x9Sxi4zuVI
muxDav1AVpilyemwxnb4l9i0JwBg8fWTZ+wsCotksLnnplnIgeL3ROVmKfzn4jUY2a1P6jnLF6G8
5iS8GHL7NoNiDySXtL6L4iZh31czD2059cm2lbEQ45j7RnfhB62anr/DAVRdQUwkPFVIH8ftMUUm
BtH5JgXVRKwipEcydkTl7RRHBrxllqYfgGvwfFUQbWV9GEzjLeUMJViIkOluWvVB4GHUw6gZELF+
YzsjC+hYuChvJkvu0C6d5YnOW0oPjS9XhE1vseii1XDYi6uMqcb8aqKNfTNR0uqC9SpLq8Em0SeR
+m66b1mYNYD8wcDpGRBv0pZ9TGAVAxljG4G/kIXcbgvkiqjekJ1kHLfpw5yO0gPVAJ7blEGMjy/0
3yAS3H8SIvDnL0HtMV61YgMne8G4MYkOpJdbdpg0cWIHp5KpgjQrRDK0YQBXHJwMVvXVZxD49HIO
KFJ38LQ3Q9Krj2E3fzRt2415DLx9+xtJI7RPcT+jq61gqKeOGEY785F4/rQWelQcURGSoUHp0n4A
Sp5vHe68aLUUn3wwRIc2s6kCVG+axnwAHsvl6ZaO/j+0ydoh3/WqIqiLLyNFnxA08wLRq3c5y6Jl
LBb4IaABDb+ptPDDDhHA+PDk2lsoZr0HDQYSPetc8yc7E7lW3NYrfwiXcbibPCHaspmUuA9o58mT
hLa3XwROsB9zi3cImbesE8DWAxBVtI0K0SYRxtIcANBkLbmVdLk1MYJcvoXMbcUiFv11haTJ09yv
FIjpKV3qwvaN9fMaPKabhTEXQ4S3MQhuc2i+2JlTCzsRwqK8Xcz61M8m8VB8+iErVoTUz9RN8GeC
r454guo5Qq4EPoqXAUJBlyc2Dpt3jW9Q2gRxJ2XeMdPQEhQJmyjEMBPGxRSHmzwY7Q9daTzXh4e1
FiimO2iIiTKK1vVJL/0UFQHaaU0+cLLEEDs3Yi7QcyYhDuM2s0cGqgz/pWVrFlEMc90Bs46uXF8k
IkNCHLTQ1szxQWTtQQxLst6PWaLjGx3zKDyJfmmWU6IDMx6ZVxv8dkBL5ArrjElS8lGNK1EdUiCr
awqQukpZHrdJTx9UPAjzMLY8tvhtI+iteZhua5zla5x66ivSVTV+SdU41E+1pAwx0Ece71juJZ0d
72YXbmhlh4sxp6Am8pEBusHKVHXc3MR1ptlU4m9e83viTCbofPd6LmdISvYV8eDAmLdthuwMwUHG
OZsCDNAhCqKbfKUSSn7LbLPhhMbM6JXQ3o/cB1gox58C/GnbcQM2g+WLF05TJfEdjIfQX7PvA9nG
Oocj95CelGbwKEAp2egqonU937mY6o/phjZnFacuBYumZ3A+aBNtpqfRCM/PF5L+h9Y38KJJESB4
3opEIxJ5UO1+WJA+Q5IQV8tcBlPd/EyWNFvxvbTJP6GrE1W4lLL3GjlJWAKFEZ884kONbBUUgzeU
N9zAdSSoQ9icxfoe56/2jlELFmtOMaB40hEdlmOv8e/6jMdd2QEz/S+8UeBhOWJW+qGJ3fLNONk+
KhGhTdx04M7fd6OIkX+omiXoZzqrTtzXDGSSAczUsOb1XJKgi3gFVbJYVHScg09Jx9MpN/EKRBtI
4v0TrDrAI/VEPNECBIbwnVrAcMjBtKLmiBJM/do2I++ozbLxtEjhvkIlkD60K4Whjp2BYUf2EOD/
IDNd9anp0oPuIu+pj3uLEMyj7MbCj/RXB0fX/n3mbPiEgxlNKByY9wy8Q8qR4onuFpCH+lMsPanz
DtXEh7qrmV/GzTR8xGPF/C7lPcMyTeY/Ld5Kg6L3AvNAyeKHSHj1Vt+RYYm/aB9ZLB6lXs2pXckQ
lTpKINaB6m37AscMfPERtWt81BPsJG9UpkSaLxLvp8yGenpqVzWleWdbBtWEYcZu+7jr7nwX+j/7
mHW4Z6HH+AOeXOEvb2AQhVwNbR8Wo3CzZXb2m1zMCD8VPoX4ayuU6SsFcnxWSJMkomhQ8ST52rTg
+MWZ2fKANcFNNoV7F8llDIJnkdAFXfw5LKLY2LTqojm4HxqcUchuJ7XMWy02WaApW/cn6uK4h9YA
lLOrJGy9W9QTHjuQYSI/ufWA89nmSTaopzfR4YYZcYdsUU/1IzIx2+es10lw0LgBwLHHEOK3WYcF
ToMzhJCOXdLVP8xmW9QKto2SCnh9QvIhBFQpQp3LwPTh4V5OeWR9jnQWIN+E2MbdGGr82UC9+QLa
x31Pim5bxXGztVvyvpFR+8HOgf8TpozEFkylXX+QyYLvf0Ip3eL7hZAZ7gUS/OxSKlg5JAGS/K4m
fYCCPgGaYkDfcikMEaEoWzhqd3kA8pzL+dLPcSEG4IzRPJrRZCXOAaDu9TFoOEqT7zO301Lh2mYa
F7NQQR5QX8XHoU3CruoX1c6VTVLonzSDoYXXz/WKF4w2y4m3ZGjzYJpsVpCY8elxqcX4KKGPZXJo
5dDsoUaxe5qFjL4AlFXbfHB60HBUodFzy4FuRren2Uou9rshsiF8TH1/QloftuiLFYtN7QcS65Dn
lvC4ve0VBow5yN/xR7gy6vWkx5Z+AdE2um8nFvzja9GL+62B+hju1E2NhetF9D7s4Zf+ru3J+L2N
PdEfNmS1v5cNl3Eh8BP/HUCoQSRZt/TBSUyccmSJpjmt4WCxn5HXDDlAzaGBesfQ0Fxnu1RB2MTI
WPqN/DP2y8xuhe5h40hcFs8FeHYJhmVxIlPoOi0axxSm37jCiBb00fZuTdHOQbvlCfKtnc1BNdDv
Qybr7eD8Zfgtu2WdiyxZKLKppU7QEwpi/mOvSHC5IWK7A8rd+RcugqCB4GHfQGJOWGwIyZbmkKgF
juLoB2ylZINH72LDwyeAn4PnfqQ+L/x5tTeYaHJUTWnavu/jZJ3zMYSMWU6gGx3nWSL0p6COmx9h
NMW/zWIoZtP1OBwXAw2yAiUbSvEY1W+CT5Cq2y7bZp2bPoOiZjOMokY8D9bfiP3ZALNh6/6JBt8T
2HvLMPQ1XfYkd21JQKm4/DnEzrhjLKlWJfYUjiiEkfBDvQ1hkC/LFsncG6D7fowEcoEcezx9H/22
t3k7E7vkgGUMH9NsMPcJCAND3uMkPE1DK740kGL73fCkPiGT9RwUamWL3EOTm85t6qubQRTJR0XR
JOgjJdEvhxMqJrep8SQSxi64NY1ommMkQ4be2oQWdw5zxwUyWpQhzLVucs0NgXv5WGAuBBzNYHxU
Ar4cwkcj0xWGP9zOEx48Dk7YjJ7BvieKxwp/xvwMNzuM4FoZqa5kqxtw6imfFqQBZvyBhkvqIxdh
y4cWyXsPWyGoE+WtI/6vBKNtlvOxFRkYS0L/kGCEkXycJtSsy7Rkj9M0DdCSlW3wHHl+8A8V3AXF
YqbwpxF0eN/iwG9FosL5NlvZmBaeQQZyQywUidGbTIZbeNTRrPBaEx/4iroWpq9+6vIuyBZSpWPt
PCRoTq4ITmPzFQo+4ouiQfdVtz5aD9pfWXIw9eh+6JkPH2g7oH+pKdFhmYwJ+VbzRWDT0GzaMFiO
/B9N3EX3DjA4V/jcg03Wls7sV+YG5IMWtRPiQJj430jER7S02MyQOjml7wnk2zwU6t12DxfmjRcz
3YDLCulAPga6jW/Cbu6+9glEuSquE/Ib6daKr9FT5FmnUCYsub92X9DCbX8EIlkt2GDD/D0AyzVE
W2FDDkTgR89ByLBAecHJfPixBkBo58bQ5TMAnNIU0GYhOKXwEQorNg4BsqdaonYb9TIfZQ0vXaj2
JfFJpQ3zc9ENK3oimfV42dXTHrHhpfukRLAw9MqS7OfClf49gxmm8z7L4PsSGTTLixRKRR9AYk1F
sWqlfvoaUbfCsUp+rwjLnwETHz43iQ7RfWgSZBC1NyCACqHGqUibznPVFgVwjxrSFr+6m7SfoQmB
aR30BOnslQslar8Ks/FmnB1CgbNR80Q9Bi1LkhpXdjOUI4s5bnAJORREvwODJAqszj65kVbC9xdl
TvzZtADuPCYdCsMCF7ZJ8XkYCQV1w8UC8VYoVN74TbOE7/o4xRnaZhhOFty55AljT2hRRZY32WlC
txfV3UBifhuhySgqw1txO0bLPB+k7xmaB9JPlsKSeQyKDL4YmFwsMZnzUJP0O8AXE17LWtsQLZse
MngBWsxH2gYuKhjmGhDS6Xh3J2CQ5j1ELar8co6oN+aZidC3oSyJgXboogBZ+ZwN6InrVj272e+a
0g7xYnIjqeVP6N2zf0wItW4waDrzzsgkAJRu68mT7EfBbgRu+Q/DwGewFTiS/wrU9sHmGiw2DTb7
gnS1D4Z4KmAfEByNtq2o1DrL58mkKFXtkiKZr5F1TEDqEPowQAEbeqLGuEcQ+tAnouAbb3loCe61
RCSpQvIcbV0utVNjHqDb+Bz2zuMnqtv2G/Ih1IFePaYQFKdoyoDhKTUCEmbS71kfDd+aLK4/2XX5
f5ydV4/cSNam/8qg7zlLbxbfzEWSzMpyqpLrHvUNIalL9GTQm1+/D6t7dpVMIrnVwADTQqkUDH/i
nNcM5pJFRhi+pS5hu0PCi8adm8a4s4pU9G4eVhTFHBSzy8NIgJbfjLlhj7clmbov+CTp70PJSmO3
4rZ3DiF7P/PkQVE6/KSD7jHURgv1K5IvygHNETJshW1IX0aeF0/RbLSfqn5Kn8tUEFwVdml/Ylsx
ScIO0vtyCHjdw5Cy1Q+yI0nxLV64GvjcVhTLu8Ls+TtSf9+E1FsmJUOqoWl13oQ6j4ikJ4qbDF6V
XmD3IPZwCRaJS53IuNHDXsXkqUj1kivSLN9zehTPZZGNCbcCBCqvDgzF14yq0Mhj9coj4VvPVoJQ
ZdgPtSBH+lDzZkMTEEmvkzGM/XtjUKbfu6Jr4zunbTgGw65RT01uRpY7LNYnbhkY9otUGcpTyFHD
FhZhm/qZNTqfEdpRyMPGhfVlCipAhoPT2iywoLM+pk1dJLhQmDD0irwW1iF20Ks52Kmwopt4UDvl
KNvkA7jdqhDAZZHlAfk8I0wPWm11zRLG2jdZSfrOG5NK+dTpevbZCDv9HXa0E85atUzmtwzH6QZc
gk4dSisSgRqo5KCs5UTRf+q2C5oTeNgQVxwn+z7FkCIO1WzxIIJLIOdHuw4y2TcLx3gq2o7NEY0J
RRwz1EcSm8SastebkXhvURb7oatVn6BATCDEyU6e9WCHOcCEbA6Nb5neJt8wsqtCLAqS7hTi4Zg+
lEXHS1PlCuDpYlrjHak3lLbr0Gri94W2ENyMoi53QKaXAAoHqOJCiyLopQy+AkgFclVXSHpTju50
Qi8nko9CbhTMJSPjUxI24+frVegNjCQN6hg42IvMJtpj50XTJmsRHcCGAyPNYnqnBc3opg1HZ9jg
qhUoKek0HhW3edYMXiT1zrHLkz1x5Q1xOz4CbOQCWF+E11bgFBZ7C78/ykF3B/X9zBr52Dlt+kc8
C6v10VUnkoxCVLIP/Rxx/8D3qkLPQIDvDkUVMrTXB+USK0OBFUAVPmZkBOHnno9JqyplHlV4fcKv
Lh54wpefKi2Pd0C3l2VcykLA5u2FQ4Ku9HrkJ72hLjLnvhwiJUfVcuAAMI37sJijm7d2COQPLH8d
cA5R8HpVRRRHqyx0Ct/JeufQRWK4p8oh79TfNwAxCysVfQLAOFgvLmv7J/BbmbezZo85HWpqzoDc
yl7Kuao/GYEJE3XG166WqvHj9a5tjSIFDkMB5Lt4ESw//6lR8tEDuCk79+eoGtzSHrWT7pTBsYnK
YgdRuLlXgNstRHSQGxckBAlDtBkEfeHrUfir6IDyan3fuFTyigeMOIKTimDiEdHL5tdSm2s3y9Ry
T1H0cm2yKH/6htXaDFUp1IbWob8j4kGEU1nxEEmZ+naAw+LFjlozQANEVFbnkGxhiTyRC/Fpi7RE
IyffyBNjOjv3+jeKMYQDSdpHX8DU7Ekobx2BDPCi4IfxM0K05zMKKXLmPEoKv8j07iG2KjCUU1SD
KkDNr5UoIF9fQZvtIcNjgptGXkVdsB4/raBYwM2XshoVWjmbfDL1g2tIqXnsDYpx3SLLe729DU4q
U4gmzeKNanH0LlP8U4MwNEN5MrLCD/JMRLfpREtuqRrBwzSYybt61NoPTUN5rsDbBt/mgaqxlkqz
eVD13vbDMjfu8i5Vf7v+XZsrC3UzZD0RIzfXMnhdYWhxgM6kj8Fy+rvUQSmXkHo+XG9lc7Qx2Qa9
DXCGN/l556NubHkBqqDKZnIAsSOVT6kyUJnmlfdYE1XsnOUbhxJOLxy0iDyRIF6D4iOzqoyeJ4GP
Kapzq3Zde6SsaZA1A/MlB63xfrbqsn9rLxffA9T90OtBR1ldS5XOVaroRK2F3xQieLGMJP0VUtT0
TijjfDvpEHJ3unl5Nr22CKcaNySAgWvWaJQjBhBPUelbRpsgxGvon/TMIXVmz5Ybg/F2i4zlPU0t
aTvFAkKRg4e5PrcXqKjlG1BMNUHPgotcQ67buteTZJJY2LJlImU123epvjDdevLtRRaqR1sWtptU
WfdWSTlahqHBkKPzwAesVhVlNK0NkgZtcly3T11bhT5AlOYgpgFvqF7fkwi/WMVLexC2sKXnnLqI
mrhBp3Ca8xLvGzX5akemyDyLZ9S3Gb3VylXnes9V42Id0+JCPV4sUsBzrUUWxtyhCAjKGxpLjx+d
ZTZPfQQ4JcaG5x5og/UO/IS1cyRcXK5Lo8DgLXSZwNmu/bjjri9sxOBKvxN2cXCcGW4klUtwgtle
iLLVv+X6ppUFr3Apui6pOlWSwo8tOasOhpRX+QnZMMU+aLPc3vBwSH8vGNyb62v2dWOcoenoI5LC
QOjZqMgGrZZO2QMkAQ4kfAnK2IeWZyw5MQdH8CwZNETS0Kv9lVxf4lcitH8Dj1xQbeqD8CECi0VJ
AmCXH4Hn+BhFSmAfMpWC5984TaBKLTEiZYgL8i+xp9ZHZlD6tiiLk0QyzQd3LG5sh9xPNE/90/Ux
2Vrd5FPB2hPOLdfw+RkdOlWb67zyfTFUk2tMWXQcpUi/R7MuRfsq2ePFvi7e9RxwGy6ENwgN/N95
g8LMqYTmrfCDQSftLAfzM8FFON4HGFg9WZM5t349RdqXVlKtd4lc5M+m2tfBIa9n/b1oAL2/fchR
2uT45qZyEK5ZlutPd3TfiqpvikD4uODmvtOU4kTeJfIR5lKOFmiHnfN7Y6cpyG9gUoEhEKymVbxF
tkIrQnlgyBMtPnV1+82YzNC3Ucw5Xp/ci2uecA5ePM8shN2gAqxamvUg0kOVaklCsNwcTDnWXlDK
2xM4vLwLlvWDChdTusCbV6+bcMC3Be+vyk8LIR9B+CAurWnSnT1nSC4a4DOqwNJueTHsqVNdviYX
mgjgXE4S6GHIfp7PHQ7oTmkNWuVrVCJ5PqdgMiwr8lr0rHpfdLp525ZD56sRcY7eOuIpqrrmP7yQ
9kx3L2cVc0QNQLtiKOyktcZ2OvCMlMFjIBBgBydpHMYfDoyd56E1qm5nxW62RVzJI56EPwqP572m
5miDf6Ytu5LbQzZqiO4qyXwYpyn1ry+hraYgVTqYiStAkNf6akVniHK2jcqXp0b3WGLZrRrkn1Ol
SnZO58vFuuxCqJdoCSNYuT6JKJVo4FwdpnJM5+ZAVhhIaNSEItwZvQsqCWsGTXmF4cMNjPvgfPRg
i1WD3iU4SdXTr01rfpJgP3hznzS+YeI/PWukn6wFe1BJVbqzJbfGky6S+lg0eLhwzxtvSlmbople
DlLmHGsqNLeAkeJTWs9ip6nLa/bVFRDncvY/scSqn7AOFAE6pvatxGiPmZDN54nIyZetQICr4Y1k
UGpz6p1cx+aetKib/bfdFQ1ANatITrFYBUHGmTBUfXib57ZyVAvRHAvcKD2EDuvbPHEcbpi2/jjr
tf21wLN672TfGGweemSIiAlJhqwZNLMeIjicFjUWIJ3pgkiX76wcam5VO3tUuY3Vy5Jl+aLbbDK1
q8HOMUeIeJ/X/kRR1SPb1N6XpLd/f/NuXNQXFuIoDZF3OV89aJAq3I9V7ePZVdyIfop8nOvUw1go
484tdRkYQC7mRcPrDQYZR+x5UyXKeaFdqeySKqt9O8OjM2y04mVkUx3sEYWcnW252SAW0DJ9UCEc
r67hyB4V8CBWTZUJOccBNrWXpcYfoAlgHxhptrM7ttYGhyeqYsjHAGte3Y24MUd4wJQNGgmh5saF
IR+QNZTdiUHd2RFba8PAxhWmIbcDGsDnQwlc2hozB7eMmtF+rww4gHmOmUDqur46ttohqubdgGqL
iZbYeTv4w4koTUMkeFvb9p2gfQcRZM83bWvcXl0y2VYWBMNVIx0PWikMhtofIge5WIoFx9DqZs8o
2OfX+7NxgGHltXhWEFrQsdVB0ihG29ejwA1O1xbbX6T2grgB49LH4yPa86bbxf2bpSFZ9vCKyC8u
GVhr7VyG1VYk+mRofCXn5e7UQ32CpvIspkbZufA2RpJzQLYXK2Xip7VcgAKrsBicovHtBNuPIcXi
LoE27A42RbfrI7mxMhhGlIGsRZsAQuH5ymgWyjfxU+NnmLk8U4WyDnpr9DvrfGMHc60pBCZkTR1j
7e1pFoh+jbPOOs/SyU+iMjoV1N7wWqDsRyr5b4RBEEJJB6Mqy2G4ZqCqQaMp2dS1fhnB+O6wiD1U
BWFgkkfjn0mH//V9/N/hS/n85wOl+ff/8OfvpZioh0ft6o//foy/12VT/mj/Z/m1//vXzn/p30/i
pfjY1i8v7eNXsf6bZ7/Iv/9X+97X9uvZH/yijdvpffdSTx9eGhKPr43wpcvf/P/94T9eXv+VT5N4
+dcv38uuaJd/jQJD8ctfP7r941+/wKj9aS0t//5fP3z3Nef3Pg4vf7xc/sLL16bld/V/Lj5F3Eeo
7atoArEihpflJ4r8T4JgdhIFnlfxO1ZkUdZt9K9fTOefPPzYYpSiEOnjXfLLP5qyW35kGP/kduP1
i84t9tcwCX/5b8fPpuj/Tdk/ii5/LuOibf71y/mzBEFwPsBCvhEdFw3ypbJK9nYLytMZHBT/xDj5
reis91lqNZ4ezeopr5XgBwbe2CvJRhLs7Lfzrf1n02S1l1IbtPmLwEPl5neaVBiuVSN7n6u6eIz7
Jvaw6y7eJCv036bIw5GfQnJqnQzkgI4UdSbLaQ/IF4L/AiFeicqTejBLP838XwP884CenyJ/NgVl
HO3PJSlF4ef8FFHCDPBBQ68UKHN3QwfcXK/IdF5vZWvaKClxWUKTJzxfxQFQq8IEuJjhitl0Tq02
Bcd+QmGh64rqNlDtHqxAAwiCmu2o7PTw/Mb5q4fwZmF5ktdEs/G8h12lmlmSVIZbSW1THDq9Lm6B
JZbHPsdYuxxiyw0Gu9u5t7dWC0aLBu4mtMvBed6qkw1iqJEbcuM2m1wKBpTQurg4iTptdq7U87fP
aweJDSi+UgJhe65FqOxWiSclRyivUqcoP9SdBk4QFMF7+NijB26/9yI7CzARrsfHQODUcH1yN5YQ
C4eBJV+OU8M611LEUaLYGZMLTy25V0unNV0mszV22jm/iv7sJ0LnvO/QWyBNvVpEPRgIJ0wSw9Uw
N70VRP4HrMqbB1FEtVeXkX263q+NKaTkSuCPyuJC8F5dsDZSvEGXLNpNiHKdzBB+1jSZ02ejnd8m
e/hX19AB0RGox25hHbhmWEzgDZcb7jhU3zMgGzehnbXvIyNVd3bD1mIhMtFfRcsMJux8XQbwTZra
iBnEyRa+pSVK7CKcqjyS1W0+5aM8EqwgdfSrnAbKQ9XLexq8G9tRRX6Lt46JAgJKA+cfYEmFAq8s
Mlw8pqVPTtDFLsmd6Zac5fi56xsc8nAi3pnKjfOHFYrqr2NYPAvWzpjlOIkxVBlfvF1Bq4Rl5OZo
QhzDcQAXLqTupqsd4yhAO/54+yIiHcgRoCwqwOtK0hLWdm1m665aqPMhgy1zA9zc8FDR2SuEbnbS
AfWwKBvDClitV6XBQZIbUHdblO48pYLhBkVX+Saa3nzMEd577jMJbGEsdH3vGtnYK0sBlqwEsSjK
natlFcd6EsrCQOQcPN6pUePEa+A6+WAxo525XOUiXjfLogn2GsjLMLJW/YQUgpIb6REXnYAI4HrW
HaRi7o5cpfNBhv+RBbF6MzTgObW8xMc8sf6Q5KjcOXZXJbu/voNxpsrN6YCy4flKJknbA2fhOyJt
ZDkH0efeKhw/xl0CIBL4pSQycld3kt8hlldHONUv19fWxoFIiMaHqMAZFteC8w9ou2IO5UjX3aZo
K2+EhnQPfjw6mvpYHKGS7NVityaZJ9tS9SU04UV13p7AaqjXjYEFVo7VEXic5skGinahjMv19a5t
HFOkt9mvKN4sAd+qa3Mv1UixIpqfBeAXS6u3MQ9QpuGjOXT1bUDBEOhsL14sMWRPdQ+w63r7G12l
ss/rnsIzuei17AUeYXJTgBxycTeCGq5L5glh38lFh3mvgrXRVaBir+qlpEkIo1ejKtq+kCnPuKhi
yE+TrsVghalBJUMECTTUVReYc+gjPmAfRBpV/vWebtzePze/9kwX9SyF+MVrXNnLkg3l9FgBjtuZ
z/Ol+hqp41mE5AV5Ef5krJaObE4DSpkamtUZ0FlNzc3fLCvUvNKRAx+oYvrGgjIvA6o/zBxxLdfN
GqYgsqJVu8wRAAzrxiNPMyBKUDCdOP04kb2HCTmfw9fuASvCBwIvLmSz1wA4OJSBnFi8WmXRQKBT
U9hKs/o1FTpIpl5W7lH2AyredaEXEWfvnIjnV+pfrXO7IaO06Novj7+fi13Swl6PQUH6gFBbTqNJ
w8zWbO462aj9OBsUvzYa7fn6utlqdHkksnIBSpCDOG9U6UJpUhUy7kiF57dZAb0XNtqiTzWnPyw7
Sd9bczfsTOv5FffaU7BigBS4SXFSWCvPB0mW2GkqyJVWBo69MMRPMYTOxeEa3nRrlSMQbbU7hrPY
sy3YWMHIG2FagKIYhl9rmFEX8LjPxx56JVlGF3lZNEuF48CesRRfrWb59vr4bnVVIYdJPEiH0ag+
H18rgvmMmXbtK3IH+TgOrTvLGCpXjKb5kJVZlbhA0usPIm3VnbfLZldxyeW9RjzKTjpvOouk3Aoi
pnayhuTeKioDnZB2/LXjI/xkAqJ3vasX9WN26+K/tcj+UABDUPe8QQh9JkKeeu0LoTnHIjcNX5jR
rAAPn8Xn0oJv4QrEfiEd6U70EqGg9ZwE3OjA9Cdf6QdrL2BcBRl/rjTSKGQZEIyF6Ly6gFJpzOJ5
bii05MNn9pd9dEAOeyFlF7d11BRWjWpCotc035brkdN60I62HnU7B+f5RfTndywOcw7IIEAc64vI
Aryr95Bj/bHTU1qe5rt0wAtRMct4Z3Od3wR/NmWAvQZKt1gYr/GfklPI0dAnrY+PwuJArpY3fSDa
/1yf7K3FRUlF05Y00fIMOZ9rhZsugn3a+k6t5PDmnOyYyZPyWe7MzhvlInlbaPpXtxapU84p8udr
rac2iCDZyFXrjzVsv26WxzsKzwOSKMkeCGarbybBEdn6pVq8XseVFhYTiWVSsllV+UK2itNctBPM
uA5HaKBbx+tjubU4FngnQlakiRx7OUN+QjlQHscBUSMFXNX9cOyAjp2E6Qg3UNEput7U1nFE1GeC
bkDBmzTKeVP6CLmmiRbl6dJU4azNxaeysdOnDDACvGR0ExIlg4LVjli6XG/6Nan3M7xkOR7QBQPL
pPI/RAjP20Y8xjInE9q6nZv2Lf7Quj/GaudOVt8ecfjuPsVTE8AxiJpTlM2OfGrDGOB7W1ooPwVZ
8NRGMlJUY2jZ99BikR3XpSi41ZW2ds3MmuydnbQRDvAIw8kA42cK32sfsUBtgkp1OqzUi1R5dOzx
gXK+8uwURfQ0hmP3JMeS9jVupuKoFaPz9uMU2QYSXnhPkEZnLZ6PV2ZAs3TUgLMrSiUUHbrA9PsK
gQAvxshJcaO5gZckBY3zVcAk9hpQlQ00ysS+cSh3fk6MWfv1+hxejgiXJ+/uJaInXHg9bn9aqboA
j9NaKQghO2iPFs6hSHJZ7d1sDOrvlTxpn1M1s9/ndTO9n0Rsfrne/OXqXe5uCpEQFEhgvz7lfmq+
1wWEvLIh4QERyjWqFIEPUPA3kLGlO3Sp7NOcQaBUprrY2aKrV+Jy/CCTy+kNJRiTCSK088mYyaNY
eifRNHiMkzCa+YYLS0ZGT4TihwUs+LZB2/1+dALwSVpvqk9o4Ayfrw/A5UmB1CbVchmSCML4a0pE
ZAXKXOKj4WuSsNCwgUjbjkoCNqucbv9OUxyhcC8Yw/XqYxeXZRvQVDrr7bdaqg1UzOoGaVkrMnc2
2ta8AmIh7F6E3a21pvuQpoaWaFjhwJ5oZjS3oHi7WguReArs+fucz5SPqtEaidAcqOTXe7q1qLku
OYGBCFP0U8+ndkywyUqdSPh1Gqn3gRnZCLmEMsJ9OVQ8NZBOvGKlU2pL0b1eKG+szC0LC/jqUvl7
vUxXUT/6YpXVqhlAsM4u3oXQMwmPIlO9nw25PClZ+vaw0CHoXhgvCmBLrLvPu9tPfathYZL7iVmH
Jzz2ejdrRkNxW+xn7+NQQcn7+gBfvjFoESFtFINNUoVrpH2gCWuIA8gSKLsJr+PCfpyQ+SRP1wT3
qITIhx4Dob+xYxdgPylm2uVNt7pu+lLAn+xToNjtojybGekj5nDhcTSQg5WMzrqrnD6Dhhr2jZeU
bfoO1bfhj+td39iw3HRobJOqpYywzu00tooSRdgiRqL3CvxieJQgDvKjatT1ztmwnEDn1+uisU8F
iNoaqcM17HuWlWWZ1pXfp1340qhOcVeg0oYmgVx7RpPMe36CW2fiEmPyrllyPJq5WkkNvJoQcynE
vIXaY9JVtUFO2jf9hNBhMB3kTO9/rzhLhR+TA7qBpB20nhZCc/bfPMrIf6ACvCSGgYqu9hA/6aXM
AHTH2Y1mBoAOamCjrnhaAJ9tJ5TfWM10FTc4MBaL5vfqWp5tra/KrgdSObXGY5fn2vNsDsYpdZz3
HP6h30vxHjT3MqanirvwqoBbkEdbq30bhgQ5A5s2P0wr5Xno0fnm5M6/Xx/GjWOYtA5tLM9yctyr
niUlX25MhvA7B3WnqdXSuyCNIaxCUsZYaeBniE51mbiZ7Sj5G8t3MTLgncxzDVDJ+bGEnEcdoTtE
vA378SEXce/2UR+MSIGNyo0ZlRBvrnd3YyKJIpZK5gLAINg/bzFpezzINcDFtpV3B9Fi2mpH1vAl
E8EfctPHGJH3kvr2pcrWBLMFwp7c/hpwlPXyjMwb6T9hxeNtjm31u3aYiw8CL93/XO/fxoHA6lTA
MS/rlLE9758mGkVIC2rL0orUxXRcORQBcpFKbOdIXO4S8zbuUR3taOCbkE5Ipa92IXNloXyFcbqa
RMJNcNV55jE6wXvRItNDvGp4qJW65KJpg9Gfp8nayWVtfwB+DZSol3W06jBihREXGR+waJ//DjG5
e1Ar3jE2SIUH4ejxwRgxPe4KC4O6eo+4tTXcwNVIflBEJVBZtY4YTCIPXdP4RBjzoQ3sKjo0grJ0
36vjHQf+nmHEZb5lqWvCzluADPzHGgBs5WTYkFzCvX5OLaSp4LmH46h4sjR+KpJCu0UIaHSnWZKQ
FMuTXyeESN1kdIRXSfYeW+HiiOJjFswuWVoARrBpz1ebnA5VhzCl48XV0D7WY2J4E/6cx+treqsV
nokcg7AieTGv1ljgpMWUDiaiy1Y2H5MWZHWFcdjpeisG33p2lQJaX5jfMGB4eQGnPO9LSR/VOVRV
b0TR3s2nOr9VagNJpggFkrc2hT0eGRQuEjA3OB2cNyVCi6MNzwCvdsLiy8DO+Iw6HtIBVbxn6nbZ
K5I1UDlfI21wlas418FEnpTbhE9EEM7TQUgxon5aEhYtZtX6lOycdBf7gYQ9ZZ+lZgpdBjTdec+M
2rYRJNY1r57MbxJyCr4xTOKIqhcFkHyQdgbyYvPTEtWz5bVOCoUT6Lw5JZ1CbbZGlapLFHlxYVbv
kqRon+TB6B/lsmnuAP7kkRc00Xzq61rSb67P5GWucekr0wieFFQzpdvzL7BEKYxY71Sv54BFqhP1
QCSAAzTbot5Gsy3Xa+03PQH67JZ51aeAgZKJoHhUEELU0nqsdy44mwbPlzEfxJMKrDkQsAtw6yCq
OVUQ6kKvUNJ/t4WaHOo2rJ7R9PkwSc38ERRJ+xKNirGTZdqYekJR0IYO1RuShKvAMG/MRmor6lBZ
GU93Q6aZXiWH7T3i5tIxmRtzhym1NfRkJUhNUDeB5LKOROEqa93YmbNHGo2ESa2AlnGxQ2L3ZlnX
JKCUBc/LMRjU3puo8cBJLPRMcuUkqH/0skp27/pq2NhsfBFIEI3KFWyx1b6elE7NC05oT50miKCV
JVwhT47PLm93mrqMwxc4Ddc800z6/cKvSFULpQ5le/I0qnN+Yke9j7xSfz/16FEjcRkdeqkv/Hke
cH/tW0RFJmSSr/d3Y8qJTiENAmUlz72egR7Pe6svtMnrLKW6LQMlQ6JRj33UXIUPPT7cOV02tjuZ
REr2GrYfSyx+vtnwFxhiMzVkT9NRm7aMqHpUpErCZLuQXpRGg3ekS071HqDIOLj4faEg/eYeA1pY
wh0y0qTnVqnUJEArDqNT2SMnlt6pcgvWP2jmz8Wozi84TJbxzhBvbGfAz2SkUR4AiL/eVUOuphOC
nwoKQPIQYTyuoZ6US6nhSqZRIQRFHFgdijJHoKPTg24vA78x5Dw9uEEWhhxdXr7vp+xblKBfjdeQ
7En2nBzlbEbccaoz80aYnTBQMbLqj5lQg5tKRQs3m6K/cVcSYOgMuK0CK1gPANrBNcjEevYGZDZR
31PSQ6mEo29r0eBdn9yN2Aq8NMkgMGOEk+DNzzs7hhgkOMLWvbEr6tBLxaz5A2v/AfYMenJJan1p
Cg0p2EiyTylCqDoxlmK8m2oLlXejjXZUPS4nnysNMQ9QiIt50Dr1OZHmU3pKeJ6BxOVjGJvjiYgW
ZYR+zu6KohFuF9X9DbnpvaG4DLnITJHu5S6hiqavc46pRkw9OqPhjY0en6zM6O8ktuQOVvby/CAE
WmDHy+oyZEM9H+94orQtYt3w2FbqR3Sv1ZukinSUGivdS1MOkJ3te3lA0xwhKxxnyi4XbC8pakA7
a6Hp9XOae0Uwzr6modLLTO+xvTabWmIvoCgmBLPVWTVknS3ZWWF6XMaomXU2+6ZBHsoerb1jcXMY
iT44kBxoVWsKyBzWMWq1geGVqO6NiLweYy3T/N6G0SLiJN45hbdWJbEdUGCKZUvW4HzWZFUaZlPh
dadOlfgEIDg7snWF26pN8kHMiPvlihbclCZKVtc36GZHrUUuifojr/fVmM5UUwutHxjTWEE7TWgp
oMtIfgSOnp2ol+xVYzbbox6DsIJGvnZdTFfQzp1C8mCeQ2nzZJlD/gkVOd51WVDcmrGo/7jev8vD
lsTastlB9aiUgVaHbZKHcabgdOoNJgOI/lmMkoNRPwxzrh9DB1VIqROma6MyeNsqxt47a6u7FD5J
c3HekyNZbcd2FLmWZgyvign6CWct7QZIU0hS3tHvZnRsd87bZbrOQ1WdEhvsKIzE2CXrCgACESnq
bLWJbmJSLwQi+aPUmBqxYxt46Nhbx9AM9+LjzUZ5ysFzUCjJr/Nd2uyQFbZL0wNxqd85oVa6UULw
JOwpOE1SX90MolWPb5/YhVbEm52XH9bv51tGGRPNqZBV9Bo7KGu3U+L62IBJ0Q9K1Js/MNjLe1dW
YswZsSWQD3ptRZ+uf8LW5AIAJFXKLcpdvgrP0TUeZsRjDW8RXrnDsqWHGS0F2PLMrdd17d7LaKs9
8lC8yrhGSIavTglntLMsJ7XoSao2fZcRLz2C9iy/KCDrNWwSyvTb9Q5uHLikvcAJLDkCE/TY+Rin
mSzKvNM0b4DQz8U4oeFGyOvDhvt+vaWNrpEqQBGCfaJxkSyX508xUdKmeaaUs+UJYNZJU3wtZwNv
YNw70Fcx96r3G62BuQZxTVQC1Gbt24lduYTYhWx5cqeRx9JISVidpnhVirUMjPZ+J+i4bI8TCIoM
OP0lb7AWLKurIMohiIU+fjLZ0eKCRihSklyMlgZ3DPp+Jwh4xYOeHwMmaB0qvMT2PGXkVUwtst6e
NZnHQl1M6vdRj+3v9tzk73OkOd/Js6b/jlZT/xxFSXgbiw6r28ByoqOcx8MDpQiZQgPmsJkd2L8R
wPLevT7by2yuP4/XDQxxlUCcmTifbRyCqIkXUeCZamae2JnCVadsuL3eytaoL5aXnP1c5MT75600
ZY8gfzIFXowT0I1oyvjWyq1PueU0t63U7qzgy0OQkhwXDMxASwEztHzNTysYLfaRyLEJvHRselcF
Wu5i06Qd5LAYj5GBZBNcrT0c6eUGJSVE3MAsc8Gxe84b1bWkSSJzxrBAhterzHnkJmmoHwkz3lyu
IbQjaiZEAQm3JNrOmyqRDVZs0Sx2JhHuG6EFv9LEHWDOBHrrg1zdz/hD7iyUjf4ZvA05fiBHkJBa
reNkjEaqbmYMzA5+vyrnaMAPVvcxb9t2p3681RS1RQuhGDYOYpXn/atyO8R7FkP5eVK0HwLHy+Jg
whVgKyweSdeX5tYGxemOWwOf9eU/VjuAl585DEMR+1aBpLkw+/ppGOYOezJqVOhja4KLGh1md7TV
+rvcFZjxoZ9WIPY7gVVouWoQ9O8+T+EQPVbga/zrH/gaca62KORnivnLLkVkcfWBZYbmbzhKkT/2
U1bimqXFd7EqpKckNmR8EwbM9OIxV5/nQRXvAnS+Hxu9iG+qqlEfK62cnpwETxxNApM6ynXQHJKi
7p7QqS6+qIakqQeiBmqZuCHsrJkLQToCkaX4ZRAVLAJa1monCh1UTx60kY8t1sdSyNmtgunIQpPC
QsICAhTlTXuTdogxD1ba3khcqpATOvtdVqihD2ZE7IzmxUnEWQeXkFrgosOprMGyC0asGKJZd5PB
im7DIm36w6CTQUydRvtgyMGeKs5Wg2wXLgAKV0ti53wxB21RSt0o6S4peP2kRo12J7Bi8RB5LlGu
jvbW88XmgetGM4vGAFponLfn7VnV3GE4AY1Kj4fhWEFXAZ4AHmEe7NG7vjIvnkpLwW9pBTqCBgJu
FdAT9EpJb4Bd74fKqA8NWaIfigKzkMQoTsppKp+cXBo8XB+anaY3eungRchpu4iHEQ+d91LiMdbA
mNfdUepsH5oWLj7UrV1d77oP13t58WyhBfYfaUD8oZEtX26bn2+TNqlJRUG4MPEi9CV8echQBKOH
0wpGKvbQeFk+lR8iVeo9tH/3gOWXiWDaR8OWLQRjgDrRagFFtAhuKKF9KD1eE8iYADlNn5yEZSby
QVA/jz32UdAcY2VQPjnNMD2mlqhOiweQe30wlsbOzqLlYwD1QKkksUFZ+3wwBCgIBf1t6Aqqk7uV
UCyvaBAVuN7Kxp4hWGBZIdxEtnnN2ZKrqFcDq8RDrwv7Y+dguigBWsTSrsfssNT2noabveKthiEx
FRfew+e9miCIWCMwZlejonA7FGHx0FW74r8XYckydjwaFpAbJ+I69FQGfOSyodERAdWCP7SSoAvL
lOJbStFk8VlW9ecJxNEOwXlrLBcSD1JHNhx1ffUywoSECs9kITqC2dJ/GrXIxwPCQ/Jx1lFx8lut
3ssNbbfIZiG3RzJ7DbOrUcRGaBDeTtXPwyHXyxQh4gp/GowSMT0N2jevSY1rkbcYSWTA+uvSZq5a
KfJ+tKd2qnRjJHZ7S7nROF5fk5ezRysUw0GqoBCCGfn5GtGdIIxIT0OGmsP0Sa3txNdqZ3o3iC4D
uDlJDorrcmPs4AgvB5OgS+N1xE7gAFqrjPIKYk+j3w9br0J/MqiTky4Pth/bgXxv2Nm4083LM532
UJ8k+rK4uNeCJFTdc0dgHOomrY4csTUWtx2S1r6DEa5P5Y80nGEvGsz6HrFt46CjaUgl9jKV4PVW
Z8sU6tIAjlpzEeEJvLAdMBlpDdWvGwv/OjDJh1DBoCTvxsEzcnU8SqakfcDMdy9GuLxcNBQxyWZQ
fWKvrk/ctgfzZCYcchLm2X5QVTjRKK11ZxrTXlS9Nb2sK9LyRHcIOKxOnibGAFINUI0Iu9bwLKGN
bq1M0gnBov6gNJjNXF/Fm+3hKA/3f1EgXxOymkxTBjCjLCcWlh9KOQOIEcNDx6zCkG2mnefv1lAC
HGFnGmCSCIHOd01nDibPBUQcUlvuDoqcZN4U2Xg1Kepecf7yEEficTnDSbbje76O7OIGaWWtoKna
CjvfIbDztMLeQ1htDSDYBRKIhLRkh5cO/xQNhFjvRkFVG+4Ax/cQ4HR0iPQpcOsg+Wb1lrJztm2d
OgCQwFdRIGIQl8/5qbmAoqcqEOdy26bBQXhMlJssLSTYnnVz18DsdhulMHcWyWXEQxqPvrELoIpQ
lTpvVBETxV+r1d0gVEBHS4nTPY/T2J1w1eEBUpRj/X9IO69duY2tWz8RAeZwy2Z3r6Bkyd6SfUPI
YZPFHIvh6c9Xuti/mk00sXwAGzAgWLOrWDVrhjHH+ORrbfkfO9ealznX52+PT+meE2JwmBCD95Lp
7Y2vhc1lCXIwYDBzL2lU6CND8WMrrgjUBr+S78JajaRdpLnN9Mtjy3ufl1otAQ7PJVJ2m89rzX1V
uxP77cOkfOltOI2FqBG7TYYhHHtLRo/t/Ziyvw2oAOMgW0yrARo3wPi3e10Vjo7+dsKF7IMpRWWq
cpmWTEb/78kn8Y3MskDts9WQbYxcK4E3bClF9UGfZf3NiCt0Me2yaezQgpQtOddz45FUiaFHQQoa
eYmSbzFNJx9k3tdeuMZ/C4rOAwqEZtmjRQkF7UlvK8RRSOSyfyxvmL/nLkqY6E9WQDicDPlqVJNl
cwBv2DliajYITBt+gbBrc66HOqV/vTIg3s7MB6U5CnVWUAxnxZR0gjSzOi0BSvFIIpZhMcC9dbDt
als32w6kj4oNXD1cru01Dqw+aJzYt6B90cXvi4XyWFi6nf7XVBh9coKvcfwyGIBSUYSA0i8shWX+
2hqLiyzcIOxv6GIjddikXetccxRFPjlibOPQpLw9h2JCMw/N5rXMEDIxEFQb0nI6Ckh2XCutYTBP
P8gNSA1uT04GS7STdgR2HsrRkYHw5pdpRpWGhHw5P96uPVMOHWNQCfT8wN3cmrKKsWkMLiTnBtgl
n45WjdGvvBrokj42tePw1GzQ/0xtHkREcvF2glU5zmi8SrMpvq0qNQrJApVIaNXOT7NTr5d/Ydbx
GCAjd4YPebOZtp1ApyJYod+6sgptu0eCJ5vGWoR6MzbfgkBo59ju/AO7OztL95RClxLroCCxsZv6
yCqhZIRga2eVT3ktWlC7fvsuNvW/Hq9w1xKkWaQyeO87ysgC8sFhXtDnmlOvAhA8e5fAbpFQQzbo
iDhy5ynmZfw/W5uK1YwIZ5WMxMppX+hfJFw4fzSqL/0vVsSAADUVgkZnO3Jt67U/IWcHs4eRIGA9
t8HnsTarFzQXj2al9jYPHld6W0wjMH2xOZWiDtw8BlF4shqbAa2OcQegOvmTOZbp8+NV7VwA4goa
IbTwSBO3oFNZevNkpjHZzNIBeoLL4qL5E3XdRibXHM2jzwuyVb8/Nrr3wRST3g9wdUAOfHvBhT8i
iS75YMVSchaFZIzXBDX/2MreLpJeE1Aw6sVH27gRyqeju7Qsre868/ekq/5pKtP7jLjsvzjrLIUg
BfIpKlybz2V5EoCqnK0TKmbife0gO8zLmjTRusbawffaWxThNKN0+GLyl42tRjFGFMGEJJw5DZGj
A7sbRoqa9bIcDfHufSWCaWhdoIsk6dqYShdjctoJ34hY4HxZa/ThvCF+M9KRWp6a2WXSml3i0N+e
haZy/MmFEePkDd2fRH3tuczN9WKyoJN0Zfz0+FDsLkrVRonbVdq5WZSrBYvd+CP1CUql76qxJ9uK
Cy/Wo8d29u4VE/z/s6O+40+RtHpxTEvDjjUxp2UYThOadjuC/glWKDGC4qXgbh/UDnfCSRIf0mha
CyYMDRujTLUkblGtGO0ZNA3juBdfpViGS5t63vtiQKfvoOS+t53kJ1R7oLsnhN8EVpmR99moc/Q7
p6meh7X5Dvu7eZDV7RvhkKjpFgagN6/W4styMt2eCk8ph5egzYDqm/kRJ/DeF1MDZjplM+pWd20u
I6tKMSBmDpBJvIN5pjgNheiiakkFM8L+6xTE/318SO4XRqXFpLgD/tGFTkiFrT8dkswYzMaYOPsF
+UEUOI372ZCW/+tjK/fpjarnwBXNcKYqsWz8YF9KM00ZtGWKxCuuU9avr2Ym/A/ogjenciIGqOGd
QMo6G8+PLd9vKZYhyaSgjLNicux2fbBFNBOwcj6cj9KBpVniK6Dm8bWG5fnZsuPqjL7j8OYSFoUk
VXlUGFoGsdSm/7SpVDf7IuXyMX41qVTG8Zmj87TIdoZvFa/oQUh1f+eUOeCcTAj9qJvdmkOf1IW1
R5mr3e5kBSI4xTyg6AUOfy1afIQX2zOHt0R4CWcJvEj9+U+rG5yMrujKFc/lyLQVsLzITfNUaYTn
v+VjqR3Uc/eOqPImai6SQGQ7bSUMj5mchMyF3AqZVceZnvTUtw9asHsHBTwGhakfhZttCSzrIMNj
BBGkSdCLDyS+01Wbsuykr9NwQgvAjxidq6LHp3NnaXSRIBRRA48gJTanExhlMDCQzZfTkukVkfD0
HEi8zGMr9w822C9ST8XJj40td7rdem45FFgZywWgrVehsGsjegPhV/7mZIY4R5VQ+H+ppm57cROF
KIkCCbFcpseRZiHK6ac+kuZrU58MuxpPs4MK9OP17RxIlza96lZxRO4agFWLgnNT8dCl9vi7kSf+
C02t6qumTVrox2V+EP+oj3KbSat5WZAW9KjocW5RvJ5T0rRdF7jA/GX6ZGfTfGbo2DvBDINseYvm
mVZq5cuMfPZnPzWPSBvvvybDEcQOaCzQBmS7b69fkcpCDxYPaH6ZTH/4LjqXKHOPqNjVS/JWCmgg
JUw+c7H4oC7j15u8ppzWWR/XiongNu+urVjsd926uFey1CO67vsJCBhobP/HCD3lU2gabhdWaZ5Z
1ONSRulUSIZ/5HzWuRLnIBuX12SY83fODAfSnDoMBmvzO1v63afHJ+n+PmKXbpV6peCO2QIPQNFo
rrXChQMX74wIsoFojVjTy7+wot5aAk7CP3sTI5GNc0bRwokmcxyeBFEuyApqf4+t3N8KFagwSqOK
e6zKvN1Oa+hmLa8oolk95W5LrPLZHGTyItxpKUOjHvrrY4N7m4cPoybNwNA9+juxe4iSgRNEa2t1
nwcjd9/Lxu8Poue9ZXlgQsCvmIrfcrN5ZebBb7umFXi53H5KZygAirWe4Tqby3AwkiN79+8CO/iT
PfV7fnrtlpqeMpMpVYRg/PsCPNRXiFmXJ+HUGSOb/h8Dgj9v9WeMFNP7UgA6ynV3IxJ6XI1NmcD2
OpudHcoMcd3J9ronWyHPDVEfwfbvPAr2GAmgCoVkl0r5b5fopdXao7nMSdFScUm7hsaPBbyBX3kk
a/ejvXPjPJUtpYqoDgmz05tIcMY91hD5llHfySU42dOcfOMszR+9dZRQ14myoum2oKGOpjA6YYH1
XReZCZVyrmfvBiRrf1tNC17RJYMSNy9K6kizpK9sV+V3WD/4/SiQfSWp758Mt1t+oYItoWyz2jnU
6u4g0NvdOXwWDRheWLqltztXNdA8z1ynSJSz+27SvfHsSJIdv++1g0Nxdw7VxmEGQIZiGd3iEBAZ
t+aJ1Dsq3OUPZ/Kr71NcLtcqG1JQ80ify5NdiCPmuz2rCiEGKI1/74YAqyAlprRmhCg0YzkH69ww
/+BoYQxjzqUcNB2YvmmcHzuSvV2lWMIAMuyNgP02nmvNszFu0RGNCgcesi4zl6iHgJM6YXUE5N41
RcMHrBlcguR3tx9wWvvFS0AIIMYaWKGTOu0pF1McpVS+3+qP+YAw6kHwDkZAFZ5uTUF0OdmTbyPh
OJX+1aOrFkkEOM4IYqQXKyjj/zzexfv3VBkEtoiGo2L63KIvtJlSmwl0JTLmJOtCw66DC0Dn4mXs
tPrdlKz9qzYjymRkef23CDrzjCjTkQj3zgHCCtAP5tZoPGwJXIIS9GBd+XkEF4MXdcKqo3W2m9CB
CuNDEAcoaJZ2dfCM73xVXCcxIWV1Hr4tuqUvB4YVfRsp+sYS5xgqol9Xw+tpvYCUeLzLu6aoT0E6
zHwHcdntV20rkstlwlTS6cm174vkIn1z/NA7XfF2ZwNiR7GKqnGnuyY97IPStioNU7INwjpe/YsG
odKprrqjcsddiEv0o7jsgPVC7kwKd7uqpMwUTCnOIYIpgwhBQefawFV+cmQQ/OU67XyWBtSpnUIs
QCp1lBbtbSrAbEXVRSpBYeLWfEtE5OpxUkRdahShHDWYWxvdPBlNPB4Udu7CCbVSikeKA4b/2kIw
Vi9L29IZC1TJpM4EWdd8KWKYquq4q56M0iquj8/L3n2gcEr05wJtofRyuzRrpEji5nMR5YnZvJQe
ym91Y1YXeH/WU26UCGam2ZGirXqGNo+uUhv7n9HNoyuWcpUdLJrRHFsSCuWyWL4w1O1e6yr3nnPL
Si9B7hkIP9hm/vvjBe/appwF9gKwArDJ2wX7xrwM0lxJV+bBel0rfQiJDEFM9lZ66qrxex5Uxss4
u0fAvb1DROVY0eHC2Are5NZwsFSVrwlRRPqwJk8Lue9vmU4BAXd1BAvdNUW09uOZVLRNt6aobBUo
M1YFIwXGL2upe19q6TGwPOrxQZVizxKC8IyOMH4E2dpmUWzabDOtl0dg68Rp7VftPM1Vcc5m70j7
ce/DMTTK2DvBHojEbWxDXTBzddwNFKHV81JmXRsGRfm5bTvtajVMLPNIajQBuvm3x0dm7+WiFkm/
BfMek3PKPf0UcwM7haBwcvB0q2ZEZpBZl7bT+2d/cdPT2M1LGnrC/yrbtO5CRHRdZuMd/6A2s3dT
aZYzYYVb4NXerH+JRa7qJnk02FnwjFY9XH12lZ7aovpu+PBl08o5onW7S6HwRgppoogByUO3XalG
mKVMmgWbgvHP2e7HX+D98Q8KantflqEUqItUHYOZz9vtHcpkmdM+yHGv4/yxsvme/jLHF17LP7zY
adZTO3jNh8WFzuJgU/ceFiX7wNwcYMk7bcipktAYdWUR2dLsmpM9iAmN9Dx5cpy8+5oNjf8dJd45
DTu/XE796utHygx7Dl9N4IPDgN6DqGSzeDQTU8hH88jlkTuRPoMNSccsmnSqN1llHw38791Y9YIS
vQOoprJ/a08UrpEMGvaczClO/hKskdG62SUNuiPJvb2lMf6jRNIhZiWAvjWVdbPXi9oi7AmEGQa1
7zLKH/dPhVst56lf7YNzdL80/Ksi8aRrRnVx28p37c5Y4yTJIzlPn5OuH18GnUCzAMXz5oAOCAYl
GeWL6I1s45FCkXwFdp9HZdaM10nnsgOVl5eyk/bBCb0nDVBwD/6hG61ezK3fC/rKphhcErFqYv7d
7HPZhvYoIJ6CuX79stDU+3uai/nUB6OgKe6Mv8i6ckMTto5LOU31gTe890P8GMWTiktk+nILKCx0
zbOHNccPa6L4ta6cKT8VTm8/uRPlqjAum/63ZGyq5CBf2bVLhQWmYR+swbbNOyLe3Q0yyyN4UP+a
NU2cgR5470aHUjjZ9hKVo2N9eez5904U0xyIEigSwDuwfUDvyy7bOo/sySiYFZzyi5dN+vvFQk/j
X5jiVYMrDy9AnnR7WdZpTPhL+cwd6MaL44uVG9O6CJl0R/pT9/fSBKvBAebFVuD+jcvp+3RwRhtT
k23WocyZdR+IcaM2SfQn8Gbm89uXpl4tEDbAQoFu3i6tE+5oVkXLbamcj6nf1Sfe8uriD+l6YGlv
ZSQKnA4F1rx7r5ZKWL42sbLCFYqbiLGFtS2TcBai/zIUU3UAort/HxVEhKiZgQyyyu1Hs80l0bza
yyLXaNuL9LT+Y+t35gEkcu8UAntRdP9qln3boDfMmhp/2WQR1KYypPLhnp2cVteIzzk//lR7C/rZ
lPopP0U6lbCHKh0w5de58TFHPvgKgfeRcOneVSaPohEJnp+J9U0MPvMUGgniN5CG5fNrUA3++7iD
WtSRc/ynR0fy1AyHffmds6FkRhT7Cn6L63y7tKSvSp3nXkR00f6OY0o35Wp5aGAwf7Yw0/P2nfzB
sQ2klKQfeplbczGsVH4NuQk8AG1/6VN3/sSM1Nt0z2CQBkz2oxBGtE+zYnsAu8As7bTFylg2sgMo
HNentmuyP+ZUmz8ALz3qSOycReYSqCsQiXLTtrUwGPh8LFrqLM7diREw5+SmKZzK2SHtyJ4pHjwK
C9Qzef02bmoc9Wam/SEi3VJixDHKLDIxBnwxhaPHx37vkVV1TCaqiFWIdjcZk5XmTHvjdKNiivUQ
6RLjLyPW7CqMhWJXKdBD8xEniNI50K8JrEknGFCKazVW1Wkq3fH749+zt3QFS9A5pqRW29aTzaz5
5GidgJRdEx+NtYjf4/TgKNKTI/zjzl30aJHSraRVyYjo5lr0iF+55dqICK2UIrS8trvkzQjWOhWd
hKLIiM91HqxPb10grw/gAOBGMA/AaHZ7O1KTNp6v5wxddSI4m/PYhfmMQ3AykR2kqPf33mK0GHgY
s+90grcaD0D6vUbPhYjKeSpC0bfyDGANrZaaqf7AgFv38dLuXSjoPVVZpdjHIrd5GpPCoMQGCPVX
qOK+Uustz8wNatfHVu5PiKLhI1fictBi3kI6xnx2C+ba02geJisq26yFK6tHYgfxl/Cxqb0FMctK
YgZn1T1p+1RBNlcZWhIRsWuA3phUnijzR4+tqNt8WxPCAlVh9D84hZzm2xMB5yhtQZnOUQUl1S96
F2QX14F3qiM3vOb8b6GXaNUvfbv4bz8gPOJUF4mGVMtpk6Ywee7NAcqxES8wUi5DMF56q1/+qdYM
tYgqXw7O/s6BJBpS0w2qg8LQwe1KEV2Ke2fAXtyVCxCqujiV+pg8B2a7XN2Cmd6DD3h/xUkeiPTo
v8LceKciXzQD/EIlEXKftfG1YWgXktPVPMWic15oVtkvlhizg6BlzygzqvgwMntIxtQB/imSkLlF
ZD7Pc8TkfHU289E7ez0aV4Y7au9cM6l/EWibHeQIO7cCcPD/GVVb/5NR3ezASACAoBPqxqe6Xf1X
mlDTqRuK5PPj87q7PsJ0SP65GXdDyUNedJNsOK+I4y5/GsaEbIYvtOoizEWL+pKjVNXem6fHyAMZ
ROTKU4uG4nVTrrUhFarntJij3GFKha7bEs1wkr8QgwbU9xz/7W4Ge4RoiAmoRH7zFZtxDRDNquYo
85b2RKgznG0YKE+Tl3kHb/COAyC1+0EESN+Lt+j228Wx1st6bOaop3fzusK3cO5iiyGjLMsM4wku
HO0aG3r1vram+MD2joujvae6YZRhKIpszk1uztnYBuvEezd96VFS+ji3dvbr4xOzczjRUWbyGH4m
Yo1tOYSoyajQcJ2iMbUUveIorjzvTZSLpT3IS3YOJ8N+9CyVY4OGYBPOBCLPlzrAe/oV3fkulysV
Sb16KR36fUWT9f/RSlkcGN1ZH6QHlPCUHzV4cG8/4KJrK6UZMUVuMAdhWhV6BNd6/5R5U3/g0dT3
uH0smORmTJwBdcovMC3cmnKdPjaCiXF/TqT4QwMId7IZkfpMFa+MMgr/B5WlXXugNkHiAD6i+nFr
bwFx0Uwd8ZC9OP5LWczifVokDfPGc1L+2QZjeWDw/kCyQHqziqeNpHnbcer9tJ1mY5WR0aGRkrRy
eBX9PBy8RDtWYJ5TACNFCQRFxu2y0nTNLbPVxogDy2gzMIgX9ImqA6e8s3kUbRhlBIrDqdwWjFZp
9aPBqxrJ1JosIupJXuMpyb9q3SheV6OLD6oAO8tSY1KKKYL6FO/s7bJqZ6oFTd0xCmpbvzae1M7p
8ZD9/R0jbKURAS25srNFKq++mbeBu47R4PTiU9IN8YvWLQLPPBmUk0fvE9Qm3cEX29tLGCgIUyBz
Uqnl7dKE0EbiFWcE01T6f8L7W5ySbJ6f0gXa7UzOR9Q393eaDIy6oyLpZDxgC9Xsg5aZr6aU6ECV
COWkon3pbA4M1dsjGO/OV6O/ArKJehujmFvUzzJmwdoPFUe+ku1Lm1nGNU9JSd7qhFVjFTgYl5ga
4vZBW51M63yDBc1xUXwys244Z3aNumB6RK56v3XgRcBbK7VREqutz6BZlXpDVhOL+Hr30e5159eg
LFeT4cQ2SA+W9WNs/NYjYu3HV4IoGRe8eT2h25IC0bw5GkVaS7jAKwXRX4XvhfBakF6tdFmexqRc
5NUhpoH9ZxEODFJVppPCNrpThDHKxH8Nq+b0pzwY6t+maVn+0vxe/LqktvyLuDUAqNfChPa0UGK2
wmIyrTV6/IHurxUzgBQYoMpQnBlblIhksCG3EjFEIqFeE6ZzWf+W0zZKGJPzrRCSdYawgungXt1T
HxCSUx1iqACCVo785vEK8Lh9mTZDJBnw+jrHqwbrsXRW49yM4zJcxTi5F1tp7F66ieFzd4mt/2pe
17jhmqd2cODC7u85tNvkjgrCAcf6Vq97TpOin+gwwD3ei9eeTPm8JAX6VTIfXnPhJQfvzZ49etKg
RmiNc2bV5fwpcLaRes+NbCD4Kh3zVMKNew5aZm9TsJPhiH7WwZtwf9kpc6NHTlaCg7l7UHtJW6Wo
iSuFJ1qwDh03sMqPouU9K8pV0rGl546rvl0VAqDAtAFjRrLKgmuNBO6FllR3cGLvL7qiJVKkhjzY
xCOb4ECunVEnyMtGiemLM3W37hc7bvNQ5w6+GR2iTBGjMgxOI3iLIcgWwOxF0BL+Iy8WOms5/VF6
iLESks9Pblwn/3l8GfeWBk0F9EvwXSpm9NsNbOBeY5KJuLixZ//UQUqehWZVw19mucVfb7elAhGO
H8V7Sja3tnqtGTkwkFUtvZ2+8vrFZ4pP+XupLdWRytSOk+FAEKsq7SYChc26unmu8AQJyZs+6k/a
HHghbHd12ABCem4XZz6ZpOnnxwtUC7h10ZCZEBtDR827ALD8doGx0c7BoCsXPbcjYEWRfinzaVRi
Av6XBcaw5yaW3qVfpPHtsWX1N28tw9wMrgigH03fzQmdgyRY14LPOLYUVWFbg3oE/z/5fz62s3dc
iI7h6lIjaZDl3a7QLzxvhKKLtGOlQlzSRwyLxm/Qi23mg83cc1gQDWGHt5XcdGOKBsIyaUsMtRmX
L8xglbs0GfQFmd+9uvkkf3+8sp1vRygJT4yK9izwg7crW+dcoBWrktPKMdAJBaE5iqBpQ7muxtMy
oEecpmMQSms9IlrbOasq8CLt4Nqz4k3IBzrDMMsuJ45I1pw5SatAmkCAFbDMQftGi7AKZ6+Zr48X
vPMpb6xu9tcqkmVdJwoNFuQ/yBQWy6uRJPOpCcYjQpf9Barys6IM5djc7i2L1lp9wanNeiIus+0u
QFlqahojbzCa6dOrnxtH+hbqL91cCdVUgKxYEW87W5ykF9czRBwGLIC5DkF00iUf4ml9Ox6bJ5VO
pIqoyBC2lKTFPOkQyAqeuSD5NhSZ97lYvfjSWaN5NHb6Y3JwuyLqexS7CaAQRFTb/NMTDnFBvA41
CBm398uPTlqMzzKJbaDDov5gzLP297B0Q2T2Xv8CH3T92ZryYT3hHPLPq+Pg2YfCdRDYcP9OUjs+
EWn0/6XXSvW1cJYo8JPxqNu4d6uYpCNFo/GNyNemEhon01oXDS+nma6KYApq8KIDXFkDMorgca7P
yVitZ/r62sFDen/mKDHjEnXcMZ2P7Zmb3MEZcs+DxkpvxBK2ft78old6O4UU7MUnY11843lk3Cc5
MHx/ryjHqAkmSqIoQWxRDFJaQEYWir/D4rqXdWiDV7L7IlxlHL/ZRWJKzfFB6kwXaUtY7Q567M4z
PitbtIoZXk82kdZN7kdHq9s+zHvriLZod3EqTwQcAjhmS0Oua20HZcvIszo4UyRE4F5KZDRCYXbG
02P/dH90WBx9VZh7gJRzeDanPR7NzIYHKSoHz74M5pr/k2uV/xHB3v7cSIb9nIFBUF3PjyD69y8P
lvFUNOconlA7ubVsJVbbugF3emnW+RTkc/yuLnnp0niC5KDKm+7L46XuGkRsidY1FS8gq7cGCV3b
JRAqVva99tVjhC8s6qw+ld1sXlIBOPixPfWW3ToSHy5ROlg0KVQGu9naxDYQemnwxyUy6C+is6aX
wICBZ0H5KYKfqfhSA+a41rJZQ3vtvr/Zuu2perrFD6BDsklkE7NoR3qC5H+uTV85ERRtQ6v08WFB
N5xy5jsujJhV7zMxDmfDbI9QazuH+OYHbN/bqdWMcvKGaGhp4tEeAUMylPJd78xHg073jxBBBa0r
fi+AVrrPt192NnIvKINqjNC77iPoIO2T7kPc+nhH9xaEt+NCUkmEK3Z7YKfJcRvZjlHr0rKPFxzN
Eo8owWfBmwU0KEJQRac1QbiiyNZvFyT4w8awxzHScyRTY8POw2qCp7BZSv2UaocsUntLY5SQwIGV
EfNtwjJZdXPjNPoYOXlSPfkajjQd6vV9A1Lz9HgXjZ1rqGpucHPQB0SUansuLNUF7cwRzB8jy0Rf
9LDDfNG8P2lpBWuIFrBzQXV5qa6LyZj/OYV756M/pk5Jp22EYQi0hDGeqTDXX/Ildt95tchSKAic
5Yj2eXdflIIjJHwWNXL15z/FAvTdqAYVwxiZYuieRgk91dylv4qkCA6c007hhDgRqTAm/sEEUqq+
NTVLPwlag23R66a/dH2NSJ1GSbfpsubcdumXjHmpK7I5M3dX909+sA4vjGx1B99n5/PwOwgiqLeR
EGzfnnZhDHeEqC6qxyJAZVWsTghxm3sitbWYV0y8Nyc7vHMuG0w2QOi6nWdNUYNryiyZojkV47Pn
S+qVUlJ0c2LtYG07HpnBAfDnuAvyxm27Qy9rQHnLJKPKtVAiYEbsec3KLEJqZIgYLQQiM+jyqV3T
NbJKcYS83DlN1LmpxmFbZXWbkz+6jNKK2qfbIhL9xS+sP0vEd/4ju8NLtuMQSecAQXLLqARvSaVb
KFoqXcTQOFeNdR6HvPl1jVtxQAqwux6A5hSZ0U+iI3x7ZJ22sFNyUxnBIrW+ZOs0ndNCGBRNtebg
y+2EKdRqoMJg3gWQ9zYGa72gKunAyMhx0/K3ce2rlyIOrM+GmZuhbJCmqoQxh+Vgv70qBcibUgp1
KQOoXbBxAZ7GiQJxLqOyaI2IkRti3bbOzks6WAcBw64PYAZE0cQA58Hz324o5MbwLTl0/rohaC+6
USbXssrq85ynX4bayT9Jxxze4YvKSLprHo6BX19HcqOD3d7zAYTVDJgzqwxWcuOLjNH3W78upqhe
YMcLi7Wn36Qbxfw1rWwA0+kCVfrjZ2EnkQANzfwwU5T0dq3N3bAX0y3WjKZu0A6Cjr+0EKZyvVd/
QWZnRoHspMXwRT02undN1IelEQ7dKonz7X4vjBKOpjOy3+RPYeHO2mdrqbNPj63sXRMia3WACMWY
JL+14mWWcOwOFTxrSJxzHMs6XJe8/TCb9dGE+e4ucm54RigcAWy4NRUkSzai7CUjFI4hUDRiRmzF
KOszXJD/DHMpfyt0+6gEsLc+3iuQFJwYn7fr1qhdGs7o1vUUQcwxcyjHvo700TU/jIVz9CDvLZBC
t87pVF2Gbd+u6NbYnNIFl2PI1H92nUGIzy0M0s5v1qxeqaSGLdcxp+KoM7R3J0CfUhbApfF6bGLM
aV1se4BoIWp0+OkTgviokf14GYUxncEUHjF0HNnbxO+xEc9Wgwx6JJohi/RWpuei7eqLvgT+JZHW
EavY3ld0UJZXnXKQvVvyCsUnJMellpEGhu0rknsoZI+xPZ5RBRcHXZIjW5tjas2M/+cmMAAgKOZ5
WpzgpVqoh9VLeoTR3zVFsZjWMiRVtBBvD2cyWC0MkQAArKZ0fhvGQZxSWepnELFvn+Gjwwtig7ab
yqm3JYlcBtpUm5zNWuuCK+x2/tXsQAEEXI/LY5ey57jgw0EgUWHfaCzcrooHyK8cU8qIQSrbOFfs
p1RTCEdeee8Qkg1w2qFnAny9cV1pLii12z5Bqe2KX2ytcOkqONlL49lJD4vwenS/9z6XEm5lFpLc
lYGn24X5iMRDWJMAmCVCu+juaF/aCj22eB7Ng8rHrimFb0CwdWdQhM5uUplrTKCrL9U5RzT0Vw7G
SE3AyQ5M7X0u0Lm0SCiSkjlutrGLfRMNYCGjIJb9c0Vu90XTDtUKdhcEltzlGaXruwUrwdC1+ik0
QlHNFMU1c0sEsFw51qGom/zgTdvzw6DM/mdr850Gq7b8zAPAANtAcWWUyX/1tNn/PhQMdmp66kUZ
o2X/4tTTr4NlAXg59U4VJP6UjRVZM7RjhouitFH/UxodE1zJ4McHUcHuPv4Yw1WDzcBtbs04RZGN
1cShZ8I5y56NIrFf0qTvu6uegzF9fJN3jTGHpbAaCoO8eVY6IF51sjTkBLK349BqnPRlGTqNVM/A
y4f/whqAAPgp4ShCkvt2aQYEVrrMsx8wlPqDG0+og8zWS1IccnftrYu9Q1YHzJMaCbi1FBuZZ2jM
2IEdKpJIX+PuGUmQ31JZawew473UgNyDFJIsHRGfTfjhrm3nVoIdbJC6+qrNMAt4tZkr5mtxlsOg
h9WsFad1Lr4+3sy9SgYyjbBQw9+ilEc3lyBxAy0vJ7IseLTXV3dC5Lt2lvqajRKG91FzrkVpz5/a
Ropv8CfFrx3kiOsJtu78XKd1f3WzxPpDj8fSfVe4afXPaMnlv49/5O53UL0BfDhUIdvDDP94kxkB
71+gT86XLJ1A1xZa8ncgsyP1kr3Hgh4NKAsAk6oXcfvJnYrB1NbjUariAIJa/MPF7RcY/k2wD6h6
HQ1V7y1NQVuIdEEmADm9tTdUhuApmXna8wU2scrNvtqKA70e/H+TBDJRSAtN5Z5QXt6a4uqmtCpZ
mttmSDIgA9V9hVJbuifRICfyL3yCeip86IAY79qmX7USGGQKg9DPyOInSAiGp8oU1glhw/T8+Hjs
fTNQcCrvArUC3vR2YVJ6aWJPVImlauAnJhrWc2VTRyuTHGHtQBZ/PDa499GobFI1AK5FwrDxd9Ju
B98S2Qh7ma09J4UJIXQl05VLOsQHj9Teswv1HCwHFA5UanK7OJJ5r15sbNXSlp/z3B20iHRQegff
a8eO6rgyOsYIIz2pzbvkmf1SlZDVRs5kpc9OubTnIm7L3x/v3K4VMAHAcMiz7jqtTPSUEuFhapFl
39cXWafmcyLMKbj+/9nZnHUqOCATeQIjoFlzuPhzA3QrFQf9u3u5CBAA0KD9OOM0dLf5hmMHQhoI
wUaNaaXLi1vUsxHWTYFbkm2Rf9MHUX+flrobn6y6MEhGxpRpextUyXd0rUzrrC9O/2zoiZZGJT3n
MaxE4eHeTG/4o6sMQwt1KxVfBlEVZhQ3FcWFzoDQ9IPs8kq5wcWSoYwraz2NzNHmlBky+9nvSSXO
XZ2vv3ZL0R2RRO9cODXuB0sMCQlVs02JZ3InoGM2Ur6J70MbUIrli+XW8smuswqa/uVovmnv1BAO
cm5+wMm3nYQ8ruyggQ8ighw3K8Np0rvQG5rmKD3eCQgpzTFZSyhNQWxbeTD7tsxko9Pt6ToG0UxQ
/0RrelQ3pXFduwoOP9Kig6O640zUVAUNaAqQ5HebF2Cls7haA5upw+nxNGVz/rnHXsh8gP32EJ5y
eKAaPzAiEIXe+pKxoKqCCvbAcc0dCmBl/tWiL3wQy+x9LdUCULycappPnZ6fItxGM6WpJRVNu1bX
voEsnbJwojoePb7ie4VGFbbQuld83jyit3acYMjt3vQHGKjFqEeuPyefZIGq+amqhPtX20/MwrRd
n0zvp64aviDevvyZua5mnG0jR+fk8e/Z+46Eb5R1UDtiDmFzKUAsNhmwUVyORe1qTQzzCUTsfytj
OAJH71mCDw7wlpqtYEbuduHtpM96vKKQ7lMR+10adLugmM3nMEZo9CDY3rsS6luSQ1AaY7r41lY+
J3nRW1ofGb3mGe/NxPMAM8pMq0821Lb55yDT/CKE/G/+8/F+7jkZSqh4GToqPBabwHTpi643ULmN
UkdHamQZCiR30Of5aASJe2IyffkXH5CGKEO2Hs1RxuVvl5o6mm9rmiSMKMw81DzNg1oZZv/GNZuD
s7u7NgJMNcBPNW5LulCgeW3nkzNE9WAPz8g4uafYSeVVus347CgO5Md7uXtiAPLCBAdygFbH7dI6
qsJEtvgYu5fxa1prFhI6gfFipcZRk2NvaTSYlTg6RSTgNLemJFxFg4Q5gBHi3rmOcslOaeOJi9fH
w3+0/8fZmfW2jaRr+BcR4L7ckpTkPXbiOE5uiHQnKe4sFnf++nmYi3MiWbCQBmYaA6QnpWJt3/Iu
jH8hbvl9rk4QCjB6qRVsJQMiyu0H/XHdEP1NqJzCgqho8kTVOPhB2M/zrZzrVYRT1c2f69Ve/rW0
loeVxm360bWK+tJBOfeJ//wZJ4eS+lxnC+rw8chnQRkf4iZ6wQ5qKKn4Dy8G1x1Il9+yCacYkDS1
Rmxx4NAg2DZEmV0boDjzbt+q2d69v3HO3eVIAW/nbzP+On3pDX3K0UgjA04XrYgK05zuKL3qr++P
8vvGOl1DTICpilBQ2RBRJ2vo26qbtXmABdt47i6fjGVvZX4bg/qHauz6051j5c1dWoPPa6rZvrYK
0R8gmqoqpPw193tVDB6cBoouB7DfzXOdOM51T/58IR7/jX5/81udTV4e9U82+sl7baKiWCM3NkAt
U/3PQnjjoVtrQ6ff09sQajs8k6vC68aDaRbqGXx+8JraVrHHmzf/nknLqPCn9DsZKznVF9br3C6k
iUk6abBcJJXHH7KW6AYZ1MCBpiovi9op8a/AbDrfOui2Fy6VMzULBgCEREcB+YdTOfWGmmYnkoWD
51kkyHMldgVeJdGaAc1BMOlHDz/7Ss7ZpdvzzCShOwErRqAAYtybE6+adSWAo6A7KtHs+nbmoDs5
QV1sWLNfXLhhzswT5Wjo3twwtG1Puag2eq/T6MNFyhPfDt0BcfXanrxwamV9D+zX3GeF/tWcp+5C
enF2npvEG3V4XvtTrI7XNfBHS+hJlCknkCZOtWuRtjzoo39JguHcLUoVfsNQk5whcL79lj9u0Rrm
0mIZLQe9trKrdhnMsPbkEAY5Vsda73uRkXTTk9C4YrQpw3rAWv7a1omRaWHC+kX8jQTi9CZPQECl
Pa0vzOjk7er37Z1J5zqsh4vtvvPzJWUDsbHZUpz68Hp+3oLKpww7rob2wamF8xEOmH8TTLin6Kkq
wnVdvLhCSj70rMXb+Xly6ck4E1sRVf3fbzhFvPoQOEhHkJOXZqdeZ52mtIvnyCf0Duqbac6Cpy6v
ir/PAYhNaU5zbshzTk9tlwSpVlXAR8ZunEIUN8zbhLD1wihnooCN2kDLimLC5uFyvJ0EIq0AiBnF
wNXhWaR5k0et3XsP67TouySlUnPhNjrzUsH93dqq1La2fv/xiLqedUPS6XxMO13WsAqU3oRmGtg/
33+rzh3KP8c5iW+gDKYYKlOLpAMi99NcJbtWgryZqqm9oAJ2dkomKB/MTEgOTwPS0hCr0J2B84Aq
YpxjoRDBub5UgTy3C9FfRV2GrYjJyEmBybVQr5Q5SzXYhPnCTLbY1553w6LaOOWuvaoW9xIZ6+xX
RMln0zjjn6dtHt9tUOscfld0m/pGXxC07h2syDBRSC9c32e34lY4APeMeOVpfm2swCb6nr6V26CF
XuOmbISrz/0G4a6MRd11n/7DDtkkiiz4KAD+T3bi5KMjLWZiJqu1KpRlRzvKq7n/aGGfef1fhiI+
I2EBgnxKyTKW1deWrSdndNjfpcvSxK2f+zuvsS4Rt8+tGAZWKK3zX0rV2yv5xwNhK5TkDW27rNqm
fRnaVXzD0sO5m2ojeX5/Vuf2/RbJbxxxBEpOH1zy+N4bpq2dpOf+MxTq8kVDu+DCvjg7IcpgZLWI
w5G3H0+o1zWoJj0vHlU8bY+7RxtOhZJXU60nF+6mc1sQdgkoZrQe0G882RECl5LZ8HnIZTmIPVrr
2lWp8uJ5tQa1R6YruXBxnDvSwASY1KZhw2c8npqCii5wKyBBsOc2loMefEjFPIc+VY9dllopXr1r
8s/7q3bue7JeVENBIRGxnMTFbq5JOeOREouq8J+h+U8YhA/yNplQVH9/qHMR2R9DnWYl5M5FW0hK
LbqfVvM+SzPtoWw8TYbulAaR1zvV/ezVwCO57oL4/cHPLSbvJlKmxA6UzE/2zSrzzJYaOO3NO+ie
bPND6Sg91s1lvc/M9JIP+7nDAKgLlsFW6QHffryWJm6JqMJOwMJtHbKQ7cx7rdP/XtYJkzXSu41b
xk15Gv71yUjoPml9PIjUuDZ8ialNcVHW6dy+ZD9u0nSUIYCSHc8lTdBwwvuLfbkOCxidZdnlJSXj
Xjnm3iosXD1SpKnfX6+zHxDgGp0SYE+AZo8HLczKzEVHmRDoXnGQPTYUUEIuNdfOjcIVzLanJAnq
42RXJAiAWG5W0tiYKwmMAH+ZpU+q3ftzOXfGCFfRLAF9Tqq87c0/LuF5hYPrjGz8HI3OL1lezyGk
nkWEXuH+l4Bqo6nBFOVlMd4AYxHfLweXgoYnfWefO00Fs8a/xPo6d5qIRbkZLWjMBCDHM9pc3fN0
0CEIaX2P0rq9BQJOdZBVUV17XiMunN5zVWOiABAzG1iBMU/eMdp5OsALGJTYJoPRzNbgUGqZe2dr
a7qbEmD81iqdfbvmWtgXbo1bnZ0cVnO55CV/buZ0mjd7DyTiaCEdz7yfxsksvWmKaSsNPyy7zKMK
qAvuZ9hQGCK3v/793kHPbHMSweEYPsDxeLOHxcbQM15t9s2VZ6fNzrWl+jJay3QBU33uMNAZ3aAT
KCi8dVHPksUPJnht6ayCvQi64vOEierh7yeECBVRFsKBBJInEzLKMrWMGSqUTEwtrI1cxIvmE71q
wX/gskHNgcvGztnET07ukEZNKcg79L1yt0/C3EmasDWS8blcpuVC9+TMHUkLgb45sB1kPE8L7l3R
UR4LNimx1HH3Vt7V4VLKaY9KmoLO4PkRbdlLMoVnHtTN2pP0CdX+zZbgeG+MyZCVvtFPiC9o+Tcz
962rRo1DZHWq+LVYaoUpmj0FyWBd2ClnLjTaeiAN6W6T+p920iXwB7p58ANHLTP3dO5/dKNyrvRc
XIhO3mxJikUb+XFj69gbVe94hu6IaXqWpRTd0rKLlg6gQEPT9eP7W/LNmd5G4XVj4YAm0Qw6HiUt
2prqfcko4zDduCBrHmqsQvYEhx/TUftrjfNtOAQZ4KCzX0jfjocTpTWpUVJfa1LfP2j6oGJttHPM
WQ3rbw8bjUNCA0SouEB4E07DkIUOZtL0Mm6Debixg2qNuyWvblHbuhSYb3/VUYGVoYj9aVQizLt5
yRzPSu9F5VVCtsAcps1LQjqhp9xiv9RacJWA8A1Rb2mvJcXvcArmv9by24YnJ0QEFTIZBcbj4Svk
vZqsA/xTIXi0o1LWfpTVxi0lFItV3dL4UsulIOXNOdgGpVm64fd5Ck7nLHWFrVgl2njzO4o6GOn7
RsPb08oSsX9/j54dipwbQBuFcLbP8fzclSe3cywZe6u3Hrrc5G5xCdal8pYLj+2bu4xZETygNUmp
fDPlOR5q869yAXfIWA/E1rK3ku6rmdbDHAppa0+N1TtP0DLSz+/P8MxZB3S04QW2LBJk7PGwLT9F
TcKQ8Ww0yBUsI9GFaPr/8B23aZHs8HwDlz4eZcKal9SXfVKPfX2wHM2M/cw3wn4Swe4/TGjDCHCF
USI9NbUVi6cFdsKETN2TH62KQ0o1zUVu6P1xzm0N6k1gOHns0E0/nVJPqTstbYnAV1bt/Db/NQ8B
wJQxuNRXOjfSRs5DtI8JUcs//njoDAcaZZImdo3Vv/IBrYRtHuh3Y+7Iv31i2IT0r1gjcA8baPR4
KMEm0SaPyogjswkr50k/+OvMW9rZ5fX73+/M9U9DBMI7mwKOzCnTki2QjYiY17Fo3KENu6XU83uT
GO+6oIWZRdLz5de/H5LmAIivTQL4TX8egzgrY4J4oHZTtoM+aod5N6+hgXf2ofb9S03yc0f6z/FO
IoW5TFjMEXtQZzDsqJG9FuWzuVz7Q2Kh15CmB9kWl5SOtiU6fREoZbD5DV68NzYlNc+10+ltHZta
Xe+oietRSUXlVpWrQujUlHcCRYrIml3zwsl7O114pJt9COkjLHjvZLpe5ihXKm6wGqmx61KsVjz1
cD5GUfaf9GJqrz2To/L+mr49HBt5lRIDKTI8ulPxu8AEuNKOCDTwT4s+RK3dzOQRoYlCxF9fYuxW
/kM5A5Elhjs+HENDZMZeptFazs5LN85LODtJ9alSnrxwOH6L3B+vIkKgcEvo2wGygIp8PFbuuKW2
MjMQmWufYTXR+XlYa03xtZzrBkYgRsFR21Wij4bZ6O6Bm/PYFlDPTN4qkX11kwJRBd8GGnvh4nv7
YpBUExZyUUB98U8Pbjs2bVXYLp9Bs/JPOcW5SMdq5fP76/r2eqDTBDYCYWtKBGhKHX8A/CL7MvUJ
bHLdhC2eaU5I9zh4Hgr5ak69f6F9eG5SDEieTqUA2PS2zf4oFqyLq+yWCmfsu729V1DA2w94k7uX
tA3PTWsj0ML1RMTkTXWT+na9snFayMctwmN9WhYhOFMR1kEnHrpBu1TRf6tvCIuHJB6NbrBBbN2T
XYusk07JjV3r56m4nsXcPNjN0ly5bK/dYjtaEZqzqd3DHrGfvSWBRYiYVnefDMHwtXCDLk6KoPmS
17572/XCv+273P1lV43zWbapjZtuLj6W0shoX7UXwThvbzN+PQa6W3EWmYdTBoiXkDJbdqbg4fa1
F2pBoT+1q1neWJhvPgRer9/VzmK9LoYWXEguzy0VwIUNnUbwh8zr8ZZY0N+a/dEitO7tX8Msgodg
betd5tsvCvzvpariueGAHEG/peO4AZiPh7PqLEh0lXXxglPRj1pz5qsBFwy0ICw/HCr7UnHnzMX5
W9TM49YkiDkt6We1a9f9qCmEOszxIe2VEVI9ta+lP10SHT7zMDDUluWRAZB7nRwu3U57vcAsJ+4c
Na57vx3krtbJEW4E4PCb0ur8uBNZdqGyf2bvAK+hisktSk3ztAtjTFQc6NZ2cV6K5HNnw9Q7QNTr
5lvHWnxJ/bQrvmYq7w+GBCG4f/8C29br5AYnwqRGvDWAeBdOipx1l5R+15gq1qdheM0HGzF1v5rv
lDGlKK4N1guaBDUeEeaUfVzq4tL452YPbwFoHmVWemvbfvvjRgu6NYF43XWxEkvxKvHbCL00S69b
TxORn+Xr8yKH6Uo23qWOw5mdtbmuk47y6XmZT1IKCISO0c9DF0tf8+LWncSjqYv0FshC+fT+Rz47
FNUYmthbhfIUwtPDjKZv0iABU+NgXK3CDgfge1GVgfF+f6gz55Naz6Y3428l0dPWaDMYcPRR34gH
HTuaw6qpqedFdoB4Gv1S7TozvZTovj8kAKrjJfRzCzcmJD5xTvbojrp+kpENOq4WZau23I2dM/8t
TxelvP+fJGiE4xFbz11yTUsUYPV1jYWr6Ar1y3rnFNalS+Hs5LazSdf3t/LV8VCT1hlZYhcItRaj
9SULhvJuHaWGNfWSgZAqA/fx/QU8dyAwFqGYTRLKTXQyN5m6Ul8zRExTc8jCpKmb62DMfmZmph6h
QC83XucED6ggXGL3nIktKFWAJN38OehOncTFaBx0nZUpFSdD4UIprFSEuNbfZ4mw0qjAbGigrZV+
cskubTVYLml2LHT5vanL9d4yjAS65tLv3v+QZw4d7n20SqlwIc9xWgDtOtmsYiSNchMcJtHma+Np
wisC2dtLqJ8zlyjRD9Oilwcl+bRnby+G2YGqrGJlWUMXzUbe3qoB+h/CQFp346Ok9ZKOU31T23Vx
lw8A7N6f61vs09aiYnwKXGTEHP7jbbr63ujVGzaBv3zG0nf6MY5U8VqtsQ/KolBjpK6/E8Q/Yd27
wYFo/ZKR4ZmTAp2SlJUghN/wRlYs15e5z7But6up3Lu5PX2Y2gB48rzLqqC8en/GZ3br76olZHOO
CtjI4wkjh97NScGEEa9Ib8vGTT+PQ5ddGOXMYWSU30Un3SHRPnkjysFIPUIO5oSF8NdRL9wwsKr2
PvCkvC0wPvhIzCKJ+tZL9865LUVIB9+cywDpq9OwbvaXdFI6RQBhOFepkn5c57SSRJZPV13WafTU
DDOeV6vZe/5cvrz/ec8tJlRjmllbP40C5vHnNfOiTKRNTSA3rJUrx3ttCSv2KNn+0rXUvJCrnTuq
tHu47wArEsaeLCZIHjutMy6FlW0zh01XdzdmXWQPK1X/C0fl7ZLSdWcUOi4mcdcpObbxA5WPLXJs
wZQsT6nrJFGFlUYIas85IN0uY5ElMKASfsj739R4O80toyKttxELAnd6sqZtIrohFbKLPUdg9Fek
TrYzB01x0eIDXob6YtpX3jo5O08b/Xane0tx6MY6KfZFk9qh3rcqDzW3slAI1OD8jPbUf7/wI7dv
fRwQgvulQIEROhVDwqPjlfddkTfZhJComsVya67bSzQUTTj0c40Alt/fre5HWvpxIOwpDfXZda4y
S/01hI0EAxwPEkcbB51WyPHPQFrClUIMyF81lnvda+NX0WHltYx2uTeQQd3lyXqpVvp200PV3tgi
mz4VRJztz/+IRcVqNplIOlhOONLkO22dRyMs0dHUD6DXUYQMerXkh/c/+NtNQexr06YD1kPX7DR/
A1TmWeVAqj3gQBLRfBTRPLrJhy4vnQvVg9+IheO19UhOba5LHmA6ISdrOywciaBCiirRehsnozap
1rBLrMAMDZlON32GKvkBf8i2Ca0JLEw01u78z6q00doFVo64i746/r0/KFVFmjeMXydT4Uyh+Yv/
ghquXPaYD4s+7Gq9+9CMJZ5+73+ut2vE2jh8MIQkts7mSZQCsrdJypxNOeSlHtmT60WgorRfoklL
6JJj9fz+eGeWh+yEEIIiF3WX0+wM52T+eq9QsZfbwkUPUwZPK5KHz8qZ+GwXBnt7OQFaIxekh8PF
y/843oGyyHNnUR4u56XetPeFaSXO16mY8K9HQqPyH0C9OFOo4cfbx1qp4TzpVEOe7D365vm+nDah
6kWV8otJ/7ALm8Y109DXm/ReVBkV8mFME8ol2vpgDdWI/UIgg8+thMUdUkfDhCGZfO8xX+v0eR1W
aYa6hwD9Psmd9IOX+MPd5Gu6iJuGeChsy5Q2clFayCWCIOyaHSgjB/fiBGxfNGmD4+Beju3f1Qjz
a4lmOS3Zfk3rHLtHCLTipirKwQqLBvHyKChnHU4YenDBLf4uIscsO8vHfa+1/nA7EuGlrwq8J84F
Zi9MtAcDtG8toSeP1lwY8gqVMjwxaqNUHkUx1/+2SkSQ/jq/AgRBqQW0NdUq+g/HKwTA1ExNl7q1
8LIgFPiyR84oKuSTg2BXLqm3u7Al+PuOjywMJJSEfwMiNsrC8XgYprhGB7wbwHCZvnZ2K3c9wkuP
9YSy/PtDvT1a5KbkqOgokQCQER8PhQ+AaCF5trE5tdUh8Y301lvw4yR3XG6hnVxKwH/3uI7nRiOP
XcXFt700p7Udq18ssE8geJfEwc10MdX6xcyHbDgU/B/uastK/ulQ4hUxEWwiHsulsauooTCzRp6b
BMnnxp+nzzzVWRMWdH+TW1sp40cjW9WGPC7tl6G388dsbqijpJlY/Qckn0n021FM15WWIx9HtmXO
kSrcVg97MwtSVO0C58XrLPHq4LP93BqqTkLHrRy5q0Q5i3AdcudFpdXQRIBi5L+1NVWf9LzWvvYj
CDk0JSb/JaX+WIUqE901ndtyjbN6UE8i1/SfYM2R8ZZBkq+ht9QE7NtqfDEHe3hB+M29KbvC/LmM
WJbErr1m/xDfKbkzZjxeQlli3fthTf2K7kjeek/pWHYvWBSt1NG1pKsi2UEtv60Kw/+8QrATD3WX
6k5YsU/lp3VIp/TRSyy7R+Cgy9cyNoVeO49JhY54FBB2cfDQC7gp/WB+sfrU6SPNasdXTVVZBzNL
Zcu+4QigwYl8ELoMWFUW8QCYrKKqkRRPZbHZTttGMjxM6DTp4VCjXhcaIzXSfUNt4nnQctLXGt+Q
PnITe8nDAdrP7ToEzfQ4zKu2E4Iu2IX9fXqVb8LpRLJ0yTm7kDRO9vfEMQMNDOhrdpW8MfqgvIMZ
knuRWviDC4Nt98Cfe3sbzOOpJXiB+gI08vgw9T18iWVwDAxQ9TKay8Hb+8lwCeTzBvq2dTY23z5e
pq2A51jHw9B+t1vYfHpk5HWq7WpfzLdUmpKdI7h3Q2UG86dEOMOtO7Yd4rmlb09h6etaHhm10V5C
tuLtuo14PHHCNpxS+JqbRvgpNhMFQTObFw//iZqw7tkbSm0EL+YECp1yN3O+TAKPW7uzNyqg0SKj
ICanXq9QUsmROK3buQdKYGr4vcteyZcZ63cLvNSUAqIQ9ZTGZqAKL+zkoPKrBNsGKluy180IQEmf
PEknL6xd05lVGiZzlhi7onJx3eggXOyMNBke1dgJ/u0y3a6coOxCf/IbsQeouI4RdpJLHQ7O6P2a
9KytD4E1ZuUu1wLjiZvCq3dlPwcflNnN36pE2GvYZomTHdpG9K9OJuWjP7TB99HWOOJp0vHRJ+F2
c5S6jf29lSOgzqzthoekhFEfis4yhmc1FutzYkrta9EI98FDVEyHlabEFBmOQLS0rWRxpwUBMnRF
WeMPbrdmc5un6Tze2frgvzaqtRccaVR13aVrJ6JiTVt9ryt//krjr79e1JwDCCkS43mw/d4JtaFB
6rEQzQeaSE0ez2LFHq71/SIJh8FvrEiYXn4PFZzdRTNteYYM791gHUB4h740PZSqSQY/xDQJR4ce
QstwILVCgbMol/VWlFUNZBxDlMhDc+cb54FfaAIGuBn0wRHwaStsh2SpNdO+FfYCMc2f808u/Bgj
HgunJSdLsW0MlacKGSdjlT6Kmqjl4+C36lua66hBCxwJP9Phq/1wTszpa43UpAYccq5/6Hq3ulcN
0sVrVGiV/zpnQmlEPJ0oIuAPzivF2uXTWPb+Q+rjAxstWh/8u/LjP81KYuCABof7tW+MvIp0zQ4+
6/OapLvOTRMZL/VqeMCGEhOZ3syS+BlMIumjxUvEh8GoUzOae1hEIc7FIgeTY81ZWLlL0L00ld/9
GLVSX3Yg4uUD+DKaDlZmOHfV2ppFHAxtZYWqhfwLMFHTtTjomnyvKg29KIUWhLWnt+j9qPty+UkS
7/FXt+Zg9del70DOXktj+EVSUatd6s/rZwfWyvLZswQWppixa12U1WrS7qZFOW3kpX6ex2PmuU/o
t2SfBtiQzq1T8PVC8ueNNqe6DBnS2s2qA+dIfFTW6OMnVqu1z3kT+/EObeYquHGE3UzRmM3uvNu4
dmk49XlZ7+rW5Zen9TJa13U316/Y4XZz2HqedkjzHgcBdGrSf7K5Th6ayW9LrI+k/uoAa/XCyrLE
0zDhtgzZwbRjDgRpoTY53aOtOaUZueli/RxV6fWhPcDUCWfUWh7M1Fds0WIsPwmoyOYBoanythgT
37nzjARgpFhsqV/jlGE7UZ4XmZOHovZqM3KwmL2zghbzJW02Oa9zkX+sk628Nhfr/JzgoJYA6hWu
DKukmMYomMFdzZYpW+IQw8Ygp4FT9uCSEImrZMzkB1j57ndZT54K+xU7l2hzq1J7tGyGMbQUm+rG
zq3iUWi2ICy3Bul96QphHqopI4lyRGVFaeaK4cOQmGX2ZGLw20ZdrpoSaVpauCGpkeHHWj/OHz3L
VH6MAo3fI+kq508ejYc66q00AZQj/LIJXUzNx9CY86zca6pOITT5SbredvakyptqtfN/tYS09brM
RbPsMPxJ9X3ro18aAWT2gjjhk62hP88Ct6hFmz7if7oxd+2seECbHCSJiaZNewPl1JXZIU9kk4aN
WIPqfhSu+EWnwvN2APkXa6/ZA8ICXrno3+eJrm6IosnkxMoorB9k3MRCzZJbh3Wg7BhtQoaPKJJU
SdTKpAeT400eEG8zL6k02k6v32haEwiO4mpNUb5C07k32XaSP/WDjzI1vQ+jZ9jfRBZM2dUq5eQ+
Qgceyn3bBGm1r8tWf1oKZ1027cr6gzelrAnuQCk2KVm5sq3NUl7nplN91zd5mQiH0uHJHis/PeBm
W883yzjXQ6g1lfGyVqrnajbn9GZE4tOhX2E2r9Ts7BFxqXp6KRbEzcNp9foeEziMoidlcVwaOCjt
vrIL/2lUBvYts9F7TgyQePV35QAwJywzZ2bwrvZ/qXlwFNiDtn7hWOpjiO+LVl5PZqL/m9trK2/W
oTKecNWwhl3eNe5NgcKePMiy7Hw+UqM+Jq5L9Kgr012fJpWLW40QlcgiYVlEh5b2tSdk+axlmt7x
IHbV92weGzOUrdT/gV+bmWGSLP29Stjm8TSj73WDqFXXgPy3nWzvpEFw5c7jCmEJt1oVdqWOWU46
9WMQSYA/8VDDH4nBxSn7NkhVj6R8LucWhFdbbOWxYPnWjhsePDD6/gv4gP5DmRoLb6VS6DsWQ6LL
m8aQvJg4jWVfiTJtjOeNoGkibwSsfDNlY5pFNn7gkujA0G4IUx1oVOz6tTxgwdcUEHazwUYfcGlQ
mHdyaWMB3VsvSrXchdk6ZD/A7Qoz1Fq7FNftkC1m2FhjWT8mbQcfsFlHs73PfeRNPq+E3tldQ0cl
DemurAHGl3W+gV9S40OxGlUQulaVDLuFYz1GYjRKi8yg9+HxluuiQndcaP4Mk9nsgKKtHdWOrluu
Ejtf0rj0mupFL/M8CYu2kR86rfC+D3bFv5a7wkEPaFbLB5nDjoiE4KbayyzIgxAcQf4l03L5REfZ
7ndjYXjzHj3VycSypujziMcpQfTek5BFGncy84hUXO1LKRaKEMJM9XD0Z3aH6pzpXhrtOoLimY3p
zjBmMsWNfmJHjmyTj5h2UzY3hEw+apox1JEAUfN9FnlgxWOrJ+jAS51lWnSlHoy20b3DlKlM3UgH
8sSXLMuI5Lx8cL50ua71Ed6W3qu/Uv2ITadEO8ozhwSdtqwU92i9J35IEXmY7p3UHrxw5W8FIthQ
vwh6UyvDuTEtCh8i0+wlHhp/4lmRek7yjnsn76hi5pGozPmDNyw5tl+J7j6SWPnXnTlMWlQz2g/c
SwWyxwKFjs4qrXJv5yYnsc2wgD4UYjCzvU7lPAgTqZJ/gRBA9iWE09NPXiE7ayddS37JDa+swtwe
jbvAHVeWpTKsl5QCA/JmWqFdIUmk+fFgjrZ14C5v77xNJCFsF0P/ScHAwZ9yHggFJj+J27kkbNKt
JE2uZn/K9ChvnVRF0pmcPEa7wvgBQ0HbVkMYbF3DKuIisfxhj6ZL/dFqHIGH6GIuMrSCrF1DE8b6
NxixvBtFZ4OONkrcD3gl6iaNGpH7063FBZXf+mM+N5zlDqwJEnrezVqBxA6XqVXJniOp2qhy+/Xe
rjszif1BlEuYAZLjXfVsRWEDgNkUleMg08MATXmAh9HSK887Bx9hMfjjVWZqhrc3mtr84tSUgQ8I
/nAI2lnXn0iPsmLnGbUf3KUFnoyhnpTTfWk5RXFdGjxWobQy1GcTuiaf9E4Z/S4dVv07nmtK3yfC
VOqQl1P7xdNnWknkEOLRmUikojZFCC50gklirNottAx6HaMl4db+DZG1BRmdUml1oHCluXFLx1RH
rN3i7NYp782efo2Whu4m1obBD57ZJHONi7dia3ahTc5BtQo/BEWQBwklwlqje04Ch+/TITH02gkU
ftic6eJH+pD6BJS1863ozL6NSlyCuIzY1jzllE/u1NyindbpHSAtk2aVRpXCa5ewMPvuvp7LYgzb
ylvB6LldKSNfsW8jdy0da28LKghh4gQgxll7iFuMLMZQTnL4p8szt+bqqYKX3B18gwhS2UkW4pvj
5ofEnQD80dmRPmEYfpxhAaz5M4GzTaBmu6MftpOw/pU1+mGhiX9Ut/e1VubPfj0HdDRQRPNCxxnn
EQafpLRfBV65Gzyr6HYN2EInBIguZVRB4+E6CwLsR9SqVd2hzDL7ZrXmnGmgN2UcKqeo7MhqcmyL
Vqsu1ghm4mxEVj2Mj86aTqjMgbf42QrhlmQEmXenmhbnFLP2a48nEEmqx4Rr/Ovg9LwgOftyDYvV
Xe+4GQirrUYRmuDwa/6sizR5UlXdvnZrpVV3VjEuGupyzrybUgvpmo2xkkR54BWf9XFZ2mhMJtOl
q+QHt7lYnCdWxLAiRRqwh3NherusHucXkS/gXAoQa0Zkj4mVR7MjvFsTwRWXw6XLe2daeNxV5tcZ
XDY6o3EyuXZJsCW1OFfasERBp9xfrrM6wa0j+/QlxXiE1R/G+XUY6E7FRa+pH40dUNYyRtu7Nhp7
NCO/s6zH2TKWmopfW97Nhd4B5ixS+Ww3gjBzFDnLPPWYJ0Vuiwd9qCyz6qN6lsmt2SJEF00QTK04
m9OqjEbRpp9GdIRb8K4KyEsWZEN6K9NhSvCtcacmpK7Zf1LN7Ky7sUvt5gZteedn6mV2EWe9JB13
jUl4VwtEsCbuMrefQlUE2ue1NlUTORQMm4NZyWHvmkPlh07tQqPl36AqVulkAt1YNUO4euOcc+wC
mcVsT/sfnr7ke6rl/+PsvHrjZtK0/VcG7zlnmcNiZw7IZncrJ8uyfULIlswcirn467+L2vl2rHZD
vd4B3gEMWa4mu6qedAfEo9q5GbAP5z4vMXuP+hdL9IN+5ZRL0YWG19uvM1MSnEOXpqCSJjH1uzxL
s83kZXTccpyBGsJ2yV9ZDGzJXjRl0X8MImYbq1m2ChPAAeiYkKTyVUZpch5nvd0gT4IMTDDSE3tq
FRN4JW7wJQdNrRQuxm4wHxGJdH86mrTwtdB6N9lk49w5l1Np9nfVYCdfEWuzi006ql3u07jtlvMF
r71XvAD6M5eMy8N5VC1+aGquTsTflJ7C0LrDg95MabzvVch2ezcyJg6gOlc/y0mfsjAnMctphFbG
l7kqxufByWolwOJEbWjClB5NmGJq5/3KdWt8q1lM4VujOYpgcAfnTmktpiQoRpsAYSPE7IjcUX1Z
kFdxudStvoPFghtrJWLD8dEgSn8WWAokPiwBdLkr0OcvPcZG34esS3LKqLwqNoCmhpxyJiMWsf3x
n5unteJJ5mQUG7KyIqOvOIjryYlMvg2M8OgJOaPOOIFXPm1VMVpf1GZkSGB72dj7Rlo7tZ9xz1Rh
O6vWT2Hb1BNjuo480Vyg7s5SYM3sLz53WXXTZ4gncRrEJFAPytwoPYnBrOwFAxrXh/PWEpzHgels
jmiFb0QTnrYdKf5nUQoD6/Z5HF6UKhbXhUjjH2VeR0+zTNNvA9kyvWpUoB+FhlxzEFXx8ijxMOf5
TAUma2G60jfQDYkDvQAb6FCbpb6WxvpVK6lxIJtC2wzlrMW7Ec/l+1bW/b10U9otXdNlOcW0ICy2
NKCHjZIQIQKUvZtProPFqm/G9XzHfU0PIZuV6blRzPqnaKa6ga6UOm0wLmZe+QvSfXcIehkP0RDl
Z1QDw09r6Y37hBP0Ojc1wL2C1klNya/SuvUSw4YeJFR78iM0dF1fpQbF196U7qOgMhz9hHbDs6Z1
dbIB1eJkoWhs0m/0jjsmK9bS3tLHkQW5dZ+NAUOZqr2zKEHTc8Nb4AZkeml8bRO7uh10fXz28iYf
L4Us3InR5ORYvirsuLlM28StQspv9LBnb6o3aSe8+ixndPCS0uq/8PCCrM4RlXTu0CpbBeYYOzYB
0l9uF5K/lNfL3Ix3UT5m32GZTxdo30VJYPaJ8Zj2uSf9qqpoIA+Mcq+cbqlj3JtspIMBcOWd3w2V
9VSW8xBxg9pcOZO0xxvpFXT/NVOp2j1XcbPtzTJRfFuPuMxn4hkjMrVW1KDkzr5bNMI2zOae3iTI
OAtNJ1WraZRmcXWv2e0gz+lumA8L2TJTv5HCOZw1nJX8mBb8QsexmM/Gkp5pUKRqx/ZpFdr4ZYkF
np+1stKCxFW8IpS9MZdBOxTonumA7G6K1kDxK/a83L02GSH+LHDEfawFBS9ncc2kE5m7Z3FUThkp
myqmO04DzSHscobrLs6qFi1qeyqDwkMnN8jz1ni0zJrpRY9XxDp/USrtUiRGf57QyIj8qYWuu5Nt
vIgwSiunoKTWZoae09L8mOScPgLKrcUGPb4420SJhZNA1w4miQFz9J/RNM2XUozLS5Fzp16ptTZx
QuF+9ztS4fHcWmq920tRKHtbqvHAYMgeom05eV6168hfnr15ppY1mkXfNpEhyk1piuwOH1nlxnQa
86Fjlpr6g7CdOxjL5VeRTkoaVrljNX6n6PyTs8SXPLCtsaI0nMyIVsAsCR0tdaMVGFzk+SbpoxVr
3PWrq2Ql+28ktdlTMrgERidSmpjz7zLHAvo77OmNLAMcV4MDkucZ1ZYj1QYZRrVCICMXJAqelf6I
jNHq/H4EoIWu2BwXTGT0rvThrNezD5RefyQ9se/NYna6YCjc+TyuG83zG8dSzopR9ubFZIvpbBzK
Id0XUk8ey4VG0mWCzqPYxkj0puT6IyWKaTTW14XCJQktGt2Eh4yG1b533MgLJKP/R+SArGwL+6y2
NkMhRbJliBvfgZgq8FXRaE41tebtwM4PXy0xO1ftrOQM2XJdPQPcn9VMmFoOQl56+aXGPKv39TFP
bxVdI7a3w9hlYdVX0XMM/q/xxdhyMeLkDCfMLRaz9FXSqYdIjhppZFHlfWiPUfe0FBUY2Lbh1vCR
XGwfIS4qPzI2wI8eZEMSMLOIvpi5nt10PRlEsEzCYD6OqMtuWFp6fEnaVEM42nGH6+FYFudFNSjx
VlM75dzl4rNDFFLMatONTlTt865YysDGPKH0m9Qm8HSdpV2aZj84IeoE5F5UwVCYdSdNtl6rx3WQ
tEI7W2jUM1+oxbDLmIxZ/pDMpK52OU4uTXbRV/TPbJNAzW1LthGD7vO4fiTDYi+7ctraIz2yFv2l
BJPxvTYRfg1yrdDICXoULbw45dIeUI4PGL91ju/VUXszlUuqbTgZpYOKh8Tqz/QGae5srVBjiohk
eeoNa1KDXNq1sekVej5kE9qQBU49m091Aab7IsF+SfdbgCZXUpGeFgiv1G7GZS0zuXys5AKsaf0p
whpkBZXo2r1FIt35jNQY65ZFfj6uSU+A6Jjy4AiERBDKyvSbgmqnuov0cnkpAT24Z7VZDY9umsa3
tnC3adyo3X5WtKSl297q9AVMmZvADTzvqvfk9IWRhdvs4UiVFxRE4kUpYm6Gdtb5jbxU9NtlWjqP
3HLswYpSDtw0hCKcqtyF3m1EEkFTxzELSs7cSMK14B43cZO7Gy7W2KN5Mw1iXwP2onvUFIhfSDzh
i8u2MBIuS3PKrqUZzV8FYfve4MtJwXL1+s/aTch6V7W8y97w6nnHM9Y3ZpY1pLHZHNEpN/iZmmKe
5SNFDPxrKbyCctRhm/tYXZjwYssRTCBf7J0xRfT2ae1b3+zZIYPQ2yj9ATYCuace5c/Md5Do8K4Y
8NL0cyuTBhX+Npa6kexQi+u7UCA0gTNpb5IqLlW/ttEMw/nd7uOwrkT/yfTwDLsYGGx0oSygz1EO
27BzG3tpcAzBGfsZNEnebKVCjR2qU0aw0dskXnYeTfdH6NHG2ja2qFzkyMhpL+laDX7f5XDJklaL
wRjFTmn6eea69IAUYgfhwY6r0FwqRAVJ+rRimy45UMhQdQdPFb4hJmltR6MvleuS3jPGtk1e9M1r
k7Rtcj3H7oR3QZfmJDz4WBqSWzTVcz0silkBgDLGQDrb6yFlPC0DuzPE8CgGIZYdCUwTK34WGWCb
vBnwJsJ0eqI86P1suqjR6zkQKT8ube7B0BFald0bsS3GyFeRFy2QEJXC+GRivltdi0qZVRoxBB1z
36k2tCpsNXWy7EpVlCc1KafyLJsn4ay/V6b1RYJexfBga+NCqqW4i1u/YjCqk9ow9mONvvFgMvhD
rVgTZf4yqdremnN9uhImTXQmBs1Y/UTIelzqgHEyhdi2bew4+hl5i4N/tJl1xUVXYY/7lOO80r+4
GrHzWnXryA5mhOfnz4xbWvVTOdrkQkHk2aX2tVYaS7W3RcGMcB9p48hQuTMWd3lR5noF9JDOJc8V
0Nl8xzIt08R4teOWhETMCb4YpqJyuDUn1umX5UgKI5DvtmaH1FMNQIEODBMVVB5y3g7kiW5wrP1o
LYPyUFp6TaYxTI3FsCQaWwnEuVcFR8oCd+F+t4VhO98H282dfpcyJ40T35ztrOnoQKVm+aVxiTIv
HqVrFM7ubKQXc5oW/Y0lBeLYAbw3JL8TZ46ci7mFsrFLjXEsL1UqdHPn4rAxhQWt8+XObvj8ta+6
jAqQ8MfB7yVO47n4ZCeqMn+L5EzYYFYivX3L/ubRbC33drTFh/FM60dCZqLqjFJor03tuVQGRJ3t
zsnHfVdOeIn0VZFOhMqhy64BRCViW0/OUJ+3i7pk4WiVRv4NZY9IUOd2bhvS9TTVfQvUZPGzSi7a
xlBk6TDLoNkSSMus3C85J+YeTcBsvuykRTWzqMTXsJ97ZBHQe5Zfh3hOXtt50dozm0sg38xmHn1V
4rZW/VgZp0dUNmN9O6tefp/WpTH4sOcLTJYIf2aIillef4u7PHKotQxv3scNfykgbsjoLOa4vAyW
yKyNCtZZ7gBmao8QkOgxWfTsPX/w6MP5kGqUWyapcbHJ3Wz5JoVT38OH1j5JN1YdCqYuDTuRpBVD
BHJEPxHQbX1GKMlVRe1966LeAZDZ7ErLj+wo+dZ3cacFo9X2o182jfxS6oucSGRHVd1ogy5+SETJ
v0xDPp8rJPsFsJjaPhs6BO8p0uxQMTgXmFzmZ0aWCTAD/XLJGGgswjoezYua0zP5iz4wvmlkhEGv
mU75ZeFgkjlRNlBGGk1T+mOiN3gEMBhnMk8T6Hu5aPOnpm4c2qdOMVYbUQBv3ywJk9/7jBvxk6q0
HT1pNEwxh7CcRDLXMAAhFJoN6CPh7X5KhQVoOq/H9gu4I/c+ykst38ZV5Dj3Nc7fTwJDSwA75my9
ePWYS5oxVic3kbTKKrCmOQ/b2JtXbYfcQakZ0bAimGZccC+7XpuQ6yhEeTaqU7KfADPXVxZUppSS
2iJ8e21FLwM5OeY1iE3S+5l0NbmEtG4VQTNEWUzvucO/l8BfMfgUkWP6wnLabyImNoWzLMFzZJTu
ROPcw/l2WCK5p60Vm5vO7crkAjSVUuJsmJZFmEbL8LgAE+hCykj5vbS15AdC9q7rT4k1X5QIP41b
KUT6re0n4MpukmS3fWOmjC51twa3KJeeKUuvtxfUS5SvyPB7Vyu9IQ600k76AKQPcxiGq0x7+7HC
+aAp8V31MRztCFZjYSq+iJb+IUmojH28uBDPd8h02o05y/m2z4yx4ZXMluon3ECLH7dOwY2neQCu
4rHjOvc8pNV3Gi3NJwb7IB/GHFHqgG1J4zpb0uYinkmxwhHqzsjltpoSWksqvubCMD+p3hwVPtc+
+0bvZK9fKk3bpr7KJOhLHHd2QY3XAemuuzZzt1xGbrLFTDXZDmqjDIHD8ErbFprX3VldvKzYP0u/
quPWvkVaB5nXsuYS95Uld2WYpFLepkBzH4xUiPKi9ew6CSNzzOJAADrow8iKYpdZD0nG1m2Ziq8t
BNr6ozXEDb1MzRJbTS+zcjs0pkf/hwKQJmw/j8EgteFbRew1g0JDB+cJikW1bIQK9o2+W+LEoZp4
KSrpjtFdMEmR9RctW9w0XEzFfXbqzjUCIap5DDncqCdkZVXi7z53nnkm1Lq/GmdcrgKUkOiyu2VZ
neu1Qgs70ajktiQI+mdhje0rdyjDrTxV12YRnW2V8nPW3KDNMIN+zLJ22WdAKQp6sAqjWeBB+WOb
tNYnbUaY+EIj3t0tpWaTD3wM0vwNVwZaHFklF9UjlZzuUPSoKno5kFTRh22ydlvOiXU2ZidXOaTC
IvKL3BEK4CjTeWgeHSDhKVKEXS6VGzQNPWin4Nu3ag3sUw6mY5ZGHKSokZ94tN/weeuib3BQGJl0
FNef/wK/H2KNSBQhS23iMnyBTnL9UGMxsCsZ4f/5UrgmA9ZFPYqockjYQoFHK2TeOEGjgSsw3LTf
xXY+7BJNVCe0Sg5Rtate8urS/mYKgRLdAUIvmZqKYze6QZQ1lZ9HuCXkTpnuZJbZfjMsp0gMRzbI
ChjGkxp5M5CBB19dLpslAkLigR+Q+lmxjPOZy0V64gUeeyoQzXBadeRPf9sgkNlLJ58zLwDCh+Hs
BALciLR8U4wWY9+stU7AKY/sDQ0fd51EHrYEk/r3e0MHId51MPwDzxbfU1PNN/EExjwd6lPyIMfe
H9KIqFVxsbMbD1CiUOREI5TUC+iAtA8AApyrgrT3xPv7jbC3bgsPnh47wkZf4ZCn21itRXXI16T0
NPHrvNGvQG1om9ZVjJtRuGOQFUl0L+xZ+8xkcQh1MDIPf3yXwPEB820SM2HUrK/ilwNHaedA0+Cl
di3Q+SD1gKqA0jKMP/Uq0SB3rVvSpXOH+7NxsJCeJTC5MTyFpeuMpo/FAHiySW30p2VqTsl2/r5V
DEQgmWkBveWe9A4OnJJoHaMTSnglyefvzE8Ybko0Eb5AtEtPeUwfEjbWJ1u5uraxys7zhO9fYZZ1
WsSYg4aXo7lXjVM9C6bUW7KaH3S/ygB+hbnJ43E6QeX5/YJm3VWhg/O3QpoP1rVnt1VI6DkP1mht
G+y6AjGYzrb0mmajxLYMVK3Uth/vl6MPi2MxewawMQSc9w8LmGQ2Rc5cqaeZAZcdqDsYP7mdMRz0
ezMXoa4JkKSI+//x8edxVyORlV/rwAB6v3JlCgyCytkLImMpPxdKWd1Lo6CVOs1TefPxU/5+AUDh
RfF4jX/Eo0PhmNTosmYUHmtVsbtTJyl22sIc4eNVju1Si4oWahHnXztUH6Asj2ijOlygs9XCGK6Z
Ww1VeSHBx5+IQMf2iqXD/IJM6qyzoPcvb8m9TjgoMAUeaK3ruZfRtQn256uGHoMaLpUZTT5JQGaF
Hz/isReJ/h0uaDgqQqNdX8Ev14uSqfQ/ByrbZdLLb4UeW+Wm8Hpj2ny8ziFVdj2DECsdCJ0W2mPG
QWzoFA3vA2l7UAmgCiIBy4nLem3DRAL6JAAGzGcG66UFBHk9Ge6fWlWuy3ONWw6TS3RRD63fh1Fn
PMtwOYgQyQ5MxNr9THcwnJsytA3V/pQC37Gdg2bjqsVq0Lc/1NdMEOHIJDTWwB3UcYsHzF2EadAG
fzT3RJA6tdLBi0VBdEml4MXGdm2FRalh+JDl0aYUjXn28Xd4dKnVo1VHtgK5sYMDTjsritvI9AJT
Sc3vCFXghG6kzecmTU55lP+euqzW2v9e6iAYkWDYA4MmLxgTD7FqHT/RmP5ZiMe3BSATb8mPH+3w
1tQtEpdV0UF9U3i2DtajuEHMbciHcFImbQf7aAaaJb1tvnoHGMY8bp2YFo4hi+7ETXb4Ut9WRhgI
TuEadQ+5i5k+wGnU9SF0u9z9Wda1d5Yz/UUYX6tPnMFjS6GYqHI3ozZomQd3jI3wfiF7dYA0O7o/
gdSbAbSIT/3YKqfKhMPvb30q6GKrPvDqxnB43opiaPU0BsWqGPMVExftc1tOrc9wwr4v3OIUK+7w
9mS5lZyLUgyYRQQvD55M6weMT1xvDGclBSNpuzvrjTQBh4KhaV3zOZjenfjmDq+0dVGuE/Iycy30
vIMkNLVG0Ts1yEyXIefqmJPvR6RIHlu4wlsyDiukyVOfJ4NwnxM5Tw9/vGVJafgWKY8Mnvng4I8x
Q7RWln1Yyrbf9fm2ru+NMh5uy8S1QkatNZCR+tRDH9lDMPM9pM08dA9hTb2PF+NAMs8ifZi3GXMa
W1eWgAzV/hm3KViCjx/x2Ne6svFNdxXAZTO9X0wMAEPIzXqIUkYaeKU9Xddt0t1Gmky2vQBspjS1
euJr1Y7sXShTyLQiP4i5x6FSeZE6sRrnTQ8SvdWvddq2TF1cu/9e9LW3F+M0fXKSJT/P+k6/o8Ir
nmgKG6GAsSvwv2FUFnllSmcKukYY1ZHha5iLn8qgj35KEGqrgCAY08MtP1Ok4yqdAUpWIeiJ3l18
dom1bwul27e2Vfz4+Ls4ttsdqC4Q0sEuqIfZHWTPqjTsaQgNUNEKGESliEIDRBNgmbm6wEs13cBe
ii7ytOj2EZoX4/bjT/Cm+vAra209cORGNk73iCIDoXi/HVqanPrqYBTmjV1e0HYrtw7+53snTvNN
08klqLveuurUpQmtogbGzTccimHIGaUAcPr44xzbnFjNuOTZiEWYh1I8APjjqNYZMS9TUl6Uspd3
owq5Qkms73kTO8yYZnFibx5bE8kHcl9EYolWB2FqKlR1Uaa4D2EGZYEp9XEdRfXOXSbdMfcZ3tFN
KCPTORE5jq6LWcCqVAks4dARTWMKviS02TAvN2zmB321CscO+JAyTUmgzSpqss1yYZ74yo+ui7jh
estB5D78xus+mdPBqvpQ1Qtj72S5bQMr7rOLCNb3ZqylxlAEMtmJe2d9jYcbjaNFCEMQGwHH9Sz8
khRPwHsH3YDpgWDm+Jimc7fRB9t6/HgDHTlRGPtAG+cAoxd5qCMAlrSwem/pQruts9BDdegMWgAg
ii7+CW15DDp91gNSAwM9/8E4+3j1I68WtqaKgaepgdo7zDvIE2Sbawlbqcjsi8wGNe/iybQjQ+3C
vtLRDxDdKcGcI5cWi9JNIStYWewH+5dIhtKsR8waBmbIKKcQnSVN9dyJ0sCxpvHPzyhSR/oapHFd
Vg9jpNutgsu224dmIZWLzu7auwRkb71V4UamgVr08VZ6jrz983dL5U9Kx4vVsWJ+v396GBMWaPo+
VIal38laK/e91aghLFv3VgevDkGwlXf/h0VN2hs60ihr7vx+0absUrWwiMx2ntQXs0nfu3Ut5Ufc
NPNOrfRrjHVlfuKkHEkHSAPYwjrvUUeB//2iMsocuzCjPqyjsqPJbQwPPR6bBfGhhYL68RMeSdIx
toBNza5lscOif+xBEA7jRMIl4RYb0MfOrWkxHhTmmH4Pezsw0Oje9vnSfvl45d/MRwk9DEJxkF2F
s1bL2/fPqVYLIV564InoFDCfkOJaMIT8CQFDbpPGwB7VaFrrh9tEDdx1MMqAORRdPS8w/n5kGgMg
UZ+qZAOqCb7Ax5/u2KkiLnOwaFJSRBx8CdY4qQo3N3HRBazm4pUOeSi2r5iMq34Uj3+q7Pf2Muhd
04ElJ8Mr4/3LkImrOUJQsiQDPWurR71Apzm5S/Ve//MAsOoDgxu1VvXiQzMcZkVGl8AHCyMw5jtS
3s8Vp3zHBUPt4rXWjaeXefjnrxNDXHTvkNDHf+fgIEFpq21A3ENolTW9Aq0abqa0kqEXASwx8Xq7
/3i9YzcxGnuuZ5DMubhAvX+dbqXiuymrMRzNSN3PyaDBoe/6R9iPGtrTZXRt13V+qm9wbNMgZIqP
C5KXq2ri+1XHNPGmGE5BWA2WEdieAFlWpMoGYKCyShIYJ77JIzeFAULYNPg+MQM5XK9xuYEZO0+h
JeP8qrHS9qnVTbmjn5Z//fiFHnk0OuVIwfF8tHzt9ee/hG9rode5LNnEGBL4peMKBxqxDQFRGQB/
IxW/nEjLjixowrImiDPrW7X93i9Y1SYMFMgSYS7iaFvZ02tppvoeq7QG9aO6ObFBj7xK5DTR9WXC
i6bEYVnEIH1g7qtOYcelFYLsy3fgGkzQ5fYp8fA3VbeDVGjNg3BAQ+aLbvLBxWcnQMfsdJ7DPkvk
3jJQLRCpMtxlQ6Zt7KnvKD/V6jYdOvW8a+DXWJ233KjTEH9LUcL+DqvbROHAaPfjasjiGFb0EEft
cO1S9J2zH7J9BYllH8d5f0qe7FjBAE+BIpWmo/W7ydWiGVhogn8LrbargQhFELEsfbYusKirnmqQ
HGSxco6/eMTjs1qk6I4AFVJee6NOIYUgCNBtPt6bR2IY0wDGZBq5jsMA6/1WUZUaYdSWraLZvQLY
qHRX9aURVRYQXY1m5vtF8TrIlbVxooA7tjK9eRrZzCJQKjq8ZqwBP/gknsNMdV4wnDBJ2Jf+Gka5
FWq9XjzZ3Zj6U+cNJzLNI9uVEQhzJUo2tquuv3/kGPZX1TfaHCKKngAvs3Mfj0AjtMR4yob7yFWK
yva6Dr1w9E0OntHoi9ggHM5oNkQrON+cyh1InZkZ7gy4US7t3hH6eOIBjxz/9abBgoLEQNUPe+hS
s4Y2ryG2NxKFExVELFht5Dr2yzRX3ABIezTBx9vot3fKbibBtNbZBO28wwqF0X+tze4gOX1pd91p
SbXTa3PaAaX807mgzlJsWBQqyGLc3/zomqwY7cxBB2MFXZ7DvUv9fHTBGdHRPpHIHHsqlKYMvkEX
0ZrDaF9pjcxcW5EhVGA69GVrDoEFaCUBpjQV4cevcA3j7242RARpTKKSToMV4O3BSXShyYCERTYh
BS59DQKbUf+y1AiwfLzOkYfi7qHg0Xl//M97v/21GNGDWBgyLEZ0EEw4X/Bf8PmNvVo8f7zUb9t/
1UW0SY25sSk93rQtfwl8du4hQbA2zKGtin0/dE3Ywa7c9IMit7S+5ZOqFdP240WPPR/tOWOVk6US
ODTDStDIg6yqAToCvoZuhp7eV5KendMDjv2/LGVgQbA+HLnS+1dpw3vTQC2u+KYel1qrA7WE/hyQ
eM/573ncf/yY/zN+rW//eyN0//wv/vyjbiQSX0l/8Md/XqU/2rqrf/b/tf7a//y197/0z5vmtXro
29fX/uq5Ofyb736Rf/9f62+e++d3f4ACAS/obnht5f1rB3PnbRE+6fo3/7c//Nvr27+C2PrrP/76
UQ9Vv/5rcVpXf/3rR2cv//hrvfj/49d//l8/u34u+bXtc1u//u2sK56rl+7w116fu/4ffyn2399m
eHSDaLcTxfgapte3nzh/p8ymT0TvBO9s2gp//a2q2z75x1+2/ncmm9Taa9LC7lxtm7p6ePuRxo9o
KnFlU2DR7PH++v8f79339O/v7W8oCN3WadV3//jrzRHt3+ca6gGDYXXtUnJhUfUcVolZXSWaOQBO
S50UNhzszjOzjT9Fbp+G4wim1cMZIURwaMn9RrF2upul1xlKT+dplldbrQU/39jJQ6zm5n5Jk2t3
coD0K31+N2vOiU6BsZ7+w0/Le2H+49Hi0g9vh4mCEe4mhPU50rrPUVUgWNTUrfupMWpYebUJ+NvP
vDMdQii0PXMQGNq15ez3Tqad9TDJuhDFwHKbwbPYG1Zh+EVCoxq04sC9aSGF4a3SL68AgfprVZRE
fOFEfiPNPPF1M1uQ19UVRBYW66FxGfAF2DIb4JGjEm6CokcvXewytXRn77WPovk+ERZZtI7J3q2G
cEmQFk6jB1UbFd+8vKzTE9en9j5vWb9P/iMIucBSmFQfSlb3EywhqxR6ENeUKIPXoSBQj5cjZNlu
n0xqAsEqdQwflQjjDMIlLIiuTab7pkF4I4irFKsi/kKIWkaihZXd6HdIhnklWExm3dI0xIlP/BZ8
33+n1ir0zccmOQdTc5CFIIkKCBYrlaA1YuUB7lNxptaW/qMvXPB4bWol56reRI+pFVs9jPEo3uNP
/dPE5w9gZCK1FlxRe4WcRiwCO8ZlwZ9ganxWIal+jgBDpwEg1gkOWdQl92PTzXczgxkEEheJsKEc
oUtYCC1a/NqcfQNIzGSmiAol7GnmwMDuJw09A6gqL0DbclBMo0lTQp3AEg70sYtNh7stCqp0QOG4
DchPKRLn1slJPjnVFH0ZDKbMo52U933qNM+DymNkBFB9s3jNQEIfJ3NAaqt8TfSh3cMi616IERi7
zgXA6qEuW7kZFxtmi+UotxNK3Td1KcksvF5L7365v/51Qfx6IbwltodfB8W1TbfTXg/ausF+iYqK
KNs2UhUtmAyR7lpajdhXZLwSgNe0HecYTboQDZ7EVyr01yst9rbOMJj32YTcdKAotm/DIRvNdrxN
kSI0Q2as2ifBBA5Mt2uImxiJ7i6woelY6NTF2ZUn6fb4Ah1GvG3Jaq6GqN43CYJefttQZYD6jcZg
BhcQTNp4KSNgswFNZzDmQulTAM9JESZJzi0NH/cztI2l3+aAlpHdjkHMo8OT+IAhs4eehH+VVZMt
M44MaHM3xnXOQ9FWpfZU5CW8LF9rzAbhj0jWoZEYKulxB8uzg16lxGV3BUcBz1O90JvrBcbLBlRu
cl7D0aRanvsih8Rkikv0AvQmGOzUuE11+0YhtdhUQzUke5HfgaNXS4htyVZFTmtbNZHzZMvS6rbA
EpIHJO7g1jipcqHWMZArzWpustnJvtpUP5dmaRT3+oK03Ik0+cjdsY6raOa4KunJoadkoS85qRmF
5VCwuVLZqpc5EKZr8BLqbpkMe4NEWve9ZrhxAs9z0DF8u7Ys9GSxLAEA4umHGsglOqYr3Vani9/U
oaU081fsXZ2L1tIvOncszpipiB2qGjAgpwTirYLNINoLV4onzNCDJUEtplYnfGwO6vm3j0WFxFQS
5WyS0kOgA8jneqYVowWoahlhYjrjDqYNnLnUQYMhm5atgaF2oIFNR6XXcyF0xcVjXKOaVyedgRDS
qO7gwxsokhqIeKWOHSR5FF9OajGX6M8ZP0gPRCAwFDlxr7516w8O8htiFvyOt8I1Dg6yZDrS5gk0
xUjBbNWuMjnTF9RltY9y7aGKyPDQiGu9L2pRokGU5e1N3jQ/kzKDjZdbCcMyZ0IrARiCp/P/Zane
mDlouK09I1ue1Xp6LVUhzhGK0JPNNBFh4MVPImw1uqsSZadro8KtDDVUJoy8x6fCcmSgeZMWTrWG
blvaqM1FDeX/RVfH1kP9YJkuula5yaLpZrFbZQpo46afIOGhZaHmXntTcq6/Tpq2rPJNzXw1LCi/
TeUwXxiZGd1bUN6uyypl56oSIYDW9mvUgS4UWy4KgHfPvaC8MdGD1Zt0i7XbskczZ7w1jU5+0alF
H4oo076UqabPfsr8dAwUezHusUtBb6u1ZuDH0r5U+/QROHn/7MjC22iyQ7PkLW6MMklO+d8ci+kO
R2ytmoERMQJ7fyUPGcMuxqrovkxp9EkfNHNf4EKHzWsxhl0P7dmi+RLMhNELkS1QEWjl+Tls810K
AmFblOqz7BHTTrAN81u6bZu2sBK/aWR/omHzZq50sOsosQnXK8yQ+kp//1m7eJTGAJM/mMYyfxLC
cC8USMJGbGpb3B5g1dFGpiNda+GQINvQCvFVjPl07rlTttMXFKgLivmgV7IkQChaP+uHUVygeOdX
UO+3GpzSRxgu1qZzPGXTweNC/i7Dvab1ra/5/2PvTHbkRrIu/SqNXjcTnIzD1umzx+QxStoQCg2c
aZyNxqf/P6qqG5LyR6lz14sGEkIWKpQezsHs2r3nfGeS+d2Ax+VQ+Yy6O6M1/rBG/n2lgjXPxshg
ZW0/o3f89QsaWRYHVav4glZhP+A0DyIpF/Vmz0N401WFv7NkO7NlbR2cl+Gc7byVGUTfGH/Z6H0F
+aD+9K7/aHr/ctVXAH64bqR0VIieXE+dP23aTVDFtYl1EQIucGjXpz1u6G7EgjidGHOUx6yrw80Q
wAdlp7Tc8zyq8B+dbFkrCcExXQwISGxYbn4XgmRZPswt3VEMFuqLyFzvOIWTta/sZPnDsuysJeFv
XxfNLrJZdopwPbj8+nVnMp1hjZZr538uH6bKD1/5YtTfvs8zNMYG3VQq7gi4VPPQ23X/SYIKfcV2
Rzp5PIOqmoQwLkxCUU/7YWm9F3I8Mr4GX9WWLtLfRZtwJqtyOeTM8Gv4E06RHyrWzFvgXJBHnN5t
Np0OVwOE7D7XoDrLjQVe9+zjNAt2rpP/oW0ufm2c/bjAKChozjKexXAf/PbkcYibzKxuzUhR9Wxr
fGUR7fz6Zk01eMHO7u4AC6lH8JkBtA6YPJteuSQWuH6F5a3lx3Ex3FZEiIotfCj9BC8iS2BtWcY7
TI3+yTKaizliYa86ZttYvSdc07oKus+tuwSv6xBoPxkJkA6rLCi2xUS0tQVVHTWq525CIINb12rC
CEeRuneqpfmqOsP4aiLw+UjYbPChVEVwcQzbf1eDS1XdkKd0U7S2JwFLjt7Fh7kNZCYtThZwePRB
tT+6Gzv4WNlT+aGZrbrchfKFU9pkHZoUDqNr5XySCR067UHU/SiG/39b43+uvYb/0Nbggf3y7Zd+
Bj//r35G+BeaTzoWxGbQNmax5uX7dz9D/EUIDMU7k/zVP0Mt938aGsL6y6SoXHWODH6wKLMv/Luh
4dLQoN29KuHXeTEduX/S0Pj9JUGHRuuc9uE6AF2dGb8uDQVRWB1mdMZXaTsXR3KrllcXgf+57qr+
pihG0/zDjvC3TyRDCdmEsLGDsP79noRnVkYzwLmbqOY6LEOpgIaxKGWZkZy7rtkLGJd/OKT9bRNa
T8sBnRtuxfrP7zMtWDWZjM0CKouHwQVzqa7iDelRuOYWe/E50DT+jp5/nO9KIJIfRlca7gbD6ffZ
6cp31dgTPk2Uum+reD3412vzSzPw5zPkr41VrjpCIOYKbEOr0Mv5fXbi8CbHQ+Jgd5VritRU99C0
46X37oUFgAnwkiL6Scg/Z4atS+DPG4PvMS1iMOwydMfo8LtiJhvR/KedITd6EoaMJEGwh6R0FlYa
mY7mKZPmiFHes7t7jJuddWHJovwuXTS3UZe0DFs09NPyUVgQ5f5Qkf8WlsR1QbmEfojuOS/JetL5
9dl0OU1Uiib6ponlDGwVBcUDVADSoTr4a5uurTL/aHQkjWyF12nvYPup/C7p7uLbrIz+ExS/7FqN
dWHcpn2WwJhApfynDItVoPrLZcSzyNiLyYxPixHd3N8EbFWQeeEsuBi5iAVdorjb8W3yS1GU5tE3
Ie1BetqRGte9poly39s6h4Hisgfed1jTbwimFR+J2HWhMtVTfzVmYAy5Lgt7M8L/8U50A8QHJzPa
dIsc3tLbfhLW5xF5CAcRNeFOL3SRHtokLNPtHBjD8qDAS81XN8ys9yWWkEEaG2xXyayqq4sHuik1
PuxQOs41DwEa7pxucNioESXk9sbOiHJvN0PSoU2HoLnkD6kHRuqQ+DWMzzgp3H47sLhBOJkGzx+e
qPUbixs1B+++MZrltstaoz+NgE3202orPwxTkxdRPBg+KB7LbxTbK8+csRDldOrGprfvNUFX+rQw
CICXIQeDPZUjRB55PvGv9LHV/DnxU6/aLHXIy+BRmWU3OhMLXv+lAAHqMQGlH7cWI5M5UXHETWVf
CcFNtuVQiCrK/T67dRff7W6h6IIwsE0QFXAo8KZERuGB26fBUSA87Fwu5SDJojm04TwkG0k2FESZ
KcvngzZM8z0hOIyekr3wgxhb4GqVTTduhErac4O91N0PhOiUzxMIoUvQK4dGW5Hm+n6kwZxvKHvL
VxSpRMqGBJ1/Be/kq43oHIg31jjPUQWT493UHXonv8lxlCduOT947sA6vcSmuBjTsB6KCWMDdIYx
nr6rDMwvQM+LYp+HYXwbJBD1PE3PZFMlUAJ2hqhJsJXhEi2jGlC0Q5s+uYuR8AzaI6USEV/LJs7H
9LoETvA1o09jbHTmbbqlr8H6VZaFKtkeujMHOEVlk4twfh7dSYK2cmQa7hGIW1ES1u2DSGY6kq09
1G8GK8t0jJ3Ue2oEiMKTQKwG+bZK1DUo3ExvQFUVFlygMBO7upvkqRVNczCKwTrTSftcgQaa0VjI
4vMyuIb9pfHibt+bRf5V50K0ZKIVLFWdo2drJ8a6JXGwHi968S6qGZavVjmaaEqH/uBk9vRFSDu/
NbvcfPYHs1oi8q9qfodlhmOkOuduiEV1SryxfxMdCkkHIiyobVIAwRvREu4HuRf0sYhBmG3NjQ+S
XdKnLTRIQ077kERzuJnC5dl1m8Haz9VAA5DjM+u46q0vC1Qr4J1ZbL+RE0Ar1Spq5URyyrtjJ8SI
CJZ9gnOp/w3WTv5s5LjkW6MVOhr4+9g1+7J6lo3pWBtGq9nZgpsVQWHzt27t0D1Y+uYpdw3QeSCi
8rdCYpfNumBKdqqFMbWxuN1gu3WRmDszCYmG6XvWr0Vpov70KJ7cJRfQ+HV9Dxdpjry2jTmO1f6p
zQZ5Q6iUZ8BtE/LSCJtVRba0buDl4boi97EWcKJHF+xPaxnf1ry929afl91ooRaMahmnZ+ZsqbMJ
wGJ/l/2SRUvMgSHSqTFBgFF0/+cuCcLD7AMO67NueQS4kkVWHriXIlkP73lvpLd6MMbwUracXSwA
BtNmHGaPnpjZ7SBcYgAFrcvrZi73IENhNzXDoD40js/DGnuJc2v3KbkgoDohhFgQ6ovCLDZGjO5k
EoN9pSUwbLkyiIN77CwujczXNmxkFmUalOkmlcay0romi96HLfdjmwdHwsuB3I3Kzc56bGGatAhx
bwCCuCenNvUhTyXBErUx9UR81SgaE6d8D+h73uZWNwHkm+P4OljovrcILTqwrWD+HysUAt3RWMbx
qqERmJGZxd5FTBBILtNQp7tJz8uDUdNUFaZa2RZmyVqW9vT4x3755CQ9/AW0RN5+Cf1190GeFVwL
uuXGteJJb06ZCpfwyIZsxCcIQcR4qn5O9y1PLO924d71vl3Q2UNeMtkgggEcGpFd5BAle9GfoU8/
TIE6IdB6lnFg3xRQb/cKshZopUPrW184Hj42Zvitt5pHS4ZISe13nST33aL2ZBw9ZETSnRDTtPeu
01mw7ftg3Dirllek1lPZoDnkxLjvM/gXc6nOc9XybySARi2SDzLHaJRBQlpeYhXO+5YxI53iNXpM
9xbpXLZzYqfz8cZm+TeElOnONZL2wDPo7wrERu+T286XiY/w2X2kt+sCriNS5vZV5vT4t4NpHFMN
SWINVYGoIRyU6ucODqIGPBg2F1RLE0hcE7pyJ+2x3LjF+Dlvl70112Z261XFqLaWQYyCT74ipmQu
aJx8JkF9HFcwsPHUZEmyZ31Ok1OWew6lllOVAuBKYga3QB9EsAs5uT1Lk0XVzhmM71VR7dTSjvEj
6a+gQBPIo4xfEgD4oRUTsAZ0m1p3EDcTjJK9T0Brf6DUUFHYzSKNnEzNdyilQpB58J+7G3hYpChM
+BwYOpj5tA1bkoN2pA9NRyvoBP3tlvJdOy70BCnpHkV69kHwm8OyPOYx15xlUDjwi9NKfGxHPw13
ZPGk0dKacBwIObdxvFFHvfDOtje5NmGL10aAkqYjbZCQoKp5QGIn9jkG53pHWE/5NUgYX3GN/J3u
6DQhiIVgBBkvy599anu6Narq3Yg8Mc8+BMpwr76RxYT+hsX3xkoMCF5Nhoi1zGrycZIkgRdSdIAY
aAeGSWG/zIw6PqS2W43nVtKniPIhcyVDUAf0RztpdUgJ5Du6NVCeeQLzVmdtx2CpqtMju0l5Dz1z
/jjCIn50cwHAqTKDK1TgmjGU9TYFeX/2icW6lU6ZvNoaFvWY2oP1CdcZAFKUHcckLq3vee/4L8nY
9buObJ0vXFnxcbBi88KN44nh6xF6XXU2LeiMeIg3D60OgQU4YnYgo0pSabr32Zakr3CWiwpnbI69
TeYVSOlqZoLmUwXAq3EUQPPS+tSsoLUAXvIZ4jo4X1Du/blQTl3vCxfyCdKjOlrkyqN35vnsVf10
GFtVbFUj0c2qJgPQQuW3NB5E9CpprYhoE+4k4l29J51l5V5ahbqZPOeSJcA3q5gmM8md/GEq/12b
UAODhtdtJG4A3nVycINFix1rF4Ysy7koXcrHsUSMHenEmU6AiJJdazTBgxKD9UyGKlFng9Xeab/R
D5qkCVpRcBX2hZI1LXyaJYs5nww9FZ84mqZRH6r5GrJrHJDYG/EOvtxynzr1sDEbBDr46jgRcWZs
v9a2G99U1mRdSJfoX1ax6zHXLj38cEhvbSXJkTOLCyEA9/4S1zeNHk17ywHgnPjGCeJb8cGLpfos
4lG+jBQ7sHy9q1lkB4o4EkFS2R+An7UbwpvhA46ijxoThlKKqWNvoQG/BXTub0EE5mxoiGtkWYl9
2YUDOjtslQWpUM+O4owuA4fwiprZrA3gaJNlhXVQurnxEc/swmQY78ICQofywCfZK3toaCEkWc7c
3ztFEZ+UN6astUpfdN8M5wav4TMlFzQKURsXJnaMBENuN/e97WBgpam/1Z1rv+qkLQ8BpNSLAoHL
yE68p01KXHI9tjsVVhMwz2w6EDTwrXXBUe7HYqmgNrnxpTUWsDtwGoDla/veqLR8ttK+vq1ozkIX
TZirz6lDNa0N0KUj4RU4dIeLbhgLzYbWx8I3xBZ+kb5UZAs845v7HirGwZUKwYNMcwhg3E4YM2UM
TDOo44cmyctDaZJQChyiDrdeLW+qtPqqsdLtqb3ri+uBgPJtsvEGp3U+FU6sI1wOBM92fU8wlzA2
spTE4JleFqVODjqqpvKIF07qaNm4xRmeczS71zEY7GffTfPjjBiRaM42pQSp2/AWtDVYyrFbiO9p
eQ6cLt+brLtfQirDbz4D2M04WewzcWyfqj42bulxFgfdu8EL2SicnYahVBejbJDJT+VrsCSsuUJU
m7jEeTKFdvcGHJgooDg/4ysMJob1Hkcra2LrJ9uGmAsE2jdGN8F5HAcTmdq83MSNZ+3VkDxxT2YS
iDIHuG7c78dQvSLkrCOw2OWJrLmH3rUW/Hls0kQyaCYm/iHVWb0Dr4EquW14RCYQb1sTTiuQJT3t
a5WxHBUcYyz2lmcoxc4Rf2V2CqgvONAx2is9s9pXo3p0hkZo9oIwfTMz46FMsmVv2ME3BGr2mbtt
7QK2llOYZQcUAXrXtcOdJnv2wlrA0U0Z1RP12nIssKlEqW2zl87ZDV5oDai5ItMacCEK/LAt9WEy
JLkypNxsE17vI62vGBy//bEi8ucQAqN4q8g6um01jCchU6Bb9TLumfSxjhThex8GT/jkrAilDVEb
jcUQwSolNHqQZbxAm1q5DiD9IP9al6V6U1XAJZiTGSaPQiSgl/qhzBkWRsovVlJt0+ynwa9G4plI
mqDyiY9iWT4g61j2vYsokvPuqDdsYNWuJS8hWtCNjqdg9mZ3AykacU4xTNzCdkGPTC+bF6nliLAJ
EooPs6zf40G+lfMcfG01Xjf+YnXv9wyXTnE7ils3aXIgpV3nfkhG6Z69SU53pM3qz4VhdQ/oDWbG
lkq3RwSQn4nPIrbCC7rmdkK89bl0zebBy8383LqGe9sBkX+AuudGpuR4oazMvHKgFGcIXPWhqcfm
jBsRDl4Cs+WE8GA8G3Wgboesm6/E+XZ3LQFNt+QNkD49Qh4fqhlFh3bVp47QlPdKDdUW8dTYHQT8
bR94ZKGPYVEXEFPpeJ2E5/f8wUmghwq6aynrXhp/Mb8y5F124RjoryRioYgWwbzvfKksuulWeWE+
xJTQGJvDXHIIwp1Bug6EVZcwVEasIWoOCNEE0/WV8+LbDs7VWAqKTrC7b5CKLAxnlSm+TUY/Duhp
2vbaE0n26ix80ha6yHiNkb2c586nEQoR+0vczuGRsaXzQUolz0ktvhpZWZ9d8uKYqTr+M2X7E3Cl
7KbNOdEyKyejiRHXWwrxbpc283g0TTN9L9yg+NYQmEFfwKPMwr4tS7M/T9US3gwd0jUk/c1zAGHo
avpdvct5aI5hDvgQWkaymRtQ6/U42AepE+MRX9F11k26dcV4xZ5tfSn7mdzRSqrbYlIfkfSiCkvB
CcOHnY3mPTRdhvisSF0kyTIctpySGJ6a2Rwfq9FoPswdbEklC+OSeHnB1CVFTD2ayW1l9f7WKw1o
+MRve2ennhVRblVFI4cq1t2D2eF5H2aELdhdguOgOx0/NnC8MMc74WDsl26eD42tvW++8pZda6n8
tknkU+XEs/ySDuD4mTLaorauwI0nTVenr++nohTxTol1TDl3pnW2xq6lOh8XO8DBOCt3l1jFnL62
dJ8IUvAa890KG0/vyZkZP4UUXsV+gnV4iBHD8hT6i31B7exep2LlZAYabPqBiZMR2muypYvqztfk
zR2dzk/SPR08qmMkSl5wEcBiVWR3hQ6OxHOEw6leaLjcNDaQ4r004omk7laQOYhsgLyPIeCUZaky
ObDz6QzWeDg+sJzWxed2YP4NM8/DTrs+tOKDSjkK3aUk4nnf6cAVDYhHPQ1IhphGsngSK+0CQncq
Su4Nuq7Gune9Eo95NULa3jOxLL5O6AGfbQ4E6EDK8ZE5/BxffFeVr0PVla+cngjvi83K/bR0hYdv
qw7EcmcCnskOmWhAhQvl3o28ZRzPc1uk2xawZLXTnFpvCZqb+xM5u5amcxH3D50dx/XZt0fUzWCV
SO9w6+oGnKehCYtM13ITbXx9qAOofBtjSq6piH2gfIjmcx6tjEymum7K7wgWGWZaK/TghWH8UB5k
1rGmp5ZdlrvEbugc2oE1tLteKYXU2HAdeWcRi1FyPzuPNjyNyeLooGNAZmfb/Hy9LNzXvgqZnyx9
Oz9My8Tr7SWeOz2CFB7s+7nv+XGsdSkhSrTynuOGx3NvTdgFiNfpVbfDJ2EN0UKsJhEHZA3EmxRm
BsFA2lg2k2F55l4ma3ckt4351st7uPKJ5Y9vDDzUcSrSUjx60kAIQIZyG+GBQX3GIZEzs6id4Jaq
nOzvhAFE5IxzlW5lxugpQg8g0FdSfZJ8kxSkFzA7XAMJggI1RKlyuuhTWKG6XqxiGbflPGRNNFCB
EYyWKf+KJ5/JObqvzDuRkOrQ1Ggc9ZCQzsiVAQ8Nfnsp6sjLB7NnWaHdD+O0np9zhEFUyYsHDt8D
2zOgfiMw8rSg/hu2QK9ZM2bZfE3dzqqikQP3R9XF6QPpNPXXwS/HV89WIT3wpr93e9PqN7b0UWCJ
ZY4h3VazOoyEcrhH4SF7PaUlrKyT7Ih73aadK9VmIjnypm9LMKqUVQ+27WgRjVNdvjrU72/anpe7
UPohQcptgwmxGKR4EaYmxrcj55G9eUz9z0uLJsCgU84uPdcB6TyNP1VvGZJMCvqq97PvTPRp2Vup
PxZHhsuU/PSf62pPG6YPbxL220MourTZZKjnZliOyvk8TSGCR4e4MZ54ol924+zz9Dnwos5weLMP
NrjhZ1LHhzurKxLm93jy6f/CcNxi+E7g7w9iKSAYEPoSySbJgq0k24acGLfiVSazxrEPFYFVDyVp
bPaDaP3KueiyBrg6eMIuT8TM1WNkTK3Pxh0nc7z16cbrKCWb6TIz67bvA22wsA2A7SOoL+I8ZoNT
nU2PKnHHWY2HW+XU+1tPjOYnYCaUnZlZqSfYt8iRUznyVpgc3Hnnxso46X5iqVelT0mhYy6lxEHI
0zKA2u1Tj7iKMJ676rigGLnrgyG079F6mzYNCYvSqtEecUMkh/EVOt5KUoMIMSEr4MfzboJc/UaA
p01oLse8u9XlDLh7YsoZ9GS6RDND/E+k2Dk9WVWeJTdxP5RP9HODz1k7FJ+03aYzSjanfMUQwFuw
JIXzupj0Aki2nk2a636F3ht+6X3A65dzJPDnN0sXPUlaIc2Vk5mpmoN1b/Ab+pVdeJB6y0Fs8iQm
vw5DrXnndrV4jwGCnKqh5QUdk4Fbl1qzmR58JQiSzSbKbj4xrIyt48Y1nW7tNPsikFSveUsKFTNM
3RCf6Lp3bkggMdJE0zyooTOYb8aGtzMRdhDP1DZGyhNPCOrJtO1eHWpLOhi5xVKyY3Qp05WpnkDc
S1Ui9awm9OGgP1kaNyxcpb8bK7u9r8OQNY9NeNzS55jjPQecqr4Zc6VueiQQnBP9wV8+eG4lv2hQ
i/2WbdzWF8H5aL72K1V+3pA61JJrAX8Z9KFsX9TgN5K8Y8mcA4BsMD3+mGLpyqqqk7lkrkPSX2q9
y16Fd1MedHrfz3aAxJg9kqlt2CRPRT7Z9nFdPHceL5u/MXATvxau9jPOo8HwSMCdtE5Bp2q5y8Lk
G2bHLHLI9+Gly9zwlE60izbLEAyvQsTLvO3GDt26LMhQj2TLVkeAkatu4tYmuaXp6/AgDOJTNwNd
/vo4Ia6YD6lXJiRY1PUNQsIaeEkAZebrCA1dP+Th0CZ3nTfw8opqXjABzFPLG0ijBA1n4SO1k9PA
KJHzs1OeRDjEy7btDMjlfVd13ztJogPjM6N4bZzW1BcF6T3+aJNW1hIkCA/45PRWN3w2M7NYXu14
rQ4CS/nBThRT6O8CehTtkxsTI8kuWOwaawjHyFtTCLZ0gLJt7fX0faa4Zc9giJKlJ6SoGcdLUuGK
Iap8dop3d0kzAOOz6qrxga583l+JkbfRnCzS3/Vt6Mx7E12xiAKk/eJ+JMGYai7JtsFkXgrQWI9j
Uhf7jtbgm18Wy5ckM+NbIlosjr9CXDDXLG+ukBkVdt8/QspC7KwDsSFmimnO4AXHgnLpHuZ7t7Ub
y2y2dbz4NxRzfJLdmOOWqaz/BG52+FJUfsLjE2b+wUzT9oE5dvkNOer0vV+SGaowqw965Kl9RC2Z
hxdFptjFa1qv2xqFUhmWBbCAxDzrN7ICsyOgQGTv4ZBti3TxP80EInzsgZu9GJS+W1gi9dEnAneb
G4n4VmVVgOwH2NLtpPPh5E+1eZ+uTrxjinaBaNJYW6QsS4CYmcwHYoOFOHKs6hrIy7l8b9LGYwEf
lTHvAfOQ+zK26WeHNKijUc50AAIVXuBUzmeBeiPyLCM8w7FhcjgX/h0gSnvn6WEgRrBa4mIL/ts1
Vh46yXllujylmeGZzLFqk7QMfDe3weLOx5IO4Wd76En99cPinjeIsAY/LSkq/bQfvygnLOkbMopi
6D3lNwMiKzsqaKO0jKUzdHTkLXT7KWzDYif9Kr1f6LcmiFl7Rqsi0fUGEdRELgQpa0+LKNPvzLJZ
7KyJExshbmYe0VJuiMqriNROp3RQG/wl7o66tj6rocFG2xZZihRtlNxWq8BykMUnHSqo10EwfvQW
q9yO7djd2MuSEHZXMhyz4jfcRDV7j4jB3fgWtsAdGuXuTSvrO9lZ+V0zTi++sDRboSx2mo7WDfNT
fT83cEUjw+2yRzmQUuyTqSY3dD3zqIt7cSZkirGLY4zPqSbolOR6eWMhsXigmcqDT5hMvTdFZ25n
0fJsEMKy5qSge4n41cKE+sqOTyXqQSIZJkPtfY9YrG1YmW36XjkkzDB4i4Kpa7rIyLPukC6qH9BH
EK7lIgv1NorTcVTM4smcg+oGJQl6MSTsMOWZJB5trhnTag76D+4IPGLTCCVvl7gJTxyQy1cmDtV2
KEbyy401J0fERGoj9w8JLqxH+WnOJnYxpVP5oprAv8uWXH8Mm9beoXYc8QN11lttGYqO7sCWmsmO
hoVTmETbjIpGFpLa8iIMdnJd28DoEhJJt8povhu+PR1F3QzldpUIRf8rVaQBkzeQb/At0xcd3cHe
cdmRRWPxp2YDknTOM5pSPTbIiNyvf+j5tZlL20jafRQJwAzQEf6qQelYL80a5RwBLC0rNaw0cVkI
7P6ihM28zSRPIScKOv2DLvhXkRSKkgDixioLRqK6kiV/+1j45yQi6oGBdm3gqalKAmO2JT1vllSc
Lxke5yn4w2daJiK1n+RAfCoWfAJI0SM7pukD0/zty/ZeOFQl0+dhAsJIIJ80mUOZLF4bFERDt09n
NT6DH2GIi0H4hBgiyI8M/TnxTYUHkiaFhPAOxjCcOEBlJodXn9TtN2EPwjh5Bh3zksZMLsU742Zq
6Ea4+feqKMnWlFOASkXAkqEHnVvDFz+UjIBGlLwouWVYV0ewW/U1p61hYGtfnLvJasaXgFOuiqqB
svYqO89CBmSOzXBMx2oaAQsorXeFiv12aw2C8VzOwah9D7W7KkiMhmA7j5eOVhmu+mfyKZmgtiQO
ncxYF3iKlGqhPHjTchKo8x9nB8dyVHBWeAc8y16XYpTepZRWe8eguIzaxHXcbZ4YC2WhUcXEvCJL
8bYdIm9xCsDJp1vd1/rklSZnthn8NKtn1zZnq/AQQlOUOW84Mdt62whgAVUdZNQa8+z7ByZW2Uev
rG1xIIt5BQ/BqvtChBdZvwbx30TPkytm7vKJEM9Nmy7edmjoRHPQlAT0GnTHjMjMnbGF4zU0BaeZ
gsZx6HfdJVwKtplgUXmJgqhD8JL4UkM+a0JiA1Ijqw+YeRDMSSgV1Y60WsLjpUoJXszJMVkjZ4sC
+StsxrNLTlS4b2e9nJpQm/Phh7jyH8lMnyX6hup3Q+wvRtr/O4Pt4Ztcvan97/+p/we9tWjMflyo
fwkLV+/uL+baB/y9g/wfj9kX+bMU9cff+t/eWvEXiKOVjWWDI0VayrrybzGq5//FscDDs846gCJ0
xV38211rBX/xo8iofaRteA9XkWj/L3et5f+FcxL3gsCcbbM8+v9EjPoDN/6THhGYdQAZkQcI6CTW
X/c3b2OdTclU5n0F8Mkzdg0apS3dY5rXjKyI20NNtW0hnZ617T8F5viUOUW9I58gPZcl7xtFR3b0
s454toHp1pQbwY1Xpu+aHehMuUcXuG4vFqEumwyhyX1iW+aZIcCw++m6/zemwN8EnZQNrKL0ZXBo
/dBX/iaqVY1rZbFFT6skTS0y9Nhvqzh7EJVJK7fFk4VQ4J+BAABgwN3gw3BZrMAdlrlf1+5EGMZQ
6zrZxQ1aH2qy77Zffwo5c/9hm/h1k/j7B61f/ifvxBjSgwjiMtm5bvmpy0noCqrw+T9fwP/uM/g2
pi/Wp4vT6q+fMYxIEdMhS3ZGYwSbjjbZ1hi6P5FufreBrNcMNDU+M7S3Hrvsb1/FIztRLg2Haeq3
cJuU5UVW4Vuc0ZUZuw9TN750vbXz0aDtCaC4VsH8B4P2r9v8j2spaJNyAAVqBVj2N6eSR0xn2ORw
kcKChFypittlsNdVHHY1JNDwD9Jra/3v/fx+/fjClBYkejhgf/3fvjBKSadf6jjego3VHGOz97Ti
hIoHG9Ff6XOgF5Qcwr1iwv4+ee3Tf76tOOX//guggkeLzSuOei34DVdBR5+5C+HhnLmbcyPIwiUr
eed6+fdkbJZr4YlrVqj6QMOBeEe/fMcX8t3JStrfA73aqum3BdKrjTTxgjrp4j6MbsCQSFwrv7oJ
DO8OP/J3s3fv6iwotpJ8OWLomR5LtFmo7ETM6L5PHxi0NBvgp18nPB1RZ/KHjh1amgyO6iV7Elb7
qYi9Z8aIFBXiGph8susnL7mjiF8U+bvfkIjSLl2/XT9NDXG9WX+NIPR6Tvz+s5L0BXFgXN0xeY+Z
6+AuNz8GOg830/p/icKmPI9niHpr0lGZBt3Ro48RpTgmt2W/ol20XWwNbS5XBueEC0IY3DRkj2W5
fc17Gh4/vpmdu7d6avXFXSf6U2YUu5qkmrOJNfc2K/oPRS35Vn4+L7c1KZSULcHWkBTSkJXvWodc
1kV4Hw0faNEQEsxN2Ul0iMWVM6o0j2gWkGhX9+HBjiWqxrZ690r/bp6CO5EPkmxLudyWxRjutQie
vZjJPWv4chs0az+byLpIOElGcm09bdl57iya0htbh/VmNtCJEAh3bYrqvdDOq42Kbhv6/Ye4wqFc
+fwKFmy0l/W+xn59k5Msuilxed+PYbwrc9+KxiZgUCcrczs1rkF/j3xAt19C0uq4yD8u4+wSYp4H
Lb20IdEvNABICpRcBE1Vua8tWjc6NYGpZ/5dmJY0cnBYHloNlqBJs3cXGmnkFEOzx0oWbJJQ2bve
YBqryLg7cmi8ytITFxnwKMwL+CcmfM+IlJd9V/BJ+RLq2ziBKd4aTrEVuHfAxPM/45otrm3L74Fq
Ptipf/rxu5corOEp+qf/Yu+8luPGtmz7K+cHUAFvXuHSMUkmPfmCoBHhvcfX3wGVuluk1NStjuiH
E9H1UFFREolMYGObteYcs8ipYpbT8jwO8julu5t66isfviT5VAtfksLyuz6Hi5+GI/SCliAIHfva
tz4GpGom9Gfp8pxyPS5RuE2yFyt87tSik24F7cOSFKKrJTqqUIlWP53p1pUA5dtWFIe+Qlzcpmh5
BY2ie1g0BoCgxe9CqBY0BZuHbjJSbzLxeY1IEOh08jCLhmyG1qI4mlnSifBi2YkHPpmQ1Pw02pj1
pREHfvHY85eCiv+9vu59lDbYDwgcGciXtdUo4FcTrIaRKn3XBl4yolNf4kY/5zB4lDG61qJ1Q6M7
sVMydI+1woBfmLc3qGk5IY7qaQkGy6nbyXRNUz8vCmn0iM4jyrSwzqVZOYEkpWWghy/k0ckeAE2u
ERCVJpdnKv1JQeBOUea4N1oO1CKCWUda+JqyFQk3SazPx8iIMMum2Pu1YX1FjeV1wJyAo9S8ESF/
uEEu3Igyo3v9P0oIBKbNXsiSAA2gGjccQARvnXy7zkjdum0eSH47NXHFS0vD3CbwWCGEjPa91ATI
3oXJ6WTKDHUpFDbVnc5bjGbaV3E3oYGsTDfXBYwsIap39OTRuQJPN3BUZLK0G3g0kGzIThcEFM8L
n2nkwGCjHHjROhQs8KdxLsdL6At13Tsor/PXfIl2tJGBYle88W3SPDRG9DIo/QOFx4esXO+9Wsoc
ixomZYNxYlLVh5ERvWcxcsfv7ymxeTd5Ji6bPjEJoZ57C1FkQ+3OHHgrQo37NjBIzEG4meaUwUWx
ykqzyjc5dlwNapLdkZ07p3QgknmTWcE3ceTWypMieILKTwWifMrSXCGqvg6e2wRLuLZu+wJrnRrr
STpD6MsxlpKttFFajNayZowXUsezXMJ+ujQVJsEEX6rXgH3fqQVnobFhaAd1186I02VhG6KadrNG
eAbkFl0qZi5TXCrLbS8z4ada+YC7UeW1wd51phKB7EvhIl9JC/HgDOi5OQzGzEyrpEhBukgQUWeg
V7NTqRe2wJommsn9vAnFmQ8xD8z0nGKJIGNenPrBoVGfopOLk/ae7lV0kQI59LRGe4aeSf1Oylt3
tDAQyGAXHogd0w7tVFd+UItkewjmtDExVBxp6pokLCbRSxsKpDSKwrNUpz0q5mR9fgmGdowSi+DJ
IyGqw1irb1WVlttYQtOdUmVlQqfRR87jms4nty64TNM36oGAxCR7mYi2RX1AFbxkBCss2OAYiMgb
mofvyyL71tM8NrJHlGfltOK6LqZBc8jXzUZuaucKeEOnMHgNKiYMZaGyIedac1ClTkDpPl5oQxc/
EThrut/niDTWz8W2Kq6FInkJsyrYV2Ek2R0dZp8pfl1TshuoFlT/CFt31/l4WqhmpWX83lfyZaX0
x6Y0XtUoeyyM9JDOQkR3l10Cemf2FkVu+ckAbK2JeeFkpji/j0O0AmKG/CdO12ZcPh8mpH9n6DM5
qARm45YirhVeup2cDtdJO+QgL6g9d5M2Xcqr+KlFTr0vKqZ1dpQPZB/yNWU6o0xUzMBpvTz1sQV+
KXqJQ+5f2sTvVcjfltDO29/v5PftQiE1D7OevtTkArNmtaDuTNxpX+/U1hPKx40isWHklVGZ4FRo
fDbMoTLFxTuR652ZzFW6Idwgp2fZZqM2xo3sLLERO/jv4z9c9ztv58OF8QRCYUf0+p2P+nmDiNam
7Vvkuq5hDBdRbLhdF+0VdTgFaWbYFYZW9iIxWmOAH+xHjnAOMdHUD4lKkywlRxEhoEWhRGHLRstc
bGqPsq1PWt91OKIIAKYCFbptd0EnvmompjUlEO457V5rVXOoJbOibqHtIyG8ldr+LZGzrRQa1L8Y
1kMWvKNs65woj/eQc9imZeBvNeBN+5z0VBsWj2Irhr5DQUCXIOalWceclqiQHZh1EgWEZZ4xQ7Yd
lXSzQkTexKybWCbZNWYWr+TYLg5CjtzOq7XGXKHr7QX5H2VHce7QEd7JMvsVAye8sbpLfz7DAS2s
6KmagqtTS/OGDM0eNYPdYoTvScXsycL6/vWA+s7B+fRgwePgkKMAwZD6DLSXe/S1NZQgt1jvFA9H
3YHtWk5KZIVe2y6PvYm5BEqGk2fqZgjM83U7KS9M6LlFPnrXcQCQFtbcdc8kYtIhzJ65ks3ArKQv
U8RSmjOHDIW5m+PBbRMD6KacvSNGfFAqdjr9wrkmUU6Tuda82rRyaOWyC2LZl6M484ZOPckqW8d1
uyks7BxyNuGtyNsZyywSbcYcQEJAx66NQ8v3PR01eMKNZPPGbHlFiMd00XIJW/Q4/GShnVcLf5OD
1MOUSKj2IarGdjsmBZYv1mQIPtP+75WRM1e4spvHWRS8aYpgaVttYznyiCCwwmHoZDKrgoXWaN3Y
tS5HlZdeR4i9brfI4Xz4Xn9l84z2GFrS0/fH938ltz/g7CxO0P+973sTvzTPWffc/FxvW3/kR7lN
+0tRKGFYTGjANDnhM83+KLfxR7CTOIf/Z8HtP8ttiv7XCjQlDYNuAnX41Q/8o9y2/hGoMl2kVkw8
GYjmf1JuI9LwI16RV19RgVCvn5BMEjBonyaCANVRgh/vXUIKs6Nae5NfSQ8r361zGPaVq3tvzG17
rBtn0pb6crkZN+nWOFiH+RuGkrduBzDivLhBM3KRvSVvkqttsxvWDeN1vOsCu37GOOIUO7LpPGsr
O9Uu3MIfOiy74S0akVnbtRPuqeqd6r3+HF2q7/GWOOEz+dmK3J65d7Dlu+amO2v3go/k7KJzM79w
IRrt0jv5VJ2NXnBKdopfXhFm4GWXs1ezf+K475o3yMy3KlJBv7goT+PtCMIME95pOTM301l/1+3q
K+FCeZX3qoMGb9Od6Zv0XPPrTeB229QT94YfOfp7clnu+ZTnysHYBnf5FVV769V8xyMQcqQcnHBL
FK+K007nvOma+3ofcFGsExeWr23F23C6QMJuXb70x3if82vD8+hy3lsX8x238Izv8M7eyA92i82y
4ogeBOELw2a187Nr+DU7qA0OamPnJncML/eqM3GvnEXu4Ig+/MCbYI9Xwysd1UVxtRm/FQjZaUk8
aNtyL/lIlLxu2x+DU5PQAjgET8Y23ajXC2X+E21WNCiBH9sCzgMcJbqbipw4tpCi6OmEL5l0oKcx
HrQdygCn8MEG8bmmMww71P0eu+u5oGeOrcDWHpazfBufqkO9SXF27uqt5upOwvfq7IzbkuyiHemE
23ITHuR9cdM+Cef50bzkCvcWiUa26EU7IEQmtz3dxBvdNa6ULTLM5C0kyfEen9vFuDHf52ODu/fe
ukKqeq8cuuvmgpaiBPuXQGZxu0oY0DFuxfPYlzzRrTYosv3+2dzP+65wXEv38oN0IVwzPgcnjoqL
mIwXX7LLIz/vsquxQ18/sCXGpcUT2WRu9djatFNOANrWyrKNPRTDJMI2d6LLhN/LlWiK+VHhC7kv
xk51Nvgj4aF2/qK5k1tvMBInTni8zB1bdcqrxIfs5hvb7M3vbsiK1+/kAv0O/i5u0xM4L0KqvcDp
HUCSnuAMBp+ifsqPy6Hwuwu8i8CdaOrwvjGMRGfaTQYt9Au9RrNZnK14NrvpfUl/6I2GN/kdfgiq
GFKWDxgEdM2ZlO2kHDv78rX1YR9MXnZQbcNB9YTFzVFuh9N8rd3iYGUnUOUH/h+q+ox6Yea0r71L
/O9t5mHy3Talt5AkLzs6YzE7y2u3AHEydVhfIcXZo7UnIqCbt+IrNRgH5Y0nesFG5bz/XO+Xe1ST
ibXHy+NKkLX2wWt5g4QktaPC0we+xr7eFV5qPGf7+EK7qd/hwm1nNPLnqIS9zp/3xZm66XxF/Kbd
crhr3faiv0b9YTiS4rcXw3GmK2kvR+1O9SWHFdSlNpUyHfloSwoDqiB1N7TFpAUKKo1BUh+iXUjS
eccXPurLDQY3d9goN82eV9jWbzkSSIRYl6dhQNuBcDvDuGMnx/JSfTNlW/cmv20deV9zDpl2RnbM
nuNr+p4bS/YLUs830zsMAkesvfuydCx81nZ6Ejxe6h2eHa31OuWZ+ys+tChZ1HvdtQIn/1Y194KX
osnZ4NdFVmcvW1X3ZPOoZF7xgj071reG5WRofZsDhvD2ETyijSnwqnZMNwSkHh0UCVyPJ9I3RmHE
7Rs4gd4D0ONM9ETauoQ4dXSz4JVUVl/xlet+2ebR5cShathTNrpDvC89qgeUK8Ut0e/5fX8fL5pd
hba5xY0iIgfYiEdckc6ToW9o2LR3aeTr+h3JYZZ4j5q43JK9Lnb4VtlIuWLhLg/U3LVlU+pOilbj
mXs9Xyskx2/H6/HauGNMOQWj+7y7EkmrQQKDcGDfnVL32thJ9P4xjWB78ufxLTLPQuvEoWG8b+/F
kwiUgGId+2Y/sbtNLzhbpXeLW+HSvGq3b5ZLujoFQzrR1VFQn42jSAJ6/1Bf9Cm1cF8LxqMUXhW+
AvTCmUgEfDJ63Fs4iGpjwxGIVrXgTK/YlTdFaee2sYvdzOnc+Gr0ZmR2s2Mckb4xkG/4PQ9YUE4R
0INy9Hk5JFeI9o3XV0fZOuovuc2vdRNvsDJWYOYNG1FXod8rMafMTa0PnlR75Yz53MYAmqsu81te
28bgCnecRvNHS7V1hI75MX4QiwfpoumepHBnYDoIz9p3paPuWL1qza11oaWHnur3mSpu3NrrbV4q
VH6Tczt43viakxSUiDZvoj0Bkr4Pl7fhKGUd1DPZJew78rB4gJPfpNjd0bowsab8wan3O4AReOt0
TGfiJSsWDfXX1rQXs7hTY/ADaX4vuNF4hMCWXgcJZxqbLL1iI2BT3fe70cUw9GJemeew82K3O9Yp
W2dbfuFf3THbz2fBhebkbv0CHWHHpXioOFO97MyER9kw1Vc7ndVFfYp2/UtV2+Ohf1Eux616wCA6
DjBf7PSyPDNrt34YtUtpq7u9K/t819FRJN+YNvwHoDcRtJ0dIMYVSh9PJ2MVxzmicmPcYrs10k1d
7ZJ4jwqvL7eddr+WXd+wLDaUfWGYekW+D2Q3nfzS2OyjPYOM0Twc1dyG9tBvY/fZ3EYUfDAHmf6o
74PuUiz3uLSnzn0TG0dUN/8rm/Z/ow74qkj5YjtOA7xov80fduP8xI/duMy2mtzi78EyRCMYBs2n
H7txGbI0EbX8Q6yxCpGNn/rR/FatvwxqtxQl2G6TJ/0TWpo/AksO+EWk/03DXPtHm/HPkDYqv/iH
OB+TOUy18DOJicNzN3EAZ4A0ESo+IUjvhLpPzqlhRodeyRW3izXDCcKqO1pi22I8R2VTarHh/3TT
ftO9ltYu4E9Hdb6qwaGDf3FLAF1/5u50QV4kplxMrM6UL9whfgp0JcYXLg7vc0aYvW3K0ZM5axGA
yyjs7J5T0KYBfPLYtYLGvhFF+EldWnXbDUMOI06X4iuhmv+UjPKbDwpvZ+UWrZUMatsfyxiD3uJ1
V7hl9dAnvpAIyqYBKMf2e8yj2snNoPoDSu/zgWm9N6bO+Yu8JhzqlDI+XhLcrzkEsgo7G9IwdXLw
PmV0LUiigMWG6K9QnxVXCPqHGJiMW4IxtZmDFdgfpNmp5ozTacT+O6baj8jGf3RE//+TvPy7MeUB
Y/40gn/RvVAi6+I2+tdd3IRx8Tu6/Pdf8B8SGPUviKBrnAAHbJKf1gCmH7OArv5lkm7ASJI5XlO9
5BX9LwkMEwCc31/P5KhjVhA3JEf0MURHUtL8B4D53ygCdHKM0NnoyBJIf/w4vsgQaTBY6rhbUP2i
uZxaBxwYZJpNn81/qMl9Ovyv8gedAqDJtIiEhy/x8Vpim6F0bhNOuwU2fZwjiafTOfCsqL376YH8
Zkr5nsLy05Ty96UIlQRarIoqQNCPl5oANln4hCy0r2BKFeswmHerUceVkHf6ILRjexqGnZ4GgovL
/GE2YBUE4iXdyPIpV96H8EqQ1MRDNUoA6my3wWzZCp4YrENK7kWJ+/UH/jSzfP+8IPvw8wPGQ4Py
ScGDqSDXxlGy3H6mYoe3i3MRUUvsBZa1Ch3MLplo6h9kQ+p6Fz7cpTXFQzFZgJBT/c0D/LksC0Ua
SvecWy64p1UvX57CenjPZCs76VNzHIOIjauAVhelNnt8FNfqDOZ8UEtyOlUahFXixrF5itQudRjL
jtIOVCnqYzXcTejX/VhCzExJCp3ewiYdLBdHhNB6mjVqF2lVXo+NDu29JZAJRIQ9I7Bwep28dM2I
N6kmRnQ26XJIFXvcprGQNYWEgJRVdg+F2CHIOv5DxOKnkKW1Ui2rssKDsPCE6fzzceDAfgW1mXaW
G5k9JgyDI4syp3ipWVZi1jC3b8OHvOuASrfBmRhw5ES5zqY11DdfDwnpF+3K+lF4T0ia4CMZn8MU
5jI1VHQplitacYmHjObbXE1rnxBD+YJmlPOgaHkxe8BIUm2p7TpnVhsHX+n9OOjNH5aiX2aKjx/H
WLU+P+mwLGhEBvxey4XtndqhUofuoFAxVvq7ZgT3/PW3X5fST0Nz3RhRxCQ+B47lp6U2nsJcVaAN
uYCgMtgBsMPCitPJ11f5TftHJl8D/Pa690BBt05ZP30pnL4z3unBcsn/TWCCdU9QRzLHiPtjLkyD
HSaLO0+msq8icGqBpO1X6IeLG5ro9m2LphZvmdFu9Cm/qhQZiEs2bIvCeFOKnjamdewzKTguowj+
Qen9oJAHDwjBRlA5XWKOFTia0I+MB5ISrNtGky76oFUPNGpqd6FlYNcUTG1UDiU8jsTGdoYLb3ZN
Ke53dZjn8BJK8CyCsRpSc0+d2sYxsuBZEJM3EF+PYSjWZybFJcEKF9ecODhrYN7sNL4d4hJqk15L
6JHpAXGdyEsL1C3WgEfp6/v827FMU4m9E0lhqD0/Tf3RlNWjnsLiNrJsJtrNKZOQiGcgk5xshBtM
FuUBKrYOPC4SbJqoCB4nN9NMghnSzP760/zSbGQkM+Ghckc4qcjrsvvzQzdgOHRmEJirjwIISUs1
MRdxF4qvMIkq2qbocChC/Q8uasLdZIMLefPzRcVlJOoi5KJFeDl0ncXODdyN2tTHJW4M20yTntH2
+PVFfzudQbWkgo+cnCn503RWjMjuhzphedf6XYs2kbTRiYA97ilFBcqcbf9klKDXh9J4mgHFHPJB
29Jciv7w9T9vZL9PrLqqsBMChKyRYvDxpgd4RMuqB2MUNiNIgJwaSyCiwokMBGEYTdBI4FRCzj6B
+msSyphtZ3qyIZxX7Er2po6GbDW90Orffn2TvssuP881jEuwqETJ6eLnHGoivsNQIy4Qx8ujgpv8
IpvPZ0AB2qj79DIkXh6x2pSqslMUZ6HeclR7WrugEXovybXOTUPWKEmEUSUTNFBW1mObK5qTtREE
SOUqlhvYa2T3bCYLHpVAX8QhZN5RwI0FQ3KszdH0kIU+TvHshhayeD191kXIdMLM6EDugKNzi1Qu
wKYbFiSO4IXqhLqyRz16ppEq2tGCKbGUljMjvABORiM3z2UUFO0Bv3XvjjmOo4wbHYZT4uozGZIo
cIDY1Rn6R/UPJOzfrRS4V1BjcpIl9+zTpKpFNaSNwDDhO1iDq1APC/EOyDD50ds1f08t/xvHkAG9
et98+xfJVu2//L54e+5Ik/o3EOKvZ4YvyhDfmvy5mD9UIfiBv88fkvYXj0Fc4fOmzIS3Gor+Pn5o
f5FKp7O2cq4kxEdbl9gfpw+NH2I7SLS1QhUCUTov64+OoGpwnIEeTbQlsl5+/h8VIT5uew1RQgfN
yZ+LoIbmaP1plV8M8n+UDhxjMAchqodWL8bQ7kiOZWOJXbA56pY2vYKza3c/3aLfnBA+rgHfr8xd
kTnyEJu3ipM/TkfG2KbYjIjvgZeAz8qIRPGl1rvA8EIFqpYLdhAURm926bc27/PyD0uQtO6W/mvO
Wa+Pz4tIJUCf7OxE5dNuqlPbqq30hKq8YbD0LEmG+c7UIaaX7WTdgsjIvuFcLmR8oAvNhK6Syk3X
/kfN7r9lQa/v4qfPYchrADWLg8Lw+HTwGMQyq2tcejREFu0gKmn0oILl2vfRhJTt63v+cV74/p11
TmOEedP8BQH+6Z5XYzUuAGrAMuWBOtyAIDDRpwaJcOwUeXWAQ7S5/PqSvw4w7CVwrvFFrPkwnys2
7TROXS/CAe6AWscs7pOW7rIOzgQ0VGHaNFiZqnNjacWXry/8u/vKuZPnvCY/4NL7OL5g16LDq7CG
CgX8uXN9SiBjKdNqxxfC9k/B5b+OZhVqH9E89Orh3fzyFOc476e0yZw0y9Dk5e1bovZd7y8TReFB
Sn2Bgz4gRJBpf3iPfnODmUF4c6mG8UW1T+OHnZRizisSM50QJQ/JlHohSEs3C5O3vJGsXbqOq6/v
7TorfBqzGCQxvCAjXEuYn96daRF7PVNqaBnoul7+ZpYnzFR/uMyvjxAZBXOnBvKeqfNz8BmpuqS2
V5wGRo3pATcbrsyg6Jc3KMvY8b/+Tp92auvLwe3jMviemHvZI34cMIYAkrcG6uoMiZrcAfYgfCWX
xH4jsddvvanS1dTtEGXSOOzBVKLQW53VFC5QdZcF6SV5RLjPHz7Wr/dgzbml5sz2Zc0f/DRBp6YY
lh1BW04f1cp8EIN8dorOSsdjDDBj8/U9+N3F2DAQGsKKgBnr08XI9FCjKcyYE6tRO8CkiDdaqNCp
bNWxevz6Wr+OoXVxk6jLMTNgeWeF+/kMoDMDJbwjJaq53tooychst27Q/xRt++ubaUjM8mhnsEqx
2nz6Tl0gTUQ/hqUD+WE4El2YkdSFtjpbanazBESFr6Iw5Td5IAx/OkP/Ot9So+aSlBiZ22kmfPyO
HYE83VTxHSMseC9w85eZBHY9Dh1dTuT0iDaVpecf31dDVlX293iMfn1pEDSGehHoORi8ZboUliy7
+x4n8PVVfpl1OM+YTAEo9kRN5j8/fjNSr5YEnA+t0kaiy6omwTGoTXWfxn3gTKpZXUu8vH/Y1n46
xPKKMrfSqdCJ/JLXq673+6diQdkIg6AME+jczKJlEiihuc3yqYICFy0mSIRlDjlamRn6/7JnQAHY
Ct/g7xTbVhwWa5eIRqpsU9x4f8yg+mU886B1OhPUi2no/LKfUcrU6mYE4HhrKhwYMhzdTaJrIcBE
mXgjozCSA6z16DLIUbfMyQKVNhlCXuMl/RYbIHcdbdLqkjTAPv7Te/3LS0Chmm6XIpMIis5X/XTj
himGzULejEPIlXnfdEP+RDzeykohJfGEN0QQj/EaduOwT2QbKC1AwL15QUdSsEG8R0ZfbOXeGAx0
jIO8h9c/jp7a9BQK2qyZZrfCVgeeVJP1yWuSfqjhwY7o5HmM+kTZrEjfyobB5OCfGBafkk43+mOR
y5UDuIcNIIWgtrXFcBKPoz6Z34ZcKqZtC1sn8SfI+aNfyaQ4YSQiX8WTxTRDSGn1sR+u71YjkudD
1WDiQ1h9dzU1UnwpKkHhy3lMMqk4TtmrIaFpEccRcpAJFit0VO5JsDpDp8syXYSefDXFPMCUoZU7
VAM7IkzmZvqY6Ml0HosKRoyvX6PPz4VZnX28ZfBwJIsO4Kc1Z8pgzOUDwF3hPIMETjpK5qluqf8p
CXtdLXg3flqzEeDy+2VKqmRX0uz47LBMQB51VhOZtqzGHFoFWSAQTJpmqAuyGFM1xtmGgwEqureI
8AYBzSmXAR0Y0G7BgGi9a5QzfQq1c70IK+RLuhVdLu3iZ2l0pkyyADFAX5GPY6I6rGnB1ZLmS+0q
vHjQCvMF4lmRZxt55FxsBMHSAB6NnxZ5EAQbOgny2RH2Uwn11oPhJj6P7bwtpzp5EIFeNVDH0vE6
VgdSLNjwECDL3eRQX8mD3c7kVbgQ60/rlBj7dRmoELSN6hLZrjmcwcZNnMos9WYDmQwnFjF2zP1h
HygQmhXDjQq1wZ9lGMWCqiYdES2NpnEaq0Y7plkE81wQdb/HzUE6lsW5fyOklb6JIhBehL00+HZ6
abnH9bYjGVNZnnnowLBbsFOAc6es3QiKoqp2y8rT+EKWDzcidVcQsn3rtBUYy76bk5OEBxKeEJ9i
RgSiCzoSHhP2R76UbqJl7SkQ5+qqVo30Wpaj/JuKcp6QzKhuDQKntJYUhoqsiqAPsctht9o0mUkt
g9ax9d5UUlPyqgnaQzAQjYXfbzFhsiiT4cDsADPaGFN/CWS+PknakO0o4cVnRR1oe6FTfL2xTL9R
JuXAzRfPSeSGfaoKySY2+1ZxBAlYhBcCSOq2aFK/RcH8RD4dKRRdP1oPDSPqKhK0Cplmj0wGmlwJ
cE5SHjuxlraEDgLHzYI7kJ7yJThGCreL/CYlIazK2DThlC8Cko2SKFro+5lFUBzNg+Oc68khzzXt
qrKksQEYHKKMGRJUGFyseZ9moyR8TmBruhnMXkrPs6B6heh4jb/GtPtGHsHBgsbBQbjQGgP2Id0B
SSzCTRDKsl8llXjCbUlisqhNYOTxPYXx8tqM2C96Df5IOwCMr2BuXxlZ1cHLstCSwpxHew7QbqOW
ienoDMTOZdZqEV/13MGECFivxb29x6jc5V4RpEGANL0xUA8lN5FMNtCeQwuK14YCnUtaY7sBOqUl
3kKa7n07dQt3MtUyZowwZBkR1MyZcGld5osgbsBXim4vqcAVe33ac8wmrq2JH7HckdOWNNeBgsoH
nDAgYMWPxOWuSbS7hJMj5AqSRRoB+e4UTN7IOm7TE5NsOQIErQNw8bO6l6DmgKx7kxML4k9edrB2
Woy+F1XZDsADI1TzU4pTJITg7cUZ6qIlnRpvUEP4mJMkXMhNdAkMDVMg7XJn0KLbAirGzrDC66ru
6lM/1/FbNOj5rigzTKAtmA6NknQuM0y15wqTZAozGadakQ5P7HbeLJXFbRKGl4aIvYeEZhfjWVV3
00KCAZKEq8kKL4S5LA4inNr7JFgutMkYMTvFj9Ly1hTxLW0xFMrS5CzmvJ+hkzJJQe3sB88gRKRe
pBopaV14U6tS1bcGJ9PkC0loY6fTKj8pllvFgJOSixOY0+lYAHdnNS1vQ0FSNhqGt34GXW3Kj5ZW
vYhRfGtpo2brOnK4vK/NNarvmcim1WpXza/s70CPLDf4JkRfaKl/yJKQ2loFpx6/Ug3VJMSEVW6y
KLCHRrqqg9B0IhbesxKHXCNVaMSGSceCl4QuxNiLTJ15Qgv6LzylZ2w/gXZmJWWeSpehs86Icztk
DsjeIDYTgsAVRG0/ET3hyuYIETQvVZSakFhCOJmEuWI2rEke6JTK4CykbAVil+xCSW7CUd+ssTJs
ELTam3hPSIyCMAmmTVZW72BRXqSziGSagqgux98AmKs7dm+gNJtaxhSaSNpbysajshO6QG8dgRoP
WicVe0if1ZmKh98h8tOXKnpv4yRYgKWHi7SV0M4K8nStCk3nSHlxK87DAetkg99vPWSEce/IWg2a
EuU7esqlRS5q1ZTrFqlys9GClC/nh0FqH4o02LdNFmziCY+RoAKWUSkWUerDvKNNClX0VSE3mO15
ZmR4jGPSwVVJ5MHkxk2NuQzyXX+bQBIQtPCUsf8CBKbg+9LGU5qYr+hGBoc5FiZ3rXUeeL7XVoYV
NcjMiDSwIEc2YU5KQqu5lpyGx6SqXuWo2ddRau5JJaMUnxXvpgDGnWvH7xwPI0fNApEOQxm9AY8r
DqSY5j4Shuxa1brslmwjHoqM5W2oBNShVVExQUsR9fPUX1IRdWO/wZI324yJbzJ5RIw6ihp9O8dH
4nXMXVPNV/Q68bsM15hlzrq+uiraKXmYpvoUhzH51hGsJrkyX6UZZARIZ2W3DI1MPWtGbRATKS3V
jRdkU4OyOiYgOtGvmnq4gnAFcH6cNro+O6QKH5W6RiJbqbdlyuHCBDhjEtuSpAjtBO1smYaTHNVM
dP1wLqvpeWpUN8EysOOkarFNx+GdkGuo/tV8FoWIeBugfANEcHsMV0y2IL5D5KxmHopMToGCxkmT
4YmXaC/KXMZbkI1nZhtuwBIiipYHYxcQjK4UjH4fV1INtY0HnnePRji0rjGpG2iUKrFERZSeiyFp
D+Rd2LJVFLdWl79ysoloNrWod1MZs0JD4Y+xuIDPCo35vG4RqzcodpXeemQC15AiLk/BEMco0UMW
cUVP2KcQ2yTFsnhUJwhsMmnipbn0p5F8T4fSRW7PgJXsKA6QBwzBQIRThxCznAOnCBKAbLGHg3ET
mWSAqDN/p4uvUtliJddG0Wmq/HkULMNJl+INCjvhCCrpTmZPprxaRPjsgNm3g3JRsI92IObe6EUN
bSWhKCPDG8ut6jkcpQNJGdNFGqT9VgtVyU2UtoZpINwPlR4fs3w2sPAH58SIBGS3oLbP050IJdcI
t0DG3XmoPLWWDrEYHY0o8USzYTUmzNcZA4FYDqjcbhcoWNjqt3iIXnUj3kG6pY2FfFsTG4zAi2rs
Rq1BVJo3/EROGa6RM4kmfWUCcNDJxaT/O8Ix0hr50pQYZeJ1ramBP9U0khXhLuDUNibYCGT1kp2G
L1qr1SCtXCoab3I27Nu4PCyisGlEGTB4n1p2qwl+mM7+YJiXVJVvxTx4SwqV0CjNo3LkqX3slaVx
PWr5xdIimVvy9NFoADwq422J2yvqWWHpIHnqoBIkBuDQV8zskvpp5uMMLglUUUanVtAABwXKb6nn
caB+dMsiac+ThHieDuNuETG/I5LbWhOjIC6UTaRBvQ7H5roG4UzaKH5r6mm2NqwbHqG8EzvcFMYk
nmWCeCWHxrlKLIOjT8KBQAHiEcW026NxyxhSKj6bLDwIKmyoUlu4QZ1Q0NrWraeYao8XpDO68E7B
BGERzDEnBzTBZ6k+Dee0tF+NWRMcY0ySs5Juq8Nu+p6k4EsDiNtFv+jRliRI3hr4L0a+2CSegMue
A+E25lRyQzjUi95Xq8lyN4j1lakLN3D8nK6lQDjp+IgMc+AYCiRxMIwn0fp/5J3JktxIlmV/paT3
KFEooBgWtbHZzOeRdG4gdAYD8zwqvr4PmJktdKOXu8S6N7lISriZAQrF0/fuPRetf+xAmh9dJuy9
NV/FSBzXgFfJ4XKHF9rr35lCu6ugcautU0CyGE250KF3ZUGsLWSH5OTl1mMaeg9RZOCbsOs75jd3
SDbLaybMDTEp8zd7NE5Nh689ghG8ySz3fspgG2LLC7aIZW4NppvrNph+eZOPFGl74svanQ8UnaGH
yjY0zW/iYHDXbenUO8Ytd2WdvKYNHiNsyjdobai3Oqj0K6+t/4a0dZfDsF1N9JFQIFbPrZDkIenq
r9Ia78zKt4+Vp60nw+zAzI4dU9Ag1OvebKfTMM43ncu81JDhsFNhAsOW2FuG31H9Pcn7S5lVVzEv
sFM9G8HG4tSDBGDEfUsvML1i3c0XsABfuiLDG5Rr9jnKEcbG8tJFIhNsctMhPT0qf+CQnU4M2TuA
IPENYO+boo1P49D3GEyYw1Zlx1tHI6I2bEDUZlNBWfegPZapCbtczs02sZxgQ6CKufKT/Lme24Pr
TWxn7CwrUbtbnRvFZaYAWNP32Mx98VTmxs9Z1d6tIJrtSni1PpVuLXd5zG2eSnzNmTOGV9ZQ7wQJ
KNEo9wyGjJeh4IPB0O/9HPoEcQTBvsiM28Qrdl6rn8Ohey79uF2PGp292+zZzTaiIw6snazLsmvv
yl4u4NH60pqDra/IaEw1jhhFLiGjlui+993HMplsYsib21qor7rwb/zeOvS5MI+Nx2UyPA+5RT8C
SmifyOd7MuNaXNQePjYvvK/N8j7vwbmmc/wihnpPXA+hiMq+HLISLUcrF3HwaZ6nrVdXV6hMOJZw
guFVjUF+Yo8q3Z3dN3uidLb0MQhp78jeg/x57ZGMZ64d4o4vZaMGIib8Y5wHdyZ0BJxIEziGMTj6
VQ4kfoQUmeMwycztZHKoJeWCk7L5d1dNy7Nb4SkUrrN1M5dEqMxksLZQLgVn1nKwPM6oMi03dTIy
1jfGhvjtVI3+EwfG7sEHf5Gta2Gk+cYAt8mukiQBCGTcjPO1AjCd3juEdJNc2vlZewBSg2OtNdK7
KSzrv9sSbfDKaFpKxpoYk2sQO8CQzRhZ2ymY6PkQ86jkX3Ry1LMx5NPBENF43VlO2O3NyZ2eifOo
bqrYE8FamLGR7UjdkLdBhbR305hD4BzJccq2nZIpfAiK7XojWlIgqt58LIeoNy8JH3UfnaqLbiVd
5U0f6ptZBo++p+/IrxKv0zTZGwjT7Hc4w/Wr1cw3o4utOa5lgr0ciiKutiTJdsjWu5eJC8QKa+EI
BaXDiTca7pTMiSKhn2W0HBaS6CowwsfJJo2p4HsjnLqHfw4/pb+Viz/GKUhwaUYMJL66maKM1ocu
kyuJNDBYh0EbvKooSW8AEG3LxIWiWop1MJNZqGsySxvYkzn8lWPGkJi9vUQ2EgazWoMx7K21anjL
NGN4molw2hbOVN6UBfiLfviSkrS5amvRPzaufCm86tl1wbWSRUIrvIrc14RQHc4cgbliTDVfxH5H
pe9GX6JU4WkzGzEccvYS7JXqOdNe9pBX4VcJN5o1V5G5nfKbbKO0UDN12MIHItdWQVl0Ho0DkjjC
sI6sDVD9Eb0iQN52OBoWhN/euulmBO7RJLHGWeq1TBPcibGeHqLKyIfLfuqL75zLQhJbG+82q9J6
N8Vedh/C8IeBMJED2BmKWcJ4T4Nyo0PvFJE7cYuEkmTTJtR7sn3ZzxbcW59EyaUoQvXAA/69babb
mGr+pvAXX6bnA5iFjW88cRCm4xow2HnQXTMfeS3CNOfF+ljlnPEyctFuXbfXJ3f2v8yiME6gxW5D
K/lCukR/UdqIxSLXn58NJ2chULS12Os98ZSVnOih7UTbMeryJ3+mgeDEuXowUdusAWdGhN1Z3nHq
an8zKWe8rWY/+oHq2fmhBjU8g3WHqNTZzzWO4gsiG7IbMJfU4WpKrjIvGCglmKITJYGvr54wq2t5
4TVDv54qpVbeiBU4Mhnit3in3JZIgpoJ2th8Z7JNXqyq7saarCyUfQT++eEuXyi6MrWjC8YjxRZE
Zn4ciq4/eqRgHeIhqA5lpYYna9K4ihrf+SpNgC41RfSaUsrc2X6OrdSVpL75OemwPuJMWkMru9by
AMwTMduksZn1zL2hmj84QxytS2mlp1m0w44HMF3Fi8nCVRQyjdd+HfX4d2IVO+1Z8KeoFddZL2Er
RZa1yUrdJntIXE75EDbEXG9y6TRXXTXTsbKsQTzZCumklFVcQZFKXmiSYAcYHTGtGdCbFxDDxX6J
KVwbIAPXUdffEvVIZ0w52XFIg2LTIZ3EZ9wQyjsAJDvoSrmbKR9NYqVkZhxL7STXTe5Upzi0sVeV
EY4EeJ3hWnth+OCKVF0VSX9p5DLfOJbKXjKo3i9wWRYQTTtqRm6u+C5BMu1gG1o/PZioDAkQ9q56
SDhgZ8huuEzagCRZYBcRDkrSTKul08x5qU42RNZRqPDshPZ6klHCgtTIvFaaWpBykSAZx9rBdQQh
vvHcbqHBTrbh3pUiLiBF9zYL8qCbhk6FQdea53tU/TrsEv/7LIiK4HAyRz4VtxeCfTGjuCmPQ0Cm
AF1qersnszNj+ycpnwNPL+KjgBiluWi+wSRuxq9EaPIuIKraCl8JfI2nSzHDQDqOed+GMMHq7LnN
u19TCYTz277l8Vol0qvAqw5Ub8h5UxopZi/MPTpYSx15VzglRyAnjB+IPHFeQ7I0b+FDzOHB/TVO
aOq0TY6Up9qmoCjaQy/iyrvLIFQPJ9sfXGsXdG06Hsou776UTsaiKlKH/2OC4oqoWE9M+WmEuEZy
AgykmzV0fouU4FZOkL7HRmf5tVXb022m+6TZEWFhHaJhcOAtqSjgfEXfkX52k2vxmte5WOe58Mqf
nTRam8hl4PzbRMEiYlSmRLipwxG8eDNBzDvQls+H9RSRq7xleJnDlfeEQacHGXR6suIASWBCV3XT
GJLE8mFvzsadtklE4IX4moOsteRIME11P43p+LVMaD/75g9jTGgUtjdNSthV05KG01VsN75ZH8io
VHcz7daNBybrgrv9ElHVguP/6XVixg48zi9tFgO6phupWw+g0kzvjhMX/QZCZDj5dNPobHRCw2U5
xEc7G94JR81vTTQ24VpgrVrJsDV3nOKDfDUQHb0Om79i3zsA28Y92TnXpTOAEyVFNBzC+ob/xH6g
ZZ4+Wn6vnoVZJYdeTa9eZ/Pqjmb3UFNtbzlCYQfPCNg9lXzXVZK6HreYNuW2bayCfh3cfT/b26Ir
nbuR1GAX+Df0LTSWjiYzbkD+WlR64hFx6ty67GFPv4Y2gdJrAs8H+1S3Y27Ra1jGrYT+yGQ8JG3M
gd5WKZwqmJmcC0rX4njCubHv6e7AsytLT9uXcZ3ocltXIDHXUVMtYW1j7bgXRWyQME22DrkkLBiv
3VnDMJE3mePlugF17ToHWcYESNgGEoOAOKL0ihw54ZCsLKzyyO2NZ0gNUs4beIZ8b9etkY2hGWEK
i5ojJLew7mR6R8U8hY9dBpXxMp0EW4EzGPyvZhfyVkKUfrexqlaEFDDBZQNMv9tNBbzGXaRsUC3E
yobeivT30iKVcdbWQ2qNpNL7nWqzg4izeTx4uUqrevWvbYLUzT7/NjhOHd/arZXkV2nNWAeoW99W
ycqqQnL4fJLWjCvfqWR84C8HNDCaKLswOzIGOqupb0K74YQl3VSfIA3ySrTT9oY1PHe7ZrA6Y2sh
VBife7/wt1YzkRvhG1F7yA2OgVlGe+M2FVVzQEc2LjOfZ+hiJpiyqvU3zcj0MqTuvJ7BGh2Zxf3t
u/MXXqkcsijAL+rG0jds3t1FbDsXMKMyjNm+s0eusCg/Rno5lur2uSznLRmN5bo1GhsdqU9tVNjj
MUI6vGqW4buemGutldNbf/VeYuyYmQdfEcC35tJWi77mbRyNu5aUyYJTfoOslxY0teXQdPqyaAhu
KpyYtaBIUrvIXItGEMk6/nU+6ekgYw8kTe8nimNIERDVkOpkw1qmcs9bohmXsQo5grykJ8JGWeaW
V/wgt1lv+0ZdhkEKwic09Z2BYPtuaOMRj5xHPqtrAOyfhXjoJbgAQ5H/izwDhW2dYWCRWRusde23
OyPs5Slmi6hPJEMae1JxfmahkWxSP6gfZAOVaE1DzuaX6Hnk+Nd8IydkfIgYn3wjpWCJxsPP0hV2
sSaFhmggURpcUx2T/Fho2ltzI+zD3FrxqTCD6dblpHrrsu7WQH2+2MVMfgiTWvma0UVgcOZ2kixe
Wz+lDFqfo9Qq71LT/WqNNHZGM/e2+TQEd0HQE7abevo2J2GYnQHGgiuL6sprGpdmfeeRXE1uJa08
7pPQWcp0sk2HY+N3xG46JBCOfdbtyeskYmAs2mvSarEs06Hk9K1gEkTLbldHz6YIAJhU/WuTymyL
1O/oxgEgj6nGDi0IE/I71zohL6qYMDXVdxfOWbAxawk9vSmWHmliDeWOaaK1zVQdxBsFXOa1N6KQ
qCDi3s1tm+assHR0wDu4aYK9O4BcBbcpvvUZ3H2NbN19hT7Ia8ISdwZ/6coyZ+emt5gMUWAU80kw
OfY3mpHZ9UgpsmuNYvjLVnV7V8xRe2vAcU4QjhuMUkb3QEOBrpVqLBpFBNGTzJ6Ws/VC9KEHdsKr
t1api+vWDrF2u+gAVh7iSkIW+iTd52Dvtg5CnZCNZ46+RQGubCMqBdFfzLUZwVYV+6pHbHxeAQEY
CetFcyYvZrDqe8A+kjZJLsf1WClBd38MTR4VD6YbgewPlig4DqCo3DOQ9BnqRYHcR5nkzO4amFTC
sZh3sy3qq9AYmldXJ9Z1kkLvFIVfc1aaj5xpQrLNAqJFrNwQ8EDL6Vg7FKIq9dWFGdPLCmah9nY9
xnDq58C+m6Q7vlRtJf1NABEWwoBQ90U4Unk0Vbad58K7poHjQSULDoOaSRye410rerKLxHSPJsR4
1E7R3TVMxShf43LH+kce4YtkV2ex9aU11XJyC5R1DBUrEf1/6d4HMQoAr0yyo98M/qFK+uDQk5r5
6sT+JvFwufPIHtMiml9Q09HVDuk9isRp7gyYiZuIsp8TbZukD701mpj0ZXitSI3l3Swj+jiOvJET
8T3wi9DP5Hmy75UZb0SJtgA5XkTOiJ9ztmvlIY1nax9EKRl4VZ9RZmSo9Blx/LTGgFzYtPiZJcW4
buq+/z4k0r2uS7vGYNKjQHXbns9hpseweyKxElWQN0o8b6iB8Rm1O2+JmGe4vbNr4zAFxXBUDrYZ
F2CclCPRa2SjrP1Sv5BGkWwRkjzlefpDdchMSviPpq5s4kPFZan82qZcQC8YSHAIonbwL5gEn0GQ
WeobMnLgpEEfo68yXaacxolInaJ7WuHFxSSy+wVuOHg5vJ6y5Thh9IwjLWS3p3ISLFaFVfsQ5oaO
LtoGGok/DOEFOo+OG8Ge6I8+L+CcHlY2zA+zGMtNyia6HVjE2BJapFQY2cLefnRF8ppn0B5BOocb
BoLAO2LzqTPTA632BJyE/la1Zrsl1dT8aZS8jwDNxvbasfTT7FWjuariEclgTr5TvoonLzoZ8wLZ
zgMcfMLVZHTHZsJeOZAusPGWiOH+V9pwvQQPZ0sEcbmEEU8tscRyCSgOeT2vmohINZ9uGk14Mozb
2qOhtOQaMyaOLrwl6zhCqHntLfnHNm1ngljEnp4ih5AlJblY8pJnfxBrcj2qR5iYyJXYVCHFkrBM
6tVIJD2py3rJX67ovVyFJpnMpchpCcZmi93Q9S+6AhZRpEJ1LwJXX866r5/UEvic06n8ajiEy2jj
VOqeVGjSNMpLuthr0TXf4l7lt32vMPonwATxI5sHsp3ap8CzCZuuhXdZhnX9F81jcREbdXhhmoSN
BdYSchgm4gaFF8nV7GdMHRiTMfTBiKK6JCcbCRGh7y01Yzljq50somuWOGwpDYXDKVXdbe8UxrUX
M7YIOfg/VgZh2gGK021m0guT4QzRYlhit4WsvntWW1y2Ga/DXauH8uBWhHXHNpEd3aS7V79jyg8/
l/505bA950RfThy9rjRt7vtwjJgMz7+CwQdavSdjoNW4lIxMgJYE8RqQaSDcaU/PxDy5Y2asooBf
UDQIsJJ/BZFn0A6cafKrFWRm71QumeUMuctvmp1mOvBU+w9NmWbhOllCziO3Bd9KEmd50EsIeh5n
3VYjVzvkLqx/tAk8bbFqmi9BQ4lJ78Pzm80ghpTk7d4UF1Nj2KeQngo00r52n+xQir8jT/uHrqEm
G3Rki6dKOe3daNvGUxH38qoBYHqau/lLUnv51cQR685KVHPKA6e8J9o6x5Qa5tbRceu+oY0uFxQ3
w7GNtQTKd2LSV7T2obtyMBSrgTZ+ecycgl3eGUKT/nXYDHCKOmJVHacT/bpUVfFDW0VEkLGcg6eI
pLq/rTTwmakYvAs8j0lD1wmWDXEssEKLuBRk6mFWepSVho2CKk6CFS9rRQ1sthdd26Z7NjRqtkzN
aMA4N45Ifl0TXuXs0k+YEXI6dJhT3Ze3RsRp4TEf2f0cjTJuHRiWd1PT0EsQ0JiN+WyjqaB4Spzw
5BUFRKuud6yDLGg0iCqPu9UUlYw87GlQBHUPhH6uTXDpP0WXACiSLjItkpZO0irMV6sd6xP5huwP
ypqYYljzZeUzAwyzobgqRyP4QrjTa0QSIxN5Zt+pYh8b4/gyTd3p2ppEunMrY6wYDS6nZLv8i6yk
YycqKHU+DCe3f4lZ5HQTpxh2dRkB14gBv9QTCSobYjvJaEZ1VdwoFFPhFhEaux7V9sEMDAJrZUxn
qbcSSHFwSfdmSAraytF5yW9yDBcJkmevBsf9QRsv3jV1sW8JQt1GfdFeZcnQrJsMNBUnA9qFuOJW
wkTdkjTK30W6yY+SQ8PamrwfpAAjckBMuc9rs/uSGNB+/DIIgZF2dXOgHQWjLEAIwWHXWDDI4S3X
Gx0ReryLdEomtKdjOexmjDi7NNI0j2dukhF11WZmimFc+GLOH/Efwmhy8tEz+cfiaiZ58NYjhYuu
PLHA84l9lRmty/SYCoqmF/NRm2HQKmfxedsp7pJjCwefB7UmVKxlk2aAnOOjz3okKhxIwsPgWFaz
UWLES4ywZEf7DxATgdn3I2NGksAn5kOujQhrUt8GS5G8blIFrSHnuwdOWKDJi3g8mFaVUTiQI74q
WvjdVq8YqFal7X5tlIFW0G10ftUFKrkYxcT3oOgLmHkt1s9eAFIa2rvIoqXZZhjeSRkp52NMA/YT
JbZ8C3jhcGGh0nEA27qWx9nXO5N/l2Xf2UOzgL8WOf1MbuEEp8RxlrRI0HGtTYnAnrWcOjuX+LLR
674zrHcZBHdtg0HG5xR8wHVIRGM9FQhc2Q2nWyJ8PKqxZCpgnXVWLzdVBmn6Z95phjNpX+bjv/TD
/8ji9/9j/g5t7d/0vH9wSDiOYWD8/rvv79d/8W/jH7CgBWHg2zy9/sIy+I/xz7T+e7EEcPbFwwdH
ZEm9+bfxz3b+W5G3gyXw39E72CL+Y/yTwIcWO75JK1KYxJP9E+zIuVxdWpgh+ENL+s9iiT4T8Ius
9sl6o5KOKoLPnZbDeyjbYfPb9UCip8Oy+K+iz2+xUHTt//yfxdxY/aY6hpqDtQ3jF5eAvBX8jvz7
b4r9bJScIQOYnG5s9veObMUzuwObeGzXzT0R3f2TTAYAXqqsKAG6YphWg/CpzRJv0sY6nl3yzlsd
pitNLwSEl27okJOgYVyowskfo5Ru6EWqHB5z3xLq2h8HDPuKAS7R2P2UlFtLDjTk0UcbLzm5HA8j
SYbPQ5pOjOIRBySbKO/8h7jEjQnOW4EbyYrkok5NsrPsNvVuvJ4u4Cd27HcuDIh4PFS2wH6JkOTt
haE9XhBuRq0yB/O6IafAnb0Hu3gKFevt/1lR37kFi4/m7A68+aCzOzBHaWqOLR9Uh/0XXZXXdeat
HAvd8GhtTemvvIlJPSKvjz92WT+/fSy/C+2JwyLnnMDu7Mm3vy+M436wGEoizkbWDrVi3IZJVpIQ
6AY7Sn/kS4xLP9lxz/J9WMl8KmgB/CgS86xvn5mKauHYAcUxIlR0VOvSH+ItFHF4pjqXt3VKY2rV
uk66G1Nal9RP5X7SNso/VvEn3jX7TG9PAW9hBMFLZS57Py71txegzQvGiPnEQd2hcNsMfaSuMBBK
2NLWVDP0LcnGoJ9t+9d0+8ZpY7dZflXHiYoPZGL5gEUxTl5yToCqawWN/hJz2OJAmPZ0Ukpfn6rG
RBQ9pGGJe4IWmN7bSa/BmTdOV68TuqVXvGL0lWIAdeHS7ridDGsYV7lFltvKrF31uuw2Yidyk2Ou
1diO3iIX1fcVDkJop6YiU5RRGIC7UrU+Q4BMTOgb2uRbrVNRf7JZLCvxzZLhii2GaNolCwzZW16n
v+0VeJlIetU9boDK60mmc+pn1D/6tZqYvX68Os+IZywUPssFNuNBhyOPSZx9Fll4DCHIYVr1DmK2
ykcDtfbavru0jCq+xSXQrRn0EEaAueTaSI1qobg30MTL+UBiRkH29Gj0l8qKSrTCTbItrSTZTKkN
s/zjr3q2Ufz6ph5vC1Sa+K3wKr+9Kp6bTikmDSZ6hPzQxPJT2JizEW/YMKt7aKbkNH/8ie9dHLg3
NmlmEickVsi3H4mwDBW2HsI10wL/XmWu95OM9mL4pqsmBEiUGEi6axHRmdYWYvwIxRiJjUULSTqz
FLIRI9DHeo7BAo/FEhKI6m14ihnMckiPh1Z+4m86e5kt1wgal6LWooBccAtvv/Cshy4JbO4mD8d9
bZE0ubJUwcP+8YX5Y09DEgAeyqPwxP72J6qLTFgHIS+7i42WuuuxAzHxfqiNubvNJMjTqpq6T7bv
c9/O8tt4JgBSAQsUC0Hg7W/jMGYZss+hzQmNImIO9JzsaScRCJuUffWCb2ome711Q8J7bNoH+1aL
jneKgxL749//zmVWLvyQpQRR8ArOvopNXAlFRUmCQlgyJOxz4oli+okff8ovl+nZPqCwMKJ0o3wQ
LLG3vzhXmQ2qoEIoOw+CI3FablOao5QqVuAyoA9t+9uALPIYyAqHWepNObsgYxriSOLrMkNbuOo9
tC6hG8nrj7/cu5eAyg0fkWlS2Z+9TXXZp1bEBIhpRNRtVC+MIyVO+M8/xVnIDEqa1Ie8zN5egSps
jLL2Oc2FidnduiViYlkxdPj4t5yZz5aVxdMtlxMKzwyK/ref4nqdY84T19m0onxnOPQC6s7MD0Ft
zdeTk4YHyyZEZQYAdvz4k5c7eHaHqTuFA14Pgd0fVmt0D8OSJIZlDB+Ox6swImKF9WbcJbYGBdVN
5ZVwHOOrq4ngXo1VmNx9/A3OaDi/XgDAcKQSClcwncCzRdaGqJPo9fOyGYk6JvYFQQqRIisojsm9
0Y/ZoSISdd/21nC0XZJC0sTsD6mJmXHOXKw72cibNWQS23ntPHyy0yxP0vkFYoHxksLzCmrwbJn1
Zhn35NnBrHIb8yZ1nP4ubCkjiNqaB3BSZtV88tS9txh4Dy4bG0XUH6+ZqZjQwFsmHHsPZnhN9/YC
ZWv5SkQSNhaTxO0Y2AwtPk9//fhWvLOrwv+g0pDEFUi2l7fL0OdInqsSyQqdN0qxBsyXWY0DRlNy
n3H2OsG2auvgk73snU9lAWJxFRiKKVDPFv8k6a5lExOXWixt6bEOX8aBBsu2YWBHrhSt5Hg9DXO+
//jX2ssfPru1dHRpHYPgIBvwnEvRTE0+9pDbUZLNtkdOPE8Cke9FfQqLMlDb0BEVAH8qsFPVM4E7
WXlv/K07jU1yzG1kJsQwCdDoQRLSCA3Bsocp8p51j5632sS+nl/j3JolYPy6DVYqHCpiBDK7JvCk
DOZxZ2ZklHkhaDu0OBQ9B1pwShOonWtahPncFuvWcpryok11q3a6hJfPju/rTQ1k6kl6k4WNBsb8
tRdl2GrMoJTsuEWCbbVz+wL3l59FoBOnFIupnhBObHEVtVcfX0nznYdkIZk5Hs8xYC1/+fff6kXL
N7JeCdBZuS+7iyDEkZyYGdF1VlNGe6aL/RqBs9gQXj5eGsouL3w9iWskTfZB4yM4eroH8BxZ/nXd
CXkzWCMHzI+/5DvvC7Zv12Wn5bmS5zu5lgqN7YDVWIrC+SthO1trAmH/FdbyvzJk3tlPl+xctjEu
h8uqfnslbB8HNnefwiuqOGrkzCk3ciSwaMV8PGbGUupLE52Zs/E6Dw1j6n4GV3v3d8I48k0FPUJ4
y7//di+6kXQxrR1j5dCf/GpK3a4TX4afwSHfeWo5SimeWVuyV6mzH8oBLhecm2knVMrZ2Rk2UlPg
6fEDOyeNsh8iUgRJtUf5KPdKNvHOq6f4VrZ4/6s4lekq103xHGGDw9M5Y0EzI+ydOsnM9cc3/s/9
lIcc/gwRjOBvqJreXhDtg3LrUl6ueeHyjigs1BSVSL5U5Rhez9o3jzpMvkydcD55t55zTHit25Sp
S+HOJ0vvF0Tht1tRiMb3S1QgqyKpyWaRobopBr88Ch0qDMXoN914cP52DAL88jBsT4lIxusGtttG
FVH9WRf0z5XB11lwIlwNyvNfX/e3r6NNjQI8rykaseRu8nJs17mm0/3x5Tbfud4sfaWAqTpgXM95
s1Erq9EdcVdNjO23Vkq8ZU2/lelxPcg9LIH5duTA/zIji6jWTTKSDFbletPGorR3mbCKLe49P18j
jcwhtJOdJ90ZqmMd23gibe+TR/bPw65twWLglbvwtnlw364PkNAYZzvaA+NYvuIsbKtVJgwCWdQE
+O7ji/PnU0P6lhTLYU4CQfbl288C5FkaJtGxHB4SD6dNk8VgMq2nWgvnCe8gZYXSzuvHH/ruOiQO
G7SZx94C6+vtp7Y5bbdmEqxDP3py7QDTRaDYnWUqUNzoFCoAcbPmGt+nl2I6syEltd7AHGci7zdW
iFo//kbvXXJO0DQ7aS/wdJwVVYVVTv3IaQotUCt2YU2S5sqoRtz7Y0yay8cf9t6CtOn92FLSB2JT
PiswrMihL+Bz0WVhWPf9OKEEsZKpptrAruanh1Iu8bAAVvyR0MlAFcg0i4TsiMzryAaQaiJEB4Po
3nXmaPrqZ2HF+J6RfnLj14Uf75jA5aQYKycyDx9/+XceJoZDtGBojoB4+TXY+O2ZzY3QdNOe7+4O
5ng3JElyQFFIUGI2NHswHhmxrD0BN/Ti2k/W6p+vMvYK2hy/WuZcuLMdHjBLQ1fCpzHDFFqsJSXY
M0Nu4nSEQdTx3WL+uCSEXKmfwhrnx2kwk3+D1f/X1+k7J1C+hG3RlqV5CQjp7IHRMNGmajD5EmQB
P451oui2hFjKJ/XktU17GGaEmwBBum0/G8PXKqvxaaamTp7qsZ3WifIpzoIqEp/UPO9cHfIMgBEj
wKG1rs4WVawrEinDEPBAaBKgN3aJs2vx71zFYN3m/Vj5Tcgorh6OgQ/H+lhxuKiePl4c72zo3Nel
cw2Ax+TI8Pa51kbQ+q0LKgYBUr1igRSbSYefnUfeeVgdyekUNrtCp3++ZxWe1p1XsnuMUAGqlaqT
RamfuPiCSmf65GX97ofx4qTj4Pr4g88qySIHNQjqjGCdkiF43CTe967Iv45yMp//8cWjwclVA/m4
AMfObmDqprEyw+XJKoL6GBXQBVKRxZ80n3+FErw9ZNgQ06QC+cJwgYPZ23vkZvGgbSBlVOK4BJsK
DSpogNY6ogBpv8FRiOTRxfq7Ab6cbebQTNAkG+Ffcuz7ZjV02XevxwTF4NT9O49DksGEg3eeP7bM
foldhcXhiuzhn18c+h0Wx8GFWyrP3hh0FRXOxcEg8ZshdNz5eqVFZX+yuS038/zaQFuhuSlNhw7A
WWWW5YRTzCGfYhS9s27ZUfcxmtgnq4zcS+rY9pM3gfxzEmDDznC5DYzAUJyeverx64Nc9CWI34ju
aTXVxhfwLci35rbfhw3SQ/x2OBMcgSw9S4cN3skZvcqIrbFC3nbsl5xIlXr5wcEGsau9RpILGdrH
0rAubb8r2oWR0XxSbL/znAPw4lFHmwl3QpytITmXk1m5gbEinbnmWNrEB6Lp9faf33OmpLxjmBa5
f0QSRB2qH5Vxti1xRZ+amSg012w+4yy994ADcqehRiKB88cLDdJubI8B1VZbBmiwJwcKReVbyQb5
E36xj3/Sex/mUYOyvpjwIR18+/BNsxJ5k2kDHFUeXSJsbo5lSy/JLkP/+PFHvXePeMTRF7Ch8GI4
u0etldYj0EIqO+URwmY2LWzN3P6kWfZO/eiAUzJpQNOtYzjz9gehGXEbrCksYETOa0r9ZgdbAddK
ez+1xSYZ4vofrwpmMzwu3gK45aS3fKPfChDVxk1l9ZzzQg60RI9P1Y0iFf2TFf7njSKewvIgS1MT
c2g9228Q2Jl0OHiTDb3AdGm4RHjns+luTTcK9//0TvFZTCbZ9dkHOAq9/UV9QsiP0fBZnN4ELlAU
RGHdzp/sbe9UnXTwLBYEcc2Kg+fyk3+7cKmOND5snLsgu4wfTUb+3WTmeDSdekSha+NZTrLmXqRh
cr1E5lyoRPcH2s02o+8lTjBxCOdr+h/piMRugt58Zcs5wWReBP4npd47l9+RoFk5FdrLgOOs1COv
24pzn2XVol5Z1Qhh8O51o884NpAvH1/+P5cw3QLodwStUJF753swRjx6IgCl1q1wgWkUTPo0fkm8
FNg3ePU14UPsjZ365Ce+U0m+/dyz3+h3QT+VMBPWRkgfUzXWdzAucJtMYg1cL1ePGTPRPRJp44hS
0bnxh/R7nvozNmcjLXdDh0Nfp2P5/ePLwXuOhfD2LcgXW0ZLnFCQPpyT53JHM1L2AT87Iqqru1bP
hvEkKnCRJ7AzKnmYi0FmaxmG5t9ey/NINjosPoj9XVLdqWoocJs1BigwBxXjLon6mvMBQMYHxnyO
feDGZ+4+DkP5jChSk+zmTg3T6iF0DCpjX2396v9Sdma7cStbtv2Vi3q+PGDfAHXPA5PMTqletiS/
ELYss28iyGD39XfQBVQdyxvbdbCfti0rk2QwmrXmHLNAKtfqK9QFtiUZXCA82NrO90sYFkUfyPI8
ButKkP2wonHzfGsG0rKuRhEN8KU4HGClfO+d1sFgz7lqt06TuqdIRTxdk8rmbWyNHJGjcjDo0FAi
8TGZrZk8kZQoq52YGN6XyqPiyVq7NW6HFqViiCJkeQa3UmVxIA1Sz9HMt2gwUcZeUTsU0G0CX2ui
ci2nt9kUvMk+QhNUZyJwLohbBjcCsLWwZwIyco9KZXqXeoWuBOeJWC5OroOTTWWZENI5JoWKdaXY
Vultvzw7bBbwcCtyoWfPwuef2UPKpNTiOxt6y1yiCSz9/WSk5Fcjo28tGGTs+Q1/8giQ6ThMk7k4
rhZYENN69URjf+/7rjIx+GInS5ORNNHKGcdD0zVaNBs68CZqhNBS0t4DRJcg/HwTluqe3YGAv0Ji
9M66xAwx8XIUNNmxhnKy+gC+kuXVe6cpUI+ahRxshAU4uELDSPyHKaP3w3kp6yYQcZk97rQ8y4CR
yLx6qKdifukRarzMS31vkXl2krkriUZIavkuetN4K0fRPieBtt6tVdGWu6UYnO8+9AJrh7qzEDcd
HYU6akwdQbetjW1/Rh8q/R0WXAyMPf6pJ2NUHhEtXm98biqJ8BbFLmPHK7oAZEJSdsb1kE/lVeKO
+EvsRfqEsxt5Oh3LelruXWSeX3UJ+oTcGV97HvLFfys6acOq89Ps0QKAYewWAj/WnZ5Mtruzy4kM
h8b3ZKQF7Xrnuc0hQZNfEjDqrk2s53n9Qph5bkVAt5tx5/kp2mhGekrgk+Mmj8tE6HcIP8S4TJDB
YIbM+nAzLnn1rSzq6aayvQE0CCb+kzcZRO5WbAXXZsYmSz2wf2yLIiO4Vua5E1KPhb9XWrNxtbSt
9GKcYGAqOqvtCOo0cOPFGTaPLQLKo5ncJIkGHiBQQOLsAfxONIku+WrPK34yJxhwn6VrQpuG8VeH
Wd1lhxkAhIvrb3UenVEjxnJFEk01FU13isbXl9WhUMX4HbsxihGB0jVaO11J2IMNZRAKXd3nqi6a
NqpEP4JOolH5TXmllu66JgcP0aW2v4LxsWz3MNMJqsNuChoZz26+1CCCRNci5TXW+qiNTrm9h4v1
XMq+BSVsLNbVktBZ38Ri4w+sWM2ToThvhsp0wAcAdZvOgGY9L1rB2+Fsnur8vQUkWIWeriUvYC7b
S7P42JpIfgi+6G0zvtgtcNnQWyl4h1S3JnJ4W438ypzjHmCEQNW34B1bGwyWOTzplkXo6VamUKju
0Zrj1Yf9OphVFmXDOnzWBXp3zgVOf7sazoLef3XMV2/MkrucWRtPeJ+rBwoC632wpFXDyLM5FeVi
tZYDEgVW7MRa7PEsfBtXSL5IAzGwAV2k6dvqDXFxNhICgd7X6QrbjdJcm+5hATrfBJHyt/hAcFZ0
9qh/m4SqPIbtVOLl14VeUAjtup0vc8B10tGfl2Lz4pR2n96j5srB9+RO7+54ix1ucedjf21bkMCR
SV/mYfItyooGjmbA9nnvnUGuDTKyha2uKzUkbuTYo5iuEk2h39eLvHpKcaf6B6pc9pNhDsx6riiL
ByguGSZmlyJ6ktj+V7RM5XO+qOHRBm+3HgGIm3jqPUqbIYqq4VnPmuTn9IP5ZGKikJ6r8jAFc8j4
sLTkRzs7yzPIBat8dK21emHyDvyLbnNUBlHXtW+Dm5TE/ClNoEWcFohag1t9wnmx1vuE13S+w/zt
EPWEwg0C4Ng0uBHNSS/QxFg1sEgrzZZdMdMFCVGT1BdrSORFMJYvUzprkr3A5leTBhglXhnV6Cet
LiqkMQnMemoQyvxKPbgRKG2m9CqRZV+fVWFKViLNdXEQ58bNUEnWqsGxeuNoLi6cgcJKylv61cST
oiRCExbgdMKsQm2S4NqGqTNS5EleK4hEbgjQZ6a7qi0m2e+1Cfp1poP0WONyh2yB1Z2Lhqq8z/zB
aGMoJdmnyV+leUhQ78gCz2zFZZ7TiXdt0ST9TKY0rDLKzzuTtrmmYeNh9C3H1F+1mx5abLZLVeN+
E5lXD/ydKW6Njq8fQ7LKjs6AsDz0GTFpaM+GGOBIypWM4SITD2Vj+PmeaSBnB+E1W5qvsEYMUZWX
vKVMsJ9XDu7f4QqU+rENdJe2owtKdHDNttjZUMbNmGVJuGFDdynfNUGFqK4n+AgZy+qs/qGebP/F
9Lar0VwWjpC+hXc3Gwa92FlPCOPVGpGZYZt4+kXCXdSiTtfa23SxAzJjZ2fQDyaolfSojDF4GU1f
5adCyPnaZwhIsFxVG9xUjYFrzcRWH9U/BUO909i3M/BF4sUDLJ0EaSII35mdvpJhW67KjxJgvjX4
iEEke0x6BM94GUXPOO39Sl2S3Au+OxIXIFVMIumXIvEewakWZFVLIi1CS4j6K/vAykTpEPSM6NEm
J8dwJuvrMkOi3WXs8wiIqWfCol2cbUZYaD5TbaICEyV6UJg3bq+CW60YhocuybIbdxXpbZYZHoHc
Pa+riSmlYvU35gfZSEB9M6Y/8uhGdIyAbvrlCxs+zPudU5oF3h9M+bgd8nIMOzGDSGJr0t+DvzFf
SzBTzFLrsqVfK9e7IcGn2ZF8Bs9MAaJUnQh+FL0Lusukp6mvS+agfYT4s8OgvkXKNynI55xN0t6y
FuPoYGgZ4szUELdIMzf3Hr1p8eD2OjE8zmASM8j7QfbRPKRJi8WGmSgsU81/nZYyq85dUTTVVWXb
4xj6uYJo5tWZRKdS6ZWM+qwqylNJssu1wq5p7DpPKBCIbCJEaKIukNeOEolgfavLOhZOFViRUKIZ
DibED/+A8zfvzrNflGRu64VM91qiO8UhGKWN6EktA85yRfq61IrHNjcD4Nr0EyrAOJoNPyxt5Ce9
tfCR2KszGmxUSlLcxRCkZTw7RblEagzKZxRRthkmQat/dmovfXLauTbPpjdn2Ac9YyUEBL7TUAao
wAeGyp2EMSRRnfqkHhnWBAhtVNP1Zh2nTQUHDQ9ua6kmIk4EU884exXEA7f3NgmaCFDM5Ot8bEqf
LZoVzIxryG/eRgAwauhQfe1dqtaCEsJmSrFfyQhHgyjYBw9G7eE9BPSbfB/HIfUI0KgIaJfYpzYA
uYOOuWn97MfoEedxDNidXFcNQGInMaH4epuQAR+Mb76xXM6feZmceWchEb8H1+BQG+nqu87IsuTU
mYl81buguUWbXYJq0ydxaKexRLdgbpzZvjNApabs5mOpUrro9AP6C3PJAKi905f6IlelpWBIEkPG
HZz/I2SQoo/siV0Azm0MX/uq31yk0q1Jzm7RpMF79UiuYqcIkjIqauxscZeQFiWpwhHSWKqKad/G
DvkZrby4cVCuw/ZYFw1QZ4Dd+r6csrKLfb1KRpLeRyHIxBN1HSJjsJejYy38+/+brrK0UoWap3XY
TYXsCnEpDaMGXod9iPmHCudftPooaRBJtDkKkLV4H8o1ZJ4Ey2hOrAGL06FCHr4rrN/UiPGfGr6R
cB98h4LzpH/rpZLnTB97/ERz8u66c/bvV3VcGu6eTdNxk4R+qFYtKLsaWcP9YMxkh04r+3evxIuW
NzZYxz+co//qFO0bm4gMXRR1zF/LLdiK2E5bAxfOUQxDG0CBqS/6H40GR5m2t/mHc/tfyNYcFz+F
Szv3p0T3w522BBqGDmgsACHaxJz0GhZKbQ02p/v8Pcnq6cl1MBeZRi0+lZrf3YoFqq1ywKQLbM3E
QiQBtIxKm+dDSSSo/Yc78leFFhcdO+Vc5Ci44n+9I0g09dbtO+TKKd9yHjMOpMGMGXEdfe0ONpK+
w2+1/GEEbs/0QzWDqgI6Lp0MV4quHyp5XsrqyBvFp1qtutJmY7O8wxCKijZY9z1EkjD3LbXuRDuX
f6i5/f7ZDP5Np+rpRFPTvvj1igGtJaXf8NlyLQAOlpN/7LE2YwlvvrINTu7mmuLA5vD+Q53591vt
bVofMo2pYNLr+XDRc64FVjs5bGS0SZ0579RnS09EvFL0hLexVC80w4s/3Ont+f16p5G+osChNYsw
Ffb3r1erkSgEkeynBriwzphYOBmsbH6IJc8u/EV1+Ps37C9GPBNLwMxibUoJqiwfPlDP1Sw6pJC9
1sK2GooqTm3Q2uvMHpM1zU2Mjb7LSgmlBUJdEgjONEg5s4dAFw22R6WfjVmhTbLzINtNhKf8SWDx
FzeFZZAZEPEJVf+Pmr6pGP0OUhO8wbFzwwk2+V5vL1lh7XVhfP/7G7I91Q8PYMulZ6AjdUEk/KG7
MGk6iSeNhwRqxF4etJ7UjgUkODe2Ms8xd0Ngp89qnbWU4pEelCHJII3/h/r870Ybyjf4P2hgGuju
cdr8+lTQ1gFC2CQlZrIM9bk1V+BqMsvtx9qQ04MmhPFlTuAjRQ3Ljh0tEDsq1Ba5/13T9OCPaW6/
N0J8fZM76T62jk1c+ev3yS1f635aFsZCQoSrVhsLEBuMbi39+zprKWrXWXcAFemDqlsXUJuW2AuV
jEdZFOPrSP0vVl2fRH//tH4fGdv3ouWECApHy0eNtTTnwFoGRkZR1VU0r0gavHzBC5X62pEIoj/p
DX+fjJC00mfAMYK8lWbqr/dh0EZdMBDplTeT/7zQngrzAdoYu4ftSJAu7K6LkvKiRR769Ie5/y8e
AkofnAGMiK11+OEhuKooLIKikbZOizxI0U27gSPaH8beX9xSRh4eBEwxWCV/U9bhn12NTWqY2av9
VCKhvpMm8L++WfuTX7nLnxw4v/cpWFFogPGioFCmhfPrPYU4JYjNYElTQqa3Dkb/qCkagFsDIrO/
Hy5/8VEePTYcnpuHTbc+TOljbUoDz3CKCEituLP7Ip5Ry4SrSOY/Tay/TyR8AoOF/S09aS7s18tK
PbxmY0Yu8jxn9ZWrmu4ZIw9ccXhO/nU2pvMUJtrUX2pM98dpNX+YJBZHiCr1XTdQMFZe255tiahS
KGjylGiSvatsMFuUaKdzhe71D9/5L28PSdwofhGa0l799SuPwYz2E6LYjmJV8U7HaIRRPRn7XF/X
098/id87NzSjedYBmkJeYXaSHz4Lf1xZ+Q3ARyas+laqsvejoRXz9yKTcHB8d6xeGxf10bmY7ZQu
kpln41cBS3GI5SpJx4MendELoGVh3ndZkAZ/2Hn8FET8shYgkyDjK+D8jl8E9e2v39Ea9D6pYBnt
VtqBy3NKaLexm7BvBDs4j8scwRpaqoNrNNlEIoMZLJ8QEPVIhEsviWbPgUSJCELSqmCK34tOtLj8
OqFIXKlaxON0frSbtAJMth9LMZAYYkMaCE0MSV04q6SZzrVjyWsFWqaMhyqdoQbq2XzSVAIBBc7s
vNz0s4lH/e8fz89l7sOlYw7aet7cATJ2Psw1uPU5rkJB2Em2dYdJExr4ZN0vv1B7sNpo9VVdxBQM
vRLMtF11e9ZUqDeoApdrjD3zchF5q0F8mFzvsSfPzPpS0V94tPJiefOINyPIIbBXQOgDjz5k96W+
FHVrUmIY7aWKiznPyO7R8+zx76/st0mUgiWe2YB3kv+8j9tJQWxIyX4zA4/OQS+Qjrfr5DL9QQv5
+7YKzQDnI4tALp9d5Mdse+6UnxuwpnYAVboL7O9gPvTN0oMwr215IC9MWz8tMmmobROgdpR+0atd
rro2AuMCtCxrnECL0nnAiU2lIzHj0Z9h+f67dwPTGwJZ+pRmAKBiu1v/0s92qW2T34dEg87NfEgV
9D6dA178738KAaUQJFm8eJM+DCZqIk7By0oRKSPQTEMTSU7ZWuTdH0btb1MuIn3Tw6PMDOZtB5Zf
r0bjz82+dnMQYl0WOblrhAmVElDmQ9MeCpgYV6M0yPKEkdqfpZOXzv7vr/S3/QHfgPuJJRvxk/6b
qGcCDmMJyPE722y1fQ9+LvRwml3ozqagPKxhBvpoBAeTvuDd33/0b+s2Hx0gg+KchCKWHvyvFz/T
alfEStBPnUCyTThPrnOSuh6YdIz7OSnrPxyPfn+RfoqKvM0+BeLA/3CzoRvpyGkptgxdqZ/myv6+
4LH/wxP9qaT7dR7aTNuchDZv5rYj//WqEk7C4C1Jjszd2nkufYm7PAu2yr5k15DFRU+2SgSTEbcN
jd9mjFeso0uHEmyitoQAo7XG2zbv1ZsG2x9cEw3EKw+EqzrSWaieUZPM3xItU8wDbU9VvTen9QH9
mknwjDd4e3PKPUUcQGsRm8U3/TJ3RqDFqizBB23QF5eXR4PTJfS+ptrmeK26bZcOxkKFIJIef6Np
jzkawOTdJ9V1POKacaExT7MVxPRhE1y8qISrqNQQBcAEq4c1pvBc2xEoktTes9DPpA2xUj2bCb7q
SHadec+ZZGqfWso/y9VslkT2VPM4kAcEXY9jCrENBuzToW6ApKb9CykChRFlaUfSVpFlGExzl7r9
YShXeFLlarW3mpZ4QzQuPZ0qUJXufYrQygqxbXdvAfaX5JiRZjK/drSaT47XAY3iGEiUwM+B/G/R
UK7zN9n27Y/hY3g5IuM3MmVQ8mTDP2+79+ZxkO/vA4nnH39y+7z//tH+nz//On1vN8rIL/8TE8My
LPfqXS4P7z1sx3/+538pmbef/N/+5f95//lbnpbu/f/9x1urmmH7bYQSNb/SS5ix/hsu8Rvv5Kia
9KtcfvsX/8U7Mc1/cOjYgiZR2HMU+xfeifsPHIL8OScTTsfQTf6Hd+L/g2oCCx72U6KTKSj8D+/E
+YdHbYPSBkYak6nR+Hd4JwY6Xl7Ff3lVNzOxY3gbk2L7JDDmv76qLcVZ1QQgxntf+8J+2hDVY5as
w5FWqXO0TDpwnGV1mOZ0JM3khlwy/UgSiYhA01t7r6XDW1J9joqy/pTQdNuDJqa25hWIkqdJJ5el
tfasgVNM6dW67ixzOOJT+mr5eXHnFV53dlfgUwN43tCp3Ndlcr6P3qFWyVfZw+hsO19dQXNY76iE
CGruibUzQXECCte0uMt7g0amPwfwsbz0jtwDatuDYx7WIjkNHV4XJM53jhYAvyavp+tWxIfzRTPm
MtTMQTtkLhyDRBnansxF63p2NSvWNSFpGTdEDCZ+4u0rYP+HTO/Lh9lN2R6qoPCfSEwSsc4xMoYm
7X+eRz85Wk5Buo/V51T3JbpgM0IhrEOWI6KAS9SeOh95124GfMVikxIK0LNHriBIT2HOjvboK+lz
OV5ahbNQOolcXqA9KX5iu53dMNHByKxY6YOjx828JnT9EHECx8uMSFD2yXaGzivupcw4y5JPdZT2
jj2HWta0L0GGxMVrtZj4o+4L+XO0Vowl3WD1ttaDWCNE0U5HO0FPvqLHUT4dkYUU0SDWuFAIdkmu
XZARAwceSS3aeWuex8nAo4PZS5McpQNVKGIf6Q12vlHTDvbM5xG7I5bCpT6RVLQc5656sxbrva1W
tCarG8PkX35QLqfUn2lK7BBsiOtpXa+M7t5Ij9i9aygSTrEDTU5rrhwa+nCqwLOVqeVlMbL+amZT
+1VT+hV4jnCFOLBL896CD4wAB+zz48bsOfWj8ya2nEpNe5299WR6CWEH6W0p10Mz68faqB9k4HEB
1cBTpS5wp8zAeO8z1w5lu8pt90E4W5rZESY1smcIUDJTdqSuGK/Mwq8OyqiDO9aCiFgumscyXpJj
wFJ0STurPviGJqLGkd9wbR3XxtK/zgG5QcCzJQBNdlj5Ph/15sSGKaChSHs6hKy/fMYaxq+z9FLb
A2yvLigYZayX4r4XFXKEqfOfFtHX9/OCeLsZ0R4YwCKPg12ONwG5QSGbAYsKoYc81c2Wq7JB1DSn
B0Sr5olOaxoXZq7HVVHNn+hak+XtDPlFdZQppNCTk9tX6clMKv9lJF/imqRH5C+F6kYojt2nopGv
nqLaPm/8kN3AmhOq0fWiBvP6TpTDjuzwl24irs+SwjgEheVHtY2IDIvzp5FT4Q0dyvSkTJqC4Aur
XcvZKpwtJ794YnxbKqAS4SL5XkkB0k4tpCE5vT76u9ZGncpBLhxyaYdBpWcg68h5N6vWvaYFkT6s
fTdfnJ7DOr5YYpeywH3FQPSIFMUjXKh4zLPmrHUWBD1qKzsrAJxnDWMGfA1xGkaR5sRmgRAPAOIZ
V10OS5iUJof969XKoNLOnnvlq0lc15tmPXhsZR3EyEr6nSQpkXj0H85acDrUsISUo6nvHT9tbxOh
X5ROJCC1zPlkrZ73kGPPIgHD988dcz9j0E5jp6y9a5h3VZi7zLOphmahjKctKmX0j25rXgdGfhB+
c6iwrNGlH09+Y10nxEMU/fSGY8VCmoxdGdFHWCu0ShhUxqjxsgtBE5lG0FrQy3hVQRmneU2ck1+6
l0Q6EX3id+FTy+RyziPsvV0A3DeiddF9kg2dXL13H2rwhfcBKPR9ZRA93CX+up9dq/3uzBiDCAqZ
7pw6L45AfbonR5dx3swRMAGCvZDQoXL5vICMDiVN2tJxzs0InbcxXhdDZ6rwvSuOUTbQ2FySz9sH
J9rwOjU6N3/K6hn8W9Pow0k4Nb1irABN4ccITrqdTmOLiCXfXiLY9p+IKuTX+7kW0yThGZQFQjfV
Z9z/5trspxzxXJUcbWd1d9byHSoUAgvV1QdeuvmYW+vzOCqT1YGwzWkR6hmScTRa7egghOknBnEw
3hUSQUGqUozhQxcX45DHA6Ewcpzmc5bQfvQqgugIDAJRbN4sNOFJX9DuDHQAd4nIy11nNLc1tCs/
ya5Ko+WL6WXk9fmdlnSvkzXndFOzBSavyF+cFBEcGRFcJLPPzkNUZHpobEzF4LH6Ybx1tR6RyyIi
DusxXWvrhuqwBdmLxK+gMObPYyqGY1WtJ3+CAk3gDVIFpasoMzt1pkQeG2RTluqy+L0bFo0oCCb0
O+OQLAFxYIIkm44lOC3a41ZfJ96xexn7xQy1oXuse+mfG84ViK5YNzFzJKdJ5v2hVXXCHE4ADfTh
e1A0MQWt4ZxazYEchOo4dr1+HiAAPA3GzQjWP1LriCiKXKY4sws9bvFYX/ridfWRaS7AZr2waIcH
0CPOMUHNE5EQAxitzIj1aI2jJ/TgTpV4DNlMdifWCPtYMYXs2tQM9nrDlnjHJbgHl+A+QVKNDlYa
riz/GmGD5decFNQ1ICiS2KT3ySryg+UOsbDJya1pMJMschuk9XdpepHoK9aNLHmruBcIfoZXRFv8
bDFP2BbBe7lrnrwIbZweUp+FLyl0Z+cilgS/m80XAJx0LkdXfMlaCUm2XmUSg6da87hguqF0kx/r
lVzYbOqQ3hH9wvyt9kzrz5MY9stgHBaglWtXXObyJa1ZMIsX4Og3rlPR7exjm1RUpyh42TLrgdoX
NIPnuV0em8K5T8tvQY0qJqj2aRB8qaUWGeV1ANzcs05lq15MxeJKoOM4tLc4qI6iJlSuhB+XidmP
9aVgXrSGB8wk+lk0VNMNmnu5J09ukT7beBSjXHcfxJgNx2yiz+FL666lYtmQ4KeNlh4P49iTSnOw
pmBP+MfZzl8W4eyVHpDOVTdfy7m61XszqjrzkRPUS6dnZ8dWN/1g38pW3A0MmHXK0X7JoI16TEQx
bjwSNaeWCDXdOWlsW3eNseQgwdHsgxlJb6osPa4dch5ahTvdHzmL1c0Xv0QSneX+F62cTDKDGC7+
wPIwtkBZBO/aHJY6Gl9WsjaElQvl30odZE2ueSQl+VA2+usqSIADBbfukjm5I7MkP9ouKHSlJSvQ
SvsRFweaXX1RsWfl4qHbkhVc0aVvuSa/ZNlYxKZZsWLL0rlyVNscAkWMk9csOzeTyT6X2XW9aO9Z
4F1LZ2JwIb22hPy+ZMH1giw8mLMoGLJ9ObAFE5YdW7kEnLp9LU/IFzZs/A74652I8g1tos3Z8lIZ
A8+xGOsXBhrwW617rsrpRvnuW6P0x5pjzA2Ntnd2Z925xST1YknrvtYBe7soqTa+tas92rVx7489
Q8kck1ujnx5EZjxQFT1IJoO+XbabSAiCMzeHhQ866tD2vwLWKh5x886nvHhXSEXN2t/TRQO5WrHr
wbNBgAuaKYKc6mt/LE38e11wW1cl9IK1Fg+8U3d+XX1HABy3Ni5VUOP6aVzKOUYYgThoNC07kjRT
L2RbkENl2w7Bn+lVC+53DdEQPw6an+lYypblE3o97xv2GH+XtVN5STBaRluNPRQLsCVX+ANBWoTN
UfpWkUFNgAICYZDsp5owKHOcgK57S5jSQkIYJooszU4YBLtL25YmhPua4Ny2fFVJ8kAVMn8F5X3x
WOmHbgzirGMX7maVuKqNvtuzIkukMXxHo6UA2k7K/opa2TzWE+0eLzEJPPJRLIYG4u+w2Dx8XjGJ
q5Rzg2barPtQOOorM6jGq5xoL3w8ZLSa0lHndurk45yt/e2YoH6k8Fo/aQuCZNcjIDRMa24HTdXg
xGoprjBup/ucyhK4SY2Ij4rg4Bjk/Be/y9P9kJqkbjCnH9bJbndArns4kf5IyGYLVz1o1bmr6HYK
2/wKySb4vvB+gDdOi4emonZZiKKALjfo4aQTduOXFvCl1DjRd2/OdatWA3KVkicpU+PTbLhrhA2Z
VCgtkG8mmP992S9XDZAoIjlLI/gkqX/EY6AhQNcH7wz6JYtav15i31+X0KtH0h/5Vp9RjKHzngR5
k3PGlGROhncsvd4+KnciFqdD8H70TSNBrr48T5C0o9TrEBWCyFO3RdCh5Szn12ytqyYS2CxwnIlF
XMMOSEj2QcImK285LMyU8dBp63WpCDwx1k4cln61vlAOMvfKHaazsYkCd77NTEx4DhQOSSgnfped
Obqk+VBl2kNJFuc+CLRzMHIqhuDxyTNK/XkaTWPn9Gr6vLLd/ozzmI7HimmV2b0+GD6lalRxwLIz
jAY6ysI13BRBV4lQfWQ0DQI6LwHADIAzmnFl3RKcglXPK+SP0RoIWA1K0N7WcMiN5mEOnqsm08xw
qEmwa9uvRkZqbekJjZU8MY+mhiR7bcRb0PT2gbCboAuThUzsDt/awdOJhywWJwGvath3aPJfRaA5
n9rRkMhOkUwOvGfPi7nprB23uSSIMIky6GSISca5LjPxVEhn81vYzomeKxFeXv061IyvRM7RIgso
6ZUiYqxnK79IiMbm9kbC3flcGl15ryx9RoJQGhGaoTsrRZiEzjGarLq5tJ4zX3M6n+/EaATxoJqX
0emTAynt2aUbywFzxbQyHaXTlUdL51JMSTHGdekkgFXXAt3hst5UyMJZZ9nrA2KeDqwga4a7wh9N
+2YyZPLiq5aMJwcVHfltzj5oWXL0yfOOHgfDnedlRji5QejiXzxrBteSjO5wHmmnn5KxdO+tNFiO
whvrQ7uw240asTovpgiWe+Cp5gMbNeeb5cvhZtZVrtgEWtOtYE5nJsrs71qDMcKqx1NqdSIWdI3u
a/ctEwAXujtgZ28pdrNaANt+yNph57tHa2i+Lazp53qFOBe0XX0MvF7sA8rkbDunQrsEwtHuK5MY
wpQa62d0d3kEsL95Y0RCOvIRZNRoXy+aIrRKK9aHorbSF258cTVbXvluJ4RNoJl2Dn4ZVE+wN5hY
C3TYQl+fTFAxIDGS+XNWG8FLMw2cWyZTvM5j3pyWxCq+SBvl6BqQ9EjmEzwpIGE14HtFwnFLkuCo
RPW9JX9lC6a39Z5pySDwSqpF6TF5J54ME98iZmvjgIY2AZhXA0hvM3Z9TTcOg+zR7tqEtD3MbGo5
1+EverHtVCvZ/1fqNYVh0RD0ObcPjdu0dyXXeCDXlvgaeGjlZbHsCbMJ+TC3+Ln0U27V6EUJZwGI
bzuZcW3OnfXsEjN7M1fmzO7BoFQcVhX50rDAk+lRzc20RhYfmcWtcG/03Kg+a51hn2pDWx/qvudk
SvZDd5KW35JdmIEHyyaUACFEce/OXkvnPVHZFqhaLixiJJXspr50KZA7hXfl2U5+aE1YqTsyxv2I
g6j5DcylGepzou1LQXwM81IXO0KzosVYSd42W45MBTyryWuHs94pQOdUNER5RXJbq+04wgff0mC9
qxNhElnO2aJuRH9lyoSSDUcrspNE4EUJtTB3l/mujHKxcKo2qrU/mIn/1clItlMBGfOq1ZntG+LF
KQScM5DlO6tqu+u0K+YTkKPzXHBgKrSrJrOepDR2tsBqANJuP3AcUWmf3IPZ7Y725qAVTdsT4C45
ua+YQQMpialZD9K+7moM53nFCpmY91zFyXSGF9v1sJHYcaH8LFKuOPmyATS5DYMXMY27wjMOdTDt
VAIwNSd1Z7pJ2bo+LL7XRxuwnUDejd4C0YVlvRVWsXPyiiVmyhszwpxRx5JuiT5/Liv3HnZlZNbT
HmvVk63XcS6SkdbQcarey54FbbSn0M3dB2ft2ydOhuNBn/0feD7+P3PnsWS3kmXZXymrcSENWgyq
zfri6htaMjiBBRWkQ7g75Nf3Al9WF8myJO3NavIyjQzGFQDcj5+z99p4lEwOt0Po4TvrHSJq0MIu
Fz/z/XPUl36cF8U+NNPPpL1/dax5vnLz8ujN3hijvmji2cZsk7vVC90LsnBoLJJdBP6PsNaDNxFv
7YXRBbMAZ8XMu4SO9zlUa01HYOS2hutGBW+iDODo6bIn3JfZ4sRFbX6dbYrvAGLaAzvwLmghvltY
Bo8BgkQ0JPQ7SC4KMhchulPdinXB89CQo1or5m1YW+7G96nzTC98d9pymxf2nu7eTkRo2sKl3Eyy
IrrN7kjYTLZ9yUGbKBKPqUxBC0WMWZzk6os9BbdLaF1HHOP7NnquEX7GBpK4B5JH/T036DsQF2ez
3o8NtjFebr5p0pmzSYj7wpy5K2omWg7jiHvDnvcuBEbqF1LW/XDaVU6zQ3f76HrNLoS1bSvvMkXp
xyA8dkAilg6hURA9kSBNbyy8WIRZRQgAgNRtZNDCwR+Q3mfhc9J6Dx1pBhspmYhq49axnUPfEGyb
lddpwSfW9sRRwN+58/SR5FIin+b9VAVs7uKmIC8uy6aNypPzWMkHKtWb0qVJ3FR+sauT8K3LvXG7
zOuanj4MdY//J4/w/Sf2aZ4boszDZJuPGHlsd0GhbxzqghFaicKRdAwaKY3s3BO7/gs5xDExNeF2
mCAtQN2dFjKQ7ZPFuZ8z4rYxSbPggBcxsqJm9KaFFrfrcDeKXToEZ1o12KslkT6kAdw1Rl0edUqo
etSwnwFFolpqYsdgUukN8Rw2xzGoMZKK4+zc0Xmk7B+nfUturZvgU5vHGh8YXw09MH2uSs63CG43
GpUrUT71dJQzOYktwY4DCo+Y5t/dGFZ7VWqeNdQEeoiQPdBno1F2IrYzpdv+sDjmwe+Y5/vv4xhy
0JMJm3n0JUDQ6RRIjavyaysTGvbuoq9NfJf3kmyYbZC1LK3dUELMCtMXnETutnHJ1WsTRGaQutoN
56D3yu55bDLu7sa49gULXjUVm3AYtnhXE7QWTEbPWddtESu/SflihZjyo+gW337c5dE+6PC/Dn25
R1C4Wtwc9zHJr6I8JCoISOToJltwUdFoYVp8ba2vaBveKc5J37M6uTNUeFfWTnJKvenSVB0PfNcv
l4n5aJCYd0J314VHy5VF/lNtTrecQE5iHF/VJK/M+TWy1UPdoaSjwxTsRkVJAHjhtciLQ8YxxW+5
KC1iECJxznmv2XBJ9TXs69xomWmg7Tf7C4jLTSiQdAF4sk3IseJqLuuTkYfHWi7pRfJzY3/CQgMJ
606k874ZDoa8culTUQS55zDCS1o903fYlMlzN94MPitKsDxadk+nX+/z6DDQF201Ht7Z58xIk9oM
4kSE14xUiLm5FN0rS9GGmgMTEGMNHB6BfMipSCd33M4+xubFufO957An7ch+8+ZPpXpm3MJhj+Mg
+wEBtpR+00XquA7avQo/KNNgvm4hnNBHcy0WdH2jDXpuaGbKmjWN8+TrZCgrJsP3sph9QDxUND0p
d8aOlpKBbDOtiSs7fBoYm+/ryX5wg34m2ltyDiFYJV70V3cKzgIMsGv3txVHvH2EYfnstswaqF+2
RhZalyYZn9pW3XSFcSIBa72ray5ZFgkOjUSpZEGzXLmY4xYndbZFHxwzk2MoA2u8GuF9sbj+jsxW
4mJ8zflu9tOLbfUfa89Bx27IPrh2BI7O0U2PofbmK9pZbnWP0fsrWxDdj4BKxs36K6SEOCjLdSXX
c3ibFHo64GxBAF/S+GD5ZaLxIUnToeU0T56Q+RwY9Q1hA5sKL2isMse/zZfIPzFkpoXbP7ol3WGf
Y01HvkwwLdZ2SdIPWrvzVTB6e2pr5nUwqNp5w0w0gAfVXNn2HUGueIUOZV7ORzVO0R5VyLizpuAJ
O8mWrN+LWZi3bfsyyoEOt3gqyaxRg97amoCA2rTOY+HuR8GEjSS+tWlqz+k5H7FHe2Q/72mFF0dM
a/A5+qW9ds2JwDfdXuemRzO33WZm9tDSyKXNgrKEpMx7gZWbs4w38W8pxQw67qaDayYR9JQi3CPN
als2S+YcCk80PeSiuk6TS2F7/bEa5pRzSNJhBGvkvRUFHwryX09KEeBgyRzHK/rDc06Keca3EDP+
D66hApxE3uBV23eOYFpqhZ8a/tnGsyvzYBCxHM9opCYysgLrWNNbPVjRSJwxGd3Hxs8pgLgJg7zZ
LCkCc8c33jxqwzIysiPFg94Zwaw2zA+qeIqGad+FFEf4zUwKi7DXNylF8xP5egFbdUEdGoiHiWBj
zIYHyx6weIf5Ae7d61wZN7QSnkuvPOJYOlrkBS9F6m612dOxiga6+955yUiYoqzrFbNa9MubTDv5
TnT6mZDfuwbpR+ws2qX5m+tYQIa5thTx2J5L3A5e2W8ZJfSGdHd5XJryUzYTp+167FcDwXsHpDnv
YK+CpbsP0B3RcuBxMudraNvPhJNeG7TfD7lD1ZRCnNpzlsd83nkngaowLogTjWXbPSYgg9FqhUt1
VroUB5JcP1cho7xspdOwE6bmI+i0U70whm9ITo5JuESR3dTEUHB3J83WTMsrI0A0zVmAGYIw6uzs
D8WZFluyJ8doPpAY7G/BwFVx6jqHZlnizJf8zIxYz+/HE/lWRrxUi/mcitDakA18AzGX6sZvo3g9
oWCvxnVfQ5MYmLXGhIgycuvu2WnzTdYCt4Kc6x+6evzaQn7c9H7RxEnpWPtFpeSOlxY4pNmTN2Xl
3ObFqAmk5p6VOhQnLVtxTjuH9aad+m3Sy37jKCc4+pb+mGRLu6dhQZyTTLKtocR+MqxHHr47mdOq
oY+VUV3Z1q5bNLPdhU5YYpbTB59APp6ceeSkJrsLYUnFF1+6EGy7jAyyJqWwH3qXDt5s73PAXRj6
TG+XLz3BU342nrrJUyfDDwseRFHGTSnX8q6wADcQ47T6h7YOQUl461A7kMxNxyivu51MzS/QGF8N
QU2HTv5gDWgObGesYl8SQaDD9kPKyOjO5rixDWlGPYSTW+9oGxWx3VXGdgSxfe0sLvOKZjC3olgZ
TFHxOPfyaQ6St6o3jb0rl+iK0hAwi2b0nWOsiyO1Kg9N/7rhAJyHUl4MKC0nXHLFM/TW8Er1rXeS
Pf1s3FJ0mGfzzl5nyUtb3Ta+XR/ySDdfNJbA42RL88ru0ujTPCrjtSnr6UNu1gtEJpLg4yyl+y+6
j5ZR+xx1lpvWz27nzH4wwF3QlOUNhM3SPE6dM9L8ZGKBwnRTTx1Gayv6UrbOloTyehfYkgg+LSh+
8jJCokDJIKjFMcYXbnVyK4gYgT36D2nu2lsRtM9+RD1T2CHqAjcZdmoKSeiso/lJT9C2QnC3zzhX
r4Vl5h8ZosjjhOFzY+EqFj7fIZkThyHP2zXY1YsLWeBCRcmSwHfdOBg6aUJBWRHODnmhOGV6traS
rMZTkxV7VF3l2vW6bpJK3gJOeU+Itt0hfWBFU4ut4jGjbMASobZRK8+ReTWn5rume5AZFuFV2VY7
JM3JkacHJf4EIaR3nA0j2Edlqv7QVFVzxK3v/KUI/Vvqq9/qqn6UVf2ff6nT+l+pvvqd+Or/iq8y
//xe/9vju1hxP38Juk5f/vPf18iIvyRYBsaBf+BAW3my6KZW08J/ZU4ZVmD9w2Smjg8cTi5qKoxU
/wydMiz+CvcSniIoWKiqA/6ZIp0s+89/NyyXRCpcnRGQbUwdhFb9HRnWzxosDxA27w6DA5Sqlczg
/KLBIhm5G1xvCB5xbNjbdE208EYiGssKCgK1kjr98B3d/aXu+imAanXf/bfoi8+JXZLZfwCF1XcR
oK1//4OAGMYqRcDSDE8BQEzOe7ANASJaWXheItVvw9G1r7yuTGmTug7sABfm/2wQ0GjRBz0XyUAZ
DTaB6PBwcE8OO+DXuu3fROilcEBQLzxI5OAfU1iuhzSxDGzywUBAuBL5aS6G4p0wwdSMraY2qeRp
MMNKrkkVz/ZW8hL04RRszG6xd2ABxdvvP/vPbom/ProHMsXFD4Rf7LuH64ePbtlErs5i0E8EK7rs
cowF+tn5sEjL+5MK9n98ydANYUFa1Avwft1frmqkMcM71KhPxP/pm7ximBEwCtsi1wyIhkzb5tKP
6R9tx6vx5udrG2DHwQrrOSSj4RL8+do6qESnOpvEk+zYnO28D4hEJNjTdQg5ZGhXbpt0LFHwZ1d1
MH2efTU9/f4rtlf34a9vwXccy1xD2yBW/uJOZKA3S9cW4snpavsmhbxzmEIdbaQnbmjG0r0BRb1r
DbCNEEjuzUz1p2jkRjTLstyVyrN3uiTXx69k+Va6DVUvaqFTYUcL/YE3QCT2XmXjclXJ2T7+/s3/
en+Q8gAtBpeu812Z7fwiXU4X1uuK/MfHwnz1bcpv42yXf7o1fn3g1xdBVI/0G40nwei/3Booezsj
T0uDMZ84+PlXLdoDq8BhKl6+f5q/tS/8y9X+pz3ht7vH/8Z9YfU5/WtV7km/V/NP+8H68//MIAz/
wdoHQ3pl7AU+MMX/2g/8f6z2zQC4MREsXgCm/v9vB27wDzPybHyLbCVYLlZvyD93A8cjuZBIJzYK
llJa2u7f2QzWa//fD89qPkPBhJUVq4vpsQb9cgM2nqDOjUJUNrkeL0Vgvvu0cLAu2c6RKGZqaI8c
3B++m7u/fvuPGwLC4/XX/viy0KUDbshVCIhZ17b5tn7aElxRStdi/NommrFiO4ZFfRJ45YNtlBRR
v6U7UvhXTTK37U1RhA3d1BEMC/Ajt+4uRW2Q8sv4ryJUdmDMvktUQN9mMBdYrbTooEHw3X6xUkap
aIWZ08ZglqJmXzAeNd9wVpnOsY3wR55NBQZ+6zlFS/nYDROSrTJxLi2VX74pEGy8pmk/fzHwNHXx
gttom5YmefFJoIYPQ1lkw36EtWGDpCP99a6YzfbRL4oy2Q5ju/hn/PkcJCjsEudULZH7wTP6JT3A
d8lm3to09pwIVr7oTuH0xQxW5ND4upIDV0zIgIGPPAI/yLgaadHMLFfmwSUbBixjW034drmxpXQJ
1U3EJB5UlCdwLtIhArjf9/ewyKxbCIJhFhPMZ74JYd4CVcrU1ljS8RpBc73PpD/4G98Zgw+iFoq4
9Ea5zV3CmEUgRm4m41FBcnF2enT6CuILvjK8d8XEYSSzyrfRqv1XKPPJrral74LmEO1b2Iby1qzD
8VOvXMjcHvDcZIvVhg/ajDnNGNg1tvgEck+MO7cj9QucUUYvOzRwHcbaELZ1RIPKn0M+ilCziBai
GnSaYLPMKb2KxHYeh6QMvD3sG4f+MHO0Xdq6GoXhiIuCcXbU9XdA2IbhUQmCdPkR0b3RKqZl2M1z
HXMuZBiackA4F7lubkrMdjT6GpE/BS6ep32RqrHekapdfDZpUoYbyN4eiYZGZcNDc3Qr425ZXJN2
r6hLeVgg+axmwHBxGMgXCLC+hPAtLeeM6r1Afeimi9micu5Fs9eu6gmNwQSq7oTZtG8mnHd1Vxou
134A1KX2Oq9smiUDDZDmlpeeu2IvEyxh9D2iRN6VynLKO2CBukQtJyYkN8zzsuKgtcP9hT7ZVPcc
kwwA3s3c1P24HW1Oj3dmR1rMs2jtrKL4GpjDb/xy/WkQXhCsUKb89YfhYuXDEQcs8y687PzmZJkC
LH2yDH3lxFULXAq1yEiwwEL0DfG+J9jtgf+R2WE6b+dU+GrfAvgxXiX4Jv+wZAN3s5Mv7dtACoaz
M7pRsOmOPZ+6dhR/mbZ0X6AjMlMCmd2pt9njTLtNfMyvPCmNx6E2wCfVM+6v0XW5/HujlysDIZis
8nmoJI+K2U7kpUOeqoqXgFN7eTfSDBdPGvGq2kkBjoLDVsgNWURRnm8Lv1BPhKIa+ambCxqn3UzF
89mGvxRs/alXJnL2rv6qlZF/q5hRPNClbL23rA4X9MmNpfcovc6Efcq9kS7hiwOCKdqPnnKf0i4P
bpreMq+7uTpmKflOsJ4m07bjrJMFzaXZ3RQWuE4VnIrB1h/7AAO35ff7JfWenbkcjl7KpSKeFaAU
Q0UNWvEuQpt513l0gHsR5uYG2d90cUrqWvD4vdyVtpEH9xzFn2pHfMNHNGoCtifvYFbaOqF3rKMN
Sep8+7lzk7EYkzQdueNjDXhnW+V288Umr3UDNci/rxpxpBMh90HqvQ4Q0FDEIk1HK/PShs1XwXW+
DjrdbTPXOhrTqA4z9MJTUPefai1ucYagmNVjtjUT49EocBSRmDdvo/XCRHO3QRDVnQGibvGRPo+5
PrTazKi8kE2G+RhcDyrR3A70ySSOgTm3dtHqxsChdBPUNQsrdhPkcn2a30RF9oKZcJe7dKaqlDSS
YCXbltgJP1iptQIsX2p3vqx5PLFppece/thKYT1rhsLSL93THHX7SiZXi40Qz3XZCzC54gxBaiaQ
WG/6BPm82eHr6Bx9cXTFItYXiCGCkT4Lj2zqirPdsowWC9oy2/Fel2B+cipmBhiuzGOmbABf9iJP
FNanVFf4ImiPJ8nwsV0AkMnao+PfAcrA5kPGDlCTOGJ0vEl7RnQIqJYo3DpNT2aw88UOo5NhVcc6
t5muKTFTtkrw0EnGVcpGE0GhWe9by7iyi/TJAUnCzo86E9rUZpnkqjIPRQcjIi8yUJlL1u/NwQnv
kbQSzu4wnXFT/5yWhOT2iXdvwkmLAd1o4B89guXgHkYcUQ0qv9KRdxxCzNn40m7sHNR3PxHpkrrF
IW3nglgYe2b2V2GSISEJENKOCZWTniOj9Dq2STYqo6zzk9FGn4oB4OkGEmZBX3/wwRvCyqRrnS7j
fRROSMNYe3beWN1bcjFIT9ZmRw8QSTLK8hn0i15Ymow2EKDiJuTe+eKtlL5u6HYtDb0DEavekRlF
8Yy8F/NKP6UhX7UkwX7DVOMDQV6wNPNF9RuEMXhRM7svz5JkiqdaB9Y759r0Y2S0rR/7gUTVbs0Y
eYt5vpXAA7d4msIPASPlM3KI+j1LlLT2ImPgjjMaizoGwA3U2hSNF13n1C+x3Uj4DWAwOqYxqu2N
YpMVY4akaXGNnULNinmoy6+ztKxYG9Ml3ZrToN6mTFtHaWbBxxbN9g5zcH5fUj2yTZTDsPen2b/t
rejd9IggC1NjnTznTVUeUKY2/ievjLR1RbOOg3nYp6m5ERQLtMqQqR5aHxYfGhgf+KiR3XZWOn2L
OsLuI/SFtJBnI3/1wnaJS/LQ/LiTmFy2vYVlgjFZZ+c7N3H8YUuIHJJN26xm5K+UdK9mUekbkg0A
gdaM7MN9bZbmfSr0NG4Ns+ZD22PCOLTA/y6WzKfkamVw6AdCk9Qgs1thWOqQ2CPaSXMoj4s5mucQ
7kHMrMzZSaX1tkoZm8T+hHnInorv5qdqzU31OyqMyLsnw4qI0rkH1usro+yuaV/mcZUNQbdpSvSQ
niy7x66blyPAUGBk5HhZJzOfiAWwFKCymSnSZ+zx88FRhfWhay2nYklE6x7XLqKYTV312TGl+/hB
9T5JE6LXnEgHA1OT6HLzJRijQxfR3MiZIhwTV4qTKSDjbaTBmgMAwEPSM7rXSBiCc2qL5pF+xWte
SVjGarDABgzqWPZtfZNzzCTlyj+QDWIdvNRGyE2Sn/UkFc5wttg67pKaIVg3jQdaFc49opBVKtw3
R93ZBSqhptqjcvdYDpkCtWyHF3R28lD3DqdFpxrora/cEjwV9wO19j2t9RHOc+dftOd9m0wCQXHx
sAh3GOd63ESy2RUigGgQNal1DfXEPAMyXG4yUDQCl3eBDyhNhPjcgTkQOHWH+hTSyL1ZmJYxZEoO
QSnpQmdLr3i0HV0GD9qQVFipXyQHpEh4n5rC+DRDKfxgSiU5sERtdaJZEiXHAFndFgNYCMJPwCsi
t/yiAgHukIHxV/ZUhQdG6/EQjMjNABnKM80sfDnjiJMLpco9Sw/oUjYhjwlfi+41zGR/XKyhOgwG
bMi4VbncaoceS6ny6Qw5wNgX9qKfteOAtiwLYz4WyiwuaM/0Xtij8xZx0Gm+uk3iw8/WftRfBn/R
t6WKxpfWJPNl3woffmblGu0AyjfRj+HQhdeODNAZ9dXwwIkSIchiBHhHkoFDWjilzUZVsPZoXiyM
ciqTRstoWiszERnRN1+Y3NLQ7uyPKR2dWEkfL4c549jpXNmO+96osPgPoxkd2joN+40/hagtgCbG
cD7nT+1ot8U+KjPSoaRvT7f+aITQp9Iwl0cfYuG4mYq0CS5q8e4rvQCFnFC8wqAZZHDOLIf+DJ0Q
qCpCnUlwnc61YBapmrDYVUHxuUUK2IFbsYYrr4kMI+aluntjArtQeDXyFelUOzvHjFdCziefBEnd
fnFVUsbOwKIOAhhVu53P6B9BCqXubrVNw8jk8qfEl8JGmguO6cwdM6KJ3U7kB4wG9jbhzjxCNHpX
QzM/5L6uyCYfC+VtKcWIWtBtdT0mtXFiIJBe9RmSxH7IXxI/yy+s6tYFTYF3M+TSwrzku4co7LDv
9F5y7bKK33pjHexs/EDUAGn+7I14MYOO4C3mRNk1thO1VYXjfkYa1r7SslVX6IuGexiU5QGj63Ph
VN3JnJ3yyvNE/SynTu1xHGL4MVN1MFAlHxPbhlrJGtRuSyQ2jIlNH9IncKHrUtts1CThNTsmuxT6
jKM2fTCyOHXTwzJM/sGrTQoNBnaZ3GZVovoLoX1yh51nQP9nWSCN2fIPk02i0You0FdmhkJv7Xac
w9rXQEZ9ePKdGJu9I2tsioDaWl40p0JsIzQzpIo23gu5KZDBas7dRcpT23vaZhPHOsGpksk7EJXy
UGorvUsm398j/7evq64OXlLSlr8VESmsG22ay60w5S0HSOjnHe92h9Ac09ZQreruDn3kpI0+uiQF
tSLanMa8gN5C61aELlerzUHoy+VBS+KkdE1lf6hGo7zzg2aINoabgirAY8gClnrRGubsWNm5J+IQ
BQlj/53dFToeQdF+6RrU9gLSzh4BoSsZ0huZ3tcdXp648TAvcozymssYjAEhJBwtrwxdB6dZiWTT
+fhKW+I7bklYdD/5c+9BHZ+Xc6XW2Gyzh/oy5L07r14XyEMpBwymohJB665oMGpNxB2/OmnZvcHi
YaqLkOzBIrp1581pcmIInZ8JOnS4Icmzf+pHZUWxX0/gIBFARN88lqInZgNfRTqx6w4pRXBmqwHM
vC0jb5Vz2a9zCnea2WTrfJZI2reOZoOjDKg4fyJd53xKtOIlW+zypGQ+7A2ZYVEC15PuOowOoKkL
DDKp0g2CEkbTZQ5319boU1yJXsvwevXK5iZOasQvhi5SE4HR4dcACNra8TTW1SMJXuV15VT5E1kJ
5Q0SNMKuWr3w7cNn4LKck0KW6ArQye8SH607ByBJoSDNsvjCdFrth6rPnc9z75TvlTAEF3YOPuH1
n86t17aHoq5JZZRR7u2CSDKMVWWZw38W6XivZYKXtcoCMZ36wfIel2C0h2OLPPhVD1z0eE2iJq7I
NHLwS3XOIZBi6lLOHVEmzCwjYLloPw52l3WExOkyvy9szkS4NGz/Y2WlVR/TsxHZ1l5axtqQg3V1
DOA0WPsKLdkn9G5jd1V64xLE4bxMzimDxfsObbV7Nw2xPCO4XgWJDbYEHiPqUr49Ik6uR7cGATaU
pXAvZTmPe1GE2WtGTAS6LV2ay1FScX6jOEOD1hDR3WwMsCCrDTDtoSXxiE2OsN7oTpkphGsQ2EHu
JK+dCJ7Yv9GsmqNqvow9qvS4rVFjc2fN6r2k/XweEZiu+ua1v+VVA/9fmG39mX1hyE6jYQT3yGCG
dstqKZ/zskeVYWcO2WIdLZfjknWLjHXeDmcjXLpdZpnjU66NYJcLD2cmQ5bstW/D6kxgqLCwvXrp
O+I9GguekaArRb1u0GuYxtapTr0T1q+Dbwtvny0W3TVDw34DR5RNBDYEqJg3kXZAwU95yH87FnXa
FBlTuFiTSvRxcis2GNk3dCKyqKYXFQoog6uhxWrPiYp0i0cmk5/51xT93kCpgTe1fSNOJblAZk5G
jg5F2ZY7zm78ktZji9pCH4eOXLUB2rwElsbOVQKNh6WWmJ2JH+OZdLh5owEZI0p66AZ//Xnxve/k
rb0TOxfOKQzTc5rWKbqjAsb+iSG0KaAnj5LdeuMnuCzbGD+LtRwrZU8lViFUT82tINWcT0EEijlv
ssVfxKWKhhH5dTuPtJ3QuBjLHk17ibVpEqm685eI9swcTe1b7Xp8Vy18MARzYcJ/rULY4kLP2mye
HbtW9ipSdKpnac1cfqnbUB81Imr8d0U18wansXPKa+VFdveJdFZaMCKhw/rPVg79K74kW5MQSl9D
5hUcR1D3GA9Qp+wiAQ35aI4GaATf64sJck3Xvhmewy+woUejA/ne23Fa6uULBBhP7Udlcg180gzU
3kfFTFO1Gbtyp7zU8g+zt3Srcl0SZHDskZ9OsVYYN2LNdaLz2rY16BOL7OwNjTZLXAA2gBetGD6y
PLeEkzybdl9N9yyXaXFQZuSW1wZcNv+QcVwvsc9NbuEhLC368sZi6RFXSCn7Vwp/pV9qf0rks6VM
tCljE+BHM4c00QiC3KCLZUhsyjVp4LxROTZedQO6gXcF7KP3T7QBQQrXAlscW7qqbwqpWFEG3sN0
CacMbX7hO7TtmJ0lbjwabd3vcr/hI8Lj4e3bdj9OFEgyPeQ9Ilq8B+LK8NFaSTm5L/kUkm3VQ6EW
nrUv62ARTwglUGj9h4lukHYbEOxGJ16AYG3GcNjSzWxv3bG20MY0yvvDRPXnYRaDRtAmOGdDHnTb
5zlckUM/TFQLZpiRyQgYpajT3daTk1v0UwZClgAfETZMYgNO5d8PLL6jK38YV/BaJtnoxIVDemUq
8ys0imKaST3FE/Ixo32je0fiScLd8FVyvNva/eKd3VkBgg4HoybcpQfns59ptaDNh5tQjaJo42hA
D1SQ3oJuxSQq2em8jx3SjREl9upm7HCH2psZSUfNwUWHz65vDI9BZ2X7yOqsM0APC7mLj/l78/vP
t05bfvl4UchsPgSwaDvMgn7+ThfDbi22j3nDGTjn3m7kKc3KDq2pN93hfBqvnWD8bkHo/jC8/R9X
E2arA4sqpJ3grKOon1+541HDUzMvm6GwKSzxI5zoGmdfM6/lABExgSr+cC2tn9UI3EDg6mArANaj
RGVovI5kf7iBZJ2rfvULskhUyc3iDtjlAbZg6Fi8FkAzQRQI94Jbwxvacx3KCIzEpMhc6UNl7A0N
7HBDjI7d/+GN/TwKXt8XHOGQ/2UgyMAt+OWrqDsojh0b+qZK7AlzqZjuAHVQLkqIKH/iaa5X9Ocr
HlrkIdLfBBPE0/TLFY9IZWkaZfUbgmQ4XIFZcNB7TeQZ/v7O+vVDgVpjzhZYNElRw/C1//xlzxDc
Cp4p8i1MRbfdpFdU7YiGH0ivFw17w+9f7tcbmZdD2eLbDhNS5gDRL5PuerZy/BssYu33jSefcmYP
RPCsy19SsugDg1+bUGwMdJYXaqzt798Aee+/fLPMOkGRk6aIiAQ87/e//+H2ykc7JxhLM21ZdNeD
B6gWA0CHq30mkEZ6S83hDsjhsevvPeABb8lS4V3y0q6noRdIk+YgFuVooxkq3iiwPwlQoyBsd9oG
CbZxQkTvcaIdbK8ueF+abJr1I+7SMeeMsdjLcXKKMeBAnKHGTFiicX6ZjW0e27Q1QN71mrX/r7GM
N4Co3DJIWGtQ12HEZNObxshJdVvEwpjUx5B4jfxSU8jaN0wi/HZrwHedj7LSpr6rxomLSKaF1Txz
tmBDZXLDdBAQAZuuHkx+cVhDaIQQltRoLclfYusdE/7bQHdBf9Ek3qWDQnWPy5A/xRrreRs5OkG/
5vpY1mE0V0amLjKqAXsQvPlG6vygHc2lZF1L39MWK84+L6zwLKSiEexqGDhFWEbfTAd7e8x3nFMD
EMjbnXuyZZLXOkJzt8G9kr0sUi/3gTFrNlPb5S14VcJUyqb/Xl0RgsiGXgUDRYgODdJuMm+e+69e
5VJFN1HWG48TsS/6NDcD273qQTLCIkHYuW3AKIh944T8Hienk7Szl66e0edRUuEVzaiiSjQ9ak+f
Jj8YU8F3mTDNWY6JSg190mJigxaQzpjnfa9HkElF+XlqXGPa546mlYqGFpaQtkZTXKZgFMTK5B3t
6z6asVsO339Dn7u8SM+Aptg2auxWGk+eR0dme9+/hIAPHTAGl9w0DW92ocbHUiKGTN3pKWrf1FJo
hjekBdBpBpqQ44R9tR3JXVOYzDlmY+xuEo3EcZe0ZcJU3wjfk3K6VkXNbMHHhXBj+S4HyArCARqX
71XaBLS74cIO7sboBrF16Wx+s/Cs38/pKt4HTOV620TUSJk5NmGA//3D+ov2YY2e9TlgBxHLLkj/
VY33404Q4fJqHasm+k7l1PQpM8V7PiPrVOgmBoKxLrspCOG1//C6vy6+iGFdttmA1wf/af9aTdgj
58MkHJl3VxHre2qsWVRAqaY/0B7XxfXHRR5lAQ0ta5X9wEZEcfHz56Ov6g66QM/kOkbwkkWW+FqY
MJGOWRF5BMbVkCI2aLTxLCeL1XzQPBTf/uZXHEWu77OZQQtmU/u+Gf+wGi7/j7szW44bybbsr/QP
IA2jA3iNEQxOYooiKb3AKFHEPMMdw9ffBWbWLSmSwbCqp+42K6uySksJgcGnc/Ze259MTJSCxs3g
jZ+qiW08pSb3zjChbK0sZ3rBZ8Mz+Piqx7sK7hh1jMd/YyR0veMbpwcXo4miAoRNML20DM43zFpL
uzsHHqWiRBln5v1/rHPcJ/oJX0dbi6AFTt5vn9LA2B2LjDbwHGODGPGf13BZrZ/+1DKVfHx3x5/P
orXjqAER2TZIlDveM5WIVvx+TAkv9TmKEC5VZ9odHKC5/P7xhf4xPrgphyeJeAz9ifHG3fzl5cUy
Ku3WRjsN2DL77mA6JxclzvkHvqrIaGk94i7eBB0fX5eRf/TlmuhFkUMhV7PYetvHijUWvVJ0oQHV
Tu9Bsehdd5hsva1WxMiU9da0K/GCzWR8deBvvTgaiPM1QLTuGetOgiXEm5oXYqfA0KNVcS4zOojT
pg79/M4tlPWlLt3iyh+pbuIRVOmDTzP6uUgWU1gVeh6wMap7LLVqopCJuHvYAM9Tzzkpikh28E4d
sKY6cLgHf3q2HNVB80m1Jr1idoav14jq+9CHWrNHYDteoM0oPXKsXJarKQGz8FT5XtH369hu8ABB
MYFQsnffzteSjYG2JhiHE7+uCheoIDUx+dM3e6ahDuJVfRiq2Qa+KUqlBQhumLWhFSGQR4iPS8Z+
qx/4eCBYxt+KS5rFuQIBO33oT7aa+BuivE7KG72H/Jq5kUEbdx56nYAzEUK16ry+Rj0ki4Izr9nB
UbPLuDJZOLFWR9BukJV4NmKVGaIRpkSlrhvVAlBJZpuJrMSff9uhD4D1sRSC4qgFeELP9iXty6XC
lvj6becUPTeCTIea88QmAcThuHey3G7WFqmZn41SweizHAyMoElZ+CdPh/XsMu6vOgerIOQUu9/U
bS3toKrLiQqn5oSP8NVKdzfBUg5GcC9PXZ0MD0Sa4xn2NIH7F6Kcc1m2eC7XU5x6ybb0vY40tWVm
6lHjBbSrPbzLVcgSOKV2b6+9cVDtJdwWxGn14Fz+tSY4VAdb5rVQy67+KgoR7Vt2X+t4WF6V77En
qKOE/dhf/z6dIC+61Il/864STOL2lUvJ8mkEPrtBQk12ESwqX4Ck67SvGv2Ze/jFGdUjWw/nb8hi
ssvS0LAXqlprqJqzzd07YE12w+QP/S73x7BY67OU4XVaUoDetUXfNVtUIEVxnQw4RYG/CniRDgIf
sjYth4/5L/nL3E785LLso3ovCo+KdT6xdFL+rmGytIwRMmveXm7aYqNf16Kt/MtqIr/mbeT/RwLS
+6rgP8ek1t/Uoyc1pv83KkdN1orTytEDboLrZwTrv6lHlz/zt53A/QOUq2P6nGYszoXeIpUcfnY9
tgD/Dx3+DUBXw7PonQmdDcDfdgKMBgaie3JB0J7q0J5ZkP7Wj7r6H8vp0sIGzbbnP9KO/n6Udmgy
WmiuDYOZWidTWz/aYCSoypEWa/OGFR7fDi7jCO2SYe864WYBzSSXOiCBBWrbaq28aSJHJpf6jAeJ
Amca5YGmJVTboxAGLWmIDgm8cT+gS9HgUBBE7frJo3I0gXgzcQcq5nHi7uI+HFmSUh28z2joNPdS
M5ILqQ+fgKxmNKVmbX0SNOlfjUtqNjQH0NZY5JT6EkzXfmZjSF/ersvndO4presEAH/GT4qckvMp
nYpO/wLuJSpw9vjFJYXGud1YsTZxZGzAXWEeHyhYtl18GIST/oDRAjhIdMU6NcfoUI/2iIdc1PKB
NY6uRxw1zb6DA7ujtmTk+9Lv7/0yKfKdZ86bZmziwGYq2JWaUQFgM8C3zRh8nk0kZhOgPI/86aYz
n8c67b+VSDKCarApWvRFEfzn4+/k4PptCP4/J+C2cS6cHoZXz3Rsnn8bg8sf+GsMmt4fpuXT93fZ
wy4ug/8dgqb+h0+3nKQAV2dt8JbK2d8j0PGw+rA/o0pJG5EdG6eLv0eg4/zBCYByG5UXoj8Mxu2/
eNKf/tq/g6LmaUOi/vv//6qmpmzz+26Jep1FsQGNMHxNrLLG0eYzG92JAgEaRZTk5Wvh9/7XsqB6
gAxY7nNLi35mpSKwU9LuW8oNmdx6kxyv9aZr7B1hUvaDaGmOonHSWqzrqYjS7WTV8z6dawioLeew
EYRI5gJqrExgFZWdw58i5qn6SsvFkduU7x/qxyhRKLRSIUEqSLJmLDnhJFcgVKudgW3PRCiXiWG9
JOjd89T6bNXm8/hjxHWh7QvH7tmK1B7KoQiu6rAG6Tzla0LHE2g3TtIAW2sSqtCxrWMDHEM9wVyf
p09W7sFQsMWCVeimpq23lhVbCNeUZrFtG0mRJaDZxkNc2a0emEOmHUKDIrLTDfMn5Yfla8eQO2Qo
Q0H20Rp387m9Cx22RxsdJ95I8qmZP2OA9+TjZMgSCQG4QLzrxXTjmBOEG6zaoHMngMnbUdbxhQ+Z
rYB750EYLR0FBImQX3/XQAJ5amGsc/b3y/qZTOWWM3uGuReqoQ7qjakb2misyPnaAvhyX9oB+8Z6
7mObLV2dONeuFOjSSLG2o01StvI1dqLkIbK5DN5VT2TrsnM1d02xPCanklbJtQG8D40zWNsvU21D
bPeLAdRoAtNmVcrYQTfpdXOxgUEve+T/XfTQQ3ch26Oo/AYRh4e0zk0F+sNaVEN/gHcM9tSeWSW2
ZR4vGJTMoNkUEkB9MUxlL9eRSo0XKX3rYNVa4a2AUaE5USqDpJgT1rVvTG6H12tRsQMrPTq7elby
MJH9WNPYkzSLszAhUMwwCxWyWXGhqZS0k9pA0dOCOOk1/mp0Wwt0mak2stImd2vUstCRwRCkAkO8
k1dSWVCr4LDzGxB24Z6XhPx+tzSnfKLOVfHNeNX43SaXhVRWG33RVto2XKBeUmFb9zLkU2qRAYIC
l2V51SJ1Jzw66Zq7Je72MTVmvVwj9steFqEIG/vEFV+KIhXxNvNStOFNQ+LTVg0kBQ7kjjz12Jwz
pOC5YKFwl1dfkQOL99aXLXT+SmqP9oQFIKB9Hb0SFDJM+3KggLMZoH1ntyNKOcRh0JkBPI/1tI+R
UBMHj8wUtZvZxg/hHPndQkIOW5CoNTFcaW/NDzUbXU7gQBshU02dUYNVaEHWxIXpxjstQ120LmzD
YiXFVA38NKfolkVDq61E4/ffRtlYjyFW4HDDsZq2fg2RpLu2vEylK5TobkGiITHph6pwS/siiiog
etSgi3TX5am9ZMOPwBLylBPZLdllklQj15iNddfNvHMDTjJErTZEntfmPkjbKXEjBLUN9kgsE+wo
1rXvg3looNGNh9GIw3sXEy6ygZk+7CapE3XntV5lHBLNxog70sMaPo+1nhnfktKyAQJpOBrofRlj
vWnauXtCI+fYK8iLalwVrcVe15xSbMTsfKYUgZdIsWojquUF3SZZ7IR30WCCnkIF00EFgAE6XEn0
03AHFICVm8zyk9eeUE21ijMfXUlJfirvNsmsbo/SS38gYs/3gBnW6Q+I7G6/G4TwzA3Cdiv6bmvK
/gb+O3pRsrde2rjQ821cAgO4SqQiVgghrP4AfAbKS808sm2FATQBynT2CLNR9CuHkif2N09Ej25h
ds0VsvPE3Za10z+WRZhPkAVaG5XDOAL0iMbSgGfsUC5d25UJihxfjYjuzKnY0jPEFVN0zfzdV4Y2
LnVZtHejGKTc1J4zmyurTKz7WdgRhCvdkOTI667WYLdWLcqHXA/pWxkoNrls99jYeffdGrI+pAnQ
dO6qDyuNFrhhV2A3eg35R+tIdGeATKUBkVZUyU7OerxpZW6kF5quua/sOccFLhUicGG3aU0XaLF8
Cx2wwXyVhODV+JwyKuOe3bhb5ISkynh1XdBKj0dESU4sBtQmFIeeEhYAY6/h9//e6hD9mDxSoW9a
E/7sIZ7DnnpvkrU+PM26/9G1DeEdY9/M95oRhved63ldUHjeV82lTA9LMZ33cF7FYQ7b4Tso1ehS
Chx5K2IPQoX0TK1lNVb3re311wOKx1dJNqi3h8k1BT0KIuZPLvGjTp36ddRG3Bi5obssJkOuTFz2
aDdXA8xfFJbQS78xfbuCtCiRPjm9bQz3GjXwP2dP9I9eY3SAMZNRfnJtux222RwOj1miwWEL7UXC
wQty9m7Be8H8NeUX8xQCbZh02gbgZgVFu9JNRwl/fDLNDccNUa6MXu1tkoA/V3S7o02hKN9vYycn
w6Yp2aijz9D9r6ouYndr+2H8nKH29FZVner5akYP2O28kNbUWtWUX1ZMR/Mr98Pxmoqx7++x63Iw
RiWWwiFCuI66s2zH27iNpwVPboxk6EboO1d6S+LJujJCvVnjYcoAUmpxDOl7gLzzV2fuPzqV/v+5
K17suqc3xbvnPMufy5f/c9Et/9P9uj1e/uTfJ1TH/WMpDupsjdmJvhkS/3VCFcYf9OF036epbPi+
uUSL/Mvw7mB4pxG7bJqPj6iaY/4BtoGNscVfycyF5/doR/zRDtn4vR6MXcx2+RXEovxelW0TSURz
keXYVhx4qzCuakRY68RJyAjpW+sbGRvaFyhwsCiQ6HDKnJFK1YZYT+E4gYCc/P1S5doqAqYfslY1
Z8rGy/3/UqL/9y87OjnHWqor9JBZgOUNWq6NbSADBLpOoQdcmyVQHERpEIMjV18Z5Md9ZvH+gq4J
izXZWzT0cFux+crZneq5ibQ0afCCIPvG5wIdDtvln7+8+XdOGQvQ4N1fetSW1isp4t7PskCGuPKs
Fq8QqGZg5MST/9ABRl4KYN9bNccZHL3QZtcEr/1MnvTJqy91919K0BbEP19hEAr0xnR2wqUUy17Y
2XoNMatt3IMBq2qC0Abq7bUxqEvRhMmZxvzylfy7jfLvd7QUqX+5dlViUUPPhrGgjNKSba9K7tjQ
AHFxOkT5g68TopBMdGpd2FwfP+7lvt675lJx+eWainh4UzPMNKgzWSAqlQJEXplDCNFfPr7CW1Dj
e5fgXPrrJTxUJYU+D1mgjCgG4d5wXiFSB4llMgTpHJKXRZDH2o8mKIp1UQKCV/3Oi2ZYO8PGdwj5
8+1yvPaz7jt6V3tXJWghDBbEMy/dXM6t7/3Co/MsKc1V2Qk0XuYSnlB2SQoXlZUjxxYdWOy1D4OT
Zwfg8cWaGmp8LwBPbyOj8bcVvXMGLxkzEyDkvZWN8UGnHntTzxJjXFNPF3rnS7LCIQEW49TffPxU
T723ZfT88t4Kch1AdjllMIe0dmmvNZtxTIm/qd3PH1/hLX/0n0/lH/naMs6i3E6HCgyXnh9iF38r
umAtcAhxv1QFGwOzTaq91oGkn8upveAoURzol4MWGyWUdCyRWxZS5xbXDkSrWGWPfRnZAUdRGbgp
tCdlQurn5NDsLSfXtuMIAA9aLCE/HbuxLJ/WjW2OSPVCFO4goi9tJZuLsR7TTe1wy21njJd2RG2q
y6oathyFTGH519TnvN0Qtdbtx8/i/adNmtTvTxue85yiDasCztL6uqoTF3TeTDG+ntzdx5c4MfNQ
+/n9Gk3rCtOfRh63m3a7BGj4RjFXY7CRN3VUPA5h+9Xu45ITGcYKzIbTmRf91n5+70Ufzbi1FkqX
/XkVZImQI1jm1BbrATP9gx7F6mehPBdUF0Z2sfHcKSO7pSYtEClqhLNJjI4e4KLoz8Y7L/PCez/n
aAqmH45UvXJ42GCMroY5U5DnEQsE04TmryptRFJRvqV6a61MWQ1bzciydc4mPcCXey7m+62Y9d7P
OJqNFVGXfqEbVRD5UULfC21dRlDMmgioL401WBRCimY76T2hxEPjbeeWfTX09XMyrff3Ev+A2KAm
42CG/DbwBuWuDV3zNnhvmzdA7cbjwLT9+MM79W0fTc/h5DGylEc8CR3lfTcJwWLvQwQzzmnvfi8b
/mtdE/7R9Mq52p/D2s+CrJfpJjRB0aQZiP3GMeQFsGADkeJkPH58O6fGkXs0M1IvAVbfzFEwlp21
mzKR3eWZu2SHMOtkhug2pmfFF5pdv0qOpRsxpuWZkfRGk3jnmzkOWHXdyZumhtQ1REfloas1i3gf
b/66AAeviT0qt45V+/MahXC7D2szInTOUJC1LaSg33UMP7iSefDRBmSXf1NOYWhtWljhAVjbYof5
JgqsIqGKMtp+/T3TveIJAVFNfoYe92vNXKjbTdmMgKaRd9BRHurptsHy1e8/frxv5eR3h+fR8y3G
VJYWHtPAE/r0AnQD/WnDnR+EM2v+rnN47ljTRO6uJODiyzzSvZTKVsjJrrb9HOI6tYptJuoW/VOX
Xadi4ONLeuDSufKy6zHHD71gf/UfDv6N5wZDuIQibaVfkfzLrzFa5U0R4/NwpNDx37VxtqB/WKuw
i7ioKznI+dleEFf5SacdSbAa4PQG/bLLGX0azWsEmdONFUKo3c659C84knps7xLsfdu8WLpIepnV
40awA96LEm7VJrEs+QndarPQwEv3NnK8YuL5xull4lMroEZRlM4KKbr2ONlt9up7uD+2vQ/T4mpq
xuirw7btMkE+7t0olP1bR4w2AGmniPxVbbWmv5TA8LP6sdsIYjLKaGeNVdTvzbgS95ZMq4Q7q+ZX
LUy1HwOygK3JIdYJmqm07hpvxpFXk7d21abCv586Aii2BtHNNRedynATkTRO9gIFsifHB9q4Ii4P
zmvX+KRlFkAjnCvcxzCJ4Xd2ZhUH0soPJE0TLlKOmGlWJJe6itKoTJ+R9Yz3VlJkmAhVfdGUeb8Y
QLV+1bdA1Ve5smpqnxRdpxWq6iEJuqkDUViS1TnwoJWzX6xsT0JXykILnlELGgyR3Qosc9oh7p3u
Z0W2z+uQ1v5l27i1pE5PohJ7sGqL/RUPopa0fQPqvAcfHjoS36DRjt594c28Zdzr+Z9lUaLhcmoT
jzUoafGkzUSErBbY/YCLnnrYCsNm8TQUCZrUaU5sY2vXWVmj9Y40QgDG2HpKJ6EC6o0tQXBp+mxk
QvwowN93tDeqqfzS9Lr44cOi0Hb0YMZ+A0xhjO5EYpXN2qg10B9ZCm1mhT22+tMuiuKBLJGS+npu
ZnBFG9nUQEp7fYeVkxJmozrzIgN8KHfJ0M7bokB5wdaxStAhYJ9c4fLMiB+i8AgA2Rt4MmOsyzu7
Z9xTWtebAXxBZ36WNnXeTULdzl8ZU5lvBnIpN4UfGyvR+v6l0+LlT6053BpGiCTDawtj42H/G1dh
lM5f/clpmnXszwLERzj2n5vagULt2JOW7nRZY0zz7HhvA5RpoOD6/V1k8F1jhvT42PM+enVisl7h
/w+js46M1KEGl0XOypVzE2iow3Zj19Tp7dAb4nMfj/KJQjehUpqgGLnm04k2DtJS/BO6ld51VFvy
FUnK/veKsUZzIG/dzyFG5FfN6sQPL1IGsTWTcn6C0SCDzWhka65VI9WXVOtM3Cn0d7/3qgNT4EA1
/lnBCPiSAFhIVxGGR7nJ7XG0qSrbk7Fq6Lk84yuTN9KwcKeNUu5Mmsr3ok1qaIlhZF30XhVirlps
QOhezRuv86huQpJc1VImr2PkkJUGNQ4PL0KQKJ/G+94oIrL/0qJ5dvmc4E9jL2wCs6JgTZMKL3de
edZX1ckx3pZRdRgKPb5o+rA1EC4aTR14Y16Rhz2lIwGI5BesKVzO3zMEOH0wIXbENBgRWBF280Bg
/RwVf4ZNToILNsOvOgic4kDdUb9OpDVfIAEGHW3VbvWAVpIXj4jTuzKaGVZA1jY729OGlu88TG6M
huHLi2wCpxlGsRqcCu67n0GmMFBobaYigVKP+DIJIIugtWtH3/+J9CMJt0U+6D+KKG+ovNrEBFyU
NO6+N5wIyp1XM3muateISJ60tfx68qse/Y5oxYDSGFNRS5wfi2UEcxIzif1V9/viWUE9dxB3miQ5
+fjaIThnGd9zp+CyMoczZ64TQq7jlR7HDtorm3H48RJ4YsO0cBN/PXo1gyUdWbfsT2lo7JzSii7Q
707or0G8fXyJZY/5zj7iWE84yqID71tVgchgsgz9ZAURkIfg4799EXm8+9cfbfhhR1X+7JplMBZV
vjXKTN+znQB6S5bH2s6q7nOOvXo3I3uD1IiHegwtcZAtW0MfY9ouM5xw4zmUplObRJSYVXBnE53+
UCuSIoidJZ4t75IgdXCp8wpZZYdsPtBT6W70NrXP1C5ObdERl/z2JsZ0INipn/MglUMKJsqB+oSs
CrqqrRCHTca2i1Cjgl/uLhq2ofs8bMYro1bm9uMn+X5VjR777z/AZRuHCLNJAodInFt0xeE1NsD0
SWs0ZCBD0dHetKJAk2VMaxvA+8eXNU/sqI+FkpM75SqWsBRCwspeUmvonR192ZURu0N9Ja1COCvi
GkPcq9ikvxAJ0z2jlcYvVMtJQf2vMyIAgWG6/sqdx2I7GhBI1rqN/gQgs2oeOPm39YpWu5q2I/Go
91pegPTW47zytyJW4qvWj+oyB9nFGmxbIROIDSno4xs89VyPziRIZcg99NiCxHIkO2OKl0JRDXtb
QvnB59+E9I8FrgobD1hYvsQdaSVnxt6pwXF0WpnbquyFxfnBL0XxVUTjtCW3h3zyOq3PcOlOHO2O
TSrtmLgt/ImUnRvG41Qr9kVJPFSsJS+jNblnHuKJG1lEJL/OUxHhxdg+6yxIlGVfRd1I8ELB9nsQ
bDI/fk+nRuBxvHYJ1F3LrTEPLGeOdzR27XWOYI8teGW4qAxZx0cnnT6BS6KPLyv/YvDmdK9HZvjz
zE+w3p/MvKPJDN9o78MGQdsl++qiDqdpb/pl/MlAhHvXRAg8JAXdL/QcQUw4lnOdNoVzR2xTsyaQ
bCK0Ii/OHI5ODEtveRO/FOUQeWKHHXt47mybSU+m51XozkA6CYYbo6hSPN+T+u9qUseOKqphbpb2
URVIzxrWQkTeurLIvrbasPrz42d76gtaHvkv99NPBnSz1lqKjGTSEJxcstnJ1CYbCKr9+BInVjrv
aKTXkz+rjCI3VUVo0lYC5p7QEuPw8d9+aqAdjWWP6JS5cEUZNI3TrlFb3Vfk/V52+TCtSG4bzgyD
E9OVd3QkLtXgkXxllAHsj3mr9/pwk0ca0U3TfFVoDsW0ieEtpMMWR4Xn3B1v4vT3dgnLz/nl9SC2
Ro7QweMoaEo+ZB5kIzTJb8Cq3J6fErr+RCRh5uPQO+BBQPoUVjAmMtJXafsiI+5zAl1WYZhkr6VH
6A2ekM5bdUIhjkKmkqFafDtQa0Tn0JXImfEtp6n2E73tT3Uxqid3TEKkSC0kZ9OkVwH+147DlRWy
3dzrxIeqNd15mHkAz0lwyOo6ItG97R24GZ26S0IJGG0q6DqB2azmMy/kxEA8Nrz4/UA3K8/SICSG
FcU4Nue66+crZFtoVJIsfWriPDrzkS3z6TuvQSw/4pfXIIwBqSchkUFmzj8tq7+bZ1La6ji9yTVl
7DtvyEETkqv58Td9as4VRxOeLtIprTxaVMiorgwP5qZeQRiqY4BzrpnUO+IsfeTZ2XM4u9qTTyzA
SrJaf/r4+icmBXE0yYH6y+uZMLLA7qhk6bkAqga+6cIs8uRMQ+bUJY62VS0tF29UZRzQipMXIT4J
4AhJdcm15jOr/Kkv5GhqI2E5K6CdRUFvFRZpeY2CIuJkV0TVkqTcACBrDFv78d89sqNJrkTlycnd
iwLOjh159rq48LEvEXqmu9uPL3FiphNHM13sluM8cwQincWtPpG/qa280spWfZ/N+xD515mv78h2
+r/FXHE01/mopkd4WFFghKK8TOvJIoqqCjdGBUaq1CztGl1fduh0eWsw8D+5okACZVT1gyxN47ka
gDHosfGT0AKOixUIJa/X76MhLQOFM4V8kpz8bUwc2eOcJGI39wiuOSSXkATQA00yykC/EH9TFVSk
6sLZohQEBSBVdjsZzo+UEiwn3KTn9KH5yPag6iBoaVBqswEaIVLflbxekCgty3GKyQGKS4t+xxSb
WYTfXNyMO5cz6JkP7dRwdY5m6T6vifXWTU4BXs1xPy0ruCt9C8Avr8SmyekaxC1m2VYj6FiRn/EV
fLZcW0WunznvnfjWnaONYKVE4c+WEQVd4UbfTHcuP88EdaAt1I21AkJXr9rKVj8//hLNZQi9Mx86
R/MhSGOt6qcsCvLe1a9d0VUIvMo5qLu2vRhGM973ooP/bBF4bbuqQBZGTbAwlb0ipjfEZFx98WPN
X3cwm9fSaXWy6EZ7C7Fk/iZotSwtQtLkzBwmXrv4U6aqOjOMTj2qo7kV8VynuYmMApdklC1kEZ2Q
lXK6mQvnsU/g6cw5BY6PH9TJL2OZ/n5ZOLCJI1ysmygwC87itjV1CyV1+u6qiSxjULUHJbLuEtdu
/HnIClKxYuBdeG3P3e2JzZdzNM+mWHsTTe+5214ToDhbbQ0eUT+zCJ/qxDhHc2zTtb4yYcUEkRFR
vjWNJKhmSNnuzCrsj6N7WWujuTWLOb1oHUzCEATEmSPW8gzf+wiPplzdmAH61GxjdCdH0iDHEvp+
mmwGDGxn7u/ElOscTbkUnVJ7nkiFcqfJfELDiMC9C390HlHGa2on5+pNC5393Xs5mnIBiyInEm5M
bjPij8YfpztrAKAztAAnzSo09x6CuN1ABANZc2NyV5pSA7mSsOUTxIci8G6BbI3atFWRax0mxyw3
nSvC/+5Z20cznBVFGMM9luu8LdO70KQcbMxmTsvEMR4+HisnXuc/IAeTVxGKKBOgPpm/h7im1rHu
Obe2BAbz8SVObOOO8yw6ApZG0uq5REfEsjsY6HDgee9Mp/D3dp2YyJINuaVnVJ+54qmbOppstMKC
wOL1ScDr62GGmtmBTxY5soDW8/FNnRDfiGP4iDX2kbIJfAgcV4vvKcHiMfJb81PetjVMhiXqtqnU
Z67bXNBkjwMThihwCG/etYCUN6NtZFvHHe317I/5xi4FCLGc7w5Wz7nj04mBdEyDkX7TDzSHEo5P
DtXcgRxZyImkIQq6PG4yN/uPH8ap6xzNRyFZl6YbMX+3xuTQTC+my7nyjV1MOQ1B+pSfWfJPvdej
uQfACRoxoO1Ub+V8kSvYqlroa9t2IHf341s5MXP/I0WBbmCPir0KlBrCLYEK9nUP6WH78d9+6gaO
JhxDqLHkqy+DlhzeFRQfZxuarBDeRNf+v7rEm+jol7Uva6oetD/6pbSM6CmBELzp6vnWIwzizPJ6
4iaso10PcA9SuXFvB8QweLd1ViExq1rMN6o49xZOfFDHrnEtJrMRP2QRRE3YP4ShXhPpkxkXQDUJ
SMzx4378sE4sANbRRMFPb0fIf2mAzvIzua83UdqJlVFp+UbV4UrH+XXmuzr10JZ//strmQULyzBx
jLBL+gHmG2IQIBRVhNg/c4lTciPraNfRR2ZJhpxKgzRFxwfJIDzoY6KtU1Wa+2Ho+nWztGxMygvb
JDPAghm2ecDv7cJtxa708TM9odUV1tFs4MUOZYGSY3RcNfA3B98jMBTrnfEtbKoaFjSejAtlhtJH
YSCfi64yvsGQJLWX1D3rRw+C5OBn+MXtjDMH0ricY4QXGRRQPv6Fb1/qO3sY62geqSDQcbxHs2vJ
BpT8rH+ebEnvPh13ZpsBYBwptyI9RNQrKm/dWXjS6SPLnR9BScaM4myQbk1kM0GKHHLyDFKkY48y
Mrx9D5V2pYpw3KK9xE8bDqA+o7RaySy+bIfuCj4Ktjs8LyuJ002nW3hFGqd4FLGn9gUJRzsZtcR0
ymaves3f2Elk3uAf2BjtuTnixIr8lunyy8eY100KJ4wPhf6/eQE/kHOKn6K7RYsfqNl81eaas3vb
+me+CVs/Ma9aRzMfSs04g2GXBsPsk8BOlIN3mTREZaxyNmHzBlxWtHe8HGQzyJni2sBrLCncU9/b
Wg6RDhwfkaQA3mKbmbDSGqS31qyoQzqXWE0s/0DzTUEN1HaqjfCwECAurbUW5cM3nBGWu1KVFu77
zOsuAC6adP6pwb7ECn8H1Ky2/UQ+vbpF1mR9zklv+SQb4bzETUnyVgeVtoMjmIjrgTZ0AmmyAx6c
WmZ4W4DVrzZQwIc/I1qrahPhqpOkRvygS0oYbzGF5k3ZGwAWOHbRgzDn4kCYW51u/LlvoB9YiJWI
skGhTkqDP26NJIvgS3huHgBTpSuouRrJhv5kZC7pOEDYCFbxip+CQs5mdB3N3SSj1X1tFamjXu8h
pNSa1qcfAW4JJpQ2h8/4ecaHSi/+7AmwPMA96nagZG/rSLW0sidsa3YbY9uCk6HRWehc86oaSrjx
uR7bimyAjn4895e8yDw3rsI0gmYuLBnKDSKZdieaKn423bajr0lMgsRjWuTx1iptAz9LYx7ymATM
OPa6Zq8TTZOvAIBZkLaHoSXNuCaJ1iKblARxiefHY+mKP8HktYx1Cb3BWlMrH39Wet2rP1FONn+m
bqpolXs+/kpELv6PJuxyaz07fh5EYEiqTWkIuOVUigsNtVbUDje9r+UvZd06T/nEKRSocOaGa3e2
0wdIXLjwBnjSj0MSOy7QWm8kEn4evC99BaJlreao/p7KiaEyZ/lMqEM0qQsDYJQkZBe3D5oEaNFI
dCSf9GziuZnowmOjcbThaTKMirhfQ3lfIIIkrxrSp2RfdkWRbdyiC4MRoMaC8i5py9sTMgxclIBU
VzizABCThiPtfQ7+9Z4TR4mGSeKg3XEicQjBxiE87jOSi1aWpSzC78i6JbondpPrQSSzwUlt0O8w
kGKQr0TvrRLyjb5ElsG/4Bkl9gjiVQiuUPOsExAyRXm5rQof9VbTaSWIXVs061H2/rfB9XehR917
XY/l9MnzF7dslvvuXsEUsNZRYg/rVHRqXiU49a+GvJ6yHVWt5uukkugZLGay01SeLlWsGBSI6HT/
oGinVesGoN4WlnuOMoPYJLUmKCW6k25UewHbOzpfXqu5+Va2NS+U2dv+TjaI/KKFHR4qRoV7SE1j
JPG7LDFbWa6e3orKkU+kLKhLWo5gCEyvJRGVbpL/OUoICUBvSz+U1jbA4D+pNFeE1mvODyXgb/Mt
aAXZIAVY3j5rki+yDN2XSmJdQkJXYF8a/a6LtnDMK1TSDZ2CXe/X5EGpPqyvo2FMsp2l5d1dBJd7
Aj0y4jXAOBUyXXmtlAAlB2r2VTw7aCnk8D/Undmu3MiVRX+lP6BZIIPza5LJHO886eqFuIPEeQ6O
X9+LWXZDJVgquIEGug3YD1WWkskkI06cs/fa2aPSTIjB6N4UACMrxQC7HjvvjlZx0swso1mwKqz6
nM40zJvFWUX8VTZYhJ7aMiShtW/jreKG5hI0NBOv82LKhs3ECpJsMnfRWGrqQcFdApaE2V0+K1jD
lVrzc0y1UMUXRwYQSupHLDPIvQfVPmc4/JyA1G/5OQya6W4WzV6CGe4LYx6NpHYQ93CHF0NAyxUp
T4MrB/rkuhyvBqODdc3f53hiCqM97tIU9AxwdAPC8YhssI7b/NMFVtv7xaj1AVnw5quLrZulK5O4
zWUzDM4BXi5xUUVn8g14fIfTtMCq3yDOMQEKwc2FKC/HQ6FPGGIdANB3vPVEs+ux24C+40les4uc
0auWssdDSxf/3TSHK2JSniPVAvqvAWA9TQJ7PdFSCU8CYp6NpZXJjVHY+kcYR1glhhSH7AY2r3mI
kNfbgR6zTm3dJWECC3ndvqunLksCmCx0PafcJrO8YUMlBLkfQkodydwAfxs5OdCwmb0Xmgb6obHV
L+E8inwvi/CmSXT7ptAH7RFsTXW/ZGqMH0/UFo9iCteXeMuOKHcYAMYZKjZCJL0ew9tJzTG+ArjX
Xolo6KutidEzQ0vV3JAYIa+mZH5CsLjKJty0fFQyMlbQVcbdJyCZavY6hF0g9/us+Jq7ORdXJdms
eSkhFkc6jMXiaTyy/lxXCuEAiaMquGWz/h5F2ngPg2z6GlVGN+8cqSvEwGQmmfZ5k4wztWcO+YIt
XWU8VRH3XXILYFXm5TsBRMMjCQfFNXxnCSROjRYs7OXYJP6kABHG/zyFe2LFZp0Ij4qcMNWe4h6O
EyTwXY0h7SPm3X2lMGiB66E3JjY57UIUh8OKKkKvm5We6oauRHABgcnoS5p9THT7M3NtE1ZSRwBP
CRUXwdo5Gdq63Eym6O7/E8KrlVA1OLuhTIsX9DpcWqyU9cvvS9BfVGCXFu8PFVgKmaHrVaD1KTCk
jZZoH8aYdzcua9ehiEKD4RY7Df5692/6Fb84f2DD+8v5g6WTLLH1A9mP6rsMIfB3zrnWwc6Tj99/
pV91JS8moB++06gaXbxSyHb2QFes1HXVr4o4C6xE694lYH6fOJ/cr4uu3SfIDX2Jffv9bz78F/Wl
+Km+VFGJQt+ihhrwzkampnrzEGNmge/iiUi9ZL4nWyXi2Rasyoe8GdXT2IzOtjZACuhdrgSZOrz9
/nJ+8fNezII/3IppEQTnQVbeqSNuYpBjVtAuZXftJnG1Q7iYwxxO+iCiSPmbT/zFifnSpvrhE9k2
wXGIDKMEjPJngU/I1wsQNgkL1gHV/vQ/e44urdQfPkerRpUcyNHe4VIut3Eu8itqy8GvRZLd/f7m
/eJRvZwrf/iIJQc82da2s1uWme6La93k04zENVz+Tl3zq0/46TDepYWmKwyPdpajPMlU128h0MMn
M2f1bxoLv/o51sf0h+/QFGXOzMxgAJA0JPY4XXHCLa4FuEKrndY7098cZX/RwPiZyhi2utHV8aTs
oiz+wiGW6LARrXERfxIKNR8yS9p/o4q5tGv/xaH50nX44SsRUtmqiPLjfdjj2GyqPLolaGG4YdJE
gpnsrL1u9ahTAYVe4UHTYbtG2lbE8eTrbB7Pbu5+L8aWmiWR2XkIJ+05LUYdj48OlY+TEWlWqBcg
xc5+1Mtiiyba2oo8sW51OdVBYjNrtehLo1hbwSRKSrjADAZCYQoZNNqMfN0V+U1EzOEO6n12FcLO
8rp+Hs+DUk/b2FaLQ5FnjIdz8HpsocsWxF2xzZCq+zYJCKTjLRI9YTf/XUtmHVn8q5u2/vMfbloT
5SkSulzZNVbZHTTqzC18EJD7S9/5RmikfgnRzpcZGJsukeo9IZ8UZA6Awd+/TNovFsbLav3DFWQi
akRLdvVuGDtX9x1tyW+YEuogc3FT7KCSNcJ3ZO5qqA277m0AzOtbk9XvnKoeOEEAg/HH1DSJ4qM/
/TeX9YurWnlnP94XPY46aShjDHy40XZlwp6EllP4v//Sv3i/xU9/e59pCgw93j4TlwA4l9jllD3L
gEPw38kcLhvnv/hlf8697TH4xnq8ZPtW112fH3UO6ogGO2Cn6CNs0edW6TLirW2WbVWG0WtvoThO
JzWF07/Mx3xNloG/Eu2WkfzLonPDqzDqk4BmBZ7MyL1d0Ux3maw+WpOAwt/fmV+NvC7C1x8eBxjU
UdmTpILybJHbEdmeB/phDP60YS/Svm1162NyGv2cz4a5dxNGMyJRDfZtx73VNXe6RiLLqxca7oMR
Q3gWnaudfn95v1g2xfrPf7g6J5oWY3G5qSHk1zvX6hFb0Cv1CPDG39baxv73n/OLZfOi3/7hc8iQ
L7II2O0ududb1xDVLnO7fkPmMxBfM9stEa6G33/Ur77STztB4Qy91lYi3KntNJxndGEeZ8UxEI6K
7xCzx5+37n8DcTF8a2XffoNaWHf/EfTl5xt5qeXPvMb/iyTGdSzza9oF0M24fyt/psDxZ/5BgbP+
cOCsQefX4TY72vrz/wliFFDgTPIhXGi8hEOoJv/mnxQ46w/wFoZGEIghIHuu+98/KXD6Hw6AZkCx
JiD+9a/7NxAXP3nlbRXkMfANS2gW9B9L/bmSM0IzBzJk1r5t4+30azD42FJKQ7xBHZUZNfUwv+D/
Gh7bafpKoAWEiQWEbkBgdq5tZ6TqnZ+BFDwRvF3U2wVxCsyiSnGUrRgiWW5pHg3uLSiEuTtNk8Z+
23bW9PzDLb/9cwX8EWZH7P1f9jwbhghfAeSlpWOwZtC0Fsc/vGR4dnR7UdrBt0ghdfeY0WM2lSU2
MCyMLYRIO8uTz0S07okgv+ZbAtuKZMpmJKIBE1aUb1qiikDLmEtDDAqi9CdJhMytFRoFrT64NZzZ
NR0L5BTJezWSJB1qwDWTw2TOzhomhVnFUxwnRyJkW1Oz74QknZYMVTpIENXWLit1DB0i4iZhpJOS
5ZBZHG/0Nh0Fibxj8WzMyWTjklZzZOQLYTHw7GT+UTtxMWzHyGZ0C/Y2DGm2VtiT2kQOhPNNOGE3
C8GGJhWGQ7czmYcsBsOvc+QfCLOwcYMocFyBCNe3Me2S3HPxx7Wbzh6cOuiicGQywY98Birl3FlO
vubQ2vo4QJVM3NEbqo7GiywsrdtbbqQQ++eM7ZnQuNk5Ag8M6x2JrFCdLDuvP53Ebo7N4kK8bZ0C
21xatocclN0rjdTW2CTpxU2hNJgwnVgrCd7U3WXftD2GM/an2yFmqhigJE4GH0rScO0sNi4VtS9B
dQmFw9cWsxJn/JrJB9TPOepp1oRaelMgksew6JbLZyjbVm4KCr7vxIUANRuqfHzU8n5QPOgp4ltE
KhsEs6wlEw8v3LUWy1TcVFMpzs1ojQQ5rsccf+SKC1q6SDPtVMWHqI7LY6ZH+nhv0yql+UhsLlyY
xuxu1CJZT//kbhFToA9C9/UmMc8O3STNi8PKqaiW+yIKtNYwn8tKOB/JBTxkXSBE6QVIRI9CRXpx
ARXFF2iRdQEYJReYkbtyjZYL4ki54I6WC/pIuWCQpgsSiVxo6EgXUJJ7gSapF4ASTyIwpfwCVjKG
MX4bL7glfSUvzZYEwoTceKk25QXOFGn1GK2lmPEggDeJC8ZJuSCd7Gkce7TBOW1nGFtgnwjwAQEF
kzU/8PwBhhpXRpRywUXlF3RUvlKkQPoAlGIE2N+6F8yUMkj5Eq7sKU2flvFRF136Jb3AqRLoyV+N
ZsDNFisU1BuGfL3w1jI9PswXxJXLfO+70sC96i8IrGWlYRWIeJ1dtDj599Kc5RU8yQrQB4maF5TW
cMFq5bzEJ3VlbRUrdcu8ALiI8A03JVAuecFzLfEcPs4rsyuLFZ6+cSV55bVauwd6fN3C+73Cvhit
AP4iJQoImG2X2vvcAxcDp9E4X9y+H+SeMwnwMPcCEqP/CFSsiyZ7Ky+osfSCHcOIRb+pV0ICrTgf
gCab21rHvXhBlkUa9LLuAjIbVqaZ8yfeTLElzihzxZ7RkgKBplxwaLEqwpp8zBWTtrhRBzJtpacJ
M+teTEYdOE9XulpEfk22Ky7QtV43JFOlfB1ksSOJR0nPjkgha8W1lUsEuo2kIWSbHMXn9yzE97oN
p3ybErkU3VU6ibZbjc/LAG+uULiEhAbQPsAo5k2q8ND4i9PKl4yl1SXtNzEkEDy0XJ7C3MDaymQY
9ZNqozAlCtU9onEfAVlaYfaSwPqbA2vCiExvGccH7pM8uselmmJh7hPAbUxqy5IMMWIrYH3KkJFG
44ZkpCchU6MKv7fYtNbUxRuiHBLtNoIaFwVxkTTlRtWwcwQWQL3FR3pq2MGa0pUEEEajawIfG7lX
WgP/VU8eI/k+oDmBWLT5+CaAJT46emcUXpln1qfoXWPaMrkbhrPFgl58Wkm8eDHvuMXMK5SCD9MZ
weY4xJcjAGNymLvUKih1RTmfQAM6hT866vSGiVq7SiZZQ8IMR+PDNATmKZ5quRIdWLIq0mnQgrtS
PLjkjtJYyueneNbznIe8K++qrnJu7DgTd/h9u+9QDcX7OJRTG2SZbuLTHvtMemHXkfDSuRmO9VjR
ef1lSIr5Nmfh7tmw4uiGCF62imo0S7rLPF2brAkj7ezUsnsDa8mAsOxdhnCODsbQa+uaMLFE2vIp
MWxIglO3mDzsg23O+xDcM8iVMembwJkH+bWJ1bSHtpOio2X6kUzbEMUQLVbTnPxycPp005BinPoO
uNLHJJz5f+eFHJyj7Gc98gzej1uLrpOKRY7h2qYZkQzDTpA9w+SazMBNtMoF7YsUgTNIR1gUo4zs
LNrKvV1Fd48Tplzpl5Ke9tw2GgNCnR4TjuOydbaXAuV/o1Cuv5UPsv32TVIp/78oj5Fc/Lo8fsir
4S37uTrmj/yjOhZ/mJZpaxSftk0Oxtqb/rM61ta6WYf7Z1A8a1DdqPj+UR0b7h+Wpjv8MyF0hj6r
JPUf1bEBVA6SsQ0jWQdRgtL03ymP+YM/15WCv8bhEkwdgLPJNf61ruy6OQN/UcMmaCnwXtflmgEM
qgJ1iy1kybwa3HZHpgY6TQbHZv7ppPBnl17z7YGE7JHZRkv+YYiZhBBG+oyhnn5lQFkewlE0rxUJ
6eSGAneNKGaeCRjjTVKXR7MGblvADPG7qS4eKW3N3Ti4JDDpdvYtx457GgzacKM9LPdpu7Z2hugM
NUGBeZZNW7sdyg8AcatWdhqw9GK45Nit3IW1VM41fAbmmnbXBCbhP3uhwmueG6s9wh8Aafk8rAzd
6CsppuQjGWAqyls3u42N5zoMi7tqGQiN1YvhsLBlWP1ofNbETT4YrN83o9onvc8pVF7btWa+M7oW
971dEZaUxtaXclZpgcMtLXYCdde+SEfrLs0jzBSDJY+p2sKDMx15rHXHs02XoPAJJrHapw4+IIMX
vc5pcDNL2zJ7avbjaIZfUCgb16HRIISvfUa0424g1Two8PNuwN0v1+WSPvWYDAH+0iYbtniqpjNc
r/FUgGEPMEkRLWxE8bk3u3AXgo63OvNDy8zel/BBb0vbnK4GvSjPhLCCCcDiDs06uXV0RppSV6eA
CiC9GzP3WYAS9aaWdBz833yFvF9n6kSRVCH+U+Lfj3gpavZs45MzlnVIWpOwbYtBmamYV27M3K9H
BbAje6g8T6KuPVNPo5cR49YGbnzrNVZnPaWJ+QrXwLxVJOcBpbH1cxWBkAmTBBWUMxMo4pSdsZvL
5iNMGTWNc6Hv2YJJUYqLEH+hXr31xTM6NCJfzbS9s5ReXI2cDrzBld9rV8xrIFWv3SAqyfzSqpjs
cV1bKq7Ot8pFPS0TvAxug8zvHRo93oQob29nUbkbFnh/KOP5PeQknzXyjJ8n5phky87qi94tTybQ
5HXPj05D2TXHmu0Xja4y+lFeQQdmuFo0GIacsVnPZC07i5jEeAzHSgTkUhpfa32Ejk9GtR+3tXpF
/uu01WWy7IaKJrgxW+EN/qrminNeCs+kSYvSV9LptRTTvDc5B9xUpW3k2A4mzR/k/KLyRzwkMFHE
dBfyAVN+Yx/O0t7niUYqLgljN63LBNOT1NPPNHRnL2uxIJYgZIjoEjHRPcI+9q5ieUq9QNhNkvCp
qCOe6LSbT2IQTQAxqf1gmlHhetGg+NO2fjIivT1g30MQYZtOeWzzWjtoaqsH4J9fR1uqGPhIoy6g
iW3zKL2fXHPFs9Wj+8nT8+amCuPXZeqP8VhVjJecYZPOZeepI2lvCDLLXYwdw+vUKgqmxfq6ODFu
flL13C0FFicrkcZBMTTNCWsJ5t7Va2baDRSu1Y3kkxvDCpQREo8Rs7spCf18KJClH1WoOF5cZSlN
u2E4mZpRnEKgehx7NffRSsfmxMlJ2aicQblNyswJEQnqoR+ZgoqqFnvo1MZbXFJhVnpJQNAUtV6u
dTUZd0CyHFGLByURYgvD7iyW6sp0rOSVaKz7rspeFSIZtzXBX9c2kffnOI4AQmXRwzITsl1b1g1B
MiB8bcbioB1Qx4wTZeQ4gAjpAI+bDTLEdsbSpyhjxPVU/ILVmJ1D0kQ9NTLsdyOb56epmxIVu6P9
UMIHXjatGp1CisstvAIANGxEZ+yoBu+EjAreM1ZfmtnqYbbUW3gp74nYG4bSbWdbBEpvfI2UvWWR
XWOttSHs62Cqm3fDYOwbcFw9z3GPmrEpsnRTkq58z+x7udGduUZ7pIOUGbc0leqtO7SIgWQk/SwZ
agh9Gr6jemwPbS46egjji5KZ6VZVC8Cl6FDUkO5pvgDIjlIKJwLtNVvxdZENp0gT5aG3UIYQOST2
7tI9GE6CDwv8SmWCWej0rLjuM2W4HfskelFDWW97oXxl7i/JhDOd275I9aC1yi04my+laR8asbKS
Z+EeR8PdI209qmCgHuwlDbQ463fKaB9siYolUtSTjR8tCOdorrdqZCV+RKckiEblOOnudz1Nb02R
Zdu2URi2T9Gb6oKvXmdP12nS1EfDgmJqF1StbessH/REqBpxsyEOqiXFJV0Ui7pPyVSQSCIEqlDo
ICaauf5OduZrXJOPbiiFeFQQ6wQqyq5MokkhpoRwWFuL4dGF+X4RivmKG8M5MwOzodvYJPI1xmkA
abKtgC3km561agKKBMU8nA6pYzdBtGQNBXN/Nc3tfLSBrbe6dsdLFmho4zKPQSYZesu15mTpTZ8j
abEajnWVGPTDvIyoF6i4gR9DdttNAwfqwKpj4qfyKv7uDuHwZGo6XjtjHEmC0tXrCpdqxcBlh77B
PljdqB+suP0+xDmpITF0mc3kVs5DVpPpWzqmihgjiU4KEaW7TtqdgckuyvxQCc37ZjGN68jt61vY
n/aGXt68m+lE3RO/oO7GwoUlssjwig6NFTRNXx+WOa9OsRbOByXhPAvkgQZMmypP6hBzdK/GkVDN
lN1OLkkvN2piLE9Q+RBFOU7dfTPIKuegPDMiaqnmPZt9gtMmtEBbkcYRfaPr5XDyn5H89bfpQFoh
iewjKjsdHNSiGNEJXHR0VaSZs7Xg6UfjcLZFrgdGYe3NXlWDPFebgyrnOrBF7xtp/GDWlfGJno0b
y5Z9yFWdiGVdDtu+40AXqqW2IcRgZWHllrVVdSW8mdIZWhdFlh8rwoG170RfO2Wh1HMO4qLtmU+W
PW0yQ0GqqAaqbnt6bTZexrk7S4Dl4ZJEAnvqCVn1GuwpEHH0OIjT/MqsRy+JZv1YDSi3Fc6tKKiA
FGZ9fq6cwgiartxl/XRc3LC+mwfLvutDCwRTMXKQjeYPUOeHkHbJ0nG8nebbWZ4SGaEyZ0yJCtRO
o1eiI6CeT9WVSprXOgXxOmU+SROVTsWDvMOr96Jly9UAL9KoOHODZwOMOrYekZcEZ8g3lz6Qp2SD
shNdwd/deDbkhkIxQLAtJXhJ1W9c9yPWXNvHKplteEcCMGPswG3v7mIn2vbZ+N4oX2VdIhgTsTZd
OWxlvr6QUty68z2UyHsnROs5cSenTtMDcgDOxGA/rWqb1XX56MQOI0abqiuqTs6c17ukvHFnxkXV
Yu462ErwK4rWSztJRtesFn4ZDZ+tJka4fIgoVRQ2NEOgXOgMR2xqcKj0BWGe4Uc1uM+mdZxFf1VQ
eqMv0VJGv8V9G1p8B/zzTboZJPc5zOXqTGWhiW32xxzZWE13EYRbuHhEoO6MSHvMFHsPOKv2F84T
N2EsP+NxOk2xBMIwF9Z2tONnadD7Ufuvelk90PT9RFf8Pcya7aim+7jEw18P7Y5MLSDO2Uxj0Uzu
wnDsvaUuyN1WrTrQB4rffujP8yxdXyOYzYhEEPeWsaEZnmy7kfo658cHsmQ6Dy6/NyeCgaQCZODR
8BITt0ECrtY8k2IXDHFyHZnYbmnDeuChyaElmR35IYkdNVo2WxxRCg4Ta+pMKtvdFDE006ID4tHq
qBHkeqMs0fjC4BEDFqaN+l2R+uOwlAgdY43MWd5mh2KnJt0TLNe+bZvH2kzEVpMOcukEtECap9el
WbZHRSvN/Ryjm/J48twvNSf0TVco4nu+pObXfAo3E2yOGCoWFf86f5AwsOlMMPnw8qm+zngUOV9M
xNjmSFdLun6wBhu7/TbQeg6iHh9t1fCkC+zPemMvEEFT4qeSUrkeIYX50tLe+XbHXFGuikFaPobY
4UYdMiS7jkUSCI2Ia7s1Qwqjxdk2itViNOth26IC3WRF371oaTcCrxhuCq3HrUR8L+LNRjkpWGMR
BrvFVeNG1pOT0WSmeKl3gkj3razvZ33isl0WO8c3IVCgbERVGxI3KN8GSdvWdaDJMpJRrfkMSW7T
weS1DHFdhcmxTpqKNK0yOSKQ3M1D+jq3srpJcQ4gcxuOGRRI1K9DBrcsQirpXCeaq546Y2iCmKbI
FXWJBT6K9OpSnwLeu6vZ7r+iXrICY1qumCSz6SGCPgxpLvfgytJD3zi3bANigxj8JEdZbfOqmV4M
khkpo8dvJfRETjwALQwZHok3odjHN70Zo2Gg7G+nHdPuK4JS7mWTpwEnSQJyI5Sco518yQfiH5ai
Q+GHyvZmUKX1BSphxAHdZX1TjG4bK/I9x3VORAw28yzX7cC1oqAjQcHIi+dSzVjOXev7oLkPosru
2RH9Mknobyn2wbHogbfCUp/ytaXYY1f25nyevXAs1txHN0TJx3XWbksrTS53xThmG7vM30QEiVDE
s+JnKVqQDE/gVoXSBf/S2ZWc5AkvyT2AZzu1DI9lVuW+AjZ0Gzl1tI3MunjRLHdrEy957DB9mFlf
sxM7LK6p/Sy0KPFy1zwSJeRhNz/HAkUsITnTodbIKLMXFlayiO4R1cfbxTSvcpw2LGCh3ykxMNjc
ZM4R2gQvrc1sMheu2srCSpqIDyn6Z4qjG/Jvwlt7We6EmZxo+r2KtDH8HEvoUJjoNhyYbJVItV2s
qS9GBl8TNwq1uSPCbdOS9J61wEfcZUUZxuoV9L5oQ9Gb7yg762+EGs/HTm9GbmKPStPERkdmc//Z
MwDgKYYHHdGPzJ3DXCrpl7XheWXaXb+zyayINkSC88RDan4ri0XsWosEdk5EWX4UaRHChBz0lwUU
0Ma0EuWUpOnoRbE5+mmERp6AlGU3x4V7aNulfhI971hYdMjpSVDMMMbYFJnzoBHPk84JYmuM4oWS
j0bQu8mXOJU0BhZW6Q15XqhjbXWer61Gx9wIOeOxLvqPfuqKA86b4thUwvSymmAWQjPJklXIcHIi
EXkitquzkhjGoewlWCVJoK1QQ+atWaVCISyTx9K00oBTnnLtLjM7ry1tVLuh0V1LXOzpBi3s2xhm
8g6BfOlJQ5rfwZP2xwxK2hVxpNNj00XlXo3QmwrTxKzS8JLS+Eybl2SYCHxWl+zAyzjc8EIJg8ga
wo2sWiPkhF52+MAkQtE3NS3krVWXzf3YVunXviM9UyytuTdjkfKUdco96U7LyeE44ImOcz1iVnOr
4w1gbwmdIFJDdYc6VvFlleSBrdkp6c71Et8hmqJ4bMmacgn/PuVKN2F56qx3Bh72Ses7+v8gUlMv
ZpriGd3Ahy4dL+Kg6+jxm4VtfCqNItnWzhzqG3AMQL0iMQWjq7dB04/OKcsmR0VpMpL8CQdg2cST
3XsSMf2NE6/p1rajKJsy7CCfJab1as2FetXCmELGaea+DVTqmEWuAmhL6w6iZCZbJFkYOIZIn4is
eWvo391N9vxmKnQAK8NGcuXG7cEEJ+nnLu3pMWa5ylB9rT+hsTVdleqv8hED+0yKrwoqFD9RadOF
y6EixAZ4M8n2HPGtJciKgYuNHw2HYaKTod+Cw/5p9rZzpNB3fcU2l32iNA6Ko7rekfGjkhpm6q8l
wIm0DHNPLXF9KZFOZUk/TbktO7IYIDIU8VFRIfq1iuF+VGpV75HxK+/Q5JJAVqLfWW1cx1t8qOLJ
maX5UNrLtxSV/7G0STkqy0i/X1SaSQMdGrgnbXSrhLQY2O0VXyucdt/Y00Bm7djcGaK2CQoT+Ys7
mMljFIf2tapO8a4SnX4f9hFrQA6p9z4VrnFYsHA8EwtwzURJ4QqmcsTONobjA9muVHQOGBeX8kow
NTKTtLjGRqa/kEWqXSEfKuJNAj6ellyYqgcQRNoNMTGjvTWiOTsDlGwJNQP2ugNwXN1G6gTBla4N
bQEz719HYtEzppdm9GVk28KdxJLwEDNPzzzTUVTgP7Eeia3OuPeU66n1p1jn35oN/DYX8S8Jir9M
lPk/KZ1BA/Xr2cC5n74V79z96MeIGFJX/jkdsP5gazRQpqwaGJvZ1H9rZ0za/HTlXf4jdHsVz/z3
dMBU/yAehmhFVDKmcMWK4P/ndMBFVsO4wSGSkQgOnBb/znRAN/8qs0I9w+yBycCq6yElhiHGX4cD
c23Gkd6DLxSdlCT7ARmUBUZot8rbj6auXW+q6a7HSIDvGAHQyW0UfZuqKeGeGm/7kC3MPEOkIOT9
iZ2luc4zC+S72aEMXbSRgwp99Y0byTe4x2+1HT5XrfEK6tGLG6oax0y+68J6VOdy3FhxTtBSvLY8
Wr0mcOAsY9M92nN0byvOp2EkPWt8TfDCAqSjjmObLjyJWELkyqkkcZxTQvjeTO74KrV29iYyyR+m
MZm9OmL4tkSqfSU1llzLmkuOUmyhoKj7bSmrjO+JV5qW4xLgnVV9sD7GDXuAuw+tcTpDi+7YjbsU
UX65s/X5ySnDrxGF9DET2V0c6tCBGEU7HgTmZpeac3bsFSYUGYl4XtFrX5FR3Yk4nXBINB92POVH
VwL8xc67nbTw5MRTS6dEd4KyKt7NZNR3iUTzQUOnCVhg8O11rKzqokvs4xz5GgYiqHqi3uOAq/KV
nLdREl08EMjhE8Anj9NEb7qTzte6a+ll2K14r0g2JOextc29IYr2FCPexbNYCchT9lO5xgByupmv
8lmuYdxqupo24VmTlUf9tRwKRzmPSaexw7fN9VjNjA4c/G3JPJOQIsp7urQQPgB6IsSizBCJuMrN
LuVCW9oQCWVcQ5nhmXX7rM+CyE30N/zPOkFymyc9nfMNKx4Wu958tvrqUR1Cx3NMdKh5zAyoljLI
tPnKHDvNQyDSX2MPbDY01x3Sa9Ft5THI5ESZ90lIxWWEBcwmbXiRIwWyIZqHTmvowHXDlTTo31Ql
Ri61LXh6a/SopR7AiKTV7eRvIX52GWpns8FqkzJS95omvl6GMPexCL2rWJDZy1PuXl0FtaGiV9WX
TUZXWCvigsOtfsppe26iaKaCcklZw9GHeXe5UaLyiaCyIFsFUGLCW9aZLzmdwQDy/BTMptNs5UAa
YFVPpDwI6tNC79vHsVb3BAbYmzY0PiOCYLyqHF+sDvNiWtEziTtMmjkly9Zt+1cEY48o3cMHU2mG
fRKl+laP4x1BMgB2sLGLztkzoSwhQtQW9ZQtJq6ciNGkQvJGMirHUwxaB9pH7obGxiuzdoOxjKMx
8rbDPd5OIjIlHfShn/aD1A9q6jh7d8ZpZJYp0ytRvKiyxcmiZr5WgkSu1h8hAtIbWEozB8ngfMXF
/OEMzRNzKbGZ6P74wCoJxOOaNrCi3B25ehaFFNeZD/l17U6xtxjc6Kqz4WVxJEbntpwn0gCPHXh8
v3Qt10/NikbIGkNYaQlzeqZZMd0Viiih+sDdXzjS5kFioNS2u/FBN9PXJBm3cqkXAi0Gfafobe6H
MZisQUMRxNoodkaH07YyncUD8xyj0tMsJ3AUeW3CRp+J8vLkgrfOoZe3N3FcBUz5CjRo2I9HJzPu
Z7szH+2ydHxSJXO8sjkDkIXV39e0+cS85sCpuOVVs0hCzuMFTDuY+Z4yjZHzSWDz2oEUxuD7ZozL
dM8M8BDqNU2s3G59bJfY+hb4YyNDSxKM3ttwzHaKXCzHM8PwM44SnSWD/yb2E4Y6lBkNpy8RhXKT
9AtuTft9CItzPmS8olUEqiht9CAMm5d8dBmeoT0vMzfaFo36DkBY3+U2NleQ5WGAgdnPWzltKqWf
T6mt/Bd157XdOHam7StCL+RwiswkkgosSSdYkqqEnDOu/n/Ytmfc7X/s8RzNrFW2y1UqCSSBvb/9
Rs2dIXp5fLgeCaFSSAHCr7wbYTILYCBTmU6LvPysEUHZGXoUZe7rnRLT1GhE819TC/6t2YRadX79
WYrw3xtK/vBVwa/64aP81f/5W/1vnFw0FLf/9eRyqouf6Br+MLbc/8VfRA0KEwg6VNHSVVETZes/
NA2yjnCBP6TXju5z43dZ7980DeZvlDpbpiUpmqH+Ppr8x9Si/QbALjG0mCwQiIn/rd5nsi7+rGnQ
6ExW0MmqIr53g/H6j2PLYhVK1yZUron6dJhmoZw9FczomuWtMNnzJLUCYDGzvaxSoZEZEgEeRDUZ
4IfnXBXLLESCJPZ+N6ZmDc6RDHKo4eN9rPR1j5Io8wVz+ql0MDLDkLW+2CcQG0bM+tUv2k2UWJnr
rjnIzSoge5jpb7Si7HGjBtWl/vWk6QIh33nc78XehNUphW+5mZeTpK/33JSfUIyT4nN8ahAHkBI6
2xJVIBI7Ybup+4Tl2k5UeXzZ6jJ+ULWod41YmcWLRm1E5UrxlOZuJkYyK1A7CwNobyomz/kmFYk/
j5VOm8PK6K8ssJ7l/A5RiYVqkBl0sCTL2HesNqIxSposMWSJxTtZrcKI808DCU838js6fK6nSW5v
A4kAXSDLa/TIoTrevGnRonvUhEHmdbqkOwlGMLLJcu7pqWzRXPXDi1wm8g8zHtXjouPSJ9SEmpE8
XhHlKpVFmkHfVs6ojIld5VTMzhOFjKuWEv8nwlu01JoUU1l0ZFZEusdhODr3Sdl8Un4xQ2Pe94pG
V0MA/+iMHjCZ9njUtRetRJSBdrktBdxL0fJsCZJ27dUCiHHQNOlLZGdydTIbLFsV2n4fAVkzYeVy
5hWiBSw3jvP4oZVGcQQh0PYTlV4CKKtG9Z9F01pLXAwCry7fZURIM/J21Tv0DhtknBMgqXX3WU8X
tMM05BrDVSech7zRx91sRdMBmYrW0XWrvkT3ix913RniHg4UhU7rdbKsP67YWOI6BluqJsvNBy17
l7s+ce5lxDC+8imf8PbRe9pSwpGRprXQZepkOc3i66byiQtLSjZWqdsxwoxw4nG05bt1t+1z+kz7
1PKHbult8kRWvy/Hw1KbP2Id7WSBBNmmrZwS3Wr2BWRuvtapbtyuJ7L/FcYzVfdqI6O8Y9YCS4gi
N48qgEzTcCpkeB2wj7qiwTF7eXZaQQfbl6/6EhtHbi9X6WSF/Fsjo401ldACEtEuiFvkatX2BoEj
01LN3ZBs6xo0qqK5Lcn5GyFMjibJuj9FNHRv0Hnu0ojpjnH+OAO8Wvl1Lipth3i3hEkGtlPuuGMV
DcPebNXYI3JD2A+0nttpbj1pCZYiVDV0G41kNhbWMoTaUtzodnXUQd5s0ZIKmG8VnFagsSEthRWO
pG9i8jrvtEhB8jzt7neQY4VyrM/9Csm8RMeojuh6nYbZF1WR+u8OrlC1CdB4scQqfZnrIt3NuNeQ
xr4YZKYcJwxu6AlqHohOnuzC0CjPVtLvLdtKaufnz60xdL+YuhfEWcg/W+O6GslrbE1UIrYDd0i5
NR3YPN3Z47JcE5CpS9Wu6y4mI8MsVtFPdV3/HCaKeRE2cRIROlDqRhjCVjDFm1EqPIFVpb3Q015O
CA4NB7AUtSOP27dGEe0dnpagP8dpkcMyFuvZ1fOM+FOtmEgxpi9+po5j23jU4TQ00pc53aiJhziy
eFm3Rs5xyPdEEZhIk84VTNcg5UfEdtFRX2dKgXsyU2MVVlihMgeR63Uje+WKON50IF9/jXNTk4Oi
zaEgpXpQiLpAfrSsN2ETG+uDlCJiVSJJP7RoqIqmSBzZaExY/XqsT+kMl0wJUgoL1ujEwWRCkT8N
Rrq0tkAttcLCo8Q++tDWVlrqdlAXZ1duFJnAkkF+U8XV3BH9b3jL3KrXsqeL0SmHBvFm0TW3RqDB
wUkTUdF8hCx0WpcNGh1T5mAmC2bS081Of7E3k04XzBuFJA3Pho8+Q9pB3wDlbdga7WS9j/kFHXM2
htAPHBaRT72Aig0UuohoggTLGzrmjZJlmEwY/sTrNWkUnaKsKwYsqwzEqUHyOi0Rmx8mgik36Hxs
reYIrNo7CWeQx3iijAmgPfJQ/XFwnub4iOakc+NOJcQG8Eh5TLHB1EhLUlVzh8lI3/V1M87tMlq+
qJX5CZsX4S8FdxuP4anPu9d53U0FV67pXajQKJbUenqC9rnUY1t7ncjXRsW0HXIBl6k5AyQKXdR1
jlIvuUsUdoQMTC1dc9Rll6YYffAr7tVBbZyO5rIfeADpXxL7+kKcpOZTwxVdtp71jD4jWjEVVx45
mSl6fUxbjXu1rM7lhKS7U2krHxt0ShPikGl2xYIwoFYQXE2TY29NJsWjYX5BI0MmTDUirhazvnUE
adjrFEw8Rjr7jqE9pUv8mZoYcxEGCSENFV2gkfRjk6MxwfCumVV4TYLvReHWW5PmQTeNiyJazV4p
1GE3LoL6lBXtd59L8DRSfWyEqf5atxFJr9SWzpg9GEQ8BW1N3b3GnffYCrxoG0T2qZoA9jeYyWNc
VfQ59TKiFj0rjzSlixdO1tmeQ/G4I1yoIrc0bs9ZVTYXoRC59r6UPiWzZYSvoskXa7y7VqaeUsN6
tqq1fpOlNgk5N3I/jvKtE7YNkrxh/0oz5E29qvFIJFE45giOR5Q9V/qL4id4yvi2osYeOTg58jwP
zlLP0UPa5PBsYD52W5L2Nej640T6PN9yJMTRENNAH0rFM7Ou+JwUAIaGgJt9SzL67wbaU6UlR6Wc
TXI0m9XhjPqRCF3zJIpT9pTnc3PQ6Xbnua+2HXIxxiUpm08KNVse74cGZq6/FSnPAR9S5KTVKrFk
4yc6RmrT2I247GuokSMiXYE9TLd2OuD0rl634qufZRUGcRWpYZ9fmtq4ZXHlF50y7yepuzsTrOpi
4LwmtObOYyaV8TLP1nxGHWSewapeJJPTi6EgEVDBUQS29UdhjeDM4qkOa9GqDx3LyhOZKwu1f5zM
0zpGxSZDWvc2Hpv0rVVUAQyFp0ML0pWKNKBqxNWDIHhASBr8EATwoZHSsnaHLp8hLKqicXW9Lj5y
TUxSt+6sDyof61dpFgkokjdz3g2AJZ6gFNvHPCm5iZSuH98hHLVHnTAYF/NIfStLTb2sowV5kmg9
HijjBdBHCxV284OE8sfuqPO6YnMBwGj6JHke4a/fZjpXvvMlrjw09ADcEAwQ+5aQP2xj2YYbppfv
Rqqmxwlb1CFvszSIBIv+Vf76Z2mM7R4pXfKN2etXVo6RU806zPlY6j5A93AU41l/HBRt8AxWfkc1
mppIrrkkt39VabgtakEOV9pX8YuBbJ8GnCSCqxea8ZwV9w88m1kERYVqqlWtyJ3rLcunC0/RvEHj
yGBH9BLsIs1EvDBoyt7ok4clHbtQN1kZBUuoWJ+GzW+mXHnYulb+oh9Q44o4YVbD1n/zjFRUieFi
8dMWOTCDpaXu9W75sYAPIGPOfw0aa3NdKPptaOl35/5rLrM5fGbGFO+WmHEhM2q01LJeu60A9saw
OL40oHo+orU3A0zTo1B8RDNFPFpivsQTNJ0q7jRZ3Gv6BCBWG1GQyH0TNIQBVVt+LEeUmfEq9s/V
GD+1A7EtdXJiv7MHeEGxH+FRhM0Zt/7BLGihwypmBLFM7Q69x3pAVeKlMsUR9mP7qE2BqL4ezciA
wqGRURZSLxS5KjMlvj0RKEyWPGhq5mvZ8HoVB0LZBYwg6a4CWusypQmyfup3daLmpKflJYpLZQ4J
5KYNja8/CIhZmHwKySexrnJH0TCvyT1IC3+I4JPDnJxqNL72mlq9jyDHClN9ylwMZKmtLRKLXLLc
tJkWOEadmOCn6SiYjHTJJn3lC7rDaJKvCLUq8Ip19JYFUksvPGWZvVbUVl9k2oBER0GKy2RPO8S3
lDX7FrPaLuIQ4QgrWnD8i9FunSUTxVncuSX9r/sh78m3miNrP+Iu80lyFtw6gbDatopQM/ne+WXQ
MqhJwl5YuL+VnCT5CR7zGNfYKFWSlODRuk8pWWl4Q0Wg5UrvdVpF5ArlVMd2VODOugyNCs9zz9yA
bmUd5g+cPtmpFATlzEr8oxra7okMtCiQB5lJa4VFNlY1xP62uHwRG3oxtDw5RXWkigbQkLKy/T3O
xURghlN0uYy9aYX1rD4XiSxxR1thh9ipVojCNJddGmEijToiHlsU4QPriaUI+hFYHamDSoQFoXh8
nzhGv6olyq5Tlt6fN4EFtKZcVUuQkzVW9Sm0+sC7TBmWsVTmUZLV6Gya65tJAH4Im7YH8kH/rHhs
+VgIT9ra9cTdKIPPacmAoVPqIKIGmETQxNMEiThgVWzDhZHfxYjUhWgcXkAESQNuhTm0ehq7rSR5
KYS8eLfiU2pCBaBGmU1+EgpfAqVmtDA9dXUZTaWFFT2yx0/+qrZHSL9w6ZuJ3SYKrZiPRJpqezIE
r8UHoUnVi9ZmbHFgacwobVgDiXriPPpLZ/mzztdxtA6IB1v9LlduRZZJPH5zvgNrGw/UAqH+Hgjq
1HOYErhJ2pdSJ0dOvxiZL+dGQiJ5VvkkzzF2W8VzFQtIthjzyaMIu6mPALQHGIiqGjwJxDOds94V
ZrNwRXI4SRaUC18QxiTYsnGzF5WLZ82nDyVxFOTXexokNZvUQ40Klb6ljgzahuLrC8KzLsy30QiT
cqjDlUyoUNesgZVb6Dx5rZk3DWbljRqzat1lS647aZYOTipkP5dEufSqTzlkdok1pF4zZGaY98Nr
10iCQ6vFe8trcwsKK3FjKs3RKs/j9GvmrGoLijbzbks7K0Nwh/6X4fo116fF0cv3PGtqRKs4UIoZ
JGdC71bpP+uhfBcMeeKfcBKWy/ElRy4PCZLjHVPdVTvNo/WQmvoPZTE/o9hKvRXvr1to+mHIKTqk
Xvg0g/XQbypB9hPCJsgZtryq23ZKw1MpNESlsKOjy0/E5UDe5+BPRYtITjbJqgb+tYUR9mCLiXpU
NfLAVqKwnG2UUZhUU3lIRHIkR224YkmFzx6mB2kb3gwZXYbVzk9LVMGnm8K9BQI3iJUik6Ys085r
Sjm0ybzy6fQ+7wLaE3CTe/+5V5jbbtM1L4c2DA1pGMAPOvBXQDDGiUQiPJbwKNtYsfOCib3yRDzc
LeE1urRBRoA4Y9pjomwUxHKmAVwztF40ERCflT1Mxc208tydpn6+yOBWrHhb56p3eUNEbVCbIEwS
23XbIUcUCFgr64NULhD5CYEhMvn6Cd+xByaOLRVNJ14esUdCRxv1muWduwgtluj+XDbzOS5GTn3s
m9TVgQOUsxNFxrxnvYmxui2/w3UHMg95AkbdS2OWXzqpn1NFPiXgNaQOJaMrgPnZG6l1zpBIpkeY
jRqapdY4pLHQtkqBw5DhFkA9qzZzHqIJOVtWQ5tHbzafjZx1tjI16cPSkM8jCNl3anCIHZWGBtkN
uYKlbWAUAq+NUnHTVlaWzEoT4SSW6n1KZo4aGW9dSibLXkK5uEeOjUSxF74kUWKtIv7MNmr4B8KL
MbPXOIVqCcEp+ZME+OBB9zIFFmxMh+UcbaLlWrPc3g8d+Ykx/n4iVZ64c6+mOVIcHQ0nJE0C0Ec8
eZGAbpPu43tVq/xsNNFpLnQvqrWvqO0DWgcfS07kYTukj5BkQI9i8djhRj/IBZ7cMr6aNV0SUonO
cOh85JE3hGI/xXLIfamoKXmGqXPUko6yUibPtpVZDuXRzHd6dO0MGsrSdWGKKsurXHVcDauEZqF3
XgQxIK/UtpQh40BlntSx8GZyFmzCjVFIlM9xp6PLMbmUGVrGpbzHzonpRNP4Y7JaEV8suvmF+hj0
/bAARtu6iVGcrSTVXQL8mrvoSuf0oJ6VJNsbQ/xizFOwCTXlAlV8KRIoFHXTcdxI1ndFSOyU5B4x
Ai3jxfQGWkuk4nzexInsAzJghfpXXs4fvUHcodLBjojEnoFVZI9mmjxlm/mp9oYYlPVqEMikwCjC
nfnjFH8USuHPCe+CrLb7roPwyuBIJxWT2GrlHGQSiJ9SjK99mrN9msIb8ut3sh8ugNOqy7uYulM8
+qUkuCsZFSjuSkfIhqswTDdgiZngSSxUS5WWtqrHPNVEONgymlin2PIoyNfqPEyoS40fFI58d9Cn
IAQK8ThJebF08l8Y7IoLqR2Cr0hFi3UGtGWjgxeUGMcF9R51k5a+3iPi18ktJBzA1pJutWOhO4jp
cBoL3EtS3v5a5OEWd72/ZPLHWuY95gOT45IqAxOmRojIEGgPIMxhN2/dntxRInHNc5Eu75AAn0m9
ENCZMzGSTPA1GQ0ypGVrXGSSA8M2IybkVU4FGNEOlTz4sU4u5pqZtLNQ8Lzp4xVXHTCJ2MZefRcs
F9nwVAC1OFYl19666qMtYKQG40Q4tEgAw3gT0XJFAkXLRfsizOJ7rjJMRUuqPBdKc+PYRkjIqNM2
m2cPbS081Zv6PgzVF81FLsXBraMrKIWkldIKgoUjQhPkDu2W8dMQjZmSoAa9eJLRMVie9XUo3OXu
9wCyTp1Uqq4C/9BZtVkkdkHeob7fV9oEREpGKspRJL5VlREGqi4x7qVVwsWWkwxc56KjbELsbish
oL0Qcd+0wk81qglATqlrq8xlxE6A6UqvM5IgKuCURMaRLquMAgoH8wh5XgPaoPPThJRdrSjMMOah
s2EIZZwE67XoYBvbSgyAmJ6iCstlY1kKqv1oQJJ7F5uvVuvOjfBNXPBOaPNfSNPYTqRLtOS7zhg/
YnOdHXlTbqkh146qJOeVQumO7pFxGQ7SvQR3m6FIi4H3EXB7POcI8kMNVzibd4afcRrJDiuT1U9E
0/LImkRCKasyFDubqbHkj2AWtlgnXiFIYbZ2+i1LisPaiJ+crucgFY/TMpFD1F3QS70s+Yp/ZYrv
8HG0Xxiw++LXKqVfUpPtE216HfEzSe1HKls/yK14xwej38qhq0mL2Yy9JLIX1Wq0G1riddUe6jlZ
xzzI8eLbraYqbm9UoWRuwTLoN01WP4dBuuVZn4RwTC7vlok0nHGg/mUyZzVJAb9R5K7cre8DITF2
mcmvHCXRWy6y5grtZtqAXLk7xBU1gMxss67se735Iv8QpMrIxz1aXy6A1Jyd2s6yzVFDC3VpxpQ6
NR+Uj3ZuW3bXdRTA54tnc1auZiO8agpa1iYXak8WB4iKhnEI9eRP2pbbUzQJfA7jO816k0PAEjys
GdWOkUS5l6SYpjph1bHVmXCzgtodgNcPS2EdVMU6VqopOamxvdUb+ma5JhusNtgdSwMzhF0K7S9j
mxe6+zpqN3WKUAyioPoov5KADDejkv47xs91pN7zqS9LxkItYS+behFl2ryFVamdhxpGv9IQcpBC
QXEngcJ2Og9laDJy2DSc46lJmdW0WbrSvbLxwwmdIVzPxRTvahFjk4j8B20tTHXSGyj+dWz/otlb
jwl4BTj3XJ+Ltv/8nTH9t6jl/1LM9gfe+J+K4/5XksekD/0z8rj6+Kr/yB3zD/7CHRu/cV9QYWmY
mo59XVJQr/3FEM/fiJaIkBMa+HeKmKC5v5HHym+GBkGMGw05HN530qf+Jnnjr2TVUCzRUFligYf+
HckbEVRww/+ZQGfgfJSxwsuarMiWqMrynyRvRgIAENFsxRh7BfeN3fFw1dzV2Xwi6t0pxB3AxFDZ
8RMWyv3sVS5DT2Cct9XfWHrn1T7cSDR2iMYNlGDwJqRRr4i39iOZHG7mE18eQh16w34mUU/fi5TX
0GX5cOu93i5D/MWe6W/dkcAGjDYexi65vInYyLFYIcawqdfiwTpN2iPJ+RMXhpDNn0gi9BY/mu34
XXNH5zpyFdfRAdJ3iyDZkXEepG5u41673ltY1+N4IEJ/tG+jnRzFB/la7EReDuc/X943Rz2Qg8bV
3g6CS7iqJ7jI4cNuX3jyZ+pH3hjeZkd4ImnFvv8EDp7GGcuBcox8JfVSwxYfpzf5NDqjfY2c3pPO
5Fdo9m1/vd0s+3S4/5/V6Y7FrvfeVQdxv90duyOg3D7HZWgfGJDsV//5ObY/cZQfsa575SNxAXZ+
a8l0RzgN0n4QA2BlPo4U0Y1lj7fEr8AR+N6G/Z7az7xXdrYb3IE/oxPgy7IFW3dYCD+7N8XNHweX
LKAjIpyH1cqc9AWT6COeijTI0DqO8QxVzzpybb+2QNw14XC4M3RAwoqP2ZcGoPioXdML6e1BH462
dB42eDLMGaUnn+Fwxn7PL908z8ale938wjXd9BjvuA9ui4eM39Xfiz0hLUrDbO3C4TMHzJfWLYoL
zj+hd/Jr80kEPFTh+Ks5S7mj/tL89joGY1C4wxfDVZfbB5wvmq1ou/eFghr6e1t35bNmRtl+TSfN
FvJAwZ0dcJL8UXF4YPt8wVFJ1opxIvRB9rp3YMfCzZMdEp1kd6mS3Vu37JLvEfkNXcTo23yMMwdx
hynr2L2t7zP8FUwArG5tW22YqFjFYjYtV5qDVnSNYy960/SDUmWteLCu1Aq5TWD+aE7JUT4pT91x
DsYX3bgIn9ZnvYmuaKZY8m1mHH4j7vOHxBXOuAacTDjNsyc6XQ4hZYuaX/Lf9Afn+FcYFW08RPPR
2DGZbZojJZ5quSuEh3RSeuy+NqVA4zesJgMaKrVZ85vn8SPJbO04nMHpuno3r0Sog9CFihvtk0u2
y45oOsbv6Mq3dD8xFtiXy3HP9beO+NS6tL8QTmljCUtemSGbZ3hqBQqIo/a3/q6fONwHYIQmAkiH
iuM9HZDcYHf5K4D9Fy0a3ANS4ILkEF/mRHiAiZqwB44osyvgKnnlrms1O/0hXXIO+28uDHP0JH5l
vo1M0Ma6GKqkNDjoyxBuffHCLLvyE3/0L2tIzo0T5wcysHh3EOiBDj8o5+iFKGb3/gSLysv6I8nJ
crL7T66L2bVymleNdcNwplcYwkt8WH7quLt+CZ9AwgwBnDt7xW+XUAuq+EfLELk+k/olheup8lXH
X727w8Yedpt7xtN++BTs/sRjkx6yn/mDviePQv9AkmLnvyLikIDDHPOt+AQl6EL57RKfrA/yosCS
s4v8qFxSC5Enor23bd0NjnRVTvKbSdnpQE6cTSbXl7iTtpN59jbHCMzXyMasdoSdt5tP+bJTHgPD
kR6Sb+XBvFB54K1Pyv6h3SHn8aEhRHTC+Q7aUb2pHS+oe7gf+cPcZVn2Pj6SEFzH2on2UxLWl33m
Kc4Pj5hy+2F1PQ1xrvcFE+nGTv9TPvI7W3TV1+rjTWExB6Wv7NWn+N2d/eQD0N1mlLMlZ/EWrwhp
KvDm44PsS84D8/CtT1z1vO15CXY6OeWuPuKd8sxzvRP5EoItbNLKHTx4qPb4GrRCul08aPvZ5YL4
9eMoORiK6pCZyFLwAzj5SX/Ld2q0H75xwfPb4vvNCH6/iofhxiEOFCdA/3ozyCtEimDD6ffH9kjQ
HZpgGlvs6Zs+gd4lgwNAFEeYj9Bv5H8Gr9zx2yNZ4EjxNLaqYU9QQnQuShfdjBSMqz+6/Bsw36DQ
fMqe8OAv3J7iSf2KYRwbzVe8+KIFb8JJ4jWQJIClEuVtwF3pGgFucPdD+XjJ7Gz/5ITfAvYhVz7o
B9N/IdeEo6SDfEL7wHS0o01ob5ykhxxFyyXlLRr91qWEIbj/Z/CEq9E4wjt7LJdvBBz44ufqIy+d
3gr6IxdlviIVfZiPkP/ELFNVc7La95V8kZ8cvY3B1WNwhHPkXS0XfolEpgAJxxSHKnkE7IcFlyxg
v2SGNf1GCJUpxIg6iOQs73VL+B/4Jv4b2sT/S6pDHangPxkcP4rhj5rD+9f/ZW6U1N80uC3FUhnz
ZEk1EfX9NUhJxQ+BWcJiLMTzoJhMlH+dGxX9N+Y5WHVDZpoTFes/50ZF+80UdVmzJIh9VFXUWf07
OaP3CfQPc6MsWsQ56aphqoYmandTxt/nc4pzTDVOjlxbU1juUYbIswrKC4UJTlGRr5SuHwPZ6FLx
gRbHHF/GOhg4DOlrciX7J1DA7JbsCNLm9f0THjhEzCFBRcyqIRjJPULJi1uacjK0x1toStdNxgWr
vW7NSUd9cv/Rc/MsLwE6Gmc6CM0XcR/U+UlrGL/oy1UsAqPjdnNLIIBkqXZDDJTY2NiiWOkjtwZN
b4uAPVUHLCiSbl/zR0YhumSAmmUJnwJ1CsqSdr+KMnPhrm2xvzQxjJf6S60vRH7YKbwTHQ9u3nxv
M6uE9breAZGy/SQ14TyIJCeARKk5quc47DTlhBnYTwXgrPLVzD8NstAhwWlTBJdgZdIB96SIWDXL
65BaiPmX3DTHWntC3Bgk0wf0z03DbL9Es6+tkOzKfK+Zv1lT5UtN7Jd1ciAoFc8pkZSLtAMN5E2E
PJImn8ZlWCWmYqMJsSq40vK9zAgFqAlCTZWSzbibkgWhwtsYHxLQaKopcTKSddU9EK7nKMidI6CR
OfpinSlXDqByWIi/pO3L3J4F60Oig3KAupJK9JDrp4ZSB27oYkVw5Wbi5UaodbHX5XkgEpG+GK94
aUl+bB24Q/hTwYYj4HDekxcTREAeYBA9UT5WVTikbgRghGdaKFivWjD2xc+pdxoTBQs0XTD66HXN
5FHq9aBwWKHCWAIRE4uZ1ii0BQIhcPgIkvajKuI7uGij7HGocJiSfZr099B2ot457qzpoRFl/BlP
yp0R+sl5HzNcjKZvdlGxLKZqd907vXgUvBYOgZRgcJ0jsLjOsRIsWN91rfAqIwY2Q83Jt1LintiO
gMIAd7GqABPbUS9RP8ZorsjsaKo02OhBJLteMbw4RdEhF/tYv03TG5FDZJaeCjJ6x4Rr4Em4/8RY
e5dGfC73AKHq7d600mO0FZVdln4R5ek13epOWMxbnjYThiNuN3diX9oQ7VIn5mjEWPSo2dUUvCG5
c2t3p3bsbNLiAsG7lfJV5ilQBEw3RU34hWN4hZWpSGJuW1wwDQiwi454SQB/kp6afDlDiP/dSvj/
SQA2UFv/4wKD2ppIONKARQND2N8vMCA4FE0NeJzk4jvlcNKXLzmT+BwB1c7uJl9iBScVcpGtM49q
m+1Wo/SkKfGabfGFaA7qIvIXYhQmRfInJPwxoEuU+KTM8c8Mp5E+q+Vxo3/IdIdf+GCR2cFLkNRq
IS6jdVSs/TljuMwtW54OdfK4tX5t0MUMgbhi/FDRURrKOwywrGB/F2/WHW/iadanxJlMnnEApO2o
qz8T8OOsEg56f2hRrhT9Lks+FAulK2V/+BLmZwzVBL5RQq/peJeQ9z6WJGRpS/DP31SJ7eSfvql/
ikgfqSbKiTlDTVW8iEN+UevMvRs7tiW3y+p9bXBUiK/AwZsZSGuHNKz8F58r+MQ/XoKKie13zIOE
wD8BDtVEtO1819/mkuEpOjBr4hC9EvdwFji1PuGESqxcieFpncfpR5MfVX1XCa+tsVsiL6/PLBWi
fBPTI0+9sJLXfIjNoEAgrNMYpYeNCAw+/oviij85A8FFLMIMRe7F+5WDyPzxbpS4Y8hRKGCQrM8R
mHsUIbaM45r/q0qA+zf6ezzmLz9I0SnxI4lBsv78CcXk64tzSZy87FDWjJG+jKn/ClLg6/ZffBam
8Q8vS2JIALK2ZJESYuQGf3xZ93xS4lGS0W6Fo1npj0Yk7dJ+DuOSDlvqCAlFw0REU1emvM4NIXqa
EkjaLqcjqqTwYj4VBqLnCogmX7MXk6OWlBeknHE6KDA8xYIbs88n9zxPsQwLolCyGKWsckt4eLHm
/USG67H+O1bR7tIJTOa+mo8ol+KHuf+SyFsZtPWy0aJozqeFPMPlrIrX1hxpge/seL12pCcZkuYS
/7Bq96o/C3AfEtvIbRNicwK6FjfLwaz5PpXKrhaX41IgWZJYSuaFWMUilONbwflyTNpd08V3FjeM
CcPdvkvhEuf9vsMo1hsAtODy0YIe9AGvklwTElmCtEs47NgQzfbeavAsFrvUbGxtCA2CWxUkfEbj
4xG0JaO3O94G4428G39ufgja7b4NA3sHGudUQjkUCFysSyHOc/izp8YgfZXwv1U8zQuH5fWnJB5z
s3X1+yAvPK8Z0qPi52qWe/Eu/9P26whJY32b0k+Dt0Ah0RIF81x9jDmUk3E2pMesPJNgjL88HwiW
kFiqKLoSfsT5BKH9+w5Q1j+GEabT1BwRXnIUGqeXj9TCKBlxwERBlzUxguZIdNwabMrq6kkD34U1
m6FtMPHZL26P6ka8BxgjxFc5dqkiLx0H1LbY7abshq18NoshSOBPbAz7rooulcazcMHC8v/YO5Pd
uJU1W7/KRY2LGww2QXJwJtlnqu9lTwjbstmTwWDPp6+POqeqLNnXql2zC1xsYMOGISWTDEbz/2t9
q2lxWaK64MvbmVoAcrA3CTtKv1k1730uzmYOUMJeI/ePyWOD75qGYu9N31J6mykbHpv3ZCGxRax9
HdLz6DyPyNhAi+2wN+PjyhjUpHaOaR8C/33MvPk0SCyA+9LGGU74FAUXGiM4x7d9Vx88eQ0Dh6nc
OyxLqj28dpwJh2LmLvXBRCQHS2odyEs3eQk7ainZNsRkINJ2z9DbmdmusJ6JToHgQI+piw726OyB
rK17rBE+m8cpPrlpcMRpgTlOrsC8If3H/oHKuWxuZ8u9y+2HntA52+moPcqTgAsZPfgxOAjfRtVC
UE28xae5Aca8KsJbIDBEOV3HoQCqjGD1G8Ihdl/QWggQccwTIItND1N58HaD35xgvrCHSTdW8aMj
dgo75hbG8G3pIKVWw1FQOrHUj8o8yPZWaViENtIV/LkQrQdaGhmayiB6TnrEK2aKkcBYVZV1jINr
tn+D/32WxRoROOoisDgskeKx9q86V2zAHkAaxu3HIl4ELNTGvZs8deO9aZtHw+fpDDG8ABTfPVzo
ssX+eRWaxtZDoNM134yK5+U8Qxxcx0G8mYbhFIfR3bKlRAq07QL0bg2alLjfxepb2TypTB0s9ppT
doVJfdd2n8wkfoAOsJlpwEjaquzv7OZghGBwwKA89h4rpY4heGFYYqvpYsVNaCgSOopqkE33xIZ0
AudYLSrhQiLQ8hiq1zleSgIFkUqAV6Aq0T151kXENNv0T2j0V07CuBR4JAkRckAa0c/cTNZzZZ4a
AwEZ7zxMw7g6ltTbQqPd2da1OGQoPfBiWPFjbcSnCB7YVGWPAVD/AcWdn7iLnnbdifzK8/B64CmF
wLivC8CIKKTsiXpa52yKGEpNDk47n1Zm2FzVwl9HcjykQbHK5dHW7Fsk+YWS15hSqZ52KHyOPC3U
8I9d+iDKHyV7JSOlSU54JD2FIyxnBFCP6AO2cyU26V0+vrgce+qqO4xkSHAXDEPu22k+xQVlE3zz
ZqxvjOa2zuZjaLHnpYMltbOWySGZB0ypFDKQFFnltJrtceuXdywNjYhXeJfuzeEs1ozS/Nj7Z7Xx
RQwUgrkUolY3wrjOsJOSm7XGaryF3L02UHD4LiYf9xtoWeQQvLamXrTwKwoZRLJuLT6uJvmXgbSL
2dVGAi8I61DGyRZrLCgflFXekzvdFYQ1+w3yxqw6pf6LQF7ElNeF4owD+T6ixRBTKAfw89WfT31w
GByKOC7IJessbB8y89ANVJ70PusPvfkJa9oKkW+dUDPyyqPrXBnufsQ+MtxoY5P0ZNHuVQjB99we
72hh1+Fh6V374tzTRIy2xZr20qGhBN0Y35vxOeTsxd4nAHmCOYq54ExlLpmT+6H+PJePavmcIr+E
4PfZgIHeu/Vn6QfrsCvX6SNw7o2PQ5vd/a4Z77UXnWNjRzXCLzRpe6eU/CJz3Y1XmTvhaKX/rqL1
pLxLg/N3O9S7GZeu7qvPfnLIemtjjDWsKKxk887hDJttwXTci+pYycs++9R7n4WVPwgt1474UVBh
mpAZp9VminFGjYxTGlAxaCZUznNsbebPeLvW2byjrBpyIIqTo42qzwi3vt+sOkSBmCcmkz6LxwSe
MRNBNQlu5iVde6ZwJrwNCsAV6eGE0TbIP/DIyFWK6EywyFi8o7rd1UsbmNJ+LE6aydRV+6K1D714
mNFxWZW7Hf2Yl4WGtO53ox8sSu+nmql+qJBMcryK1d3YnHcd6iXSNomiOxf5HVbGVUu32B/ibeA9
c7i/tH3qJPVDOH43jOmysYHU0fiwEOBPTfYDSeKqbnHexMcy2FKV4MF8MmzMl0GwLRNevHxct2Z5
EaAJDum1hVlH35fj/D24XzJLXcoLHZBPzisMayV7xOsIZPj+/sT5KAYf6KC7JCm1qqN9V6bkhULN
o/Hiz9lpxu2NCZOSabiFAwNaGY8QWr7AWgNrKbg/ONVAqUFvAhUwcndtvqGLUKGeywvLUlsZI1hg
icl7+jE967lCeheA6zORVKan1oTMpSZaMIgR0b/ZFcxgFt9qnWcOmxNqndDiCnO8NHiXY+oqbfij
HotNY+Wg83DJedfECihJ3Ii9eNn4LvYartcef+LGo+STWe6+0GLlV+6K/NFzmxO/Eabfe9Nd970P
v03tNV0h4md3helfxssuxW6u0mSkWWRuEucgpmIHGWGjckaPqS6cqNrQt+fQXm2y7nEMEaw16VaG
jFT6QYa9kSnhVhnbzqy4UO1VkbH9KPR2XE6tY/kFO9klzpEj2tRwVcCpz3o2Et0LAfYbYnhPGF6P
EVQz3xk4rur1WF/PE5C/gqhmOR8DNqKoDXzQYp4sXmxS66AvrOtSUHT5DOxgZ40Noskarb27CUE9
ToVYY+DagZJb+YhmeqTkatuaZ7ZJYjpy08hIdo78VPh3eIfWfcTyVz4zmp1wLSZz78AcApS1yQyJ
ST/e5OHnRrAzMYqDM3FUrubNUD1qa97hOYUI9zCXDxwKLNXA5XB3Tj4zh+20+hLllOb7Bbz4HGlA
II44q9PnyH8usiVhot8P04U9VsgamvzKGPTlQD9rbmsSzYc9RTjXyU8QrzZFmdy+nof/lmThf1Bx
/p+pGv5fqksvB8H/e1368nsbf9f5l/KleaNqWH7qP1UNFm4I6Bim6wkYqCb/8s/qtP0XFhyirJbD
snhNtfqv6rRr/0Xag2nyg467KBco+fxL1QDjx3Nt2D6Us18d8c7fqk6/qx2ZJlVzdLuBj1qTX/c+
IBCJUjPC+afComoOSo1LzbelGguYFV3oxsta/KaZ07TbxgMDkjoQfLaGpxdRjWWjnxs7yo+DdfJl
GHya07F8qscxx37bYqzYEdcDFyICCXrv2J0+BspEsceRZffTXf9NDWxJGvypFrB8DRc8AMV1YrAI
Rn1XKjGdiSQ9X/ucZGd7p+weMAwYa8q+UQsGMC/q2wqP6WEwguxozqa5/vPn28sH/HIBvmlJegav
0Q1vywO4AOCtksOBhClPz3VqZhftkHCKbWt0rWG4WNabqA9PKvONg9eRDEPa9V0OHv9YKlqlswZG
SRYUV9lczX1WX1nB2OwHXQd75Tf6aJMD5myrBhZeXCoDg7BN8JAjg09p18zOhaNFiuPDY+V3Xz3O
r7e6mPsPvqpY+hXvvuoSN0aBByEblZd35cYSNEnvkYey6pJM3WbYyS+b0XSb3TyrQO7iah4vBz8A
FgaMzkdEpUY2YJkT2usci8VTgLnkiwdOVoPptQMwugvYhH2s27kGx6WUEffnpyPM5ZreXrP0KVfK
gNID76HLS/hziXSwnT4XLQlALbzTSyHG7/jrZ2rptrMNLEDgBZbEUxuMd9bozAevGDiiR637dSp6
CgH2WOabCsASvYC43sNBytUlzvDuDBbM8AAuyv8WESfQku6uwUZNuqgfHICvFL2D4URGTLezZWle
+0RGpcj49zzGemcU4FRL1VAPT7L6aza2+kLA8kOdaU8/KjswbmtRYNAhcx6kisKgazQGLUWHk10/
wlfSWXMGbce78qcSFnc3lHee2wcvVTg/6MyfH/HUlk9VXJaPhpfTFBUscTICMJ9EHNzCrp6um5gQ
XeonVcmqWIwnVml5qSbVXBDkXl5pq44RxsKYxIsfnrtixgERZLekbzSXYZsMROV5hdplhAPd2Tax
yMChw2M9ulDm2FIgyumn4cLzqJtZdAaiZkZAnzZXJJZjgHGR6BAOFHTmJ2SoMYUj6JcbdlOUM0oy
bbZOHpg3gjgkMsPLHsvZ6EabYvRTjokRjka0yeuQkNDDICs1rWpNTcLP1JMP439HZa69rj1SmgAM
n6Abip0ei2r7wfh6P/2IpdwpbVqPqBoDTsRvh5eSUTJWLmAj8gcGGt4j/DO3agB60ZXS6GUs8zC1
yLaNNJlQZGb6YpLeU2tYBt2zrEdCPYI+EBvErIAm7Ihme1Alh355+y2PPPkJAdwH0dLiXX3Z5Kol
fUlXSLkQURa93c8vBbEptudVlOALZZibVJEfF4AIYlKfgsPICPIIlfsuwn7YY6W2cadOzSbIk/DT
n2/f+wlluQ7HtX1XBAGQGPNdaXW0jSqePXoFKHTr+wAa4Sb1CKePu0nsLF3Le0eJ9qNn9uunslh4
noPSkLRJy1ruzk+xiaaQkWV02EGKycKlFvdD/ex4OvrWZTYnCAnNbsAXwVYty6pgHy5udhjyXRd+
6mvcPm0cOJ/qrmnOjYBSlLKFfybrcUPfkuPdn+8QeVxczc8TmACOsyxvEq8m9fVlf/Hz1eoBlBXd
UKRLdDDXEDGvuPiv8aSoDmcWrs4gRkCka4gbKnFpIPfyDPR8hBOFlOM1GAJB4cr6AqOiggaT68vM
IgpaaivZG25O9LAT6q+lbRwIrUtOfd+SRuGWT/ZUo2EQxMskZRPeSWkh+qgLc4+F7UEbEeXO2Q+n
vQPvaxNGyr/TYUwNcYjEqqHegDC69bpL3+QvxMtSPxCNgXkjyoFv4QYwHEp5I/lVq7nuuycMt1hV
HApirgAkobvQJCk2hJg1m3P8OQm86VRJ398TnqW3TRCFuyzKoKITYYfCZKjlXYPt7GAA79pnOJfR
iJDsBUyDlRnP0yeXQxIosJxfPqdCPgPPprFVVynVvikbzkuD/uoaxPVJD5a+dt26uWmNsn9xIhhn
TGfZpamgX3GK7udTEZN0jHzY8ojPMJASjrV9EbsWQWTpsFeWrZ5lSGs+CiP30m265NqAi3eKwpID
I5u/I6DvcDtWCGjGauFeZHBKG6lnglBkvy/oJON96pGkSTOiJEsGDCIu5bnVgbaI87Wppdi2kUQe
bnR0rd3U7qtdZ6tkD05sWGmECaDYjQZ7oj9t/SRLwk1ZctIQUQXamzOwb87psYiS7nJKBrnxk3A8
T1v/SNpIuytC9xlOrw30PX6UUUp0CVYAanMYxgEs49xf4CdD2VzmhludY2Zv9wTtBMi4vHxfynqp
/ZEluZgdFPEsfcdzdiv/ovX1A5kJVA9hZVz5PX2HPivzC68vsXUI5e6pkV2bjfE5bpLxdsJdtOi5
kbGqnopJXONdIiJNM+StfSqwhjRp+BxldnUzDCgrczmRxMJe6AGPiHjEU2IdK1h2Z2aUHW37tWeH
izP2s+m+qHNjHWECv22nMTvDbQr3MZVPJWfqtaTccK2lmq77wEhORunjlS3YzuaVvwdTMdCDgfax
IbYNzgsmBbGKe79khIEyTJOSVJ9mbD/zDIe73G0/h5ySATiO1nXfk4/pgnE8scx5z3XmoqfE2r0j
IYWjcmSkG7vDlGBMBmaibiQrdLTxmqdlbp3mGn9zAaZvLVOq0xjUv1eQaEoKDV6yGzMKo6oX92GJ
qSSJ5vqiM9md7rRVGTctL8zNQIDX17KKLgCKjlvt6OobezEMN32wjCBf+icbXtItydOEHyy58mVt
3aUqck6F1Zj1Krc5NFsEoG7npEop+ykO6kVH4F3OA7gsjdj5Ipj0nwwwDoeKuefBz2d1pRqremar
CqkbauN5A6ecnTH48XRPWQDdGKbNcguAJUa4gVE+wgkraGBlQQzqGkoE3uk0+a49bRebNi7Ki6Qx
0DpUznDMI2qLjLH6KyW1b15dIuvSFq5sDzIk6eRyL2BJoSiAZpvkyXzVWNo981yS9HxvfrIT+aPi
jaeK0JBs7wXAnK1iLTDCW3lXrIsA52KYC7nvAs/50ifyUAV0VUx4i2RhBJn36AWLHoQUVmjm/ZwM
j4Rt1DZ6BiqNHM5FjaQFqM0AKe/bhLViazv0DFUzZAC2yn7ed1FNDYokrm2gWszE6YRzna3AZRxL
kzcvG8Dy1315R7gEjGOpmmSfs3dgf23Cy5s7fFPwLVa9aBNKddNIKmdE8VdV5YWRuJla+6Ae4USO
+UsiVbZu9Fw8+djeVoOWztcunLq7uDOY+CdnGzaG/yXoneEilbU+8EIjsAtUAI4+4Mn0CF8k/UaQ
naceNDUiU69L1xEsb2RJzqjDvTcsrlDW/+oTrsvO3hCtqU+CeSxdI7I3eAOWd18pFJcW9q8D6NTi
KskXtJZyRRhs+9C2pm1COO34kNBV3SkYz+1mdDu8QeSPiZeho5h+1WP3AEK/fFI6pPIC0UOEn3N5
DSZAGicM/RQ9uw5OLES2abBuNKSj6qULKA5VXPFlX4V2gah6gY1E0pzP2ajjx+Vd2zYNCQTUaliA
U+JX9oR2jddDOZFyVksCRtJxFlBZlI/GYtGXuEy+sCmKgj7Ha4ZaZTER43Vxt4pULLVr9OjYu6FP
6gU0wx7lrEq6nPHaFtxdM0v2Q4LgZSRi5px1PHjkw/P61sziNP0ajuCorx1ZW92atIIpYxcsFGRK
HZrQZoWvOgTbRfvSKxM6btGIS2LFQFQvlwqM0aF72xKJYA3iXpkFktcyF5dFxzAWpHIBq+bHAsFi
zOFN+5upZakKWWXORVHiTqqWb5+MaK8KYqJuCS3BjuyTIvVQ4TdF5RFNbIHsqh+vW5e7ZbSe7G9H
o0CCO1fkx7GddL6kAGyor44TYlbHcEOxSzlQ0mzOhmTfhMsvMstcHxpc8ueu22ByA4T+SYUB19Fn
2Hk8U6tPQafbeq0rX91aKvBQpeRRC063TxmwgCSOZPLxRZpy5mk0xP+1G4uY6oE/K6rCaYq3Dv3g
eE1kfLDtcgKxgP0M+qAby72q2CfStRQBqVVlCZglH03gtZ5rBI9BVHHroEbMK6Wt5sWpvOBxmqcY
SfjsL82raXS/5KEwn0TQw+evxDiqHbE7/TWWo/DH7BvphUMGww7CkLeqVMAAjceNbxUnhT1T02l3
g+symI0t7BjwmJ4zVNtMtvkuSICFN/20GOLKG1PPzpcc2cLCQTgORgmFhhwcKCwjDTBjHi7jLsZ5
1vQzAuHRC++xm+lx66QuYsBWIDHgNAWAKJ8OpLxmVx6qwxtgZ87FHJj4IXKqp+S96BM5L8l2CILl
pAYjBa93VO18L/S+iqbGv2orhHZ1k6sz0U7WxguT/KXx2HXU1j6LzSA9tyefnYrqioMQHj2yqRov
irA1wc7GXUb69wLEla0Wya6sVfdpbgHXtLaiqYUBmBUkzCj7J0UtaHfaRDPpmng/DGgMPA9k8bqs
5pwGbBxi0O3s5MyqWabJHBDHNHeQLEklNHdbhGCHlBThwRwX5ExjjN8dMLgbJwcsoG0YEyLtUQI4
2pL01EbU384cXTgZbzZms+kRGuMTe8w7L45QVxAWY9RKnzUT3PS8a28d26PaT1QCxR/9Naoo28MD
cqF3edGVGtlITW5h3BjDxC4dVO5+mo2beDDRYMScJQ3pTrQmYCbmULrWreWOV1Hbd2dVlUKQK+bx
QBXB/2zHpXVdtEG1NofMvkojv9w64HW2wk0QNUw6umjyLLyUtHNuyrhOH6jBP6mKjD+78atLu+y+
GH1IgdpVuFyMWEEoTBOc1lObHIKweYyqWn6CSxWsGyfSLzpBfTDPfsM4aDEjzXKAFqh9Z28Zajf7
CAbp6Lc3gI9MpBwVEpRY2N4eapTD07dfEuhxhCxezG1MQEWut/9OP7YaUtJIV27jX3J4wbc7OEhL
Wv+hZNuZTOaVCcNwVY6c2GyhvzZ02P0Op0MmnsqeOb021a0Ou7vMSO/jGPEf0axWbD68nsT+fx38
flLf//Fv36qubPV0+z2i3PO2os35+Q918EoPX6ZffuBfUFjxl3CpNnDY8BwqJQ4H/H+WwJ2/pINp
j+qz5fIvvk15+l8CbY8f8myWbwnM3uMwww/9Zwnc+yvA1kdhnGYkpHvvbwm039YBqAgiycZgjK6L
HrAlxLuTdQhVgSRaWjTWmJnfCHtW17JyPQ3dY4llaYu2OF/Q8B+UUZeixn8f6JePhaxOBdXD07gg
+5eK5U/lh9n2JtPSs2S2McoHtjoSMFPZHH96Ctf//H3/p+yK6yop2+Yf/+bZv/mYxThpcxvJJHeW
ytVPHxOUnVGT+YRPMSy6JxhKxp07GfqKbBLCWam1WPd2O6DCrc3W50BUtM4dEbtQXvq6wQpSYQRO
9kVN9Z10TQkLhL1bBXios6Jv5usdkpqJYpOPY2utm4TFA31kEhZoegvSvKG/t6Qa6mpGYoKmbAd8
AeIslQpO3HmLJEpYPSGjFVEwODrGDkicR5GJ7r8diXCpFHYvZpIUCImHivxVULbiSxrP6X3QxdCz
OWpn0dnQlMNdrGPSees4MR9bHx45JhSKtmAQqiYg+RBU3iqVbtGTpepld3aeDriMQyrOPGUz4CaT
JF4g6sli7zA7AuFiEGd0uMl3d9Y1DLt8W8D3mtcwJKPjVKuk2gpFG86YQPxD33aROhdRGznrf4e2
5nJO1JLtXe1cl1lC7aOoh+osm8caqlYbc6cSM00gpNio1zZ/fvLLsH03vnxq9LwepmvijXgnw+zN
iXT6hGZrbVf2tgsNJMmuxhLjcMJO0OZ8MNKctxWq1wHNC+TT/1iGm/P+PYr9KszwoYNHBdwB2Sut
cg/5xYjO2CV/j9QdywJQPzvGbdC3mN8j9nDxviXEL153tkOXvAad6GwgLaXPpCPFX+058oCCyG4Y
Dp7tih/ZRLLUzqinfKcNXy1BsMAz+sZHHBHEbKFKYuAhvI2EgUZ9ocP1IMJFxx6msACb3KgDqOMq
PuaU1Gl6e9A0V3ZQo4CwRWU8Nj3sekwJQUBYTd3qU1aQWLh2vakLWaiiBHVIhWTzbz+qhX+NgpX/
S/P1Hf75HZ0EOBu6Fpti6OdtnDvRPslHY2dBVzkkKhAXf/6819Lmu7FBCIiJnZlzqu9Y7yYFwSnN
pQImNlFoe1+RKSJtdtmdGIEaLhuORVihyN/d+l2CBd+xQYn0tNCoHwXqMbIhSXuZSwEHndwIAxF9
+4pm5kDaFdSQZzucMTEGRWUimeOnaN2VHwzuV7Xt229A6gh9HOHSH0X3vkx7P92yqPSIXSZPnE53
hS6wiRrEcWXO/rMb+4BI4BbqZ54Uvdy6iYnoNoSz5gPzLnhPC4fMOrSNKK42KCLhaBDmiqGjqpZA
k0jF9LbKukH84lLROZOR4w+rXoXorGjOWFdFMpoLh6hBDjTBh5UflKaXqf/dlxOCNhXcHtoKpvuu
Mi0bpxSORpsAQcS6gIZfbgH9lYc5K80PbqR427dc3lrfY+3FOu+JpbC8LFM/3UjkH56mhmlwJjIN
lHTZOCMlyrwqXbsNFdN1Z4zDC6A29bmek+TMB6YRrDK7zMQHC+Kv67C/9J9xZUmWxNc++c9XUvVg
JLRtINqoRb2NOHxREjaWOZPjEOJ/J1m3Ki8/+NTXBfDtzQ587gHXbQk6EM671k1bRlldeC2S137S
+botnKVF1yrsMSE8UeRcA4Arl3P4uvIyjAeQgQK9oBedc8JMVLLurM6Aqu430C3mOPcmlO8VTqrM
itwrm/RqDJ/CRP3ZGWUWntMJsUgytEI20ShfoicYRcxyMUnUZzboLXvlh1nBp3WivwKgRBph3rBq
nXRlJ09uzDREShm85y1ZbNLcWF6CiorMLijHI264R0/4ZXV0DIPCYD4DUr1Jpy45oE2l0jfkkTpG
kUAbVaRonAvlYqhhRp33TVAimpVdMIKIUR0p3n+edn5ZkWBYLc2mRWrgeMJ5t9Fq4zkKAx2DCij6
4HtCLvmhnkVyNqbQi83M+agr9/vPcwWPlcdL4+Tt0B5ZFixLFvk2AcS98zQZuytZBwZi4tbZxsQC
1h8Mpl9eXDpZqCikwPXgefK9mGIarQjcdwUvksAxXtdY7KcmhvjtZMP9n2/mu+YdL+7yWdK2fDCh
dIXe7x8LkZMDzj5kK4ZxOB/bxN53TjpVsLG69kkFPfiIxHAp5pehuptjifivjYeYs1TfWT8+uJpl
mnjzFnE1hGOy6kPwkPRx3t5raKp0p7XKt7yroj3mnO4ucUFQmXb77FxFENGqNJtfRr+D/ufq5sFy
sZPPLQgkexLReaWTel+GhJF+cGVvXSL/vE/Ia7g2D3eo+7pt+WmCA+QfDtTWMxieSZjtm6wSN76Y
2PMlxLwhzcgmuBH1wPqwHuqE6Fol8uIz0bcJJnIVzHIdTqEAZ+hSo17XlO2vwecq/0AXBkgQzYOc
bLTJM/T+z5f+m9HE45WkdSFpWc5Pb+9pONZzag8Jbh0oOweFUhd2XmjemkZd/e1lAHeL5OY4aIDo
BAfvPktCEbfMERNKbjXNA6rf8pA6UfFlout16Ttt9DmWszyqopt3fWP5X5Oycj7oR//mfV3Ohwwi
Hhd7yHe7ktlzRsxnyARTVlyaGKZT3XeySPeubDDezZE/xx/svMTyO9+NW760xRaZaSLgvX17j1PT
rjODMuAmT2KaTm1TLLJ80wG+UfpJ8VDaBTSiMM87OJAEXQTIpLBhSp4atsJihLNE/IPcRKDLkfrn
U72bOotVStmJ90Ba98zBQZmUXMhWULs/D5B3HrXXsb3wbdh2u1JK+/XffxrbFRngy4wDfLUNw3GV
kPpRrGWoqWsNoUxJSNYK9Bjri9NjykyWwE3TJi6k4Gq+Ucsxip1nDjZq52Cw+g8uz1tu3ruby+aM
6YlfalPMXwb4T5fnqGhKtOqh4hhQ208w7ZeAWAVMj3TDBA8vo/HahbascF0OxtnQ+Q46zdnO9H5M
fXTU8WAAuZziAIt+2uMZJSOt0BtqRDg8DREbRIa3Wl3mUwPLachK/d0YBaHfyoAWvyGaATUnnXXR
b00kk/mqCajcP9iRHsdN18Gmliaxj2uW9Kb/NKDiiC8S0iN2YeKm2WUo8+G+a1rrm1P4+Q/Ea7G5
qtnHY98lQjRZdaqwrR0RIPm8apSRseDiVrmaRDDfhVY/fi9tLuzCpbbqbODBtoyXPl0SEqIEzrrS
+A6WoaKvnawNkc95/W2T1rFcl8DiDw1SKPpCYVR8SpQhXzJYud8FPTdza5oxoBuib/MvMcVWADlN
ydKGWbZNYGoVOYO59SesUnScjb0XxiBEksy5lU4HwOPPA/E3b+6iHiTlYinxuPLdg44iG6espcDm
u2ZzkYQI09zF6ZvFTXmk4WP9L6YrVldPLMwnVlzTfjuyWtWnZUK+DNYcV9/R2cRQr+hXx1NggUhy
erbxk2fvOII231wECLtY1O4HS8tv5g44VSg3kf4LztrLXflpeLObcVLCro0NZQRnl6tCr3TZg3Mb
7WQjpuBlnJL4VjQYkWsw6B/cg1+2y5QfloWWjQCLmy3e3XOfdkaQWX64gSeYrFPhV5uwxGEORHxP
TX462kYyfDBD82b8+kpLZKeIC/iPP7ybL11tkE1ocOMhXhN+QhqRl1Vg0mq6FnrOOTJxtOogr9LF
7Ql+pwUG0dLR931aIPTwx9CT+6k0jbPMh8+3InrVkhvI2SNA5Dlx7g1aAOkG/5v5tcryFBoHTrqG
INylWD87mjkAiqeJIq3IAjz4BDwfuLkJWGY3SG7hxkfkeaRBaazrwm/IUslN1Nl0GesSn3c2YxiI
RXMvXApOqzIfoTBFRvNQ1b6DJrAtbsjpSK8bhBKAxv2UIn1LW1rsla7CG0JIVLz3SD54cZk9c1B5
Q3bpdEb8tcvtKd2CqIttVHYpO+mhzWH2D2FqLbKhOb8Qg8m6hggDfAr7OmKSHfLh0ccF8xyc+iEe
PhOwaFDfLhzzM4lmsI0TK2sp2sTV8NWsQwgt46T922kqR3yOTYp2pZWqu50bqJtroAfoXDPyH1dW
3SSfyTqqBEdUhXauI5P6AtM7GE6ZZnj2PXRCV1VDFiGqfRNqbzSC0CBotuwolk0IDlaoBQCv160U
WGr6EGGM7Oz83K+07nDreMZzEibxS+3C9FujMJOXIEbVs9sP5C3EZAJ9N/sRqG6HIA6Iqun+EERm
lQj+nOJ6ilv5oIhDutZOV98RVzw8ToFNLg3R6EO0TuOsHJmwB5K4BssgyAiZWvQ0CQsXQ9oj5F03
iIzJRqTURbkyqfQTCRCy2SWtkO66pWvWrO2k9O/TUuLanlNlXDguAlCiONh1gX6ssA0VaZCdpJxM
85BWRQquzB0qrHClODqAD8kpIRMrJedyiLovf3fexEcsPXYgyxkcjfjbGcRPqGzhofc2kI/BPqiQ
sHICli7dGAOKGUC4+vPn/fr2Lgp0dLCcwygK2u8+r4gxtDdGwYJcKMmcYc/XLsvtTSOE/mBy/M2S
sBy60PVRnw8oC779akWfZ25FcjTqRu0/Jn6eXfoDbsBII4qkPhd8sAT9+tVoL1B+RP5NP4GN/tvP
E+Se0FprUJ6hQV77hYafGsGxLkpgtn++i7/WTF5bGewZIS4gHLLeTYJWEhlZhQ1104Y0nPAHBu5F
OfrGcUgBs3rQnR9mJ2qyfTkkwxm72uZmyLo6+uAr/2YFQPLOzTVpknDmfLcI2pXjzk5K3JdvjQg2
Gy2GeWtlBrFfXdxiSRJtV8IJrKeo/198NLQdmwqiLW0u4e3dxuon0KbpcBOT0XAaCtntGmp/xxFl
ymkuJtBvxph9cB76zUnOR14LVMCkavnLecjQzeBWY86QGi172Mf0EFj4sByksOZcFoNAaUmWTxcA
pmiTD9a+3wxoxjPflQvgIl5Xxp9We6uSAmUxmSERmtJviW5RfnGDidRI0RJ0qlGfPhhm/m82GHSm
TCoJsCdt//22Chku2etkSWyI1cySndCz+SXKugZpiZ71dOiDafQ3YFSichOMPgIKESN9v+m1jRYr
cCoKd9lEughSverLzJGLXCdpIov2zWUCL42ENTCb5qhY57g54D9HEIg80hu+ll3POQGttLrIbZap
DXkIGJfZ7VfbgSZwtKpw8OpdFdTy2fSsRTbsj6x0A6FINnNLAPOOXTreqbnKnipsct2GGTCwaTC3
C8lY4eiA2UzUcO9RkdlKx6fMGiRhCwDeniDydlHOzDykaKcN8R+cncdy3Mi2Rb8IETAJZGJavmhF
ihIpTRAyJLxLJOzXv1UaNYsMMu7r2zeiB91CwSVOnrP32sD1SCSkT5fS7sGiPEcZfDl3/DlWgWJ+
FhUAdzh9wwkBWl+Rnl3/kqjku13g9iQXWl1BHB9KfD5vU5xjLWvxVZyC6dVJwT+3txUA7tMvUBFM
X2/Je3xfrvWAsKuBSVZNWUtWhIkYJPSJ9YsvCKmITTIDN+qmBUeihnFB5I2tA4shRmKe63Hw77Xn
ZC8UsimcujaO469pBml3MyZR86LmFMJe0RWwxIGoj18Dk+YWsSPNjDO7c0SL/y3vp1VpEtyeWVOm
gAa7UcdXzWjbd2UUNv3GivruMNIjpFVBq5DtoM6TYr8MsnsOUwdBml1P9mPFyIT2pZiBWNZUFxdR
C+l05aFSJdxgiVxmdq3XtI9T0Y5/WHkyQWhd0ZGQkUwNEQfULGys0GIi2vFqvXKnWvxl1QGxkwsG
83sio8ri1iMqC/dc0wXxJjINf0qZRlpcMf9ZnKMTZx35hVEcuZj9awANCGCIMbQNsijOU4BTqN2U
c/bjdvg5lkVZIQZFGUQMby+fptQKEBClVsg3nxK8XfFlLYA82pW4GzyNKiIYrel3GmsIFMpypj92
Mvl/4pC3adUIK3yhOPPlhUIsWgML6WVKFojtt0QJOBoQaK3qF29ZJvSbdB+ufGIwhjXKLyp9DWS6
WFWLmH8QtDxdNj4pfdcJGQNQhqBdPhpViT/OEqH/z1qLlSgNJsZ8YVvr/uASOGZ2aJ1BhUgLcTti
GX+BUTUPJIX4cKw2iLDRViIWjQ1RWRgHkZc5lg+aIRq7jSaeCX5HXlUP/JKi3rhpUhRrx1om7+jY
RqSXOqNzTq60wYb48Xr09nPjYDpjJMGWXtkiPPvCElumIYOj90t1RXukNfg+1w1z1hh+xpwdu7hO
9nndffa5fW8V9NAG0FOljyf+Oa/+s/BiifQnNZ9aU1RQTOsSCcZ1ENO+Npj4LZ9hgWxPFLNygEgt
ahr1H5/4O6VFiNcu/NfipMI4641JY2fGQqG6qVK/uvCH2rmOo0WgxE9+fnykdy6xzdZK8U1lO+mc
k+JMY7pYTkJtUJudNh5D1W4dIg3/Wv5CiFyD+HGYY/+Tj/nb86MKxVbkMABypCPPzq9uOzKieik3
o4qWI5+GmdbBVN8tys4/uZRvP+Ecil6QL0KFeuN8bDdPXmG3Aw0rd7Hr6zyAgOIS5MrxPCRnJVeU
wjvon7qs+ORr+s5JetRIgvgZJqzBv3b6f54i1I+xk2mbSxuMCBxrJPVLItT3hQv6yYviCKqf130v
1Ex0QkKX4d1JVfK6OiKSKbZ7YUg5MUUMnGxO7U0/kL3JjLowz1JnIt2nlQxIrGCfvKGsiMYtv9sk
a7U0FlGHJHbUZAMK0R3zpNKf7DveuRj0PF1fMUD1bJ7t1z9QEic5+Gj2NmNOJp7r5ODNCstsREi6
7v/8SAv8mEqgsqFePH+kk8w32bCIaENkERh4gCIbZM8kCxI/fFMZFxKdTo33ySP9ds1wcO6dnLWC
LQgz9dcnOJPEvMwW0F+PeVe8L5VLP7vA5s1+2hITbhELvAITNlZZ19h3Uttp88mZv3eR2f4wY+Jp
CN8UjAwLSmdq7GhjZ235UtFM+UFwA7qHkkHh3f98lRmEe670idHm4T47XxAUngjyWkFCmdtul0xh
O68SFuts5wgQzilCuO++idpPiuJ3Fizay6xVAT5T/uH0JvznrWpiX7TT7KqNDjOCDgM7eyEVIwYr
WILlbePR7FOTLv/7Zo/vkM0e9jQed6iPXx92CiIraJmf8tGEDQ/RiMeWWquqt5Ki7BO1xDtrFmdI
s42SFRjbuXW0sqXVkQWUbTMa6/j+bYX2REi1HeIZptRsxJEwKknAUKitdPvxjX3nIZJ4Vh2bpZmL
fDKP//cCy3xIHAQYyTYm8IV0z64/0t23r60CrfLHh3rnXrJN5zsnMDF6rJSvD5UrlaN/Qq3jLHPt
XHmisYAzKfaRJY1kAEF2DroKD87//J64nB5JHvRzGRT8s+7+5xlq0Z4r32NM63SefJF2Wz/aSmVH
fIf+4eNTfLswvz7U2Sl6I17s0WVmmmLsAM1YZqC6obL+73tFMLSuOLU96IozGX19KWlT9q6dzfk2
q5Lqiizt7rZi4nVlkbi4lojMdh+f15kl+9QDdp0AcZ9tKzKu3XPFSM9OK4OWUWzDoUUkW2dliBei
5UPTEA0nmpso1ePXNkzCaafq3txh628eGa7pfcTgB5ec5ViE2tIzShCMZZW/KkfwHc1cZEdcGIxv
P/7F7tunDbkF30e28j7CRP9s5WDLg9pXIWFPBp1WN7WOi2/JiIfotqXPxnA26gfozo4IzXaksnzp
ZWkIX9Il/vchLKqcFMoEMioCHkD+dTbS9m1r+VMXDfMOj2jGr1Dskp+227V3E1qhDD4lpM4dIqHh
W7kA692UpSA1xxU+VLohDWd31bh4wD/5GL19h2kRIfbkHgF0QCD3+mlwZOmxF4LgIiaYY7lbqptJ
5b8i0pAePr6q71QeCHlOXtow5AMfntdXWQ/ZU1rEvnk0jAlC7Bzgr4P6YlTm3dDLXr7Udjve92yZ
bkSNjCX306hjf0eCrsxPWczEAaN5jSTDnI9/2zs3HNAExGVKTCSC59SApcEg1aQpN9zR1V4nUIvC
BlefJmj81jFUnoScJZ88Zv9Eh69LMV5D5ySRCCn/EEO+vvYqHeYMM7ZFIOOMuDzEV3Sd2sXSbppq
xPaVV04r1h4ufm9X5LMrH/w4BuNu9214IuxOxVqHIy2UaEaOvkLOJuHTeWm5L/sgDvcfX6O3ZQub
qxPBmvrfRrDinv1a6cRxX9PjwDCRbYWZS6Cq7VTAEYJBpy58LxtWTtUT/CmqkBQqvlnPH/+Ed5ZI
fgJ9RbTY/P3vCfvPaswnXuXKidFsLkm505U1PGPiWx4/PsppoT27LZLCExHiaT/p/SOf/ucoLb4p
YQiQ3dbxQvJ5MTrWdslnMjpkb8gJjNntf3zEt6/GSeKmBP00hTYHXsjra1vOjVu3GvSb3c91zM65
KR78RbbXKKSjHQ5050uCOmjvzw2YEhpuIJNiH7dtl0v9dUxi+8osab5PHeZYH/+2N7cdfintTCSS
DDOB2Hmvf1qb9fbQakIagbHQOuqp/Z+WCt/G1u681tnXU4uFm0IjfiEbfIygDwboVz7+EW/eT34E
UmFX2ZRVIZvd1z9ijo1VlvUARGKqRmRw5XJETo1Yx1hAmIY5v4izIdt+fFDvnVPHF8/HCxkDbdVz
dY5x4xG7eUZwTCc6+mhCgA6mbgXujxMceGpYBZm3i4vIu3fzKHlGbdn9ITRu/D12EbE3QAval3la
oI8jHgwjAOuKhtfJW/zLre3GRtu2BBCqTTG+yBGJPOt9oRXswWi4Gweh7yhiU6Ti2Txi8SpRNq8x
uau9Sid8lMXkTb/9IKvtbWdi50sx2IVcL0Ddl+MgMiBzIp4hWOYBmdsevzP5QqU8+BeFjLzgk/rl
nXsEEAhNEG/hqSQ9v0fCGtrG05ognazZVHOpbw2wiB2Mg0v2bwnZn3H42YPxZkVgBaX37Hj83zl9
Xc4ejG7y57Zuum3rJN2hpmuMa2qS6Eo+fhbejlVOFZMbhOwV+R/fsNcH6scAF6izcHbKc657Pqpr
C9bHXmRabFtVwSwNO+xpicZQ4PcEwyWT8/3jH/HeFaYApr/PG8AieHaySMS8VklontqxUxo+KTEm
DTTQae48fHeiPSApTspPTv3NFoM3z2Y0R8+ApZ/5weszd9AJIdqcui1x2t6xWjCjlLaVHgMCorcJ
9oU94ca/dNXZF//r6Z50ZQg2mELC3jj/PCZW61Y9QcJb5N/hD5dp0jrHPu2tyD0ql03Uwa/Eq22J
T77Lb9Z/Tvj0QLEg8xfhXa9PWC/Y1H34UtsSgs3NFIZkiBBlcBxM6VyOZdb//vg836olTwek/uDy
BvR/ztUSWliRKZe026YhGX0bnZWQ38qMLGhEE+pFxrgwgkyXco0XsgXAKs18044T0/nU1Xb/yQ1/
a8s5/Z6ADphNn8/zg7MLUFvkkPNN6SCszjXZVDrSHhjNtuxj8MEWMPVk0ShosD76+IETcBdrn3za
U15xG4HNpDN0aWvAEReAr7x8i0elG1fYQyMSvYDkWStWTuC3QHmYZrvWkjwvBXqiC8Te2e1IpfjT
Ekj9KbFdi95ToSEPx3RzN+1kUw6TKSyWq65fsh9WjxIDBLUkVV5FyANzdyQYHBQYP6ro0+A26Yvo
gcfGe/K8KSfoYgQXYVv5RK5MtwzA9YRTg1WM7fbY1UgM9w3ZC084LvybZSyBZzqMrw7hYp/oRC16
TYIIKw98YVvU099I0yPcjkh59y6zCXKb0A0z9cvyNkwfdIgFnmhUECVVOib1IUqBlhypjkl2SLup
PHpsD75Vo0P/HxPQ4h1wFSAOGjxz8qQOvTww0IWfHvnl/DKHWrdb0abI5z5+CE+15quih3sesAVg
Aac3iGbn9UPfxEyTxrSpt6QmDgdESxIHfLYcfLr1n3xX6Q28PRgdPhr1bD8ZiNlnW1D8/lh7Y7eE
e2Qr8zRYovpRqAoE9wALpgMmaMnfbFEhofZTOv2gOvLcr1VnFfOO0ohgKb+bBvSOBSHe9TLoF8c1
kbVRtrXMl30UA2mloSqP+qRNvCgse4J9XZHKuLY0+du4gOTwgD0UZqMO5kBsMrBrfChNXn3NCttL
1gDnaAlOE9tSYm319C3sAoIUTgp89UU3SN63kx9AeYgQ/JBeaXvYdHqJe2fou6ZfDzYGrDXkp6Ij
E61AACXG3oepoRPdHtjwhqRg5O3fIq1AVuVuD3a7QO5458yzLQEZuUQ5jEYgP/TDnjxXVgJ7K+Ok
vmLOSeI9e4CuvZDtUpo1TIAKly7Pnb+O/bL+mVsGlVlvghofERyYYO2PgTyENZS3XT4xiWbN8WPK
2sQBeYfKUKw189ZxM+OqDjYBQZjeLoJ7KbbL0gLxDquxOqQlWKI1xh/nL9nSbfkk4sHzN5OxaQvT
TraPwRD0iHomP4N7GjAMWuVw2P9SzjTuFgZVfD0URj2Ohk4Vf6aTihshuLtrgQoH3r8gxfBujtsG
JLXJ5QniEZof6O/FwAzHS587N2/V14n46GmfkOkeIOUZI7Mqei3wVjEH8y+Ay0ThGqN9Ee90Qmwn
sXiQOx54tLv8Vg9mJIFXOsWWxESEVyYLF4aEUyN2XZaOhBNCARqvQyfOv09enIo9UoWG3DsrgPM+
alAS1IDduLYjAczWzenOrZwioG8e+hZ++5kw4gxIQAm9KmrmiNKRv0juChlF7cMmX/DWEa9ChFcq
9Aszx0ztsGFiqQf66f9K8ymc6Hw7jDijhMzzOJLLfdfa9pNGxNGBVYiJoiD8PH3yrTqLN/7UdQ+5
M2EucvKeH9VFzJrWeN5mQuOL+HeAe+LEMYuInwP9Ff+N5ZCFjKqQX63wQKfhSgSOqe+6uNDFndcH
i7vyswEttdG5t8mKcX6CVeA/fLzsvLMSnAwu2FuQxVBju6+XHa/VfAncrt/SYRzvR0JmjnNU/VUY
7u7oIXymMXqnljm18k5DQkY9fGxfHy7222omUrvfVpEL3oEpx4maRSYw/Ye83yKqaXf4PYtjhWLt
k+iJ82OHpz40VhrGkwGmsOCsgkztMWnBQfTrAI/pXdqQWoDfqFnPrWRmvegBGgcpux3R3J+s7W+k
2KdDy1Ozn90siqc3p11pU9cUGaD/lPOrd+vkOYpG8mjF3Ilda3wPRErigb0v9fJ9ZNAXrmI6EzdA
jLD5s+IGEHO7SN9/fPfPC9p/vwvJzKkrqMCHnd19qRhCWGbuSYcC4oEWHZUIDtx0Ew8VetWu8bek
G8BV+viwp4r1v986DhuSRIOjjNGpCM+lKzLKiUZIuBxBGeWPVaXInhgt0Xibj4/zzumFgsklIlgf
F9t505q2SKt5GDjOZGf7QgB0WlFJpx5ejll9K8g5T1aW1Q+/Pz7uO0/aqacEvtXDq8YG9vVTnodk
SQyG4y5xApS9A4mN4ZgI0MRZtuHihKw7CnYzQuxPdihvryzOx1P5wDha8ZSfVY5UZ2xXZdKv40z2
17Rm569tarpPnufzRYO9ANN+6mWuKpu/8/vXJ9nMibMOdlmMlKEbxKHz01/LYoZDcsJ5fnw5395G
SnIeFjp1bADt85NCuhv2nqATmSpcnLTI+26XuyY+ZJ4f3UegZi+0lTWfTHbOC7LTSbKvRf5P45zn
9Gy5AKw2BZ2PSHTpcncX15hC6xIVFB+Hz9pP7x6KFYn5HA0+diCvnxcjoDKnKjNYR0L/FG8f/QX9
5txmbEUf/x/Xkq06rjDntLk4Pbr/6a3hihi51LVZ+41ny28lVU6yBVBJxkNF+UHRORfpnkZQFX5y
F989Scat3EYa3SyGr488W3xrhM55GZEq7xEf55ekw8m918jPbF1v3z+ECoB+eec5Ryysrw+VTg06
abfu1tEYqX0jsJLvQ70Me4/9+7OM7Rpt2ezLa0GEyScqjTeNitNzA1Dh9KCybWd5Ozt4nSUaLwek
Ja2B9pWKfCi+7X07rXXcLI9AecdyF1M0P/jo9F/CntECibf95Hz9+F6/sxgw/mReB8ICeOabex0l
+ThFLoHAZVfe9tYcASQvKuV9cmffOw5FBPyVAMNwcL51iR0GCwhYeaZEqS9j18Lm5Kbd7uOzeW/R
+e9RTr/iP08ufNpsaFKOIic4QI5DdqHqInSzNcqYHZyu4fnjA/6rfV5/puir0HuBL4L1DM3A6yOe
DL0WIoQOYUbpPhTpKBIAb65EmaCWHwNr8AWeAFDukxq9oxvM5qoIvfS+jKryQiYeSccf/6J3LwHK
GNQ4kg/oubC2nizsAXjOSDIuuu+BVRcXMzX6j1ah2kbFIMwnd/a9d5YaiH4iry2OjrMXye9Nqelr
GwpZKz0QLgnhrmFyaWhfHD8+t3cP5eNUCZjK48Y8u9iLkQtkwLmjCCGoZZFVcUxm2FKZM3426H1v
eWDvy0iUdiki7bM1MCitPjMxasfeloXc+CrrAbmfDPxWyzZHmnK4stmNgd/3sv3/fJr4Cf+tEYhe
vPOR/ZLNs4ffwBATYNXXdNPsu3iUzBHMVH3ywgAWfufNZKJBKUDxSefwXLwFyaDENk+oOORMXk1U
16ph4xpoEmoRON7rBJHvLg4Sd9lrp+8fFuNCMdRKW0R7JfKkK66N+WrlgfVrnqfoa60jfAj0RlHL
zHYEn65TLSnZMwzmeT87fjxsUvgZWCd6v/mLZ180OwwhxI5X1TStkCYHbMeGtLub7caRSCAb8Ve1
U/7XMdMpsArhFchVSBtfoIKiBapzcSrSM6/4Q03vfK+UBpsSFI16Gjs5dHCx6uyJ/Y1L6Egm2JCG
YZTfp8KjboVJnX4BSNIlGGmMsK87JPHNASHzQNQk4xK9ovOg/w6DDoqbIpDWbg7QTrIbDBCZhouM
os1UpOTkjD060s7Lmc8nIRirQxRGYbnOVCUJ/XJJMFrP9QwEZrRpKWys2kmnHTjL4hA2xWgwcFhk
TJXI3+M7PcQMcVov/lXpqn8Kkt4/RR6W8O3CbKzzDfhY/3qo4xOabAyGm6X4x4eOehrbVuhOzmWU
lY0ggyrM/lS+SaxrJRPnXi9eS1ZmKqOvjm4oNPuswfvZJgW8vM4GJXA/LGObbdVQ4wOC4Ts/zlJC
kUTp1M/8K232fZmWwWNHZIudv9Q+Cs4h6a6rxSpqos0qflPP1B/Ot1zSZwwqMbnNTg6lhwSoqSOD
cxklaXdx1ezisQmJm7FS98ZK6ja96Ba/ukmljDjTBGtN7Fsl+eyKx59UtEg81ZhdfgGAFE8ZPPhs
HWXs6db+kM0kkWjX26YOm8hDMYHGIZI79mk0QJOhzPYjfc3oYB63cS3pUnupQ7R9nGg/vkjafi73
pvGau7iKo8ehXMi6G1V3cqaNGLJ2Eq9RAee8avJrVTLxXZ3aBxctnf5mzVk4O4DvibhAIBYQhBQb
oIYEziSkbg8S/IY/SNvamL5z+0OkuvnCSiL1nKYL84EmWbgJzmJCKKR5D0RujG35C1ZG6++CqCMJ
rTjJ5FaI7erwvqcxNe/TEPvZsZp9J9uEvqj9vRdF/GGWNc0Xo0h96+ACrrlTCBtuiRVg3FXYurvK
6Fjcj2NqExbel+PPIEiRfrsjvLk9vp8Chh57E//CUeQO0GBji7lFgU023NIpIBX+4Hf+lzlVnGYh
IYEe7aD2zCW1NoR8iUf23rdiVMfKjk29K2aMFquhb6M/fSDn/CDayPypI7d6nHx3STajNYp5ZZop
rXdzPDsvSRZkVzPZryxFQdISLIZVgMgcGQsQPTQkvnYxzrIVYrUcx6BX5oeJZxHEb9AXd1CkQckw
FOgvYPGPcl8sATvJqnarly4zkKHmYCDzsyzgl8I9brujlIXnrzSFd7UrSDRdwCgWZX8YmcJtQmeu
xDZPVOQe8xlqwumlGP4EhCBi0rNB2YdLHKjNoMvxiH13/KYHQmhXQC2jH8HEo7KpgsTTxyGekmfa
APMPZG9Bu0FfMvKlnP3JOkTcaXvTqNDCS6H68N4EAxxbN07y+GglywirtLSQqrhVQ3qap0ab4DO/
tzEO61HYhxwWHxnmRN60gGjQ+K3H2WkqBlGV5dHwBtO8xTIQq01n1xXN+iohQWCw6z6DDduDm+7S
fqazhshlOKRRNkWXYVUDW01tNybOXrbw+2IzDcOxVlZB7Lnp8o5GYox5yJqnBktgYlvTzySNp+KB
Ha746yiGFLipE11fO61yi2SVL7Ve7jp+zrhV3qzFPqiLqbzCsyGnPYGF0Ga5+I57AMFMl28dtkVm
bmeFK/YSqCd6MiZsWf038IagfIqTggAEavXWOlGGApVLswdUFcrfAREF6nfszAbZjImA5KttFLtS
PrrQh3xGEv5C27YVWLGeZ8rFZgPOGZfD3k6iybFWNDoZa60mx+1Gd2c1pALMRHPReaelbeekUy1S
dsmvGGI4Pkqo0MtfyxmGllSoPmjaA9RuuJyXkYLnkgH9Co39YKbemb5jt41ATjm1M95AniCeE/JV
4j5aCOSKS4uvCsTRJoijF+3VY9LvGkwlGboXoefsDjeiS0bnlMwkNPtFaJSFYtKhz3gaBFn1cxou
boWHhclF/7XKyxRq2DS2kthCtTDR0CVmnBqPuN3w+Nh9fJONbSMOWL2m+gqHEjXYqi/9zntQrkVK
lRxET4ZjNULiuj/N0NEIARz3Mr5XWFpUs22Fm1hfuW42oDeGCt2tou8dW6ulK0m2AKAkYjET6Jf4
9fCIJ6hwtxlY9Zlw8o4dc7qaMdJEBxPkJrmBYjs0zyXST7pMo8ejfyPacfZ3Du8GDgfbN7mF5ZeO
TfbssZrGmiTmOTXHhB008owoKG8GdzLmoKfahuGWi6G5VLUVw+QLyzAG6Row5YhuZ7duEOg4cplx
ilYNM34EcInAK9uIujDXYpmb8BowD5zZuey7KFwF3hzCYBt1GQYPZZdyUyCAW5B+VmYK+2Y/5WE2
HfKyJ2O9JhNPEOTKHPwqsOswIyfM4U0QxamYrYktB/dd9r19CkQN4+QvWLEhvmkY/QEo9ctyIFga
+dHK7vuUb7SVYJAi4GO+7Xgxi80SAQtdNYVXuzvfHZt849WS8PN+qj3oEWM0+e0qiw0kEFvkhBRi
BnNs8HiVzr9UTkIiXCQQ00ACSkAL+E5f3EajzjBMYUT+nhjtgdcbjI8srhXzLe3gmOSe2gJyBkzd
PNqLY8hgS1nGN5YdjwQNuj3Oay3Bji4pw55Nmgfe7VxM3ZM3BeOy7oXl6BV7oWi6qHBcgkku6Pit
8rR1021QqgQyuTQQF/AV8e8DB4t/l36d2WvQNHF1mP2luPLylLh4b2rqS2M5dnIdgS6at8sQJbcD
6x4XrmvlN9/NFCXlwhhA8cFCub42VVswxJL8t2vGxRQHEi1GtSaX/WS90djX103cQ9UGQdrZP5u8
K7EkmxCPEaWialchGjdvZwdqCPfKMBRYgRCE3wwnlpVZE0VSrlunJ389QjFkHprSjORspeUy/qZ0
dIm/jEWRPcOgYBBTCgTte3DZQz/dxGPi5bslXsbFWo2MddonVRXGliTkwHonqRxqwbZl2lUgqoDc
9NsZtP2jwZ7gEI9btfPRHjVM1SDpmFnOwFjl1tYTcTJz4rflesmUay6rzs/AZftpdTFo2BkrBzxM
f+fYOMOovxEybWI7qhaS15pZX85mmifSU1rXUNhKQOFU40Zs0rjEdgHzjuZsUE442AKHLIxV6avl
2FddsmzCuvId3HaaugyCiNTxDYuxk9+4Y5Dkd6mpnOp2rhFobjOMYWBuLTV9LeGoERmMQ/iYtkXS
rJsobZa9SGmyXYXcxz3BZ8S/2AzKCKXP2bvc1cHsedukadVFl1nLs2xc6w68OXVpxRzvJvdL/Vgo
8hlWsrUpUVqUKMG6FXhQV8pLF9KgF6/4zVtjfvvOyHvitksTXDWLafptbZfBSwCqv9t6wdiWF15e
y5dhQHu0iVk8wRBJn38Mcg/XGgUu9BCYjumGIWX5dWSZuBcdzqdNF2ieobpMKwiVYQVBpeuBdm1k
O7ioiOAf3U9NmtXYxpv6y1LydTt2icuXtqkyWCh8hzW5gUlFFWt0HLNkSVBRG+Un7XQdYqq6zpsK
xr/W1oBH0ySkSCDXqFDApmX3UzVlfsdarsBsm6r8PuU5TT3ehORr1Pj8oT34F7OeqjKlMhsw7W3H
LO0o42KQcNvAzBy+I8bnYLnOKFcMkMilzPOwqjYa6HuzdisCL7uWaJA1MQP2XZJm0JL6xBn5GOOb
vIynwS4fac91SFmh3xAX6DT6gndS7q0e9P+PICni5JALQGOrjK/M92HIBpLeJ38hR4YpGMAysaQ/
TdAaoI5hBb59wHv9sASKKMIOBXq6pgtszEUx9c3vgXwsfjBjPLmKvUSNByNYBcqsJh6plRoxRJDK
5YgxOCzv60glcMJZGbcz0XvOBa9mVB3pdtTlSrQkbl8Bjm+7vRKMEHZ5W2lnb4UpYjF/NoO3NTJs
yqfOBSvzBLoBKCLw5Cr7PpZWEK6thQn7Ks8qct+TyiMXGDKQ+QUUwq4wkRJkL9bl2DdyDTuWIGFt
uRS4qmpIARyY9amLRHuk+pVNYuunjERrtYplGj25rK1yFeAc+iaAhDKZXcZHtYj2ezvL6mYum+UX
462sOCqWDqg/A08ykkB/KPcRSU/fZGIiWqApF4+JdmJ+Wb30xpWng+hhDFr1Hb5MOBxi04W/VWSW
bo+7cBD3IXJxf9vOrvgDLXQKNiE6cHVkGT+lGUFRZGufF86Vj3/oKgkoqlZ8KFTLU9LY90PJhv1Q
wIDzbqCnGxypKuJKGxkRPYAMpM8JeW0yB+113+gvqI6UvmqGdNpn5YScLUgH64I7Of1BAzg0e2HV
Y/WlpDD1rkQv+pekLITGA0lMzkooI1OKobqDPgJZTK7gnlgzVsxCy60Doda5jVxl5UdcJOqvbU/h
QzG7iznSzEih8GRFZROKEc7HMc2hqPiWUMN+ALdNKWb8guyVaowPaW2T2TKU43QZVK4ZD51yol1C
S8ZcVWPmM40/KVviEUPbZcnVGVcZCA8yOienOgpXBtkxrjzvgahtfKDGMwSMQ0TwHh17qZudqWnc
rixDJ3GthV/QI+g8N+foPtpfJqxsKmpAJ089cXzQx3ye0QxTkbttXae5d8fWq9Z8M63LViP3BxDv
aY+nmwPDNGv1s1taEVUbOV1ig/ssBVfQG/HDn6a8PEJs03T+Au1duJiy5RqZyOR9mboej4srVbT3
l9JFg4xgy2yHMOL0hpKHCY1qx+JG/TeRPJ+k1aZuB/iDKlbpc53pOd7CyJou0lHhwl0VTkzSjJ8g
Erkq6gjrsOgNrSKcFz4fFIiq9c6eYdLu2eQZxYmjV0K25FStufTTAUg59LV8OsBXp5MGT0aymARl
qK8LVAeX7pL5l1jJpU3on9M7d1ndtcuOppfr74ZA60cP2vq8brMkTXc2nYL4ws0qs2wUWWg1j3Ga
PUNVgo9l2tpy9rzWrrMfqFHKwySm1j+KmIjRywwGcLQCzEK8aQEzGgBRaSWkNnCP2kOLN3Xfz2B3
AbtEDqqUcBr8XRz1JAIoPhvLtY7nwWzJEXD778aiTtwu/Bw46q5HzlES0eEaGo9EFOa5El2SCWOs
zS2A+nXHodtVakn5FS5yJVdpEmM9j+ueTotK4hZidV5FhBkArb1NrQpOZO75nr4VAOcPuV0Ql0Pf
yvnCIl48BXOYoIWdRPU7IYTpQvUuaUlWiUTl2IzUicgcULRsoPaJ+8yY/Ce/NrPh5Tlht8/oUfzQ
Y+M9lLx9w75w27bYCsQ0j1U4p0R8e6O+NoKP08tobPGtIQYBuV/LbhV9s8IAPQT0fmihzT+xiQhS
p4eJCLAxc+30ytJcLIJ06vHY1F5Xb6PEde76LLctouwbSQwd0wBwpWUdXFaaVCbS+YDT7kKFUFiV
lg4Rg7kZUWyBFelTHvPp3i5jaP2lS9cARFRO091Kkdsseb2Ixy2KOpKMe+10X+GLtc/LQKW6Bttb
+kev6IZvNllZ07bJ4yXcKj43xLlnariamo5Yc8V7skdUUljf6irvfy+uHOuNQQnRYsEbgRPA9V1u
Tdt0pHFLV5oV30/ve+ngAN+osk+igzeL6G5xEWBvatuiRh4tu90Q0AYlv8+i/+PoPLYbR64w/EQ4
BzlsmSkqZ/UGp9UaIQOFUAlP74/e2mOPSAJV9/6xCTblXGbjNlhMYTZyXa69B27BzyaJ3H0QyQJ2
yONDylg7Uiq3s4S+nrTCh7PxRQBCaXoXJVXYjJxZ5Nn2Aa6Pwf5VTuSIbZ23GtVMMqBUaQkceLa6
yZutQvLnnnTNaINdZG6eSN8KwgNo7fQ6RU1L0SY/87QtSwd+syqn9IfdxpxJSeqWDVgC3dC4Lik1
WNpBfi+Zj0NxmN1AXPqomByCKWzwm+ECzbdzW4a3ORaenxRgGP8Uros3Gteq8+rnRbtnZIgq5IVl
01ESPbi/QQN4ti8lSsjtNM56pKYsh43f8Os38nkafLMelkk6ardyUpxDhul2v3IEvmb5YCDsSmd+
z4LePJuYq6e14ETbsZi814EYA8qOjGifjNXkLsYMBfLguBpy065pSl+DQxMyckZOLI7W/gEffibR
Dk79mRIE2urNygx5F5luPWqymNkTVsIlKaavlw+/p0j83Oq2vRftnPebpIgWdfSQsp1S2sCqm+4q
IGHJQW4G2NUScpRyR9A6n+vuxwKmWyDnqfO3agkY5wnVM+Wmi1caT/Fkmo+0YUPZNGkSPDpxRcDx
alL3biRjfdmj3zF/mU1bangWVjfKoPuo3RJ3Zj6pJokenWGsuyOFPuEbzQ6AdSqO63WbJzYDBiZ0
+S8GretP7a/RPnZM/3WlPVD1rX2N0s2R61MfdqxwmJDlulvdvFSbeS3GR88pu5zZKJG8CKJLDind
c/pe4b5ALzSvy36tZTzfSyo9GKDTsbljrMEcMleVTw15goN7Q0sV0dTFOsr3Zmw6viY63eYXlwXs
C0F+eo3VC8eIHstK3oaDo0nAT2ndrjnyBDK2ppzW33aAZjtaS4KgSum3gQ3w0+qBHigeOMBmQSFX
fR2mCwqbjkU/03gRopTb+wE9OAe/bryXBXlzf4mKKqeNY1lf6Mz0bwd/sNdAFDn0+2sK/PrkUJhy
qImM9MkLWgkQ9FxH+HeFdKJvwMFInNnjo7t1HOLipNfRrTZVp4M/kRqb75wTCxR7FM2t9VqCRBi4
5vc2qJD5hiygd7GmfY43NaFudbFjiNivSytq6vPCJUBdd7yfvKqIvRIq+1hcrElucZQmIa5LMz7U
fRE1D15EYcjGZrK9RlzOKVmHtPzR+Vam66uYIiaL0Vp0BLkTwMeg4Mu3BFzSKFN4gogUUA9eHjYt
MFBmTis2STCsKeMDRMY5qq1A4V2sfn0CpFYv3NGOt2tsMth9XK6quqWKgXvHMLeN9yCUtr5VQ8b6
g5baF+cOW1Kwi2rfPuT12v2px2Q5IKwovW2QOtq9D+ear633fUJSGrG0653pgu5DRUxg720XL39b
Otei5zYIZn/nLpH0btOx62+sCSu110Ne8EblAXLEuerjn5aqJGSHUg7lXUmT0t0yz/Ao85TJT7/A
gwECOQdPfa3XZDN183ihaN3rsRWW5n7IayVfUEJWKarMduo35KgLmJu8qG8KQ0DLW0Zaobz+rHG9
U8i0v4Jk7FC3sgk7+0BFzStVyijQ/SoU2XcwAcYVBoDmXes2/TD2+kdXXRHBh8W5yXdyMJI8GxPk
4jR2JjGXNm36J8sDam8CIXIa2LwpfKXHlpqkEgrafMWinm6mEF/cAfV152y7yTfgcwolJWLbUS3M
S3wUTpRWqC1FME52yoGJnRNi4cC5Izi1IUMAKPFvXAexORZTzFii6HlbdyT9TXqnVaTs3iGI8k8g
l9nZeE5G12xu1FgdRg2btlvDYHoH0smc09LY6dvroTPuRdBNPzH5Gw9Liz9gy+XOobr41m0OSDG1
2BLjPz5BxNeIhooyO9tqrfxXXI2QSR69YWQgqyTJPgwsWnMCUTbqlti1+aXtYM2+Z8Iw62uO08BB
H3eE8LAFWPa/a6qJWk0cXfyM9+lUqKoIb6tVRALYMSursw2NbV+JHpyqDUPMWELwkNe7mVnwMgJF
VUDsjkosYHbc3OtIh7Qx0TPyG3E1COrsXI/TlJq/6bTAE4pTLnM+EPf+zFeDjCw6IT9BFjxMUUUA
EmpTkl8SYB7fy/MLlE/EPlD12V2IKJIo8SrDveFm4/gbhGwcu6Anpmgfr+hMKZaWw1MeGPMw1u1k
tgKfas4NKrJqF0NRXVMEtSd3RTr4p6vyi84hkVBXCeXaSCxUYf7PZWOft7jfaNubFzoqt2nsTfdV
vADxll61/oX+hSLMjYzyzQy8CLYNl3xFkiJzGWI1BKdZNPUHeZqcHF29Fv/mbsi7PTs3/7AO45wC
by+mU1JI0PND3aX5z4pL+b+wGhm2NYHXzOl99BQSGDLeE9cMtD5j+KVtL3bKw1iN/fIUKS3olhLz
CvpIJ8emLNmYDmDvkTjyWRKiVUxnXwKFZ/R5ZP8ej8po5z1rF0J5rBoz71j5zGpnVN6Mpg1Oo8cU
1oXiPJ84qwN7utUk1a6sLKBJi7sPVo9zcJ1nz34G1tAzXGQ98Y8ybft5ayZRm+2aGPeZfq/krySD
ssZFdn0++oKeyZ1xlx4OfNVes1NI8z5p9CI+nJTX9l/v5bHeD86wBBS0uPFRpaiod/xf1i/F6Ize
S9arXqFWntv5kE1jMB/9hYo7QKkAGoEcxSg+QJeFNTC/iypXI9OibGXIRX8D/UTmYj5FZjqkogrd
XVMMhb3Dnpw+rIFFisPh5P72c9KSeA9Wd2zdWu7yJjbxvuZIuUKRlGiiWeE1LzNxnQImjXXItNR7
H64FmbdNlArnHAhvoNcPREDcsXoWEr20YZEPupgOO4Hu7iZrUuhnn9UUrjr11bBXXAIAyIUDMKe6
5e+E3wXWN+0Xsaf6iqQLT/qUo/ZKmC+lp5l7j6CZI7LPYuV47UJarKqinm9C+E2+B+/6wLbCFGR/
MXqdI9S31TZINPjYPOQUzYGjFHIbBBQAburhWsqZl3jnccWQy3OTcUGhJAlWXnqn1627b0cp7sem
go9EW1KmGxYT8cX8TNAZi3obb7yEkQzL3jA899Wcp5daJ2xBzhwZvcuqa2l9NBFtvPaJJnMqGkW3
p902BUCJTHHJMqext44qqtth1ivK3cWHwgvN1fwwF6McTlxT7tvgd+5/kW+VpNsUhSpIDpnQN3Hr
NTxvTk5neMJCI/Yo/edDTudq/2XozZAULETuPRbHbkJL208o4P3JA19F0I8TdsAhjrtodM4VliBy
V3XU4n4IwvKlqei1PFDjApfFeCMvUNm6PBJeBm23EvdFBNyMDudsEPGSIGrDBePCRLMfDKdVzwVk
FIarrpD8B7mCiw9WK29sl9TVgZlZx2D4PUsce5Y+Z5bc0S00W0PvWLeuz6ohYHNXXA34p7bsKu9M
iUz0Tna6vtHrQrXaAFdfMDJJ3R6soOB307JMxKzVnngj5mB871e74lvRV4mCSuN22eXVfG2Agrcf
bxwI6heyTMbwjW1wFo9hYMbkP3D3EpkA7QvLpgMQMruW/DkwHrSITL2FHr4bOc3iWGSzz+geuPkZ
y1mRbGZLmcU58MyM8QlRGqWYhc3tb+ys/IOKJegFpQbReWswr8EG8Y/LajRm2aFKyyjhPKWy+tS2
onmpi7H6U0h45G05DwWCBZoG1y0RXfV/cBoYMMYVLq7iODfpfLCrWGjPLUaEEMzjyBbhqmKzKbMl
u+A4NsDq5WhRSHURmiI1CPHNpsAosKZJ+2+AN1MbQ34/5XKdp9aLbZpgb1Nfq8Na+uMuQvQuzuwa
ct63hZTOLgeKuvFJxJAHRbVft0V+YbnhIupX+Kui3t221OrRSGWxdoGNtV60GQRH29iiOTgpOXBe
U/DTP6LmGcMn1+d3+hOLtV1PkrM83cyuKuOXOhV+sncoKTZ/TMvSfA/vwVkHswwI58/U4GxEk7cT
xUNOyNsat7T+RB291Mw/wTvMEVd/t9TF9B5rjv2PNiQqhKmVO5/7PbBbmS3za9FPebM32otL8uBq
8TFqmci7qqfA4wzKAuvf/f+jrG7ahvzAzDpPRRUgNjBirT+soCBy03RmKnaZKOrxlq69Otj1NG6c
jWHkuUqtm3TrjzmVh/PkJJ8hUAZPFuKQbmsaRomDh0vK2yT8l39HTQoxqHrqvsaDqX5cW9LNiujE
/R7mJC4v+TQmHQVdc7wcPCvEq55s918q2mnd4w6r9a2QnSSrLkjHca+D0qrtKnUV3HjeXPx2zoz9
3BApsWzqtHOf2YHQny/g3YQ0uixZihxqgM/IW7i/Z470bZ/nQu9bfa1TRxr1uqCk13wAKrd3KeY6
uZlCIsN3eFMK/Uck8/CiHJ0hUlqxxxxMaH10BWVFNvQwL2j4wZesu3O9Cf3AOhLvuSvDtaxu5zbx
DU7AdIE2LWbA+xFo8pYwgR5lES6p3zFRujkslRjf6K+k+LGmCeSlowTS23D3UAvBilz4t6vgSNwl
VFKsNwvwcH43TjMQ/zwaJ9mLMHb0H6l6N9yqepLuHfQ70XNhL9Zq7zt5+5DOvW9AqlpusRznpHoi
iDCOd9Nk9XhTG4eRgTTc8C7OA2n3hGUt5W41debilZmES2BTtMS7EbpmT5vptFJvjMTtis/a2z6d
vfigrPLCbTWMwu57p45jeD7bvjsKeSAQgeQ7bzQKwKe8SjIObCniS86c8JIHIYKvIEO2qsBpMJzk
Y6wPWTYlD4whwxeEVzDdp3NTnxbXN/pELBy3uW0I7vXCQfV7HGPigQab5DdeKazdQbim/QEePnyY
GH2/IAvotsQfg8Aman1/3I7YxNMNjTW6POchCJNT+Kn+rwnK1W5q1CGwo1qYZseUifRlXqFARDdf
c53GXrmHMpLVn8gt6hTCw2Vl2qC7YQZ1BdLvvYQEJOo+twuTaAtZQ0VqV6AAg85/HimjJQJaB/NP
bjnGLvWCPGOXe62nduK6SbLK1rTi2LyoHiQu0emVtOIsv3UC4b5eRaXrJg3teopBlWc8sMn8DVXb
BfdLm5uOPnPEJXuHyfV2HeBRt5521lvspibcoIfIaPkE35e3xpjppYyiCJ34MHMEUTrC8ZeqSNwP
a2yJRx8XS9mdtt2fmP5sEk+JzPnWZH3f2zgyr3gQ44arMkLtjlyieSvLXOXb0AVxRcnkpo9g/OFy
V8ZcPBsxUXO9kTJWP8SpA8lrJyjWU+uXzZ2lbA6VFFw+wAaG4WKTji2pIlNO6k/pwYDQzlx0r1oR
pXFAET25DzX5PA3viZl+emvqBzrVHB7JntOeEM+2OXgkfNYQiCCxH5Zi5nmjaHtI0MPn9n7Qq57+
RcNqHiR5DumR4T6nsT5fVIaG0cn+rKKJWAhbNwVVQlXk/UsCtIL7RgXD0Q0XLbeSGB9GP51l5Zaj
SM+XOijMAnugoZpVXAUPwonkX65dbbcND6DZ+zT/fRT12qA/mjMglT5zTXEjSM+F8Ry77N4TMg6p
ZE6hllXrt/6JRPv+jd27g5I2VfHAITAmuxKN77ewSf0VqAIw/gqOfYTdWL7W+RAk2wLMiM9MPBsP
Y9Okh5z6wIrUJbd4a91y8GiiRXKEeqjNMbeKgQO1MPP4DPWRbXIyPuF0h5nKW/5QfJSLSstPXNXt
vG/STLzmBOLGOxQD0SPiWIRcHp/vqZujLOKoKIiokNMYzneyc4ovAFZq9NyqGvJNSNwOdU5FM9Pk
vhq7NUOl5UHP1FKA6jWMFAup9FtJUV+1bzq4/L03EmJ23UUS97mR7eAjVzNeuV19p7tfsyb4lPgr
/BuVevqGpc3nTuNWUUc/XIP1iQbH/m9N6bizFeQ1gf9kaREfKqmS9xUTfH1vqtWnDhyPwldknUTu
TcxXwhlbrWwl1UzMRmKTBeCnbGt5qiX2XpQUQXEGi677Q+/F9SUOUB7Dibdcqa21oPzr2vp/HRNm
zrFoqenbQ8f4dzUgs8NTqiexW8s04N9jff+TKIc2PqLr1yefJeC67k/jI+nkPsE7UcSTmSLC+lqa
DlhUF0GPdLwtn6uJ3vjtKOmc7eIExVEn++iNQmzvhcxe5aCSi68++UzhdhkTRo+D0y3RV6KW9l9V
eeqdSqc43sYDXy9zmrOCYNWZ2hBGu/4qpCby6Mcj6RozCT+3LZrBzwoV33ig1Zepz/OutDOknMTL
OOKlQ+DN1Fb1IeFNiLMKxuJetBfCm3S/nYhueAvzwLNYnBPjHNfuSvlnMNtPHdoouJM8ad9R8IQD
agSPL8qnXR3KmD3isYqWgpSPKtN/lVtz2jjIAW5zF4XlQVud0imTFcVX3kgXFS0ZrB3Bym1nN04N
887wmKH2KCpR78FIu88OISPSrMVr7c6Eg0BSPq/JcgIgJaww8mYf1LAunnIea8TllQNQMU99iqQl
JApma2Tgn0pJxO9p9GhBjqE06u2C2CfZjKgP643jzdN0Mj2X/aaILKSLS6pX9pg0ufOMXApRRjEv
1PAoOLp+o9hab/IBvgx9la4QPS8u827JqAhx5IjwuE4L3e/LlBAzXEQFcjr0DxSUkl2ZLZtyysUB
8H+CVMqI6WSXUIX6k7Xx+K8O8+Q/9EDJJZgigGRPM9ej06liktqpLF32RWB8/5jwHbwmWeWHe0Rw
8ixd5KH3M3jnPz06pXuPGCNSNzOR5/Kh9ET6BN850CykJv+xJiNB3BBF2/0hFaRHchW6CzHRjpb3
PjZJvWlkUN0iMlnGDVuk8w5DWKI7Rqi+9UXMTeETrfw0CGIANEVC2T/EhsFyqFGdh/CZur5DMA/4
KGSY/ZALBKwUoCzbT1hKyw3awaHapmoJnVNDe8GKftWupOMuuTFHcse6bjehLgxvIUPyR0k5njyY
6erxtkGRuwe6KyD3nXFsDkTBVMBBbK0vLvrX9sBiER8mW1IWS+pdgUNkFalCsSYhFhtIt35vUqQg
z2qU5quYB/Ug47QQB5nLEYIgnsYcJ6ELm05LXwgSQOH1dGANiy6FRvq3cedskIem5fR5133YTN+E
PHLPWeo+nd2KrK25Cwg9HJ+jrtKGmlGGBYT7qqHFrzFyF48suTRDOBW1qguM9kHW6C4O2GsTmBgR
tfdF2uJ5RxTnHnxf+fgg5GIvRa846slxRho2DV3xU9EkFDN0A89ceC6CPSkAnIUQsMJHdzxyhY8T
Dbsbm0Tjt/ZTPEf5oKdwG7uaODCdKkkZJTTB+OYtFJyQMh7CLuqr1wAp+bh0R0qYh+ZEEWr/TCt2
1NxOYSV7ZupaX9C4iHfrROPFtkXgAVhd27ndEUsklJTVxtuFgU69PV1oSXiXSu32x8WTZBWIoSJL
pV+YhEGaAII3XhwnXNi4505jhIwbg3HQIMwavOabpYhA1nzy9EyoMdoXpPglGX8oLctL1DpwQmVS
1jwJaUAhfD8FREJeNdRuFQ8D624q+FNaM32Fs0XvI1Q3nDOfYKKOJwI+XPNrzE+zKBBiTm0o7jLB
bbEpHFvGG4SjU/6QKhJBtl1uw+yxzMIi2TeyjKq7RLELbT07ZcGZSIOuZ9yIW7UrTcw22iBeuoVu
Ji6cDVY+RTJEn1aQ/ZptvDz1pzPH1rywqg3Df2kCsIXoflk4yNcspT0WNVN+iNLh2v7UutTQS9CJ
A6MHJ4kq5fo6VW3zkyTwZHthQGI3yTjLTweYPeA0ZOHboMIs7GFAaqaOqahntFqeat/I/9blgRZJ
1yPjhct1T3t7BDE9Ks1N0xcr5S61IOYY5QQDeRbT/9fWZFjAnsqcfWJAmFshzwUyy4kvQMzgNtSR
5OR46Miqh4XPY/a406tpu67SQhCopW/vesgjQQS2Xw+7Zo0Zb1e+d8N73Vhzba1Bi7E4sXNUnGrq
MOvALw/lGl41Bkbn96GhSWcfO6Ikh9/V6qOO+ulJD/Qq7Nt+KautQHpPBajBKLOJuqYy26CRpJJp
nmbA3M7mnxH/yscgSJaXbiYgb9/zRcAYJgqh8dQmk7gJQEruQLIkjTvhNNJYxNXxMOm1qQ9pKZKE
toDKYMFB/ThtC+NS/3b18UObcmp+J5gGgn0sFt1sJ4gr1nFpCA1OhwL5cBUOiGczwgN5la49DS1V
H1yNaHAonCI7/sVRVTKdZR65t70vU6A1DyfjjO4R7CAagvjiJpiw8Dbo+llWAd3FY9LPF9OohJca
lOq7yd0hPgBA89/lFBFUW8CJ5WVh7sg3wZJVDwAKEdW2JrpmaEdCvug+cM1HHZSFf15kg8yrV7E5
t3NAvL0b5qX7Y2HKpvt+MtWyQ/0eCnKPmnY55pSgH33E+vV/Xjrq+NcVrhkI6GtK51L7szduET66
j8GUAtSJdY5e1inouveYNXkCjq2m66O+Xh8ZYTugd2dKj/yVgT3hhJA3bdAV8SkOWh+RbbJ2ew9E
zOxx6XZUZ09aNecCm5Ph80yw7bQ+tZ9F0XO2OCjrf/sidH9yPSI+8ql+esjxMAG1U1O4oF/wk+wo
KQmBlqwcZ4GmbSUycrcOP0DP6HAUiRgMNKyKfrJFYCdBNol62kMQ/bUIQenSNGXx3dSqVX5QXlx+
co2s2Y7oFORDqDkKCmFRun3jjAGmnXQ0VfeKjbXY197Y2m1QRk7Kz9LoUyigi1BElU2868cR3KOf
hftCWkpoj/wxKCFZWMRHiyR43oHm+vPeryiL2LMItP/N2BXrXycmqqPpUXAc6zkJlh1R7e5zVMG2
1dPK/h8Am0QLVHNp310ea7ml1qlg66FT6qFG5mtveLtH8V6ZBBHXRqtB/QEmGZdjCEFuWFDDhSL4
OLHLWysLv35eRBRJptIYbX24Zt3fvAvJA540EFGTMLjuKMMF2Cs0aLJnXc9ekCC2K10srXxekh6j
B3envulD1cuNdTokkjCGvKtTFnIiB7Ll7JnkEj+WcWuQsjtFejcHw5JeH5gFpseN17rZFsGUlZ9d
bYt6wwjZoGoaiedD2civEflucamQFE7nRSUjWvY5ZiHI0545NKRIgTFZdFbvnBCHyiaV3mSZWAJm
C/4I/9HALi1HVbnmlZdrUqe6Xmr3SG+Pf4IpQ0i1jIt/Rza0Z79Jg5nzPV8yQtFwDh20TlKK26yZ
m2XnJexDZ4PVMETx01M/aAaiXi917a3r3yWsEd37he3zo4KlC2+F6dJDWyvfO/hzXf5o3Op3QE2I
sQ0I0D6qr0wPX68LaZzo/x/FNUE3aTLI38VN17dmQsq68SZZvYRNzGd023l6cCzdxcc+boH/SOnr
um1KhwbmvpUX/SAX9AK7FVEyYUgendzffTKPYJDemP8CsjSYS/xRNYdxxjGybSoeMiacpvgsWxcS
jZlVZ9uuX8Fb6gTceVsMCFZutAUnkt0MSmu82oVmEODy7IV1155quKzgcXL0+oDJAneZXmJ7adnR
uZLJu+fWnt1yoXGahX2PVBgzZQWaGN8bhckDtx0HQjr67jPCCILMPW7n5E6JqR/Pls4brGUhj+Se
/co8MJPWzaauwI1ZrHEjgv22LApkpge0pPhYB3fRAmS8a5ZCvVKvtpgbrylZlALt5BfBfXl2g1h+
iDmHkwtihDYHVmwEaEvKSXHIHd/9IJ6IfpmuHuULrTP1I0548JNe5e0XmVD5K+0uyMkau9CMN45T
8QO2xzbVLMSQvLnMBP/cAHQV6I5JHsq1tY/jahUPfYM55pi6vRtTk5kkT8AuEfC2xL57TNM8erNE
MztvWR3kjMNdkn4Mg1g/B+ZGVBZrxdSlyCnashGQausoF2nh5HXzPRU22FaTAgske5mOq1tSbi2c
EX8ToETpsGcQ4uIeQpm68q2NuqQ4u+1SXH+frsQyUpqAAZbJDlIkClpS2pLqBTAyr06kSpRf2GNc
Aw7XT/CHEZalA2dE3z/0nRvdV7Wu0I8Oxr525Ed+8tP0dotMrnsbrpzudgiK5D+lZPM7TC7jvQwE
oVfLStHUj+yXOrqeoPShQBoL923yVRfdoG1e+xf494iuuJXilbemdtzlZ+LNhKnLY2L8nLr0GNQa
199W2lUIsqxT13A8TXPJExWYZ6S3wY2c3IyXIkZZcOp74Ywnyl2Cjuk1lSRWueT9wnihGIJKrTMY
6Sn8Xtyg5Z5J/Lg6NaVeHollxuVZY0t/nSvX/RfMhb2ZC68B1GzhzpEIruYR6694Qq5WDMAa5Ms8
hWU4vlWD77zLrp2CrWTuePBm18lPYnacOzSe+fJGS8bKoOW06kQGJiC206n6mSkxGPn5CkVV6lWB
nI5Dgiw34wna+KBPRAZExj0lnUyGI+XidjyGdlRmX9QSeWgqlqh+zEzeVF8BcdDZA8CAUXfTxHC5
EyY+Zg5pHov0/4Rr7b9A67gzM/dso2OZu351mjE2DFeyy/9dqioHQxX18gQ81pQnRI3VA+1SqnwE
fEhL+mlj/V9rGo6nEre6cTaUBlXyEFZeMoDT9dVKqlbCDd33uMO2IqzC5GgNQNMp6qJE7FsbhMdu
EU54KIu0GL98P4tKGgrrCc65RjsGvgUUsJO07MRXhQMr4s7qoWzOrZDjfxzdxesaLI7ae20NVSWC
GZ9M7Xn+r8MUfkE2b/VlSNh6t2Glk3IvvTXYa19EzY5GSWLEVq+pcFPQ7QACw/fqwJOSeRjZjnDm
pCNSDI24F5xxqlcfaEjSBpNlClfIAJSPr451+m88G9A/1LgbggGsFAFGkQmfZ0Xh4KUtRo+UpiWJ
g6Oe8Wq/Wy/RC1QYGDbc/VDFDPFRyKDc0kzod2HGo44e9F8Bem5Y2fsGfTmmZeBx30GciMcASe5I
dSL5VCatDg5pcRHKa5UVYGUuPi3GUfkJsdj+CbgEPB4wFmpEyHVxiEaDzxCFQPIKDVHeG0w5Jd2Z
Yzgc00ggvlUxpb2bJBXhrcdk/uv3ifUOawq/sBkJivk3s96XZ8i55j+/ilAlFkqpbw4RYdDYM4Ye
sMkNfyuvSlJ8Lhw6xLe5/rSxK4bYXcteiJMn6nOIZUKl/2CTJad8qLqUkjJuje8kwTM9gbcm25qB
70JAYVru2imc/jEKoCEbdBhlpFz0Q38OUEo8940ArktbY+gTyprhV0k3/QollgeCkSB1/cLw3meU
t/MuzLNIj5N1kbQWcW++obXr8YR4Lr7Hf17Zh3VBenJimYdgXBZ3pe3MXdwffGeAY/gUipvOxUuC
ENKjsomWUOPtMbBiykyWOL14oG/toV0zrIYkEKDxC73U/0+sXvIhJyHv4WmByPu0V280yYwdb3nc
0SyfIXbrJS6pugvgLFzbVA96phzlYOci5CghWRGCF3H3jRNx4xB8Hk0PalbiO6288NeKsbmsFj8A
dFk4wOhhevzt5NWzwF4KW5qGdDpVyeI+r40CZfQpLe52SobTil6xQHzDH8hui2RifeStnv6heMwj
YEyYqFPjifjEAECQQj84uJEcioqv1KBf78ox8KMvKuUAWusi6glT7rPSnoJl9dVZtw0ljpFbldvC
ocL6BPc9dKQvkooL7OeuM9F81vfOyMnh3Uk36BAvIZibkYLw4G900ptbtrwqu/FYkeY7hQT5aTBh
F5NE0FXc5ymz7T51Ay/d1LWyd4G+QjBerTPqkOYw5P/ESfrmT0V6SX4EGOcxTxvPmZ7JJAqHbZjX
2aV0nCvgRuP2Q+To/j8XEYnL/7xKLm6ZFn/YBLJ1k+i8jc9EtfXtRbSg2c9eRQImcb9TRdQuin4E
rn3vARFhc0nqWjSPU6NrbwNMM/zpsgzaKex7WETtRW26J45albsGt/k9JlDsiqyVIWbtWJtbPJZw
7wmDx7XToJNIUmXSlE9z04V0Lnmmibg0LfeNmKW69fO5+vHTJRy+CKb1/hp4ob7euWTN9qSSh+V9
CrzVHvVgM1R9ydhk24WD+gExRuD/433q8gv1ov4952TJ4TxEerkdOBAwNLZ8Pu+2BVoLbhqCqGiU
gBN80OWi/iaokX5cdsnnZYIR3hNOO3+mc1WofRkuvX7uEXzvSmy3uPbHNNz19LXRlevb4uQOnYb1
LCY6Af2cTPcERXVxCPIw7c5grj3B8nnG6cvfPxnGLd28yWx2l4e2qerL/zg7s924mWxLv8rBuf6J
DjLIYPCguy9yzlRqsizL9g1hWxbneebT98fqm1JakOAq1FWhIJpMMmLH3mt9y+XdmZhbVfQa/N4T
/r6jCQwwKk2IVENRjydPa6zewyJ8RInuPeYaHy/Zxm71PehDe5lBx6DDCxWD1vOYIkcr20mCH0XO
SAb1BL3PlScYV2zYVMaHIlZ8X9DO0dIYrGv10Yfa+dWhXr0LzLSgerAtMhvNevg8xj4GQwx9cudh
0foe11GTbRCPGQeRN8kPXbccyBOZtyumWda4WaTLchMyxO53ROOExcakAPyK4qn4YThxc8UbUbEj
hrH7KSsj4V9ZyWBdgTUZ5THQUDp3KGexRIIJ6j7ltlsCoSZVhIIRnoh/xekJyY2bMfBfTQwemlVt
qU5yDiqcbwzlvPBg8tqzBSZu9oU2UtOfA+R56U5NqPN34BHyFwp3R64L37MEu5SV9xvcDto+1JyA
sNE1FURhJPsQUON4UauBhjezM/S5ftglXiuZ4OZpcZ8xhaQ1ZMYaWf/oO/N1HlNCU890Cn52ZXkF
VYuV+LvJoVGxHVzT2sHs0pyLmUEgjvMzaMvYfXuM5cQscIy1iG8dKFC2Q8t4aiXoj6AomIoQ0EQ/
FJy2ICXVV22/CMItEldPxJM3LnIqHxsY+sz4dnYcZlkyHmtQNEPv2mcCRuadHWBzXYkU7ssK5Fz9
fRia9LPfwG8/pVM+3TaJ391QBzOslLZF8iN+8+rsoxvFYm345LwP0uhuLZz+Fr4qp79q8sKbv+D+
n29c0ZYhR38L5TTFbE3DbdYYyfkkPo0uIKSdoQBf3/BUtAvihVXoFGt2+73TZumwMxg1stkipIuX
6Nrs1o8yPlq2PvsTZ2U7P/glVBMYXFX+tU5992o2We5XFLbZF6JisuveUE6xAX3f7jiFaYxsNHmO
FLoomJKiSDWuAkKTHMpwxQG3WOIbXai6z2Vho5ooZ6fatJHv3wA0aYMzrUInBDueCY/bqvov5JkA
nMXkzVNlhLYf08nutw0iwm5V0C6lMR+5VvZsDfYUXnUxhrd+ZUT2WDylIFZ+ZZVEPWa05mjhaTfT
26G3nXGVF7Jwd5R0FD8xEAFSGhm/MS5LJnSJDOjNYJv1vrgqTLVYhTD6xQjqDYkMYVE9grNFdo4H
DgzqJmohDa7qcpycjbu0YWjM2D7+OXzq86pCidTeGGRjz7dl4qqfZVtKNPoUCPV2tkdPPLHDlfo0
zgnsEjjm+BTCsaixh42KUKnKieeTSpjH5Ctj6FtjV1ZUhJtWVKzgOZrOtcDbH0BD9hvsw+yN6zHS
/Q39co8Pq6Ku2xEKiuEHIvAor5BT6QEsQVAhOYzi+tlXXRs8ohwNm53De+Sv26KCLqSZbmHuT7oa
5y0GwvCu863yEzKiHj8sZ0G9htXh/bKHTidHtwj752ycwutO9wqoT5k5t4Z0HOtHAgcJdXSIUmVV
Mt3ogALXIYeCMMF4WPcTKbrKHRYX2RSoeyWmDjmbZZQ0Qq2uae6zBPc8FyP4BOXxCMtdR5X9yV+s
sFTcws62nGFt3Mlkwzo4mMJC3COuQBrXi6C4WXxHxzFD6kFrJaPDkdUh9iYQ4lXD0Tt3oz1lE74G
qaYHRQBf/n0KcID1vadJKy9IBD+Gfljnv8mxRqiMhYLhPvTpuDmgz3Wv0bO3TMYqC2+DR1uNNpDv
8eVnSAfvmf5T2NRAqFGEA+R5ql3cIys5OdNneuH2fd3VhJYyBf2m/LmUNzKJZ2A2nIBpzpQ50ayx
m74QEDP9FsxwfNxsXfNAJAZ0D7Nl+rtJQtyJnMUi8bUpXN+C1WzXmk8z5m57RmZl5jEobQsH0T51
EuPbIGFnA5nBRIJOxtYMFCokRLvtDueQOAWzMqNiz5pRhyeWEuGsQ0TMamuhI2TXFHL+iaaonzdR
RbzHKUloQa5tux6vqoz9a5uAAK6AU4GfflBpFdYnnfvdj4LJB14ogCpfFkdrBEohGm9YEam3SHql
MCMfiLZz3XBah7aBzmKL2irMvodGyZrbibj2jnEzmPfhBHbxYPLdBKtgSvobo/Ombu2BXuCQ4TRU
/k1VdxC488U6ykxgwLppEnSI1r/If5shyMFV5iUkEMvcIqE8xiRAMwDkNe0vSwVnYjjFN5eBBkOB
iPSitd26obcJYKWQP53E411BbMOTkU1z87mVvCG8pXzxqELLrHvkAB93T65Cmo4Fdm4fSX7tn2j1
LN79Kizu/CDhbhiTdmfIHJVY49BHoePlrfMAlxAGwRDFM7sCh3v0kBgP4HrHQt96ZltjACc+tuuZ
G0RFc4Zrr1FqmEF7J31X1TsTRsWTywz6B49bOgfbJ3kTrCK+1Z2ok1EdkNjGJ9MP/WItG8ekaUZz
ADBUi9p3Db2cAXLAsVdfe+nIcbgvNH92UmrSV1UxDeciCKrmNBBkzASNBFF7TRNJ0xqh84AFlv+F
FhEz+mKHDwCXUN9AkltjAelwcSViHjZUsKA7wsnia5uWTN9N0oQIdLs6QAJAK5WStQSbjFYAXpoJ
FV6Ye9QWldoaWPkoCujyiQ0GSytbzbmNmVwWlrivGh8nNktkscX7GhrrrkOjsI6aebbwEem4Pgww
28NVnBZB/CvjbNXC3DEtZ9VPQ/ktnGavOKDts9VKtFXwOVJ98Nhjgmd2CTTd2QYR2Zy0qnheOkya
b00qBNMhTCXuCh9RfWYsz1SgrSdAXJYcQ73HW1j9Sjow1cA89OSvuijH9+HjFJ12XdEP97PNw1yJ
HMUuzJMseYAqM5t7T0sMab7iZzilfm8NKeuaWPDG0OdSdEmGc9K4g8tTlLogCHKq+WbPqT1+mBqW
93WAhq3lD9BK3rpY+YlCy4GurHQEDG4jQ89/6DIRm7dmkakjaoAOun5gBTsIzEl6mPKwja4Q3bGh
NShZxckDaluQui5b/Bke/EBESWrPNLKuzyaANXOt67743Ay299nERG3vaj6cxfReGPuujKpgz+u5
rPKdUbNKd2WyY6rboR4aLfepURkyw2Y0EDD1Nt+k11n2fqg69BppZBHR0xdNpzYDltLdMq7F54L9
dOlQ2rRCMTiKcje2g/5k1AWij8jO2xTsf9V9myB3uZsUrfAnlOhMm3wcx0jRJxuxe1daTgYQJUTD
PNY1nh6DSYmHyBRbFuVXxEGNXBq2pakb4bItYsKwMkkgasGxPffsqY9jMcMaQIBkVbcD17oxZ/wT
W+AZRsB10+YwYZkyrmjRSrUecaEPSHMT5+hjUO02aR7SMGXlGLwV7rV/rcGVju6y2KLxWTGdWpnM
Gv2rYepysetSGP4LH0favxvX1je6auuBcTz0HDRzcQPrH/eyK9aR73X3/Hh9yjAjL356XuR8LRH0
uCdX+iStg0qePMpmy8rPcuxmxdfmWN+xd7lf2OETc9uh+OS0G5neT7M2zAfgAJx+m2Kgz5Gh7CVj
PXv2qma21hk4me40+4EZ7Glie79LIn7CoylFAPicJryxHmRXzttKYk04A52QETkRFnUwUVT101z7
drgitrzAwGyEJgIW7VCzJ2gw+qOpspbPx0uzcScJ9G02ZUB3f6scqB7w9mZJFRX4hvsAqQHzhQpQ
3+5mWos09ZzRJmHS7UsGMTbgNQeW4qnTAedieGNwDsaxGf2VJWzNEoJg8T6uRqLMZ1qgI0KFGVye
xtgOD5ZPdBMzMQLcZxnjDwgr/qNURk6suK2tnwyLAHNSng1gODvLWiIRSjKmdEP4vFAO5uGEpCs2
Xnwy7OWit5O10y8MaoTDFHwueu98BQI4fyGgtypOrkNtto4ztv4tAGh3ofiF+DT5rki6c+GPdI8U
W/xKxTCO88aeXDP+JirVjIjWSoAoQThnd9IjA2s/UgXzhtMXyD7B6CR1eJxtegkJy8JXI0VzfkAe
28CTzFwaipraFB12bikyF5DG8qMPJo/6Nq0ZTRwpTFLryGlqTE6IdkSDHbBPQI86aajx9WrACZiy
Gf/NWcVOzmIxz1du2hHqgp0j1TdYZ9v8hga0+uZWjOQ+G1Bg9Haib8cFDWRdgC3mEmuUTON5r3Co
0ivroqD66SF7PGWYt6YzMjcx7+WAb3jf67rub5mn+rddoZKfIm+b6BMicHSLvIMTLUqcxpwiKimm
teh6x/0uafnHJxxz5AI1WUBFkfADFhg8LaRgJGa3xim0fPElmUJDHZJujD+LogVx0BfFgI0gCfAJ
aR2lVzyY/s5riiLasv0U2c+4oebZNkY0V/vOiaZr9OSgxyezVl/DBHnhyPfNZxvUTYgE1g3G23xR
V9KB0p8EeCrsvpaMdxXd/oGRCwOET3lAlvYOH0HSnRNPju5OGFm+nwUnIDy6ogJJwa9xZZplX63h
oXlq28d2r3c9LFX0+g60fmwXcZcfB6nrb9A/S0YUkvnVIR8hQ26HhoPNIQYKsSULvi1uPafNvzrR
nDxpkIGcgUx/+jzNcVycrRE53ZayRlvbwEK/vAnGOfA3BMmiwgwBMvFtBGi16CybTIo4CDLfH7WF
jDDLg3UIPmi+GgEIdfvCCxJ7zfNLery9wcjLWtT5p9SIB+MReXHDFhSr2T27UWz5W9THocfMTHBI
MochTw+c4ZL6ujGq5k6Msuy3pJP0ESqFOHS2JvjLrwnKrGjnNl7bkbTlhie4dRy4xtJC5cGQJGMj
nI2433ZeVZ6lLEobjow7pySQjBZfsYOKl3OHkXU/yA9FfVU6MACxoHt6PyNnDFecJyzOk7OZSeCP
SVs8jexJyD1Mo81WGIRypmf05EdcVnacgb1wu3KFpFWOd9SDVrmGCUkjl5Be52TFCLyPfV0M0bHk
t6BNgPS1PKMEHYbtjIrpOtF94NwS8OIl1wMBPwyjk2bcIx+NngfDcMUu9WN+NNOarSPdM2BPlsqX
D7wxnJc87KvxhtmvW++aNGu802jgBGR4MGACZ7TWBlsT3CcgrMYWX4zC6eiEzKpl+3cnmj1wc2Js
oyrSuBWcbPGoGVqsNaE08AJnppF03qzAvG1KLxjglCnX2ZZwvlkSWqqunVnSM4JYBJhvlsbwjFrD
eUmKGv+1Jrb3GlpeMV3jewufqULKbLG9txtvGNH/LWv5hqPPyFQ2HINPRR3T30W8QUdQ1ELGDNny
+je8sugnhywGSD713t6lBxCecYs13qZAfdaRytGm3UM0EMnJlE3690llFs9Di/8YkgPGwm1iNraP
22+mqWFqEyY8cebkXbsBYVBbzaLBRoS94UuYVYU++UHRfZnzeX4AogF/gWr8N2apgsXH9ZoSCEPj
HWSDegtYzzx9FknlLGKGCUWg4u26b2QYHyJDBXccmxhAqRbj/Cl1Gs5JC3WsWIMHA6Ng16YRr3Tb
m+6xbJP6uasGLJJWja0eHm2Fd0nTfZgOAjdC+aVMgdDuMjn7P5xkbLsTgVveHrey316NbZ680FFs
BOKy1r5ykGm04EfxoLx4PW4pOnkoffl+AwrvXmey2gKlKzwCGf1s78VeUK9x2VfpaYzj1GToN1v0
bYlp8lDNlMkNrLIgvQFSw1Jc9AlVrpK0fDdVypFxOcT2/kkLBotbYc1usRW1B7PWyfHRrWxwsugz
cbe3NwVf2ne79trnyi38M+Afgap5aNGDNGVlLhx5TjbU9iqZt7MOzXs40Eifai8t71FHMOJu+JkP
DSgwBvicEb8L9O/JBhkvYGfIseDXZ780k62RSPXCj1UTOgaDOzza0UiW/VyCQSRHLE2cK7a6LtjD
I7LDPS5KfgL+n/1Bx3nKzuRItzn7SKIbxvLkF605/eqnkBqlPgQCjLWZ58ZvR/jJfJjzLrJ2Y9zN
pFWHRXaP4pVerD0Y7Q8BIUgi02jnlywDs3cNvqWWu7AX7S9A9uFvzjPjTYS08d4eCmx/eWqWX4h4
lY8set5N1GXtVw+fZLcNDE9jkc9s3FqD9RRQSH5x5nkYVgEchJZj2hwbW5rm+TFB1YQiLhI227mY
2maTcM7A1a41qv+27MAy+7bv3KbI7A2W0Lj7xXmZ6WU6ROaPCI3m976T7jdR9uRFmDGwIw7bgfOQ
Wh3CqEKmuEmnRA1X8LGUXKc0JgrxjZFY5h+LItDDNqPtZa9jzMv1ji6X8TD70fzdEnVdb6TfOt9o
k/OaEz7NSQnwbH03wTEAYQCwhdE3cqRbO6ARvqKIsSiVSMq6MSr0mCuvDYph6xkqpXPGLGjT1JHu
GKgzgUCuag2/7SlO75oi9lE5s4VBqvLtBuGcr6J07bjDGJ9hcYrHtqcuMPrUT9fYLmhdCs2cbXDc
3Fj7nvTUjZ49E+pm44hvCp/DPeqdMFwnyFE1+k2NwFfjuD4wEcHGn1eGfiK40jU3BjXgjmYmLKIu
7YGNkOs+hrucHQ/dAFq8Ne6oOt7iCaOP6WSg2D4htxd45aCJ4D4rOybX4zKKyBnyYrVI8RcNs2W2
+xBZwUIEaFLOXBEz4FXjMBuEHIZ47AS+0NrLNB2q28aNAT4gzzGsfWqO5Cv5NCAl6vBSZV86BToL
TTPXvq9Vs6BzM/5FU1W3z0EEQIfB3WCWJ2qp4hwPrQlgYxzK35MyxNmiR0MrnwH5tUysstvpyUNZ
nfDByjNtwjneOLL0WHUlO/aNSWaX2M5ZZGS7Mu30E2eDNFuLGtziisESe2k0zSD8qrhugcVQAQ67
TM+U3b7URb3MloNo4ww4GjZ2bC1jXsPxHyc1pS9tTpX+QgY7unVIpGZ3lVUAblZA/mDk9xVTxBVB
foXa5jm3xIyB1skqjGzncQjLgnmDtujtx1WEhZx5UPk8qTkboTMmzbCJMLv2K2hklbOmglG/MzR+
V/XUiJdFWBSszJ4zAasP3YdVB11w8Rwh2QcJO3kPZhb0yd1g6C68ippSYeTDxM/nWGN6rYoixhZF
ruM+KwTuOmV7hEmnxjz/jGjpAL8ranNXBKq1aeloG31gC0j52q/g6KycEfrAYXAdOlr40US98lvD
eYjABT+3CiYyCBdvuE282g/WjmxYYf2I73fnhEgVdmntkIw7ybK4gbbL/N6AzwI/dhRPqpHNzxYM
OYoaizJ0r1UvfsekGaU37LbFDWYmUlYbX5jd1qh9gVA6xaDIDQQx/U8o3Sc9tPFn8CfMo0Dm1Y+l
XbUA+qe4/wWhqypWve2K37VdCH8DdoJBBsQzotBTFVIdsNrCsqvs+MXjE4T+a/UxUyd7UOeBAhiP
Uti5vzIQtj28Kdg5q5SjoLuCwsQikKdiGHDc1/jpPMaup7mi3ODoNVIZwOZRz6pB4t3Ede2vrdRn
9yhk7V6jPsfgghLJe0JTHh6sOoLGU2cDVuTYAci95fdAEgKwvEWwM2p3GbOFqC1MWSX5rchK61eB
JqA8egAjMxjljXgm2cOQ6ynIJZbRXLXxXqBWv7H1mLV7z/Lnfp3WzDa3E0k6Yo/qbrpReuywrYyB
OW6yxCl/pEEQffMRMj7ayhsBvY01H9Ozl4Qi28N+6pqVykQgENt03X1EXoR/iOskiY5oHaipEdm1
R20XJhAp5ONPYx7pJw1an/ql70dkL1kPZdqc+x9RJqnW57ZBvZfaHDkRRDqfZ227NDPBcmFDdIha
YQbTJuGtYZjOo+GleIGNxE4BL2t63B0EA4VWIqsVemJaTksZUKBGf3DamUWxLHHaMe1s+man+tz5
1gWlwl5uzfKzmhEUkpgQiG3MnBqlBmwNi9mzzemUbyh04I1itNggR3YxXRJdb60EA9Foa04ubSa7
B3m7CjKW1k1ID2w7wGfqWG2Y1K97F9H3DTqQFl4ZQyDI1sSaKisiILL1qq3ohiT9HEAaIcjbHxk+
op30+i28XXwHvkpGxnG+njJSScFWbGiH2OlBStR029Lq5U/Yv3V0KEWIGDt0W3mGZt8nmw4FP6u7
TR4EL5shv5p1oD77nG31VmbmnCJRwt62kS5ajg2qHcpUHIzFeSQu5UuGHuJnV9RGzuhP249ZM/VQ
MvBe054ISvMr7Pn0k+7ridtH5XVNQCb65zK/StLpVAm1hOjQhH/JWVsnFG9FqIEp9iU9dxDY5Gq4
enzM+m78Ws2I3Q0dJ0iQSYe9qqORHrO0RQQLF333Y4oOz7oaySDAF0aNtWAFsFntyWSq78ze4gUZ
kNR9nkpZmFeMQiNOjDh8boA0DuipYItjwVAoOY0dAiO4Uq0rzQfwc4H13VENPfOB6K+bkFX8l20G
1rRTBAIX1wbuEnrFk6fJfowhvNMMzKS+s9MQ+0GHgaPazlaIrTIOJzltAiSYR3aULgVIWqCcbgzb
+dRlTsdOlrI5lXhIu1VkVUZCPanqk+ojz9vEeehSpECIkVt3bPvvszvJL2Y45damYSpLRldfaV7r
gEC7DU96onucY6qRyI6yq8kRUtBk8fz2Wzhg3z5Tr0wn/MtWu6slPf2AJQGLPeN7eODYeYs7tJ8c
URndho/94LKceV0g4w3jIE1j3qfnseFIlXw14H1Ua5CVk7srmfF+zcNGjcBnjPH0T8XBhNMQUyY3
ddhlRAGoo68rIOb/VKE3DFWekkSjZSbONTkiP6UZxnSBM8HspPfxJoDmruSvoMV0ig0N+RqcgiH4
VDpMdEh1iWn35RmMBtowokXo0sEF/L7ESeq7qg7z7ppRtkUNX9SB/9nsRjFvrGi2j3iNogynTRXm
q3+8Qcopp7bboK2Jr5greHDDedWT3T9mSceipEG4CV1fPTOrax9zGUdLAYUMS+BMfvpnnjEzil7i
/lWN5VPWCsSKBupWeiFlpnb/YJ5sPeESz10oK5RrweZ5EgkhPIcYDfP0QSzUG3lG1pKrxl9xBaCK
JVrp35KxTBEAd5Flu0aTNEGachC57MahHeVh7IL0PKOx+z75yXTUNA42//1f/+v//u9f4/8Ev4u7
/x+H9V95l90VEZ2v//Pfb0UM2cy+KeZtW3jmRdbhQE3jstZx9MHdgXQJJC3tPO/q/au8kQ5lgcqz
ETWiMPH0RUJeEE81kUGcngyL4SoUxheja+sbzhnjB6HnSzzbq9Av1glU57aQnH0cHujrhznEYVDA
1FLrqDaiq2HurD2b6bC2DXIhnEz+qIkhvqkJ2LhqnO7X+7e53MbFxZff0HRt4VAqiouMsyrsgwQf
PtkReR0fSxGRVwmqY9cELQ5Buw9h8CTp9v2L/vFsmfox+eNyAkGd5V38gvNUDm3ooHqbm678IiRg
7LysjFtw+NHfZipyY55jSy3h+5BfdvEzMiwbW/INMJiVZbPLXS/fYFVtN6NPqtLf3pVt0lMxHdeG
TKjERciX7Vt9CQMf2KSrHmovTq9HWb3YWZ/d/P2FOEvanuOaPEZxkfeXmspB2AQtAE5usxrpCNxa
rKo7ZuC4M9+/1h8BcNyMrQmB9MjZ01h1X7+cOGwJXMk8e+1CG4UlPRHFLgsGFqiEVwRi9H/7cS/X
85afi3XFwiv3+npx2QaAzrhejRp/D/PR2NrdnN3/9V2R60kkMLdFa8O++KmyKpjZzTUFJ3Fka7+I
vR2GUci4rQB+Igf18P71/nzhQWu7eHs9y2UidPmJmwY+2EygwUtF16wtRzHMrcAT2YOev7x/qTd+
MNyVlsP77vIM7YsfrF9aA1lE3MScp+oxLjsGDm5pv7QACvfoVcO/XSddWwoLLR/tAT4wa7n1f9sK
DPIA2CBR0RnAeA9zQDx7hYRqze79UR7jG0+R14IIOxBNNu6Yi18NxkG7GBcAzsABPRDowhdAd2aN
d6372xhC7goRGOsU//V481/fleXjTMFDtHzLdrUyrEgcfQSEtRHbHyxQb/1erBmshUhtWf0vfq/S
QmQ4htxKjY4Bhy4H7CEY433oDBDX5irevf9+vPkQmZraSjkej/Ji7SXrY0h7j1cxJwV5Pw4y2Nhk
hu3bJn75D65keRLUiBYuG/brZ4jJn+wcF2N4UjOWn7vA39aF7LfxGNT/yU1J7JSCR6gceXGpgJLe
NqORVWqw4ORBCjg6PrYLwA/uB6mRf+7WvBlgPZmrIVAk0/b1XSElR3TjgxSGhZMjZh6g5uwC6nEG
8sSFvgx1jVyvtQymIDO65NPkSQ68/8Gj1UJ7tqm11ObF61lweM/rEc6D5RsVGUi4zWlW1gehh/iD
Bflff+t1hYB/WRBioQTTX8u8KE9EkLUFAzG5zuc8/GrUTHBW7Ui0UYnK7FaEaXIX1bV9xXCsOROG
J27Zcucto3Z9RIrj/p6Ssv+NLDvXnO/RZjHdTw5xZNLcNbC/fLBhLbf+3j/34vcxDGSqidJynTCv
CPKQCaw/En1A0MUWXLtYZ1MbwRoGFPL+b/KvuvO9K1uv3wzIKFhcBq7cAG9E8ABZLtO3isbZujJV
f+UtkgCaBC9+LeuziLLwUHX+B/+Ktz5vFn9+L7UsXPpiOcY8ZMcSdQ9OP9iSfgRjvEHufwQSXn1w
qeWj+uN+ASjwhSMDVurio6PlEndY9+y133530GjuGcrkjHXhyJZAhN5/um9dTC7Boig9sD9YFzWP
VyatvfBvGTvmgbkuTLs8G25c751hTOnF27jOPrg/861nqekUUJFYyrUu04w9PNZUEWRwAnBpYPuS
RYAC2y+PLuX6cSLtCzGKpXbgAoe7kp2CCReZAFtaI/GjYXnqakL1XW3wz4hdRbN8//4zWbaGix8A
U7EJPkXT62MLef3C5cvjL0BooYrDWKkr9PY2o7ft+1d54ymwLXkUtGxQlhAXr7U/j0xfwR6sm0mA
1LUBpLiOtcJ7P+3ev9IbSyvLt8nGbvHEpbp4d9NB9qjtqP2YDtXHOcz9Y8l0Z00bZRlBqHzfN2YI
C9IzziSH1H+/qFJQs9Ypet6sqhevWDbi/IyG0Fl7RmHct0rgrRBTWZyxXKdf37/VN15nh4hjm5MC
L5Z5eYBGIYkHuOJaCIWXFABJTi19OtTUc4WxjOizD57tG7+iYmfkJySg22Ga9/pdIUQHmKdDSx/R
WnOqhgT2X9nqc21p74NLLX/q4rXkUp5pUdZwcr6McCalpyEYyGczTl1GQGkTdSBKoxAIOKFq28EW
1jXJWMYHK8Sbd6gtrRw0N45jLl/LvxWiiDjrGDoTRDRMFzv6nKhISpjouDqKw1//ekwm4JHzDWsX
3OjrSykDljz2Uorc2RcPdlXGzA3QHR9wVSYeOry+sj5YjN68O09xqmTPN119cXeObE3WQF4YEQRt
tTWAil1DNnHiTYS1/O+PKzxFfkKllSWpgF/fX8vBCRocjxKyikJpRJ3jkte9rUvkne8/yrfui5VL
e5ZNHKwrL+4rAaNdoD921hjOHAKGoA8bKRm1HeLDD16Qtzbo5Qvg8EBLB6/nxW3h1Req67gtQp7c
YF3qoneQCbjFAbC+AcM4BDmcDl4+cE6bht91XfVHsnzq09yZFOd/f+eKvYzhOYuq41wsN01KKpQ7
wMkkdNc9dDigdqPXPHYDptj/4EqeBw8LfQ+7xbIY/duXwemNgFL+BVSLFoEC2MNAHVnoXknE++AZ
v/Xtu8v5jFQ15r76YrNoxhqJVoOcokTue4THyJSN9KpNzQznBDjaOGJN1P/B58j5Av8tKzc9Cvn6
/gIXzuMEOBtFcRrgtEWGkYXK/DbZ2aGcPf+DE++b98j4yLUpseBZXvxwBR4HbU1wm/yo6O7dyI7X
ZPDMB4gayRmXIJETsAr//pjI2i0XaZVJWacu7nEGQYe+DnR7ilbV3C6mUXSCrWvdeFz7pxOF0bf3
35q3blO7mneTN1Sx2r1+qpDQbH+E47FWk9M8jjOg8bpAzhqTSPplCHV67gZjen7/om8tB/SVIYp6
HOds52I5EHXuVvYAKQErzLgpJmNaq9TAIMC0eP/Xl6LvSU+GruDSBLp4oqRsL04zZgfYf81NSLfy
TFs52aWV33+wI75xV7TJsTkJlzMjNc7rR9lhX8KU1UCK9YTYJSgrmYWkCvy1fnn/ppa/dLH3YvPj
paR+ohsjLn60Ufh+k5Rms5bISm5qQqtHvJ45GZ3vX2d5x/+4juQQjFWONolzsZRqt8qTGLQtepfa
O/CtFHs1NorccQlwalbuo+zRLJRsh4QguMnP9y+/rFiXl3eFQljCoEzRqXn9QHWdd07gSr544QwP
ri/mT6i6QZbqPt9VU2580HF941twyTqlQ06PS+rLFbRDm+iGCSNFPQc4j7LC/V2IJlhHjPcBmCzx
lEggP/31TbJmg3+RUgrBQeL1TYI+BtqPVnvde8DpCigRt4rp9A4eJEwTTpQf/Kb/emoXT5VNkfdT
S4dv0L1YvL10mBiTNoDVuiT56YSZ+2tZ4n8KF0sn3qkaPrsZjiEWphnTB2qu4HNGB1Jt3r/xP5+2
4yqPikJSZZEsfvG5YOYA3xTRKBXKsO4JTUxfGEmQgIoB4QpUguOuJgw29ur9y/75Ujkunyn3jy0E
aMPyFf/bNqngC0eaUCXyC0kcS/IFZULM5BE/y29ewuiDu3zzcqZeZkye6bFpvr4cyEIT6xIip4UB
+Bkdj32sU3zxozFiyg4LMHN/fX/LEyXnCxO8yT2+vqBWC5W4GBrsPwZjyVhm7cPc2eoYO/5AgGbR
fnCHb/yOBLpxTZd9hLL1YqOUVR9lpCxh/fSy5hDJEno90Q4bw/eTQxga/nE2DOv2/btcVp7XLzE9
fdZzjjic4jhevb5LGrQFYyQ+VTI9UDfVIyGDCRWPa5blswqr6jluG/IDMBl98P38ucovV1ZUBpzH
FfKr11e2IQtNdeWwYcIv3TJ6do+11NYZzk/xwcjwjXeHDq4p6crRymURfH0pw7fiMrRtJA4lzMZ6
nOYt3mrEznP5UPgkeb//TN+8M35B+kqo62znYldJMjc05gjpCRbnfFdQQSLz940d6Jz0g4f41s9n
0uDxlMfYSbgXL2lsjXg8soUfM2MA7Gsj2NpwdyB8yy8Mfq09QKMlJmE0PqjqlkXl9XtDfcUltUcZ
yRO9eFmTYSKZKKtbLCD0lwxSinYRjY8PPok/fzjOH7SPeS9Zav74BnsTJgnG73bdNDFIHUwBGyA0
5Q5SJ8QhkmE+eJzm8iZc3pa7HM6YPFlUxxefQy1KIMmtbBk6VfZNnHKCDOOcUDNbVhGpLX69F2WD
WUCJ7FBVGajSyGu3bR9IsB5DdS2Aqj2+/zr9+Rsr+H0WrTwmz+wgF68TyusACx6/cZOl0CF6Ftmv
QdKOezhB6qltcWIe4hF34QYdNyLL96/+xk/gcc6k6uM/+DYulnnPVSO+3IrBfjN/D8AfM3ghZHrC
0sQSuHv/Yn/WSaxCJmNavhtHWpfj5yUUFyAi6RQCafeBQC4gO+48HP4fZ2fW67bNreFfJEDzcGtL
trf3kJ056Y2QpKnmWaJE/frzKOcmlg0L+0OBomiK0hTJxcW13iEssMylsOY8VFGBmOTQ92lgAUV4
ez3Y4RAxPr/CRpB9dZ5ySqQqAk/D3s3Sf3kQdc84tIcIyWbm+/tTvT5AjERCBoWUu5v5XsakocGa
L7PA2+hTCeO4iftjQrtzY0PfGIUMjAfmkhrQk1itXqN4yGirIR909qD9Yv5zVnSkUu/P5TrgOUsJ
cpkN9Ba2y+VcKjRrUZKekGdd5LxkbIgHW0u/GeM8H/+HkWwyPIOXHVWzVSYrEC2DvTJi7AoYGT/T
yDkXiA+j92HkD/eHurEXqZ3zCNFQqaazvl6g2MWWxl60Y/B97GBJDNbBnPTxWdOp1+8Ko8s+FRLe
XueI5ms32m+vJKM+B2RIB6Bg0+lcnXsEeqnvFMCoMC8sn2iHz0E1okuZqZMZ3J/rrQX8A1rw/izf
uiGIBowYnEEfkeNpoEllkMngvqevqB1udSaWz3YZYXHHZUYLkEVFUHq1I90QkypNwrZsjNn4iN5d
/bVWbP2rroDv3Yne9fyiKqs3X1eMCnKNB6VG7Wy9mMj1TFMemWI/AaV8xFip9rXRs/6Hc4DBHXXA
BU9AI/fyHIwSY2jVRKIdxiG6oLOBVqsxt3u8/N5epGIqvCeJHzRWqQheDqXpMJYBWQN7crAscRBp
DXDCs3aRgRzL2zfHUktZQAR0wK3VmdPbDlMgYYh9E3byOHsoY8c0ig+5mH7eH+lWtKIRxzWzwKto
Tl9Oyu6Nwptz3Daath4e+pYXcumC9L8/yq3NzoVqWHBrUcW0VtGqNkJKfyncy8bFNgRVfqSgW6s5
zX0lNi7Pq6GYBFk1L2FMvkCYrLKkGZ2lzh7wdlUt4RyxR5GnZhyoMcBCCu7P6upcLUPx5WyKpGS6
5urmUjDyhleE3FFWFtEJ+HOEBFEfv+LJ1n33hAklNcWxo9qY4Y1hbbJc7IXoInDNrKMkrWz2QY0X
JlcAWXX/DdtE7ZgXmf4byVW3QgTKat56zngw/D3oavNbSOEUUTzNaNlVkNN0DHZQ5egPMhnF6f5n
vbGCdPI8ZmgAoVGvoEgJTyAdzYR9jfDmGcQyypwOfm4AwM2Nc3aV5y2zAjpJu5ZvCWDicveHgEsS
Y8oWY858wpoNaVfTQIAH+IJyrIVu/0Meln2cnG7j2F3ddKuBV1sHTRdg9WY87/teGw+8A1EvSiyo
mtqc1mfU1mMfJS8Y+JgPP9FYLjYO5M09xGXAwaeDQmX6cuKI7M1962F1osaYUO0SFVlLP4rz8ilE
IiCFotGgDCKRuNi44m8PbFjoTtFFI+O8HLh1NCRYcdqiy5eJL6h+ND90bIiOUGEcv1Gd+ZhhAvn2
g7r0yKkGcv0BBFt97bFWPK0Mq2W2gPj3lKy64mnoy3L8NYtSeRVxlypUcKv21/2tfBVdgRXxCqZ6
SwHFAF53OVu7ms1GooCzR35BmWGTDKDicSx2Pr19HJJOg3TTA0y67r1xXeiN28KftilDLY46sg0f
4xjeysby3ZoQoZXKBUcOA8bVhJJ+dsw8zNRFExnz1gr/hbkTW/3ZGxHA+XuU1bGMMzTaEf5Q98iB
9EfHDlFxj71Fhch5c0mEFSJZp0cCOZMGzeq6QEeqKUSsA7qxK/17rEjtvT44dLvAE/n3F+nG1ndI
anGtt5fe8xpHh1GO65V5qO5RfENtD81KVMFH+dAK1T1FOOvuBOLsGwt2I8KRr9g27QMN8U17lUmo
TuwomGxpSMwV7S8qLz9QRJxfRmLCIxT80rfmxVvOcxCVvz/dW4toLxUuqgnU+9dbBbO7qC8ydslQ
2PIILR0jxhSWn47WzsbldGtXkrUvgEjS9yuwrEevp40sJEIogFfHSq0a36GosBEzlyhxkUazVSgW
AuFzYC+6686hYyL52cy4uAGvlqhHOs3D4nd7aBa7y7GR+kZD7dYHXCoiC7jT4XW8itHehGUcNl/6
vrXKIqjiQR5w/pJHeI1bddCbQzkEEJV03eI5eRmn1AYmFM0mfd9ASgyIlggTYlCG7qSzBZG9+RW5
/agrUhqkVXE5VJaA1i+cXN93eGI+QGIwH2rcU84TzMV3o2VEx/vb8NapY8mIjDqZGu2ty/FwTkj7
3mZqhtH+zqArnpIe1lyGQ67fYxiBefVcbYx5a448ef6UzamprCEDNYD3qJwI+9Lr1f2sNVnqy2Ys
Sjj0+DAiQl0+3Z/ldWeEzelxtYGeIbjAl72cplXZGAJIj8CcekOyy5M/kteTpx0y5JMRrkM1jDjn
HpLYQo0OvqF2CCsVmtn9H3Ir3jBvnvDAvmjSrOJp5mj4RMUJ+LfU1V8VDFlUMBr2eKScNv4qq96C
uoQsvehaYwsOdz02558Ai5Ef5XxqSZffoFYiexIyxK6rSht/MM0pQydvp3sHuEmd35jxGPRFpwT3
p3wdfRjW0tjL5oLJWj90IexT11oudrzVzcCRaficoX13uj/K9RFdBgDtzUuam0JdTy5zZ4mR3ASW
NrQIPBFmWsi9HKa6+frmkRyTKLC8qcnR1skEvugU6SZHh51o6IGXzfFxdL3mqM2jvTGp68NJI30B
7ro2YIwrkFlkJ5ZSdgnQfA9ZdaOsUA9XFWSpSjc8AIhVkBrotoBK16eTvjOgUN67PEZpg1xuk8GB
zD1YgPjgbiYns8HbtsVm7jT1MG+7BBzxW7/nUk7iOc87kV7T+nuWIss6/KeQyYrnAa7v1BIZKh4e
TwX4mo3NeH0GLgdbttFfLcJ6CONxXBBETtsjRO12aEVEg+GrszVi1Qtv36kI8QWu3hv1nhshSAf2
hZgC2PMl0VlF2kq1eiui90nHPXWesTEUeyU2v5WKhVtRjewpwqTYx05ImDYtjsdWoYuNMHi9tDYX
JoSqhV1CAFj221+zrxLPjXtVk75sFe+sjDI6ytwJT1nRzCgMya2U7vpQMh59aGgsDEgF5nK8HAlH
JIA8iZOO7j1TcZ4wQ4sNPzKHrWLD9cI6KkFG13SbZzFEjMuhUJOZZrQyRt+qW4Gqoej6z4mHZrs2
9NkAZXiy/sF4pX2McGPf2FTXn5WxWVSQzSaVlTXFKpcaeqpTNfouVuHPIwyaU0lBFt0rvTvGqjZs
ZMrXn3XJG2kEk/64YBiNy7nimDMpduKMGCI2BG8vnXbIaWB0qrbf7p/NPy3Py6TOWQCuXJ201pae
1+VQedx6VOwj6WMdi0zjWIAn2rUmVqlA/Yzhi0Az69VGaecdqFyJ1n9Kc2S3CETjUYDB7m7MC3uj
d3p9oTg6AVglaV6usjUKEPGoQQVGjIpKqGI6iJxPvDfGUv53f+7LVbyaOjwua0lUKAFcxUF44rhu
aSbqClGHghBUd3UP6KdJjhq+o2DTDAAOMKVcH7nO3tgVEt28+z/hxkJTdFlGp1iHGMSy6f86r6YX
oh2buWxqS82eSBH6k9pa6hnAvLHxELo5FP00KDjEfJC/l0N1qUEW0mmjr89KjxdaGWvmPu46FJ8d
Yxw2Hj83giHFYh5cBki45b23mlksWAkVyRKUkEal3A+6Bl8aTZ2zAWV1L3oN3rohkyMsYfelm9vo
NZq1Lb7nrRWGxkqHyAXGDSNoPWc0BHWtmvAX0rQnqRv4xCRU7spiRq8QN1iULnXFz3P4/WQxw6f7
q3tzeM4VwcNiP68fvGbehXFG4PA1LbPQoNRoKGcCWrSbWhN6ieDjAVkPqDzU2MQqzpvx1i5rQGN5
IQUtr8PVGvQ20I5haic/EkX9s8ax8GiEg7Ubh2bYOLI3IiQXD3sZTihVkTWpJdIGt9fncUImJUNK
Awfl0zgB8kbqJkH1Ru+P9z/trd0M8IjOLZ1MjeTpcmVTTDEz02F7NcKbPtkM4MNw7B/TOtlCctyK
RktxZEmXwHqtd3I/qBhHJmAdM6PWq4e4dJFbwggN44H7c1pC7SoeUaPg3obzCsN2TXl1cinqqOKG
qxrDfcQc1QrCChmiaujnj72F6DVyW17wtkGXphgoB2DyQASp0a32iNT7SVVs3tdzWcYHt6IkiyBn
f0L8X6PiPOnf8hT72fuDrncLgxpEIGgOS3pt6qtBLWSWa9FMVaC4CIzrNHORxXPtg0uz80vcjNbG
bll/2f8fjwsVzBqbxlvFgWEwpwF1hwq1pWg+1rYR7hIb/TIj7foHJxT2+4xSzcagV2D2ZVRAsqwn
1XXu8iU8/BXcYVK0KqSAMlB6pXcC2DTjf9JscvT+s1HJ8G8qs7OsZzTaVAPL78+uE5fNyc0z+1uX
meMWnP3WV/fchSqumSQVa3JupxZ2KXFlDRxk+b80M5gSrHM8nBS6Gd7nZG2Ev/UZZf4wz6An8NJA
OsFdld6yjtJy6phDQPM6/dA0U/2Aq5X3pMVasvWtb6zwAmhYOJ+0DREuuPzWSR076AKnYwCaxjgl
oZZDTLItP4SMGgir6APudeUAhkML3DLCqS/Xmo9dZ9HNTJ0MsaXSlofG1sfFT9WtfSxIioOq95br
39/7Vzcjn4XaGfgiEkqesmvM3QCBBLdM/Ci4fPMv6EVF7+q8RNMf90+UqMdo/N5UsRqgT2N99AbR
n7Ih3Iqff0b5O9gsv4LvRGVeW4Av680Q8rvI3BMB2SfPsqPZ21HxqYgMVQZ5BXLWbzLZfIy1Drls
gaeKGqC7WHwejFn7GolaN/zGKOqXcZLJL4Kuep4pLeGtjlVVg4hwJb6SF4QfTexWN7bVjaX2IGTZ
gCTYWPz+y6WuEiTU0crqgwrd1MdBlVgtikQ8qnVZB2AZy/M8Z8VGmFxfAnyuBem70Ph4CVwR21Ei
KFq3b4fAcVOsV3Ee/lJhnFNvBMZbm4MYjATBH60RMtPLyfUqLjaEzT6wqwF1dwRuy+9tp0cvLpro
7zIHwctT0eAIvGj41gcUtJOnUAvL/+Eb016ldEfMpEqwHO2/QpdXlENmufUQNF4rj+aoao/tHOMx
ZajpU9nN/2qluYUbug5PC39Ro2/N5efSqbocU0YU0yIs94KkTPOHfIgl5hZI7e0lOs5BHofG1oN9
+T9engHqoYRdXj1A8VHPuBwRfL+NfP08BN6U5Ci8ycY8xjFNHZ9PGr9qsZuF+IzqOncwOOMGSF6s
vTSdE/6jZIP2+82BwV74AOSqCz0TgOXlz8kGWYSNFGOAA3D8Q0aECAMp0pMyutPJ7gbM3UtVPKcZ
fttArJIdMkbR9/s/4k/jc/1NKOGpZAMekiLr5rPnibbD230MBg15vqCekePc60XpPUrPhpI4I2Oo
+yje0slwzLZ938xSFrtKuuZ7J7Lwx9JxSsWMAFHN76GNLdii2KpMPiiY9jumR0jf2yi2PmTJkI8n
0WZJts/MWO8e7s9Eu7GfeKtTU+PmsZck/PJzCmzdMAVrxqAuDAxtqrk7Fa7EvBlZLL6dRMM/VlDU
QbZ8UatKNBwVF8MdNP4w243UZBHjSqoHp6uLcxKrdYC+U326/yuXNV19bl2jJAa2jLCCnsrlj6wR
/erjYphAFpbdscUtZ9djehc0WaV8SMJkesUQWX0oMJ6laJ22G+f85vCLksuCjyKmrs5c7Njp1FeR
DOxY9NNOpAaaeNIZnPCpcCrF3XetNst9FOUW9hAmOsk7+lihsoVevnESyULJreFyg4RZfwbEqHLK
6cjhcgvVOBuXcxo/JdowaO/EtJQOI6DPr6GpiO+1Ai79xdKxpSZzKbwzridldrJjA3GyuBoHuctM
V8xBrs3QrRvZTMlOaCXyt55Seu0eowhVfzBCCz+HkWJV82AqifJjkfTqd6WKNxqCPSYKwGNYYR2t
jUp6aorMpf0qwKLqaJpqO9la8WM05rymUMusDMwIm+iE1nAXoqgq3X7voJUPXaBM24DNE3o7pKLn
7ix6u/vh9lP9pQ2F+QGf3iz7PIZm9tBQC2p2tiQths1s1kcJ3vvJEXbpQbNQ1X/u77zr7IyeKG8n
4IYe7LF1xiRk72GAYXLQbZk8YYFC06Tq2OR6VR7uD3VVZAJZsjQlYFYBtbruB43e7KlCDVHI9XS6
EDsqlF3q10aNDgdCHTo28KoRFy+aEiGVyS0w4CxdT7PzS+vaRn0o7aGLP7EV0ca+/9NuBAmKelAh
SRuBDayf6GViDU3X6X0wILr+HZ/I0p9cpfk5iu4r5dXZvz+cdp28UM1zTYtAD7yTVs3leec5rIK7
0IsgiwwFxdERXUqJ9bTqpD5ONflwcHjaGuew7+vC97gPWl8gD6eh3YYDD90IqxL7QgipkWXZsbKr
Z6P9REDtxKsIp/BVFCOu4Pd/9vVeWego3JXaArIgWl3+asdL6JfncxYkbgj+OcVj+zC04/hY45Gw
xS26MRhDLZCkJUclAbkcDOQfNsj6XAWa1jhnD8vJwHWKCp9doPj353Uj3eKSIwleAiAc37WIEGLc
S1gqQLkiQPs043XwVcEq6GDmdoQqNcOekMCeDuAKon0WJ/Fn6onuxh683hOU5VSKckjZ8VJaEwAc
vA2LwfbmwCK7/lWMofNp8ipFh+1cO4GCpaTY96FVORt3z58jfnH5QFrTYavyGNe5fvTVDRlXhibC
JuXxh/9afx4iVX1puznLnq1iwgknbrsamSNHpN/TWBjfS1GmnywtQ7dazUf3N3Ko8WudkcodrMya
He54DNp36VDj4IWHZ4f+mCPluDNDArliJHD9ZdNFOJHhdV7j1FtYuD5VJlL4NoWpX6bSu9+qFjc9
nxJSM5+TQp0+4PW7GIXbQ13vGn7Zb7sF/4xVmsDEylHHKHvoOif+/Na9sbyMaGzwXgaIegUzbClQ
iKRyzUDEPFrbyNMBbap1qz12aZyEKKTKEjkf3L200azPaTKo8SMt1vrb/R9ytT1YJRaIxgOFNQfn
pMvzIAstNnXUr4MQx01ciauifmj7TquCbBw0Z9ePSnRwsVRUN07HUoVZbw94+HSxKZ4u52A1cGnh
24eydDDpuKIAUIBeiGJEVCp+O1jZZ/y00mgvKCuNOyOe5Ma8r+LAQqkEwrq0faG+r0uKWaRMGg5Z
PDxzLACka02f0pIK6uxGW7j7GzOlAMZZ5zAAol4jWywzivS4bOcAh3B2FrbtEis4exqDuEXeWZq8
StBONaiXhFv4DGM5ZavPDMoTCCK0eGpF6mp9kwRD2Rq93MCiJoaLpTZWmKBhOvVUhVrp+lNWKqWP
K5p1yhNM2PbmiKk1WWyaxicuGitDclZVpwcRRuOjqcpZghbD3yyIJzMUO7vNzY8g3UNEkuM57X3E
28ND4WiV6vdqhd6AC8a/3oNFrt/NurT+gVWFKWKmNdF/dSgw7m34LpGvt0W3dchuLPJSmF7wZ3x/
CpCXe8watdoYQksLPHcY67OqaNq/k+HE7csQR2O082gRR4fQcuafosSw9rmPDGo29ECnOmgb6RyL
rsXFEi3d+YQvN+LZbZlT2XrzGVzwsbTNF+aMd9Uyr5MyRJZcD6wOS7OdkbRzHiQdZr/Pqt6A7ojE
AJXA1XEU2DiF18kTx37pEdH7BPxgr1mo4+TgTd30eqCNpTIjV564n4Xo5X+DNhAXs2SU31xzznaN
7JwXirkIIVnCzr7TYKDJ3GMYff9jXN+a/KKFhgxXhMAI8OZy0VwjAtyismPpTiYfqlLIh5mbQsdO
OfVOPByrc0/G4M9lnb33BNZ5c0eWt7EmfyA9q4ODes2CkF6KjOh5Xv4MLcOQSSa0RbNSdMq5VlUc
JkF4idoH+Bv+qp0IFwXsleeTKFsLQmsP3WCnDjUGQEoY96+EtM7ZGdiy0PkDqPFWvjI9cXQyyTAM
A4It0jCXv1AfcAGBiW4GC3r+pXIlduxOqn0Ymrn8nOd1/vP+ylxls/QP0PQgoyFLI8FcnaYsCbG8
HYWB0pQZlvvIxO8tVZTsu4P5tNw5JdWtjVW4Dp2wsChYLeuAoMg6dI4VuhYRVLWgHbQQzqSHPK1a
YCaAUSn+E2kqCx/P6vmAMcU8b3RMbsyXRzMj/xHlpYd6+X2bbABWkVhmUA8j7rBmH/7oeEOjhj/n
KsSbBJD5xua/DlhgWSgq0DH5I+26/PlflTExIxVtNpGFz18qz5TyhtKv8lZ5bNFZyw5vXs9FL9EA
imRDg1nrmGSVHgLPLxjMHahLd5WCqUEePUv88lqA8huAy/XnBCjLTY88CyK5dMbd1ef08A0DoN1E
h9QylA9oboRnqZiyg7cUWue4V3BkuD/BdW7zZ8RFRoAnN1f8uv9dIq/e0FNUAkK2jYqXDe6yb6r3
qsCds6Ldtu/cwTveH5RKO4v0d+RYhgWaixQw7SdqRKuJCr0MnSmN3KDBg+eFLBaLyXxqpm/aIHN4
aPiG/2uqoZLS/q8ozmTTrJ09lNp7DCZCb9pHvKtfQeIlmJPiTKHCDq2yBwyxY5x2holnfGkAipWd
jD40sVF+tOtcTaEMZsO/YzeUI9jDqM52Aq30H32iDl+LqUdUQLUQ5tgRO4doHymdmmMtmMDSrKhC
vsxu1fye0XrHSGCIncPil62eu3QaznrZOFg7iST+J07KwtpVbr1oo+HqW+89OVKjr9CB3ZtwdJDA
U+oZ+9eZjjX/3IkfkcWN5k+9Ggl/yTb4X8Xe9JtdMoT7Yia5xpOrMA6y6tG5iHGa+J2ho9XjDLOY
vbahnNIgi1Mm3raYn/ph0ymv3oQVRBBKJ32SlohmTGnL/sEDYFIGaWZ6xd5WjPQXDwQtwxjaxNl0
QvH+M03zrgrCRq+xhrfgDOycsaVuNw5G9qyg+R8HFT59qBTkuu7tcLmX1q7Du0DfyQ7K8AtCI+m8
H/RG8EowDXSjIkqVSMN28/sQuuHi2y2UCDeVcsn2MEHCcDVsjPfzOPT2QVSoYdqdSzKGf2P3rXLs
7HcvKl4vPHrd5lTg9vNNLxZCsjHK5hH7kTD3o4hC7c5Otfg/HhVa6aeTXes4yE6ePGRG6HY7ibl7
7Te8mZG1B3Dw1RlULTqlpZqeQt0Zy73UClUBihLX4a5oVd73RBUUTLCL65HZg1MogQLl8ZnOSGQw
Gi1DrANxcv0iW2TAdoOgNwP8dSoR7I88eoupjk/3gzFoNrq1ntI6+ASLydnXViH/ndWw5V/jFmYi
o5/kuHBrxqfBHub/0jC0/nW7HHt2xGwoudlZMvlERhE/UcXN/kkt1DoDrRhtCb8jTqApFbX9q5Kw
xQOpC+epqbz0Jx/Oa3aWkhCXNw7y9Tnm1udbQgIGwHTFKBiWBkY6esVBH2hf7jSJg9FujgWvlUTo
tUcVGopTwNu3/k+dItzdQu6jX6IRkG3MbixekyaJYh8JQfdUw2TX97HrzjaYaIydN37tdayzoNRT
3+cxxXt/3YS2sq5IjLCuDzQAwT82qXFIHGf8MeTJVwFOkEmqn+5/oD9aDJeBjjCOzpAOJpC6xRq4
VrkKsaVu64NqD+jBGlVYnaasUaugBpGJomGsYXGCgqNVBKaymBlbCmbsfqn34Bg7qTc4ekRO/qkf
SiTm7LG3w3d2I+zjGE6ER7wDQBqHTu5+Bi+fF749aU3NO8Omg+haTf6aYLrcPxvSm+lj4E/vdw7J
/Adc+IzkHT4I8kkpTWfcT9jXvs8KBVMU9mT2BUeR6Hc0RNZXK+/dxE8w55XnTM/rHzPtqMGPo54K
veP2FHZVEdO/cdOofMHQrf9ZzCJSsEZG03CHPXH/SfammR9LPvEHO1/qFZ6WFR2C0aXzlct+FGdL
SnXcD7Rfvw+joILmpGPyjFMP1oxWV5T/4TyvUkgGIlJT7JWlj+dbRd0QB6JjgUmhsldgrVHFw5oU
t+FmiHpY1KH4Vk8aknmxAdznQWvtIT4mWg7iN2q8/HM/t1V2HEu8Jne9FhZbb/jrTQcdBE0Q+v7U
1blAL9MVS5qyHOnULp1C9YCXJK2sjpa41aNh16pmcswns31jjsT1ymdYeqVLexmoweWgZqd1i5Zw
clDxvTwCwcWEEp2wp35Wp+/3d7h5fZPTDqU6Ak6SN9I6gWijKMujWI0PGc4sNGxMSzwptd28UV2K
GdGWRGIWMcClWLdKrF2aRfg19tHBAMWgBUqUhe9APDgN2mdgZ4RsknetZm9BSK7jG8MScOnUMzfY
w5cfEjC1Qu8miQ+IfZSBCkLuVMjBeKEQ073oYWxtRdQ/sgmXAYP2I6NBt6HOe6Xu5hhIc0WmEQYg
Fp3u5zBP/Xeqb3UbeImSeo9uE8WnwijVCFNet/rWC9TMdqrWGtq+b8Iw/+Jgwo1XI82bl6z09P5k
VVgQ70WIWYKvR51S77te0z5rXqEjskI/8VcC4ALRrHrKqAkCQXB3Y1JbuIYmCgUvNPuMR4WjIXZR
Oct3lIdNnF9C3SixeLPUJzB2wqUvlWNGpqjNqMCjLMoDuf+c7gqcaqpdjvsMxmKFqtl7I81xMlR0
Xsxx3g9fbUQ6MbJtFvwdvcSahqEqeuzDmijTg3yK8BVMZV1/HCwEaI5T0nsIz3ix5qGCW2s/sU9p
4920WCfy36VOvaNrnXS+ajbayAOodEgFoiJ6bDNb63cY1WMqV1d6+RJqEe4M6kIKQbenmNOA1sco
j1yY3r8t2FDMoy26IPs58rJfUs3L57z21OF0/wz90f24XHQKnQ79fhf4Gbn4Kh12GmsKNVVkh9mI
EYYkYqSfgMwqSDNYOHDlFmyldkBNaIgr7aGbsVuHvQrPJK9cK6XANKrgF5uk/12WBqZLmId8Q246
ecAuVX7EeMZ59NxWUopSq8RHCslF9Qn1mjKKkCGxzeklj6xS+kUb/jchNnq4P78/iJDV/MDUwUSF
g2CBrF7Fo7aYMd4WXnowUj2OfYyWDV4YqtktvrTSd8TUOHhJi/xEvDRAlKNi/Rnrm7k86rGNx2ej
NPo/fZ739ZMwWr14mZYrAdQWaT4vMlFZzyGioPDC1YJcx5By0nd6VhTjgfUSpNNqWGJ/LKL+2Ysh
+PpubaRyX0yOG3GuFed33+bKK8IA9r+GXdRblPnrQALGG2sLguQi57OuIU0C/7TSlNnBmqryLGeI
QWlEBbmEh36krhdt3ADXYZnxEIAhitgYQ6/LemLMWyHqJjvoRRxrzwXpcPfs5diY3l/a9WscIiJh
kRL1QntEFW61spYWjXPJHjyIVPOeU6etDrnadu9kq8uNOtyNoRbW3oIYoVOEJNxlLI7SZBGOnPID
XGPzaM1hE5id7b5Sh1E2wLRXJWGmBWx6KeRQ86chvrpuQj2STuEmyQEz+6F+LAc7Pkd0/72XUUz0
XWxiKg8LvGmBEg82r7g8qbGLVC2p7rLZTk8ed2D+EqaoIfqq1RuvXpYPROEBKJzPTmnjc9/jQOi3
ihY9mLaw/hO6N7Q7VxvCCY9mb/jSWGYR7fpiprMjaUj3SEp07WdZdVB184nC51PYQVPY2DvXe9Ve
GDRLUxa05hVZvVEqL4xx0D4oqjKVezF6g/cxdBTlUcEfkhDvinFTeHgJcZchgvIzURD2DjwGetWX
q5sUuaZ2OKEeUiWD1ND1ln6EtGQ9FoOino2ss05FggQPxpfDbywRpNy3btLuPaO0Tl6uYZXnZNVz
W846LpjC5rHnFbn6rdUWBoPeGdFG0L6V2OEqActvwbdfkY1iw0zsWbj5gbVzjmOP9iJZqF83Fi1h
py0eeyfeksq6PgIeqt2cbFIh/lq/YMLazQpS3PYwwoTApTqzrM+lk4MIq2mF3T/Z1wuC9BfUFJBg
LkF7bVpjCjW3RNVhKD/XXkBGGXhVjv9qapFtFd5LFanojoSG+v3+uFdzpA/MzBAptqBtU3m/3AjS
JmrV09gcWul+pr6QUtU3M7xOhdF8uD/U1UZnKLq9SJgAjyDQrk654k4adCKtPsyxzH4beNkcKSYV
P+n9U51xonkL77buNAHrgv9Lnwn+FC3Nda3WJCS7bVchKy0rsJ1h0S1Q5En7UnfNeCws5DA8RBP4
cy6MMy3H8oA9rrsR3a7aB/wMZBix/KKECu5iDToqclEPThG3hzhNlF+pJlwUARQ7kFY8jdTIRvPR
rFL8SSfp5rtBBQ4l3bLeiOfXX59OH+cG6B8Uqyt4mFy0eWdrHg5qrsnnAfEIf9EGftCQvlP5FQqo
v/vrfbWl2c48CjBg4l5cNvfl1tJEMxdhknSHMKvmE7bV3tHrmvRYRNP8bHmQGdBunPe06PINWuD1
pkbnn0YqUB9qAFfMfTEYZjvXfXdI7CHTdj1jnyuLxzUJULqlZ3cVmZgmPQH2NkjVpax7OU3OrCLR
F+4ObmcYP4AXaKeuUyvoxzoe9W3ZPUBSzja+7c0ZAuSEeQLAhkzvctBWGLTIzbw/uBRwfFWP4qCp
Pf2U40qycT/dGorbCXVPZNmBTq36tWU2k8zrXncw1NjeDYP4oSeD+Gp2TvR6f8Pc2KJsTSQosZEj
eVuL1BgNmhX1qJNExopzhvvcv08H9Wecxm4PSo/Cx/3xrjco2KTlEiTiGgaZ2+VHtIZJcXrZA21Q
xvyXE2bx3plD1965Fq3fHcpwRotOfJsjWG25H+8Pfj1ZVJsXDxOSHmL+ulQVp53XgzgkRdVy9xhz
7L8Y1VScFSLFa97N/8NwnHo0QbwF+LXGvvAQaiehFflh7mbz2ZxxoJ0aelfI+2XfR9G0wf3pXZ8K
ygEsIyC4PynratcsGZ2Ia5vpdfBs7MGezmo5hH4zwPDROk15LCdjC0q1LNhFVoMxBA+fBTwCEMBc
Y/wKso8J2CH35iCxwCrwCZYjdlRZ26DYMVWL18hiNG9W+ROyg9HGnK9PCsOzmRYZPFrYa0JT7UjP
rc0uBx2kZ++U2nX2mKAiHUITZSOa3/q8KJHxyMNbjCfs8ud/teWi1tFH6nb5YZw08VRmvL9CiKnP
RVy4P8vcHQFSjt7GeblqzQPgAwxA+kW/lX74GrkFCMeZldnKD3Y0Vu+jtMTbHs4j1e7Z0R+s2Zj8
foxDGhjmlD8neTqgcehZP12swPazm6o/7m+y6wMMlo1iL2Z/SGPy4S+/AnCuqBxGNrVXqNVrKUPF
HwyeBJqJ9EbhdnHgdIbie1Xrvnmp+fBQwdGYWra4t9reMVbTruw7KDN1ln0RHRVdS6+GhyRxt5TY
rnhV6HywyICC6OX/2VeXs7R6jaQEQ7VD2jveycJ3+IXe0fwKRVw55cIyWpyYB/cwpgYkESuE5pRp
+Ze8VLfgK1cxi1/CHkDHhQK7ijXR5S9xMs2pC0s4oMXB4lT69Ikud/JedpFLN8W0Nq7xq+X9I2+1
KGAsnE4wLpfD5Sm+l5FhTwcIAc0HEBpPUmjmt2zMEAamp/lqVkP7c3B05XR/X13Pc3GWWwhW/I0w
tvywv04XH3sw03TGIgvZTuBvPITMpO3fOVn0Iyv1LZTsreE0EAykLIQvjtjlcIl0JQomtXbou3rc
VV6uH8O2oC010uQRQ638uj+964yUauYi7QoKnzoyzPvVgF6pSluZtYNKAebV9Mb03YA2xxHRLcQa
ZC6aXejZvJPTrPgm42Lad6oZbRVprrgXoKOBoBHFFp9O2jarnxGh/l50bqseusHKy89d5fX2i1qn
2jdoIUDQvNGKR58XV2/uGiRCDl1WyfqJRiBs/SE35i+6w6EPmtDQ5p3SqCOmPWPSALiWEG52XdnY
/b7U9bjYE5byZFdiA17tpiFty40s/3qvUiBemEx8VF4aawXpfOI3Wd2oHSrw5RLUkuN8lkC83mWK
/X+cndeO20gbpq+IAHM4JSmpu91ux/HYPiHG499kMed09fuUd4G1KEJEz4HHBwamVMUKX3hD9GAo
eXoSldqEuY2m4v3PKSsxf756OAdp9B7QROXZgQC9Qd30IAYGbaEDnKHPEMRI+D+l9VgdgCW2L44c
BZkfAhVkKYg5Nx8LoxwdXQJ1DUpNX/9NHfG9nO38pRee8pZiM83apE0PbtmbB+f/Dkq3Ey4UPDF3
c81OLnbP/YgwVUwcj8cUqmnfqshtwtmM9c9YtYtTXsOADACFiU/I7Lv+6i3li1lW7aUVY3NwMewu
AsETkTdvrrt9AM3ZxvDKQ6iO7cg96/QQHxLWCx2ZyK3Q0B6NSwOI5ejh3QY2rANdOuTIiFbJZbdu
H1YRtVUZ9WugCHTbIjRcL9L28nNpVvHPtAGykeIdFXajOl9g+pY0AJv4Mce7yrepNL8A+WrOXgRy
2HTK4kGLRpBZRZ9/lbpVfpy7ydGXk19msylBy3HCuZZ5nrcq0mnVzSpqfnPQmr3zbBs0w+Oid/IA
/XxIJnbrwL/IPcyYumQ6I8BhhxYgj5Ojp8pnwJMENH16VGi8oSPIdZSYQhB0XDtcgNcXn6ZUFI1i
XcIE++m7nnfj4E/LiHvQWrlPlYgUNeyAxcdhogyUEk2ht4pf1OrwOFP3pKVCoo5zLK6d75S8zL7U
tjDeUxoUo19awD3O94/2NqKUv5ejTZZH+kzsvjl0I1Cfsh+zBRid6N5PtICfBjcpw8G2j4LXm0fh
91gwslyVc0a5a7M2U24TpeVAQ5Ji7T/rilN+VjB1exvn4/CjiTE3AZqVsr1rcVoUdOLWwa6D+/OV
89nuGhJNCVOSIcZWSM2OOy6u3pyRS1p/Kpqg4deqeYNMSZp8s8pMPdqmMmLZDCijKkpf8g2CE3C9
IVoyZyjP3J3GOtDe7xYkMigrPND3zAQPBcm1XWXOI0dOvxQAbn1UrpfGR+F4+vDquRt8bkmKA2x3
EwWMXlFwmps1KGi8MON+DePULJ9UtVtCBRezgxTiN8lsO3eNbgWJNlwI+qDXc1fQvI4YD03aNGoe
9QlM9YtVzR39foigg+92ESjDXOkI8IdySG28jQzzn8GCRuib1pQZp8xIW1TvImX5MaZKzAM7JOPs
O8aqXGauG+UytGb7Xasn80OczwWbJq77R8vurengat7ZOhI3yOalkMndvAmi4qXzrLyaF5AVJYLx
k529LK7T+RMYeOxII/OVLXKOC0gDOuRwGYmgtjFiM2A2vKpozDZO9s/gTeq50Ohr5jhWhHqRc0nk
zfp4f4vcXAfUXwhH0cpHnYMa8ealb9YYXJhilmE8mO6bcS1gALpZ/IAmen1wMm5eOjmULAqj3Euy
t9XJwI5+WiPFZSi9U551d54uoiwXiGuWHaZeZZ/WqusP1nR3fiRTQK157WAIXe/IyBUk9dhWhgBZ
mn9oTSdh16rlsxuP1cFNcxM0MT8Pzw2CTzDufMbrodqU7T+rbRU6lV19TU1XCWwBKO7o5d4dB8g/
Il6cbdoX1+PU89jpIz8/LKJofaIYQt3FY2HDbBXRZyPKygBt6Pq7PRbju0RbQK51xNulXRjDKeod
69++Gc1zhq7zwQrcHBicIuBDgWSmfsBTvcmuWr2Z9AjnHKqHhveJpG8+QXVZoHou3mWsSu2gHL/z
cQESY98Jvpe+4pbXMw6stKgAEjWV45xBYoFD80Cwx6t39HH3psam/T09juj2Vs9EugCa4pxEA4rp
Wgpms4uTOuirLr/Ui6YcLOXe1MjPpfgHVHbA7dcfWY/ULLfgLYQDbclPSZHk0FXq5s3guEeF35tI
kK+GNANzAmNPD3iTgrs06FUTCZUQGtIiwiltilMazcYPDovx3CVz/aKjtK2cG8VKT2rWH0nHbhMd
3iaeSdBOCMsQjG6xxFWvRk5UFiiGOM38FlyH8q5si+Yhq6PpZV1m8TSpSpbQDpyPRMxvwzc5NiGw
LENxnLb8AnLZqtdsOKtT2lfVyTaHdLzA19BbKKJG9NAg2bY8UYmgsYvQm+pgAF5MxcMK/Nb8la1l
c3Y0PLrfNmtu/tUslGYxjlOS77FtOH0goNwcvEo71+jVL958rrgolbgltw9Nxes+OfYyPsItS2G9
mgAGi9X9NJqE5vefib1BaTRx0EgZ2JTyePxRvrCddE7Jhatw9CLxa2nbCJe8DL2dopvegecZzjGI
hdP9QW/oKXJjsC1pK3OpQpPZ3CeoOVAKxCMhTBrNS74JL8fzXe1Ql39jlVXGYUwBc4WoGZqPedJl
37vV6sUJkvs8v59aBZm0rG+mNDCWEpy5Czns0/2fuLd1WQ9CHZlNES1cr0uVp6DaEuKbcSqcs+lW
88kd1eZRo/39axyAxqsNyvtundcHX2TvQgIYQaSAxwwP9+YV0FKBZ8mCI0rsoMEHPAaVGT6E9cWl
Ev5u0Zp/Xj1TrgH4y4RD8o3bhLXNSiyUAIYOu6xBeM410SMeqyhY80E9FXPys1KN9GvDHXqwC3Ym
SkcDlR/KEFJnZHMTorEjUotibFjEnh1oZl88Dnk2hLqimJdYM+eD93XneUWRk26mBkiFSH7zjE+O
2URVFLOwBHz6eXCtMnlEb+VQO0V+oatgGcIk4TkJOC0qgKWbgWrkYSJ3oisbGRLpui6pfRmHqHue
2m5Ct2ZWLo1SZ0GU0FD1p3Lo39rzAPe/jAvbp1KR+JOmpx/uf+edkw4gQqaI/MWW3nzndPHiHlJs
FZqA/18GvcelA2jsQ9lG3UdwvsZzm1Z/3R9zb8mJBmBwyTYLz931KZrWLNdLVZAlTF0Z5nFuv3WU
pDmop91sJEDcZKIIFcgLhQz4epS0NrWpMCfo0nGavmhamKIVlUpIsj5qw8HFsDMY8jNI0IGH5BNv
tSJFSllQobPDZy1FACw8RSq8goo6D+rTADwpvL+Ee+NxA0HHkcZXVNWuJ+fUeqero+MGlUp3igDP
u9AXtd+qbtkEjZgOEY83uxdglWTmsYHB4oN3uh5wpUHh6LPOgLoCnUfJE+dfgCZzfOosRREQntoq
wRqg7qjqx8iDJbAw9ECDZ+CdqEdTX6r01jgpIpMQYO6ysyWGpDw7RZb8moF0eoE+xRgkGcjv+rWo
s+dJiHq84CLYeb4SO/WRysbN3mdOJEKIgoC5xlxk894YcdyVZV24gWspkN90IPvI9cA0PJVLrV+0
UhNnwzrU1ruJ9RiW4IcKBS0nLsjNDZcbg+0qAxgObTEwpm3Q5L5kfWkAp9CnI/eUm7MmB0NSzyL+
AC+8vd6KRR3N1GIwsxit5MHFPyIJOtTmp9feowyEHAgFRgQmecc3i1krJO+NUnjBWIJzNXt7+lhV
VvHl9fueTg7ShvIeZRmvt+FkV4aaLwtAYt3pP2qTy4Yc8MZYEVR77Bu0r+6Pt/OtIEvC8KN6zF21
zZfbZBhhnxVwusqMeuNQdtVzn4y25ld61f64P9jOfuT+YO1+70msvDaTgwEk0oxH1oq07q1mLL9W
Y0p9E+v1R3xAiuecLXsQXu5cJCa4DE1K21HY3HYdFgTSSG4sL6jcEcLc3NjAIWceAd0QP9ZRP4IW
3xbk6XeCWKD/S7tDskKvJzlbWb1WFH2xglEEpJiiCCIii6AZCgK8rFJPca4kpx4Li2BunQZm7upd
7KkdH5BCfLVxpvw1BHPy53Bxb1EwCBghGKonkYRtDJdirCDNycIuhjtfieXF+f4XvokfGU7GcBR+
SD4oNF1P3lFxlMQPxA2UMrL0J+Js5yXzpvE5RU7jx2qu6kPTGe6jsLTBOBh7b3dBsDQdzB4Id7ax
q4lgSj9ithCkkaIFlqjz50bAwiuLtvs0FOn0cRLTfETo/t3VuQp7mDKMUXYYIGo67ZtN3dFBKFBn
ioISw5XlDZI02fAN6lDJaaqUuasCuLMLOgGoaX9wO2DnwTRq/b/KipMJQAvFmSEVQtG8uA7CWzhx
Ru7HKNInpIDJfsqLSGhv+14f901Qe4pXhKwtHL8mmhP9x1qoyed07EvK60BIxsDEq0B8NVEFOtV2
ZYOtGCKvfJMpc5v76Qqx8NxjzCY+IHo2PpRCrSa/7YriLzuyGiqVhhvlB42x3TNBiC1V/MgpeI2u
t8WiRgJx3BnVqnax0cxArRF38Kp4aoDyhp2+Ft/Rt0HTa/DqR/y+Oj+tvelTrtCa8fN4qZ2Dy3zn
VgAzAF+b8AJFkRusz+Au6dDNOgYV5fD32ky2fBLT8U1a5VaQzXUcH9R2bqoSVLf+H4iZUBRm8/US
NGXdVJOX6kE/d2YwrPYcABjXLksB1NIflZ4qc1pjQO0ThLTU9wS82vuHc2fSpBxEwUTniBdvbWWz
XmLw40YPClbloTbihSG7XPVOrWkML0OxQKu5P+Tt8wI0Hp8Zjh3dSaAR17OuyqWluVwbeJ9U6/OE
sxRm9F0OZ3Q4qvzezg5gPKVmBpEK8VvjAT3RBzIbGp15OpFXqeVydob0R+qm4qRr6WsFsLhQod9z
1+FlZhKjbq55W5lUQ/AnADaKusI8JpcaE6svi0bB+/WLKGPT/wuORdD5ehGXUW/jqrbxB8ocL/Pn
Sgw/hqG0nTNtKkiM90e73agkiQib0ADkuaCjvRnNWQR5RWIQNGZU0Ks0/2EP3pj6Waqpl1UkXhf2
mQJHWMvq6oeeT8rRo3Ub00l+IvqqNBBQp9/mT15rOkNsTsB961Z9s+ar8YlNMxxMdG/DoNtK55wy
AEaO8t//qAFNlmjjOod0lM4VulT2EhkIesNfLqk6/bV6XLr3V/YGpiT3jBRUQJMDaAlohOsR1bZB
L0sUsIdqz63O2qwPp37o3Ccr6YDqUE5UgtzOCvzwxubviEYHaUcZfYvzRn9//7fsHUwY0oik0Ksj
ndts327px2aeIJ32duLiZF4kD6K31YsB1fFgnXeGwshGFgR+G8VuU7l5MQzFgZISRKmWvzNT9xOZ
ePTcxfPn+3PS9kbiRqeog9gCDdrNHeuZejqmaWsGztyWHym11Z8j4p+aiGARyBcBhX4POMFcTlkT
d7M/i9YZ/LiDtuQndqdEfuKUwykeGgw2LRtuX6A1sPRff555AxEpkXh3nebi9TZwdUXt8hE0O43V
xvBTIApntCeKCeUIvQoPFkW+rdfxidxupAvgMTBduCmAWGii9N1gBIVasB38qtaG1ReutiYf3Wwx
4Uykcfttzj16AGj4TP8rXBqS2DRmGHabU3XkSXXbRpe8Y3x8uaX5m+90PX/6V61atCkGg0mSnxBQ
MH4OsV6cGy1R/u3hXnYQLAoTDauelESDSX1e1r47WBj59GzWBUA/V7cMkMlT5Wb64/gn5So1KPHi
qqYRIiK2h+kj8kRp48eegrt7jvbiN7qyxUEHb2+XykhIRfoS+wCu2OuBBcqeSuQUahCV+fSkmn36
Jk/V9i+rj5cnqqDtB2C5VZA0KyFgrsT691FVq4d8xhO0bLv8E0if6vtUqfmTVVnp/+7vl527V1oy
IThMEZZ12YRqrokAalFhZ2nXa3sykCFHg6S1kwN9171NQD6NehYwE0eSEK5XYXGjqlniGne2RrdR
8ZtASrQ9rA4/xr8L/rw5f67J3HSpL6G+S1cofUjAxgeh6c4jQEMKgpfUIpX14OufMdnm6DiixZIu
KpLP+K42f5u6EF8Qa7DfzOBV/fvLu7freG8QfuLZ4ZndvK4a6jle7Q7kJ5Cl35WuE58G/HKedG+q
H3ujBbdFn/Px/qC7Ww4GG4cOrCbKQfJX/bHXJ2ZTr2RMgc2T94/sgz3VU758BopdXkp3zQVSBVH0
y7aX9mtBX8AE1O8BViA/V1/MeLYXv4/VApSA23+Yimp4fb3P4L0HYEJzXGIU5Lb84xdWK+0mHmv8
KhU1Pg9L7b2HIYfmHgITzQfHXNuDfb734dl8dL5AiHM3bva5yLxhwqRaC0a9irPAwZT2QwZjz0Cy
0hZNoI8jGjT3v8Pe2QKBKKkiNnnH7+bdH5NUOketcb/VAnUx109Kn3wxzGz6dn+QnUeQEPj/D7K5
XrIyceuZvlewtFCoQghtK1p6XlwWKGP2839ZRgCyNgUP2dbdnJ9obXn1y1ELUJ41ihNJ4DCd2P8L
moQN7bUuOdLdl79/e29LaTGsgynV0sS73inKampKWeNe2Qm9eKyHJXuas846D02tPRp1+ZOSR/1U
gu9+eP3CwteAvkSBA0zEZmCvT9fM6RBqAREMARQrckRL2/EFAl13sFF258g54FkiMIUecj3HFJCE
YnPzB50Xz+03rdCi6XlOK+2ZxnJpoIOFjNQ5xhPYDHRtjqPXRyjEC7AXgJgB895WIdMKV7XEJVnV
Ubs6xwv6L626lu8bZB1O91f1timK/DOMFJyCkPWyta1CXU2vrEqaQg9W257nNzb2YvM7FNumOEAF
hkVuIhMwc6lmrfI2m020z9uuJInNF10B4W8oPyJz0TBF7pPhS6K25pHe4t5VgSAwHVv66WTum6sC
EJPA4C3SAj2GTlZrAq8QfGifhZv/hO62HgQIe0+EpHYhL6LK+GhzpPoByIk1U8JC9BqeY2F8GUs6
99GQ5xd3apwQCnh/sLf3UhNqhLQ9+BDkmd5mjqVjCWPUuJrKtR3Kv91sTp5MjODmE8DUGtxninI6
vrDK4A+iVIynqcum0lcSYIo+mXJS/Yd9QSIKyJKMnux3y/4CeKBV7D41SJS5Ui5qbGHBC7y5yb4C
aHa8c9s4XX7qa2OdLkksIMAR1acsz5ibX1MNK0Vyc/DRvjrj8QPsXYuPNu/Ohc49wCuCPwt0ny1v
tdeVgmy5UynjNbhFiEg/57m7nO8fEXmxbG48/u9IjKJqgK/i1vuPtuowRqOlU7O29ce5Wq0vxTB8
ULGOvrx2JC5WdoDs/mMBtX2FPS9q2z6ubXQDpuIiYhcJIgrl/6TNWH66P9TtLmcoelJ8Rjni9i1M
ADAYndHZQeHw4LtCUc9sJqwYFOgHC17n59la5oOV3B0UZKDs8wGg26ooNKvpQJIc7IBnqaeAYVOI
pwbgnj0UrJ9FYc6PXqMeyZLe3h8ELtQxQJLxSnLFXd/mOfY0ht44NjVp+Ke8wYhBzap1QWmsuDhV
eYTt2omtIaLS6ZcAQU12dq4HRBNnGjLqO0G7LOtfSVHTZAfslX+Cb9ydQBBHbzWU/U5pqxtvo9lZ
PnfVcvRc3nBXJHaQeri05JFFwG2ek6ieMaFFZxNh1ZqToeAj9XDidB4RJYDZ3fia3htP8eDM3/sq
0d/lq9QMsiJ4RL6e2s0vtbLd71aZ1v1bq5iav1FOQFAzseal8rtRmX82jYsbppeb7pMwrdZ4gmKi
/HV/o8rFuj59TIOKKcsJaPamE60li9kbKPoEjtZM6sUuNOH6iqlX0sVuwGBoAZ1zHrjCslM2GKIK
KmoUR6b1tzcN5QJ6j5Q2EEZGtOX6k7a63amRAUdQT1uIk1YqPnTIfRzEHbc3jcyH4bRL8Bzlic0o
q43YgbK6ZqDOk1Z9bMY6V0JzNuYf9UoaffDo7I5GFYysS6rCWJttWsfNkMU2rsPe1GTtE52jKX27
6uiwBY7doUd4/0PuDUcRCrED5FqlnNX1EqI0JkldOIesvXC/225anrAGFl8r/dBDYudrodwNuwPf
Pua1LXn1OMlJQwuHJLpN/tUQCPtSx+IgTti5VqQ8OEE3G0O6C1/PB/CxC6qSQVa1VgzcF6oMc8U5
geAzt6v9WKAm8f3+Eu7dLFdjysD1jwzG0wGCuGPp4MgBhwpUQ3JCnGg+95DtP1LZjD+ti+amAc4e
8yWdE/XN2M3T3/d/xc6HvPoRm31jRe1qjgsnckGU8pSZjfCLsW6R7YuPpNj3hkLwnv4pcAYy081Q
YAe7gpqiG8BfaXWUZ9boSVkbLihlXo9qAzs3Dfhn4HdEPDJH3CxuTdOw9vIa3IQy5salTnLjvWl1
q3HxtKLJQk/oKMjafbZOD7o9QagFVhsVr27ZUJnTgCGTF4OnMDfbSo1is6Uvzd7NOvsnRM/iH5L2
efRTQ5+OMuK9PcwBIf0Gs0tdZDPYSNu+hErBYDnCg+NqlC/aRNSbZGoX6O4yHPBl974nDnuMRVrK
s7RZYjMWIh211AGa4ihaiKqBO/maUEUEBHCs/rm/UX8XsTZvB9+RxwPlEDiy27VELA1w/sARJV3n
v+Y0DX3Q9GIAo5Xn+iexisX0ua+w2oFNU17G1qD0UgLAzPGi/aBE0xje/017K4DjI3EkxAV4XvKL
/HGCV1TY4gSdX0g85vBXEbdjUNNMh5ZtaZf7Q+3dgsgRsdTsZtPb0qVcxPlFTg00EOnUfk+pqj/V
KKglB/e63CObRQbeJNurZJHgajd7KHIWfCtLkDGJhX+6n6+O+hNFX8Qse8Uw/FYp1O9p0RyJmuyc
VgB4wBZI0WRNbfOcmJWxFIQBbjDVplsiGpE054S40jzjhrfG/rLYuMjoah1/7ts5r/186h3t4MHe
C7K4LjCjlVxsScS+/pzNOlcDslteUEepgzj3qGhr2DrAhv16WJWPiVIUIphtJ1ZRZ6r5XUpkrbhL
i158Vqd1/d+S59U3MLYs4GBrtQjMwXFiP3MAbwWu2kEwc5a0flSaZAK2YtSp56ctEM/XH01Luvdy
LKUV5rYroghhdGMjlX9mwwtp/+P1kKvrTztttIPi8+0ZwDuEkYBs0OIknrpetG4y5mqM+iSkM9A/
OwIVGqRbc56SpDzYnLcXHEP9NnwGfQNBcbM5td7J6iVuQQ6OQ3PJbCnW7BrlJVva/ANIjSMQzO2Z
o4oqg22qpcBCtwAchZwKf6RUCUoPtcY479D2HtIjkNPtAkqvTWlgS5qIjIf8FX9cIs0qyrzrIYko
qLpSKs548SlRvRh17716WzAUVQB4+DKF2gLUvHl0sUGbaYxWIFraehgAsUiFEteozvfvq91ZyYFY
PrAaW3h+NBqNs3gLNKfIjs55UTUBYnnqSa+RNrs/1O22QNHud94L64k+iHG9gOkArTJNMiXQ9RxF
vdSzlpNQogXEkvOuUM1f94e7cT4k7VQBChMsUl+HWrS5JlSEVFEvA+a3ZlwnPm0VlJL7CD9WPAQQ
qETjXe1lWzCB/gt5rfUGv+8t9ZuLEDTuJo6x9L7XtVYD+SkdphdaCpN+QQcNNxx/rRosZw5+skT4
Xl/rdAFIvGjMy17htkAfEUgONESUYI4q+5PdzvOnrBKz3wwYEvLTxjD2nOrBTo0nHTHWt7FAMPn+
b7i94iVFAA0i3i/S2C2iLFmsyaS6hOrpZGNMWUmEetLo57QtKspgtf7ocO2ekPlNn/MOMtX94Xfa
NoxPaYn5Ex+BTL7eJU7ilRMwUET6M1dCwGDnBCmy+D91Q8HyAc3ozi/itPqWLFr7MTFXcaasO/7E
U6AF5W4MFwtN2nOVj2N0Sj2M9O7/wNuXl98H2AYFOfLGm07m75JcqjoKPTzPPZlZlJEXaAnmQMlw
QWxiCbWuaA8GlSHadl8ADDGBUJKjAlO5XpRcdC1m4Ui0k2VZf0d1VfE+tWOo104fLqq9Pg5CLEGq
jMkB4H7vfpDaFagr0qgiZL0euYEMDF4zRy5W01A2SHUn9IrIfTKs8qh4sjOUbEwTqKK7JXff9VBK
ootyMVlZSM7Eas6UAdWaq2kOp6otjvbZzlFjMCI0WJh42myhUzg0C/7waMS6s7jfRF31IW3KIVSH
RU1PuZ7Hv1DN8aLzZKJNBSPc8vxkLo8km/ZmLYUIYTMwe27761l72prhbAbPFBs6EQeeNmu4QSaR
86ZzreJyf/PuDcbmpZWEiA1Z+mawqnO0aBiKOPTywcHKT8Unxx/xVwWNh7D1Eephbzh5lXGWJT51
21IZK11tqha2RuNNQGGUvPpaqEByEano/379zLgzCO4puxHjbJIcSrhD7AF8CRSTnDU3neIh7QQW
HDOq7/9hKNp/UutKIoz16y8WdVONwpURBfGcelhNrEYcdOlY/E9J7aM3c28F6b/gVY/QEYso//2P
oANSe19gChsFphmPQ1hCKG8vyCpji1i4Rf/6RIlKLUhmBNoAobFProfLjIYPNilRoGOc9jaxpyyo
cjwPiIyN+GAZ995nHSCqxOtRooI1dD2Y0BHlGToRBalJJeMN72H/JbJs5ZNRa+WvNcqaDsWexnwh
VXWolKMxi4Gb5tYo2qzzvwN66RE3YDxj4EAwgUmMbWTvBowvft7/4Lu/VHKTXcgQ3Prm5thgp7Yk
KJDIY1PU6BjkLlxsJar7U9o45kciuEHz4zWp39WNmizhggrjSRm00RdRN7xYAmVLgekzNzS2hSe8
H9cHhzLGEaBg5+2WqbfMjEBnEnlfr2jcoXJWLhbBXOwop87LnGf4Dx5iGZNxovxphmgJ4u/cjJ3l
5x2kkfsLtRPhwb9FeI0Dz0ptaQCxKCbPTAH0lV0xnNtBGUG+8yxG8/wCbeS1elwEeKBReZbg+sEt
3OYZrbVQt/W4OrEoftLRigowBSdE6vLpos2vFwWRw8mB8AVg3O0jXKyq3k0qzoNp34tzS/3sBOch
efRmDFMaI6tLrFes4fM65vXfseOVj0k32o/tuDoH+YE8hptwAFAlosCUx0H83eCq0Q4Y0J9WAmPU
1yfpd4tCrdk93P+aO7uJJJ97m9CZg7rVKCD2Ubw40pNwwDbxIVuT+L2STh5SlEUdFAAFzz0/2l96
FMOENrzWKIaviwwnEY98q2iRbzZzaSiDayyAboxa184F4v9YSmsoyrWJGVqNpfoukiMHYcHOfQt3
i373b5ga074+Qb02S1UfUtdGi5wT6NAsxJ/OOUXT8f23E4EgRkDlE4wip2VbKmq5xD1OYhJqa7uK
AOyH/cVspvmpNdXkpHvZ/GzOYvWRKaYsMGXQGvpYHOk97MyYjN8mdXYJLCmBXs9YdF6DYp8dh2Kd
tEtfEVBSOMl/DARqRze+DFM3+9aUqhpAWOj1q1s1a4EFlENHP4ETl1ePNX3kz62t9JdSZPnDWHTN
1zzrPfmwlliTQ+B9NNsapkhuRf8MDZTouYducpDw7FxacFkkzkH+JIpp1wvQAnIwjRQAheKJX0YH
usSIE/dkF2N6qbxuPrgj99ab/IbMlJIsrJBNQL02JgjIWscAYi5p/U5YIXE/N5BgElqj/2FulDxB
XlH3pTmzGYyaaod4/MBgVaeSuc7es5en7mNVwq8NWqNfDwbcS9+ojoAwt+hxcTdtthOwGqWwUPQI
JyPRLmNvOBcHVmsYWdEFk5N3YGBtaSqUP8YEIH6N0ee7rh21sEOW7Sk10Koc4xrxvsn8dv8621t4
8hhIS/Q0CUk3j3iKceniZoYIK7Vyz+lq/92iyRZ2QxQffGI5x+02R6+YaA2nKwDs8hj8EbRRVVRX
x+ISoSb9zk764kePsS4Fhap/9krN/mA5sP09R8nfv3qKNDCogEHz4atvz3Kk2GYURWUcKiWyePO8
otTfCVj3xvgfIkVQ9IBUaM5KcvRmNYEdeUNfN3FYjeV6sTBnf2MnEJeyrjwSD9h57ahPGRzN322/
bfV+iVDjL+Ss3FiL3hpJbLytqjV5fWqEXreUTKT8AjB2MyHYQUneWEsclmKMMb9pB685pRP2851Q
j7oEO3cOx5LPzwrSJdiGvga+tfokiFyoXFvPXjHyoi3lLHzReGMbRorZH+z+vRGJGaRBrGTObynD
WTkXemlwzS9NFV2cem1C6Iy/EtuI34AbOqJ97A1H0oeqhnSawS34+gi0sbqOjWPFYdc0Stg3mnni
Hur9ZE3cv7LOFf/h68ksAtUD6FCQHq7HWxHzibrKjEN7IsrNIiow9oJjPdZC/yGpBYWpSXEJB23W
7UYpGzwMR1PaAjX1GoqoagOnENaHiMfp9dEIe+S3lS1XFpTe61k5aw/lqjRy5Iv11Y+jQXlQY/wf
Eqx7Xl/nobzEYNJFBqzFZqhGCM8pVzMPl6np3hl6YT9h+D49p6syHbwROxcxbQGbpBY6AG/T5oko
GrcAWy+yUE9qdAOyHgkms2nLxs/GcT5YQvm7N3exZFxIe1z4BzdIS2Mc3NWhMRZmltp8AdXSvOni
Q30T+Y7ejIJ+FVVthFVueHiAmmhIiTYLOwielyV1sctokLOaVhdDPljlvtNqKLFmc/EpaZ3XGqQR
KkP+kxQ2ufe1rS9bw+esvXTKwsVOpguo1Q9DJIrPCID2j9WcRgd75XdkupkunU3KxAxHwrcFQM/0
InJDa9IwK1qCC7uPTGrDdjSFc+QVb3vqiQ9KXzqnwRTNOzCE5acOAN5zXJqmCKqiMf4xrUn8e//1
2/nUVPPwdQIoQUFv+/pppe61RlGl4SpGFUyiAr0kyY6oLDuPO9uI7jYwekQmti27aCGIGrAs4VMv
wEOB7mO7p5OUoG+xZvZlnhz7jT0R0biz0xwVgnfODnU0LgNSI6rB29ACRsgCRCLLwzxf0v+VjhI/
x1NjPwm3PCio7c2TljmoKwoJSJJs38PBGUs+NAiMsrWfyEuyR2IB9UTN3jhN6PU/R1afXggCzIf7
33Hn7eD9pW+jUW4BgCbX4I/waegStbZS5kgfU/zqLas7TYsx4jFsNd3DUExHCLC9qVJxprwjSVo8
e9cD9slqwzsC4ZwN6nim7zv6XSqgxyU5jopp436IxrX2dbSuP/yHqcJR04hKgTNtMe8kOwIlHhbZ
RCTCR8Z6+qtzl++LOs8Xt/SOPKX2dg9lA7rA5NaSS7CZ6ALkx0xn5AFGq/w6t1YcUG7GGivp9V+v
n5l06ybUkBHOVkW0LpELLFc1D/WptOGYldo/ZZ8X70eNDqph594BSuv28FNlozwDsYqCPg/Y9dRE
u7bdmClYr4o1C3DWqV66cT1S97xdwOtRNmEGTnZZWeWoEbR6rv01liW1Na3s388TLYPXLiBXDCg3
XhQ+FOny9YQ0pV26JF8lbDRxPqHU+l1ZK/vBA7X+Ji/HI7zu7QvGcNLwhOwNkPC2dGhOltZkalyG
rjTKqEhSOz+DpPaizmuL8gu+xb41ydxtxo6W5ywT7UFccHvu+QketQH6+AArf+Pw/jj3dYTlj4og
UAjCze1CvTTrz9bcDU+R4SmXHIWaVws0YpEjRTNk7wXKxzZKHUuTPovLiCrdtFNWC+2yuolHA8o8
kkLY2zkMhjkrjW8gGHLyf0yuM+uW+k5ThojP9PSZ6Ve8hXnXDn4eWd4B1mPvMKB2IJMZhLZJnK4H
AwnWu7E3IYhoQnilH1T62D6LozBAPgHXYYCckYzjuL1o221OQ4aUIto9qH2JpjOpTdmjn9ujTXt6
1cPUmL3zsuj5qdb75eImEd3+SI/+d/+Y3N7dvAL08QAwUKi80V1SnSxxK1cvwrEaPd+YyKRKoCCP
mNKnQWTOyyObfgnVpRgPirB721UqYhNckXQA4bleZHzjVyequQv6zF1erHT5lVv6WPjIjNoBxifT
6f5MZcq0XW10EKTEDo8/4Lrr8dIcjHKsMp7qrD8nbTUHvyqn8nlOeidAiLn2h6RPDqiie8srMSi/
ze6gLW8GrRAnafJelKFn0hXqIsIpJBEQXCms7O0waNklE574oilD/Pr6r4NogNQZRhVKlmOv51uK
uqdFhDCsUg9JYChl97IkeAP1KEWFeWlVgW2ny0GavMMJ4jGm0043hC1FPfR6VKV0a3v0EMmkOIti
UukpuRmI3Da+c0XE/SkGQFI+KiiH9n7rRFgJ4cjbgkcepdhqN+lH4Ca5jTafHTgIRmmSoQzgb7sM
BIFDqqLlt1qt5jeZsz4hq492ld5HB2/27uS9/8PZeezIjWRr+IkI0Jstma6cbMtuiFGrm94H7dPf
L+pulEwiieoxmAGEVmQEwxzzG5PeH0INMG/WEG6rjjrLxNfkkGf2eKjTIqv9GOGC2ieS5UG1kuG5
GuPlG4hzojASxuHjbEX9uTFTL7i/3Tdg1zBH6CUxd7oPeI5ef4k5EwVlNLSsCydGQFEsxY9B/opJ
C5OLi6E9UbdbPFgokBwqT89OrW3usUo2LlKZ4QBPpsgl46br36CJEMlyhd8AWmDEEGHAjbmrLm+f
Kf5JDPTq4Yp03fUo3JaFEmak+RHBn/rSxNb4Yrqzh25Bm7HOxMlx5VsEou2zYifx1zBP2xHpFZM8
8/5v2QgDaDVLPw8WHi7EatGnVJkxio6yw6J19WM/6u4l04rxsayAiClGaDxWYsgDlB76LxNc5Z3r
5nazg0ykIUxDhBCAcs71SsyJqTX1gJzVMhdgobEEDCZDif2hV9rD/ZneXqevpBI6LzhEoTwn//zP
Bznv6ynB4TYAyefB5NXqr0OdzYewmYoHBdeWb+Zkq/nbdzX1HBQwIEKTsvN/r4cVVatNmDZ4+KUI
/dLB7TlkENJfIG+NB7xVudoWW/8Mv+Iyj271pE1dsfMbbr4xC2vLthovJ2CQV3GvP2au5F2XC0Mb
g1lLgJVlCaBQ9ACqHL7UoDi+5i7Wp7iaE0Ghvp3KI+XX/OGNq89voE1N65I0hIR29aFHBXiFDrYH
CQIresxmUZ0ds0mPcao4H8c+93xv3jVTvXmxXwelL4v4gZQZXKU/ndaJaKhrhAyVqkbrJO4vYW32
x24uvilROJzvz/G2TCLHk0o70ApBVaxDeBjag4G084iwZuF9rXK7fmy9uHusl2U+GKhBXYRnj48E
DM6Htk/Dj/igWpdeeP1zNanGzyYSs7Xz8W8edFlPBFhHi17GLWtQJNdJhtpiK03LFfdUVrXux1Ep
ArPNJ9/ysjHIHETJ9AEb1vvLcXO25cjIP7zWZwjWVzvfwvXT60EIBCL3omPTNu0B+nwazE67h2Hc
nKQs0EpPHjnm9SEr6BCbmOsNgWO3yjvkF1UfMq92aYu0Po2ep5xavWl9lW7vTky8OTJDynyeKH8t
POPZS6l4NZN0rQHaXjs12ksJauzXrC/VudLc9iMmlm2Iz7pq7ET9Wwssvy0YBfq5vCXXs9a7WrR2
xdjEL0MbVIlh/N3PKd3ryvSyvU7fzf1JUsoDgVMYpB20TFYnGGmFqewmmBRuURfnZYgBYiYY634e
x248V0bRfHTmHpPM+7toc1hiEzIP2vQ3cppoyBteO2UDFNpiOYfGaF/0csLMNV2So/dq1FIk7c7W
3fiqCDuiAwwaARjW+sYEf00iaSNi2GVtit1y2x9wkTf8BloWrIIh/G04Y/QglnQ43Z/uxjeFRoKe
7atSC7zw629Ki1wbYBCgY1uq5QOM/+y9a4z5P1qt6Ttbd+N2pJbLewh7RXaIVocmmxtDEO0OASEg
2jQDtkvYbNTdc94b5ktZRe2X+3Pb+pTI5VL4Jb6VwNbruel6hB5O1wy4YcbmMUrn/CE3PPQ01LI9
Jm2IYuCUlG9lerFtX9EOlMC4IdZ3MvexqwHjH0BixdMpRGbucay76AnGd/wfvh2dWFg6aMzSvFlV
cFSW0+YgDkGLDOo5SVv1xR3bIkjcPvxxfylf1+oqS5DTgk5mU6mlVbquSovOwtzBiYZASbX+fa9k
KahZ3hQrgNTqxT7Cikl7mk2tt/1G8cIfXjRkn3LTC0c/jdIeBlqTQUMJDX0+ILKZfzAUXbGCclRj
51HkneMdlDw0v3uE5C9pmUc/GzT/cQAUdBn8mTLwm8Fk1GMJQjlx8D15qFbXmZZ1tRoPHldpn5rP
vSG6c+cN2bHTvO4JWPhe1/7VomK1hlJSWW4KedLXWEtbm6PFaAg5W9AULtYgeMf/Q9Est/w0D8fo
cRFj9sNhJZfLUBZF8TFt5nw8UDxFVLN3wuSDO4SF51t6ibQHJVgxf5vyaULHwkLK2F/6ZficD9q4
EzVvnFxwJJJDyfnlJl6tFG3Y3I5DZQpI2OCc40QX/W57q8GZMvHiyEfLI3F2EoWbzIivw76mRk+u
SMwuf9MfQaSG31g7dhqWafVcf4w875fQK31nW28NgpUrFXmpIECt5XqQolsSTXQ6IUOc935cmjZk
mDI73j88G/cQVU/wbSAZADWtgWZLXbuJKhRiUW1YLnzS4cFchFQPiObLUqBhnsWet/OkbFzsBg0c
yoHSrZd04HpqqTkLr1iIw7K2Lf8d5iVeTqHiGPQbUIDbCfq2ZgiIDm0b9gnR76qKow5LZ6QREX9d
J9imFbNZfxQIz31rkX5E9yJtT24b2R/vr+vGq0k9GUw7DWUUQ9dor7QbtbGCThJMlSpEEJV28jGd
kX8cMOdF4iy3smfVzJKXXIzKzjfdWl5QfMAXIfRS4VttT9B6iVZ6XB6yK3js21mNzvQ8ukUSApVx
51HZ2qdsUMmyB8d/Q88oVW8CsxRPgVOW9g++ua77amrvVRy3JiWdZ2HGAO+FnX29ZxbPa1qLfnyA
G96M2XLdPQ1TbTwitoGk4/2PtzWWlH136PFS21w36SdeZ3XugTn31LgOVjwR7nSa2j6nWdv9h7Mg
1eV5uIh1nLV0R4lkJLhGDAhaDfXwkO0RzHR6H2dVS3dOwsaXIh3j0qZ7K7GXq2PXj8uIDiknwVAR
IO9qM3zKyrbe2Q8bFzIFRBxB4NNJ2J38FX9cjoZZCqOYR3ZfE9PJGGvNoXtoicK3hrhqHufctneC
/9vaHU594IGJUFEwpBa+egQonTQ8Se6AzlqdKEdOt/oPlCnzBR2n+V+8/MBXaGlXg7LwpkI9ZElU
nNVG6XTYcBViU2/ePzL7hWgib1YCy+sliIsIoFWZcnVTRvHTaXbABvTVeUQPZWfqG1sV5BYvH0kX
hfE1KTkdJz2lzjFg6VvZZ6sT9pe+SQ2oclm+M9TGlWZRpTPpbHLYgVxcz8qm7Na3PZZEQPjNk9cX
v4Vmje8UR5/eW0umXtwG3wI0do0Pb15OOtRSMARLQSnncT1wIljG0GCOljXH76K8NggnkrHOfbUw
5h2Rja0FJZ+RivI8GigTXg/WO9CS+xmphdLpsi9ZCvlZVQzrGZhu+nB/XhsnReraEbRSlgGfthrK
bCy7VjEkgKOpjO/mTtNPr+jRjh1+MNpxD5e28RIyniMbVgjDgga9nlrm6Z1XaxYat2U/nCIqZL4y
NF9sLTYuTu5ND6W667slT94qruRa49sRLmGauAae2oqKgGky9MFsmVnhR/QIO9+cPftdhKZH7VfG
UHzL+WdtP6qb6i/dzao938aNT0q1DegIJwVSpyM39h83Uu+FGtQ91jmysuLv2FSyT7PqzS+2K5K9
wH1rjSl60eOkt4r802qN7dZyk8iMyeswMH/ojck6QpEaXlJcuQ9SbA5Ad76nF761yH8OutpIQku1
JbJJgGq7xDFsceaHfIlgGceZg2t5mjwpdvm7IPmVam//4QWjEUq/lc41wjQ3qWymWl0sR0fcxzxU
o1afoNsrOMWW3en+idn6krA+6EqQNfO0rL5ka0YRtSRWd4qH+aKV5F05LJSDSG1tZ6hXAs1650o1
LXrWcARuAg48f8pWoD4YOIPdHZe2Tp8WRU+fWi3OflYO2gW+lzbNp6bXAyvtL31d2I1fmG0ChyG3
zjJ4J4Je7N84ISwpOXdv/S/u0VS9vyby465/J1Q8yTiSfE579fa506LbwLjRvptL5bczxZPu4wrc
fOpq6N9oj2if7w+48RFgS3Bl8SFYmnUYAWa8FFnKcYKZhlWlm3cvBTXlk9NGy7f/MBTcJglNoiWz
NjAwRup97aD2KFa3yiejzMBBZXPBvdUMxk4iufG88biA3GcVCZDWKTftgqYorbkPGhf9acWg4dhx
zv/qy1RBEbOsLzVgSr+dMOi7P8uNuIyRicqkCg/1y1Vcps8dBW9r6oPcsJUL9qd24EEg2Nkntz1F
QBHUFCTcw5OsX3l1/XENNjWZxmKyoZVCLx7tNvvgOM14HN1IOZqREn4aBy/1JxW+U1SbSD065Z53
0+bWkR5VUl1TVlCvf4I3G2bHQvAaqJxaM3LNg+KS4oIbnA/3F3VzKFnjR1IDAvfaCquLVGhSqcsu
9Wb3gptAhoZnpp24Vd4MTpALS5seFpEU0F4jaVw1yuOFpmDg1U54TAbKRSLWo3MUiz4Q5M9Ii1d7
VJpbXubrqACjETeUDpOrXbPEtlrEpdEHA1rqp6VwsiOyg8s7FzW6C81jZz7VldmcMjc1sFes8gow
bjg8h2o+ngw9Hc+DMqLM50R9fMzBcRxK0AV7wrIb76EMzGXHif/hYF1/8aZ1ozTKNU5VFw3v+2RO
eSYq7xFeYPoZIUbvYNNpvNz/9hvvIV0+EioiOM7TGi1iopMAlIpt1vbT8ADfpP2Rpcv8oi5Leh76
IrN8PezD57RFRkCJe33PR3xr1pwyiVo3qHOu36kpFZR1YqIeQ5ncc96501MbkeNFZtIfGgWvjUVX
8h1MztY1IvcBSgXUpNiL10udCL3TK8rzwWBV7kuEX4nfR+OeW8jWuaLnTrVI3iTUJ69HmUy9Rjic
y8psmu6o1WX5d1N0/4RpI3YSyVsxLYniItug4yEVWtYAhD5kz0DM64O6C10fcUnlfV2K77Ytyne6
EpX0Lk39oEbKjNZrCWZfrTpc4RvzucyK+Mf9PbU5b4kRlIUy+i+r0KMaxnjIdPk8WKE4GUL5hers
8BcNkGqnF7GxeXiCLJQ2qLQCQl4dmbLLdGLzUASZV6mR35W98lDqaWf6aJgv75O2Mj5icrEHJtuY
oETRUwPE4wYxnNUEl9Trh2pp+mCiPPdTCxvXnyxhv5+KaZf9vjVFNOVBrFJvRrRgFbPEyPqH3MNk
Pr1qnuo6nr4gZkJhQh/tXpJcnYPTlF3oj6ITGF+hfHjKEqd5AH9enj2zmiffLdPUPA5m7z14CR2o
Q6RUynG0muk/bHngddDmJLaezF3O5o+Hs861tk5GDzPkmCJs7sXJIU/D9Nke2j1u1NZHMLkvqHK9
Nunln/8x1KTMVa80NQvTQJpLpjr8Ffd18mQ7lbOzzTauC5njyoiATX0jv9UmiVJEDEfXhBXzOrs4
aqHQ/7p/bDaiU6AOUmEYMDvwPfnnf0yomUecMXuMpIWqz4j9joX3nAOb/1FPwn2XKln77/0Bt1aQ
5EsyzAiaYBZfD2jOVjvOlcHpQRfuYpriL01R8LpJuj0pts2pUSGEz4O9M0WW1UhxXjfNyEjoqxEc
Ql4LkihEryhXp4c+LeOdV22ryiWjQxkHUzHA2eF6wDk2I91pWEs6LCGARzX+NqFg+WiYA84NLdCa
I84O6ne1t4znrA+Vdwqv72XIml59e4WL2J9gVdKLSMdWn7VrxnbA0xFtw7Ft3udhYRwanOxj3+7T
PT/jrS/qgs0mNoeTgSD/9bQBzRuktKxzXURxEaA9YD12FcKJvqFk06f722frZqJGQM0e0Ap491WR
a1LaXFloXgUVQlA/kqzPvjeAUj5WcLbEYbSXufR1unA7r8vWYfQ0FOBl2QAG5urTmk7H32yZIiim
EB9ZkYUnpa/U0/3JbcRF0pQN6AvTozuwOhtG0jt20jJK6onxEI6p6kPng4g8F1YAwTR7DkWePI8V
7tShNezVYbaHpzFB9k6bcR39K9GkhEh7cRcUMKPLyaohvc3G0ViEeFgcsTwKyxBnb/IU+rRmuHN+
bj8toE5ODYE6ILsbIZN2nJpUmMAJMm1ZfkxD7h5D1PrSQzV5VIaL0BkVf6gcdecKvN2/ZDv8h3Iw
URl43uv9W7p2VZVxPAaY7FCimQv1Q2e371uLo3r/+75GRNe1ABqGnEoSLJCEVPquh5qVfDLSjvoI
lrWtdRxRsfigJdit+vHcZj/U1tbPoe4oP6clLd/TxtQfvSSNn2QN/HutDcoz0rfu51IN96T2thaf
1gPyo6Rjsj52/cvAkJRG5oQ9pZIQtk+nYrjUYvdc4UDVxRhEupafdMse4ut2y3GYKa1KqB03yNqA
VmBu7Zh4fgWelxWNXy3uDEi9s7sfYA41O0BmIT0bQz38jBe0Mk+ZsWBGdf+r3L4T/AbkpiiQcVve
NMiWoqsd2HBDEFdDc+7UfHiXRKL+qtO4/os+zZtlPGSRk38Oeh64Oyj410u9OHGluwll3rGg7ITB
UXaIW5zNQLbYO0dqY2szI/AdoL7YbWuETo9astPm/N05z3HQxEMEnsW1kWoq9wgym0MhjgbvntyO
Cv31rJRUlHZjUgpSvfhd5UpHpcLTyidb73ftCDfH4poCD4QeMaHL9Vj64ORRWZNaUynR2qfJGmvv
UmWY2qteOX998/aAmSsZpYCg6deuTkYce4k6eAxWN3gghLH5LjWWMDnEo1MctHnM9ijIt28NanqU
swgy8enkMbieHa9AYmBGTGETAMc7WI4gvGtugvvT2jjwcsNLPQG6moAzrkcx20yxxEQ6MSMKPB1i
F90Lv46b7DJPjvdXYrf6Ma3Daq/dvzk7G0wD8Qkx+02xP9LtGSNrLppQccfAS6rkDIZD3YNZbu0R
rlhKdlxq4B3l7/gjsFV76DhUjinwGC0o2g4Qb4HsR5BQejvcX8rNoeTfhqanjP9WQ2V1HqYjXanA
qNUoIErSHoth+NvsS3enBrpRI0Srji4JCTcnjYD9elYK+hCyiMhl4XZN0Jpd9bsqF/eQN2b2UC2K
/WwK81M0jNqvNEmWbzgj7ZHxtj4gQQpnAtUL7ufVbFHFtoSHUl8Qw6IKIntZTih1pztruvEw0OKj
g+CgvUZjanXEcUQrqjYvQHDO8cIzMIYPgzUXR6Ny+xfReB1mfYI6LKrd58bw9hyGtj4pyFFaw2DQ
KW+v4j2jbo3YGmjW9EuSniYlaw7oAtBatSdxfPvuAbgJaF7GHjxB15+0iyfFLcoKE+oytYKumdPD
YGH3N5nNmymF/O1EH/SBoKFzn60+XSToPDcqoD9U17tf6tDVX7w4LR5ioGE7O3VjAdkdkN5MbF2g
K62ul2IWZqksNX02spCDWcTNUZmc0S/Gznv7+43Kmk1wjvood9pqq4xqOCCPQjVRXXgBEl0M6GtL
/VuXelsU1BkmMvc/2UblS9J+UCtBcA1g4xrP0BZWPqjyXS1TbM38Il8q60OvjKN2rLqp+dsWZiIA
j/elBe0vdT42haNBr+xC5/2UYRtyjOxS6/+387M2jiZgVRh4nuTF06y43krpZEWK7XI75OXUnJTR
zppTL0Zc2bg06n9sCzhJAAEx1r928Wi/ZFgy9UGax+U7M8Xh4HmyYofmYF6on4UxZfVOOLJxqGXd
BFF4ehzEI6tThVDOZKlJSvUEMPTBpkAUoAtvHr0me580uCzyTGmXYW56CuCGudNg2dqSum5i2UTl
1wBie706lWORkdtMuI7xngWHrjwlkfZL7W1tp9K7NZIhkS7AraAUeKtzlnp5pDQkaew97OKrirIn
qJs4sJZp3LknN55xmSyyrJK7CyDielIG0VaM0BPBZNzMT3UbzYSxrQv0IjGic6PPOG83VNHv7zT5
t67yGNx3TB5XHjxyhlVM5FBU7SC4DaiRJWMw6lP+w7aqcgfQsrFdGMWRmEAuRgga13PDnkhLBxNA
i4ZB7qFYhP4Ud5nxPy9NnZMizPiEaJV9SLxI9yu1Mz/dn+QrBnA9S83jZgGNIetwqw2TDJ6ZQ6of
AjHggH3RQwg5gTGH4QzRTovDIGwgxhydvlbMYxhXYvJxnej+SWH2wrft1Z9NGTfnCg+i0xCG8cOI
8uuXTskS+xhlo9mdjDHWFT/J44760Mg1ekyqzq5PM9UweIRWPuaPjqWUx9yIvGpnfrfZKCGExLjL
cgPllHW5IcPtS9hERtiYeV+Tejh7oS0buDId9RSPzlSBSdQ8Q0cqQGJp8qpDL/97kdgfS4H+nSU+
3l/ym90sdxSqaq88f4Kp1auRWkOW0DKklBTN1pNADSrz1cZVnyLqTidHuFCpCfj2NDbkh7z60K/D
0gIjmqG4vpYGrR18yHIejiCaPY/c3OtOZgfQdQlnB0Bo1u28Hzf3w+vBAUzCWMAk1oe2oGxVo2VO
wbpxvHPdDOMlD/siEK4+7YT5W0NBV5MCIi4x9xr8QXKbAkynWSGtmw/CMluSiX7Ge1rbQ13L23u9
ikAB6OuRAEoQ6PVx7Uvd6pJigK7ltmEFVUuY/ysyLfwGKbM74JWJqmKaTu/6eTF3oo3NoVE/lRAX
oAjr1rlhjVWqmiMfcLFjdG9103frdDi70xg9T1K6umja3O+m+s1+RHxKCPb8l6ov817dUZnSYXLS
gSBOIc75ItcXtMHt8Rjm7Z6089Yu1UGGws9EQQju+fX6ZkZrpZY3C1wvu9ynkDgfJg8JzsKy8sMy
2PpOf29zPEq6NqMRhK87alQi+ci0AQJVVdRjkYJtb0wTIxwXq02afHt0/s3xyAhZSzgi3EfX8yPi
SqdxSaTFezZ+En3jHWBFVg+tHQEwaec9J5DbDj3fznBA5YDMIZ9ZL6iuVA3l8IIISKCucVIVTGlO
sQKnKTB6x3pfpHbhHgzP6Xl3PCV6X6mmGD+ocb+w/mk8jn7ZGaXru1nvYoFQQtXkD/XP8O+tN2ck
8scidv9q6ks+vFodcs9JQ6eCvgnP/dGb3PRdmJA1k9jm3+/fwrdZJmMBHCJBR92bRHN1kqMxKYul
VuicKKrynTNbf8/Mxbw4/az9Em0JA1YrWrpeXAKfTMVd/tHUtnd34rWt/UBSzW6g/IJozirXDWd4
CCmy6YGah8shi5P5xRS6/U0Nk+R77ar51/vT3hoPfxbQydJDCBWt6/2HdGMOma2l/N0b/fspzARa
98vQ4XoTptlBJPUeDOEmjGKdubAgCxpUXCl1Xo/YRFmtOW3DjdlVyl/QILWPcRzuRFFb00LZFIwn
X1Q2ra8Hwa9lWUanFsHozfZj1xSf0w4ImpUpJADToF/ur+LWg/PncPLn/FF30TTwpKpbiQDl/uIQ
J7oXxMi6HroutY/3h9qcGQUPiVYy6F6uogW3LwanoAEdKG47P1OTVD9WhOPfa+K5yldmrmD/7SNS
DZAKFFyIwGWuJ6eGnh2Sx4vAdZvx4rmi86lR2H4ZWfZRB1a4cwRuqXPsEMQVifzAjJDhrqYIn82y
JoM3NR4mIz5aojM+6tR07BNd7vazMtYixTqtmZIjpsxzciTCiRzfakvxBdO62fHRndDyIKYBbz1w
fcCYL3V9iP0qr23DT9Rc+5DGHUAoK9ezhxSvN9MfjCL9PZp4CPsD0pX6znfb2iLUybjD0POXYuzX
q9jxYezKYhU9Z8E2mnLuSRiZevZoN+8kKltbhJotpRwVlUWqEddDOW5ZO6VFS6ucsvnYDoX1iwJZ
Foy2paACrO9luFtTk8QeOtvcI2SA1+PF6mIkWrgwnk5xs1R6IxDIhJxNM9zbi1tDIbwCeA4FPDjO
q6G0KDcpOtLidfIwQZ95bJ7TeYYI05XJTj67EV5RVCCXhNQMqHTdSR8sxR7MOe6DHoPzf0LU7Cu/
NuchsFWleQR7WRzHWq0Oo9U30c6R25gmOTuAeINuCWdvdUe2nZslVV1SM9CL2rcbS1wyYJK+o43Z
6f7p3hxKogTBhdOMWnu8ONrcGk1JsJEk0b+DqIyTXvcD7agx3RlJfptVqAyLGdcaOl/IYq7Li3UW
Q8dWeWCjUqmOqWT+m1a9ZwqwNR+Le4MyKq/ZTZrB/evBzGY+wkK71I+bdvzeCH0cyDXr/NfbF49n
jL4tqDPAUavvNHudamEZ1wdo3CWB0o/dY44/wjvEvbUv94eSf9XN6kl2IncIfIQ1TXrCMtFOc8or
modNpK5X3tlYhv6UZaMVoD+tUZoe31xllNLElBiJR6hIkEpdn2wkfNul7hkUbEv43PMMIHw76qc5
hGc6ADzbSdy2JknKRi7D3pd5zfV4egzJxUFmKuht0RxHsx8/4QZuXthOTgmPqq0eEvR3dxKpjftS
qnNzp/DAyebk9ajLZHYWhTjem6Z1jnk5ug8ewjNYPKOoBxB1ON7/lFtblM4JTSieb8qCq12TpUlU
ISvdBVW/lMfM6dVLpYx/A+TeayhsrCeMbRquuBhRA1wT3mWXQXSO0vHOgWqOw1r/lpk54u+VqkIV
cNRWwfJT6ObP+zPcuDul9q3kDzE6rbbrFeUyDZtWxnhTa0wHN1UsX5vy6qUqzEWaBxh+WlkxDZyi
2cnfbiVeUDslLZXPECWeG0eDFnMcr+0xOLVbUX3KoEA3VByG8b0YqEDjgmIETqoWp7QX1UFfWvGx
80bE7tGP/rue1fYYKWn1H2otXEn8LDQB5HOyWo/amIzeqkiYgb+MR8Vq9IfIMEK/9MT8YEeWer6/
/reoLLkKHv8miIKksI4SjdaNqTlTG9AUyvRBp1QESJleJO5FGfrlkzaXnXnqUy96pD5baYdRyYY0
MOu5/XdwB2KH+z9oY8vzezjVqNfKEEH++Z8BcpO4ka7ye+KpJ3ysSwvnV/0HpYr/EB9LzQBa5NJc
FszB9UgGaG5qLSkFA0Qr4vPSkF36s2MIIJ1WEb9LPSPfg71vXCB0JSkaQIwnPl43rx2tsGpIcl0A
UbY5DT3eQ7PUXi54qD4tOcJo91dzczzeUNmI4dlekx4R3rSj2dW7wJkq+6cQUx0IJddpeET0FKbi
zUr87CYpckg5GnGQGxSuK+Kmz4XVIfFihr45dmpgUOs560L5L0NxmXv4sEjmwvqZUxYnj61G62Am
GbRA0yZ5mWbvt+mN0ae3LyLhMYLxPHLUueUi/7El9XDJxxZ7dEQG7PhidQg34kb9XbE7XKUEucD9
4bZOABeh5KQDzATHcT1cgm7j3JFXBFNk9T7sGi8wq0T49rhbntsItPhUEuFAAIQc0OoI9K1nwWeO
KSi7Zofdc6JdUHdvd27arU0owZYgukBP8cJcT6heEjzxNDp+eqkb7xsF+xIdQJnv1JXq09Utd+Lx
zTuN+BEsOBh/yU29HtBLrC7NXU4ZZJaSO4SiYFIJ76i0WnJYsrE/zcJVDlDeSqmxYvu9XnTnqHXM
nV+yNXNJyUKyjaYyuL3rHyLcFraEzvutuWUWNAve5HrttP5EV+rQNKhj3986W98T+wuOHguN69nq
eyY0ekWS8D2bPNJOWeRYQet59of7o2xtUAlHwxQQTQqCvutZJeQWmisyEbT4nx8ph/2u3aj5VIPy
2Fm/rehANkOxEpWWh2tcKWXFdjQM4i0b/ekgwdz+Rzi21TPljoLiU7I8eRliMsQO0ef7c9xcSQ49
V6dEba17sfaUIS4sqNPEQ6F9K6ukBssBD+b+KPJ7rEJ1UmFJ8SH/QGpjFU+KAZSTXVOigU2gXOj9
Jz8So6yRhxynozF2KAIg+HRRi0ENtKlPdoKvzQ8psXb/P/xaJ76tx8QuPCZZGLVN53uyPiDe0AbQ
3JLL/ZlufkmbVguhOkJVrwI+f9yhmh4ruqawM1tyh0OlReqZPYpWpZsS3ISLEdBta0/CXfZ4OJtn
kDkSR0s74XXaqqRJvzB/vMGVKAWgNqsHM1atICbCC+YGGv5/mKkcDTyhvL9XmUlqNZKXxXhVEefv
vLgIz/MgqZ9ukU/ZMexM5VO69OLTornVztPxCmFYbygCOQCbFOyBQckv/scy20IAWnAjyou0WuaH
sTEGDb26JfsK8kHVH8hAHQTXdCX+MKZ9bPNO59kxH+IQKQk8gexApI3qQXQADOmHmddV/jRN6uh3
jaMrx9ns1G9uOowtvuyDYe6s3daGtKlBStwiIuJrEo8y60aXYjAaoN7fH4nItdif1AVhsxpd/Dez
VQhW/hxtdVvOVaqVqS73JPJbpynPVNrMSZE8Jotj7tWjtrYh6T/KE1gsYi21egRHcG/d6FFt0EWz
BGRhxUVFHzVw87k6eV0d71zSW1cLXxRmDI87j+FqJ0RLkRazQtMWgLTyZKARqfqmPc8qbM55qIMG
Fbzx0Gt9/DXNLffvaTbhtN4/CluXKBQ7WX0GMg/L/no3ZkkcK3bWUhjLY/VpqVvrs20Xe/zVWyAC
35E0TgJ4IWPBeb8eRufrpWHnQnqo4iU7J/if/o7aERV8hZ2P7K8d/lWU+CShvZwXh0TL43+c0G0S
mkUYXVIhjGijjNNUvCilEYoD+rnD7I+KsfS+2xbLz7qvRRG4RlE7ftopIapitjXFvq5oRf0u6XQN
JnnelPlhdEXzZmQOe4MeKrUOSkfopK8CQqeps7aQzMipL+z3gxvWUHXV7CSEuvPebpw/nnXJE6Np
C+VJftA/ro9mafDbqamqZI1l+ghaWBdCrNDXU1DR9/fGrUCBRHri/sk3oyZ2Q6ZGTZRAxiXz98I0
LQOnrmHvLsij/ExSXflIczV1/ChFfvUBvlBvfRZ1ZbOHrWgs/MSyMTVY5lR7cSmCtX6q1n3y3Hbt
+LGbWcpTHeEIvZObbhRJZEQAyFm23eApXC/PAip47lIKvSaYgVMyW/XRVfQysBe9+z1XcZ34dVHZ
1s6tuBXPooxANU/28CX843rc2sntJolJtVsjN98p3Wgd6G/EhV9RFoEmjCg0zP5xyAI3gxI/zIrn
261bHTnie+YgG1uEZFKnVEPhTdpDX/8W8O1icRavCZCFMH4l8aAftcYF79oNc7b3lm4sOOxwAHu8
3RAX1xAjV6HkoLkDb2nYlM9uJoxg6IboRMqHzGWuFz/xMu93vvLGDBmUGjf3CRHgurGKxRPaLu0C
hHZskCfve/3B7FUVe2/xH1o90kGZSgDPNcV7+Wj8ed5Qd9M7t+2CzhyKo1vTQh3yST+ijbpXV9la
SnmqgSQDQLkBty6uO1lFTpY36AhCgHvJgw7S0tmugQjXaA0+OWa8F3ttLaVcQrIF8mcojdfzW0bX
jnRMydCBbLTATFNxMoUDFiDpxE6AuTkUAR7/4jW44YPmo5pYQ1J2QVzo8TnySuMsvHo8lH25B+/b
AgDQVYWfAh0GIsIaZp4kakXnn9JDmXDSMmjCAf2f+DjpMyY2ObqSVl9hMJ3U08Hz6JCrY9btpA6v
kparUI+qB/C7V7Ey8KLXa2s6tVoPiLAGUm+9OVV81r8oVERflrZ2EPjPXO7JOlPy6OJ2A9zGSa3r
2i+EyF1uLCd6crSJXh+lPvthLFvC8hatry/3r/mNsAdHcgLR114+VdbrXznETYUsiN4GLkrK9HPi
5Wj0xpeu1fLH0LOinQL9xi6AJYehCZU9YoI1tLRSZ0ArNvUn0Dk5jt5hBcsyjJ7relH3HjC5wKsP
IGlxCIFIGjiW8tdTI9gbQmOiylA3U2gfjdnpDzS5DYS+hqa8TCV27L4WhhhaG7NyTvFDLnxbsZTT
m5cY2pyMEWA9YLqx2gg19RsnmSivqMOMITEO94dYT+aj5fXtU1U20df7422uMXg5ScFRaUusLq1a
JUGYFpJyw+ttIGVYAFLmEI8DJYE3xyPkMp7BvYViA/fHKmiuplnThW1gYhTl3gVTEXy+tFg9FY3Y
Mzi+nZUcikGkviC1mtVG7TCHx7rZboNeLaeTBTvYV4ewP+XhLhfs9kxQagcEQteRlxSo2v9xdmbL
cSPJmn6VtrpHD/bl2Om+QCIXbhIpkaXlBiapKOwIILDj6eeDqmeOEpmWORwrK7NSUVIAgQgPD/d/
OV44U+1kZiiipZ44o2Ru9vENTfB4O9t67dMWqG8uf7BfpdDjlcoELiKiJE1Lk2d599+OGcRXHUGH
jHejmG9syt61xK5XuIr7PXvkfVqawK+xt81IYKzWvBOZ6eEdYLpRg8T8wNXBGHDQ8EOnLLItSlHG
bVqE/V+pW+i7MEzaLJDjqN0zdzgZVugxP0YoeMTbyy9yJvBSpeTwAldNa5/79fGLhEKZbDVT5CYz
zeGVAn5xI9C5uykLOGe+o7TtNhsVb19j43vjuaH6iXK7jK7s/HPfb3EVWbjOLJU1ezxB0ymr44wg
o9j6VokcZac2nbXvQ13Hz/6q4cKZ/A+ZCep6gBoh/JB0Hb+2J2PDUJaoho+49VCOA9UEo02VQ5Vj
Vpmnu9g2h/uMyLdpo9EJWtatZl2VPzpNIXgMhPd04Oa8+5o/YU64p3YtR6wRmQPmMk63H/O4R6y6
IXOn8njIzPRamf/MZJNtAsWmAEjfZC0LU3ExGvPGkhtPurB+HDHdh0bSvBu8LOugfveoC19eZael
KsQawVdCoWXLnCQtg6OWIlyc0+pcAQtQq9MmH3RkzWv6XomiWPjUDWrg9Hr9fHnkJXde7dNFmwZT
E3onGmnh8XemHDhWQ0UBbopHc1OVIn1w5+tCDGeHgVPFP1wrEIU5HqbummwOR09uVLNGViK0J3Hj
NtPkt6GeNX6LMFq8VZA23EYTZdc0UdLnoUi0QPWy+Kl1+1zsZBjHuzk23Cux6tznho+7lMsBndLe
OX42pUGnUk/YW3Mq9GfDhP4iByfbOREol0ALqfEFlyf93KpeFJ4gh6C4hLfi8Yh1aKtUyRhRUdty
W8SmuYlb13nfehn6cwrHt0V17Mqg517z90FXV3qrFnNhqzHt9i6zaU6kdeApZA6mHerv+3B8szoc
M7qkYbQ6F/PR9cVeVYd0iDKcJezJm24Al0m/DqWyxaRo9jtnHLYULc091s/XHMBP3pQ+BPQbqkDU
QsnNV29aJc5k0+CHC6MkTnMwTRkhgrFYYCDul6vZvpzH6Jp9y7KCjzYS91ISIi5xsCSBf63q6uEc
p/lE92zTwa4u9npnNPeWDLW70tbCa6pwJ9tpGQwKzKLuQe31V6L+2+k6NVlb6UJwA45m/X3RjfrO
q0vn+fIyPXmlRQCcYTTGgaS2vpWW0OT4gtEQoB092AH8GBFUBk6yvmyEd+3i/etmfTSDiwEKbXiS
d8o0qFUe74qp0a2iVKc+SMrWHDR/DEuPZuRcqs5urntt3g4c+4IJLqbv9GisZmflqZn5ek382A61
CpuxVdMu3GUq9m/CGXASRL1ci3YDQJm/5jjpvnboDEMLSDuRLjHWnp8UDSk/AJpR727tKhrbW8KB
eODFo3yTcDBduTCcLE/ek+IkH+7XHWXdAilhg+WO1Q2BF47VR1UMt9GgVPdplzu3uWmJ/Zu/4qLr
w1hLc4Au8fG0atCImjzPzaCPO++z2zrRvUBk6Iuh9/OVC+KZBUPHGlYLbdfFF281VDPUyM3EnRnU
RuF+NAqtuGtVqzzYo3at7XASQjmyaFZTMQH4C9R+FUJx/Z1Hu2Mo3FbGu9aK3EBr5/g2xXltR61f
v6cHal55vzNfDoQMkjPMJGCZNa/VmHU8/ERoBEVpl09oed60dentcjkoeIC11wgG597x9+FWG6IE
rbdoLRjBXKCleMCkUx19dY5qysqNnW16YIaj35hvhykyuYDmKKxxVgN2XhUdk9HVQ7MzjWCYRvVL
Nsba51qN6pc8K+bHy6vzJPMhyULZhmoNxyj2V6t3bDQnzKMF41NPs7ptklrdjZ3xczbjZFeMio4E
jFP8RHL8mgLwmcllYMQOl54Zl5TVArLw6IBj3WhB1jr1dh505bmPjJ8CT+d3Y2vaN/akldvLL3tm
/cD3Yl+oixLgidLW4FYOFWbG7EMwUJsSY7WHwsOL3W90aGDl5Dq7yyOe2ZG/qt0U+ijX0NM+3vxN
3cZeN1dAqNrI/KKpLa6YmC9+L02juHJxPjeh1DCXr0kQhwFwPJSSK5paNC5ZqmjVqvBbSWPiycHX
fd5CFAWAIV33caj6a4o1596RmwogIEoD3FeWWf/tMEzqYRqMTtcCGYadsW2NOn0mj5aOj/WyvAIC
PTsYotwL6Yt3XdtMSkdvs4Q2RlCWofvJEJMQNPDq8WC7yXTl/D23N+hM0oQhoFK0Xe0NUNYQWCdL
CxwvlCTJrdbfocFkHSpu3LrfJEskwLmP4u2Qd1dU3Zesd3UaY7qGGBr5Oh7La0A0sXVOa4lapGVV
Sn8z0bE6OGGUN5t6inIQzLlufihIjp+L3up+lo241r489/pAisGhLk0bHuT4u1oGp+TQ1EZgZxgV
+NzI0nFvitz6lmdSJaMcxDaGhBY0U9RcE8859/pkkKgKUm1a5uB4cEMfO+BrgxFYYVzmWzB6Ue2n
oV5/zDwH3BI82Dso1xhc62a/tRXzmuXhuYUGS4JmFY2q5TA9foDMtXOpUAwLJPCMoHdb1U8qzzwo
1fzmOhQxeNEnWBSJ0IBZZwixlqWx4zHRxRBHQR673b7IveymAGt/pdFxLgIyBMhAAC6L+dDxW6EQ
rkWFg9vCFLpGtBnySXulfiNsXyffuuuVdn77kEj3sH9wrgR6CGnieMjIEhV+SnImLg39Y0cZbgse
At8l/u/4rQqNN+OakW5AL4hmFXw9zVy37Lwok3bTN3OQa3r6ua71O+RoFM3P1Mkic7C4B1nTeCX6
nhZskHslzaPvxk5BD2+1W0ZdzdMecbggERHEj7EftbvBtMJvA9LqH/Nwiu/bqKmczYTO7wEI4QDX
zO0BinjqX289dMgCSRsWKhFfes3A7e0pd4dMmTDZdoxnFYH176Vamw9VWZefLg91uk3JAmkuLUcq
1651+qBjFGCkMp2DTmQ0Qwrce2KvVKkXNtazB4N7qw7g5DldnUODUuD28vCny3lJQhetE0BT+JKu
SgfR5JR21uYzx6tMyk1dI0Trp1OCA3Gvy/q+R6bgyoc+PWbhXXKWk9tRKiJFO17ObmraPeSGKdC8
ojn0uS3pbijeNsmd+buWePU+052ny695GokZEyImLWguLlzrj8dUkFYfuxp2s2yS5CUv9EfkhcGv
e45y0JC58CXVtAAYwjVC8GkQBNQLBIFIQRWBMvnxwFGRZ6UXZ2qQS23ct6OO815uz7uszaIrB/uv
0HN84DEWcQlPGJjVJ7x8CHcyH6xxDgw3bEpkcVKV3jb6Bgt3/h2LZ8CuvnaCVB/GG0eLpg8JZeNn
WWD1hgFw9qDXTnS4PPHnPjZgTmCVwB7JAFabuhmLVJg5oSSZsRzzs9AFCVALB9G4YobyNelWeVN6
VpK9tSBJNCGVAg1B0RnUwao1kYoswhNwmIOmqoZ7b9b0P7M+yqnZGcVf0yjVnXD6ZKdlFIEvv/K5
LUX4osCxOOZAMj7+5Bp2sygpd2oAw799Nzaa4F015RPc0vZWooJ8JYKcW2Js4oWX4S6ueKu0tQAl
OcDq4XiIim43jhx5pH7dXoyuCC6/2vK1ViuMWMVsLl0zONTLNvstURWFkQg0fcegyMb2KYE75CNC
M7xcHuXMZqVes9ypUF4mH17tmVpNsslt0imIq2LEva02nJu6VA1fU7Jq1w8JveImadG/peyuXFk3
ZxYsmRo6ZFzouFqtS2+DUtZ94+RTMEdz5c9lXd9Y1aC/6+pY3FWz2/mjNoq3R2HSCc52rh/Uca3V
J0QMXbOSBLeYqGjMoDTN+DbRE2un9tYLXEV9f3mCf1Uu198R/Bf5CzQeOrGrjMIomknP7HoKYK5n
MMWRYUi0cdrNg2U/IYIovmom9bJJKcrtqNZRvZVStfeJHmbPCTojuk+Pztx4NZeiK492ZjXTGyba
Qk6AyLLGbZHKObNoWqSchKM/Zp4y3zh9V3+0CWnfI1mGWxU11ftskPHnChrkD2xg8IaCoyx2+mAm
W5r0031LLDqoGfKDVx5v+RLrmaPstURXViflheMdMCkTjiBGj9mohZVrYFTDkAeJ3epfGtVQnJ2j
JDK7tdUo+jEUUR1tRFSq901kY8l85VHOxBl2IF295epIlWOZyd82Y5H23hgLMQZW38SNX5B/7pB3
be6MUhTzFlyHcTup+XSwy2nYY+tY/ugQ3klwRwbRXztK+WDno7lPnKq4z0BCfUL5WLGuLO0z+Q1R
kERq0TZb0vPjp0z62knLSR2DNBRjBanSTO70SRR3nJXeV2GqaA6KtGyZyhJVILWdwj8vT9SZHb04
+tFzXODFROTjJ7BqJ1ejSmVzJVaV3kZxmN/Wfdy/2LmrlJu+bZt+Gzqz+/ZzgGowQ0JDWgT/VudA
2tZ6X+EmGFRKV+U7KYEJvsbSUMSu1E28ZRLhFPrNm18WIgMsA2jwLq2DVYSmA2+W5dJpG9VEVl/x
SYgPqZo39d7NcpH4UVMP820aGdObK4tUEwnbVE4IYmy341nOMs0cwZVRGZJZVQdNA0vGN7I6r+mQ
KfMhTkNDXAsWZ3bjovrGvQinddKe1SGfpbkO8y3TAlMg6AJuZMjubbOr7rx++m5AcNilavc4elm/
H1NHoI6rdh8vT/hpvKI8AUOZcx7uNUqZx+9tGumM4JbXBBOwtE8Ui6zYh4yoPDXl3F+Z49NWPghv
ipqLzD1EWg6K48FiJFp6dWazzPrQiLuCAFUGRh47X8wOGOdDMU+Tu/NMOZkYnw2mt2nCRjHvxrYQ
1/zQT3MBIFoQoIAQk9/SqDp+FnQCZi9s7C5wUsIKUHcNOiCQgiu79zTKHQ+z/Py3KNcOlaGlrtEB
z4F/5xee2901FciLepQNsm29ubv8Qc8NyIalcoSCDzoPqzWFrVhnjUXWB6qdiwPOOs6NUkxeQC8g
9kMt6g6Xxzs3j8YyHIyShb6/OovdstfMjBAUGL2MHsTclM+6NV478k/DMKUKG1zmgr3jc62mURep
N5RF1weTVTc7N0sz2/dwLnikUyUfZ8sLH+tMMR5EFYHG61Xz8fJbntkmjE12Q4IK2mpd4qS0EZuQ
J/ogLpoySLMGenTbNA/TPNXby0Odpo9UvRAMswhEZE5rjmOEELCO9lofhDV1Nz+rUuVTWujObaRp
eeE3s0xJJ/XwlZtBdq3qdoowXGpulIZQm6dfddIOqBVDMSL0QpGpSRprIxovvHOGJrsr1daGK50o
UtlMra59jkWcb0Kz6v5s6+5HEbfGc5PM+TbDGmUjtN65p0fUfrg8OefWwdJ4XcQ9aOCtyYt4wENQ
R+QmMJuuoqKNsOsHxRbxflIqw/DhIDngxvoh84vUQLGTeHQl+Ty33skDQBsSxLgmrY7j0C3NUHo8
wWBFnePHYQG2NXWbK9Xfc9sYpQNc/AC7ICG3Ck9Z6069XkV4PSlq/1ILNdO3E9Jx096bZ1jEtI2v
HL1nX4zCmY2mCcWUNWcqTRoT0AXAWdAqxid11MN3hs0l5fIHPLeR4Lij9U/QALS7ChdVr5QwNoiH
Zd6q21YJnQCBPDWoBQivtw9F04W5W4A1JyiEELC858YANJXeTfdiGDDuQu50G0ZedSVXOvdWC9AO
hBpclJMssUPIL0+ARgawEMDaITCw1WM9BQAbX6vInFsY0LxYFyACKECtJ7BtpVtZxPcpGY07XW3T
IMyiEipdaicIJ1wzqz/3apyRC5sIkT32y/EBRmOjrDrFxV1D84xNKAq5l2MdBZqEDnH5g52JfL8E
LwB8LUCgdcl/aDQDyV27D1pEim7McPYWMZg0yLkhHPTI45KgmOOWcnV4ZVOfuVEiZ0rIA9661J/W
9tmxPms5baAuMJW4eSmzCWVI3YCMoiXUaQ41HtRfxrhSG1+15hlB2YFyKrdQPAfj3ChTn9XcfV2a
jgZOhJi+BJen5sxXoFfKtlycKBYZgeOvICa3amimDYFpJTayBfmXqjTmAxaqVwLsmShwNNDqczch
V/ghFkMwgxsYgzkUMXp/sPuvVPtObzVcQRePPfgtlGTWgled2tboarGM9XlG5qrvJTdfTdlKU5G+
q5bqO0XG1pVBz51uMGlQsuPSSUV1zS3RaQsAC6r7oEvtWGxmZWqfsC6oKTQOpf5dqQq1ZPTWCFJu
moOfoHrwVBpV9aGqJ/BTRI4uI4sKo7uUa+eeHTN+uvylz00MPJul60ZEMddA4azSMtusQFimmmI/
5xb4NOwPFNRxcVguU5CeIwfjlah8blD46hiFscG5Yq4KOGrX5ErqhH3gspgPaSy+5sBpty3Oxjdh
jQRZFMbXToIzRzmkYAOSwNI9oB5xvKTDtJmbNlPINLyo/GKL/nMmK7FH36e8V9o+vEk0J/MbVH3u
sjB7vTzLZ7o1ZMdsR3w2oangdXI8OmTrsNVwAOZwKPsmKBop3iWTE3n+JCZrj3RAvilCddiNiVYN
B4RjhmBo0AzBzMltr+zuMzF9uYPRr1nswkF+HD9Moox51Oca37xo8htC7PhuiPRvrSOnW3usr7kf
n4uz4NCB5/3iS6wpmpQnw1Spxz6YZ6v9WcdQJPE3qqytNdTjiGXcmNxFZWe9m63KezP2CsAMdR9a
2jSMyFKOX3U21FT0kQffsp68vRerZeLjKtT5nieLrayHK52T5TseF7wYjxYuPfTF9GWNCsyKKta8
jvFITcct2tXzQbGl2GWW0125I5ybVkgZlH0BL/Mfy89/u+ql5TxlRcviSBx9SLaNa6HlTjEUw/Cm
OXBRaV+x4VKVTZM6+tujBm1qdM3oSoF/XPu56noksiJi7K5U7F2ntF6/LappeHD5v/XGLNP2drRr
d3t5G53Zw4B3aHoSPJYKwuprosWCi44u20BEiV0eMhXSeGoq1BCSUBk/jI4x1PteV4yPUyy9DLsk
89qN5cysgwahCGwvTTmoHMezbg9W5s5KiIsm8hQ7b8o/OlCktsOsdzu18qobV5hx0HB47y+/+5mV
BS6CjgVl3kVrZxUzw8SR3tDmbYDagPtVqoq5zye9oklVdlcOZf3sSy6uosvGASi+WlqlOrvhrC5u
bqNjfZeijW/pTOl72ef9zdx2cRBHdrxxtKT8s2tz20ZVC5jGrJqTusncEF4/al7DTT+ORlCilYzw
81Q6wJ5So/lcV0a8B75qvx/Q1zACvOv6rwW23QPzOQ+3XZ7UOCVxbfApSpU4W9v1IZ5wAbk8o2ff
cmF8UvyDzrXGZbpuPAivGdpAWop4VsbhNncKe9pIlphPb31SYFqM8wM112t0mWWVrMIE6CWuPoQm
D3rdahXpZeLG0mnaoNVD9wuR82NtwNYB/Ao6wYr1l8tveibLogJGg4+yCVzltWVfV6duTB7ZBjYi
APkGBmen+0U5fr88zLklCoCI91rUsbnZHe8Np27CvoyVNlDrbkTgISuSyLeqZrqtXO2aKuW5WACk
djnFXOh2+vLz38Jfq4gUC5CZm51iTi/SNWX5NLdhqG4QPjQeBupRk99TWjA2E7fr7ZBZ4srhcmpC
gs0HbUvEspEaJU1e7RMFsei+N7QajQNMVTcIAYR66nuY8d7bcwneRUaG/FM3hFk8OPGkb6u8xQCs
1lvtR1ZN2asGRf3H5Y9wJrcix6UdROIO1nEdoNCzyevckBLlbme4XxQaUJC12l0RldM2kQ2mqV6P
2tubR4U9vaCX4MWSZa8+faxnOBdkSh30VWN/WpzkDGDaoflRrXRz8mmaeHdZ3Im3vyx9YyCrFLAW
2ZdV00C6sge3GjNs6qpwlxqvu88EDZyNp0YF3JIMqAYn1c3b3xbMDV0k6ujwgZeN8NvaM1RUkOxw
roK+tLxPVq2PXCTMMA1QiI+qndqW3c4eo6umN2fCBqgTEual1wp7aHUtU0tNZi6i6UGVsbceDK0p
a6SCvfz7RA39Q+pJfMxzo8sP3WSWNn4RdBQWF8taB+kez7fE9dQJtBmRVd9wGiH9rO1t05+FEr1e
nqMzweDX3XFpfvNp1pmQZmXxUHlDxc291NXeN3MvmR4hWnozFNWwk9cCwrkBCeO0GblYE1pXMRUE
W0VRPa8CFdEvJJmrIb+TeZXcFq2MrmFQz+wyNhd1imUJsORXK6Ab3caNOe6DMEytT420X0Q1Fw9u
UkTBWPfVLqmjaxnAma+PywyZ3q/qNwv+eNVNNCrNDKeMYBJKCDgxbxwMsNU88hO7Hj7V3vD/UQZf
3O9gqnFRWEoBxyMWkWrObVtIClnxkMGfSOf2EKOTCEc28bzYn9FbenCg6hW3w1ybCvbFUte/vXkl
IRcOC5g+95JTr+Y6ofsQFrKuA60AYDw50vAhRBLHYn3sd5fHOjfHDg11Luu/UrzVIvJyCgJs5zqI
U9l/iLR8esnUvkBs33WhEVXxlUremXWEuBnuehYRG6K9fjzDjkmpAwwKN8Jcq5/sqh8VSPRpjHm3
3abv6yokw3P7/hr55kxGAAMQwAjgDXhp6y4vOvuppTe0xhLQN9vYTvRAc7kcX57NM1sSTjDla3oL
Bqrsq/CcqF7ieFnVBEgFi42Q5nSbNk6KHH1Wv30i6XzRRCCnWsZcpQOzmNqiN7o28Eqrrv0oA9iV
icj9wAy8wilydjAcou2b388zF64wxucsmTVgG8C0ipGoaAMI3PMjmijjbViEClhALb1y5JxZmB40
FnKrv4/21VS6WSaFWVekcF0b/xyKQm61VFXvoQA5H0qhy8+XX+3ceHQbuN4tWQSV8+OF2eWllJ3G
q9Wj6bRbDtZ0PjDH3h0plf5xhIx8Lb6dEsJoPkA+s5Zy2aKXunpHLbOSvJ96inR6Xin+4EzDtBuo
gxepn/SaSIO6UY0XLXHm7EbrKeruoqlu91GvkmiatRoaPs73lv5dWqMjoRpa6asbWnLaFZWKRHo0
yLR4mtmPg4+of/gYNWX0V9xWreeniifAb87up1y4RYFkUKlHezenEXglbTzZ8+wETnCQRODMaSqt
oipXt7FDzJnXBPfylHJEBaMhEc2qzPmAAdMP5uHl8tc8HRJ9Z8oS7HXY+SeiS/EMAjIrhRXUKU6R
d4CSuL6ZuTt7PjUCOe+UjDTntgPKcy0zPIk0dE/pvXB15QShkbaK3k2quhhYRVbQpAI2aCTdMUhC
FsBb9+IyDoGU+wCNdoyUjxds44Yi1+vMQnlvGCZ/kqPcDAqOetPoFlcuOiebg7FgvIBI5EAi512N
hR1Y6WA5ZgWpEYZ716icz1Ia2A/G4VYUHcfg5c93Zrwl0wQDzH0RsYrVya87hVT0hDmkoFQonV/j
gfEzjvGA2xU5S/ijZ5Qw1S8PenI9XjC4tPbpPoOQPal0oMAgtbRsGFSNnBuppk0wV2kRSJl0wQRc
Z2NlRvlejwz3cHnkZUkc3Y4ZGSbKwkdjwWEGc/wphQHqtUlSO2jiWnnpI4Bqh7RULGyXqkjuLg92
Ku3GaHzLxWiUjI4u9PFojd7lapV70E48La/8po3N+zoHxeiTdaRPqgvJ0Q/1SOd6Xuuy4n6eKu81
7DM+JGZa/NTrwvMw85gKI4AjgzECmKIuvslSSdrrda73oGaxVvn4z423HXLfja+3KnBJJ2xF6qsK
inIbvl/61RbZ9OXy651Wnml4qIt6MXWzBVq2uqOasUXC5i13hihR76EK6IPvodMkeEyZSn8Y3c7a
crWr7jpLWvXGmSyZ+sqYOMivCMMprnzd0+rS8kRQxOk3UCWgAHI84dgExpijwC32QLcNWz5q1uzw
SpyVraeBtER1deZOUjYgE/xe1vkr9uzZjO6ESBNI+yp6ONKuY3RNwMCXvi2iQgTzqJrqLoGGkG2S
Jk0fy1rNEVs07OkL9W6r8lsdF9mFju49T7qT6Js8M2PuS5rd3iTz4CX+nFga5J44q67cU09XtIPs
OdECaT3KhutixZTXMK6msgpg/6GCKvT8IIsWvMOMScPlD34aK2Ag0c7hKkQr/4SzWkt4IVhzIyfv
yu5L3Js2BC5b29jY5MS+ymXwSpw4u8LocnFHWFIFQ1/dSiVioMWCgg30Nh22nPBgZHOZbUmM4HT2
pQyU2lX9OJ2t7QyA41Bi4Igfjkj+Bnz9rx/jf0Wv4vHvENH8+7/59Q+B+HsSxe3ql/9+X72WH1v5
+to+fKv+e/mj//e3Hv/Bfz8kP6RoxM92/buO/hB//3/GD761345+sS3bpJ2eulc5fXht0Bz/NQBP
uvzO/9cf/uP119/yPFWv//rjh+jKdvnbokSUf/znRzd//esPJu23VbD8/f/54btvBX+OqflW/nXy
B16/Ne2//tDNfy4Qm1/OU397A/7xj+F1+YnGT3BIJfgtQjNcnQl9pZBt/K8/LPOfCNS5YAsW3xfQ
GWzSRpBa/usP0/unqi666whhctnmN/3xf1786BP9zyf7R9kVjwIWf8OYS2Xof4I9kPGlNwp4GZ+x
BZe7RmiozqxJlQxug1fxjHIX+7vdpVpUotkbKY7jF06DcWCV2d7jXMeIYGWZMe71Dnrpm64rvx5l
Oe+AKtO7WdoMx4GpN+uhbrj0oyUqp22UO+G2k/LDhFvAlT1zHA9OR1qlgI2IlKqMdHVTelqzr9We
gjN65R9S6Vyjwy3RdDW/BgpQOLUgjwc5a3mU32pVuaNNWVMgHxfButnPfTNsRg0PQS8Z8m0Z9x3U
sQZYIvnjneJ64ZXz59yb/j78ak5nswMoQsGZ/R4n7w0DS8Ei6voPeCCMVyb1OPL9Pak03rBbAHzD
rWB1kIuxkaElWEmekrn3UNEEUc/NFB2KgKcpvtPE8pow2nFi/feY1FmXqhOXMzS9jmfXUubMtGJe
L+WCFvtKrXCgKUqMdGWjvFMyVfdpZc9XjtCVBvPfw5IIkhQurT96q8fDTlE9kTAk2mLdJT65Wtfd
R3giptumH+xwJ4wxNDbSKSFJo1zqBaYX5uqNnKTbf4V3X9gHK+J+si1UW9aBKEuyFtyD3TLgkIjV
h0pm6HSBhhb9o8MNxdn8Fp7+EwV+3/XnVsUifUTRFsrkr+h2tCi5i/RAtrSNY2b65As67gdwmMPo
GxwkV5bgiunFbAErd0l96BixMNgGx7NlCwTQQ6PA4qUcscAA1n6D+Ahwn3kKzb1i4PPjt4ZH6b51
lzTXpjL6rhqVaKfZlfKsN1n9gPBKrO0uz8LJguW5QMxC22AGltvR8XMlntVkWQZ4RzemLz2u3Lgp
AzoXXZRsHXAqj28eDlw/m0PHame5jx0Pl0W1tLvRTgLPKrJADyfQ53GWwGQ3fqILa+wvD7fM6lHg
oSNig7aANU+qB9j9eDhTJ8BRu8Pydo7D5htOwtL9ky6E2JpoNk9fnUHRsm91Dz0IXIB95aMzzHp8
duWv1jhxjZNqfUnD4tYbS9f1NkKZ595vEI33OEyS5Em4ZUxvsYurMOjNXMk3wB+ce4dCfu+3lVVR
UZ1DG2lgRYTDphob0kSNMsG9poBkDAandWpg66XRHnqoDGVQy9aMN1RHx2c6z5rms9HESz86Y/Ey
J2aC8l3UFckmBV/j+hRM+/6Al3X9U4ecCyIB74bHMoYmFlhaSVMhcBIIXZPhKtwSKniaGOWEUtBm
pbYcqF1SJo9SOOZwqGp3QFlC1lgMKmU2fy3hjeS7IjV160G6HQgSp42Uj9Lqze9dYcXVLjTKmet4
Fib2xqiHIVDDKqFtNSvuD0Tzy5JSiiYVv3Fr94O2cIal01kQEzTuYz7/tl1go7OPerqOU08wdlr2
uVVr77EzirD1cequXrjgq87D0PfiyULpudhPohMc5vnsvHgtqjsbij36e0c29RemyUK7ftC7v+i2
ONOuM6NEYjce5qHfOJH1Opg4WPoDapgQbfO8+WGbk/MpKTr7M8W5UfNFldq36ArOPxo9nSeSemF8
trJyfidRpXrlWjE89QI1B3+uw+xrZrjCDWQ5z67fRKCy2mzU46AQlfXnBAYZ10VhTx9TWaK5VM1C
/TgrShRtKTL0H92scj/MTs9E5b0+Df6Yuq2JpEc+H3DeyUtfz4uu8wd1qa/AzWtdyuJO7fmKh8aY
z6Q4P+xyDNP9nCnJzzZdGEbgGLJ7M6yL1h/yzAMtM6lO/96KGv22TpMBWVW23wfSIyff2nqiO50v
0Heb/xzDSO33tjKa9m1Mj8C8TdxeDxtE+Yc+3UORT1/KUOrOxo3AMWOHMmS9L4QjXxpE5A10XD2z
QjaLkhUyxIUtdk7f2LFv0qRu/TBJrc7wS0FLPgZu0ST6O8DxMxU3rYlw4JFcDLayqMenSFVLfdOQ
VdR+xellbBY1NfiPo8h/GMSacQucnDuvjJFt8r2pb79iENHVO0VRZnXT9o41HaZmttgqppNSlWud
9gVruWba4LacGJu5xRaQi9qcOVuy2uZbXoeRdl8Dk/GHKiuxzpzTId/0nq68i4o4tA46zowllOXI
hgKPQrwdlHqlD3sT76lx5xYVDva1EbIUQEED6fFTjpLyzhosK30RNZmz3+JTBRzOnmtvP0Gjnx5C
ipPKgy4hc3wacdnrt2VVW/WuKttxfA2bOB1voiHmH9/BjhobCN0Z8+86mwwmIMLx74QJw+DPxg7j
/r3e6ln8HsiEhb4PG+XOjKa4oU4WdepTBUr+k6W2oevP6OjJvaJGymYskrKMN4LF6uCoINN4g7Cl
bN+xBLxPajVV9o05KSG6B0ol042OKtl808SxzDadNycfZjsc88BwYvNjiXeG6YMiMuKNUnnqA94S
SuRDxKZP2CYIkiMD7indwY5ya9r2mkoEIWgKS/tkwRZ/dKpo+K5Z3dx/Dgv02Fo/K8Ow/ipsW2LF
KYYuK9WHWO9rqii6Jq3iLjTC2jkIO7F7Z9P3rV3iaClrvdJ8+pyO+b7IlA4BBU9t8ijfyiihZXMT
KoWKYBjwn+e8s7CGRCbWIe0pLbPyjdjWhwe9y9BjG8yKRdjpQDuCMI2wRh60sX3+38ydV3PdSJqm
f1HWwptb4OAYek+JNxmUKMF7kwn8+nlOdfXuiN1ditmriahQOYkHBIHML1/bE4CUHevC1F1ESe5C
uR9fzI4cX5evq2sQ8WmuXdDGYpo9bw+jkB5Iaizra2fsSus4rtPYPs7uCn7SFI33Us7e8uRRWH8l
zCG7Jl19w/NK57ofba6TXmKv0PuspPfAS+0y1gZRzdm2dM9ja8tHJ9NLG6X94u4UzU9zVOm6eZdZ
Jfda9RR3qWZ9GLNufKaMEHia7vGdp4LlRYp15nVO5U76XjJY45Qooa+rrNc3RVG9t45EdEPw4IB+
GbPzOA2EoI0VOrEsXPaOpXzaNVJrl02CFLV0qCvsFMtiRO5sGpcErCR9GZSJ0fXRpoqvaeGlO8eu
OMfP2eQeQTnzvRjC8Es5hyLCRXo/IDPIj3nnXoGHyet8I32BKJO9u2QpKJPhXYoBS5Jut2XPAoTt
c5YpI9j2KFd/FzS+PoddryqLOsNLipAUWJuolcUfD2vo53XkUAseGUFaRU62gBiVVbYneego/f61
37KWpajTwftIKBGDVFUfOWzPp3KQ1ddQW/qoWmc51BMLl9ZucAjJtlnRMG1r0jn6exO2r2UpAWba
LFntni3A6so/1Uzd3nd1cV3opkPJYI+X5djZBopZ+eYox8QsipAomgNffmOGPTXEQR/LxvoeKJTz
sajNt77cREw5MLv5WJSHuR4M+n8LZUSdbF8lxXOvcty6J5tVL+ZQEdwLpEBJTeIMPP38s8g6LxEE
qI9j/137ctgtfXXfNu4pBBQ7CKt4RYF5p0ISc6qaXbo836uyqiaEvGT6bMM6h7E0hiEyq2Y5yQxH
f+5mF2NuPlmV7cRNa1L5gH97r6DojoUj3Yu1hGRt8t4mkhRJ18xsUEdof4wvMrenYSeHdD2YFG7d
FNhU2ohIr2I3WAooelisKiLC9s1p+uyxsZY5Pwude5fQJtLGEj/t7ipv9fZTj/SWo8vT2b9xo3KX
Hcfqm9vAMy+GPDzWndXFwdh+y3CV00V+YQ2bIM7PHE/B1G4XVAne5k6L4GMerzIsLLH0QxG7zXlZ
Id5mLZCW11cdwqSf1FQF3xisBTDcBgLlhTpGR7ddFps3enwFayXgOihYDUhccBpRo85V7Mdsp1fZ
ushorRyZOEN26vJte3SVfTsX/g9j5s/QPW8dKQWLl9b4qRpUkQAitx2Jn/HSBKgSbVK8Rf1dBsWw
c7aAEA3buc1UunzR7ihOzpbdlwAcZdQXcxpZVi52Rifa+82w8sgcdLPztmpvj/6wrxt/NweYAfyx
T2ZPu1EzU2WpRivKxZQwDSJndpW1a6tgSXDK37dkYu4zv35Lx4Wkvsa8KINOkUdK9E+G7jmUwbV0
q2jyu3eaJzi1ivFRLMVpCldCJ7Mvky2f1plUtqUfLilVs3Zdlr4TKa0ioCf6fnp5U1ci8fKuT5qx
zy47inXQKfBioHYae0bwXrVB7PemcchAXs+tfcGuK1oDLMIRcTha/OYldeQhLQrKt9Y29760q4+e
bF1/AubmuwzT/zjXG9nr37radiNLWuRBeXncdrQsEQT6RsL2DKE9J5sIpys7WFlv1/baYSBWEYt9
EFVbqp4DnedeMq1iODTD2aFueErFimj3hXFlEA2PezgxpYYTGqKJ2fFL6qY2X8zJ1m/W3IPf62ll
2etlERAcMuRHmJ/tPvdk+ohZpnnNlGeRGO3mPXetTkkgIrQ6KKNFWcYPf8rMjYqXGa0jVGbRx1Xu
iTP2XU9NxFbKrW/IJ9kxn3jNycxGK4hcyirmL2Hvb/mBLoI+PGGvn26KhXPs3pROe1caQ0ekrAzt
Y22M2YXFDoy8R3pnKHyw9MkoSTkX2iexZtvmgieHOAM/csLM/paaFAvELv7nPClse/jJbax8tojG
gIqh+HBYA5O4YjmTzVySfgJijvYj2yOi9N/CWTuElDWru5w6tNg3I7Aet1EY8qmgXuycNOVbD8Ga
Vy1JrWZxY0wEm+4G3w7eTdWYbATAjhYPtTvmMVr6Erw6dwuZdIPVYwsJjQmjSCCZfC13w6IrHcsc
dwtNNS9gHY9d3aVBHILX5ZFBsQZJoU1WLBF+dv55cZbQjHCEZT87aUIzzKOTYjcfRQeF3Pb0m3iz
yE+mvbRvqW2viXKl9TKF7mRR0CrGVxX66Or02nCXfItwhYiEaH+LqabzrvLKngycxsvAf86agSed
rYsieHOuXzx/zV/ytOZBNS1yW81As42hIA7yKMMWUOF8kcPb2I0F92qtt7Ogee7jjsChu2ztQydJ
Z5mxNyBs4MP9qXrziz7woqUxu6NpVet8ojm3pxrcz99q1Sz3aKTUG2rk/lTN3WrzbDe9nfhV6L5O
g5zyuGr67VASuDIxbG++jjsFOkoRT0gNTL7N5rcly8NXR4asR5WbFqy7pUgJzFkH73nshMcgz4NJ
VJtdqQfH79uPcqlrlqW0l1U86369mkmnorpiGxaOK7Pj9kmZ22rZGza2b47Jq/Nm1NJ9sr26G6MW
vWdLpaLbyagMqM7d+bNQrFx6rTrexUZ9eHNDWP/WnEMcJm8xH5zKn+5T6VKqNfIpDxW9Yli3lBTL
wXGnkv1SeVU8ZeOMw8YOtm+ydtv7VWCcins3rV4ktbzfl8rYbks0Hu35NetcHoa0f0L1PHHy9TJX
7fopDFHnClVZu3Qet4JZxmNombYttQl3dZ03j5DAlW/cyr+LkYB+tlxZO4gX3BH+L5vynw02uvvZ
RqEWOZM/jjtmhO1LsLX9yD7jo+cbp2VtDqPVVc96lCaesKZuPsQ8OwUr8dA/UN/CARVje9tFAUtt
mlRVY3z0Ev1ALFdD+fFopZ6TKAIFt0SvKyPptikqKjd3Xa9yKuTVrnO1+FotwWBG5ia6Nh4qKbdo
CfRY7nUpdBvVZRWcYwhXTlUuUc5lkqkZWp12D3vP0Zf9IlNF6se2VbkPdr0VQSQY8Z+rFT1AZI7B
zFFtwhJBLRYVi8fMM5o+EZCop2Ve1pSOzNREwj955ql213OfZFZMer+hfZoO5WKF67VbwUpEhHkX
L6INaz/yCye795lbzUi4NDUmLiRaR9VlMJR4H+omBYEYOBoJgqd/BPY4ozZvZcOQvyzigS5iHUQG
oTV0a0maePaExalnTwxeG5+DFwUTdtPfm1ue4iBQoOfHc/xtfTBSu7ofJh068aZHQyZDmS05D5YF
W7CU01REWJdZzyV7OOe1Zb/VoSb0rvOCV5kDTcdwXsAbaSVxC4ymLN//HnL7N7Aqh3QmJU7cjo9C
9VfIrTHqFsQJWmHlfY4ClpRonTzjgF5B/YYr+RfsEk0gumciOAnhJGT4E4OxeEW5zeeP0sO67fva
Lnd2MduE8nrqSEvZ/0xq9Sfiff6moLJJUfe8z/EtPpYxw+0A9y1/YHWHSr/kEeClFEL/Brj8l7uI
Mu6s6kX0ZPmIAj7hpLat/CHLKj4qDbzYN9jgkPnq2N5M9/+DsfyPPOQv3OXf8pr/KxlL6Jf/809i
8N8wlsM0p+/Vr5wlf+QfnKXw/iDOCDYQp49/Fr6csfF/kJbCNv9AHQZxgFQDZNngyfuLtHSsM9PJ
A3LuUIZmP2fI/EVa2sYfZ3EHTSjQnCTaETzyz2v7i674B5H870nLX6FlPgFiHQnDObDMxr5hfFK7
s5NWm2MUfpyOpX8DsZ3fL6Ps98GSIjdu8ha+Ej141Ddlfm3MXvb43+7Vv6FP/rSm/D9s/fwiEJ1y
7pJB3cdlfKa6aGnOmwzkM+ZKxbMYyYqbZos6PafRpwUsLuralVHNmcb8xq2Fz7DKaT3ZgoWJowVs
u9Su173Uq/dV5h2bU69t9WSlxbIdRIcDej80ftJo73dmwE987/nSoWAg6LhvAPTm52iNHgQLRpiD
hOetuj6uaOm9/Zh3jJQrGNkXNDZztQ+1gLGb5GblJ9gss7xctUUFyN/fx18pCq4FWyCu3D+TxUni
+WzDEXSPVqh9daxdl8MeJkTTO3pt5QVxRz9NC4qVYqs30zxUuzIz2CX//gI+NRT+eTdYYVCQnZMI
MaV+Wkb7dR1xb9uK2GvS95JwmdlxnXUuicU2s+IbyLK7x8tZBNju640spHFZ5JFEiMk46K7Os4uW
jWXdW8KVlIgIo6gSGrrAKZ18zEcc+0r1v1n7P9nXz/eNNZ/XkoBC3M2slb/uMyCspWci9mB8IpAi
ypaNhuRahzoq7WoBOezbsMguDOks4q521tABDJhbnU7R3HryobQqNSYT1At0vllxJhJ0q08vv7m5
Z4bpl7fkfKFnVwghj/AGn0OWgjD3ckNuc8ybVGpOOsH8aAxtue9mw0hjw+onMx6subWOxSas7Kbb
dFYcdNoxflrG1uuE+BMTZVjTBxNuQltZv8ko+rMn/NdrPKv58TCRvQFe/TkQicfcwnJstXHYuulw
iw+6G+Iim86A0qq8bed2lLfWS0hWm7/WmCu9oALAE7hej83cMVanqggutlbO30ZyAvaAYKW67N3q
W9EXoo3omR4eWnfqqWTDryR2DXumsxuEkkayDmHqACEU9XIL+izdA/p9Tz4jSVfPPoiAGxnzeUz1
5jr4XcnRJ/8UzxGgFKwsejDOdYjCPlGE/lZZzTr7oPVp0RUxKYfpHNWGwQCljDoFdZY0MMZKOUWi
Vst4zYLFvhrwc0DctQzbWKkKy//N4w1//+nBIVGDcEFGDQdZPjTmJ8K4DycFvLKWcBtt5Z/MVvUn
uiV0sQtBCJpvhVVzyvNl3syXVT2dmpx2iaRQ2Kpofb8jkFYC2Sxanfyu0qDbYk/n8PAyG7N6Wu3w
CyJ1+1TJXMH91bOZnf3QfjIOg74Kp4ZjSoMBwLea29xEQEEuwNRcDEE9HWxjKBBWBcZTuzQfZJKT
xOFXz1W6eTcrykxOzOtaJAIxLAd5VceSsk6IJBJynOmxwyC7H6r159J7gONd86aNYYULhvi6VIKO
JVy8jnG0hqzaMWjVlzisuBJhGPumn5Ap8rhkH+UAoxotPdfLo+oHyWjQNh+JvHevccSOe2KKUga1
eb5YtX7YEF0eUtwIx63T3SM2+EewTjPCw2EcK11s146u0OwHsimxqfV0k2sveBeYfWOi17JreS4G
sgbpvbGUXoz24JCQ7oXHtTXSo9tYzYXuAUqXlFpNQBlkrTHH1aXeVanlvvYeZGPpi0fk+iEO1Kk5
VeaaHszJqPd17g9UEZBv7k9KPXSt9RzKvry18NkQxsHhaBXANwMxJCJvrlYUSV8GegreMJ4hC62N
AobEKKbNuHAV5uCL0CvnH4Tn9h81db6uHhNOIOVhrHR1h2VYJxSZ1o9dNr3lVqj3xtz8sLXVj0nY
azotdDmCaq2Gd64pGYpvxmB2IHuwXi7Hc1n8HKfR/+g5A9yFzuy9DloGPwi7bqjm89QSeVMmbhyi
WQ7deM3cYTn1fPJQSR7JPkT0bjSXhjuCGwFDcBzh55CcDUBgpL4d7gqdQdGSwnOvpkmd0m2QJ7ut
6/agEG/fLLjsIoKgBxClEMZxUe3JHqntJeaxOViLl73YK+hds9mXRSpVEobKuUjLTASRohj0MC9Z
c8IBWR23tVtY9V1Y8q5fvi9lSvdw5TbDO/knwzdL2RYPqHK2fZBbzaM7cfKeOGV6kHwtCs+NVJ/3
sAF/njOB/XuCwA4IOntFMYYwWdQ5QAY6eEAWSxhtzHlF3QXhDBqLcCiI+rmissArnbngTSqbcV9q
zx9O2ajzw1zgooeu/5IK136kyEgmYln7byys5VE5Vv+Gc7i66xcQw8DgkGWuBWEKXk48P02XNBsL
8dQXqMb06nucmgMs4cZmobYVVmk9u/miomxIWcs9zSsbQhedaNktr9ay365TQBXUBQa9mVl+XbkI
vsPMCY+N6xmX9uI3cY7W9UCgybfO2OZn0+KJJarQ0hcq94b9QhpsXNdOdVFJdQcH/HWanWWvjWA4
AY5lbsz5ESmmZaqv7Vbm9zQNSzjJ0rwPINofgIjFyVpUs1s9kIih9sMjIS3Dk+ZUi1OJasEjQ80d
/5a/FEZTHEt/cZeoWYR/gkxLnyrf198W8KEv08pZl+ILHBw1tryblVqfo1lO/KIzZH2DXIcPsy3H
nHN90XydynU50ileRdyk9ShR8ZfRVElATLsZqudy0/d2VdS3Wnjrt3Cjhp6klG+14/4I+54crs4W
2SVuiuoRy1h5M1vF8lPTMsLsaxftlXDS8EAcRXYcg807WpvNj88uVaB2sDBNLNnnnutx+xiosf/i
iKl9IMlO4V60gwvCyHScbeeboLmP38lUJ261rrO4RCkZ7vzGrBNdgLOkrhzPu4ezHlIzSxMCEW1Q
OpHraFty1ScUdTQvVhnYt6WbbZHr1/rKpl7gaBpZeWHJ7t2c5HIPmVxcgB3pA+yjv/dcUd4M2iPv
XA3gTM0wvsimk1eVGqzTGhQrYoBluuursbwdJz5N8bvTZLHzqDzLf4dFrwkNLNUhHRGMMIGp17xs
phvavxf34JEG5+5lNRK5vZZ5fxtA3Ef5oMiiqd00/WEQl7LAz7HuY0C98UYOEsqbwkQwQ/H3cK+3
6gcqxOW6DpomyTER3M3FUscZeq949IoCtnN9gSVvdm47yagdtfcFPXO4B2cEuil7hAszjaZtPBqF
TQY2hRgcrJb7dLDKa8jE7MFU1nAqaGRo8eVVwDYwFvkJEYnx0nMwu6LD0aPziF0vk9SUgmkF1qFC
LZIMbu4fzVaL7wgtf+Rha51kbgUXTPyrjryFX3xq3j0yd9SAlSwvYHw5Bwx91yYlJOpeD4H11GlT
bHAuzocY7fAqyOoZtcQ0L7f5bO3PNF8huvl5rBvz4C6G99RhStpPuptPW9lab35Y78eARJ84mzbz
B7EnPP6r1dxJJx0ODKH6q5677Qacer7J3RQ9S5qPJ6+Dyo2oakc3WnX60s639RY9cX9cpv4sTzCt
iBXAviTiLEV91L0uWxhekLCHjAg3VXvVSYfsk6wC8Q/y8jKvOHVtPCcHVDLNhdPYy7HWiyhjWeEN
zi3rR+c5CiJIVXvnvLYES03MWK+DJwKTPQzuBGgdlLbMfR047SNvdnW5oYZCoT+UaRwwgUeOtNeo
F5uTrK0rXiZ3NW5yan6+arv2j0DFZp7gownjVWpgw6XkINTDiTwZsh1e+tSwvwilWeV9u1A/sBP7
d16zQbmNNY4+R09tGvM2v1uL81gHOTQbm5D2p/BRlnp4m5cqfVzQxP1UW1v+IFMpu89zWe69SXj0
FsNCReg1sEJ38HwxuJ8+ed4E1dtlH5O34eQoXUL3pYELLcfy2w5ZeT2df2aWQ2IsEDx7VZl3+bEg
CioqC14RezX6xzZvR04WDtOFJnj9UOjNjOGa8ILYS57eWxbRGrxYZf5BVZJ1aeHI5OSO0+V7Z+TQ
IfYyOcmk5Pqilk7cowPI1E4g64HHCFf3C8y8G9fk9D0utgsJ3tIXz10JPjILc80O9SUrgAPwHWmK
1u7cths5aiPWv1ih8m8FFDqilyYDpOTFqnZhyFu/nzXdEfVStg8kZtF8Exrrx9y6JOfoeh2sPYSW
/9VKVe5HhgmgGTH+Bc8OkgcqS+ywkEQH85E2NpJpH4pa6wtg4iJ4QWHa7M1qDtkxgRd52xVwJjkt
3VA7Cg9aSOe7RNqaRoNGcHK/5N262jyhmNePfYpWL5IoRLwjfNZ6x9NRple4ylO1L3rPC3eKNjl3
byEpqeMUY+ZxHqfw2czm+sOyp+64cNj7mfa4mZkt6ulaz1t6V29micV2nmFkkY7RsWeE89mf4IHR
z01znflz28SZGX4QSkkxTWEvjDyp339l582uOt80jkZehGlc6ByJwWw4ct0Z48S+AZ/hHaTIO3Yx
G/dwEZq9iIdiduJyYr7ZsfO0X+s+9XVi+o189oZgJEkm2LYubqyKZLRlM32efeH12B3DpfqYlB08
Vz36Yq0GvvB8Ji35mq14l2xbVcyI2ZaERPrpU6kd+U6cC6GRqy3qA2II3cYVyr5nlZeqOYCr+l+b
cqCcUgt7mg5muIbDLmcsp7wzz3xCY6H6kYcwEXpvHkoAlGj+ZGSx0Y7ljZgzSNFVuA1UIhq6YO+B
yT9ohm1mEgLZUAwIYpd2qgdFj7rcyq6qdhE3S+sSRXLerqt4VblSF6Vsgmezt7WLLi50zUs4j07E
xGyHxVuDXPOKV7kRF4Yh5unAeDBvNF67LdkGfAwNRdkwVJcq26YiRtZI4dY8SOMlGEv4aTgZqMUq
pSESVhBhMrN777YxNlQS4MiXRu9GAZGfX9pG7b8gRiDpUGh+oknQza7a+z3hjlGj6mwglnAKmcqx
H907nZnfrMSaJ15IGuKuqgxka11JnLOLjuFaEBXwNRu00Ds5B3ZCkZz30G76IvUy7w7LqnXRUav+
bmUmvrDJ2bhhRVWMZM90nohaFGSHBdLvEQKGraH2CFIxByd87c7kbdB6fZ3QYT1cznNqv2sW75u2
6pafIVikw2skWvRvVC/f59ngjFFR15w5Z0Qa3aH0pnmiB3aD2COpfyVAvwCp2mtn6ZpYjKIRkPxu
PSZ/j8v8GeX93zEPn3xvDhXYfHFqg+R+oil6aJNxkeYY+X2HVmPLOP3kKcKPsgi7Q1gXEDQV9D2i
Q4Lz3peCGK94Upgy2KKtcIr9akqn21ZuwklwLtJ5bpubiwTKtdAjbPk0f50tXXmxKFV9aawpAvYp
WxQEI4+/E3kCwV28GH11oWhKFDiInXDlpDYTpmBkWzhF/YSi4TwvlG6cY7L8rWvqMziF8RdoG9CR
584928d/xdD6JvdbgzM02RtF+p3i9ZpwdTm2P1aFmIpLUbFhd+Y9un4Gfjb0Miq9zZziyS3Na7Qz
xa1Z5Q5Pbe7o36TB/gtIy8URknjOA0R17zqfL85AVDx1PVPfWPfFcyrJlI4GiltRrNZ9vVyplIjT
yiE1PZm2ggpLv6IHIhZOz9ns75+WX4mmM7wIzYRJ8GwXBPX+7A9KO8uCwz9HMJDGv+uX4bJGaZCk
nj3tt7L4XQD/r+TPPz7OxpzokXsFA/Q5tsRpSITKc6OO5Oq8T0J3L5M3bnE7eeH/iKz765OoFiHB
FZMrx9JfH4A6bUXRpmsNbhJmcb6GxkVfZyomS805/XkP/zKm/UJg/F+322dj3FNb89dnr9svHNN/
ZKL+F/JL1pl0+c/80kNbvzc5P5F/2OvOHro//8RflrjwD4g9VLkQSGwkuI3/yS5Zxh8kmZs8/gGB
z/6fDTz/ZJcC/hevAkGG/NTwNfDo/NMSZ//hnQkZqvvADXlY/0eWOAipX/BH/JtcwxkWxpKAxcf8
HKQVtIITMjbSuJPp1l8i98Fd2XXntFdPCI+oCYKAGPXAb9L6ocMHXt3QTVFYFiOMkkSabfRjmR8Z
+T/1ieNzWBwnczHpQ27Nuk7CNJeEu6VFJmlaQgKXtMHohu+oLHKImSo1+1t/owXqajX0Jo5TUeuK
YSgd0uyprOQsrhGAOiEV8XXVtlduybkF8aZvHpeiSz2wuPacBG+pbHww+na9bIO5ubfnfNxO+Vw6
r7gQRbfTpEAiAkhVfcuxC4nPzBzUc1hozLb+hprfnNEf242SV9IvB3oaIL208WwwvsqbPjDW7pDV
YeMlKyJlC72r5AUKEBA5TK1Z89XJauntrWpZ9LEJeBhQDoaVTFbme9QQsz2Vu033aGMLRJdI4036
veJABHh/ak+lYp+mftvtmnFU6XXFAfe6tjX4XZmjYh36UV0ZlWotxn/adiO+hfxtmrbpYfVQiURr
PmozJvLT3q9D4QVJDcjq7J2izDOKCAJzRTyXnrWRWOSW6tqxWvUFJ0PnsaoPfp5U6ZCbSHKFPUYp
CpAf+TqtLyUZuakMV7z4JBzysal3X+mhvWJ48Nn0Jy8FGc/N9KOpnRJ5qBQPNfT5uquccXzHVVFB
N9CRTWy2c5UxdLyuCHv9HvO3izLzAlgcI/h4lvopI0c/mlubfJ4aWZy6LqiuLTIu7/3a0ntvMZ6C
3jNeq7Kov6X2tiLmQ6G01Hb1nUhfppW+bmoAWPb2W790Tc3KqogWNM3ZvTQKXbxV48DT4xdaIkGq
t45vC1P6T5sg6D4GL/Kf5mwFBmpy1PG9bPDUlYOvrR3gfPuIRjYzkiFcugP1PLibe1IJuFs8udeb
0As485YZ6PaWHpNb5xqz2PfgwiBMVqlyKNx0Tbb+3NJjOJPo44ZD7HHA8gAgadXTA+dLEDiCmdvX
eeo3lG95uT07jCNLrHIzd4FRlpL6at9rbtpcWEbEeWgGucyW4anp8/wjoJ1oikvipl9VlhNXNnX2
+jSPno+CBlzbjFTfT+K45pNL5D662g/SlbLngW8ed5jUVnuQOpuLnVZr97MfU5STtSSdoGFKmqIU
Edt937iFnxQM/BzuR68yuNFL9VUtFM9HzKb8KIgOMy/rqRiR9TIJfyB8mmj/yUplRWFue/dmUabP
DAbOcEZM5YFozeDdXaow3A3jGLzkE3qjaKDw7gEhtlgSQ/TFbZWiSI4WRDff6kykoJwz/y/iZKG5
4/6irlJyyp/yqmgfhtmfJwS2o3Wi6g13Fb6k8VWw9U9Xfj+vxwUDi0DzJMNr5i4mdNpYCuSZ9TwY
idMjHI8deu1vsUbJcF9MJV4WTDjdfGH1ji4jBGPjR6eE+tHaw1admqkM0zu36+uSuCpjlUmI6Kj/
tpFBMsSjazVvKdcAnOPN9nbF6VrIWKMLNePMrsvvmNsdvQeGx7g/58J/nvRS+7HFIWImJbIlRrZf
zPLZ9MQqd1M91686tBeIReRQ34dmbe4CRdxSVLk9DiKcxzZ83pzB3AjOgny4ZC5fw6p78ifQLZSL
gVHthbSyn1hG0EsRKtt+8dJ0Gi84fsIqcESSV03a6mDfueaGAJG6pywZV2kE+wnZ5BiNow3fFxRq
lREgc/BsW4KUipSUClrUzaW+yexyCfeZu1hHqQu0A6mpi7seiogimryS97IS9RA7dtPf9VOffvGs
qeXQ54RheuRDFx2vHHQllhIb3bTLj23akUW35klv2W22c9AAvteGsv14UKx7u56X24m7jKzQva+U
BP42UKHtaFod7xltizRaZOuhsMxctiqnMBzEb10lLjqn7dDfNOP2nUra4Lm15unHVgfbdeVbkFwj
HZxvI+UmsG6t10p6Rk2u3VNiS3dDnZaPIx74GW260w27LTQXH9C3Wx/xpbjFQQGrVtQ4+kQVoFTF
SSOGJUdcHDay3tvEAZHsR83kCz+1ZUCD2cqPYClYjSp3I89xsFlsY5+rxC7UcBTLgxUFot4Y7iYV
FBlkTGk8pFsT6CSo7aGJu8KZT0z6VrvzrHV52Bg7hwhL2LhF67Ckr2QUp7f+OmBl6lbrDN0GI5pS
A/vErTOqkPpFmzgjViu1fVRpqi5yH9AR0ng0dUw72YTlCC3xPfMCCnr2XP9L32j7q+lNqR1DqIwr
6j3MwREuNed1ppn1QRiNZpXAFICUben8ozJJMom6wrX7nWG1qbfPhFf1sQqFk8dGYxvvhu/Ako2O
ambUiLV316w+m9A2984IX1Z1Nsi9s96JksuJB4Q1M/G91vhCbqN1D70eiD27mpEDUOTmM1tXW164
y2yx7w3LluRZbhMMMpSyi5p6nA0cgYi99206rNkOY+3Mb7RC/wvaFuo/wSvFTYi+v4ZyCnhq6r5T
645g1+AnxBMcWNa3OAjsbQZ9dsU4f+dryCpBPmR9Takhv0MdkNuIKLr/Iu/MlmRFzi77RJThgDPc
BjFHznPmDXZGHHDmmafvRVarVedIv6p12dY3kllJlRkZEbh/w95rWzxfoJPO+ZSpOvQr5WG38WXy
GCydivjK84nsHIqIBqx80V6iaHZtFjEB7aaaOTQ3eGmyrwvmkZt6Apq8ccraoYNz+BRRvhfdvcA3
MZ8J2hgO8PzY7s9gk0E4+7PLhQxNtNz4qbWuHeIoexN2NCVbQ8j6Svc4OjbkcCHkzRHCUWywZ3+V
JR4sbqjWfi6zQCwHYIILk5nOWFAcjtO6cplb5eycBWnjZqr4TSGiS+aQvTMXy7EsKi8PXR6adksx
JZ/cZCntDb6EqAqnVAV3zAiSYedVfeJcTRbL1Z2kye13sjH8eTO61Myo2Afra29MhaDGiPDkZHH8
0WEUrc+QsOEWVrnuCJvxW+MBq2aTbZWPDhol6Jz0pEymjo8LZOjvlTKa+LzUSJhOOQvP4apZ/PVR
mkW1rbgS0isxO4w5+2SQZlj6zYxxlS3TA9Ap+wGsYPYxesyrNlbZpgfZ93m6r3KfWOukKvm2kjmd
UXCYyOBZBvuKMpfo9E5eU7H6zt5GPeFeLclQzLe2s06mDVK0vK9k3CZcNvAP0ZQsAfVRuUkmYXpX
Mesz9ULBnOoD6t9ivLKw8gRnZzHK8qFtqnbcJ705ilM9Ejy6V6kQ0Td4YJnay6n3/SdAMUF9JW06
0Af2qbYVdoLt4e1f+qF/oyH7df5Aj+Egi+GDkfRAAjD6b9qLKLUMt0qbeJvzP187TYYvvPTyb//5
t/w2Sfj8NT4caRO8Msc1w45fu9ygqYrW6OpsWzkI56ky9PQovI6zk5IztTHqWtWVixw6DWebEtFs
kCtFXtI8/fct8P/Y3/7SBf+/prQkP+Mvn8m/KC0fqy/JLyyZz///n32w8weeSWYqtK5IcZCh8en8
b5Wl8P9Yg2WQXq7JnuSlMp/6RyNs/7F2xnyZA2YyAaXZ/2mELe8P4M/mGq+ILNKWqPv+C5nlb5gL
RiRMyGw2FSBk13jt34M3R+zrsaqTAmT/kDdrzQpPnyRG1w57+GSHJc5acB/jLBruK7B628ldkdAx
kQPNrusjDVdlyvknViSDZudojrUdm32/2eF+85ywnJuIjY7p5RBRiEP3H/7yXv+bp0zwt//SzPNH
2Mgdwah6iFLXYdZvYrlqNlv2LMPPXgp/uOeXDhUFy4hZZOISxh7MAkJtXFT6O2FQgaIUXw6Y4Z0f
UWDp+D0qot4+cCLTkJQ+0P9XVg+L2LZWAdKCWzXDQAQ240vPLgXnXY1xhpJkLt1QVh5Xx6Bl7+5F
sljNY7UaglO22eWd4cXCPmAjdocd1h3ZAodZDffTAo9mY7ngs8KCgTNtojY8uUtdUqiSHOdamIiq
vkMwF/ihsgw4EmadNsMGU/fUbZY0wiuNG8F4Vu5MRHScJ1Fz6HxZ0NNRLXYbxPz1Da1T/e4TrCou
3UQ4A55EzBRo74N8g78FAdMQpRWbmh4vyi5pPUtvq9IwLexl6ooeybF2uhjnh9Gs8mhjT9X8blhI
grZTO/TIfWpCCvbwFAMXGRJMwB09avKE3LRieqiT8aDQj9jctQ3vI+6GAm5/N9XTB/+2wZC8mobx
SQWla9wjzqn6PXgZk6pHleZDmtdCXrPEy+e93bVjxpomWIWPyIDfO1NYPW1/i0MI22Dznble5D2q
osDVZkpZLUe/Nymg03Ea31msab1X/izisJpitdz1IMWzvU8QCoqdWsQxI20RYInqhEJmNHQ9eynP
u2EzWtsP3lIPCR7nhL+iS63qvSR8NzhlY2Tdj0zHAa/C0TpXq01l5wyDmvZzMDdOyEJtqm86Rd7M
JhpbZ976ccA6AZGgiWnIdctywzJkOXtWnaz7Eu2/9S3q6u0wYC/e2rJXr6rw6Dc1hDZnJ6OxaE9G
3E7jZkiLvH4fkzz9WcKcjzdl4cTieymb6Q7v25KG/VACmWMZ43wRNXLhM3PyMdpH7M38sMMmNu/a
tk9rLmd8czsTfaR6xlA7fiWeDzJcaZkdT5JeTOKyqU66UEZRb91SUvLD4knwwxw2sDM0DlaKGJrR
b+QrPBHMHots/O+XkrQTM6yd0Rf7IgjI9wtqNp61Nw7Go3Y63zn5huBh64RPXYUUih/az0JTeTbT
dDdZZkZ45J+PIlFZA2qeNB34EZUs2uljKnEFHaGdLAgfyCGbWFV3NEf5dwelLLOEjlk2+ycjw6qT
Mp1QQfBCTK07OcTksi6mWZmqd1ZYnXWrkXDA9vn8ui5WHcm3Hm8Z1Aoj42j480vXjMzD9j5GCfCi
7VIUVzT3yBJtV2fYvFr/i0deHZDMxKj50g+xfLMatkingtGJxdTEs8NKpu097wmikUTNzrvRRdmV
xGV164rRqDc6Vc7XyRidblNE5fc00ygGbSu9UKM2u6G15KkHfxS6RdXpbexbwzHOi58x1qHtUlAx
7l0jz2486ig0nxlLxj3qsp5FetQx51pMOe6KNDJfGd70HP1E0aVLCsWv8r2b0jOL52DAb8l1EJcf
ozaDi54T0BCzUTD967PeQhkTUdSVpX6BbRKcajmW1xJUw7jJ4yq9s9lu0B4RlHmMBVPdVaelnvUk
H3010c2UpBFiADYJu733rbHvQeaMpbtpYi9lKCtbbxXfrPwlFDm80aUO4m0bWckCkDtO1locXHUl
vPkhA3rKCIe99J0r8vJK+BWfgW30T0QkMGOLWnzW3oSoAlgLBIQOy2csm+RhrlQ28R768+1S9PVV
PJYg9aQAhKG758zr0pvZwhabjs2rL8oSQZeMjBR5sCyM05CX0euUpY/90sSnru6bK/56vR38vn+f
4E/gSUuiU4bqK6x0Xx6YaKrNwFyqXdkzxXlxeKAZanYjKEhf4K8NKnAegc+Tm4oBVemSKc1pptVP
bMH5Iyd2HmNnD9xik1Yk6Jo05fwDL1e3Y1AH2Y4ZV7OHZ4IRVjugNBC/sB8M0zpPr2hBYxUSx9x/
owZHzLeQ0W5sA9zhX8plFU/lhfXR55jzN47h1V9JhkQGRdzD/FiPtYsdNq4N+nEryLbe3HX4QJmH
72hZ3ZtF6+xkoos4cJL0V/mYeUjSnPhsOX591IW3fGC5Q7XVW32+r/Ha08URHPSVqxHNXlZ3SDvK
tDsik222KwgKozSOd+ucrGaso85XnfVA0neG/DQbvhvl5Pxw1fAzMpfmmq4z3nZUU88zHK5338y8
DwOIerKFKfEVuS9YgXROorAxIx8XgjcIyB+t5FdlgXdJkUYHF1MP9YPjMGKCcUUTSBhM9WM2u/an
n7b1HSf8qqDl2bsBNNV9E6LzHnsF3a0ZhaERUi8EZBYOmQWNtjTea8u/r6zZ+5KjH7pPDTdBVhXl
uzaJl9dMjPLS+QCvSr+Krn2dwdUxF/GKXiLbW23b3UuPuNxqBpyMsqTc5i7hke8dimjODy9o2pvc
UsvTgtYkDSsiYSjH6H2GY2ZLGbyjRl7HkaSAqV2aiQK8UoLUGCXtMF9DcnDfAX7ysFvLEGwWgpLH
nUE/06wYJf3T70YEmulYtS9+43L3cxz4mrDQZeE+iWjFVIJnF6DS0IdW53AZo9Rb18luYXv7MUmn
ac9tkL2yAh9gEBBAc3FkMXjbygz0AY0t4oEaUWMRlnXZmfcz+5EjJHz5I0/j8rwoDvcNsM/JDcGH
6uWgEB2rcLHmhO0KxRhT+YnPwH/Gc8wsyIeQiHxIeyXHXJxK/43u1l9xIDKV21xOrnOMUBPprUH3
2O4ogrJt6fBwMScvqmCLf9H4gaJamfsRezMSGz0HA0JXi+yLYOr2IxSgJVTVkARcdxVntzC8AO9z
b+UmZQnBGBXDgWSbRQ24v7a2XONh9BL80+UAlmjnc28ytHKFFh9l4oiP3vbm6a4PiPTJabEZryeU
QtwBJpSQYhxqtWsAmfR3LpVSciUiXDo8/7PVnWPZBxOfRGdnV0EatG/J7FT33Mj+cAb5Wg54Ye0K
yCwplpzDTVV97+dO6oMJ0cg6IFrpYRBNNteHJqj3iO4rjw/p0JmgPwKvCsF0s/keR4lEAmIjVSvp
G66417WjxSYh3+9O0vYjywK8e+jtLLjkVR/4O4sCryW1ajRxHtF3cJgk7mWO2AuESTalRzuK0wer
n7hXncqRPymOblx4MTXvoVV7Z2G3E9J/4l1gz1RBO/GVTIycee2UXsastC/gRyrnYPZRn4Uag5hz
KfOJ778BbgbQgjHiX1TUGe9Ac0D6OMtY32TcoTIEhXbvRIppo9mbAZt95L3DZhrsCcK8QSm2WbNu
bGADMw+7pnXb0c9QrOPEVF+aIu4eSWjgWl7aJrtuRO/+iIWHHN9QcxhJqi3Uqa5xk+m8+ghEjA4r
xefIp1H37CCAQI05UuohRWowF/gOWiisoCCWxGVW2DJDOBYAsQYIVviocS6Mq2Afn0x9sLzYsjf9
Io0rBMF+zQJSGuJM49O5iHz65CUYUgJ+46Dw38acsUMinRn6sEr8l9o2Vc6L5uwJ2bNXp3RQ9tmq
fB8kSe7x+DZuwctUdmm9+MzNroJi4v2fbbQQoQeC48od1v4uNnvnmZ1e+e7oajhkqMY/HMaHPAy6
nL5bnajv/RrIMn+xipxTb7j2CX5JO55MbRZZyHzI/IhYr2DG/mwClBaThSw7e8GJ4CMICZZ62Q8L
JItjB98FU7HhKIj/KFYlgLLopy3H5GIm5oTG3vOhCfjdVdAWJJLUBkb8ba7sxd4CzSH6keqvRVBs
2curgsL+0ou5R9Hi9sujNzReu1NBbl/0KhC0bERHuPQm/270+YZtCu0IaCUcFlI0zIiA27THxoqb
R8rvYYN9jjUQwqojIlIaQlVip+GNz64DhHEM7Y1mV3meOilUjtJF7miuwkceuhH3hB8zRGzMnA95
FUmqVS5pMAC9d+Ax/Gic3PnZD5KtYpA0H8Gkgsd4juIdK2sb34iRrwCWVaFpfoo1eXx/RJ8KzmoV
c2IMLaqwVIsiHCwZdX2om9l7F01pDyRUmfMGGhi4mFHA4nBLv55vUf2At1Jlt/czDzd6sMpT9adS
1V5Fq4PlFOd5FbJyWWIkpKf0EXN1YfSpfXXN6c6k8jiQkPOaAHd5FoblXqwGuWmCv/m45NOR6m2+
XdM/3uSnzjavR3URZbvYO4qT5uCuAl2y5WDo8G3P4sPkTP2JlTkzvFkMz5MW3oFEx+ClNu19mcvh
tu0sxufRqhFetPe9/JQNZ5EyeUSZUF/8VWDcDegbQ0hfBKwwSERmXk7WidvnB3CY+Ltr1CjilbB3
PodqwZAOcTPe0wbkgOcmZdjJNBAhyXDqgVNSI7xmDD5WScARUfHt5K5fhdX2qrEe5xSkSoJUsW/j
dIu+iNIWfkuY0/iFdTo0d3mSFDscicP1iJSbPUGwH+bOODWurS9OaljHIXJDnE+5s6uFkf/w08re
JV5b3wafwnHWI4jI009BuVq15U7ZtvfgwLKDVwnj3ADS0wRKRFSWvac8ROmxKdla13AXdbCAFiBB
PuyjVoNU9Mv0DPpsuEcb+2WJq+lMedEds9ltmIGjKPRt37m1CLJ8GXJ2vLvJb9C9w2b0Xsd0mg/q
U4ovrK4LGxyB497W4Bgtvp+nqGoS+zgVY/DVwbT7ULRmx4dvR0jccUB1FzHqiByKT/tAtzoJ9Oop
8ARVDedkAJ+kqZLsMK5eBG909G1bVSwipSuHu9YzeIhI+uW4N5a0+Y5Hiuk7qXp4H/LOfm06ekKn
6UVxyFa/RJQV6BRTqg6e3hl1EPHDNCh8jRdq8saJTShaSf/o+LlxohjH5KFMGYV2FYM/GmibdpVd
MNpvV7dHHVnvTl2LS5GWbAgK0e1lPaao+wzjw5xMD78OThKRptNFRUZ8QtjekwZlVDtqFO5WxLvD
xl+dKfXMznojABwdYbWI56nzEJlyLshs53a85skV4rXyi4jVBiZQxlFBdhej4P2QceFquvO2fJqn
6Klpke3pT6PN2Bg8OFhJMOA0xZAjZvl052BFHO9Q0RrRLSAZPxyaIXgpTN1A+zPHw9zG2bKf4tEB
fdKZM/EkqX6gHlz24tMz5K32oWw1EvWfnqISd9E0dlmzZbuLTMTQh2G1IlF54kryV4PSNNTVrs1R
TnIB1l97YWR3SuLOaaKhpAVbRuva+nRBGUwLTygGx1NJk3SfD8Pe80jR2HrxrL+iO6yAJcGXB9eT
X2BMzkg1I3UUqwkLrbE6giXj+qNY70PWzf4PJC1zGzKm9+W28+aeGgAQRXeYVgOYtwz9Ww2x41j2
AN7u0EDM+3J1jrn0WyC3WCZmub7LZ3Xq+WsPvdHzoPurA835NKMtn8a02PPbcVevrrWlkfUbPsKb
KrXQjTK/DSfbS96SuDAfmibFsbZkFgM0M3kPoJwdjZgtU4p5roxYsqTMHmZ8HnDoGGMYVNv0yeXG
GN38CphidqKdLA726tTDgSW22ereg2ez7UrkBNvOjYYJ+p0sTsx6ECC11nzqlWM8EFHK37D6BDPP
fhAezkGGfnG4rn/2DXbV68hBqYDY3FA7a+mQyQetDbdqQUNDCSD75MZsAvEe9VR2Y1ti2eozo7wE
5TAxm8Pp6CmbGg7vo8incV9bOnmxiEqjsIpA1AYyPU+Baq6z1UlpYalckDSHsFi/e6vbUrYtTxBo
ueKWRJiNM07tS+cUKrky/KJ7aR1pnOvC7979T++ntLF53KXUEdNHIX0MiIPXm3rbRX3ab+mHXMZd
YxKDgKpyIqjRvsMcuUuWnGEqWsqRhE2zbp9YW1IB2oi6WAuvk6DIScz6oOyBwWVtx1SpQVeaxibB
+f08106PQlJBwooB/18MgCBMiBOExjMRXU/cuM2wd4uEWgpkXSyRwyLpOg00I/lWVLhcLl1XRmpb
ojXxNsCqCJaVk5gg37JuJH+nazhmSASi6eIz9Rk+Qa0dNv95aP7vJuZy1Ri5jsm2wv3dFA+8cCRP
6gcC2vns570pj9B8IVbNJX4vp+wjsgaiZr7xMqN6+8+/+3e0A4R8KOm2C5PZha3wO57Ad4e2FuXy
xS/b4joJ7P4QzwKGHEPXbSLq/ljaun8woszJQ6BQ5v4///p/XXn4aM95BeDwubj+JXJNeVIZk8sk
eTGFUjsCwj0GiEGSzN8iXG7DUwVQG5o6emFG9Rhzv6Zp6rR71GJUdGMDBDyk5q/T7SzZUJ7Q6s36
AoUpsg4Ei+bG1snaerorF+ETEDhjsfqbJK5/oQOwFuJ1S7ZKgeS/1lSBv8K9DYVWchZ4NUCOZu5B
NYo5OAgaYDFokXpr12VCaEqljJ2OAtFM4a7Fuqohg/XFaVd859Ig3dqKz60NUHVX/w0L+9+9SKTN
pqTq4TvG6/z1RYL36qWHu3zjAkcdDpFtuOUFlTWvi4v7vlNj8iPIOnY1gG54kz+3SAG01WZnIR9z
dyqNE8Y9oGJYo89yCf7mIVi3eL/QC3xhS6gQPhJsyyEs/bcFLYNtVWHsTCB76GB4+POha60WxKOo
mFHdcG7Idu8mzOu3XtnM7ime2kXfBBh6JuCfcwdCo50yygddF3xd2snmmxLVk5gvOVjHMUae0rn+
3+RbfcZf/lXfzwteKUQ8RZY0Qfb8hkdBLrLoQOH/sGBzOUc7m7X/oTF2Dztj5sH+kmPt1tvRUE52
HaOLAFVZovK+iWe3VBfp2bE8al0Be26wwOo9K7A23o6yRaYlG/ySVbpug5gEYGbFmG+9SAnqFO6T
dmFigdh09jV1M+ThnFaDWrr2D4Zf5lCueAR+0jGlD+i/mbUmNTsTDNa+8aVCDjPej61yn4LJRiCI
HaYq/+bp+C3kTLqI5zweAAT9wJkJafntcFtYTOQeSx1sY2pSN0bi09r0HcDxMKFmKncFUir7um06
GirsPNZ8WQI3RhMDW3m+ODRtt0z/2+QQFKxoEQBJ4M0coll6Md0ZzQLqOGlA23SsdluTEmBvSOXm
X7Umv0zqjVeY0Ez8pk/9L5WbZ8uJqUv6xoDfnP9curMu/7/h5GDfZ9/PMeKsXwZ0zL/zHdSIZt/J
Iry//ljsqKDjEAa0PuVmXp3dpGEeYMLZRhDTWbvZCHDA/Ofj9BMy/8+vIq+AN5lwYGnC6ZEu3J9f
H/NFTXIuUtwbi0racu/GwqGIXBAhIapYVzq8zZ5zCiJHvSVGSSaFVs16sorY+iaVxAijK5k44AdM
TNKWZla5z+2x/yhSLkE0aSjgsEdG9Y4ADecg+4wE0ppmN9kUcjHyYZNbkbGTDoPKw9/8cb/eVZ7F
hh2Qjr+qNxCdw2T59Y+TKGbMyO2+05nU10xaCh3CzuHVMyEIruki+2iTCM8+I55WXyqzYJzoeSip
drBIIns3BkUnNqXpBrczk9HtMKfpozWBtWSnJORj0M/pBd4eZ4oZySKFumchkSN1XVwnk++FjIQZ
m/sIN9B3EHpVMcuT7Y6Qo+bBiWiG/sYL8lvU0OdfjFTBtTDOcGgjW/j1L9ZG6SEJxQJnr3s1m60H
PUTZrrMzVAkFgke/HvZ8x8prPcRY+WXJ3JWanLamq201/Y2V6bfl/vqCiA3D6gqISmAZ8Vb3yl/S
VXLHSSgiYIyupjznVGJYe0zToCA7oBdRTbCfOz8PCETZ5KLDT3ajnP3oKsBanDBt6vBJjiyq042I
ZfCTWIK026Wkctx4dmaLfV9l+c8mkawqJQrW634oav1ojv5Ef7UuODloqnerauWT7JnXQ44wmd59
/lMDiiLDehNXfjjHQzJsY8PP9L6FoY3vGknnxhxa2jfZlplNTjdG9u2ci7YKicEBzRwtdpIAN55W
uh4CKCYuFOWKHzk6c5hzinSATEp+mP7cQFq5Y8dHZLH1Ed4Rpm3W/jSSMupJxYPDSqOQReW0s1Nd
l9vCywPnVMzpumoHi3AF4VE8t8HMRFiW9D64wRr00UMeXBPQRoIVaSY62NkdBHC2gvi+Mfu7yL1m
0bNu+ny2/r92zKzKk//ZMfM4Jt3yo/k9SMpa/60/1ULC/AMlEKUIpSm3NF6Xf6iF5B9Ueg4HnOVy
t1iUK/8UC3l/+FRZ/0Svcd/9wzUj/1itb9SJHNDAW13rvxEL/ekE+8tZbwqX/EeTVwFc0ufH/XY4
2Ekb1wLPOmXHot4yjMUgntKYKtdJFcDMmoTwIMPWOlgd168iSZl9tndHNQKCGtXLrlIBGwYRtzdB
21WP7Os/qrYvT7Rt4pYQg+CSGRrL8VwM1zH4aSA5pFpeFwnC22RxneuBIbSUnnWqSFtCUo7P8Twl
i3/yMwQIrlGxBLI4DC6SDfChJzL9nDZdtxdtuRCDkYrtNEi/PZUBnpkYU/dFpNMjaPLkmqagQs3Z
2GzchnGVmcbNWxfJCb5z1+6tqrrXeKoB4nNEezhefMjjKj6QU5DudGvbW2YtySr/hILbqEQekGnj
PMlR5N2nlemw1HADBvS4WTqndg62k1ZnD9fvQccYWHLLG76NekIGYzs/GlIgkGQkSC4pBUPi39Mz
CXPoPw2Y4wxJh2vCIYaz0HXGrFpgBhoHy2MwCcKp2gibRm7SrXozi9n4ahkLhpAKJzizGR5/kczn
qc3ZZHgCSimbKetrTkfKCs5O4de5dfAeiy47N8lcPba9HW9nZ9DHoc30zym2YvDrAE8iuwtb9ekp
KIoTa8XI26LBOdDEFkc/r6rnscHb1zcyvsa64l1aJWu5oUEajqVqkWJbiZaX0iNIqgeycyKXw7ix
E5MdmwsUJyhN2qwyxR6SfHJHF5ZJzBjYUZdzxZpJyp9lXLuXoQE9u0Tlcr8Mjry3CqAULipU7gs7
OCD0aQ5B0LaXgQDCDdsq9+xmgwaxOhVHDxnzJuZDfWZdCqWkFdkeuZ51qAtOaphBIGnJuCXBwhBP
wjGB0zq0NVaexBtXkmdQTd5hbpQIW3spbsa8Yr+ZeV9HJleIYsmEnR1tbr3Jew2sHPx7B1Ajw47F
MpZ9l8Oo7bpoIwlEDZmaBsS/BSDC6ZxLJLn+kp9UXnfHignKxh2DA0Mx8wVnpf/kuBF7SVJUYXsD
7NxpV/uI8pCbqTJ13krdq2PTGXG9kbFVXJhSKzYGLQ78HJ0bVI82FW9Kq+UAXmf4Fg/cOlG8goFQ
x1nbFgrHCdtaVxMYkahDrBvYQ3q1ARdYp0C7rOwSjwlpMDMRsa3M3vVc0Hoz81myPcIHuOum0V01
JtMHXHkzbDs1fS0sJZ9Y8XxkIJjY72r7RjTDRUOUQu8hxME2pLgNHGZMrZ6NA9OvYYfICUZWzlvE
Rllc1/Ukw6LIq6PLWGkdp7ZIXlupmHdX4KZe6jFYoH1DmdxFsn8z3G55tgbSRaMBFEJb5ntzmspj
YbSgr4zGDF1CdthCm7vR8aJXHtX+CqaCvs/V9OJFgXfspWHvUNbxbVzyxr7FD/igE8DXczeR1ZBk
2V3U9xH9fwd8Phun/qZmDtHvgjJlMUm+S/biUv0dbX/sbzt78H7UkxKX2QdWkAu3tUNgyElo1xGJ
Q9jwuqvcMSdjh02OAWlP/jbqmrGl6HGD4kZlNYoglcuImXdzYKbTbKJ++cr+kxV/VS7fa6ah0EFy
dz5UkC1gZLgTWBRjBEisgx+I8hGA8PMOWAe6c0H27cXKCNqB3rUH6P2cGY6stslImYCQv8/Hs48K
PLhNytleQgOe0us6r1olQ9SAqVEs96VRXPsx/DCbTL8TV5kC9DdhVAmZGfIN9ZziaSpdpzoBCCwO
KmIGuk0tBq3YCTdJbpxZ/YzbCaPWBqsWXBbymJCfDZbe+YnxAqvYvSxZnj5ZSC7zYPTR7RCl5IH4
g1+1ckLKlTDoYiQoIyT2gxHEJ9tR5LcN5MzEleMcrKrDvpgN3+wajgrB2/nJ7udgL1AVMmrgG0RX
w27Za4OQOigFhg9DLXFTwjKS/FDmbbIPnOKbmzXvus1PyADePK1vIOM/upiNWT/HZI0BIgDOgvC3
B783Vccuq74MoFquDcZsV4hVebFA4EFbaDSzdmdXYTzF4khKI6KUpb2Zg95+MyIRM75x8rPyCwsV
ZlQ9ZQkc/qTO/V06u1NIDwqToh9afF9L+W7p+i0Y5ptsDG79jgOqQSHZNWiD2JYhgUKeyWkB0iPz
phsc/g66nGQ4adleOs9SsI19EFAi3lvG+LUYjei1ayvslFmRbEGPLVzbQRHi4k639Nbkzmeqd05R
yt1oMHl7YBIW30Kwdrb9kPn3WidkQMHeYoKOs0VyAeO5MMb86CSB+VgNXvYF8Ca7GraiXkhsQHSC
jVUfWuyInHa9fp3hzIDnw23hI3gN0ftGYeR75VtfoXokJwS1YuUhskPrbn+NsJIRLFdACVo627vI
uZXfS0UYVqBz877BZoIygpd666Bj1qHbni3ITufRi6MXxtkyvSRlre+mKPomAE+cG6JDQrckfgls
7qNhWx5EHlChcdvJTe1V3inIEjr+Tqr3ek5kAELINt5BuVenQkZTsTMJEvGILtxyLvv8h5QHvpgk
nJRyukhrcm+z2ZzHkDFddR+TuPMFNAkmZNcE5F7TBW4Uk3G6E9SvG/YYxd0ISOXFzszXtuSJmvw2
hupOsPpmwWCU9rHel00FFyvv7Wf64xIM0CDJMaP0hKDjmPW2bigiNvAh9Fbqyn2rEp97sLKbS2TW
0bVr6epGMbp7aNCbnkSb1Vtl1EsII3Nmu2yn3N4BoCdeo3Y2YrVkhvmAgnAFDl1ihe0oiOcO51LH
NrCxdkzTo6tFufZBaSDEm9HSQEOzALxXX0fLPoAjbrRVcSyH/BpXF0MrYPrxeXA84oIGZbK8mxd3
k/VOtkPiCox8WHvtETn0B0o3n3mYb4AhTQnIZfDsfS8w9hz9IphvyqhSqNn95Yz8sHlKkelxhZBa
thlQe4WjMOu7oSaogHWgK7cTD7s8qtS10WLrSHz4lp9hA/XFGFoGOrcyieO9F/nGY8aQaZOgqIKm
O0L8JX+rfm8YgptX2h+jH9que/GIG5EQEVV5y56VgB2FS+J9NMmw6I2AaYOWCpFL2Hp1cZBu6j+z
0v3Z2MZPsAj240h4CDEVuL7ZUiNgk12VfwnsCoU7WcT1IWOJfNM4HmQdO/dfFncx0i3/q4GwWBwE
ej8qElU+Ok7bHMAdy309ZMuDTPmqYKgmt2gcmLUD3zJxUfvUWnBky9zKt45E+YRceL6VhvvqUEvu
J2lGQCQ9tVumKf3h5wvZQr5ln1Zj3BYaX3Y0Cf7b8UnUx2lYlucCuuJuyD9qx2IJCYMS5DefjZdk
VwVCYhesPaWqPIj83YPnvCFB8MqRy2PcuB16TWP4knbyJs265q7VWXyiTrlvnHrPKPKmadQPqwx2
/lw8wKD7ATf6IZmcb3ZmHQxcB2QSLRZWH/+J0eNJa+8uogsG2S9O08I0zCvg+7S1wcmp3FMTu9w9
E44rDkJmo5KaHk+8dtTBmvXydUojpLTZiDGcHXma7iPltg/zVIvgGCXliLCmL3PjvsR/492jOf4G
giS9R9PQPcEY/l/Mncly5MaapV+lrNaFMszDojYBIEYGIziTuYGROWAeHI7Rn613/WL9xVUtpLxd
JetNW21kV7pSBokA4O7nP+c7FmSwgU4HZMb0ARc3aXDC7WF7k1oVrK6npLYQ0mjcikYx+MeSYq54
VrO6BAwp9Y0b9HANVZ64J9h6msuql6aRk2qIqqQZ121Q6VqUuWiv6ci/ggEg6I31rM+dtpdBke/9
TnFawP8JFUu3M6zklXb1VAuPmW5idW9XU/5Tp8qGI1dLT4TTt/dZkk4hM0znapt9Ty4txya1GErn
ZWy5u5FdzoIvhNJAj+tZaZhqRvz4m4lqRAqmaHzHpJjtscs3cZUUE7odXzCMq95i7bXEqRjMOTSY
4Z3rwb6hit4pFOVCyGbR0C/wnplEUShFIaE6AkfkhFUY125lcS1M/7FiWhk143tTY+9nCvhU50qP
vVHVexf44Nb3KQBLHe/Y1MN8zCxr2M19RVBEmHeVLa6uGFUs3VS86VpvPQq8XxuohjKibyg7uxRf
xfZMyoKaVvBOhZceHFNLdq0eMO5mC37xct88Z9iYtqJ2USgrQFdr4WH6rLm9lTnP2LVBVS3rcp6c
/MFzJuPOHmbtAG2uOierILSgN0FBMTqose2QT/WjGpYfI5ny/UyULVqx07TYsVIcwfmoNXcOj92M
8QXHV54t+YtnzjyyaRo8GoT/38blZurG1QF7eJ51+XxzZnB8QBG6/QE1Kbrc5i9lnj7kNPwA6MZM
foMVqygjyIKhgsl1mpHxzezmPSXBdE81J3fbRPD8jkSFL6O009771i/iuibUB+ZNP+KTVkc1KQ6s
lbUv/a65ApTxOEYW6VXNSRDzhqsfHUcNWxqyVChcopx14y5fPSCCqBjI8BF77sSPrqvbNwfPIh5+
wjMLE9eWeGdORBrFy3pdhG/s2sItnyax6lSGOs52UH11WDxVnvPCfuZmYPMzDqt+VJokd9F3zBRh
E4oDySVoz/hqWZ9xyNqZQCfk/GHffpdbq9KyXGpIw089eBzKcHLpv9fcGCc5+wN6R9edcW/qodWv
67OvnA6T3KJ9JWrFn9DI/BctDf47gfXiUOpyef631qmFGgIIWbljZLenC18anbl7J8AOlnv6p0GW
/PRvo4cTH6EDKjSVh3tdBM1mTYMFP4F7X+Rg0zw3SNkt5A8cO4t7g1HTH5O7/2/K3F+yfruf7a1B
Xf6OxfmfCLy5jdn+a/nu+X//LyKa68+/EG9u/8l/Jv3oc2eSjkrH4gXYyOT/+SPpZzr/TkTtFvW7
CXtMpP6k3dGnoIN493znH6KezgDiP7U7C+3uNjX1PAdF0PZt+/9Fu7up5H9S7hh20/Ng3T6dWQMf
+Ztyh/NHup1NC13ZFR9jNt9BnDgR3CZDP/8NdQlB8v/yYT5/mM0gjgsR/DYSKkcJTVs4UwjXo1ZP
ddEZ3VE2Bh6ncSC/vzG7xTTOmRMUv3rV092GZXOeYkOO/p4UAUUBWU3LxIba7aR70HwxOgfyzYW8
msLxmz1Pz0CWV5XkMISs3eVEWGcQe9ebvTNoBdFeymxg2Zf5kN4jeuRrNAf9Ik4ZHThiq2yTQc0E
b32NzEEx4jA0nVG5UfQqLgVR84gc9+0/Ymt+w2viNtkN4zBc88H1jO3EUcg6EpAUHBIbUXOSmclr
hZ05XVZqiHveWM1EUoS+LFw+viso4FaWFgo2eOBjaH0ixTRK6wqfyr/Z92eHgGKvAmoi+ANCdsZT
ug1aLArRpBfI8fRmZ9p5Xhb9gH7ckjoYZrJfodLtUuwaF+rQ3dTlDqehasR2seElkgwHAAtFgrt8
5EyCYxHDtC+NoN9lqmULgDirL6FM+RKZZlLKyqRiTF9nuH/NQbWT/VZohb2xeed/pUUdIzQ9dJPj
RoRA0ByVRmrenNAn8sQAaqDwQ9oafYrUeG0cYINRp/GJHAl2+TzGtkZYvTLkEI3wMDcuezpy/I9g
+jp8CMNroFlIKXraUqY4bLTMfM9G7xkM26MGYiTuNfPCPW6eJdgA6HXNw+il2wneKpMSDurc+hjp
fAobb4oIuUFAnQofZsnPsClycczd8YjXPscFbm4tQiKIpAOHeXyZ2q0O19MuAOX3E8IUmoe9ryQ6
b1nOD4TjTlAVKccrtK0/sGMTkCcjum38SPBlk778ARIKq2FQhwYJ/FmfsCwkcl+rGuFmcR7txuR3
M9NPWuZII6VnID9dVEr8t0IlNR2PcmsL5+pTVFZApuVIC8DRGLfK7x/JLd6jqmv7Tg7HCXJE4tMX
pnssWUxwzlrCntV0zlKbWzCk686bV/DfzcVQ/ARdC6nXxa1vZj+NwGRN7/vnfpyerFGPnWa9h/QE
Zn1MXqxhOsEb2Wt2oeIRQj/XLzksrkqiVRve/QqBhu4zGtjg9mOfu/1s1AIOIH6A3GxcJNQDdCkf
FgIjAKgTLkIvzL2e5ySqmuyNbaVGQ/N4mfyVJqhBw0+g002Iegdl54ehBWzUWOq8XBS4SuVPuYCp
TtdxivykiC0kyb5S20SBOOpKee6M+tlF7iHCGZxmU901Kr+2ZgpexaDxVun3S4Jdr14d9sE6joWa
Qtkw6dqFhu623vim8Wp2AfZJsPG0c8udXyFVusM7P+id6fOrBIP+PaCWS5BJvao8+9VX8jFBlN0Y
8Nl7lOemGt9da9kPFpN/Gi05CzryKwOXhMHWGrejnbOnbRMtWnvrrAGh9RghRhRYA5cQ8svSYI/K
RB0K6kTuhk4ooOAE6LrW3gVdd8WFNFCxPRUb8Er7UeOEb2XeT9jAW0Tc9rSW6WNnDDyJizvHJjur
jS3wbo89MJO2UXd2SptbbbYqtKzyF5YaTuQ4PlWJK8BQzckbMb0BKI+TxqGirPuJexmkk4m7PdCc
rYN+6SyFxuAA1y/byAh3bw4ixLywzeOfDDmqvt7tiIttLepSwtXzkbHHAIqKccxW6wBYAw4VrXVl
MMT6lDxITvDUhPOEMrB4KBIiYIxgsdg61Q3i5LxyzuYs700ZhZ4TtXageraecL8ZznQyndK/Jp7p
xUPXEFxsvedFuN6hENRiOeVB4g0Ih1TsiwxL6ywOlLPBNu9xQZglTBUtM9QjsBZ309r1eWlEsivH
IqS1BHD1UhwgfP2Y+4z56bzuyIRYmwkjVexlo4XRO9MiXhbfVUUAFd7ZxsYzGDblSA0s9Fibv73T
pXBC26baE177kSprftJskDJMRam/wkvL9qM3bpOUZgDr1sNYJA+VlxKC6b8Lh/u7nYiT5ZkTB76I
a+lwIvYTPdTX/JmZMBOx2WMQMGScT3vKnmV6L4Ufr2vvxS5idcwi0dxzr7exoc+9cV4qFYTGLLWL
btUyQmbBrI5usLE6En04xjhJyyOlrkvcJ4mzKYLphP51RMSCMh14vyxwYmjGZcm6mCLE5j7Bq0iR
YfahxYqi0U8Ow7pNbiflfmyXbG82+QPjgg8gpYDsjOfBqs0N3Wm7nlKQOUTgfCOgY/2URa3dM3Ym
gzZXZ69i1JeNHSVztF9ThL31pfgCJ/1sUi38cwWxFjmuuHjuuD6UlErsFivfsvh9Ka/9wEqEabUW
66HQdMJe1RI5SbeH7mluiqbz4542hcbVwHbRI7wu6X4Wzi/gZhxWps6nkTfrrtC35xMBdisuDZ8g
PdWAz5Dg+t0IgCAcq8riQvElNfry0jBO3IxTFgMZwNbido+ms1okf42zaqtfdaMkmhbZ72W17vOS
B6q2JcO3vBEhFCz6blAFFcHcyxhIugzStW8igrxvDXu1EMXe58Ev2S8E42sSgLNy0cM2TYb3CLPZ
evT67kSHan/Q2biS48lPBfcGqV1d3yBxfoCAHw+d7ryj1wXMEtW3tKsfNF5PCaDDzdwH/dmsHTOy
8tK+061ShebCwHKyBQW+drFXkPJxND04bX+mOfHJ8cH24MVwb2vfHON2tB9VAADLIroepopOAN9V
H86CHLtO9o6OlJrvUs9xOWvMgqd6fBCyK062qZ07SeoOy/kHqiAvTUMf7wD8YowH+BAHc639mCHc
jcxoOOTkj04+MM1hOAbvRjNeHd/bNrOT72yIBWGr3A/FLGhLYsvb0hd449bztQtttS4Wdm+p4CY0
qpzjSSeUO5D1qLODbY4XUJSfs72cucNtQk4QGNyk2oKpBRvqBPdjjRpgrfSVA16nOqc02DLDIB/K
NEopNjZKDmhtM/1o9YpconGq0Ew2VlB+uqVFUj64FEPOSdSODL069wAckFir72UgOGSmrG6tq0fo
FXsGk1f8Lw+Dqnerab+D+efXZXfBRo72GnjSm6XSPwc/b6n5dF75bVHRxfI1zeaL7kGSzb35VPfG
c8CNSG9gf7SZBIZ+NWsRlI/8Utc1tyISUthK8dEVKKWjSsx7MEZiOQCqYVNm30ZnO79fbgh3vwAr
iIxLcekENeJnPpteecgyAcQd3bx+THWzRLRh4eEIWzq4W3rlOCcEIt3daQaJSiq4oRTvbZdQ+WfZ
q5LIyNhO6CMux9uQrgiMeKOtsyWEFBsWveQPsb2mkXBqiNX8jVvtZv376zEowPCs82leEFDv85vj
M21MLl+VMVOvgYlsigk6GEVa610zoXKFEBEo3yzIs/wNCuh2+Pvtgz2acyj04gbEsWf95tjt+mEa
MUaPIe2n2HHMDrrXZi5I5BAF8zEHaSIgq880xyCv7dZ87w17Rp3rHMjI0r3yCYrMtKOyx3ovb8vh
bBsNAKt6SCPFvLGK/BW9kw2hck6ZzlJNYeRtzLE2FtzF3tGfx75NmTBp0/KHYPBfmhD/+apysnUx
yt3MvjpeE375P1m0REPGqEJ4C4e6r17BnJIU0qu9Vpuswtqqee8uVfd6/KfT9/WPb+1fCDld25u9
4j/+9Z+sanRW/OE5BHHtQ/e/nXn/9LEllgYr1WcGt8VUEfVuOuvFEsbNqr0seKZ6E7vdpnVynqS6
Xjhl0CmiObf3SwVFQATa39xdf3XVczdZAQo2B3ZaC20SOb/9QFMaUP6FjTEcuZtPtdf4J9qGtHPB
AfSqdZ12Fq2XTKE2a38Hu/6n8/0/RAeUBMMC+Y1u8NdrYRC1GW8DAWaWc/o1pTAQOApAJqA5tuBb
7z3l+tF//wX8fk87fBJ8XwdFIXAw2/72mbO59J5Hn0Y0VupIzwQUHcb/f5MW+MdP/udH9ua8NLHs
0yvJEMF3fntyaIBXsvZa0hNPwRaZ/HCp3WgnN1/fpmOzbd+ZPD2waBg3fF4Y+nte+tv//vfk035X
NBxEDvcG7MZ4b1rO7z8E5NU88YASwjgXp6Bsn7OE7VdXcjKxvDZ5WjLKTCrNOS5Zeelq59ANvHpv
VRl7THdqwzbvti5nzUZAEUHwD+SRhvBfrjYeyCVWJYS5gg1Ua5UP2CTIpEsUVavP3oYOvdsXhMNt
cl4eTmYlaXNENHDW9qmtnKOXu1cimZFr9JGrtfdDb+6Hiqpnck6HVliY+Apimg2z9GHyWa8tousF
W8Q7ckwmJe6Mr+Z6vo5W8o4FNw6c+qmV7XdlEZ+8BVA4vNxX7vzWO8vRqbjKzjq9EQP6MOXyoU/d
GwC1Y2E1J423KwpuwYiAI+ViCCAZ0EwWLXhOZzOieCzSEx3zqItZgaJ0GMiQuDEF+f53YGlbNfTY
BHCxk1Qe2IZUxRMxr/vOdml8mXfS84+15Ufuwtk70L9hCX5inPKZi+RuLtP9OluPeRuE45T3POTy
ozbYHFr9G1fluaV+YoMXZEsshU6D/Fhrzjs7NE7N6X1Wr9Fq8i9r6UDgcHwjuMeb1CA/3Iltams7
MiPfS9ZX02D4YXfTz9Zun3lPBwT61G7O52NCFCLk6Yy0Nnlp/BRPeDfEkPcxZHuPEDzfnRLlmqpy
FbRHsp0EI/SSvoYFgy3EJ/IGmyIpD21vkqYKPhgXUg/GawSQk7kWb3Oa3/bG+3KCbpdMn/UMe2C0
2kcrnwmlU4VaW7EujW+a6+1xJ7N/5YudKnWRsnrOUiCLuJaiAYi8spkicSVbJtiq4SxDLRS1E0uI
aaHjPsKF4+FkYEP5Mg+4TVDkREjrwoA5RzceyHTftfOAgaV5TqlQ3GLFoUEv6avvTQv9odeNu6Ro
dwrLEa0RcavPDR+n1yTBGOwpjxwY7qCk5jsGEEAVDTqFysgP9Gu7acph11XqjnANDDJLPmijNdwz
CWLnC5HF8jFxCXXRhOSWZxS9JeNwBOh84mh6DGAubsbVg0CI52ZjTMrbjX1lxVpq5nuCVOulbLs7
8vc7SEaMkm2QBxt9LvbVxAmTKQ0OBrUe7F57sVHHDrYYNRCS8ldRTSqcBu2NGPC31h68UMEcCvWa
ckKazmSct/nHEAzP0DLqcMGVEUmuhe6pHe8DSiBo5mH4xwAeRA18tRDkz4XrGjUtxXoEegJikMsN
tAu7QbRgL/KefZ9uMvYTaw9YLT97MtlXjDNfV8o/+BPH56BjhRMgS8hCt29+x2IokNnueibGYcs2
EdPxDfEwzNRxGMN4kov4lZjOsRkxhTUajhxh4JIi/HoOsuBxluObJufHmQqOVGYq9BLoIp6FRNbx
tHMQt9/tXhdH2EZ75dOjaJEPMTEQd8Ua3yxpug7Yk8gZeRml3brSKZRwLro73TtL+iFLE2Kn2PXm
QkTX2XWQrQbpQMdCa1Ttep9jA00CGma4U/o2/2y74Vj1WmxqYzShT2hi2XbAcpq1vIxr/kXsFq+b
vs8r+7q4OgFkdZIruTsD4pcetDuGRB+j+jSyG1qlK450rdj9zq4rLXuTvT7thvk2tQQAwXmojWQz
anFL6UvHL5zyw+UiHr2A0bT709XmoOLA3+lbDFLeJi9yEs7koPGd4kr/9BoTaa5PZ+CeRfOEkc95
HPFOIQlz0QPejanZnQxg5Q/wbrp7nbKy3YpJDVm4fCXxL7n51/I18KjY6CSluY1pFs9GUIorIvIP
+tgPitguMooRObP2SxtdBy0Qw0rkWjl1gqpMcEP0w9WDOoqBzNJ/LQqR5EgcFoEzoZxls/j6uaW+
tPbLAJXBSfEGTlAIMqXOXa6/OLhnH7FzyQRd03sByDzGhbRlSCjXvGKtqILQ5Jc8+X3Ldtbyhq+0
tMURiA7GpkT3cuZoZRI21G2Bphou81o1O/rSDm6Qn5pJt0NwV8wqKeAJFbPPDSWs53wiWD5X2p0/
+9dhNu2Q1GiKmwAFIktY39OxODZkS2jGaQ3UD7a2Wdm/DtJ6B9kALagvyw3gUxOShdCOli/uoTQ8
rNNwB3UVxx6sgva7uQ4/LKbAOyPB7j4JDRG4FgnqlgGv/yPQpzZcvKbSvqqMFDjGPjRP6AFkQ1vx
wRi9O065fXPj+BzPKa5TOVJHXeUXtCr7p8HUYSsNCbilEDbt0NJtHBRF4LbqtNpDYUUS206LX8Kq
Xs08ufQcGrQDr9aMEGoXGHUkK59g1NTAoQ1TIsHf8sz+PpLfr/eBNxv3Q1CP28XPmggKRLJNNQSL
qJhkJre5vki5KcsuO6OfuJuKv+IWsB7Wbu63mHM5d/Vz18qYZzmP20mhnVa+2V5WJcf3VFTinq5U
ql+Fr0lceT55wqX1vyQD4xi/bPdIIXJCA2Fx5yRsZix9uYfBnkPDcqyJOPeyBI8T+4tnTKf9sTcr
NYbBkNcP5bhyI9/c1+hWEcij8o6bEXdHv2xtmV3XCQ+tr7Wv4KDOi08rna/MJDLxnQJcX0mfUETg
Z/SmwX+f3zKnf4SQ34YZvAVAW7P7IERdAdT3gncN4B4CV57YvxrLskEk0RIY3xyL9lJcCAuFARh3
u8OOTmUAf6IAkNJ2BjNvCp69/pZn6wHVBADINfTNtnpiK1JB78dmDrC3eqRJJnvRV3Bnz0EL7Y1y
K0wBHjx8SAb2G0RnARwLmwyBjTQOULp2TQFvyLF6yhOgzV8L+E+7UgXz3g5GaPigWqwdxwcBrw1C
UxIZdp5D0E6S/RR0Ik4GNNIlne4AXM/vzMXcaFHjE7NEdcLhiwRBeAp9pAz8Z977l96bxdF3dOiO
LRu8sC/FbG/ZYhc7HzZfZemn0uk+uTQfsEXuC0r1mH0detXtCkX8MZXejdFXbPF4gkWwjN7bk9X1
f+Iha+4AIW0LnDOo6g4Ylp4WqF3KfXlbPScF09ecqtOCYT5sNAhlwHOoOchxrmWSqFoO0z2y50kd
yC08EGCVXHmqhITndNfWW3d+koOzoBFuVrWx96YgbvMKaw1Dug0MiPY0zurMEwKozRjB/ogZSbsv
P1n96z1uiXjNhL+lAO9zSPlyhqDCvG3OVwmCNPMJBta8vdN5/Jm6zqNrapKjS380m+JuxqsRonhf
Sz/4LgrMEFoxbla0mWhyiDQwhVkZLRl7ip+jHiAm/UfcgFo6n3XKMyFmBcdCg7KhZcNZ+P41LbUw
V7Lc2xMsumVaYJrAdl5SRnrMMlgN836f3pyK2ohTyjeSFzt1zZCxHaDRZn6uEvj0FoHFd7upGoOx
A3sIA6VhI+VofpvZhJHRZ0dpzQVsaYYw+qHIjTnuhK241oGTX0fcK8xyLAoZurnalI5/7avEOnuj
BqYBqvM7cuVwBAcS2k2NfdoMKsJc7F83zCc5QosK9DjyMH4l1WNK5yoQg7Cp7ZUNDqvFV2E1Kv07
ZqxsSjfMjn7khax2GnLFZWgsLKA0KEHfsEhWaSWQHf/ayareOrXdfHNneZ4WvM1rkO1moAcULbBT
TZ3yRQTF6+DkNH0lBbxPZdNiQjVmYwhKIqz1mPbov/h/v/nuQCpOH7DeEpuTFwgb06+mFF3Em+UD
YKR3BOfAC1mf3psy4bBALetdnfIcYXZc9w56wFaA9QoTOg8xXDPnkiYGVztpfeKIo9oQXb6uCa1k
CGL3rU5GTnb1QsVg6UWG18UQA2512u1BOTjyeOexy2YMXQ/bptBeVeM94Fbkcnd0zI2hS+gd/Vf6
gNOM7pHalrAZgLboC9RuSlYgVGij/zXkLWdGkLLs5m6bEvK7h6yaijxyWPXysHLt9MmypupptZ35
1Z2Gptth7UnG6wRdFFzYQMfYQjAuVg3b+XFFK3RtFnM94kXPnJTF0pyTe4MMyzgFO/bX3Z5Y2gPj
y03WygsYwctCJTYggMfRZlaNrANFjMlW7zFS6WXwq8fnM9JyOLzZs0Zlx+KFyHj6iepkbbsaOQnv
lpq5EVY9Ld10iptt10CpMOMunetdOmj53i1UyKvlczKIkpa6eW5N+2SM7RFl6TujDHjqeR7nqWfH
vst6jT2UdmGvg+QyC4Vfu78SqTqNkjugnYqnqmnvLCadtW+qTdDOmMagTZgdczQv7e/FYPbXxQ5O
AWnNR7uSJDUa9g6JVx0mMV8rNwXVxtFLMIrADlYueFs7/Q2OPm/J1Dosk24CHmqMqDfNTzrUXxwt
cR6ZvLOhwtv14d28pVC2Fy4MPZ3w1d6SGv/jvA4frZbRiGlW9gGi3rO2Bu0Drd9s9G3LJ7+IX21Y
m2TL43NwZIANz0y7LaE+DFxJJpi9LnqEzmjce7zcKQgn5NOyXQwmGiQ9p7iDaV7Ho8Meex7PLHzm
hnsSg0GDcdB0J+tW4MgDnZsPqQweE43LLrxfvWlITG7Bg7fQaJvfuvuWFkQINMiTdBpS7yslrz6j
+Eqfw7UZrvS4nRy3rQ85e5tNFnAgKqxUHasOtGxB5fyRZ7fB2DAEP61cu9bsxCGYUfBgNJ+WdE+A
KfsryfSonrzXgSWYI4V16JlCHwhUHY2G8RJJJp+Ht38Vq9ltCBMnj7ZfXEvmTOcphWRLgKYNCQzf
TdpIDXoJPmpGRoVRGuCjF1Q4tDLrjqvLAmmvnWJVBgkj+6bap6NJBfKUPjHd0OiXRYdnE7JNOioc
tnqhPZCghmE21e+Bw055KtoJCKrF79skUZ8xyewo+xv06WkQPd4Kcm3YIP3nySkYipd0Y+DLyOOu
ulmXKUflG5avixyX/eiP7hG+EWcquTb73qF+HIrD3mzzL1s1y492phV3bpzgCF/gS+/BVhFZC6us
+BDCRgbyug+KLq5K7wh+p65GTzIdiSWFUFFdds+4bn4mOQAlxTs2bmrrk6Y9ajH8wSCMr99TdOrF
fgHvasGHqrr8mElBsm9Jr1VOEhn+a+gMmrZ1bbKy6zKFN+XBtKcnfxkvXKE8mtwag++4lyPznsxx
T5YJBs8BqbAjVxEjPF8K+kbYYXfBBaH2m76qfqNs/2UdjV/MG8cNbr+DbtrXzJiovC7z9wodcMf5
V4vzsRdMw8gcL45JBe5cXde0YOpSKX+PZ5x1KmcQaunUhktU82EoSao22r207StKNT1DHR3Nghby
wub6O5rz5XgFH+FhfMUjnYai6x7LCTgXlqEqMkb91NTTrqwomsrYAVKqajQ/qqoxdwP/CYCd9xG0
G1sH7w6Dqn+mIhj7N1q78Dm1j7K7NxebnwTOW5SZ3YsQIGMC75rWy2bJW4sfxKSl0tH60LLNZ8PJ
L2PHA63p1QNj72/OwF6ImNeps5Y1nC2KuvoxPxnLsFhUqVc9Dwz5DGcxLiSPf6Q2T07u4PgtiY5k
DVvEWuiYj3ILkRloJUUnt2OO72i4aieb/TnFXIoVBZ/nENn8s02VrHdy7V4yUs/Kwx4hCu1ZTtVb
a2d7riI+RIf/sZKG6Jp3Nr+HQHDC5eyBnNhD/oFc1nOPBAv5uLEOkdGYcQzk8UX3NM39SwU0boP7
8qHIK7apXX8qRHq29Hk/AkPbJ1QWgTUfrwmZAVgdZz+Qj02BaZg816sta6BiWgYJRq/fGt1Baa0u
hcpePJvxFb1sW9o9Dgs9OLa/vBSFvnMDTFmEBd/dvipeddul0H7StxkX5o5pAQ2g+Eo3Lqv2Jh2K
u2VsYEghM/KN2wWBJfu7WDrAX0MBdry55qPH507AG9wQ6gVHjLrQN2nZhqYgxqeZNhoaihKVqozN
Ly6M3XUkzRPAFGfT8zn17X7VJnYeRdduZzgj/C3ibNvpT1OXvYpM/eThtk92WxURU6gqTkEdwPNK
UMj8B7j2Tx53bmAwa549Y4KrPeyNsbgQe2OM7PR0rCy0qGnMFNh/Mc/nYI+3Nr9yMMw5EeHFpW4N
PlFNHZCq2i0T07ge3PI9KMwZxlHVRjOvIHtlxFgNhRtbbi2ARUCLxUTwCWHzDvPetOOYu+1MHSJR
Az2pWaaroBt1U0mIuOn0OPvOuwjw8lV2ueHpioYmiJRbb6sFfY8gaxYVdGXzHVtsnd1g31KSvZ/t
vv/mLP33KoNNxQlL8VZctNAG4zFwgjUTM8oaZzjOvIoj06ISBNnm6nP03oAo4NCW3DhmFT160x0j
r3MqkKesfgSVTCLl0XPWFxjwtEtX40dd6iVzMmunu8kRTx9hSMVC2Bps6JPR2+i1n91nCiJuMbqf
/ggKmgYa8LFJlwAHnB8MxyG76+G+cipxa0ltjwCeX/U2fW4lh1YYf3eubuVRrpfP9mon3BAN9GIq
l8aChCfTV2TR+Zzq4r6bferHrZPealaEI7/ClDd9H+Qt5TFWsOx1+j+ZAypyxiaQtQMItqMgErCV
GTNgmkwJ6sFQilSrQ8piVc98kx27mQ/hvAqkclIF061DGiiBhlmbEwU2Q4tTcLpZUGj0QO4XDa8J
LpAH6lWWuGKCdNat5mkVs8NimfrQuzkQWHmjuFSmEyf+wjNV0QBof1JRMbzrAuHMbmteaNY1DTJ7
s8pGf5Tkm5EizFyjGSD5MfWYH0yh6q+lNrSzN3RVCIwsBrBwwolnIYA266ORYNcWwXhq+wD4HGfy
EE5acMrayto1nQY2oc8vstCRxxIH3THnPbN64zPABe6VatTwEXbGVuu1kPludyH8Ccw6d91old7E
ltPH0QeYs3vFKSuf3aSV17XSk+usGW3c9c243CUuFgrDKEeLfdaIaX8A7XFKdRZL3py7AUGUc/m0
JeXHu4dtXCu+HJcAp8W8784CL7/tW8veMHJVpESmHi54n5FJuZnda/uzKvx1D1032bPl45ivvzdL
8l1qhNeE47woshQb3FhiY/jVj7JO8zDrEZxKd/5QJc4P8lPXcoH4RlbxFVvDWx64NGazgdj88ch0
XR4zMvsBh92IjVFcOpfNiA6re89APt0Z2uJFg1yQAlcTaBAII1fx67vDsJ+z5bHXcuugM+SMXcuE
0GQUxPkNTthZddImxfubGGKs4xQhOy7e6C1i0+e1sZ76p9Uy1bHT0hebM/wWy2EsStXETApxRxrs
2EdzKXb0FWJxQReTCQbkBCB+z5QUCMq8Ve7EIXTCGwOW+FBnfFOlx8uRUHo8oujg0mM/17t0r4/k
VzaN53zRGXZv2zP5tyL3IjxTzv1gDN0ZkMHMhYGqQSqYa2YcO19k9xoyGI1oPQq3tRLLXcumNAHc
9awNmPHIFKcSt0YnLmJuXtzWmXnxVoC0I362qtz2Cr6xS6VaGxLvZL5jDIZZ7xySoU3c33qYYBLe
Bkkux3Kgu7bjHqXjGWEK3Gyb3BTszJCcWMtuL8zungaQgvOt28bqVpOJ0G+Fg2tdRcfEihfOYWo8
WrLYgFvTLSTX+CLYTLlDb1rHHshAUZkMjrYeB8IIFllsktNl/Pg2/R/qzmy5bSRt07fSMefoSCT2
iPn7gDtFUdRuWScIW7aw7zuufh6oev62SA0ZNXM0FS45KspmMoFcvuVdFPMnmswsVysr5nnmPCFq
xLJyHhSq57H3RP3h4DRJfDMAsl1AgC02nPEREE19g7GUAJOlEMb6Orq4JmL05UyOhIGh6lJ8UvD6
HiFSODnVjOS74TprSuGUm4x4nxr4ysUww2eWUm+TEZSa4/YAvrt1mTmPpUaeEo3yu9K1z06X7luT
pMIkTaJgMUBxGHhekO0G75vrty9tN5LGUXrvE1us1NF5srTqoWPdWnkzLCi9U711ln3K7vQJJ73q
FZ1SQZsr1ZduZ6WLWifN1u1hXrjZM2CVZd2m2yF04VOKt16T92WvXqNKKikxVO7CGWpvHmvtTQq+
yLHGRadDbM/LbGZk0X2cVOUSLpqNdUD0Dlj2RoR+tY5RUI26TiI7GYnFiJ0rQ8bLAmV9b7R3bgk4
zQiJzrBT/KElI6cRKvQamFm30Gi49RSe8vZW818TrfDn1GaulBReG+xMvtk3+s2PbvW7G0h4yZl8
JZnr5ZsX1txaDu6ASuBvMkt/6TL/PrMKmm6etuB63nkUTytZXZFQbpq+fMVYcInk7jIfsTWtcHiu
7fumCH0cYep9hCdaZfkHmK/TqtmSsqyNPHhFIDWfSbAk27hHI8JQQWn2W1/Vt4nl+2vHtx7GHtxT
JbNd7Q7pqgB+RfY4AssIwt+x673nRvIOe/QWWaED8fi3KIh3au5NZWzt2RMxuFLLhcbs6UTtIxzb
mRWp3bVtmYB3Udae6bJ7CpPhjvgLrzGU80k2dk4SI8ZAlVNYWWauws60eTBUfeeRGA9SD5q9iuMZ
x0zbfi+kSULQNMW94eXuA2cU3WkEGJE91NWrKC/pzNfAqwMNh1SEeCnz93a5SBWriZexUpvvVSy9
JwdFx1U0FhToJs3btBFJt3VFOh+NTFvKIX1C6HgEL6sCk6PdWzbgIjph5QstCdtFimreQkZ+um7N
HAYw2TuuaPCZXevN9briIUspkM4a30T8KjY6Ck6q1Szb0VjCG2C6ITYRpj9ua8iALEnDCpBl0qCB
Wx4FGVz1WpRFxCuF0pLd6G9s7tbDaGkcEblQ18R0bxiHOgdby19GnW6OcANMaqp0xjVaAU2zw5Wo
m6Xn6+I+8KSx0IbJoc1EuZj8ga5PrVtgrPMyfwgKM5xoYuw8vUOGAPizliu/JFziRWoCTHcqYGq9
kUMjzFWTUMRZA41eY3qMw50cfSC1xltJsnQDVe3Rcv07pLT2Xjm+UcQ0lmpWKMtR9y1m7FH4m9If
zfJ+NcDYUfKHizf40AJC79ka9G3soFWSG1cd3iORkU3HpMDFGn7xGFWos4l4HXM+zcDSB7NcL8eF
EztvxCYQQKqAYpGwf0GIdH+GI2e5k8pilRcatOKiUAKgdCaE0QHX3CVVsjs9HvgKXp0iSu9vIF5G
CxpV15AfCrwtctinIGxDBGg2fg3DJCMZnKMI94L09tNo5gcxWN28l3T5kqan+WgaqDL1aP0a1tJC
R5RGgFPN8g5hXQMHt3Z07ogSFnRWEEPxtYcEmVTaM5PoVPrNS6u3IkoI1zJag9Y1PqAz1zNQqozY
s3p9iy6HXFqxpayquFnGeIHOKbw3WCWg6mcbtDqJQ3dhDstDw6NmLu2EK10vYc51S39MV2rtwoqV
tHzz0RlXVYG7pq0lS977VYha/rbMKJCHrnJTtuGVomvfkhSgaAXLfRVUkP+0pkX4IPxeBvVT1lnD
tq5sl3oEknV+Ywyz3KjvrSiFw+pPlrR+jwFMxE4R+qrMIwv1N4oZPqqg6LyAN2jaYifU5gW2HEuN
j8lmLtPDvCMu552eoA3khsgo1Moqb9JJiNNzH/AcbyaezQtgGsyHg/g2jNVVF6H+5UR6/0s0yreh
avjGDRoFKm2WGfaAyEGUyJ/wNMpwZtvhS6+L336p1Q96m0JkSCsO5UjCjMecYgYb+CZPeb4iT3ZG
CLRZSxRnPkTjbeB72j02sYTpUYUxi0L7el6C2Z/3JYo3tZc/gzy/NsYpCqmIuzP7uUrKhjYZ6WqE
YsWNUXAzFlQw6DkNuEw4wRY1HAnYq7gyldHcIsDMXd5Ej1Yn7yLMxRaBE8t1U09q+F1EoQRs0YR3
b9KY5L7y0dts2lwAo1NUXa5BY0pUtZmTt+Pdj84qyDGx2NtqWVkHDdJsRA3T89DAgz4/7FodvQ4g
ShpSSrE/VbsEBkELDcQ7vpdRUsqDxHoh2qM8yVDp2MOaUTy9nedFI4LHXlKgXPYR7JMruv2OtVQN
JO+CVjhovBcaPfIIOpSPF2Uz/LCkNWTLOlNzc6maZE1L3LpCVsNgNsvRxo/s0EZIpqOVLMGI5Bzf
Rc2HXgeGNVRLyyC4g2gTsSERQqsM0qgw/G0GfZg+pz27fJYQwQvcqIKm+Z1gnM0yABG2QW51LL+h
mTqPaQg+Uxzl6XtNPf30aoCXqTZEA/Vng7gpLVRF2/SJo2R4/4hfeoOmDqpsROYZalco0CB2fd37
dlte0RjixajegOBSmfK9+r8M9sC6/yzUOhzeOonU1FsP+OTZ71wRLNHdggpL6mBuRo8g9b7t1AwB
xTGJ9hrOuwOi43GGxHXrwv1unFhf2ITr6Rq/da1YggjWAOR4BZANm3wJd7syjsSDobb1WrpWU67a
Bp28Dbdnz3MfBTJ4UWkO1i0aqg4SXaOwm+9EfWjjV+A7s7mLroY96xy7U17CKsjFDNoQuasf1XgI
JbVPEU6psDkleqYnjM4vGiQ6uDE49jSDic5KbUQHOAbS71ad+ogCjxMsIXgg+dHGqYIEUVs1wT43
0afeOk1XgR2CBphM5lh+v/apzYAyCs2GENfvmlyjGotElXtFax3Z/z7uivJgwJtKHirFNAmu6Bf3
d1lCZ/oKp6IkRcJVl/qVp7uB3HcoeqvURmh4uHlIYSQqNUXMlUH0qDOrXftGFSvtCLnsXOz91iKq
FyIKqVuLSIp71RyMl9or8cTTigbEAmLyzoTtU+IUMF3YrWzPLGmI+pUKnKJQJVopYEevRFP5JXiY
eHBJ8ZA3wfNXR9cLnge5hjyoINrbewxxTH1TeQFvhnYxYNcmtzPr2iKd246gcVFVGnD/mil49rUL
BQScTY8rDpVDgBqDch1Jy+SzSmvYZSId5RZ5h8y6GTExSzYc64CjHTVruw3atsBHkTGkuKr4oAEm
qQuOD2CE/oMejZRhRGTmTyk+kgYts3jM9oXI7V0IvueXMuQN9yaGBRsaC901iP19KGlATgYUoE5a
pa3vkjxBmyjr00nb3RhqhMEznXAhAtBGqU8B0O9VI1QMatdXbZ60EOPwkFkhiBLTBp3alvg1cSnG
VJ5nPT5N4QJ8BJx2y/DCAH8XU01Q4wrVnwEWwEQo7Qcck9gKrWYcTvTn3GhFuSJTc/K9xMOwh2zT
opfs5Tyd24SjbCpD5pO74piuIb9zXHaiB6oWAujVEMky5TfFgMmASp0Fx8PveoA6XmU34RZUKQk8
cvAIh7Vh3Rqb3A5gNjSm0t8bpo+aTw84t5edMnR4+nQyv0rNpHv3GDe6SSmbUG7zY/KWUs9al7SY
dhXsTP2xot5RgNSKjHop80EZIUcEJZULQ/ffLBjyJmIo3CxNqto/EoRTb/vWqW4NXaGq48uQrhw1
LGpMvTc8WWHPVnY+nPD6kK8zp9EVb42ws80FEtj1WyYlmPOyb2K5b4H6bfQ4gagzmqYFAc5IanR0
koiOTCU4PEWPpm7jl1FHyIYa34LgWUFuSTj0X/VA8nwBkHB0quCq4Dl8oN7NADD+kKjgFDB3pPdR
TqD2wcV5lKJUcQO3mSOS1spTXVewXjRZmcsKZa1iEwwqr8XBKgmsrV0rjzjKgU4ONU3buFriX9cU
fW8zAQVKJ02w5ioghGJVW4n6KJFaavmyIoCmosTbyu0G3L0y9ZaSBgXzvKBaOS9FmizsOMi9baZq
bM2WKqBOpYoy23qScUUcPvHaA8Cs7AWwLUcIlaUKT6JRr4aNJka/Xoydx/lIHoXdc5IM2m/YJxrq
SiU8wTrAp3oRuij1UqIAzt0EtPOo+6TlKhdmdl0idVjPHAfhAgTD2heztYGxqwbi8Yuyp7icZRkX
boZI/gyZre61NDM8B0w9sTOyEcNAWb9Sq70/mOInOCei/1xBikDVfe8Avoa/pnNKwHbpBeaUKfGx
PyvcVrwn4I7nTgC1fO52KkxdOwxsPO1HappLjpe+XAUp9LHZAK0SKafGac1ljnAj7iJ2gh04mBKO
Ub9SfsRj2H5HZRsor931t1CdbXtBpB8/0zKMh2WnVqA9hQJclD6vp99EjckZjsKQ7i7yKrPfRZXX
N60DZYwAOAcTVXFxaupQp5AqEvs7rhL5IxCoZh9YcJfLgoUwh6HAWkpkDFk18CrzoUpNAJ8AAKHx
6YP9Axsm/QWEHX82lUQQtzb5lr8QHOx0XlzFv3fKPAOMUFnxo+tXaHjEVb0kFydar+r+Ma0H/8Wp
CqpdwkomAzYc/NIflZDpXa8I8ROrxeA6bpvkZ2CqBWU7A9q2EmFjOKtHNPN4bMk93RPQdkLJNWTP
OpHNolxvt1VTmu9BnhNIDYKoBAayXFGFi5+BpmKjExk+grLdCDQH+VahLTq1Nx6auKiUDRYg7Q1V
mHYpuxxXSqH53T357mONnR+HFdYFRJ/GED5iv5H+btr4R2NR7TWpxI3Lsb0n7PduJbfRnU3fMNqF
Vgk4vMfmZmb6DkTc0iznBZ1RECYTU9cq/NvCz5prBISdRRRbeB0AU6pvxgBNQjypVP8t8BwX3Ihe
ZU9BHJBgjmB75rT68H8JWhi2Qh3LO2AS9i+m7d3pmgvAqPYy5drIK/FUNlbwloE4wcZFx3ls1dIW
ps1HVVpfwO9ttoFN2ZxoQAlWvkdtFzihYGmHsc6VJrWJkxsj6p6AYhnLm5C0olyO4KDRsqG8wYb6
IE2MdtM2a+TssTJTE/VWoq4ENGuIWPcqjtsmANEknGs21scUvx1PXil1arzToFcOqheHFPVFS/n7
4+/hHkfzFkJIsQBNMe5AdzmvTVCrb2KEkragPJff+37jlBDktZIiCpijbaQIzozgQyI/TjWWMXqE
/lpzNeA2lQWgvwoLLp+MGxrMkcFBJKb9hK5oBh5TDsZWCrr7XdVSPATvCO6qIJnx3J6A26+8hk+n
VgDqPVMNoChhGP0sAdUsDDU0dqIwOXVbPXZwKaMwdpUWmHLMahBbb/3QatWqbow4nSdwBn6TXrj7
DObxwgr6YSU8K1ogGt3MCRtoBVojJcdZL/ATnCXKpOKdEzMX1EnTcJ04ssUUDXJuuoSXGf/sUHj0
F/QV4BUNbmWt1Awu+tKh6P0OUFmaM81TzeeOjcxRhhZqt05VS0eORVp+/1BJS9LC09ISPGkBR8Tp
RCt/1R8Pq65Hf3ymmhI/s4ENwIikIh4KRnVP8dWFlJWO6mQETPxslnYKSTHmiWBxpmLiFtvuHqy4
shCdHcw/rG1LEaDvPQMXDQuB74bMQIRLqDfH0jB1nkzb89awzPUHmdE47ZveePYRGLNnCVGXmIVk
dC+62qcQG3Ub5JJZ+3d+1Y83IKxwGh5ND2nwOp0Q67BHgzsTnCy+fIYo9CXWyIRI5eD7d1aDo98V
Ks7jqinK/CWmZ/TsOxa0gqB8QieRRqFdRL/UsfC4jUFRU+E19/QAiNgDAWYV1lgp+dsmVN0CPn2M
7iZtfXA5GBkuUWRi/4wuud0sy+gIzrIxa+7VZCiv8lIPbuhyvuFbBfZTePiZLr0W1Y3nTGIphVYb
0lCLOIm4R6KylvpGOD6+Gn/d/l3QgLWGksnWCgC4L3Idh0Qksf18jsMlK7ylzoKVpMcqRYjXIKO0
PnhvznTVIKOqVAjpslKQ0k59yswfH0AlnB2Rwc4FchBmVX9rFh4hlzZZu8zMxuCS6iQiWAu979n4
ESq0yH6giyHQRcp8pZ6DyxI/o2mtgLKH4mgIMaxqcwzl3kQhP9rXg927q1HVjZ3R1Og+/eWoHrkF
HwLtkwuqq4c+2mhlXCCyHaUGsAxM/KK9rLs22uR+zwP96xSgKePiX4OSgEeCFBX9HAxrBN/z4wCD
ZmANBpWoNrDnbt2BmMPjx6VEEgeSwYDIAoj5kG43LSMacUAfaeE0c0wyM11swHCCpwevoNSA0Doq
a9HViO2zu2qB1wkYiSZ+lHPYv1T3539ZI1ccPuIpqZEP21Ei0JJb8GlOOK8bEIlz+LEyWnmGpTsb
xzfrco38InjIjo26Ht2Uw2sY2RcgnePoWcEao5pT+zVp5oLuYVWD0/ztlNynsx4sBwohbW1a86Ym
kJoNaAOKeeqTV80DE4H0BfpQcXqdD70abpqYsWflh7m4omTlN9aQSWEz6w1v2aOmTGXKLUGhaCal
pLnUHe+hrjBQAphce1d5kGLfoJqVgGcdRLA5ConUGy0jcNGzcUwNBetRRIqHGcBAWT8ZZCD2krAI
EmFTmCClLOxk7EVotfHzX++wpBBfrWKMtJpNm0ZYrxX86WxOvuq80aVstTWVIHrCQquQtAkQDONU
sXHUFb7AamhoeohBse8a9irUHGPRCfjrd+QLrrU2+0BATuiS5E0zKXJy5g9DMpfjQMnVwPT+0UsR
x3voQee4V2T2LD+97OnDAIqKnnHKY8kHVF7SBVJqLqihsJMHcBb4jSvoj4E24+Ct6BBG8Pgxz06d
TdWr2itRvv0SFe4ytBUwVAH0mgnNi9fcvZKz9jovfcaZGUHHLL5pOx2iBxqPIaWImTMk3r0X0sWG
aVaDVqrfZel8hz7IiYixiJatatF/+6DtTcJR//HGqP71P/+Umzr6z389Zgm/jrWn/vwb/9oHbyV0
tvf67J/6/0jGarJs+D+rWK1+//pd/qh///rHQ81v1T+y9398PIL0dxWg9PQ7rYN62P76r/8xfc6/
ZelN7Z8C1qONyptJ2W2y8vlL2krVrH8i4QBz2bCkNA0E5v+RZmXtQ9cV/xRSTJ6HJltlEsT6b2kr
lf9D79iBJUvUAbXyb8nSf2Yf23yAY5o6eYdEFd/GEOcz9TXQwgw7jDTaC7Q02EVLMNdcE+ksRnLC
cy4YrkwM8f/QUf89GhpfJheXIRGr+DzaSJJJEbuN9pnSbspGW+rign/NyQhocnJL4CcDm87RP/yr
/qA1921B5zdN9L3mwrX0kw7FA0ob8z/e+hfs6ZOnRvzu8E5JDbmeUAb7PI/EtgB+23G9z9F+nUWN
gddkmTRrSmc07UegF3ah6jfnBz2ibPP0LGnyw5n0zlRDk0eU4ZrDFmaSU+0r+psYGqfvuTXEiyhz
7C1o92FRqjpMCl9H9X3M6dznPuKsaQtY4Pw3kZ+52v/+Jiw/DbOTySpocn754yk7UusUhwB7X1PN
WRHAqDNXK9UXJbK8DWJO0DZisF16oLmL0QG94tHpXGOvnC0K0SIe2kfRcoi1aIf+uUWjSWoERkW+
8fr2BU3ibNFkHRKSRWOvqYQhehmQTe1M7AoB3Pr0W3XMVmlI23iNupl5d35+Ry5n/3t+BvA2kIRS
14+edIyesYJWc7UvfKdcYZn7LbNN0jOcXxZ4vHmrsM+1uyYbiD5dy78xWBGU+Qr34IaQWFUJgteS
w6Pb2NlLWejDrZtENdxbSIlF1tbb89/3M399+ro6JwVoBgt5OnQEjl5HkhLsJZwwe9UC/9lZjbXq
VQdgCO20pVFiLHh+vNNNhr6DpjocTRN7/Zi7bsROGo2oAe0FLjEg49H/rxfnh1BPl9jnMY62mFab
3ZAbWrCHmXAD4dVYkdYvvCUyv4t0ps7pFV+XV9lCzC6t7tOnaSHlxbmqTwV5sFifF3cuFHggoxHs
g3pFK/E6wC3HsAcoaOWF56hxin8+Dy2G0kyN41xwXh3bP0mq62UE6HNfr8x1cB8+Oof02oQlN1Nf
wmt0TdfpdX+QayAsq+rJ++3snbub/CbbygNlGB01nHdQqO4huPD0pwXz6Zw++l5HCyoq8JsFexTs
tW43qBGVKHM5+X5SIVkBE0JgkKaDf8GX7WRVoQJtGkRknCrCMIxJRuCPQ0UflUK6TdDv6yJ916Nh
bbgw7M4vq5N3+zGGhY66EOwZTf08hgrKWKRa3O/NggjMBqQNcLGF/Rr9Pj/Q6WF9NNL06v+YTYhs
BZZvjKTNxkV2ZWzCxRsKYfPqcMl16uRlMZJFtIDMgqmTkh9pPHgD8kGo7vT7UC8ABHSrDmqROvxo
x28BRas4xIrTuiDJcrI7P8ac/P9MzVYxPv08Oz0ecSFO837vAEumJ4HYjo3IF/jjhypW50Zx4Vq/
NN5x4KDUCN6ojOdTIxUIXbU01T313awhVH60HS4M+NViJDDTVYIjOf32eYJCtjQAEK3fq6D6tp1q
A3LDSffCcjx5dQi/0BAVMP1UHeXJo3vGi7MmxjawuLEgl9LNWhSkIY6i4T6eQNr15nbmQ5apLoQv
J0/zY1giP2I+iQnf0docKYJB5iyKG8UJ7igJrGqXcxw/90Jmrw6WHF4t//5MdUq9Gkfq5II0hbp/
bofCoj3uTjMt4JzjybVFkGcFUG01wkhzZXLXGOlV5WzP78KT7e6YFpoj6J9YNhvjWEs1CUDqd7kJ
M57a9wCP1S3XdLLmYZ6+nR/pY0H8eWRKIWlOS43w0/oQnv08QTuLS93XRm2v75WDftXdRFdgUuSj
y2UF53CdL9MluL4G1WPjwus8jkb/GnoaVNUdDE2PTus+0wZJDV/bjwgfcG0ucFyfDYFOzk1azojn
p/rlcFz+gm6RThJytGgd2jVa7ykaFlMCZtatLY113A071M0iWVzQwz3ehx9z+2OwozDAxFXBCvKP
wXa28qq69+cnc/r5OuHd9A+bXLePQxlp5UhPChNxIXwQEOBB1WIAvH9h9U/H4efFgbgQATv/SonL
49Eb0tUS468kQ023cNpVWlSvNMTiDUoq2upvz4dRCMBJHjlXPrR4/rh2Ml0XCYVZIGlVGOxRH7eh
RWjdhSVwvK849U2J1I1ORkKgpB4tAU+dSL0AGg++opnr2Le1x7HN6RD7vbMuRPx6flLH5xXDWSSq
BnccKZ08jsh0MFE+ljvlIeydBbbDhy6hS4sV9VDJhy6fZAQvbOcvJkia+vG6yMuJ0D7vZto8YxEW
bXXQIHgAMOm2BgJ9wD6gxLXWhTV4sjqY3qSnhkKTaWFNe7TGK8r9Xu+W1QECLo2aboDpZF0ljrE7
/xhP1jqXDc5WkxQUv7i6P0/KjfIUeHRVHRpY4EGzQw5z/f82wtG6GOoojKC+VofCshFXPti4VZwf
4YtnhWoWBw+rznB4Wp/nkGetJVta+weL4E0RV7LaKkG+OD+IOr3eT/t1elL/GUU7CkUTFe1eJ2IU
/Sk/WEC5v0FZQpvZuQve8K+Mf3cuNjQXpjY9nHODHsWmVh8POAAzaDCR0GaKunShtiDGdOm++GI7
sXeFpSOlx4/jW7FykP+hHwDPu0ewqM9udRdTqxCAYJfSjaZFA+nr1/lHOr2X48lZFjcwkGOpyw+/
6z/OJd9TY7dyxvIAjlxi8nujhZtKm0H2b/x51Vw4BU8SeE4MxxbYQUpano6hH4UbqC7TYTSMkhcI
YOTWo92x0nbjDnDselxHW+3KuRpfEcm0Z0j2fjs/16/22Z+DHx0eepl05dgyuEgknYTbyCovLNCv
3qCtUVLkFObOP6k/uVnXtgkjcJ8sIDcsowTPMA+t21Afb4CQv2ZpcOEQ/mJTIL6IiByOvI5O+eto
fVLQs2WrKd2hV9VFPLa3piOvgUMAPtAhuXSUDgGbRq90J5cm8OGuQ18n3Z5/tqf739AwCNC5d7hH
iUA+73+lTNvBAsdxUFU8RUp3Ufdbw7mwWL+aKjeOQHzfJDygLPp5lKKkO8+jHw4guVwq8Cqo+Jl8
s1/6Gzh/P9vn8gnG8/mZnV45zOyPMY9WDb6JRep2HjNLaVulKwRHYRBS+DBuzw801Y6P9qKh2ZLy
CpEqi0c/eoYFojaanavjgY5Z3c7MAv/rhfxlvcJmA6JTXWtPo7U8P+j0mZ/3/+cxp/f6x/53DUd6
EQzmg6+pC7oVOXq050f4yHPPDXF0vWlq0PqxDnFBo1Sk7Yp9P1OW7Zx8cadslUWw7WfBGowY9L9g
W66Td6gXj3a6OP81Lk306AqsqtwjSegxHfKDK4S6LDO/kJp+BNgnE51KJBYxg2WJo404oiPbaH01
HoYrgQ7eOnv24QhiIDqDdIod6oP9cKMulTvx5sIRv1PuwpvyOXqkf780Z+6uuRBWnJQ6aF1QUJG6
MCReHGhafn63I1VYqzAScYieqTpQmsuXajxrHqB0Wt8vpXRf7s0/Rzt6zVGeyNoS02jv7S9D26IX
AtK/wt0GAD0qVnQA4cuu3AuJiPrVyfPnuEcvVvNtgMgd4ybvwb2x8lf6Itqat9bOfwiu/R06F+Lb
JW3Y03N+erLIQeMUT0HsuLArqJoPaFSJg3jXreuo3STbWHvgstYunQmnwQdZA0c7LxEJ1r/Mi//Y
nw2QbG4tczj0L/Uq+GE9jm/OLrtHfyjYQcOH+Jkgb0+3f26/NJu/v2XoB6m0bCiDaPrRG0X6w3EC
ELuHEUQK7GWJqNv5Eb6IB6bp/WeIo5dn4aNlCcS2D+IKMaJFvxre8+v0GsD+VboNt/o62gAD0W7S
cAvdqbkw/Fdnwp+jT6/5j4c7dH4ik9IfD/EYK2hWKquigRF/fo5fDgIadgpbqXoYR1O0UUJW07JB
3BHucNVF86r4dn6Er3YAws//PcLRNJSkLZQ85typyucxiHbxYG2KRFxYDV/cg1SKHAmTnSzF1o9O
tyBoxnqYjvHGuXGGVdN9K9Olml+4Lb5Y7yaLnWuQdMighff5lYx2EWbh4I43HgjJwVs14VPq13fD
eO0o+vL8czuNfadoybIFvUITFsjR+rbHcFBDJzVuZIiTQOs/9c5WBDvHdWlQTh4QsNCBc58f9Itz
0lRR3SVMYTfTyjp6W8UAyzIsJn+55sMUdYuWxgrLxfdG2Q5WDa/AXMZpumrLn60Eu2NLMp12df5b
nL5MWmiTpDNNbJPc/ehqMH0NEkmE0F3g0kGRA5qemsAUsqgeK1u51LY4jWwsbAVopPBTm9phR2sn
9xGM7nr8U11S0Vlf68tM8bZ1nG7t2F371KsGN3xFe2hre/dt2SxzMJjnZ3yySejoADM0p2IFvX1b
fl5YLio3Y+Zh+BYUNntQh2qjGIW30iMvuNAQ/nIoRxO2TYmadPjoDWtp0SNQoDk3rgG9EaddOISV
i3lRVkV/dwmTaVNRslSMuEgbj3sMMfitABnF4dDBzRR0gnr/d9A/jeCrRdLOS/Xg1xdaDCe7Zhpy
yvN5nVOH7Og80wtNlgAJBkRo6hnV4U2PcGega7dUUBBKqbdDNa7HrrkQv00P7VNwNVX9UQJXp8qW
RYn88/vL4GvFvdOVh1YWErmitt05sQvHyocnhkTKDXQDFTWbIbuwVb5YvIxM2UFly+oG/KPPI9Px
KjwbxDEjRzikWhsjNagCkJZ7hv+Txs7SC8Wq9RYsvHXr2gh5tuaF1fvF7HmmXB8O6wYO1NGxCGNr
MnCG7BONikDfJsErNq7AsdFPrn6ZAhmnEqWp21YtL1Ul5LQ5j548tQG2L8cWqZ11NLaBRW0TxU15
KA342DPHVOJ1ZkXOwbCydK8iNrWzHB8p0BLEVt4AwO3qERK4o1K0sJwe3Q7/26AgE4rCnjZHqQBZ
CRWnpSCDJQmRuN/Cw+rh8SbF+vymP7l7cajjshLgcqhtsGo/vzp3TKGcxm55CDoH/bsEhbleMZ0L
O0Kdyk7HT4jCHWkvTQZGOXpCULVHAGVUiMLQIUyq1XxpGs1LhKjArrU76OLjeOelE4UzRAsN2a/i
b/ZoJRNF+BKhfrBM/Ha0RscgdbHgEQjbtXmDkmGcrvrOji88ztOtT0F02gQaNQ4KlcfzdIAs2K5W
Ib5t6kthj8kP7E/ReB6G7iGKo2aOn1Cwwe6ru8kKPb4//za/2gTsQ5t7k91IU+Dz2yz1rqgb/IIP
XYjduZkWGk7TwA5zmnFqjqyn2QJwVXRlmJ8fePrgo/fLcY56imRocVLntjHOxNK9M2+img5O42jF
WlYd2G/W/VwJhbYpI+ftb45pMyAP2VK5ME323+fJIqqHfpPlaey6n4qyhxMHVQR5w/i587oLp8vJ
hXU01tE26bs0UZrcRTcjSOaRre/Ac+8yHLz+b6Y0dRpV7ixtcoz8M9zOMKpWm0iXB92Ymb+R6oYg
ou6bb+dH+Xoy/xnlaJWYTlvXIiRqaose4pAF6fbK98YLyfXJWuSROZyI4ENQYDyxiSA3ilwxRvKA
BrE5bgbtqi/Z+VD7b3EtOz+j6bl8Wn4ULQX9AUp8hKncfp+fG3jmWMRWz4xeEnNuxMv+Ga3G82Oc
bO1pDP2jIQuCEUjk5zHUqHOqmgd38HXoEG4VPWEBMLPBlEDymrsq8NpqkFsIkRfu9dPr9fPIx/AS
ikMN6ieFID9CgarJgg1xEpIlb2US3ON1jctRtZCmsqzHV6cRiyHUrs7P/WR7T9/AhgapIaAoTiIa
bnc78vpcPThWvLIUb+k734ZJOTS5q3E8OD/Yafw/jTad0kAFif+P88GS4NTyg0I9xL266CxznYco
pPpy0dXhs96/uDEWkdmD0eWLSVV2bMrtkMWr89/iqyVFAAc4nLYTzIOjrZgmahaFvkRxD65HVb1i
cTezql+iUi6s3a/WFTgNIigOLINk5fO6GifdjbIs1YP2ELarpnwtgl32K3bvC/0AxOfvzwqorEo+
wy1Ma/LzYIFQhyqKVO2QYglijWLX9VAYyuQFoYEL++WLUwaMxn+GOtqTPWzawOmlRq9GYvYpV03d
73o8PM7P6KulOSUtgJSJZHiGn2eEDyd8KnVSNAr1CCcL58Vt8TKr9QYJKZwBIQ5ceIanJRlyU6I8
weNjdZKFfx4yT9IGvmZRH0SQ2C/xgEhWWybj1YcMpoeH05bj8DeEcAQ9Ij1bdikyLj7u2TmwfVdw
VblBgnxbUOwxl/f3eFq+ZWocrOF9tN/OP57T4p89JVkaLsS8bqCPR28ceofEZDWuuSVbNODs9Hvh
1Pkyg48890qOZNRPicEkdFJf1GIZW3m7HApUgrw29ed4BmszFL5x9IoduTr/5U7fnQ1OkWtCwEwi
EzxqVpZcD12O2MKhgs66lMgyhqWvI7ndj4gRKjvcP/Pl+SE/ALCfrwrqWfTyQJsCYCRN+vzyHB/W
TTDhXTt3sF49u/F/4XKIjnLXKCh4wbx87RPIEvNxTJLvWRNo5qwOlYiyMP2bB7jVwY2t6ClSjqBJ
y9ngu+HTxLB/zQsBQUz5X6Sdx3bdSJauX+WunqMWvBncOwBwDEmJh95ogkUqKXgg4M3T3w/M7BYJ
snlaXbVqUFVZUpxAROzYsc3/KRZ1wWj7xj+0WJmFO7BJHDruVPUyiVqZ0sgIsTQYYMalLlRaPusQ
6VjXQesC7RAnDW5sPZX4i0d4xJ5hGs15IQnCmYoSp49Ez5GbTtGi/oGy23CZKhMAhFZ0w/PU0PPr
ATLMb2TC2tTrZmZ/R/EITfBDV/fIU+ThYRxIZxw5Ecs3e/tNSclSUMEFrCyBdMNeeUeyoKuWM1od
MN1+OG4mNQQQ0nrKsPt69dY2ZT3Q6rAPEkKeGuqTh85GqwPNaTs7oDB2ZDrLz/1qOqstUhDnKfuC
UQyZGlqgDvSRHLFa6y9GgIDYHXecSWk87vIq3KODMmzRiukPWZ6co6N0Qn9o4jpwCbwc8f8jV8x6
QqRaqXTklCHN6ChEWN/v+aSghE1kfX+IIyI7dFEhg2xT7//14ny4yAivEmDhfQUJE4b56rP1pjn2
ihRTpBH1COINEDRa66qthm1paXAhwbE5dgFsL/3DXcE7i4HR10S8wqHqcfUQsAdzBC+e87jUgbvW
hWtVUKTsI9NbPtLbXfE6Ctl5wht8Tq7P9x+R9xxFbAhBHBCv8AFI2gqK41TwfP0RPy4Vc3kzynqp
wJFMirnorydZscmd4J7cw7D9epDXmoUPc1meiIzEE2odQ+6MeZBReuGd2AZ+lliHqpzdtn0hj+ul
s6ArU98LZ8B2zYidy4h+aeiM01G4RzXgyFH4uG3wfcgek34jbU266P13Be6KorceRDQWZvTTmqeQ
mkAbUiKlgi8z9G3VXjaqc+RIfLh6aH6xl2Ybwq1E7GlFevfS0idHn0gdxRf0IhpoHYE4m9GgO8nv
v/7UH9eTq43Qw1IVvgR4V+uJkCt9jYUUX2S092+RnSU1Tu/9kW/4Ib7CC4vnj/ran/Rac/h+OqEJ
dSgLVW5SDflnPVUVqnyGadtDzpEHi3bWytYJ7zRPzcSLJS7FscK69UT5Ba+JDzw+mQiYvppoAQGl
KwqlPfSUXnvllA/u3OblEafy2CgrG6NIIAL6Um4PoxMejJwCf+Qvj+XcPhvEgIS7fFNixupqb4xD
nmWoQ9YHjWbNnu7nQtxKsyIfOYXLb317CJcvtrAUyRvIOJTrLWjh9NglvAwOoYVyIkLHfk5LtK+O
drytmqra/NlW5PJUVSo1KKHGUJHVeb9HNKEnKHUC3wsRju3bX5Vx+/UAyxK/m9DrAFQrsxGwx+uT
jG9ulnJvVAeo1lAG8GNIEUV3/94gq5tzrAt2gMIgcTF4SXU/zNeVVR+xDh92wGomqx1QpEYdyjEe
gFL+GCijjOfpiJ1fW72/F+P3t1rdWXkVmWKMtOqAROt4gr6gzkGF89C5QbsZjiWzjq3MMt83adwy
GO2MIqvqkGs3SgpnezgjgHHko61N6npKy494M4gitAkFSwYRP5nPfFLpLorDw7H38rG1WZkAO++7
lpak6jD1zxoFh/GxJ8Kxj7XM8808tJj+VWnUq4NNLF/KLyzjRrF//Xu7eHUWkRXO0aRijHCiHthG
GPbO6I5EvI/NY9mCb+YRl+ZM/z9bLEFkArwXVRD32dF09JHlWBecDnOTAPRmJj1yGDr6hJUeH9lY
Hwzl+9O4Lt/LGiYhKhX+O33/0KloSzgglrXRxPPXq/LpDqY9AMAZDR9EEt9/MblFdtioOfY8LTY2
uRpj+GFN2sYClmIcSYl8ujpvxlqdFjum/bIol6dMDbrU+qb0tyYKGV9P6Nggq7NSS3IMvW+xY71A
VH8v25Kn/G+ef/QG/P5sqwODuqRTN6+joNIqjApxQNVlaIQ8/3xLU0BJeoNAJMlybTUfE6U8p5Fk
jL8pPF10aCCnbjEeGeUT20wwiWoiHrQ6z6WVR1p1TRKIuqkOmkPGmMe1i4yhimKGRlYVzbkjV8En
i8RwvGGoiSMo8SEFVyGFS1sy27t6nAldpYhs0Qf79U74EFR9fTq/GWW930YjywgGVYcqR2PFLc/F
RXqZTK4sXGRMq5/z9+gSRN7Xo346NYMSCjwpMhrrbuS0jVVJjTrWy8n8IBheTMjJelYcCU9/Osyb
+MPqurZsIuRkInA8kqeRWq9MQjrsr6+n8okRehfjWF3Yqq6kLWKJWNMAwqh+WSu3wIp3c54d2Q6f
r9Sb2ayOE4qRQ982mDvELj2VdB7KQuP3elAfyiz00YYli9ftSEhfGRYYeSc57S1t16vhkcU7NuPV
HWWVKWHVYbFQSQsZUvW1lu51Wd3Zojgy1IcH6evufDPn1V2l2OhP0aJSHVCENJDeDtz2prmy9ult
kHkaPIXJhTUBoSk/8rU/ub7eLquzOuspon8p1DcsZAIkOUNoaLr8euN8fJu9j445a4+1KwiZLNEx
xA6cB4hyynOKplJLz5nvhNvcODKlI+vmrE5DqKCVhUwN5ms0/HT6riLtnyCw3CKm/vXUjpw7Z3Um
YgMFOytmpBiZWz2GUtJv0Zr59wZZXcp53oV187pCxbg3ujMtapAT2n49yCc3/7ttsLKOgdSoeqmx
Rmi675QeZUwEftRuQN/5vFbC3dejfXrB/N7t6xi0IupYMpbv1it4/2lADfBOzAg16rdWy5mnU7iD
lvb1oMe2xcqs9PN/DkodO2blEA239ng/N0eaLRarsHoE8iXJmdHYvXRYLz/jjdcJCaYouhb3vC3K
bWogs2VVrkmRs+WILXG6826+/3pin49o4bEtXhv1l+9HhHaIrBtMioMlHB9Z52+imNDRnqk2sq9S
x/Gq9lix0YfC8b/t1e8xVzu/DWMH/Sze0oUueYP2MNaWb0Pfmod4W5YIL6gnCmJfzal2tIn1wzrS
7UlloqmSj7UJLa2mG5WWmTWqBOxEPGpZ5bd05ZZG6VNbv/nDD7saaTVJx0lsFCJD87yWL4JKPtEa
Jojott7Gt62wfNILR47ha2jl3e5ZDbk67AAHUKsKGFLf+eppc4e4Ojkz0Dgx8s4eVfn7cIOsqdve
GYD9rmzahs5i/1g+40OGT1t+BgU8tNAoSwxodStUElCafuZnxHfN0/Cr9uuT5qq+Di+tK7FBJPOk
uy4vGJwUmn80/f3pAr8ZfHVfTOMwB6bK4OZ3qK0O+iHISCM02Xj9GYy/C2Qqb5GmHV+OyYd83NXL
tJfaWwprcDnXZZmplgM4QMftfKz9vnedCMqbD4U9bgERu2C4vptHttgHu7sacXXvy9k0aWnJiNXk
XKrFDWBtsDK9Xwd3yND96XX1frB1ulF2iqhC85L9TBeYXW9sq/JHRz5i3D9ciqtRVsuXSTNU4ZQp
lc02BM23kJBL5ef/4mj+Xql1redAZbKWm8sGhcGhtiVPLQeFwXFT54j1VKAdaFj8eshPtyUV52wM
RF/Inb43s3Y11+TFAuMcBUyUK0fPSH0pO42ONXl9/v1+j7MyAXGWqT2agcZ5HNL2pJ0LeadWRx4M
x+ay/IY3l9RQAsJoSgcbWt5kOdQCC/A4DVaFccSgfXRsX3fD79ksv+TNSHMga2VDvuw8RePx0vnZ
XiO1HH9TT7Ln7ufwgHiGDR3rmFd77Buu7voBSLBckwc/L5pNVMNMht+kSrdfb4hjg6zeB1qlhImA
rnmuS/CK4nib5C9Nom6+HuW/MUq/v+DKREio60eOyr5rik2vH6DBOU/2X7x8zHtJ9rt4a4ojJ/jr
3aHKK+tfNlRw8xQwgADvNOcss27QGs/SY3Ukx4ZZGYp5EnqUhSwSVCJPtUKqgGHC+SoiqF9/wg/u
5rs9+CHXJdOGlWgTCyUAFKJNjdYtjeE7NEtkCdVQ7+vRjk1rZSdaWZLL1ObrtfrPwNRPRfXM6x+E
n+Z/PdDHhzJVTDb+HmhY+oY+dGbnegGCpRmN85H+vaT38qsRjTI3/svpfdO9Binx9PWIi+lZeScU
N9C/Tz8Iie51u5c+UUZekxs+d7TNBH4MgfM/v6IYYckTcgMjubja7A614pokMYIcVQERu6zZTmjt
elZqHLt6Pzm+b4da+zhSbvZ6RJPReQ7KCdh8okKnjX99/cWODbLa47adoaxPDcu5jKpq2tS+2aB+
bx3b4ceGWfnEakJdk9YzFwu2kk7iQY6fSiSyv57M5xuOQhdSukuj4TqcZTrgodpKNs6V6/w8uEOe
F2UN5Vn3UYml+a6uXAg/SOV8Peznk/s96srOlvMkl9rIqOVSmnTTGg/mMRm+z/xuNsPvMVb7bmmA
mq1yNs6pVPsG61TfFNfWeeTX19nW9hu//5U8GTvNy7fqswyI4LF8Lvf/1jTXVa7oGBOMrSbjfEKx
WO1gyDY/svL260E+P8H/NU9jtR9LpQrSImCeg3Q3RU9z+/hnf7/B0bV5g1LyrFAHYy5r+ea6Tys5
aOOw6i6aZM58mgVfpFE+1mf4od9kMQ5L3SFacJQhfihFsSkYVLJG6S9SwA2jjwC19MO26/4hnebu
UVcLSCi62dX3SZYTDkUkOubhEOS9n3bheBcPCqXlcGKGH/B4DESmsy4EB0s3670m4gpsDsHqyc0R
2AIYJDWtRLd91R7xYde+/zILKn1Vi+NE4cdazMPpoM6GetZeRNBjbvpi4SLUVU4k04q8QslPFhnP
I2dpHSt4HRPhEO4LgMOUGL9fH2DAeVk5WnuBLe9flCEZPCpgY7cYEJ00hDY/onV+O2rGydf74pO5
WkvaQqE+bqk3WTm1iaOABbHl4QJBoMshiottlCcUN3fkFJAwi3Zqbr38+ZB8WXYh6oy86FZbfcqo
qRxmY7gIbFRHo6B/Qbgb7o1802rzd5CL/R9e/HzbZSn/a8CVEU4MhHgrzRouyJ9EmyGTbpzcBGwz
0Y7VNMEfPkcYjUmhcWpSJQ6WduVmKDZ421AehwsniFQvnerkCu7gXQlN8q+m7o/plqy9mmU4NI6o
0GY8qihWRpgLRjWhKgwXhoUykDZ1rR8iBOflZRr4UlnZR3zQD24vbXSU0lGpSlUb6aF1uVloGI2I
JFu7yKxfsRZeGWh4pkLfpzK+G3Ds0bDP1CH/nlTimw6//evN8+GcUEVH4gsVEWpU0H5e2TGnhh2f
0Gl3oU3Jj1Fv4C3KIXzpor1zhFaBnYosNxHHVJg+tDow63fjLsvwxn4OgTlk06gx60S5Hyd9Gxna
2SCp9KQKd4ZH21COWzfBSTIAm0lHjWac4oiNWN8RxqKbQhc6FWmLhuq6TqbObFmC5mReGCm44VIz
gMsAoTjyhT8dhU1DyFLHfX39Em9mqrC69dKmdgF3stoVuZbh5NHD8fU6fhD3W4R1yfrRDYrutiGv
VeIsu9RAQErx5Tia3a2agzGEFhPIBwd5/tIFyWw+FUlDc0MWl9EITbu1FU9YhUBPXoyXcg2IL5na
k7Ap0+0cAlmfEyn5+foz/0iz/X8myH4QL8V1W7+8tN+fxFq6fRnvZ4k+dByCGfx/r/8YzXj/qX16
9182r2Lnl91LPV29NF3WvqrJ//P//J/+w38k028m8fJ//+Nn2RXt8reFcVm8VVMnL/hmxZZf8s+f
O3/K+XO3af0UF1j23/rrr3/ibwF2Xf4XxcE8ceihkolWLyoafwuwq+q/KCukqNqg05hataV47B8B
dkP9F/+Egl+ZpWcHLdKcTdkt2uy6/i+NSjM2NwlZWgT5+/5z5hd/v3P+FtL/rbP/f4ouvyjjom34
0+9eQ/gdqsoriFQ80UIUMKyVz5iT103Urh78JFWd09BK9NM0bI4pDX86CqW1TJEHEXW37y0CEop2
Hot58KUgnnhyJWm7H9t8en7z2f+Z3NvJvDd4y2TotqVDFOUnCokRHng/DBAzQT9exMPRgu9VRTJw
wzyU9k5txadWVzS3Egy4M3KiydGw62JMfz8r/x7bVsD/UvpLKeDa4ORB1dC+VvYIdBuK/ZxVpT3T
wVLZSKhJfQGKaUEZcwxVIwNmZDvhXavUymOh5lXgRzl5aFfq0Ab2QslSCZDXclmcc21GxrEQ6sfV
oAdusSNoaRis/Ope0O2+T81O7tEy1NorFZxseGLK6KEfKcF47y8tn2TpT+JhyIpbDLNajqRR7WEw
55GULGJ2boQukXFQ27wavtvlYNagUbt+Th4iJ4yPZnc+TNLmfldN2nv4N2Xfq0uoa9tEqbTE9q1G
Mv05mqwzrWrr7dc77sOqk79RlkJJRBc4yOskYMXNGoCGVyCIJM1jb9qgLg1N3Bnx/PD1SO99Fz4m
hc60RuEsUe1Mzfdq0YzJETl112gQVMoYufCZIZP0ARmrcZTOMmAix6obP/mCNDhQkE+PFBJA6w4+
GKp6p5r0sxuTbu8js4d4bALw+npeHzYJBpGianRQTO5p81WI/c0VisiAXusJo2iyCK4SM0y3lEGD
1h5j7USVqzutnLKLf2/M1cbM40Kf9JkxVZsAjZoHs4/82U+Rm+Z9a8OOskPLOhKt/jhPTBJzdbi+
aT5Y9zdY4VijidqrjCkFp30ytxeKNo+nKbzMDLg8/UsQCel/3nw914/7xpRJg6FJQkoIqb7VXPF2
JTupWtWvxiq7ojIuAuEXIHTU5uCU4cykR3z6D0cCC8i/FORz8FkQQHxvhJewYZNVBhiC1hYHxRGV
8Ds5T0zKTxLp5OvZIbq5Mvqk9+hXYSASfAvnZN0GAXpQTBZFC36DCnm/65o5KU5FIrXzfdLWWbQL
F5jONsxntSDLkpkZmM6JPpaMgo69ocBvfQI1xAvdDdMUqG8jMjs8nWrYVFuwfpXloXBM8dg4CjBi
dZbQDYj+RGBuir4s+h1mTRncyWpGbd91Vql4fR0PMOPsLq5hP025ONQNUO+zqbeU4nSYI027t+eR
zFUbZl4zaydwsx1lA7oVybSqCGd1T7x8bJ/1uBozqIzTUH4bKDQ0970MIew0MQPpp4LSo+zHsSSA
VhAEPDGTHo6YY0QWyIC+6wsAU6i7eqFcGrRi9ACA3H4huMeg82Y3yBcZPC0TXfo9kZ2ucTVbC9Vd
KBnJxVA5aPvPONj9hZQOkbatVEs8iCmVpG0yJ8ZSCFDp9jfdklQcz1q2hafUcnQgXKBoezOUm7tg
6WbybKoV68jFHZ3Cn1hHfdQ3Qg3VKfKCoKn4tGJQ06Fx69nSb1tIkTA7y2nmE7ZFMrtlS98dOgw2
1VEzLtzdNIIn36EUTj3fWGZA6kMVbO7ZTFHoHlhyJ2301EKKZtb04NIR7SDv5ElxfgS21XZUTk99
ZZ7Jw1BbNcjM0Vau6UpWlEu9MpJml8NkUndzpbeC2pG5LME+IMc67Efg6eo2Gvte+oYuuwlACVUq
9cYq87EApBZqDZQvOxzozGx5BmjUI1ELrrZmeqEqgApPCMDouafIGf85qE1QKR2FS+PGTgrlPkkk
Gw79kBpnTcO6A7udJdF8C6DA3oQT4GyI70GnuZnoqzskVFUZ1ncbO96oBXp6bohETFvq+IKTQOcC
JPcbZZlftsK8ruuAh0GgpVV5hl3H2cgRH5r8gqJPcvHAq5/qosFhqmwosDxSUU56qNpWfwmKKJ68
fJp7ZStLWU5pSy5XkgtltrrrW026UdVqTLeaJsGXL7OA6uQppYnMBQg6l4gWp0MCQV2SfrHzy9gz
S9GDFG2C4C4FBC9A/HZAN0HuoaQ7C5VjEQdhfEokc4g80NnisqDyudhIHZBgX+IQEcOsCT3tKL4N
78usqPlLUsAsQHtVUuxSN1XPWtgryCAhnZHADQWA7Y12OkVu0vXoks+AlgkbDYHylyN1dU4hqj0R
Cu5QdPAYp/1p5CrkMtvKuIwafeAwdFI9lX4+aOCzWLt02scRWYZto9HbuZ0QtXQ8tGDn7iBwrAbf
ijKBfsjEubnJpQHWFpdgEoPmo9TR436rzqfA6SMaVtv8sQsH+UHqq4SmNFrMd6AojIwFB5R7UsvZ
MEKOlVT7lsyufMrRlR8hz03hphaSel004ez8SNXJDrdVpBtSxJtaqZ0fGn2J0YXWyIGRuL1SzPw9
uZw2ee+KwKiiXdXreesW8lDfK0uj04VmdXVzFmdKd93TbhCdyGWtZoPbUVg9pd5CyK62NoHH8EQD
Dk9HWdFF1OtkeHnbWkUT+6IKY6u5GqxSBQlhtzW0pXyGBu8aRZzWUL9TZbyRqjgp9pzNItsMeqPb
L6E5x8E2wzdNiB0HEQXvkzRSMTIMs+SVhWiKK8uRzM1U53q2Hc0CDYraCvPdHFvyj3jp6PVovEv5
zUaTXtrSoNY+lOX0Cidavotmvc03lS0M37HyOvHlIatObfraHstcGalrzaZfBV6AtjPqKjoIenjE
RS7n1XMiFeKHUWrDpZoKp/H0sLJvZUqk7lCjMhQXGJpMhTl20VMky75KMkf6Szjl/NAMWlnRBqda
yUa00GdPaeSodgrGs/ctGQfSrWUDonOohck+n5I432siE+dSYWl+AaNwhuJHNem2npqSzGIKDdIV
sdPwCUcVEKeAA/8tdaL6xkpDLBaUUBgKzjjrm1COBtOVDCO/G+QBs5pZ7Rzs2ly1Gt8uDQN5Z4i2
L6D+FpS5U0t3YZWqF4XUgYNV1Y5a1abW1Jcxpe1oq1al1p4mk9rv7TBaZCzCktMetHa2L9M4oMCm
a82ngc7myFWjsXsgxA2dI9clqk9FMo3nnS7my6yJpZqu9NCyEZcygcCKEL7yJpeDWHGVIlNLljsp
X/LMSJ60FKF6lwknACoiwS/PDD0bvH5Wa3mXyZ0WbkspsS81EKL1zSC3TugpndY/LUv7M8NPwcFq
B1N2kQ92gNuYMcjnyUg7UPHyaHttNuq7vC+0dlMmTXgh6zmXT1IABJ4M5u8TcCFxzS0sR5461pXq
Q85B1j4MivRiluaqBrkHRHLf5xJGOaCVghvcElPit0Bpn2ukdYU3SCUaYn00ROYmnbTiR6tagXM+
jUgK+ZXOHXIDuVwHiev02fdi6BRlExU26AZSv8Heaor4JcpMQaZPsoBLaoUhfprQS5tt2iWSs2v4
or8SlCgkP5imdMCyFjorqtX9xjDbMNiNWcnfJ9TpENgUGOwqywE54ExTZFCba2b3KpIPzbYIHKP3
jWAoQUWnRTx7SYvL7CazYkRbBdGO3JOUAYKg5ZTxxVgLLSLvWCpPTSiDA1fkWB5dI02X0PEs2U9Z
VgQPtPzZqpsOpSq8QB+R+R0UiaQbSmAdfYZd+SRJhZn5NCnoyOfVag9ZOUZPzzXrZvxhq1kQbmsn
rsERQkbyebsIBEFTpwQcO9iN7AkhrNGn+iUbNwj8yFtKQtvO44RUp2aj5dOmViJaweg6SJ9jjOKV
zeUMTFEP4DejYWU227qAc+22eF/ADilhAdQTlWDWY7u2kPbVZ7k96SXA415np/pjZveNRkoGALHb
hGrSbZpgcuD0zv1CqxedPLtWqjZ7gPP1zWRHiXwSFFlneyMBg9F34lnI50NYFWgEoxDgaWnbRlcW
fqnkD4jmpyRy6qn3RUeTlFYT297OmdE/Q5wFNBmWMSFdyUxMxzVbxyAwGJtS4enR7OTelHc9blWd
hucoctnDvlU6SqSbRZESxRuhnMSFUPEhRRrFXhQU42MW6WA7ozyP+v1gWu1VEOpFe4pSnsENNOjR
neg1nDJ71EXg0higHSqQd/pOHihl2ltanrQbLalwgGOliWntC/qnWh0Se1MosW35eh9bv4I8ESZx
4CCKvB4z/as3CufaBDx+KkNMSfyxEfVdr8npXauGmsCaoEzlRnOu7BZguOyVjkUdeViaSxNJN9V3
Q1V03PFWJ57HEmWZIu7726YWs40/LsTeKlsmXYvYML3UQBbStYbQgVUHhMufUZrjSk7N4rIY+6Tx
Kk1ELZFVpbpv0l6orjHKxWkJi9b0UfKho0TqhXUnRano4UnDQd1k6PsMGzXv+UW89vBNDcIbsmfS
BiA2ek1kipPmKKVvFeaANAfSX2cq+EPYO6YCPiWVqAAlvlWjRjQqxuT1Fk9ht8aNo5S+lZvBs41e
OKeI1fb9RglM87qwRj3dCcUovht2MD/UeHgwvMccN1FuHBw6YJ/gerW5Gk6sNirugymQ8IjKPD9n
OSvV7RO7BRVjReql2TbTj2gu6sIv+iy/bvtEvgapWtxyA+Wtp9Fq/tLHI5KIYTx1pG3GOXdRmqwl
9tpkn9tB24yeU4/hnTNXceWFVQZPGRd7/NlHeXGua+Py5mBhkRaf46bZ9KMU4QCHo9HhK0Y2VquV
ixNhxy0PAGMhHgtTIl0xoQ11j3qSQebCqEvUKeaEj4/iZXFiJCZHJ8BhvZyxkAiidH2ZbBH2Da4n
COpPBNYyCN+TTpF7rHTil8L/HHtlOFbPKOBQKIlYaI3kWsCTYLSc3HarZh4SvrsjrhU1F1urDHTI
rt2MBxKPjVb7UYgupYci4/AYhoZA5b+ojO/SgG33+2Yor5MulDDOIibvo4fSULtVoIf5aaCpQ+iO
mKLbXiTRs+0Qpt9neaCj6TNn0RkmMn9sJi0vdy0A6ess4BpzpbHsfrQ12WvIrYO2G6ibyX29LIM7
m42Qkmwt83tH7pF7aYMESRu51aVvolq0PEDFOlcoVUA31M2YEhscW4P3IP40XlOayBzYMdSQNTTj
uOGKMSxckyxUHsyGan2DnFziRqIGfFhnBO83E4/Fl6TmpeVSbQO+ZgxlZ9wkCtp1e4DUAp9GqrJd
m4q29NGsq0a3t+J8dM1Rz3gFWVCJ4T6hfaVn2FyvbNC994bOANZYh1IfuIWq0OuqlxhnY7CNR/wW
XfUVIxGHMoDD6daooGkuYWsogCqeAHgUIXNbAbctXFLkTXDZiUzOvcHshsdec4ob8k3Qcrm7ivOu
pt/onLCgg4EBAK5gHlR6gcRYmmLT8URNWLamWmQV5m4kLFRWP6DkUsccSs4QYybbbtr0ydAuKDc7
v1FCod/InSwZrt3a2nWUhqntohHCE6qycRp5nTeO6aJbED9F5IoqV3ey+SmfHZ5ndm5j0juDne7G
gdPSQRCoyS9zNCJWLu6ibdCH6Q8UD/oXoUL33Y5RzNXEekjGbmxiWsF61I5gyRsplbcDPba/zESe
ykMxafpEwHCeHLfUu8zyAx6tlp+ok0o9CDN9iaSkX+j2UbZTjLKMToMCp7YhgqR58JBRxY71KXmJ
pYFQY17gAru5ArrYs0I9NT2rwbd31WHKvmmtXj50XaZ9CxvZkrxcFjw4I8SCn1Qll7719dg+9jRn
UwteY07cUkvaq6pFbcW1hRwlW4jXieynhpHxIaewLLZmK4Jn3IOu8HD2J96yksnvSMpwSmnw4zy4
yLTYFA+l1rVkFNJtZ2XVUxBkMze7Foc3Xb68ZpKg7AZPgiF9PeJERZ4D0Dr4nheZo+2c3uHvwTkg
ajHxKPlLbfToQRiyuA0sNSaen6HtsQ9Tmk/dtpkVsbyfoJZTpjC3JzxScS9rtU6ZR4rXsRNDm9+k
LHTuJblh7NOw1KtT1BWo2JNBKZ/Vc9j5kTwWZyQlDLEh0R4jeGUj0+FVtC5IXqgK7Wow00qhhDvr
dXcqjOoqTYccd17XZmyKkSc40vMczr7V6WUCdTvEAZXStL6kUIbuCR5tE7JVLXZ4IyFYIKgI6Y1w
15GgPuiSpD4C1FYHTxUSziN22Qxdu+sILwliKN+6fCqlXWBZ3ex3eqSg16YX4D7y2tLrfeAEsf1U
kOdS/W7OJ9kdh1K/72uK3lzTGezOGxQ5WnovjeQwdrZRbQhizdkGFasx8qs8d07iCe66XxdT3/lI
4PZ3rZUQqtHbXnnq8E/p2WwmhEw69LfK00JJlXDfO3HZuGoPQq4b2XieFE+O6amQwMVZPkw1/w+D
F6pNduJhGEVoeEZc9Ij21xa/odCk6KmaU4Yp0j53zurGKaV9XY7g70rHZGPpfccIoEBtTkYRmcZe
C2Y+bTc5Re5q8N3iLS/C5juibAgAoS6ozW7T5dxxbdIKh77TiHZTdCBAV9ZxWzobPaRtwM8dLfRD
lq/fwk2UsqWmbmg3UCNt8SATrEq2eRFhmUdpbG13zA1hemg2WIiPVkqzU5LGNF0wkkmA0QpQ0Fbz
YbzlBM/GVmuImURlZyT7mieUuS3yoHbc2hDy4NWGOb6kSqk98NiYaMkz2vmn3prGKdLAo8K1F5oP
hj5Z9zXVhD/DXHdSjypDJ3Op1DBeiB7TYdfqIVIXRGKsaWsNavfXYMFsXxz16tEpTOVgtyIccT5C
+5Zbq7TQM2Gf7vq+Ly/JccjWd7vWxW2r5XQlNHLlUCNRpA/ENYLUt6SoxZGumqbzQbxElVtZy70v
jXYNDL5Sask1oL8XlMhL9s85EIRkEoqk/UYksekFYznR6dDKodj2dqg/a4kcXDd2V0cULgay8X22
G9QGk0CZfljaJGee0mZEm6S614Y9VNQsvmhiYoV+jbRuSW15Y6n7uEWB3jUxs347aKIwfPLvCfkt
zu+FOquciC41xa+ibLp+D9YLL4IrNYu9voziyEvkuc9vpTQpb6eKXA6SFO14I+pWR6ONLqHCbxH3
aPe91VoVhwiJcX8cE/GtHBvMuT70DlahJ8NA3E8ALzKNSsUDIvr5rdMzpHfULhKBH0pjaPPWj+PL
eqkpcJGchGHbKkH6FGWB2m17DuG0lWKj7L1RmPa9nDtj6EmqcFC7LsOegRGoxyVocvMwzUjA7TOd
yAebKArvHYngjtdNJQWhxPQIuTWxpf9FrmHpysAaZFSBCZ0e0DJLHlHfinEwm8SOfGVUksQtYSzY
e0xz/2BTvBBu5cko8L9lQk/Amo1AcbOx6ALXCCpxX1bl/2fvvJrjRrI2/Vcm9h69SHjcfBcwhXJk
0UvUDYKkJCDhvfv1+5Sm55uWxvROxF7sRmxMD0MiqTKoROY573lN/c2IVfGYVc4QhxZ+dnyYwFf+
qPXtMzvmdEtipjnQyRcVPtls0N+h3ebv2qqjspHFoiTRWtL2hMY6ic+xmSyZP46dgx5nluON2Tpq
4svcba1wzq/QiVKbksdjaLnyuoyYyEggYNCuEk/3vVzzJkVIriefdYzQ71y8IDofSCC+X/NKX71U
LNmdu2SaAWxXaftEzyd3Z4ipvFXytex3mSJiYhKN2Hm2MfnhLsYUzfF70Kuesq3QCLa24h7fMlNs
VDT2uDr4y9jxOVWZ9/tmQgzZMSub+nMMzNqGcayl31U30YpdpSlp6i1u0TwZzFz50DJT+RIPZlz5
Gxeh3iHwT5PQngsIOHrtVnftljkf8OfIT0mdpPykWsoaB80k8mc51R1yc61iXtQvU2n7g1Ts52nJ
W0599odlV+gi/2DYDIiUlTJR/K4rzO1c57m5sWK06gsZ0To1klR18osaY4vDobUBmtkp3eSunky1
ONSzMn/TzXH4KlpjQT9vpN14lANTGQ9jfcXd1WkhLoZuT7mfi7lXQ3Os8yVoW9ek0QG1uOnYJxT2
xXHd2wSmDGeD8/mTKjQFTjHlykGfxwkZVNMZH7ipOK3ftjG4rWI51adMlU4cYJXlXDKrMR9WkJ4P
FSgMPGmxlfe0r+mU8DqVTkTs1wDEIezme58yFg0YBSS3CwcGQd29ru0ZahfNUWst55TgUtUDuDdU
qQPQ7TfX3RT2p1Epz4rS2LFf9gUSOWvY8vdk7rKF+6lGY5KSCDl4dStN29NdSaWNszbb7EqJOPnz
MBSOR99G7k7niHrYo361j4pVtF8h8qWSfZTZAbvmLI2wxD1G7Iw1Nyu/AjKH59zFQp5W8DMtmDZb
vgqnZbHQsc21TxHPXWzH/YCPsbZ+WTCPp9XTXW5fSlEMOUHx+zZSGNYqAD5r95Q2mvFNqzY5BVnT
L7dFq4vJU2N9xjNY1hgxtLkiHvR0pLqIja1He7SmE5BHwrLwdTaOKZwYZ67eSqOdHZiymZdZH6ae
VlWfQDtmkMXQ6hwQAh3IRgupHRrTmzTOTV5KOie+Om7u01yWSYwGF+Des6gZrVNjddIMRndLxGHo
EWzMdaPeievapsTiwA1anOWBZAsd4DlhKDwzGmrM87wUmEfUFRayF10ptTSEY0Ks6pyv3NFFV2tq
KBSHu1bvlNiJ0pQx5c4d45jtqVryOWz6AmjcrcFkvNqpuyyKMzCNs8UtSxmpcTze5OCiSlCDvm0B
pP7qtXQsRfEbNxcyiGk276lHlDqk3KT6stepeC5a+oIwW8342lBbtgwFd0qNkfBmF3ez1so5dEqY
Rz7u9HDc17gBAIkLoJ0dpI/eAMBqEsvPki6LccSwSDC63igSmBTy0VV9OzL0mIG8fP6V+911V8uJ
BlspGYPWnX2I9WunPtGb3ohaaloQwzFi94Lc1fulNulFVDECQYfoxtNpzBtrPAypplzATgj/wsgQ
Z/xO1ePad1uZfjO2ruwDyUgQwjqcNWtH52k5vpounfBFnWWEYXbd+sR9WyqhMAYO5XFjV9iRr0MO
eaEbt/Ds6/eJYcDmI6CqbN/I8obOLl6w/yw2SiFfFJlVByb3HPKMlpnUzo0bZWWPW+MHs4jdLnLb
NL/u4lmte9iT07qqk6vuqYYXmzCNli5aRSWoHCmDbRFVk1TTJxVAe/iQKuXYDiOllPVdEnkCvsOz
5peaHPMuotgHpK9BPcvTnKpMP7GEc3BA0Yra8BpCGJddM/fdyRnS6RNn5qAxEGg5bytpqf2OaX6R
7fW6GC9Y244ErPDW2wc1T2mHavYty0sSe/oMJQAUeWMMhh2JVjgCA8Asl2lQcEobO8nMwQm3etR3
lPuL8C21KDWvqZQBu0dHfulrsnC8rQCu9dq2n9nNJdXqaLrlYzm47g2UlzW5MRKjaa7lbKrseqYC
6a4UlZX7Slu5I/6nLb27bm5jHiy0cIPfZ+RZsBlphusJ7CyXvY6lv7Vb9K18VWy7V4N61BSG6Ntk
vXbNNBZMDqQ6+JNWkwShZuXQHXjm4tWdFPU0tT3z2SZXs+/uWuefFwmvzmu2YvxwzbHpvtLFQMba
pao0jdea3aokX1IDQG79eijLIiwslyNiKwwlCSzcqtGmZXW3HsHG6jHscDvJyBevip5eBkaBZy8N
O4ReME30Ol060/e2TFM2t74DeNXzKomfGEWkAz3V3L3Nhs3+oeDlkHgaoexGNKfMZTx6TYx8Whch
g094irFPlDERIMmudEK1g7wUZpyUjxXMbxCvTRkPi4tWyjPVrEBYO/ZVAB+u7k8OA389dDfRSr/l
gNgeVyn0JTJSh9s+jkW2Ec2gqCuYvdWkx7pjFhkMFEEp2K2VFsiDWzXfkX6hK4dmNt07h2KvDG2l
F3gdWmTJm3twmalNfC2hxHpz3WHcXppEyO5QW2mz5RALAE6p07WG9j12ygsaBDSRqs29cYWpi0R6
bheDuE4bWV/UO5Wucd+OEIJT3eJYMata2XZCzmRyAmlY83GexwWWRZm7u7jhMGNOZAwJx4hF07AM
KUYjheLWtcaMcBsPfKmYJzvFYmMgagKKcOFWoVO3pEZ93aYRpR65XE3mFSIZ6GhqhuY+UxyHW6+x
+q8Dx9Sjss0xPaGir5Mv0qUx/GI1zIMRY/JHQGk7gi9W8VIGAqy3A8hVNZOBthhWLydGEcCjXpih
mlXnzCfFnNjfZvyat0iMMnOPGAprN9s6aJ6d2YXYofSwUt/Ky9aNNHy+NNRPY6KxPxbrQB+ZAb+P
nSYjWGIWD27k9fbcJLnM9mlt6WkwitbtAJ1Zl8uhzQvro7Zr90O0w7x5M5yF2QV5U2rrht5hZA+F
u9B6bqPa5TMeEEN6l+RL0Xx3KqOL8n7Oytu5YARwmMBLC2BBZgLhYNjpBYipH0JwlKvNsgJel3gQ
asbqZaV9rQHJt94+DDAtl4dYW+b8UIhpMCJOc9XayQ76QLgIB9B/GE0mu4Z0Ve0sEp1SfgPfUiOd
iWJ6WTppuGFq2G3zWeNQrO50xW0V31ygfvhAF6CAurTav/LC/j+D+X9oV2nF//wbT/gfGMwvb4P8
eKv+4sth/YnGfP1nf6UxC+03A3UZqQmqYxg28UR/ozFff0LNCwcLOROWFjDffmcxG+I36G4odWAu
QmYm0+TvLObrj6DjXC0whA1T0/mPWMxXAvEf2LfXMGZAA1RbZDXZFqTpn0lnAxyIZF504bnsrN14
L437eAD8I3xjCPpqv6qRvTyqlpe5+8uubB5cedH0JER2EphYdSng+xiFeqwyUiyfKmiHkDjXZ/xV
1O02be/GoQ0yqoLKy5bIiv3VubfqD8e+TZazTdEgHn9c//9oKT7VJf/9yo//Iz3+v/4l3/7/Qhb9
D/6qSWwPehiwQASycBH/9Zp8ruTw7etfHoe34Vv/lxvJmvrLZRyKVVbJXw598VZ97f+4Vv/pw/91
7VKu/sZiY5EIaLqwxA24rn/l4AvL+s2CrGgjsCDwR1x5tb+vXs35TROOQU4AaTygLyo/+p2Dr6hw
8CHzqyq1PB4urgFB/2931/8GC/8XhwGCol3AaeRdFsxxyP7GL6RJbezLZJJW8sr8ouIoTc0H0We3
DWx1pW2/MW8P6217jNdljTir/Mwow8HBIkJmYg67Sv/6h0v9T5j0P7NVf389Dm+fhELCQpwr6fIP
rNwZSEpZ1yl5LfOm3SlYEzNx4ksu6CqVHN5GOaqf/v1z/uKxxSV02Ufw5aRA46r/g/c4TXOlrIrU
n1ZiAyBmhiV1wkuyUv4MXVqEXbsYiJzL0m+r9MUCbPj3L+BKhf37JsLWRgtropdCLEWEB+HWP7/p
Mq1GLuniPGxIgV05eSn8bop96VnKgbQT06uwslg1dfsTFus/PrGJJTmL7CocEPzv5yfGGSuF4qrr
D+S/kChmg3fM9P+eHk+Pbj9DOrAeTdHs29p4/fdvWVyFJH9406xgPmBdsAGTuGZbtIk/P3c2GWZF
OGh5D+nP0/n/zc2Xw6H0bT+JJi8+o5MPsQHYO4F1sA4ysg7dyTrYt0oIASNwfTdU/Ov3r7/X7Lt9
tR+8u24/8EfSIA7aHRWMZ/GLH5P/cWcF1V597U7A4IHNj7P3+XW9K05btNwvD+ZNcmhCcUss5tl9
Xu7nu+ss4047TJ7iD57tT54dduHHHQ/68THwx8UfA66TL4N7mnvfCZVd7Mc+g/JQ95S9FXYB1M+o
DtUIAtWu/J4d2nAIZt/dw/1lR6/3PU4Klbd9VW/FYX1YLstFOZUnK7TP2o2yV6P1COYajn7No4lD
9+PxndA8KDvdc/fbnXHLPIFHgujpf9+fam/0HJ/xGi/DDdp9e+r3hf9Yepnv+PohjWIfou7tNfy5
32NW8idr+EcMwN8X8e+fpwbDHGm7qbOefv48pQtPrzWV4n4XXJ7gOp1oc6LkfnqXi69TaTOBbEII
kMtpw4Zp80ANPNDW3baXYR3xq2HrZ7tv0e2R9tfr/MfVm/dJwIjY4xthFubByqsuuORM4oLqZhX+
7N1jsnsNxPOqZ/euMihdPdgreyVIdqBN/Nv9/t8v3B/hCr+8zx/+ZNQV5Iuypf/8PhujhIsw6eX9
UkD30hkPHxfIkwe3rqJZpn1Qr0xDk8R5H9ShPf/1S5ke07FMDz/+1q/za5VMfdSWcvAaJEOhZPwE
1EfB70w0m0wUccyKBUMTbamPP76IbPhItSbxKaQrupurlJG63OM2Mk6DmC9MBOBn8kEd3aT//Qse
sSgf48TGK/Bv3/vxey3TsD9ZAT9kNb9cGdNkH0UDxf5NzOzPV4Y0wAXCXJfd44t1JCbubFTpQzak
Z6f8pgzDo4jNwJb5ra6IG83cHnvp7Lb2MCVuuPUt8cfHTP2apPq5MuYnJutvde3etyioRO6eGG19
GuvFj3tsrap3acyv/VDuGZkhE+ko8cdbt7YiKV4csTkhSuM7+PtR2yzwzbc0snTgrHE5wwJh8CVh
fsZhnV7g4oUDiTaQjUK80fzBmvbgMCE1ZGAYwykz5UWHEC3QMOhVBV27Ps7Q+v79ovrlBPpx81wV
XKRAcOnYcH+RWzNGHVEalOm9mnPUDJk9QYI0vFn9rg42pNiByfjdOoBWJO70J0/+s47h+onxgXEC
2mCV5Bpov5w+Tjyb68KIJjTNCgsU6AV+ts1MQDt9C01Syx6wmsGNLrP/ZMH8fPr8KJs4+8hcozQT
1wDsn9eLOTMFYda0XbJe+5aXxOGkU1siE9UucdKbXoY5nbe5De171ovoTy75z88ORQ+VCPEpcJpx
6ac2/EUa2BhjnFSjqT61Itf2q5E8ZLAgTmLsVaBjpYBXzqUezPqmbuqDpEu8QetEJkJ5SnFwuLGM
6s0wtipIBjQdydJ8wILvn7Anyf5EwfPPX6mlGbgOCOxwf6mJKkeVdUH98DQK+Yp/hAmvQWW4pNun
qpevYw6FUrZVQMr2n7mBGj+LahzaKy4NeWrs6rqGoO768z/UY2IuO5iKY31fVCMAHiqhZtoOu0Da
TRmlHbMD2CoEX+Rbf1vKlPG+XT2v0AxPSUWOytyO7hlrkH3SpcMJCPmzs1bz/QA/OoId2Ps//mrV
aRuaxozx4mrLaFDX5zEpi1vdVC9Oa2T3AFnxszHcgt+s5yw5unY6PdKvd37KsNfLjFUN0gUOYj9X
03GrKjXYqn54sJP4VrUmM8Ao/fnH+vk/3Sf9P6c4vmZH/+ve6PFb9y7f/tj9UMX9rVPXdJod2vCr
UwVlAGv1v5sd5zdHQGekhafYhWbw372OYf0mgFpsql/yjIjU+nuvY2i/ITQ26Al4DqJdaPz/k07H
+hEk9ffzyda425EwOmyy14Jb/WGa8Ie1DLlMunbStahOsuko01wJp6I2j4qd1G96LcZPWsfhsgKK
ecO6fAHjxOFKG7qLg2bkDHfbeGcsvAHTSudQpMTuptm27cxxM86gZbL0QI7sz2D3fdQU6FdOps2I
00X8hYiql99nELt7pZDmwd0G5ZYBSveg9HN7y2wanzUAyDssvocbhCnNS78piV/NaRbO5sjQjkFg
iCd2H3YubmzZ0BpBA9HgMAiEXtTtTLA3dWnvGbAbjwb800hn4v9e287IrE7OB13fSJNuyuF+Xuft
tEC92INlauctFRsxVVu5gxOfn+t+5nxW7xJNhMliPxQilv6miUfs6ByfqC7ymIZl5DLo8ZvrpBI0
U4RLzNjckGirQBm/xnPJa09kKAto0IV97Eq7jZhk74jbKzwoqUdNLy5W8jyv9YNiFt0+TUzcP9a4
3JUuBFlPTeb5U9VN67mqHDQf+jh8c+bGQERWlHvcpdEjlRBk1XVe30WWqo/GWLYHZTWe6q2aX/MY
V5YyMZQIx5oAIdktQ3Ez2kRX3cdlDRIKJf15rtQ1tK0RBnGtTE8JvAM0Nk0yQusr5mPazhQFeT++
DPpiQhJMYXgnRute3DH9GK926FmJ1gisySvikvhlByZjZQ/xB0FWaVRiBnev6xByqiJRoibGwrxp
jAsBp0ag1cOd3Q+IbxQoxq2Oh5tm+sjQDlWZBIvRBrOZXoPsCSRtLIb2i+on+fhu6/LBzHXMLvP8
hqFPc3TWTPWHckt3upHVjO630zAtpxY5jlIC8zfde6oBTSdjkodVOT1P2lUf3idjelbaHnLJ0Da8
iF50Y6BVDKns3Dk4kF9eRjvjVIQee4odrg6jUIhGVkmY/VrqO5WBWoBRZZDJKpzbr1p7dSR0t9nT
tWQ52O0xhsHtJ73eh+0Clwt0PXAgNV6J1fGxHtNwqab8pnPJ+5WEWcJHciIn04HFExg2YlaMHVnH
sQaUbjvBJMR4B0POM6wkYnTu+qu9RlJF3G9iWuNnpu5B0oHPNO0Kxp46YDfiI8Mb23rZt5psj9rk
fus6cYDTA6cpG07QOhdv0VdUboO93KTT0oSdmcAFxMZ5mjPyDZkibaPJDaeTTjYb+QmnI3GcmOF5
i6LuzE70/qBX+kEy6rzt6+a2nxzjnlCqwcvt9qNXumd7muuLcMz7SoO8y2w3J9YM/+5eGFto28rb
0nT5uYfl89Cp+ARkq64GtgG/wICdugB3W55trUwl4aV63AgdDlSGdepSx4jyFRrtZCp+PsTJBQ36
4sHvfdWKkga0EPPLCBCwG+t2fBw182ZwiL/LUiWomupow+8uKv07DIpDZ6TyxkoW4yWvNi1oisvQ
u23grFfpmWOkgT7PH9UaM1lpVf3FXMo2gM0iT6DkO11CjwTA+cxQVd1VXY6Lcpc+xRvObYOso2ot
97bgbkICJO2zlLJ5MeAs+4y9PggwvEeUPd7J3vBS17hRdFQC6/BS21rpySRjTQ7NY5zKr1QJb/bY
3poTciVbQjmxiqKAWh7v00JmR7MZDJa61R3wZ59eWqUsb/BrIaPSVip0Ia29i9G+fOiT251lQsAJ
s/bte5fVeVDpBSrKwkpOOVqyCFoV210PMQ5ZDtPqRhjKkXl9seuzhcojLbifWvKwDPgHUbdCz0zn
zIQf67Ib4i4UrFZqX5WdMwloiRWqpf6+zYblFXOs+Y1RLVFiaM4Jlsp2YrCYPqy2rX2RtYFDqp0O
4hYVcXfpY3k0kvw+1tqmCovClbvE2G6KfPVjcvF0rxJW+tVScmsvJjf7nJhyvbW7vvvm5qX5beFj
O+abey+mjB7TmZd3M0MeszZ5C08mPvFGNjyZIWQkbXJwOIrCqTWBHZykeCxt+XUYBBKKmkxwZRDV
Sz1s08OVs/zSr+WGhnI74EiT0/dq1b1ST0L6a+ZqPcod67OymORHuiCHzfJlpUCMS8bYc7Ypus82
cDu1+QcT6cyD+QbGptiYn2FuCc/JbrW3JpXY/o2K1r9IJ4XBUYmrRA9bI33HaB2hApZl7UO1Wcyo
6A4VJ+pXxTg4yqK86sCaZ8qP3AnyprKfDFVxTA/xyfhqwz7du5tZ3Q3KOB1cN6/PWg2hpjcypkya
LDUQnmTqzjrarNkX6F6f4d7Nd5PU2AYkGpf3UXVmx4urKd6j5G9egDTNJwNKTOND1NoSry8q1N5D
HStv7SjHh0nTukdFd6oHrUn7R0oRB+5yZfmFNfYeaGzsxQLRAZQ9Ay6ouVws095umDaPxzQvmsiM
t/y5NsQL7ByWGJZkJ7dZ9KPcuuWN68GMa7Pa+tu6IU9u13T8nvBLa1DIXn+2V/yRoalp7JCoZIFp
Ov0ur6KavgNdUDU9aKOJUhH/eHJXZZDE7mOWwYLK1Nu2ix9AYDmJ69gfB/LgR7d4ttYi/i672UKH
quz7fo0K86vjVIECvX4wMI2T27uqMZm18yBNpYHxkhuvUCbq+OzkI+P1bD7AT3tzJmUh346NAtKO
0rxfy8WTXo/uXZn0A7TELaZfSCGDxSi2sKBQgjWBQsvyhUY3Ri6mcxmcukBzhylStsR8NsQ4B5QR
+o1asB3TXAMLkbuOVHkLhWr391MmrOeO2wlJz7C0jxmW6YiiDfcuTar+DVjB9CX2yBBREHCMW26h
Z8icQ0paGUuQ6i8Zmm43YOj+zbL797WwNwgy48zFKbuoUUfjq7lCl6H26jlBIf2MHUVa34qTWW/F
I1o1eydjhHzdYkVzvRHOkYp3O1NfcJobg643q9va7RjTZy27OiLOV/hKe3VtI4370lSqc+LUkRbb
7JJutXibZqgvks+48yr0FycOoerblEHDLjfG3xsYUoTecda9rMiSr22fv9mK0120UoRZs5hnHSrB
g9nYED8NLb0TBCy9tt00nSplqp9B4/XLPA793irWCvMDKBzNjI6xLYbsY6rcOJwQv3lbruvPcwKn
y4Oo6HzXywIhrma2VqQhhOVOSwITTXoqQPet6bImRzUf66AqI3NGIq0Z1h5+hgwzJS3ukrpLj1ut
dfulh5aMJjO5qM40lqHcyia0obQFIkELYnLCHipN3o8bTGJcbNzbeUNI0eJTknpyEvUzPj49Os+y
H1XPTPE3YRuXOtJ9QN9MTfieFijZl3nN97oyhLaIH93iLB2UxPT5FnfFsLXRiA6OyDXdwU6smMT3
3Oj7fVOmJ1uiVe0SqZ+KBqlC28l1n6dreei6Zjxso619ah1R+hOFMBw5yCUF/EQLAUbZEuWLe48M
R7srVp/eqMebw4zPydjnGeV9BlamyVgcO2MZ+tDYDD327MnOuUsNheJMWxN4UNd1Luu1+dItUgkb
c4gSxlyf56EgVG9b5VwGLPwkUFXkEVRRAoqwkopA66v4VHKjVfCJO0Ol80j1sFuqHn3ZPF95eOig
n5DrrtsBzgy+j+paOQw3TX3f9Iz9vaJfgI6abfw0d22F9kSXaNytbjU9W47qUwVFFi+Snqhkb8tg
BoIqqDEXTnVexNDnYZpeOaWNbjONSeDQI6rNH5ZMLyPFie1dUhF1oa5Giy4LdRaffKn5U+PofrNe
bd4wGlufitnufUvPygv7f7LLEgq5fujUcEPNcolRgDN0Nbs3LUN5B4Cc1981pd/e8hqO45BY826p
26epr7sEGkM3+1tFoWEQhA2TRmjw+1r9Vkn35rZa59LkTNLzrrw1urE7ZlVTPGm0AWxMNHUcIPj8
6byAuUiML1yd8QDFCzHfVFgoj5R51zS2eY778bUB2wkKZ1By3x2liUcIWMtI1NeITt6qLmh3tP2S
jgPyzsT1hy6jVNGV6Sg4nI/tYG0RdGA1gKuunGbFgVeNDdJu7B31hIRMCWHj64cKWs8+Mw0GKdmV
MwITpvzcr415yBoHmQUm/pwgYg0au1z3fIsDVUXIaET9nItP1jxteUDD+gB3/h3Zce2h04NVNK+o
lUosK4a28C2NPrlMWtqidFHZepDxXiD46lhGz/BkcWU4TVbQ9I+YkjzMnXFEa26GgyXuaBi+jO5X
fUkOGqYY0zgj0iglNS7JU1KdH2o6PpQ1s3t0U932ltiQB9ZH7g/DPHzmhb7GU2WiHK4/KbN0PYSJ
w5uVG9/mLD1NkNl8yGWeKLed6+g3S7soHpFdpdfb6Xfd5I5QVDQPeBDRMLiTGdpZ+WlxGvu8EAtP
gpgWotwgo7KMb7oCXQTtfXHb6UbFDlQ4+21dIPPSF5s3amohmedvZEIuz8Natx5+mjj6qwThqosd
Ux3q3lJV8LSoenGQ0c/GWEWyEtWp1Qgv6vLdslXmY7eVyk6J6y1qhfk6xanzmY0w388y/2JYFUTh
Wmkc3rQUyotarVvYaLUZ8dHXQaz15n6I86d5okNka5OUF+5Ar0BDj4qlqR7qOCbfR2x4gMAKtIso
cdUsC1t1Yhyn1jFmBlYW8Q/bcHOXR5ltHzg+DEGqICHwqmwMoIzFdy1UeC63/aLLyiW0xYyzg+Fm
43s2CdU3xYCxBLdOqDfLDgls403aoqCcmtwHzZ3oirrYuWlpjJxxuJF5WVxMUBv8s6S1a9fRQoxl
AFN3jjfbuPssOt2R3q83hLGTdWFSYLbDrdu6H9noWBQ/1eQREB8uinbSJeJ5ZG9usDrtM1ztx06p
oQe3MIBS0b/imzLvaSpZryYfR+siO2knpgGtgaShyjiQ5uQ2Bsc+Tua6XcRSfNkMdfJtfbL3w0QD
SvOi+mOJsrSVt5rSJYerYM9ueAzNYVBJhe6JFb4U4IoWZthHSEsEjblS8DAWoADh2adevMmhI5xu
1b5kyAPC6gcgj+oTSiKjPXClkE8PsxClQO01lUPoOG2OAcp2L8bqsRXtAXJdgvvC6gY69gl+a4hm
JxLjzHmLfC1+zLV3RZuniNHyuushPb2j22B82MfHYrK/2P10GijXWyGKaO44jHGue+Ss6C9jMTbH
0q6BKdA7JONsnCATbwc7rvaaFSf4kMS7qRvuYGGGK6TFcnbX/ZjDoY5nJlZCsOEkVXVIwfvI1jGn
CFMaE7mIIaMijtedOzdrYGX9pxka5aXPYaNX0vmMswEBz3UW5fGIKiGPb3Lq8X0TF52/MjLw9LJ/
nstsp3fZuS67r43j2CE0OzpV3le0LnI7Vn37WRdVd1/29hM8RCiwBWpddpghqrCnuy3AC1AqKPvR
aPsDLfpVrV2vQWx0iV8YibWD6Iq6NRvWcCy1e7eTNnupIt5p394tGzqtNpfaoSlw5NH6LcD5KL4K
SyADZ1MIqYH7KUlha074FGBubvrp4rbox7DTnBL1ICz+UMMZRaCdXK78YR23nMTroB3nUiZBZljq
TYNiNzD17HmJ9VsV64O9040Gdx4Qjzt1tPTWugRoflJIwdikoMMYzLeEcFI/T6vHRlveBvKqPPRv
+MJW+HcmyCxxIV9aNKOgGB1U19ZaOmi5iEV6ocAQaI9J69JuYkCDMVWyTwoQPVxZJKR7qlcYt3ur
hgqcmOqr4OC5GKVzo1JYu9MaZINo/VzNT3NVfRo7ojgVSyV9wezkWTioSowxnNlRbrUYT7HrOqn2
KLY5LsrYjdbBuafwUFHguChN9dEvEfEG3OnHZUWkP9U0mONV2kwJ+D2lKPvmrOkHxhCWN6F68WZ0
8h5bFDx41VkvbasjdeTmpJ6SUTtigZC6w4M5db61jb2/xubwUCKzcGXxWdey9rBpsD/K1GEyLc6q
0txblRV1umJ9d2DBGzKO8mZ77WbKCYmxjoOuX0diDAGXnqeDh2h8Hkwt+eK6yA7sLfaxsDk3U/ph
cyh6I15zlHGZ+CxKLvz/ou48liu30i39KhU9biiw4TYwuJOD4x29ywmCSTLhvd14+v6QkrqkulG6
oR5VzyorRDKTB+bf61/rWwOMDSez/VkMwx0uxJPRtVurgm/RpHbvd5OJZhD7VTRl61AWxaOV5tFu
sqZTG7YuLw41bmdlvmNXPZJyO4vgmxy4rswp/spySEjacgVaA2Ilq0/RVMzoLP+6k907ct24Znqa
I+duGvi4vLHZkAZidMrzXdDN8yaSoCG6lDVMPBcbI9jGTv4YO95BpJnBY4hzH7biCjJSpzjTGx67
FzLuPwAainOkhAUg0za3WuQ0576H6+e23/R6eNWsji31gv1r6k9ZF8O2arvM7zkLbow5ydfRWHl0
CI7Fd96zOH7t1B9Ns9mn0COmWVbrqJuKdVN/NZaxIVJ4RYQGgZF99O30aiQ2xU+OR3Ytj8x90oTJ
JR6j+Sxqw36cQx7ummVxtVgvGrH9khDB3hsufT73+7oKP9ISkqaq9ek8qnZa98lEis8MGFvalSeH
s4j100hUkFO0ItVOymWunGueO5eIpLYXpTO/PaJb3mjMW4xA+lvMrsGdDHvTV0G7NymMnbSvttwA
mVjV0y22w80omp2R/lDzc6+/DaWx8DI4WGWAQ8z0i+ja1q0yBkhoZbfO3GbrPtVxi3f5gIQVvbRJ
ph1CPLBcj2fSm+JR16x5Rfw0+4xALK7zAqSTNJr5DjnTXMOug8ChNxkSvlYcGUeD88idFWvw/JPg
2mnOuBvId1zo6K78qp2exoAJ3Y5OURjy7O81DSyk1mByDl4NKycjkbQYyLToZKVJduHXP2213t4H
vcVftIyKx8abeFJVTv/aa6+2N2wNRQ9RJp2VbuaDD0FvIWWI5sHKEdNG1ziGYj6k3Ik7RpIPR4s3
QRqe9MYgVjd8FkF5tQQXJcejTzzqO6OEDJ9l+kkrwx2ODX5jc7LJIcHAIt9oCyUogYxh6dF8dGbb
BWOSkUyQ+q6fAnFiq9hvYA1ZL8CHGAvcceAKzEefgEgDeU2fL2FQuvspaKstx6mMQbtq74wB4mDM
xoCYfVag3jodr27X+mrtzFeoK2KaPvAGhlsJle4t5WbnAJL48/igQnvvxFyE2KUzYFzpQSTxpuON
i21+Fcu3KqUmouEre6c/hmOkLjOboi2RuQ2GdcA10tcVigqyOOEzznd5f9tDkFFe8tD0WPKbIsy/
gX09JYGG9jXeg5OqiTWNvJWb9qlgaooVc3PT1NSisMfH4MLaonAb5P5YfkyZ5fgOo4TSW22XyNo+
NQ5vKkSw5mSpYhOOvVo5JQJCLbkRvNo61QizJm+9uCzxrswOGfu6KC1CwcVor5zZUP2qHyQMQ+S/
6jLNTXMCpj+jm4w8VAbUuRWmgAsC6Q/iLI0P95oHr2Dywzwi2ptu0KnZiTSNaCOvSXJJ4V6BAMMd
Mj9KonT7TsvrPfUolNhUgrnHEu64niK8Q05Tepe2HnpS3qREtklhk00AeZf5tUjkEwlj2x974uwl
49RhkImT+3PtRNE6h+57CUTJg4l3ULjRgQlAvOboLOpUkc0T3m2C9v6d3mGyyIPbar5eLlAPAhOk
XEr93Sr7s5Y7ZJiK+ECOO3oxbLCZg8djfphqMrMW9iJj8nB2TfwIJYaHjvfyFx9uvRkKF1gIJbaA
NmBpvGhZq39GzDbgsYIs+irJwHKaRBFz+77yyeSnH3Zr6ecok/p7E8/ODpzZ+FrKaXpO0Z79jBzT
FnYG7VwO4j7ZDhs5NDbfDHw9FyQhe5c0DJo9D8KbwIuf8rkLzlPqFXcRRc7fB73FH+pxTljbnlat
yflFz10CGWKVwom8YqRML1mHD0dM2H4SYccXNfbVay9n7ziSXNqiTrVMtVm3htZnXIqpadb5XLyH
dXNrxewPiLrFq9autUOEL+XKBdFvhcc+gQ9MLx+WdMWpj3P7zSgVxLnIDsfniQThsc/xJukpvBNV
ETdGixyxSpUwMqkjnR+mhHnEycTE3FF0iletEd5IOsRPWRk6O2KPEFBk476M1tR8DjYxcYJW5bYM
HLUZG33ewhW2ViQ/eC2OJOrCXNxbqVseDKNqXwvDVmfIAOWpjOfgszGQTtCAilA46IiNxVWdFyTa
EbKtGApbNbdPnSYIz7daOH/2cZmvtFgEO6RS81ROz0D6tHc5dQEnI6fbA0js79rQCtdQPtnJFXG2
g6CW+E7rNac2aCdeYQwXRC2Wm6cGq5flZD4H5iJmvNoIbuNgGPc6dUknEYI1UpNdMCHI7KPiF4C1
gtUrEgP8OzmU+BmRL+8bTvib/21xIze5i3o7J4Nc5YNXnIK5tdE153BjYohbZ1oY8Yixmv+H+MRf
Gi3+v7WuC1ssAOl/b8jAj/71j/LHPy7vfwLH//Z1v7nQAbcLS+JzplBXoP4a5u/GDM36ZTEM4cDV
eSJ6wtL5ab+j4K1fLEGxikQNp9PgjyEK2/plAULY0pYWkCKXVuK/Yc34s7/JxvOm03lDzQihDJ4e
/1pW0ZD6NeYuBD/HkIFQQQt3tRzndXfVlbF9J8Nk504eifSq+p8MTj9tXv80hfz84XDoXd61tsk/
ZfHa/9HgpBualxsjKmpZ8aTrkdGHfTHrjV+AhD60tZ4h5I1Od8yjcLjTeg4/hJAF+L+xPbaMyhFK
ctr+PMF4S4o+O1FpH/l4+F8HxRo/iqJaP/HbZZtqStqJZMpdJvLpY4TLN5H6Jn2Zg4TbhI3dvTS6
EauVS9gQJmNsfMZiIPxftuYQbQGLhStLi41y42aqQs9o1DkIIu8uV3n8rZutCCKtxuKJzf44PS8r
X0fL7HdN50mwStgnsHhGiCcEWBOubQxZ/lCdsC+uPXrWr77Cv+WQ+rcxkT/dkX957/4HBkqW0AQm
vH9/V17Lpou4Jz++Psviz36p37721ztzcUyZlo4L0pWY++A+/35jGjqpJ9PBGwUHnSKXhT79232J
L4pQCNkmm3wu3qnFN/l7RYP+C9WrlI7gqDLBEdh/57YkicK1/897Az+oQSgCvyE3uY4cswSs/nRv
KKc2OFOBt5Hl4LJyisQZCOdXXF2jUL0mIVyuhOMOY/M30VavUaQdHGd03mdNU7siaj7tEGvS4Pa3
FtgCFFbHLvcmzFFGYBhT3psZasY2T8XODcSdUO2aQN4tNy3oI0wy5dhFP+wCcYtRlJmf1An0Z31q
r2X2wzQBylZZG2wy3Ysfuk6WN3PEu/3QqjR/SCGv4kZMsJHOMCN51XsgCO7LutkwpaxTN9+VTnIT
Thw6YaKuxFQaW0V4+xIx+17ivEAAtBAEoF5AZSyesrJ5rvP5AhXiIkjS7tD+WSTDpHYKP49ZPuLL
ptlPQheYytK5sdkjXWSodnqRHiBr+nkXHPome+pCE2SmZfhxbH2YkO/8oGkwn+RhctOWNZAGdMC8
nX3maZKzXXUm+XlGdPuMYvFZu9q+srOZVVX+Igd9wztXPNb1bG770MUIVlgPpsDnAI16pfJG22bT
+NLgLlLh/Fin1ReJ6eHMUvAxLeXbnMujnbMvMhPjsyDkmAiCnZPS7oo4OJUFHtipCXHeVxl51Tzz
rmy2LEK8BboZlZBj9RU0gIqrH6WODRu38lcuqNasF+wztu7LzBeLLI8eTQfXg2kBz5C9bay6pl7b
k1F8yhyRzRkTeU+V12PU3GdwrMAFBByAQLc9xBNQrMxrH6VhvgOiAj6VsJ/BrZQ0/FVz0SHkY77z
zXKuVrarENPj5to2Rncj2ZCtB8X0G+ecjwLhVPxVYQ8YfbiPmsxhB5JuzLIDFl6Tl2fl4fmxnond
NEIInYRlEL6W9cbAN7DSisV5X/dI9mP0TcVc0WxfwLaN8pYZeekedk+aq7no0Hit+AeT7J+NFfkb
GPtubq3zEvBAWeXf46g8jGJu92kFxyoGH4am3AMSXglj2KkaQEDYB/sxIbzsTBJd32n9Juf53iMB
0IeIr69w11CqWIDPBajJHLKYbwyB82a47ZuMtDIGkhoSbzbCpt8FE2AmeZe0CKu8AjAZWCSH+5MK
zB2X+brRa+K/Mnl0LFNxf2Swh8cYx1EJeDK0NetNg9PGH63NVGsPqITQTCBYT8YKRDmmNvwSPiiS
W7u8yaLgrSS2Hng40wqg7S99aqyhSW68IOc42xvrFmbG1Y7muzaz1B58Q3CTNHvGk4LDynxQRbzR
vQYrXl5+QQ3A2MznsZEYQbBlfwuljk2uA8insfSO3+wh5iEVIqLxoaDh6am14X2/TjuDA4Y1qb0j
VbW3bTnempxodyVMrnXeAgkEPPOARWPTe9DDomhfTI5OCl7+sGbz4hlleE2T+d1WAYWGlY0PoLy6
acgbGz+A74TN2hrD7US4OhiwEhnmXk90BPqcub+f64VWjrmOky7OrnQEtoNjyvcmb52G5qGEEbMa
xv6jxr3UW9DEqsYG8FKDXGACXwGHdvlf1YcyIljAfdutMv0LyP+xj6JbEH8UelHwCRn43YOwiSMl
AykyYJo2jbUltFMQjTBzUGAhIthlwy0TFiwPNbHTvOkb9SEoUMZMq4fpdqhcNdeK4eA8y8zUt9rx
xU3mczLWOPpmDOeA8Y9TgII+RTt9MafOibpHXuVjTYk8FYlY8f/Gp6I0dq4zUU2QtXgPUxQ+Fqec
1qjh8eT8TU+xUJnym8rz06SH8bXJi2Qj7XwENKfeRCzXIG7OYYZHTVnThxfqq9Qq2RiJlYvpCcZQ
vrYzpPSmtPfQiG7jHp3DxMDqV/3wqAfE2OrZr5xvYSWKVVQBx5TOTs7a6wSxAMl93tfsuyK9fXdr
yCL18DhBNwHE/gIqeeAUP72pfriw8ML6lmGvD2uqXDTvEsqxv2ZWoR3RTuHVLc7BoYCfVY/xxi6K
4gPvk8auA5m3ycf3eMbG5HrzncQaA7YMemotfojB7E5BXRhrzG0f7TSZKyd8HkOVXACUTt/iOs23
oHVfCscWq3IKbp3hUbND69gbGTvEWsXHoGK3OGd1d+uOEepY5Gz12AvXyguLwwSqO8lAw8CM8jaF
xavQceobFtR8t++ZjbGE/dMbfJZ6JeUbC0iWQTELNpe6oA7iCNQsiYUnvsaiuiVwf0JK/xFWtfJ1
Z0Dq8axjnHA9I8HHa471ls+e66OKWfPHoLx8TY+eQtkRwHGcD8XufesttmR9MSjD9W1X/U/Xsuhw
9qaLldkEhPKULfbmvhDaz1F/nQA82jTLleZZUfXM7q27tEHa39q6RkVEnNdXZ7FQT1GiXcMcW3U5
tPpdOLrRD8oPsnPnKAhTP53YgAPaHfQI+QohC8yes5i2RdvO23wxcleGLQ/eYu6u59n87i2G74zX
CCNFiqsMNzhuV9Z3i0FcyqJ/CWFyvje1Zh1BEwWsyhDj2uUgPC1HYlJcVPwVyzlZX47MrZFk9ynN
ezeupsUs2VwAmIXy8T3b+z7uqq0Xs2NfmVHZ/vBcyLV6Ty2fxXLhnbIGSFPscI9WniN05Y1xmk31
rnlB95l6FDJPSV4/UqPRg3vnMw8mXAiOGtc1a8s7PZzpU9RzDMnTGODddS1xqFUHgrOrF7cLpo+L
PkbVCQ8DlhK71m90ULDHkLua53rDMs8GVXnRW2cC4JThd3+3XZJYIaSpVZF34BRJUgEo6m+mxLVT
8rJOHSPjN83dOHkaxSbdvJrwne7EHCGgJo41Xln/wtVL8XR5cxweNVQLb0XhBKpqAkZvFcCI2/RZ
7Lx2UzjdRGn93rE9WYOmGL+PtqFx0jGg1IZqUagLc0zWGUuZeyep5iN88/o+7hnpOIzZb2ltYNLm
qdgCldDmXQh65yQj3WGjeMWYhjGr3ZrB2uEd5rXvg5iQf7v8I1O6rylnzVrnJFXjA1TLDkU3dE+Q
3a4Zv2LbHb8leXbSFIKUk40HIgTJTd/nRN26EMdtCLG8sn/+YjuKT/RdYGTGGi/KuYxYYc2Rcayo
IliNTcoiJFkj5pR3siz7U5XNGytr73uzQzi1xcZtuW4z3hIwWMbdmGSfeK+QvSeZPalgeG6DuQcD
Y2JhmaOc/WS0J7IGo770TmUoim2NJ+AGbMmlzN09OYmnOoX6wmxVP0zjuEkH586LTqPBTTgHIGVs
sKgtYZqrBWkMOHy1zd3ptq47X28AL6XMoWOwrmNm/FjLSr81tfLJ1rB7o+NahjpgeFxVutxSKxDv
Ai2+H0NsDvC6Wf+ju+Vx8DzPMHplRUlsopz8KKeelV1P8G8KMXc5RrCzUn0DOuXZdJr6LIEtrCo8
Y8mqL9Qrh4pXXtIn6EPsZDp7b7g/amJMN9JIWb+XYOxG/tt3rcAPMLFJh83bokipdeN0H9hT5mPv
PU5peMaVssWm0268qR3RigHtxPYm6n+aVzA+zdj60/Zl8orIj5kFs5Y6VM+7NbBnrHWONFTDLmz7
o+wk27Q6iL+8EdQQ3JlL3S0vl+5ZRLV2Nt30Artp3vQL6yUJL3b7ZGLTWILfF71LzzREHU3qZvy5
RBs0svTBW2o1vO6oak4ZsoSRLbxjJhTvR71DDv7Kevws4zR9Y+8Us9WfTyLTlo4Y2P8ul1HfecWm
aSJQOznbSTS9ozUwe/PuIl1P8Q8mAiA0QBebiRcD30Kj/WdqHAGMy7m2GT/emm/aGXM/WJ2L7nXb
0LbiF1Aw5rlRNVaOn+flvyUe/KUs8CcB4d/KDP+B4gHhKItCrL+SD05lWw7lH1NW//eLftMNxC9L
yoqmQXKMUpDe/INuQEIICjAVjQbp+iVW/7tuYP6y5J9MHaUN1IG9YAZ+1w0EugEhfA8OBYd9Qej5
b+h5QiA0/Fk5QDckUWnrDog+h6P9Ivn9IWqVJUGSz05aYGypm3uw2fNR6+mBrSG+EcfliFxma7AH
OBZVqZO0aLNnaVefYZl9G5R5NPrunTkaAgDu8k2lKkL45WCyY3EYqWdpspxmdGElwwvBaN/DeBq3
SvLuEEqxgmTNq9XjTZhwNjSL4HmUwzp0mGGLNr/ThBnvIxc87siZRy1WOj0UN3Ctb3NdwUwdFs8q
IWVQcMZDMx5LVxzZDITHRoueJughxs93F3Gta2HQZ6Wx+SJc3MqVI9hyMDb0sKuC78Ibqa+rrwWm
2kmmr+TcuO/y8ESAyFx3eX8QFYa5wUvPgcFiv3eqe0M38l2RZMCI+ynbj3N25RRtHEiknqQszyQx
ThJJ6RKjjPaMVMVM35SunNJXAKm2dZrcJJrKNrgkgk1Ttre5ZmpHixd236h9MgDspiar2HlJvnHT
didLSQNL3dLLE3KwNZznjgTs3HhQRVvOArLyE49hfjLNhzCcrnU18DAo73VPbeq+2nNEZ0ZrDvHE
dFCZB3im50E3N27cn0defhPs8SBn6ZAniKRJ9Zil7IyLWj55bU6SPzCflfRKH9GAgjRH7PBNPxmT
seXMpe07ytMuyrKyTYJ/UWsb1r0mf5mRjXzDlkbOu2qZZdIiMg5RXTFXtfOhiIKHHEmlyMGAWuls
+iFMvKIFyGVbzSYhUydzSU0FjDdwagcAaHtCBPvadi5x5m7jNNkVsi7XAMax+6btqarD01gF5LsS
cJIaJ3HGwPJVCE4hadF1tDLUPlT3LXPzFzDPFg9ssJmHlIG75rjdxxL4Yv9BBPacLDObaCngSQ3p
V3m6s2rcVyVmK90A4EzFyD6ph8TXmfIyXX0jDrfDtdZuVV+csbA+a216mzv9DVPnOm2HR/IUcC2z
dTqxrDEYtgw6RNpE7OKKxowYV/d6tNzvdZbv6KJCFAbU6uuiIHkzAhdPekLtUt8HorufBuOgm87Z
LKcDcRKMlorzTNrjFKwsE8KaZj8HhbwyInI26p174Rb8Q8byrMV1uAHvuQd0T88Kp2A1040Q/5xz
KQ/PQZjSKpRvKit8qIp0G1blRqrgZcS/xa+i+16jfFdz9GEZ2rMqivpohhbtcdbHLOV703an0MAw
owNfI1HyaCxbqd6JH9ASD5MUZ5PlmomXKVX13vi5vFJLgi7eJWChm6LayXS68zQsiq7yzmU2PUV1
chfWxgZG6ENthHcVSzBGST9kCjWW7ZjnFI9GAt4pSMUWzX3n6DQtWZn3YlKu1JMptNrgfV52arNZ
3zW4Laugu3TUfswJur6e0Myl6XtA/EsCBuNDVX7KLjsk7qeR8erV2/KBMpojxxqInMvmrmn6YesW
PCSWcIS9rPWysSlwQlhgn5rhIC2Zb6vp2dTDUxCW6zbPOUhQtUIOxnjkDzBqe7lRLfTz2XjjEg04
hBvXXMLuSeraXgkeOLWmHTmzbGmEyG7qRBQHp7G3Ttk/1iwdMbHdDHQK+M3U7tIS7xbkinwdCN3e
AesNMbdET9RcMTGD/ku9F+aAtWuUl0G6Yu0O8R7GZLr2nGeveIrcJ+bG2QeJvK1ExFZ8NO+GuOPh
PzNLcFrPJ+M5bRoaVoJ166qPklkb0DfOGlVDjGy9ZN+yit0ILNPLosie4queTA0XPfRmgGwn+DKX
HHWuxDftm9y6REHmNUuXJyrXb6XNzYYXhbuE1A1A0s7BnQc+pe/fYmnfW9mMzkKo1HRuDat/6ZfF
bmAiJQUh/PIc1zTq3TVSZuJX8/DZlmYFMS43V2aZ3PXT8C1f1sNjy/m7adynZixo/yNsoQJ8G46d
v48kDFbUnN2Vtb7NZzQhw+aRC0/1Zez5U2uFGCOKMmb09DjeFAhChHpGvbjlUUBDgza+OMuGepii
59Yqvjuhc6b14wNQ3i1Z+Vce54cm0A/Z4M10hSyulv5Zb/o9iCfdD/rmwODI3cx+l0nb2GYVjgve
HcyqDhbL2hwoBlDTkZPbd82hRsuJOOfPciQD2F2U4X5kA+4q1CrknsZ8LpxcriMn6zYBpRjTaPFm
woopQu/HCAtrS7tDz1Ne9IzddHYk0hnOZR1+m0b91U2y42zluwYY6YqXG7ExT37M03Aq++omNnVq
8pZmu4okJuoiYRIZFi+FSOqtE8a3samec137GkSE+Dh2B0uJ+045NCA4klIAeTfK9GIRrs0pYkAU
XqqG5crF32kJm5wmGaGunU7E4GLqEuS+HAUpgMVzkE9ktSSqcA8xdET7YGlmfMrEuOXjfOLB1ZzT
tNqnAPxR5ymerKr+Xo60wbgafUv0S/uwavHL9tPXFIoHylBKv9MWO2115dWRUqFIfEUF+qZhLZ93
LdO3UW5jTd1lDWLS2Lr11irTWwBhx7xy7+Iytbl0ewhzAyrhbLGljMfweztBSR480MBW+tEa7pHA
IXxmetsuTDRQXT3BZ+hJnApwEbq5JbsxKpAnTbyq4vI+rvJXQQMJL/dsPwxF4lM1WW1mp9m4YsC4
xtjV9Wcjg/eLJqF55r6c6wyirPkDyuRGa9zT4EbzIa9y7i2KLi1rGNZmKBYkRC8ucfXm4BvpZ85L
+EhoZjx0tn5NO28XdWO99rp5Wkkx83hot2OuttliPsGGebBhlvsinb/FjvtdCep/ZNi7K1gdN0rC
wsNoWQZ8To5I+NYlSdcx4SNJ31vDik6mmk5spehL84Z7kxgCIMt8Z1Y0gCWq5XIuzDMhb8u3tAqQ
Uo8pZirzYVf8NMrk9jsx+WzdxeOFrkwdLDTyQmpSzklqyLcGPKYgy59sNz+ouvjAIi78xosvdUgO
SsAG8psu3jtmMW5FF1loWOmjFutnAy/8jgdZvwkGC6/3hHcnLPFi4rdDZcHQuG1oZIEhiiems60z
uDEwti1PjUQc1dAE1GSFL+NiCJpVbe5IKtCti9GMbIUebiObEx82F8xSEU5by6KJJwHrjsBRSONd
VJjacdVW21Z1V55zp8EczjzJFY/E+CLd4l1iz+AcT9UQlWYa8W7mrY6eUJ1IIvgejsdpXGDhmQgI
tkT3KXbZZLb71Bnq3unjt3FWFyOPz22bvMtedqtGEr7G9jNsjIgdnt3RV6Y8upmcumIUCEg46QXt
hCKUX5XZOxuei5iJUwV6W6wwPS0ubOIAgb5qh/FGM8xkPdbmXTctBjpkibFZ4sZIqe4EHxXz4QNV
FDi9u1NumEfWAahIvflZSUuc5DQ+zJX71FruptFcKkEtz6fgZgnHb4lnbiOnIuRt5yVGIgA/gyY3
eGVZkrglwfwinehSIJhKVSkPHQhOqgv93pLBKvLGs2r0AM4ST/yuGtaxo5ZQWHA/gstmSMYD6TXJ
ezr1ZyEQ8c3FeQYc9QpDCc8A0S3fjBYlMiz2qY7DIK17gCuUjkyB8dnV5VMQFKCHEW1zEwALgpCF
qw1DRYDKWz9SwlktxX6n1lCvmsRQrNFduELmeDSC5kx46pEk3Q3dLvdt0Z+4hnM+1vFRuMt6RNjf
W5yunU7GgQKHo5lke2WPJysyDyGGjdXQJUxc0t4AtqrJAPe3Q0aIEkv6F+5KGmwYhucqw5ideDeh
3eUYFweM3mUK04kLUmFMBY5ur7EidH6aBntbQzipvEPXhj8CM+p3NhzhjLcK5QTFKmiBctT5+JK6
OD8yzIq9lm7sxjvQs+medbfLd+D7+2MaOVfiJdmG396KZ9E2TJMLYj87GI+MSbSY2njq6ESuYEx3
e3rPBgwR+uLo9UhI6JG9BDmBspVxv1c9W0CqN7Ojijp90wXgH0y89DPRnaCmRNlEu6pj733oGVzb
rGPA9dq1lPaxAqgP4KHVtjGpDMYU4uJ2zKqSYrzGbzts6uj6W9ciUquP6rXNKkJkun0bUUDYqzZh
2WVwCkVgMrucFHL87NbFKQ5ccxOUpkScSd/NirvRAufh0x+3nRo631iRMQYO1FGZRbNNNLabWoIv
s26y2wG6th9TreeLsY7vmij5LoxoPtFjdsxtM/SHmkfiZGo7qwybHcQB/IUOx1EaRa9mlN9Gkf3e
2Y2J5zTB+ktZeN2U2wVtTGsCnhiMObJepbN7xcvLvNXxTQgDgXTe6G75ChUz5uAXsoSP0M4S2yuY
ntU3Z4DKkcdP3K4fWA9u2GlzvmhAgLuq+YT2VPnaHD04xYcysxfHbPJtY+Zbi9maEyxJTrWg7TuI
vts0ncW3SFA07UYVeH5hKC5EQuWUZGRnwxPvgt4wPxB8VQ7DHN0leuiWjQz2jZnlCWzBNNPXAO45
QHiI+ImAchyvK+eMFeA1iQiKMCtkZHULAakhLh5nEuocQxB7acszWdQLyqFJM3665WZWrMhJAwUm
PcjdbTUsNRMVJlUWddGQ3jvmjVckND8sLU6GxNOo2kNVqSO5+qOjI3oTTicMTG4EwfXk6SzshNG8
FiE9fCgEPBR7fIYOvde80a27Tn+dxjo4GJW1LTjkzrl5cArigZZbv0wDuJKgnp9rCX3WJCTF0zsY
1RUvETBBaRL4tZc2w51X5Eil412RBtiQu/hK8/QpbvULxrFLxwgWOcUTWchHGg8eSMk/i1Hs2yii
zUK0WLwtMpvqERkBZofX3kq85EwmBlOQMUI5N96CshMr+tEbDrv9a5Jc2bw+Nbmtr8OoTckNqc9m
ZpHScjS1mMCCcTnGI3anVU8Qyo6EH8yO4dvV5GcNcSjdLI5QDkiQth6Ldu5jkJXxkSKplRZ8mMbL
yANxmOu7eFDRbgiz11PueIC88ssw4P+c8DLoQ3ATNUN2oL7wWPBzmlyZPgCcr1bW50p3WSOTOV1W
F7qN8Ez1iSVxVDjx65yT5b+1q3csdz5AuYK+i2HbVcwkbH/9vsVijEvzkHe4EHpJmUx5P/U9zvs4
Z3M5RQ/KlNpJH/tu3dkq3dbDwKwv9auS1iNF9gjCiLM5/8FKYQ3ZL6VcUAIzs/y0Zyr1ZDFfSR4B
5WER0DfVXncEzFYPRsGwd5r2EXtBsy3Uu53Y77KW8pBOP5JsOiQoCXmhQ1/v56s9Szwr2qfgb/Ri
EdXQdfe1qOdy33fpZxnwr3AHNVyVIhWLD9A3nIhy6drGlxcnxiZbmMeVF4gtNWMgtiLUOmgGmuNY
/lj22k6g85mo7j5Zb0lHYWz8aJamjKlbvDVGF+wMMteXwXa1o93K5OR0JiAhgQxAL3u6tgK6FNre
fvj72vK/VYz/pCv/pQL9H6gtk4n/K135qenD/l39UVj++RW/isqajRsNU5kkpmaw5/8pEP8KK9Zs
9xcLOJcHjBjuIOQFBOffZGXN1H8BamHC7zKk47ITQnL+TVfWTOsXvgaV+vdv+rcYXn9WldGSUZWF
Dn1T6ECQDedfQHil0w2WNZK/nbmG32jRaLf9HNaPnT6BgvvDb+b2V5fbP+grui3jomv/638t3+uf
3rfffpbA5cq/WEIz+xdfqNL1mMhoSsC8oPg5BURwO4A+25qp1e9o1+wfaNPq0V14kfz1T16wh//t
J/MzcaV6SPXGv7Ag3cms88GIzc3/oe5MtuO20jz/Knl6DzdwgYthUZsIRASDIilSlGTLGxxZkjHP
M/b9ZP1i/QOdmcUA0YGSV1XnpL2RUzdwx2/4D7FPGSOXRFcFlYbrg6xOpc73AbpV/xJVf12gT422
0eOcQUJpPyOnv8u87h69nuujvEiqvfmWV8MsVgyXG4jlDsP02C0+tBlU2r6slI8FYBfyUEjvQHEs
A4HXBL6LTOJfw2l8wsDbf3/9l7yIJL79JYaBrjZiz6ZF8+P1B/doIKFhxXr2e0xpXUw/78lxTt2e
pjT/1qo9CdteIDyb7BvXfkLJd5/+gaLgLT4s5y2t1NU1Rg38X79m/vNX/RF6qqFpKIl+IBbP3VLK
O2UY/gnA5Ybyf+QrW3i5xpbKUQUm6rDAM5BzAd80jBG9xhZMImR8eVRI5R+KkIQy0If85vr0Lr+H
3pGmOZoJYdiWmqotZtfQaz8VTTQdMDvByS8mEAtAZG5sJxDmi7PBOJZFx4s9K0lSnUVfCUss4ruI
cSj+00lCKzyYbkROCL0zMCvOgLIBjToVQBT/0EVPKQxSsl783viooFJZJ3dA6UdVPRy0ekzVd4Md
eAVyKOkQP8VdWYLsEqpqvCebnmvXeoGQET7IUKJUo6Z4NOKEWL+rEnx4kStCJwoERGHmTy1GopB8
x5EmRh51cbK34JbZ90R4fnrGCEjuYxQ5HtCveUodeReJCfRsUqqU3xUY83tKh4N27DOrM2C5teMn
C6lZc191pWEjBac0yU04//tUxNRDwS4ORfSsi6zYZ1VfNjDByzJ3XKXInM9eiQnU+1ZvfeeE3yVg
ywCQhLITSqhE31Lk0DB77QsN8GfjoYqVFGp88D2p0cZICwUFXRsFuMCB51ihghOh42OEIOJT26+P
0wSuda+mFXoQ4ILpIaMjNlOqUu2oDzUM2TLwdIBWWh+6uh025yFN0vbGBxR8j8gUWWGcN/Z3Awye
9t5J/Lakt+1TKhjwK6HAlGghMi5Y2d6HULTKE9WIDnKNmdjfESUYdPsEbAlvM2XkexH9qb0jekql
eoiHJvmqRxi5Haq0m8Zjhoc7OkxUVDANQ43kkPb1LHjh+dqjqNBRARQ12lDVazSget16qrTY/ENy
RnKccZrkg9MFGIn1FKWANcVovu290Zyocilj/Wcw6IjlSYnyNal2mqY0SIL+YywNORAm9pMk87Eg
DAVaSS+qK0TyjfcTMfte68ovIe7mKTRCEXxMfcXGURKV2m+KBx7ON1IsZziwPg5O+HiS/1k+WitN
4ydfDCdLiKZ1nAX3aHwUf8aIq9yDN/C++X5RPwbpNGE0hKUy6gZW273HRDT7dUxULli/8H3qq1Qv
CSFj+6kG6I5GXlZ3xd4Kle556Jrye1+ThJ1HrychqUvQl1itKMGvUznAxUzJ9ah2hn0FFVerkoem
wChvR5evuWvh9yX7zqy7J9Hq0JVzfewf0OlCvw739fa5EghYurie1Z/sJHbOFRptKRAHi2S8V1XJ
u6AqNKxGrGbgxHfq0xikLSLAEVaj+xC9XioNqIZp+5iN/l4o8NewjbOQS1cSmIY4a9Piq2NN/042
0pHwOal6rxj29Lso9FI7sc3s931JuZPJRC1kj1ev+rvpZHAVVXp0s99aYXxwvI5z6RVG/mc+KObX
ZpoV75wqjxAjwLrwfeYV4ye2FDxaHzCKC3SvB084zn3hiIvyIaIOSqHd8LQPNXcImdvEMuwh0HOo
p7w271EfMBD4MPXmtxFs8H3RjI10Q3bMhzQbaLJOJMU/Mj0A011ROWbfjjblgnBUAdN0WSnMG2pk
KYYF2JftbSNKsPlFhc4A6lmUSLSITE8PuGSToI1VD0WFumwLAKpBttDVphHjeREU+e96L0lsAk12
j4MWGAMtUbv8oaoKSRG0INKAUdGGO9lmibwL45LGTRL0If6roTXFx7r0HQOlIBBsh9L0wAxlnUQV
Rik4CE+IImcoC7T5WN8EaVF6KD/V0r6FL1shRiXLCrF/c1CNkzFh2XWnVYqFhXvaosPgh91zAFcx
ONG6VQOouR12faWmy+QQ5FE13Rd+1D1CLxaoPI4aVB2R1e+l30YFQlC1NaAghUrEYSpAn6La01JT
VMex7Pd6lQz6DdWUecHUBnFjSl1FvZ+4+9jNTuA8I+qupciXKUa5z1QEeE4m2C6uwcqEZQo2d+hO
wvFJoowG8uweJANQ257iQHNAWnJmH5QTL1BtFSomeNXcZsHYFe4nPQcLuFWotjRLG7uHv4/P4lgH
Sf/BrIpQpdSL8vy7STDPWIONA9jvLkBbJjNagjR9GuTjIHqkRApr0IEpqTGU5ClDn8XV4KI6xxT/
egUxayGR4IjybnJxa1PuI8j+nwgwUTu3g657UDUVU3nKZgnWXyoz4ObIZquHpFEpIyC44wR7H+k/
arZqZIo7Ged2dch9mWT7XA305FDkkWg+0ppSe+SkDP1XiaCOdWMMIP8+KKbHhCm0codjIFQa9h02
sf2O84VvJicHKY+Cd7sDKTYrcJGN6mhytRoAUc1ponuu1cjBGKcwafKI/EYt/OkZ60tk/p3Ok89J
FBsUmj0B93Sg7OXKlsrerhkCKfkrBD2VO/o+/Z9FHVO8rdKoLPYp7zlIYgTZmpMVVkYNlsqhVD9f
OwXJfpKhLUXR/NeA73w/xsL8rWmyYrwDAY9wmNEpkJ29yNDvSp0yCOoPFmTWyouN31+iqp8CQf0X
E9XuR9W01Q84R0X9j2ObfcdYKc+WFj7/DVNWy6DaTfJoA1ZC9kY3rkOj/u//mf131mx4Vv+if8Ol
NFLG2ZSAop9UdcLGf7rwOFAjdeiHAuofJlMmydY/81pT/UVKm/cYsWjt0kNKOr/YliDgdeZklHRC
/xm41GwR9Z+ZCeRHiTb2PD6JsuVosxHQ61zAqOJSCzvsN0U+4Nvdtj3NbvO2jOab0TCH4/VQfW04
oFnMNDp3OBMtQvXGJKCUTjC5ER1Cji9F4G4WNquACIMZEdZGpjmH5MvPI5HFKwNQGtWBxXhxrUun
lFRZCYhVt++15h6l3vZRTUBhjnWdwEXJx+bsoPh5dOjU/lRq8tf0OlLyufwCWHaLFDROYWvaBapo
uAWa51LFzS2LZHK6PquXicnLKAIXAxIuSyXpejNKBdNAoOjniqLPwHbXOYfU5K5Rw/FwfaiVCRXs
GbYMXZHZ0epyv1RFHdl6MaItZMDaaBxlOqSy5JYc8+RGCymW4tEhD02v8FJ4fb7xpbOK+3JBBdBC
fAF0tNz5IZfjGzbq2qUEXVGiq4iKMHR5QNc2Fq9xy2GDbI/wZYnSBAXFsojuU+xnKV/neBHvMqUM
ngezR8Enjo3409TnQbT3O7S/3LRV/EfEK8fvodda3zAoDbf2ora2TLCthACWSKHrhQ38Ku+OHKDT
KTR9GmmFczADvLPLtvEPTmQrj+kA43jglfQyT4O3G1U7s4vQaic+vKlzBTUyJwiBGIMaUxBMO19f
13kjLg6KmC0p8OLSTQwVF4YUQ2jzyHje5Coa7ay+tIqTD+UHnEG3D2u6BWWIYFxVimHDX2LlRmBg
SR7IRehwG18uaG6EGTIa+uR6SAEerQZtxxI1Pzfrhu9qV/9Vff0vViU4KXwbOvFCAxVK0VhffGad
5r2j4HICeaaXOIZXziPNSThKAgTK9Rm9rEr8cyhDY5NK0xbm8lCiWVeXWg0DEAePU+bZMOwwGNn4
nrmKcrFsfA8ubWBdKXJiBrgo101kCWYVoOY+NI23G7WmPEQGjSyUreDEVNN+mqx24wp4s2LzmAZV
WC4ClYLI/OevtrGCSUnUVZF0u9zrH/ssKe87A3kcJ66Qfsi0+uP1iVzU8f6aSfpL8I0dSwioAZcD
pnE7GKXJgGGK+WxCSA+7yQ9dzbBDtxnjL3XnD+9as2yeUw7VTUrAflBkFm9c5us/hM1DEUg3bZb2
8ofQrE2RV1QMF1fs6YbOenmPDhlVPTRxdylwWnDGCuD0OslJLobyXMV9dmgRkdz4JW+XHRg3Vhb0
yKl4cWYvf4hZFEWAkIl0ixL6g4n38ik3kOIzEOUjEyp2cSP8rav3zRVhMijV2pn1TbHZWqw7Oo+A
EimSu0IBGxjbHrLwkB6R4hsRDItQGe6N7OTPwoCOjRhNClmCeoRz1IMJQVQvym66vsQrxdIf9LLE
Ds30dRdphGZjw6zMjgP43OZ8s0y2tbhS2tLITOS0VJeE84NpIk3o6176ISnML3kTAkEqEzvYGPPN
uwRb3iCaepkc+heLg2iYoe/ZJDRuHpflO4hgCrE8ar1k9N5HnLy/5crsVmyXHtLpebpx18wCAIt7
gOHnm4Y9QdZuLZ5lU+TBmKG0ijZNbTHNqEzKtMDvLDUMt0709hgminYI7dhBkTNP3SYy8tOoOgh2
0Y44yKEWMKoRAqp6HvI4L9qDiXUItmnI9V4/z6tTRYdhPkDo18t5+V7dH+OYF6ATJtUF3Qa8sVcq
er7AidCbK1zaAufSp/qN9AihYvzu+tir8+SwLXhvpM3dfDm2FTqh1tcsU9PU7QMijlgpD2N1WyBx
s/M1H1wwD+HHQRb6xle/efznDfJq5MXpqUE8iqZEeqqFbHWwdcKzNuuig0Kj9Po3rm1/HjmYD9hq
YTmz+MaSpg2Yg1Z1YQ81h7IqCCcGXM99TQtOUgjYm2IyNnbg2qK+HnTxeSiQO01mMWhoI5asGYV1
k3nZt0k1Hk0gUCAdQe8Mfmch7lf8bAjB1EqcSUmvIJII+CMXG6ptrRpJTs57jv+FW3K13Ek8qs5x
hg8HzQ65sYnWllIaXIZELQy85JeA4zOTUlh4tKWZNSuqxCeP0q1FyLqRvqy8OHzanB1iUyY43ov8
RUExL694/hEmTxs3jH2U0LIOQGMNgtUZodyVSJ2Bq+8yd1BQeo8c0NeZCrHv+qbSjJUbhhYobm32
rORjLxZYGioIZ8ooLr5p1U7v6CkgxwZDPIuTg5UX9nulpZALr8Q4TBmANNDTECyoK72n16ce6bgP
tzmZ8nnjh81TcBkCoWpiYq9kYCFnY9p0ufrB2BrYiyPl3Ukw2wFMjMounmDG0E7zppd6bo/gawgn
UnpYGFeIcFBMTeGx6f3h+o9ZO3qmJaFYaQTT9rITJZLWxM2o09wesvWRYNsHPFWEN9GoWE9B6vj4
JKb1xiZZO3rcxSZGcqqty9nl9/V9arZdgIixprlpZJJRGIilmOl4rzSIIEs1CQ+ZhDfcVq0C/buJ
T9c/WZsXfjn/dObBdFoEhDhbXQ5vhxMpCX1e188z84zYUXE31/WORg9fT0EF7iABb++zOUfzrb6C
fe8ND/xnE/JfDpBYvSiOXZFgtFobNJTI2jbuprXzSseOHydNkpvlBKX0KIbAbzUkyTKNonsUHg08
ao61bJyNTu/aZKBZhXIOg3FHLO5eGutmncRY52RaLH90TqLuEytp9iWsruNY2ebGhnv7nkHJApJg
oK2FEbizCHV6bv8xNi0NKcEAogVoQ9ix2XD2kK6ARKLdwyHZJ7Xmf76+6m9vA8adIwNm1CFvm3/X
qzccRyQTqA6JqhxF+AG97nzf2TTHro/ydmczymxRrSMGRCC4uHNEqRQoOksNWXhpPdpoDuwdvY33
QWI0Zy9GAgfudwoR2PtuD7a9cc2/Xct5dGJ9AjtiquVatl2U9rnK3DpK4BC1SuEGgEI/JRDNMKqJ
lI1z/PbyEBAnLcojFHLw616cY6jC0sGVRcw6LcGhLANnJ5H+J8pOIxe5F3xr69C4uT7FawtJ5XFO
JijImctMQvcEZel5UBXf03ufqM2tY1zTro/y9gRyNYD3UB3OBq/mYpu2ID5twL/IsJAiHDSZwxBC
Uh2YMpr/f2coC2tNcAe0ihcvpg6nDJsiPigootHVUrQlhklt3Db/+WImDzMlKLAAHHRa7/OCvjoE
tU+730jQq+lUrFj6JP4j6DwfAHZDAQwb8b8zifjbqZRpqTfP0nyvh5tMb2o6iWxHGSHWSm8U8IGD
oo9ADXljqJW4Q9BwYbmAYxFDLvciLlVxpctOuEPWxsfey7tDAMnEHTQbmZs+RTsAjTDMe/LCRYmh
25nFKPZNoKjpxqnY/CnLK1UpSidtkB+ue7V1O7uw9z7P91Fv1HFvK9ngNj5cNp7H8DebQMEt0gFC
Z1XJjUlZO58vruGCigv1o8Um7njKYCrEGioJIrqxIzj9AoUO0LSzVQYC6rDBru/ltRuIh10z+Qe5
w2Ukr/haUyA7wSfBdz7E9MAOtY5LnVoEz16M+PD14dY+EKS3dGxeEmB2i/1sjzHoR49LvR3D8Kyr
g3dIEw+58zZ7krMcx6DS+ro+5toDRgxNMRR5JexxFpMamhrkWc+YH5IR9w58JG4F/lanXDeqJ5oT
3Y5GgXoyS6AM10denVwT/3dDVwnV9MUTVgZ6a8giEm5UgH7P4SeD0NAyeJV5cGAxt87U2h04U+YB
KAG90pfV374ZIuCDzK7uAbnXQRYcQ5kFR81ib1//NH1lJUkYiAjgYlOtsRffpnuqgMUXcmZqZaC5
X8JDUBApqkKYsGVQ7RS4OBgonR2aj1C2VOcOOdhPql0oREU4ppDj2E+m32OGxxNIex5R2An5O5q/
0U0vEu+kJrnpdnr4SfV8dKeASX8SQOffhQXtSNn4Ypepdn/y0BzDhsyhV1BTLFKwojuHUWCdUzFV
7/Avh5lpQUrzda09Xp+FlQkHrylMkhXVsMQyTYNWJuJpYGsFfRq7ZiHqJ6oc+SEo/Wnj5GirE/6f
Yy2f0ThMaQ4HgiQEGZK71Blb9PNploepWZ4HyKKuM9XNsdAxlPTgdh5R2UfqOYoh49a4CUWl3p4S
zLz2XdXhvoJzGr+zMzemZGXPMyUmDUUmRVrqHHC9erGwEavioiBX6tmnt4hzfKwwmfjc0Dzjfp+m
8OfP2IyW5dEnNUPaYTGeZaEH2s8BnNN23hOQ8uam9hx5rFrcO42yjzfWYXXJqUxKyh585VJPVfEz
22lMRXPrSvPvozGBzkFR+dChobRxxhZowLkqTR8KNZe5JEr6JefI6tVcKkbUK9FcZkmrtPk8BR6q
MMGkKx/wGwRmnsdB+BgPlvXoNOqHPh46F22m8Eb3FOchTMrit0IDtFOKH1Fba/fV4CAPlNYG8PUA
hw22SRPU+m1RDA7CzHlAZaxo0DpTK1cZnKbfk2IOaHinA10azyt6uR9Mr0PaUMkmsD5lYX1GAUqg
KQWe4xbbKYT8NCW1QSVOdf84OGF16yQZ/omQYtrn0qJasqNiaj34xOQzpyMJ3ieJSNQdzozmV5no
Q4R2pq518NrzpDxpuD/IY2AhZ4jImwZLUo4+IvDSipsvjpfESI3lLb0JdIhOpRE6vyqBbv9q902P
KodoH6zMHH9LRQo9nWusOhayzQVveiN+Tcl6EuxYJCg31LlqHd2bqPm9h0L+rI4SsCLsQ6wBtcRA
gNsqvjhjCA+3Jdbb9ZN3oB4EfzLThjHbN8CcBvyggvq7L9sQCBxeL+reAKPa7muSjxPiE6ASr18/
a1cCuZFKLojA79vWzAxob8uaUiMdGWwizN/KpA0PelvCUUedBLcH4LDXx1zb/1gzcNxwmVYZ4HJP
+oLTmErG1HHbO4MiQfOyDsZDPSBb/jeGQrQYkReDWqO2eLhlWXq26BqKbi1XSVao9QlJlfw3EJra
xq21UmKAr8WdhTQMTSe+7/KzBCqoMGU7hD6d2HJ1AJHv1DTAf8d37urcapElQ8wD1kx5dEZfO1T6
6Oyhu8lbiFTZ3g9xVS0TfToDi2zQwGqd0/XJWFtrnKmMGWVAFcSZ791Xd8Fk14OAv666np/msI0x
saD6jcNa0+D84sX9XRdZG8HhSkVOzLAR6A/gCpAPWyx23xq4cne1hmssKutAE8EwoWdZIW3TFd/S
JMIkstCj+JO0cVqG/z/4n7rIHj6PY+o99yV8SHClbf6IAq2Wbfy6WdV7URaiT0+pkMiO2IrO8uWU
AMhuykLzsFqYwhaSWgdVCZWRakAQXwdB2/aa9ltMNo9BndDBRSD6FD0Eug7NmzJf+FsGe+5P5AHS
Oz800U1AvEt9mAbUWcnE6i+BIZ0n9DpCrAYIVP4oldr6NBSh8b3VgbttfM7Kwwn1hOIW9zy336x6
/HqBYWkVdZYO1NgwHgR6OP5eF62xH2xshJxaip/fT0LQSsLPAB4GtavL4Si/4S2RTixtrcJztoYS
FrqKL48XmI94ds6usxzr65t45fKgekpDV3BnzbpJl4NWk92VeIeTbZShT702B5AI2OTctEa5MdRL
IfSyaEgSRZkDNBQhOI26y7EsNDKgiPKBQGIwuxhhzHk2Twe4c0ynFOG5Vo64stNPZJqp/Q7hhuyo
lGOEPVg+bCzuSpnpJaMjqYOngHbV5Y+JalwWPZkQKGZOyR0DQBnzqum2CDNMXdU+Q2sA4iT8M8iZ
Mmo2hn+LCzHZW6qlMhMgIaQuLsfvrUiKJqCAqyMh8T3V2vB5MiaJZUIfI0gk9SdwmpS2Y7SJbFxr
n4upoGXVAATUA7Pf4cADoyA0yWJqddy4fNd2Psf3BW4Dxmi5FacBzzfsMzAlTYEwF2p0b1TDCYvJ
4Dbxo3HjAVvL9kHEaRw1UjJUxBbXBvJLOh5Z1FSG2itc+mUCHiaGp6Ga1tiHzfRY6kg7q9ERvhIu
Gh8GTD3hb7xu83le7E+AOjNgjHoLcIfFkgiJNBYsdwyp5xOOWZJAu68TN9dP3MrG08lQeNXwsbGA
wVwuvGlh3VonvUBP1tSe8lFge+mjjJJ0zXCUtshcXGiqc4anzLkt+2TjI9eGB678wq1DjGbZNKZT
FCQdIg94tVGV86ZhcjM1R5rTS+OjgfUrBAcsGGeSfxFYyl++Gf9fKM7atp8rS6RmOt07IGWXX495
uaWGLZW6EH4tbJTEfNeq3WyRqKXHprPHm7krQDlysHEcwPFKWhGOXB6pZdSbsyFDAsMzlB/soi82
pmbeZsv155XhWaW6TSC1uIBDp5sgpuvCHS0kFYJJaI8V4ckZmV82pA65fpymrQrB2qB0UQBAsv0p
AS8uRTRKgUKZ+P/6+PtVVfygt9l0DC0E45J2st6NzVZTb/4bl59JmMudR36mUea+XILIcAJUbhjR
6XW0ouCHHwVMcLdPUbsMrECf24vtTsDIP00oPs4iC8PH2Km+JjMBWpF4710/EivXjS41UBv8j+hh
CQ5I0sxs8xJ3CWgb1bNime1J6YpP4PVxbk5hdVwfbuXNIx2GPQqrkxmwFkCa2KfgpSeZ7oYaBp5R
IcmRWmJJ02m3WHfa/HctJxu8LmUZB7gteK3LyZact8R3Et2lfdy8w0yAnknQRPt+0HAZ66By5j2S
1VGlUK3G1uhcQH3fuM3XthgRGbhNJhjoxeKND31Z1xmuIu6EfBPnHsqTOlmfMrQcEGiJoHlE+R/X
p3h1SJBKMy6FA7Wse0VamMMuHLjkpqB5yLQef16vAlmCcbgLqGUMdk2PlMX1UVdvF26WGSiq2Q5g
1cvZzitIY7HmsZFi3TuXCfJCSKCY70pvnE52CSkm7nL7gEw+hiQeajXHCSAdNqhZhSQD4o9qZJgH
eFn4Y1os0PWft7bNee25+Hj5AaEbl7+uSSbbqJGmcFGPAg3ioNJsFfACMQuQBySXna2TPv+Fy80H
aA3hTrTbKVgsLjS2Qm1Ms/k1q2BjlkhdwIy0+Ih/VHGCpPgDD/DhNsYG4n0R5/XZS7kQis7O8L+S
M2fC3xEd9ufr07B2/Ggx4AtEY2jufF1Ogyx6aD1tCBwT0CIC1cDH6mR0G0vPNiZ8bRcS3wEytcDF
gAe/HMl36jAMweq5peJbd5aRxNR4Jwty4ZC6JdpQ7zAo3cL8rA0KkodezYzNMpbvewREOfSNxnCR
jukP44BtR4OnsqNpAhhF/hGI0sefn1Bwb2hwUuFj7y/21aB1SZRVkUEcYSX7vjTod0ORQjwYrtr1
oVYwZ0QstPUkkkSkKcusPNRhqGhVj2VmrOq/mz66e1J13rWR3+6douViS53wEJBynhBLFPuB4vFd
lo3q0ZZt8w7KGOIWtHjPBYHtIZtgsmUdtekxD/bXf+paoENACQLfQYuC5/xy8SO/9uO4bhAJVEaL
trj/NWu16jaoqhLJlDi+beXU7bQ8wKRDUIG6PvpcnVgePcCyjmFx+xswoi9Hx34ha/0cMUnfHrtj
0nDnoorXIcpRFyeqi0idpDhf2MP4N06XQ27FFqSxQtPwcuCgp9glvYSBAwS8K9X2EaJCNpHEofk7
Q6Hdjo2PDj3AWuw7A0vewIMI7NYe9oi22qEVHojxYJeIO1+fzpfe45v5dCju8kX2TFxZfJadwHYY
qCvmelQ/aEXbAk6vp4ODEXJgZ+X9EDjRbTmU3+ioCSIYiUIlhoCnZBLgClt8mRX15NQ1ClGZDoeA
e1dLKhWrE1sFH5T073yei5Nvpip6ZpDrFKU0Nr5i7WqAFk++CRtANV7KJ68qRmOlJHCwoVvTd4ee
hqTrQc+M8ra0ymrf+nVHWABv9/rUrYUggFRnkBQVwhkxdzl1MIfbOKt7pq5sw3cxN9cu9cCMDFYe
uhUNVVdPjM9tavqnPMdOtMvRUr/+G+aLdrF6XE7S4lHmB1jGopYX0O3yYoudUihIHmrgl98XtvUl
HBBvuz7S+tdKh4uQRtjc5rv8Wiq7Djx9Ybia34G9xT6YCvPwZ5z19tGEBn5C5LiFTD6SecOq3A+O
IzbOxVqhg9SeYgrtAuRDlpsVZ+muRWTUcCFzYA6l+frewrJ118m+v2H32agIl1hRGxiV5A3le4wk
HNB+jodAva9vhH/rP2feczZE8Bk2eTkleToGShiTMwd5j5tNY8Hu0HJl1wvovxlxwE52HarVRGyH
nprrOdF1hJOQA0d8QFU3VmglCgJjoPIg84bwexa/JtQQ+m/gbeLhYbfvJo0Lahpz5V4qHTrJubYB
zlrbeoBQ5lYU1IAXGZnXRbw8SKT0fYyQFDqneM8o8TkKHFJKagAbE706FG22udsmOOSLL6t9a8x6
URku0nxcIjLg6pW4JeFetLXF5qt1eaBmiuC/hpon+dVNkvXJSH+IAxXNPrAq6l4HUSNxuXGY5lv1
zTBzReYF9IJp4uUwlu1ZNZKlSCJnY/PVpBC0B/ET72oggee6i7klsU0/qz7q3jYymNgzUWoOW9CW
GGkHJzjJ0dZ1Ngetb37TrKdCU51K+BI8EAxVjSwAD5xJtwjgL8jBQC8oGYiqPAozrb6F3mhgSJFN
9z00nNlhODhFfSMO12dnbSNTz4eMwTXD8Vo8SXKE71Xl87GKCnTB0jK6J6NOdtgSmTwhsdwK5+eL
+s2Xk7ZLAnqNyHIxYKFLT5YD5KJCfTT0BB3dbPjdV3p5alHBou+QTijmydg+hH5U3qOX4BxRDYk/
B1UfbByr1Y+HmQNg5KUdsbjR0XPFEC6v2YATDo+OZ06nOoELXtZWfpSBBev/+myvvJ20gWh8zASC
OZO+3IoFYidJUyJiT8aGJEKPDEpdTGg25PkXqoOR2wRduTHm2oF+AWBjicqRXhIHlLHLC7QndFfF
TPY2TbLehVhaIVxRbr3SL+/ScnGhOXFDc1ophS4uD2zj/F7RKkCGVIEPKqwjWsK453J/Vbsu82vX
zKlR43zmuMiMin3SptoeCLxyrHB6Rr2u9w8i1vDWa4riDAE+vUO8oUTe1RiPWF8rLk15VEYNkd30
gRwxaevRLTSS/FSi+LTPBt0+BopVvk+gUh6DMBNgVaytIttKYGzQ3oB9PXdJ3+Rkk4F4e4vTGYDH
NHSxAnNcEQTmCUnvahZ+pswcByM6HVOzcZutbVlicaioNk2IN+JE0JYcuzJg3be2VZ9Q1KwffVOZ
tYMjj+xEVf/GETEoZuO3Kedm8GLHxp1phcIouR9qa9yLcEABPMdxSBaehr+Xbt5cPyFrM/t6vMWR
1AsVnRzg1NCPWlRqu0o/4B5xBxinOddGHz+0FX5S2FVUD9cHnnOZ5dada2n8M6slLTPeQEa0yVQA
GOCD4z9tmdm3yLaSEUwjCtaYOt2n7KZ9WFr+sY+cLUzXWqcYAjRle4nRyVu+tVJVShqTObhT1Do7
1cvDLx5h+G2eOMM5wK1839QCc9vB8I690YibEjbFV9SGi1srq+6c1tdmkx5r3/eoy3RhnG2szOov
nFm25EoU/Zmmy8sr0iL2/FgKSh6gCM0u+64PJYmSJetTOQPgC8vud96IXwU63uJoN/QeIFerd7Uw
q12PCPV9Xxb6g+rjF9QRaD9fX8K1FoxhEY/RktD5oUuco1YrpYZLwNxcUVDtHKbEOOQpZsD4fh37
qpiwTyntXxM/No+6QhnYtMzkveoF1caruraZIHw6dP5VLsPlPSjjRmuGWWja0EjbUdyO96kSG2d7
8vxbszXNU9sZXyYiyGM4DnQPr0/E2pX/evhFYJUGshp9BxDdMNTGJ48qBcQWymcInKqfrg/1AjZc
nhv4QS93A6a7SxJF2EWqI4McYFbsC7cXIw5avQrh2pD5uYW98sG3RX2HoHhGnBONJ1/NgnNh8+oN
mSc/kM18T0X07JBO3oLVlK7UBus34kLgupkiH0CjYNqWmEDmI9NDZ1avd6KPm7ugnbQv2MRpB3RP
EoJIi2ACpZXT4HSgdoSf3Xl0R4+IJdhHvJr0O0kr+la2ojy2iWgPQkPD+Pp0vLTXltNhU6WG6A/u
4w3wlbkwMq0FK8lj1T4FAWRfiHsWEGDf2yMKoN91RWvdinQs76NuQtQmKPp3U9iYqKbhFZVbUXeg
vZTv9NKy3BbB0c9lb4r3fltkJ92MkGAJo/HHFAOplZ211VhZ2zqQQLQ5JuIlX8IBqUX1mkgxo2hQ
1HLHNKhO4K3jEy2PauNpWQuGYNcwBuCTWQPi8j7BB6uz244u2pjG8ZEeD5JuUZs+FFTydxiaZe4I
X/f++gKtfh83hEYF0BLWkpiBVEGqGS1dGmkl7VHvZPq5762vGnCxjRRxbSRgF/OaGis5vJZaJFAK
I1UVXgtg1m89pxOPsaVvxQSrI9HnphMK2Azg1uVEQnYp4elyMfdNUpxFmiGp3GneQVi9srG/V4fC
/5zOBJVa7rbLoaaSch1AOtbMyIHfmWVytGpCoDCwy41MYWV7wNGhxwobAmrY7Mj1OjtMR0mV06MN
UtV+c8b82T9JLa+QIRrhXiO9tB+VzVbXyveh5AodVHL4oe0sptIxat/OCke4Zm87h8JHasxQ0aXD
umartLtWDaS5Qwdv9jbXaDNdfmCNyIjjjXRSOqfKTqMJqDIEO3JQMVi8V0K9OgzwwY+KUuGVGCCu
FNizVoGNJRNUlfqEdSBFYMcHzohUiMurLY9Y59p3VuerH3IRCaDRev6jEA3VCdw8T/SN/FNYF79f
P1NrkQF4GFpztD8N501tRsPE+C+kBayj/CaEc7ErlNq/qxLMvzqvIDrGlnNn1bg1lPGIHdCgxncG
PgF7r4hStN2jBpGpXr+vuwxLEcfMP1//ifO+XFzLJnUsclxAXWSe84P9qtRAJUubibbAynHzPhjW
gNVnoHo/f+RfjfLmIOLfE/Vqzulo80C5DQLksg30BW7iAJ376x+0EmGwb2g4z0oW7NhFGp30VNsa
8nkgD6hM+1bcnWpsxcAAIcge4v+IZXUWfXAyvTiDx003DufKOaGaQt8Z8MOMM1jsXbUd2dcjIghD
VYV8bhjhTNN8U/qqPl3/0NWRCMvRjKLfhqbU5cppjQ6GZEbxBLmfPyPq35+qNqBwruv9X3P6U7ph
/+Okq1WCu//9L9dB92vz9R8/sga/54ev6Y//+F/PX5Fp/sdj+KNC5GxWALsPy/ZHkmcXYtbz3/Ev
MWsTVeq50KjPD+QsWf0vzS9Fmr/AdLE56XTOKCT8W/LLsH4BhUENBREyjhekmH8rWRvmL9ympI2m
zUPP/138jOQXQcjFOeZh4S2YJWOAJmvzORaXu8FQWp0srAtO4NXrG6sPf2XMY1mnd1bYIGSpA6KO
Jvg4CS4yeyv40MTDuwkNm6PdRacg4U+gy/w/9s6kOW4kTdN/ZWzuoGFfDtNmA8TG4CKS4iLxAiMl
CjscOxz49fOAEjPJkFIs9Wm6u8zyUFmRQSAAd/+2d4l3Voo8dKcZ99aY2H6v1mssMoCLJMWJWcz7
sIk2qlA/9vgqUk59MyszmCznpLeVfSRLdTWoVICJTL/2qX48euatG3PoaaHs1jpQYnTCbj2t8oLl
f6SRla3aNK4CU0aPResmOwQgh4DqXvqD4TzOWvtUZJ6yDm1FruvBVdaZGuUrQMWX/OBzwyzvE1Xf
4QmD9EQIUa9FbBUwahPEJur1WJ6IlQpl5GwG27NL8wxQPpYSnjFyB0n6zZXY3Zjw4vzIqj/lVXHv
iQKIebjverLpMQ1xynE2WszlcQh5VK3G2xahgceiVoJvXG4rafXcb2prmw8wO+HG3GCiJCvjYp5d
JtKuuB8n+zyOJK4zXfI1Dt1romd2Ni+onBIpKAQ01dsiHqoLEwC2r6DjHEhEagHF9iuozV9DGaWQ
Dx5RyCmCojZHf6z6c1Nod0WrEPHH+8GeblvAB4B/bRAHRfw4zs7x7Kb45ulNtZ5yXDDa0D7H0hy3
wqZbF2V+oXjz3TzynHRrkWB1Ld/q+8u+qy4ytW6DdOL3ZN7sBSNy7VsEJhwg0KeN7Lt97gaoXtab
wnE/daYaiByTuXzATFNPeh+ZfTWQ5mdHxZFspK+l5SWe8CJ5DFs5nbhKXq2jXlfW3mRm+1jAliEn
xQRuMi9tst3UHnqGGIqxb1qZHydh3F2ZqdFt6GLpAWe+3OfhdNa1GVa/LS15jFsk7oBF45dykSUu
FjBXq+Ok6E3QRfpubal9ew0UC2Hy2mjXTdekAZs5CXI1Fn5phvu0QVUzkuZWQubyE9MgjxjwUcd0
YXIwZLRilmY+KhaUEBa7bfW+U2nASbTASL1jjZdlauX9XA3jqrTsTVxre83MrvK0uXBU3n5cdxeF
dj5FILLq7J1UY6lc/47jS4oLO4ChIzMXEjTgVm/3P1qgwox6J9oySsWCXVjbKbV3FiLDLKj8nXB+
MIb7cTX4OAuYcmn0HVxt6DVNUbCP2jqu6LCa94ADgOoS5Sc9xeo5Ox8t2jLdIFiQ7adX5/TF99/0
Wkj/oJnx4+IcqvCb4ejye9/+1LLQDEHcY56ZZY+kNWJlK3TgmE+k88hZ8/wigJZCVzl1wZors7P5
/S28zcC/3wENzu8ZE7PXg2SYXMosakuLyBuHM1MHzh6jBFjj/4mvqAizdx7380Tx4OXStSBeUH2S
rB4WhKWhts0Q8nJDxs9+BxQ+nm6b7ENXseUpolLfaz1EX2sviK3xFpQTjpGPet3scisKsg67vzCB
wVeeUE/cekJBG++kTodbV7ibXs92RlWfF169nb+iCA7TKO9WzlStGea5ftkbl+UEV3MeneNKJA/p
2B4rUXsS1vGa0whznvjJriUs8z6/l7niQlHQTqeakoQbh244dNhEaqvQBQkSx+MDBvdIVHNqAjJp
TvRmVoJhNL86dfMpbRGupn/cbqteu4xNE2lgr0kwbapSX0zzrV5zfLq4O07udTyrt1OdsMga95z5
6BQIIMxl0m9EpewqyuvvRd4f5UHXouCfQyFUILJfRDU1SRR3//GvSaxun8SSirSHf+r/R01Vttg/
p1Lr/H99fMiHh6+ieZ08LY4IP3In1zmyl87JomuBbiYjnr9yJ089goABag5BT2R30L37K3vSzKPn
wS7VJp+4KH/9lT1pxhFbn9HlgilncOT9SfJkPCuivtpfCyackRtZA7gNRBMOFSiZzsjJmG1rkw7h
dU8l8zGTinjQG3vedVYW5hs1tLp171VF6LdNmBrBMCyhUCuaiw6P6cBOXHq6REIoua0OvJWQYk2f
hdZOJ7bNNiXSR/JD5DphHKit1R4jRyxXZaKVN5qVJ/chDn9XrW3A14xoGl5aTaT6jadlJ5Uo4h1y
7ZBsLZ0pQyFJmJwGM+FCOM5j03npSsf/vV+V02Cn65Dict0nHUaRSaQad3GiGFgGWdn0qUzRrFqC
pXoWYwoFcm4ulMu0mbrLQiusr7AjGGigaalX4JnqUN30TWICNRv0uvN7egCY68252Bm5bhVByO9w
VrmVON4ulVCO/LrQbfypZFp/boQzn0odPGKNzs990pmei3NlzlQ5N3HpCbLJ8u6qMTIfssKa9mGO
pGruluO93k+h58MPFPw9RpBYUkBedquvSpnTqrUM/ChhEJgW+staUay7OOo+5DptgbCRxpkmVeyY
yyxT9/hobsux25eZZ69m2/2m4iZ3HemFgVx769FgmEmJ/RryP/5NDqLp2Nyn52VVXJh6nn4Vdgw/
Mm1sTI9VTwwYRxbYL+DAm6s3ELBsOC1VLx6EbFVjpQ9evIO3UX1Sp+6TzGrMPs1S2eUF0t1M7ZZr
js0qTPXPhdkZESIHloKPmXIeWgravMMwLO51rrXNFOxlUQu/ybTmvFU79awJewy+G8+8H5r4PovH
GU9HBT3TtOMkdlBBBcyJXapTQz3oayfZGgnzD+wJNmNRdmdJp5xNdn8OFnP2cVfCfAkL3ZaH4mQ7
z1WVyS+UfLoMa1osWak4fuQm7fXsFNkXmN8JNFAK662Fe1XHAnLdu3nWjFWMwZkvq+l6pgjdoC5e
7TqjC3FHK12M9wy9QvG/Y84ZNR3TqRQV7U2Tpx8HJ8m20rUCLG9JxxmIrAuj/GZjBgtpTB/WUaso
Tyiuq75s+4emXLRf++4TXfTLXBgWznYaRhna0J/GHVOvVEl9Pe7vbYl2YsivXpSgHmu7wWMrtsks
dU+hH4enY52Pjh9iEEU10E/HOINinc0odlN6bcMM1dlhJnWJezL/PSbG18TUpxYgeeAKnKZ70VxU
VofbfKXVPnQmrLs1hcZJ44j5au4QGmee4cC6VXNFWVemJne0/5N7QU/kU2PqWArq46hj7EHTmk51
RgNNvxRqJkDkpGLldlqy1qU6flhQrJu8sG9JZHGQEdJ4JDmwLR9+ifGpmZDGohXd9Ik/uVkV1GXq
MTifYAwVC7OhR2AszxSTtUpXcLIWIAlmcKsOaHyg1dYQNPaEJ4Cr6PuoceOFXZv76cKAM0rdu3Jw
+PWhdAEynPCUTBRsiycclDcoBAmMIjIbR4m4bL1bGIvaKb4RuEmW6jysQW+4BqCzOrw2vYKxxVwn
bnSuUtFszMmatwqo3BZBCufKXGYfbuWE3YW04nrv1XV7R/Mk/CgRFTAvhEfqAB0IU1MlecxMEvBR
nbK9N47yIocN+VHwm9IVKpXyIktiO11FyPbv5hYX7AgnsetucOadyVR96zYdtkumk+1dtWpXKafG
xna8JED/U7kahy7L/EwWM1BeE4THNGtDUAIa3w5zKj8MIPpPhcTkmOQI+jYfl1trlC0G4zbK8EiD
hntLc+TFlKZ2yZkhhierX3aYbCt6EZQvgcdc51vvuVV2EUZufdcUsmIH25X9Efv6VjvNkU0Yvucs
/yon5xmkTIQFIQvliRbfIa5EL8tkspIBfYLYO68iPGprG8Bkl4FG0/c2Eid+hq6qw0taJ47e+lXW
l5usuS5FfZeVdbKy3bm9eJUh/CKJP+jxfr8r2DVLpcJMyDzkGhspTfR4SqxND4E8kEp4Z+Xj7SxG
Gzfh2jhG+voaSwl2ffnFYDEi8ClaUK/KdZbY5xATOhSg0z4QOOlUHsYtpoVhitq510a+WBe0Pa7C
dOIxj90vi+f3t3/Q2P1++8s0mmEqZQBaAW9rELwa2yoKTW6/n8qtV8f7cWrPolE8PLcUchRCbU9c
5HWLm7COY3yumsdWKn0mw+uesVE0hMUOjO87U5yDymRBpGtMVhAIAdW1kIjf3pepwO7sUGvfOPhC
B7Iqb/MYr6/Owjc7wofa6Ibv0+9/58TXU0Wf8Ivoy66Zrp4i7A9ep7cLO+Wfc+L/W0aoDuQPh9/4
kRDb+hHyEhZgFZjAzEI92vI/nPFs4wg8ngXznPp2UQ9jaf1wENDcIx1aEx00CGXsjwWK8cMYj48Q
rkQ4HH1VVPc8UtiX1ueP3dge/PvvSmxkVOF3uygO0NBczAoOestzMZR9a4NvF4aaryw1uYvwMF5P
lfgivO7RTdzLvuagjfWs2rcDYhGTSeb76on94ow47DIsYq48BajEMApd6obDMjsHCuGOLpAeCJ0n
vTvsKeefsDe+lkp7kqToALipgz9WKU5pbI3vNNgPFGB4L1wffA/pD5gOh1b7283kTU2ltT0ZcWG6
GElD7DaCiir7Q1VYsfRDFe9WmM3anGHP5KgVQqk17aG5zUakw0rF74oxsfwIP5tq5WZpvLJrkHN6
IyjM86oSq+cH9kdb8V+rPT/8l7X3WHBW/7ztgoepeCh/5eaxfO/H5nO8o2cMCDNUD9Tw0np/2Xyu
drSoUTB0ZwuilLYUqi+bj28BS6WOXVRp2YB862XzeWxZViiKCPozI077k833c2gEZ8W6o7W23AV6
ym+XXSmHsSyrWNuAVeq2qR6JDzp9HjlrdKJbGW06Q0s+w0H76o56tPQWp20ztyu11nC/yYZw5UXC
26kdduVRM6UGEdXV10MxhxetiW6nNqTHvT18zsmiv3jxpB3b0nxvDvesU/+mqOZnuGgrkHMsZfyh
cE8MPy9pjEbdzAatkyi7caqpgqkzZjG0jLjHBnbaxvXU4VwdVyWGz5U0AmZZwy7OmuSD0Odqm2vS
Pq0VaexVNerIkaGu0U0esP4i672Sc3WnMkx8tWZ+cfA8y92/uXXCJ/QCgOUkEmz/gyiqu1mCYLVt
bFogHvFaM5trt43kZ2HW6OF6jabi9F5R901meVXV401cJ+pZGWn9eYJ7uRGYRpleDGpR3ab1jJG5
3nohfVK7p8PsFeNTTK14XMbd50k0xnGhxsODYjTkXu5UlJed24tAUVH/Rp7NOW48oeN2ixooR10X
CkqGstpMcXKn2jkzD0aD4YAMl4W6pEHd//jvU+UwmC+87H8+VVZgVcvky5tgvnzjJZhrR8BLVJfD
BB4u/Lm/u1s25wlJGLAnaCKLoi6n0Mt5Yh0RZIEGLCwudLSW+e3LeWIdLSgjRCFh/YEAsv+svbWs
1tereWltoV9DBcCMEoYI9/B6xK8BIoi7RKtXelewG1MYUTI3dYUxTY6RXtEbWFI72ALieYmAnOfH
Ud4CNgvB32eFU/ljp7pPWZnuzWFS6iD3qgutlPqWFMFGzK/Qy286/Kse+HIloZtIp3FXOvrhfl84
BGra83UQp5F52rhjf5q6w3RXCVh569gcilu71/QbAM39thfZTBGYyJOQ7VX7TcUQHbaXbq1lPJ/D
cat/KMr9O2b+mHYff/0//3uROvjn1b1tnsqHr28W9/KFvxc38gULb59oyGm4dHVfMlXtiFBIagYQ
CTQn/bG/F7d+tGSwzKTJneinLjqqL4tbOyJ/RWQNJivQafKrPwmWb0EQJNALdB8BVViDHiY8z4pu
r+ArE9G6rJyaFgAtIIS/anutaEO7s+S7ZrEHjr/fr8XtUkuz3Rf86sE+og+rybxNV7Xl4TzaY4Aa
4qe18trpHlR7i2orytgxAN8Ju/iLPDFgv0YTqd+EQpJpMcTNOuxHeyQVdYTs13Yxt5sJ6+ftWIhN
MYh0VWVLn0VXqlXpZrQVZtMMjLwCkBtXBTtPzGdl3hmXr174LwLeTycE6QtywQuIAGEnRJHe/jKn
jGwvo5xezYqWk154aqDJVqwx+6tJcE0MO3vP9ue+sDa/v/Jb+NHzM+XKIKGXJcZpt3z+6v3Zch46
LyzTFUSjCNhmUa7wF3hPguaZFvvmCKQYBnGISgPcAIuZwdvL4BCEB6znJajc4XOzaiwV6YAFLKPi
1Bn6KNQ0Kz11wzzQtCj80oVp9Hmq5rt6TCfkIzLF/ugo897Bu29bIdvfYC0tjG/x6CaX0pu70tfM
EVm7BByZ56d9n55IV0vv00Y6KyivAtNEYRsnRp11x/1oybvnx/jvU+z1KUZY/c0p1j98Bb7TV0+v
S+5lMP33QcakmvqZkhuC0XNd/fogAwNHgF7WxzOL8CVK20csF3imxGEUJ/ja3weZdbQotBH2Fwm+
hbH1JwcZN3YQpLE6oLygb8OF4NG+XaF2RRYwGUO/koV2h8UoyiEm1rZ0GFGUJFa/eja/2PAH4HT2
HahiXIYWVBKSgoy+3l6uMctQFJkOuJATzKcP4ILPMb3xPiqmfg8opB79xE1BXlqRE38VPf3qXdUY
2rGagc73bS3B7Dpxev1zgw/4Dscv5WoQNdOUVAPFoaPoZKBihwN7kPKTt9ZkNFsnstRNHtYu0kt1
smf2Uu7BF+vXMc42UJY7Gs1AgTs8btTjaaJ1GthW2PX0r516E9kTU44C31uOSDj+l2Mc461qeEP6
znloLp2FN+cFjwdgFosEwSBeCkHv9bGEGZvUynl5PF5e35dNUd3YI/FxbSuqETCDLrFokoODqm6p
MHUYTKYfZk6Or5QdBjzU+vAo55RH4EgVgGcGPp1AIaKbtCrcwMuSpA26PGkmHyaj5ttWndXg14e+
8AcwymtN2NrXdhjSlBajZ+9HGALHeZ1atd+V9k6qnVX4jp26Jyq41d04oVErhqLfzFjo1qBu9LyE
tahFl9D4s09pmftzmKA0+vuFdGDe97yQYJ07gN90kOPQOt4+qXluoO7baL2ocoYCPWAljTYhfREl
wicV+7K0OrXqVtlqpIOd1tMe6SNGdoUKZ0rTT5DzlB+7UbW26Agzw2qRNVQz9VbJimhbgP5Zv3PD
y1F/8GqB7yEXshi4kdEcxLocv4oq0wE4lGWYUlS74W6Q3qekQTIANch2Uf5GVpkhItPZudsUswe0
K2uGdzq1P0W+Z4EUfdGHQ8yYbf/2wXW5NSeZFXWrueuMtaWERoDP2nsO9wfs8Of3w9+nk4ASC0nc
YScvRVwVZ2xQxNli+N1ajVy5qBCs8shsA/Qz5A4srb3mD7m+MUfhPsOyM7CEHQVaHor3nv7PxxxE
GOoayNrM8+kNvP3VVhGiYCro5ENbrE91ASw/MoQ+LrgVKFLIOl+qRmjp67LoqgdM7fcTQ/uTPmvK
D47ebWHXz+Um5a/H/jiU4dnYN/V7I5Nlzb5dIou6i44XFSh73IcO1rTsmFg3ocrsBn7JKveSM6Y9
+84e1X3vfmAC+oNr/Efh+7f42jfwkv+6zTv47K9260+Y3N1D0iWvw/fzf/8jfjvaEZqKHm+FgviZ
ff8jejvAREgdF+1dalyCMTv6R/TWVTC7BGgCjEE7B4fdv6O3e8SQBOUWhAMoEqhG/iR6L4fG6xVD
wIY6g3EIgjTcxLNy1as0dnYbQxndGJumYWAdJyIR2yRzvWMxJSYKVLonzpxhUJ7ga3cfbNlE76lP
LcXHz3cAggVZIjQt3IM1q6d1Jpq6cdZRKfCOBgTO5LvU1noWvsNOOjy4lt9K55QBAQUXz++gK2/V
jRIi+22vC42eglrNFiKb+Z85yi2jEa6zON8xgaD1fwjyi91cFXpvmmtlyNQPjZjUNqiFwA4qBQ9h
bhCO63Y1vOdzW/bW3SCFnmxeLb6L7w/v9RTk8BhYbmGpYe2lsQ+w8iBH8hyGsmmqL2b3dbuu7NY+
y0GmrKgBi620rRJ4W6jsfn9RlGd/epPMFAmmSD7Tf+QW+PzVWvL0IqxztYElXlYI7Ys4idVjMJxG
FyzAHG/tSa2JjrtGAwQSe+i7MomwpgRfv0x8iDrFvKlmdZwQo86t07Kyc8tXB7t+yJLOi/xcRMA5
0sYzTugX45xYpTMWnHIudQtg9CwzP4lRbwymqaSW4U61bgtAwLxWXVHIbWJJupENjkvmV1xm6Afh
MFCOm1Abw5vYSNJPvKz0yskN89HN6mzYTEQE+LmpBmfIrj37Kpq85H52pGVfdlacFzdmJnPD96yp
xoSjV+zPkTWF5rkBt6i/ycwp3wIYmofNYtWhB5oNPpBRbzHcOSOg97UmTa86D6Eufoxsp2yDKXHS
m9mee23r4Z9p+vaIKIiPgJw9r0s97B9s0DVfDNLRlWpDrzkRQyKZ6EjPBhNhqpAOa3XQAKZrg3Pm
9nM7raHlNpHvpFhb+D16BWS6LlOcoGBRGJsyVZjnVFWm1Kuhk31Bt60DRoU7bR2vOhrgxyVyvDVF
P+ijAOJKsUmgDmors5/m0ceUwzp340ReR1U0er5WzLPnS0TlTh2QN03QaImLArS0soDABbCF9AmR
NU9Lt2qSwTmf7HmSgc1GoZ+QV08KRcBH9OHSxB9kCuBdb4viW+0lAOCjScrE53EOF2UzPIo0mWo/
T4XZ+42LsokPAr/+EnZhEcxKq+0aZRycdUhFcpl3Tnzqtbb3qYmG+GlsEtzPDEX1Ot9xZ+NTbgz1
tmpzpHhMxT3B3tUZTlLFMz/XlZJf6LUhKh/MvLkve8+h8Qik+0xKzw3pdmje5WDbDnJ98OkFQLJI
30T4RxYrWuDtOuym2g7GUjXnYHDN8VxqcV8HyGCX+BGIPgGnpCvxLUOQ+BIp0VxZJ2bl9TuMPBeo
d5tHaxe57PS2wCAavfYoITPf931MnwNJWrPcSzMN51Mvk7CvKr3wrgC31T34E68Ag99mCGHIRhmA
G7tWverDkibP3CvzvGpjYYudOebRI31S2/RLL08ZeISVawfd0Jl+7Yn0S+WIrECmZ1aLdWUNnQj0
wlaMD6kxdljZlYyjUTVsxTnYMSTukyKcr6Z+Ep/dbta/RJ1goojkTHg5idT9EGepY/uaVUU3de+w
xtMRzoQj3PIC01iA+bRy00t09PGkTkM1p82RFGmLIIJi3ZpY+9w3uiy/eWUHbNer8+G+JSN+1CIV
feoYnxbS+bG0a781s0LdUaVa4QeAZpMKpEpNDFBzUd+jJyuk5nOWwwtQVTlGfiMAFIHFTr0Le7Di
DnRcSWELdyILNMTTWIOFhWlqixDFudqlRubbgJ/6VdZPqIrbtaLKVayT3fkG/W3EKlRR4VM70nbE
pdCbP9eKraDqnHflgxUJWQIA60S6KYsekKRnKLqxEQOdNDar26BI6xpxvALVNGmUXChC+40y59EH
A/vzNjCyYnABumCNCgPdQJtcQZ4aiW6dQLSdK9nkfsfemaloaty0Pa2MOQZUJCB8e3Dlg+wbxcHQ
wanUtUrzughQPFRmqlMzitZ12hjjisGeGu/NkLw/qMYUQcQxc8sHNzKLi5nVi2hlHeuGbzRi/mBP
Cs52uTuEX7y+Ss0N263/nEeKes2QOQ/ZEXCIfYkKZOo3qj7S/kwrLVrRvGxcZNAmw1l5SM56K/Bw
1jUOZB0GngisNWBR3UHsx75jZcqssW96OgWpX6mlC6rTbjPtnah2mPbDS6LcWRoNi14esj5vY5or
OIGQhbTWSt1bl3l7KTQMLNI5r65Mh2f1+xj6q6shwgwTFwCNRVb49mqAiGZht6m1TnKhXIx6Ma/G
UXE3A0poZ3Ha0UL6q9H0izzhGe7/OvfCP9PjzMWCFhwCqcrB9ZqmnGHeNeZ6mCOo7W4C2SW2ekdi
3OfNvW+lJYykMU7TcZ0qk1re6J2rhKtuYOGvO6+GpF+bNtDcDrmIMyBPreUjVQwxXhnKaTwzGOgy
jMmVdgI5GCXdU0nke9fM/rDrQd4BusQmoi9yWsCy3j43kFrAhqnb13k/KlFgtogoP5rx0BKIZiC0
J+RKUj+u04LaSGpqi7DjrCvWhomN3X/vLPxRTfTfHcygLcq5fy21n+qhs4emY/AIL/FNUbR86aWp
qR6RJS79TJJxd2Efvp7OUC6xHhcVJ8jiC4zgpalpHi0dG+R5MHykAUFi+zKcMY84kPiIIosGCWXw
n1RFz55UrzcGk8cFOcMAiJKEEemyUV+lsnnbqyIVcUmBUEtwvo4T4pta4nFj0927LoYY+e0+czZy
NOYVfp7jnT235lNhx+FDpTg7ZFVwwdWr1Ct89IbrO81QtmVTiYsBhP5Hs2vd05lc9jpJDQ7rMc23
vT6SomdVeV8jyXktxqR/aivrMoqcGlinoeJ5hkDMSTro8Ye2sELggVYc2KJxDF/HhPfcbUToOwXm
x74E5f/VxtfrE73b5mIaDM5+2pKAS3W8fWQHEMifE6P7CBhJp1la5d+mqvVqH3RUZ/ngPtVbjZzn
65wWzuCPHLOXjSwA4xlVBxRIAoUPdBT5BhTlMFfNEQsWG2No3eMcLZ81VMP5k23jRa+6uTgTZKX3
YVEDB2hGkBCqFzsbkLTRhD18Gx8LL9O/5mKIFsGlTdqrF1U4ajd22VZfDbpZt4ZC9uEbkaruHL30
AgAUxMa8cvCuAbV/7LkgFX18CM29O8Q5UgKyHyHtZMmXVyv5F4fmYRVJDwh2NKuWyTQdsAUA93pp
lNmsmdQX5cqyWw8rTEc9VifF/U8cIv8TGisgv189/p8Oku9k55MEB/RnrvP505C0r8+U5++/nCnM
bpfuF8cDnEKCNa/mZVCiH7mgSZDFowOz8IxpWr6cKc4RIQPoFA0aUDOqy15/OVScI0YafMjAwfzO
nD7AIv4Om/jsifn6UEF7hUOFSQ0DPYbShxKgaZVMlEIRhF+lS89sAcXSgCE3rQon0i9SmeXb2BXx
3hKJFq0NqK30DNoQoPyIgiOkXqWTBSQB7Yvo42SjSi27TSh2he8KazrXO60pEc+c68IvrEI5yWV1
70aDfFw0spjLxnUWgN5qnsB0/Ah6/wzWXrq+Bz9uAYNYC1SEx3soKI++A3tixLUhgpv6AKRb+yYx
6jtNGVxR4St04H2v1I4VdF4/em7haUvNnnya6+HYhMH7w8jkj6Lw/4gNtEhh/3Mk/r6BTvsvycOb
bbN862XbEIrB8nou3hJLK3Bpdb5sG+0I8A0sWZw4gfs8SzW8bBvzCE870kZkbtgzcAv+3jbGEeKL
HI2kZMhQsrv+JBb/PPHDM5IVCVqDXUpifDBvaCarC6uQTDOZjI09pYmHhZhSweaPgdxI60vBDOoj
fZLuNEcC3CJUtvk2mwS2Bk75lCeWifhQ50yX5Vy7pm8V5vzQuVF82o1jeTrbakolDJW7o+SN+w+6
bE6NwjMvMkX3HsowSS6iiVpWSRItiGgy1GftFBd+7XaL2KNhiznQCpTEC2WYynVn1cPt7JaXSaZi
D63mwOVl98MT5o+W93/3JJMs8HdL+7pvsu9RIXhIvoj2V+DZ5z/xdx8evUxWK+xLoCLP7faXTrx+
xPJC/gT4pA40+xV0XQf1A4ybhHQxQUG3nXv6ER74iCVJix5lzAWghtLqH4SHpZJ8fYDSLwWxjvMA
f8pewHVv84pJQTk37mbGsSih3U4F7EVtFFDEcxNh2y75NjRpdWtogo3+13nwi3zm5/77IkiNGAuw
XWDFQPbe5DPz5JRjpahwilCiWmEZ2lylLT2URC37wf/9tZbc6PA3AukjNgMQhlN7UE3zKHu4glO0
yd0oC1xEpTetrb/nuv3zTIPpCHqLAKSXF3rY529b0ylsjauQC0CybItx44RatqOwLvdjLCHWC6S0
zG3TjsXx73/hz613qnYVWi6gaqzfnIO3aI19NLtokmwk3lprJwY5qMxnQu2Tjd4kcNIq0ubfX/IX
L5CDlpALpgyXu0NPE9R3006oORqWYZ0EYakaPN50Dqzaek9d9xdPFokiZ1EIWk7iw1mN52GDNyrw
A5W2Si70EJNBby6T4xCXzRNq/HvkTE7cech3eQef7/e/8xnacbB6lj7F8ivxlQR18nal2kqbcW0L
diJmKajQOvNWnWpU44fY3WGX3KwMfXZoDk/9JklniqJuUFYaCpbGnH0iJeFL+DC+M1X61eOHuoS7
C+sa+stBeJo1K26FwO7QRFFsY4OaDuhfV3Ro+3rz508AfL2NRxWp1uKa8/YJaDWG8rmZxJsh8gSt
/9B6jIWb31MWWjf1QIXooX+IHHZ53GenSg1WwejDdJ1gQLABsDZf4kKjvWe+8VNiy26DD/RM30JB
glzg7W1Zi99w1y5IEmmQrTa5U/hSnbDUSSpPgwzt5u51Hk3auTHMRuRX4xQHRRhO554wxv2oj8pd
b0u+NWl5vGoZdgQRTALm7D2YxBIa3aor0MhpXPM0iZTHIgNwH8cxxZ8ik3yX2qP1EaUeksp3nvjP
+xkMNNKo7ObFaXGJSK+rvcwRMXbovN0mdrCSHub+xPFSBgetQBklwAtX/SZDYYN/V6RcGWYXysCb
0M7vJfhOv5HxdFZIhfy2Girvrihae1rVURSDzjem92AKzyCQt3uE4EUex/7kjCUNe3u/sg6tSUgr
XM8iFPCuU6YMoiwzKoKmOEkh6F+1eawJDt+yP5vBI1xgfov4SDqFSuZrdQg4xzRwtOslInP+mOHo
y2iA/6ODilwHEo0A1XfN6GMl5vEiQafwsgkj6nxFSOckQV/8IpFefpXkkKTzchMlqtvRvu7MLf1n
fQ8U1rpK7NCFzoGmziL86+GSW843GWLFNymIky+d2fUbrUfp5vev8+f4g0cMDnqM3PEq5ZR++3SM
wYJ8bJgh3YlkuIETq25Lt7ZW/5mr4EULFwOU3WGUwwc0xVdZxTEycttFP/VJVPZ7Dl4/pwv8FKC8
nIVk34yd3/4URdTJXFtjuAae1K2sdHY+NbpR+FFUkikPTuT31djgIFK+p/H/iyvTZyUZAIVHDFjq
5ddbIm077I311lsPFoaufjxlQTxmzBealrmUczNGTXyruOV7HrM/i108nzEsbzIICwPeg2Omie1E
iVPDWxtCRWLBkG54awxN+6C3aWbSWLKQh9FUZZMlmKwH6qTOOwGv3gqQ9KpaX7pOdRpn6vSVqvq0
Hot2pYOX62AR5811qKfKyRA7xvWsRFWBXH4ZXylZWXyxc8Vk2uKlF7LPwu3vF8vPIfX7wQmEcxGY
PcRmI7dVTxWe9+u48oaNObrex8qqr0BbcMAjmbqhg38OnDPeeorM3tkPv36kbDgGAQDDgQ29fZcZ
KG2FqYv3/9g7r+U4kixNv8q8gLeFFrcZqZFQCQJk8SaMMrTW8fT7OciaQiZQyOHO5a5Zl3U10aCH
8Dh+xC9WRVJ2mxYZcs8XmObkorQ3cVL1t6nIcO6dBn8p4oITVjWT9Zwq+l2m+dOqyp2nBA+Rxcjk
HZ7hDBRNsQFcFviVuc1QeVmNrkOplD8C3WSileHWF5X+Tavpl6Chz+//NPZJPzFiNbALaCvnxgfB
OKp92Nv2qgo0+zgTTha+4UZXYdaq7WIaavhaaE3votY3EP+o3N2Y1cWdjxrp0/sv9c1LQUoRG0s6
0jSxz1KVMacxGiUF3wie9hzIXf2l7+ZgYeldg2S0Km5tNIAWlRFQRzZIaDBsPqh63R4vXIiMaOfP
RJJqgYRIj73z7eXyNtOhCbmQqj4Abd1hia3soEtEBzK0dpGCKvZSPThMjTC2jBTdjRoX6bKMtN8a
RP/aInpjp+vscMkLRBwV973TvRbqmp8JErtV1RT6I9hO59riS71qVNz/UiOwQdmqX1yEEK+E3VRX
7z+JN0K/zhuRXitQkK3z8qqo/NaOK1YfXd+/9hvXWeuZ8dvC8f+X5S/g7PRJXzz6f2nZPkX5N1Qr
n5u2bfjjv35xdaL8R3PShpJ/1d9tKJWGEkq9pNFs1F96Sv+0odiG6IjBIX8uwXm5f7eh9P8w7mFM
85tAzk/+bt7SDXZQeqNxRYMKHN3/jtvKGIiREzw5xkuYNZzDhX1X1I6AIL1U0bOlF4s3aLSw3L5B
/8Rt8AmPm0QDD6TrT/HkMkfVhsa569u0eVSQsVQY5gJOwW9qbcBNiTeab8afGK0gfTKOxYHeMOqW
qtCCD46VWUugPd3D1OKRtOoY5W/j5pKY9avhL3cEJYiam3JEkZTR0+8xcnEPN+I8WQ5Rg0DF5KAd
VA6wWWM99Ewk1hd+09gfGhc7HwXR/2u9boz7DhGQDePvms5X23tjrN7FqTHsweBoXhei/GMFJv69
zYSiUN1sX2ylN5oV5+k414xuNMh/C61EyA1nA2sHAiuyMEmynPQMX95hRqBnQO97zvGOyqpi0frN
JQF49Xy6LBeV0ZN8x9ABJJ8dkrwkVy8cLV6C19cek3h6Kgdw4mqnYXJtG7eaVVvrWFcspIHtaF12
uXsheL1S7ZCXwDRSFr5Iu9C9On1XdkXJZPdcQpmDlLRQTEW3QM0/jareeSm+NtdK49TLcMTvRhUx
aqOTJuuQVqwsyAdXYUT7XS+Tb2U2oNwE6ulSJiGj98uDhiuEd0AGAWtO+qjLN/diYjrbuci63OYh
6U9Rf931hVcLxFBbFZcYRFDqwkvjW6uJPORDEcu3Dqn+ndnkIhaZl/gmyvAbEWQb8g1v7pylbudL
3f1rcmJkID+Wo805KdaR+1B3xoUiT76/V5cOgewXHZCuzemlV2Gc58h/xctGFEBsxhrQVm6HcB2A
t/ViLnfvb+JXjQzJ/WP7QhwjfaftcFZUOmZvuB34NxImgYuFk14pUxlvin7IVmhu+ddap3/t2thG
jKkYVk4yl1KNNF40aicWDuTVTev36YXLev0YuCoIMyYTL2n0c1ZRdLjQpErHVbn1KLGEoeYVZVtv
ibHFEmH2Zvn8GP7orPx/YkIjIcD/3ZF9dV4+PvzXU1QH0ZviD/ST/jkgjf8A6+fkgdL1LJRCEPj7
gDSBi5sQtu1fKg4yz//7gHQYbyLwIO0dkX4wX0qvIG4ITFiytiTMAgHoP+lfyxD08it6BpCDfCa5
cuQhffYVCUfThgCI6tIFOatF02Zy/NWLB/NG9Jc78L0lZAx6EWNgU6OfPrDEGBrXWgmktyS+9e7D
+8ucfwi/7oTEgTKTydezPsSLZVqA20GrYHjip8O6MLJDUaA9aLpPougufHOvArtcC4oLelKgYWi/
n4UC1wT7rsyTv3T6/ipU2ysAkItEVZZYQ2+qPMFCpL8qpmBjhMk+yqabdjK2CI1t5dN1h2mjwPB8
//bPI/nzJdHFlnNvYG/PMO8Xt6/GhpoW8whOLxTHUk+3IQ5eidpdBfLF1s5jkI4XnJouLXl2vBla
MNFVp8bMlOBjPrFsG+El03kYqHkCLLk5uhekad/argzh//suz6Jd6yQWeRh3WaLCEYNuDI1k+/6D
fFUFyidJ/cd0CIo5Rm1nDYvYxqgNShkv1y/uZiX/nDvGVrAWHaprKzOue6u7anBdd9viDq/IS+uf
F39yfVpEz7JaUuP97JOsDbPTkqT2l1b/uTTqW1R/llOTbhGXPqCruweQt49N9zi46bbKnMewaS80
x59r7vNPVkohMQ6WfUmJu3j5yeKG4QR6n/k4wjCPmeO/tDo7lHSnYKY+5tK+KQoWSjes9EDf4yiD
kIgW7Z0wXXbYneQAmAOT98OHx1Y4pG53laA73ivJtodbbnbF3fvvTH5vr6+Xd0bCR1587k1Q1WVu
GWHBK5uQIm5iLxXBytA6D+H1B9E0V/BxrnOl+fr+sm9FNocGEENEyhWwjKePKfNtPrghZzfmw1e3
zu7Kol/VVnh8fxkJkHt1e2RpNEAxgOVYONsReuCo2N3H/jIBYJaUd7nhNBBT9VXZFmslBtnaG3u6
02sFC1gZYgDBoXUuDtrkHoY8vS/zeUMLYSGieTnawb2VDOjLm4tWQH/U0cVRpnHjxMFaFOnWLVGc
CuYl+H6MbDAFkWo4KmZIygc0Xzbv3xsExLdujvpRqjZIPM/Z54aXvJOI1saxVnU/hHZ2p439VWC6
11bjL1NEQRitJAtN79eYM+1GCzHWNvnSNcEKiPw+1g1a2NFf4wingRZxSct+GG8rtt+IGmWJXbbh
m14vJtDO4GHtOtvmNtrxtU6EtLbzHB+nmn1ZF4s5ESs76bxGnTaanW6lMCiO40u8vzd5hlq906/k
k1SiGJl7ImvDB9EMX+1mwCHG3NY80YA/D93hxqyqWz/7XNnjTag3u5jxJTIL624MjyhNwvp05yWU
aLQQe2Qaguzg2v0KgVvPreK/RqQR5YJGVtzxlR+6KfBskILBmC5bK/0LEaMrlPC/D7pYN824qSLo
MyHOH6O2F36+8KEHICyxlSM1U6m/gOXZR3F+10eIyYqwvgXgfu0E06a3QlQls6sC6IUd+A+zW30R
JVyush5vtIHP1nCeMjU62tDIoio1l5hkfujRZVvUCPrHrrEFb74SQbjqEMV1HMEEK/ruwP7lMNoU
QbRKy17KPH6MYt6o5TzF8lww6ftO7qq1PauLV+bG1K+TGjovwUMGksL6GfJsZdyVzxodp7Wer4zq
M4G79KKcP9LN72NgbHM5+eDY29pWeVTj7FD76TKb7QcxDFdphJtlLg7y7yr6eRPMza2bhHs79FcY
yh7GHhvOoQVmYk6bThgfUNte9UG4l2z0xEeqRsyPvm5eWyYbT8w7xg/XLdb0UuG+xA0c4dJDDDu6
Eu69jDoiUjaBql87mNVqloThm9sAwVejC49Djjo97ejcA0n5dcrEGl0a+Q8OPTnHZtPt4tR9oA/3
yKhnNbY1ZZjCBhnU7BBXCgLl5iKz+W7VZtdAS1F8g9os3It2WOdJvLfMYDXAfdGLnhHNtCz9doei
3aIe4Iq0PFjb2kVBd/SN2HOq+pZh0KowsOue0mVQZct84HcCNqE9oDvsqt+wYUwWhQK9UKt3XWPs
5asOMYqNmIUljngSfbsbjAEH7mSrBJgVVMGmKcTaCEbEP21n0bjs477btUNwJDneJ9PM5Nl/3gOg
cPaTEfycoLhUmr9KcU7Ck+HBYsRmpJwuHKyW9sFR0dxUY7ROh1XAY63lqwGFoNbRXw2DRCMbFhn7
pM+yLRJCj5k2XohQbwV5sCTUyAq6L8yGToP8XFdW6jBFW+pOfWs7LTPOcdOZ2oVj/1VjRx77aCmC
wyODZQp4ltrE6OGWFYZJy8FNfoZ8xbWFn1CKqKc5LRvV2EdTtu1k/2oqulUl8rskDz7JM1Ux/Y9h
z05qxuwIq+WjPaYHOHpePE7L98P1s07q+UnLCBvQGRpTzHNkNH+RZrY6BliZ77gYYE/molSVdDG5
87fBNLaxpu9H/lu4GFFY3dcZopVhjhubbtUiQIH7wqW8lSfB8aAWB2EGyu0sSdEQcE311HKX0xAe
I5RYjXz+2iXTps2ypWUjMKG3V/mAN6fdepVNsDDE6v1reHNvvLiEs6cx9pnIGjT8lliE3NhVEC/C
Aho5/bf313lrcwCANRhN0s1kj5xtwj6tIqG1uruch/SvUjGuLRs3E93ctrP7/I3kvb+y7WnZEYYq
Pfw01bcGGtQ6Ucj1651Q+nXtuoeijvZZx2cbdpeaXfKcPtsZnN9gtYCYuPzL2bOwggkEQa26mFAF
qMP1q7Am8IA6iRPkhNJ+rdb+qhPuowjQ4M443t5/Rm/Uf1IvBSYjGoCmfi47JmJbD6tRcRkmfh6b
cOX42reIPCjNL5V/b9Q9jOil8O3zXOK8qSxKOERJWmGmFu9QM1tZsXT/cpalNm300iAiXzBbAf70
1sOVPscwL7jD88lUagHibyOWLA0SMQ6OzjQ9B3MkmejWqhainS31v/uVrDoj8Gid7khp8mQrdwQ0
P8+ozP2kD6vJ6BGZ0LbmlG4tKz2gN7Fv5nrXtMGnORrXZaFsuqxfVUO/iq1sOfI72divbLKgOgiu
aXQfskg8lZl4GJMQq43mVp1iCJLuAfuXayc0921NYzcwEXeI9k0GyKaO77N4WNi9ua2s+DOcpM/T
aD8paXWouWj5++0IdTcOV22pb4Gl7EFHL3SnWw0GZ9wYfpLZWMd6edNdmViB4O68w8n6ekRLX+3a
W2PyVz1Z4ASXQFXmjUOZLb+SzuXnTX2rEDHd1NjKZGkYOq9Lgk+BIZYSVZa38Z7R1s/ewZuEWtno
xmPlznddjo9OEvdrqyRFjJqdSh4sMy2bw7bte063dOuHYhUq4ugk0hgx2HDa7Y1p/GZo7dUcjDcy
fk81rpPa56jyj3OZ0hsUV42bcEaXIyhBonXvHPQ42KXjtRXmn9UO7xWBFF3hPykNKbjlHGhDeKiw
ezIb9efWa0p2gRvdB2SfFVmvXQRkNe5hspHPqhGIhsAtn2HfVrdKFhxd2LqQ5jby93BvWMsTVRnN
bY+HgXD5ZxAPQxX9xBJ+j9L1VeZ8qPuJSs/06HuuWyXyIg58LZmWOO7cJ4wbGe8cZ2zu6pb8KU2X
iKVvZCJjxO6TY2TawvJxEhQjAqH2o0894rvtrZ1PuCL3V0bCgY/HqtxrgYuCfZIdTGu8MbPb2Y6P
cU3S3XwGxuMx87+TPSNcFzeaOWzUUt8PWb8rp3Cvcwq1BmSeKLmfp8gLiuEqpzjFous+p2CNXbQB
Rc1j45dD5G32cxk+yF6I3CMWUqYBYaofCE/sQXnEZm6zm+yE0eq8MZSM/TqsXKPdWUTX1md/AkbG
Q2ZTh9gC8G5q0UGytvA4Ew92wQMSlJ2gm8wx2ao1mdzwgU/68f1g90pnheYENiU6Azd0EWjcn5We
DIbijnt3ebTiQdYDmtFd4a6xltsgj41tlAQPNli7yJg2jU8aqLsXytJXAVf6xRLv6RpC3ILBdZoK
FEql1IqO47qkOfd566WQUzGF307Zb1rAvw6hqXTPA6BsxoDN0RSgK7Tgz+5XzV2R53AF0V2P92J2
JxAsyKJFTXi0lXmpz6TxcIbv4VatKuIwBkBPVTh+rqrwWE4VDDBd2/ulOPThsKaQAYE2fLVQ+nfG
gAlQQclJbFAZoi2mnkwdsu8hTqJ9P6fdonVkmiMfLkVaWQabLjK36kRRgBmQow2bweo82ezC86OH
uzhurHLaDANSHKhebX2/uwKmti9s/bpI9L2p0z+yoyP1x7Hh0wFsceMyAqrBayzCdljA2yf5n4zr
Ig1yLF2tRZPZM3O64GPsYEliWfNNrk43Qysr0JQYpWuYLo05UXDODkZtXQ9t+CnXo3uRFHdtneUL
Z/RXNXI86C/EHjqZxFj2ak7hqPnHWvUflMRa5INYEYef776dqKhz8SA4bOGMh8dOC7ARV9KtYbRf
RR3+mEZLXySOvrXy8s6xul3P5ytoRTSBOCZxYi1F7z8UlumpOm8gqMQhS4KPrU5FSOWY41+38qt+
RSTYB1G2GTCv9GGStyZFHTjYfUixpuXUwEW/DiqUhJsgOFatgm/OWk8461rnANr/IWFNWmb3qt+u
lTk9VIq+Bxp+7VBPp8Jdye+iAQ2o58Z2VKcl22w/UezrFp8odUZn9uu2DPdlPGBEEBxlmLVL+1Ed
kNJqO6+v63phlGL5/Je78TYa0wSNwsizAduZVbptMeXK5nprNfygaxIPmsGDVpryCEZ9QXe/2xZs
gs4xdyoiFos2rPQtuFTsrooEesLPLkX4tAGEtjD8cJ+KZJs0443uTEuzNb1Gyb8kifMQ1R0qFem9
RWyx2+IgC++YoDxTSJVK+zWsUwz9MlEvEjFP+3JK79vWfjK18NhozrEiOK/cLiNgMTYOGv9Rltgh
PoXeaEeeqIHvEdG0MfCElaxKP1hZKSdlARZrYKJVUlsXYgVCcqdQJy/c7rMFr0Pm26nqMlgnZi6U
2b8qVH1Py3+f2taHpiE7qebxJkGBY4GFUO7FlZ5ytsd/uThIrnWkDzpGJFfypK/z4ELu/EbkkGq4
jFnICaGmnvXqW9pb2dQo9tJxB7IjHiYHL4ieq8bIDwndifcj8+vlGKnSopa4U+Ay58B8JbLCUW9z
CqS0u5L5SUjV7OT5F7nTy3G4sNwbBwHkORfyNFUZlkbWWftsQlcf9sRgLwuCfkqBXUcQP5NZ2dCz
wdQw+axM4cPgJIcozLZR03mj+1u/7o9mgv8zWsv/xs1MXg7K3b9Mz6Dw/b48OZo7+R9ka6CN7rsf
0kYBD7j2b3qH/H/+T3/4GzlzwZQBfMqL3SH//t+/98v09dg1zRmDS/7Cb+gM/Pb/UL/aTKuoYDne
eHW/JoOqK7Wa6QbgB0CZ/cxe+T0YRDGeRoF0I2QEKD0TOHV/Q2cMoDhwsuExUAFhVQam/e87v/tV
qL3He3weHP9Tz9H8R7ROgm1RI0LLilrn9Hj3dUDSU+zOUqcBkHiXs7W9oIvr7tNotGWKbmBcJu26
qNK5vlOUdraOvuPE8daFIT3d1SooSYCm5DBOthyk4sU2zmrO6XRqAZmXfq2QRbrFUxhE5FR1lsYT
J1ASmSvg2751b4Sm79OSzkSIyVeeO7Xh5SaA5WbdJFMVZp4ChLxeVZXWHc25V7SFqwnlzgHB8s1V
WjHdlcKN98wcUarvG6VQvKmILGODV/cADNzozE8qctRYn8ZuIO2vERHGladMr8HoDtEC2UQp/Ga0
tY4vYR4jRBnZYbOOIzM5isDQGi6hL/Fr03rV2uFtPafG2momHhUHT5Wri9atg6m7UOue9h1+vRtg
UmCo4EMx9jh7NzR/eo1nZoOyKIIYWYShrhteSOkigENrbPli1/7eGy+Vqc5GYnI9IA/sNQ5D/mOc
YzT9KGjYcq2BOZmIZ/LfPtDwNMKxY/iqaJlWL2aq0/AKZ4wp/Ta7jfqBQU/zaRoatsAUNdRl71/S
aUHMFTE0Bqktdcb5FzLh091JhjHHgKZx5Wpi/HKWhiik2/csEBNE2mam6zSEzcpJkQ5aalU+FnTU
7eDSZZw1ZhiaGxwplF6MZWQYPkeNW1bezQJzWBQ4/Da1KJf8QrvF4ChyFwm5nML4QfjVQkNXIbki
19R/KGpaLdVRaNYiSUpt/qIHPb5WbHlaspt07MOKYbLTlfN3TLd9bKtafSCE+wycv5k9/k4UHlo7
IAj2/jOVCfvLL54XjIKCDCugisGJn+XYSuzgkNSaiNFEETbCMxp42coK9fSSeNxp5SAfGiK3PDNJ
tdJoeJ5tXzPXfXaHj8lEaI9oX4neSdVrZJU4sfJsjCZvMDMSj/dv7/yjYVU+GQDbwFiZEZ4PNTNn
qBgT4iJLyh4EizApJ/pjDA1risQL3dxXd/jsMyX5Pii6gvyQP3/RJg10xU2R52a65lsQupeqnmj+
tp3y3tlPVYvEZNsNqFBd+CpOkw8e7LPIgQ7TCLwbtO6zZYEXOTqOgTSOjQBJtVFtkrvMj0m+c9dv
nlTA/us2s8ovf/hkWRaMJw1yZpRYA599jLOWDVOBxCXLKvNceSpOZded45TdIlIL49v7q5223+RN
os8HpA7Wo+T5n6t82G2i4aNoM0eaRdJt6xrQu9/p+Cf7qXvXoE+yyjC23Ic84AtbiLby+TciCaMm
pueQBBEmPH+xvp9UGn5h7J8Gz4Act1vXaHDSRJMn+ZKajoF4jRVw3RvHnO2WXRYkaDmpvUhzKAsl
IgP+wmhaSw2x2K6t6c4e4z6/RuqjYaaTIyp3W43CAtGZopeMg5fbzcV8PxTNWGx8XnB2X8x53a6t
QZ3CcNH5QzWBvFCsGSK0Jaz72e+j+aceVaU5bJXGSlCg6geq5Mcq6kX/I1CqOXhkcEPHDgKREyfX
xhBpxk2UK2p1n7uZNXoBNjBW7NFhD+yrRLGnSfMGdXCQDBvSYrppAiA2qxHZtnpaB3OkzdQJah5p
H2NRtFa/Y1iUGVIMC5Wwx3BO9WgRjsGsjssSfmUNmnEe508d4z7GT72ZM+1MysAyUPjqQuHsyjQd
4qs2UPTwpu6dPN5YU5FRvwVz4M5rHNILv/cSVo6/4vbd+gctMOp0mdCdJnQ0iiWc4ia0YyfOduxc
exyW5UiRvmznPkNGZQgFxfECnK5vrtJKy0bYEepYTcbPXLfyod5WZZbiw1TouHqjECuMKrS9Tvcn
Q0PRDtb4jqpVOD9ckbndo1YPyfQTfIrESYxFaJdfhVmWmhehRgMxV6cp3a5cdRDNDzIbW1oewzn6
4bppmu+F7pOTLPIMtPtBQEJDAy0KsLlc2ioCZ6vEaGMcA42hwasF6fg8/QhvQx2YEqnFsNc6K3O3
A6haxTODsu13Yd4LxCqVKeD0EbkbNg8hznz5HblL+TOLS8c9BujshZbXlaaafGoMOwg501OlTxdW
Mk7KNVlhpB2x6EC8sR+nBqWYDiE6Nq4VmXunNUmPllFuBuPjxMR4G7i2n9BANmgd1GqS2l5U0val
kLfz+kOkZCqUlXbIHUF2FHTW/NXJhY/lackrA8KcOqhrbFCU0/P20FRaqFqbEs/atFy62PjM08IJ
EMWeRdugBNfk89VAw0Wn55gl6W4oOVdGD1PDqHOCvRMIVLxXKMIZ8Qfb1rPuaQ7zeeq8qgY5tBv1
RoRsXUfNxnWi4XpgLBpFiWYb+7pBrz5qbWcoe8RteguRbNe3ZiACY2oWw6IzcoAOi25oLWtJEzkb
lrU+GfFOH/tSeJivWggajyJRNBojE092UZTVbHzV6kCNdrzcsFwZvtoqyyyoE43uhUlCquAzGX/G
HVZx1mZVVN1NqRUlYgeTo05Aj7oh8tRIF33lJdpQ2dvBV/rxMBW2GtLvttXgmmFZED3ZaRQk3XUf
Z6XTrIYhLNrJY3MY466MlNZ3vqZ14DePftQmkbaY6ziF0xcy+cXekE6RGz42vRFFW8toyqHbZ4CF
rF2f2IkerB36TLV2W0+p8OuFkrV2cV84uLuKZdroRAqUv9He/GsaBq392InMiRYRTg/KU2Z3CkxM
JSvGnagxbr2W5PmjMQ6G8W1qTTu9dCCehmsqKEnPAikJCJyMA5L+6Tns52aYCMe315V0kinyhNl5
VlSAYCplATz5kpTz6/UQJWdSh/Q1tRl8ptP1oEEaatdP7jrxh3Cbh0WzLWyFJqFOkJ5n/RI75/Qs
lPcHxBxPMex72HAAQk/XE77V9+3guGu0WLE7tqxxPYb97EFobQ5O56g0IJlMCUv/bf72ry3Zs5rg
eWn6sQjV4kll47t1lmt0BXlFqs0UaF3YhPuEUDEi35T6VzhtVh8Vq0dAXsJYAZPI/nucDdk6riBc
LK0iV/fvJwWvcleSSlrQwMGBYaFmI5O/FwmXGugicobY/xkCs9zHWPzsTDvSL+RXp6+X1IMJI+1O
dJzhw0nN4NNVfNHNMbdY/0w4cDEqQoGh2RQpeeUGQ/o6X7uVAR/3/Vs7L3UcUL5kkM/6PLIOO3vH
lj+h72i3/s+KrwyUhQExeFNrSjyuqdGHfpfg2+Z7bY3GJxMX2tKOHyvTp/ev4vWtw7Jj/kz6Aybx
lfD+aFqVj6SlTHxCn4JsU45BnYH1xH23vq6oDyHF6ehAVxdyrvMtLjUuwLPaRC44pHDoT5+5pgeT
plV0afU+smI028ep3Thapx5zomO4KRqTuKzNPaqnkRnp2/fv+7RqkNscCRHqFCkQAZVD+nC93FhQ
e6zOwHJ8jfePsk11rdoH2hDe+DmJ0oU3/cZazzoBaO8A/zTOp/yp1s56TJm6Jsd2DwGZ1gJBiuSu
tOJx9ae3xaDeZjuxl3XNPh/epJ3SD5NZifUQYriBRn+cXgWFqBB+09vyAmr3tCx5DhUcsHgw0bTC
ekfRTp/hpEFLNPMAdFBcO7sYjVAvNPJ6oZWd7+lOrljSUlu/EBLeWBUaN2WJDSBUoz45XRUWN8mv
boh1aqbtfQHQfQerpqO9rWgPqXAAEYne/M0l/Pe4KEP8P1U0NwtWSAIhUMTC/8eQDb+XGwYGNWmI
5kYbDOkTZZPF/UBir0HFWmhqZq1dJRA+bgcosM4rBJ2zwmsmxR4WrlLHQfunW4rWCOwjKehEGUoM
Ob2aoOv9oLTIqrpYFYhMdGmdPvVd1S9Qv47aP33kz4GKghdbYGgy52TRuAYLr3VNtXGcuq/XUZIh
1+2oAyqiSbZE16X53lmRk14IEaexiUcuhaswlFIZDxIupErWy0du9FUxhpXfbIZkVB5iXRuOSt4M
hdd1MG+kwNylFU9j8vOKsJbpP3EASheSsx2NkaXQO9K/TTCgeV9nwW0OAAVAYFt+ZFN/0qDoHbM2
GA8B6dz9+9/ueUTkNdL04nOiJUdwkqZDL293LA1wE5bfbqaCojNJVdpFUdF8wGQPyce8UdcDRPDl
GCfjhfd7xoGS940IPycsqRTtLtSXT5f2A2awYT/2mx7FnE2ERvTCHTP3Wz334w7vAVhgQ5t4KKmA
/Oy7YWsl0J4SyIxLDL/FQkNJCBVreP0XtsCr0Mk2wheGVwkuh1Bzts+RauBwaOtpIypoUK7ZlRvR
zF/6rL8UOV89fVaSQkEMlJDrh9Rz+gjMCOfAopmnDW46GnQHTdnPQPB3SWyKv1oRNgcUPqyFsIO2
+dOgzdIWEj605lkcauLp0oUR5LXB7HtDV40cz8REfqGnwReXZ/v9/T32/M2chDGG7FA1XeymQHOh
k3W6liGaMYrVQd3wBJpVhzEqEvh1ARDaSXZVajUerNjU05wquBndSd0AgLU8B0jAQzlPFmoD1Ucg
IKUXUKhBylOz6yxJwh+5sC5FndM3QrYtwffcMu5SfPw0ok8vlfFjxUJOvDQjcGEMT0dj/ixEKggA
gZ/cMsptjiiwW8wx3WlQLryV8+UljxmmPn5eHKcKYeh0+WRwxj61zXk9FHa/Q4Mhvzer/kuihj3m
bWiaNuHg7nMRtev339HpAccZIxdGgQKmGDqXyvPH+iLnNbErSnC2VdY2pNLvzIyHbBnatTJ6mY4u
+AKN5/4pYlz0+P66p+FWrisLKuZVcK1gMZ+POFUtKQIbSfZ1Fzm4chaztswL/DnTsOBNN8OfURx/
r8c75sOmuKLrd/qAy0mHa+3TSjd97D3t2RmuRcwUp57jr1gkKhfC61u3h9onaDuV0Rdp0ulyQi/r
tHMqBWm1wr3NzZqqrQ1BX3cU47TdLITm//yBwuygqUlU523KHfbiRRYAOyOV7H09GEqAR2ClbSba
hivd7+NFNhrFBaym3JH/fNu/HijvDeos5DtMM8/iSGqIvhlLjQdqAJUKwqk/DvzJsrcm5/9iKWnd
wmKkQmiWnN4a0CHSZ82f17Ofh6tmmjAsL4rRWSX+6Is/OgR+3RfRUZpzghJCqe50sVYdgslwInUd
I1Z8aMzQOVhwgxa4YvbH91/Z60coG8F8euS1HITneKRsAIMzxNjLab1rr9zQTRbAsKvHpKnsP8qe
5V2Bs3ZhHhuQDV/nGq2LWV2MvPE6sZpyZRqdscTPB1W0gWpfMcNiRXxJLsSWt+6Pilq+OV7Rs3D4
yy3ZWeGg9A5QG6eIbBeCvlF8GI1BT3fkRdmlg+11CAXxrqLwKIdCBKSzT05zOxw0+gjXBVt01a1a
2NWEmHXrxHjz1Y2O0kiIbt2CLqgzfYiDctT/zH3n+SkTTulocr8Gw/izIGMmkLrnvlPXGg4kjOey
0cvLtFxXNAK8EteLlTHH6Z+/WlnpEWwQeQEteXZy2XOaAWhk0QoJgpVsAewCTrsrDGXUVQW+b5l1
U/3HnyR9DD58GlScmop+9vXzcDuUHkcdtT0L/gBsWXXKDc/MnOYCj/D1ASVlBZjWSKt6Rn1nqZJo
orFDAVxfKzrJuJan3Y66iRwxhfTRC4wLdVFe0vF6Y+eyqKMCjpCi3+eVbQR+IDbnRud0mnDCsbB7
6KoZHcm0MlfvB4HXJwWvTGGggPoZ58X5nol0GrnCmtR1lGWaF0ZCvxnsaDj4owiPqZYlF9Z749bY
oeR9yGSCDTHPnmdmFb3AIZY9ilvDUp3b8c4Is+9JNbbb9+/stJ32/DWwPWC/cnOQX85TC2ZHQ5Jg
FLQuUfb5hENE1qJqkMe7P12GzgNdO2nxRUZxrsruzk02gvhS140S4sLLKe+ANSw0/eP767yOL/RV
QNSQJNFEeiV+5iDCJRoY0mslddgTBKL1TBv4uxJmpdf7fb2ivwUby60uNWhfbxEJ1YGRDTMCrA9k
/ZOj3cHCKAvmUV1Tl6ir3hjEOq90RPvD8TpMITa+f6NvLUdrkgmlRfVNTnG6XE7hoAaMhNYDCIol
Xzlg88Gs1YXmBt2uiib7tx7Ev/Y7zleU7XUAb88qz7iHuWdx0xcVNMZgbpmPuaHXu+qPTrP3o1Vi
Q2cFl1Rdzr8AVuNcpzMG6gVc1DnnJ1ez3i3wfoJI0iu7iqRwg9KZny4yxFPzP3yYz4uR6kK4xbOP
HXr6ME1q1SJsWazsEHLTSldZ/h/KzmM3bmVbw09EgDlM2VHqVmjLeULY3jZZzKEYn/5+1BlcN1sQ
4Q3D2CNXk6xatcIfkqyt7qcuxGqlLOyVQ3fdVJhbyzwcgXlGhNFmXvpAukJlvtuZcjdo0rrLwxKQ
m5fOIittFp9Yr3kIpjq40xvb+sr/Vf8YXub1NZI09o9DZr/cqw1kT9HHitxJ8PEbGqrxfmTAi9UD
EPn39+nNdwSDgZbzDP4AkAEu4/rVDl6HzW5vlLseYc1vXZyW0XOJgQY0RlEmz/++GBB7bjxaYLM4
wvViOBC1hiZM8qQyj0+Bm+Q7r2BEinNu+e/PRb9x7kVYbE6kaa6XGoygNSvbLHeTFlW1n3ohsptK
UMwM1L7Kv//zg3FTc/i4fFjNXQSXpLURius4eyEz9T1lErJ+lRdvZZSbL+8vtbzK6apwHYCeYV9Q
bS/RgLED0LIKINVlgZT3dmPfUVtgKQ8f329HA0ZuOa3Joi7IhhyI2fpBJ/GlxcZ2WcYWLLSYUKdF
s3PgzT4rFtvEj+xaHqeeAW+QaNrJ0dtgDwRODTb06sadGExR+dGkZJc0N5n2pUW0ppz7xruYBUbo
+kEKBYC32E+Dl8hccxjmgwTO9/kweemmMotxF4JdOdpZLfZ1aWJ/+4+fgH/OnlucNOyJEkstPBmb
oQFUBB5sZ+G2yCTbN2uw+YC2pjtV1nQdNLlyQd+c03nNGWfIl6AUWCp3BeEA9SpBzQhTxOSPMFpv
35Aw3BWl2vzrZp6XQvwbmPY8QV2mHEbcFhG2kj2EL0vx0yw1NjG8x7scMs5KXrrMbthMJG70b1FW
xKN9OSwU01RNlQ2vp0FH8zF26nKDcEz/r0dmXoVhIQaC1Ijg+65jgUinSFQWjO2gMYLDoCfVfhBO
uqcOoCQFoXaqpT7t/32T4HCDQhA9UGZm8x3zVyvBsGRrVGU47PQKQ3TPmrAGArZziUoR+FrS2/u0
bfN/jXpzHJ9xdfNzUjDO6ddfi4ogGTQtblnUNu2tWpjTI3Fo3Gl6tiamfXP25qUAoKKoxJjhpten
l6PMW5embq+Pxn9IGg3ZBme7YDOUQn4sTHU4BBSoP99/q28cg1dAJMizudF2M4OM1Kg2aghzwur+
GG2hnVtQLLTZzHGl+fT2SuAj0RWaeVWLTWMiUAjHFcqlKdTwONkKocXDsShjkr4ST5ZJMaeAh/r/
pRbpjQNvMTCxe9shwFGeYyfBZL7DsmNjJ4aclaWjZ6ULUTWoi34l01nA6Ijs89qA1BG3omvPtrne
MXXsCqdsp34npddjF2v2dx7q2s+pMwzAi7MEClYuGutDgVTP5Nvu6D2rXTA8qU3dnCpd+aynTQgl
c8yg2JSMwqlp1TVt2jfiBLAK7jsucqQLl58dOUQgF7Qbd5qUf7Q8HT92CHivhImbBJpXwbUKhkP1
DCrzRSo02WlC/4Yv3nROcl8ShfduHRhn/LCMnTaM2krP4SbLnNdDIouWA0UC4tzXrx5sVUlw7Viv
MvV9IxltG60p9nShtK3rts2e8BFumh7kf1oO+eH9o/TWATaIvhTNbANyhOvlW3NK2kCAaKvsIX3Q
Kq1TD43tDg9OgV8tnkhp+yQtaZkP76/75mumwsSvc56bLaEbk5b2Q6ey49AMaLeUti4aTo6+tTNM
SrvEXZsKvLHFbcAS7DpOsUFdtDheXQO0cbLhC5dVlcLra+z4Ny1P6yO0CNSrMTU19yNg3P+6uO+2
ZS3CaquoZvW7GLUEv+FoNmzrglTuOnXmGQKULrahO7g/3n8xtxGHzUCxSA+K7wF+5vqDNEWHE48J
l1nvKEzRdym1HRVjoW1QETeClVz89jPM+QRDRDpCr3b316tx2Ay7BOe2MxK188GvTN8gahBkAhnx
tIr2z/GUpIJhJQJDHGHy8uv1tDKd0m5CuGd2KkIhm27r8DuV06RsXL5Q8e/LOa91Pj1oA8zD4vqV
JlP1FmruDqcNBFeZsH1RQ/DWgR5Cu3z/w91GJ9i3NBZmPQC2mrGIoYDoRhc65riLorb5rXemAWTY
6b+8v8ptEk7q8vcyizfYmH3d22Iadx14qG3jQCzVajXGv5kc+U9lNI7yoBkYrPqMFdovIESNWcop
RZy8MQ6qKfKXSuCHtn3/d91sW5IrBAvnngptcVqj1x82pcwzCrKEvRY00TYD/XQsokDFi8JYO8o3
e5b2/uxlRarPlUVqdb1UWIUQ3pPa2heia5/Blpm7EPMMHxuTvPLHpB1Wrsc3FkQRlzKSQQbCkcuh
Cbr8rYxQZttDYM3PyLBYn1Fz8E6uF1kPUeug0Pr+y7y5E0iqmKzxF904VA0X25YCDlvjMdb3Q6AW
T7oI7Q+qkRh/QhM2CkpjNcysQWWMch+2Hpz4RmA1/P5PuMlG5tVx7iRmevMgd7HNSPU8I006fR/i
ePctZ5j5qNIj+Ko2shg3yRBjJNKqNmQNvVrZ4rdbiXcJif6VccdBWuRcTtS3ZmCP+p7Rysxtsrxm
ZxlWexdmo+nt3n/Om/uP50QnG6dU2h+MxRb7tjSc1DKnUt93gwK3GxDyB97onwxVv60Fve6Y9rhS
v7/mWw/I7IDzCdLLALR5vYFbr1OoGHi3ltUnD8moND3uvo0D+23Sx3hFFvKNzQQcVMcgdp6g3jTg
B8NTLLOXuL7plkAsdxxOOLiVW0jB5YuBvcVeDZP0oYPA5qeqXvx+/2FvwiIbBUwqVCxmGyRt88v4
qxgJ4ymY2jLV9pOdZPdB6wR3kxfLlc+4kJfmNZJCsFn5jMyLALYtggJOt2ZW5525VwY1+FINeX/X
CDP42mRpaG9lGygpBLBZyiudrKHcFKPefaf77Jgrv+SN58XJB38VBrpzf2vxQ1CJtZqSGdl+SELr
cwXq7K5Lm2qlZL4NSTPgiOgAhYVcwVm8VfRnXJlTlyGcJ/6YOiQjX0VR5ARyPDvjdr8GhXzjqbiu
KRfpR5KtLo+JgR75bEVt7kkWfkWuoW8txV2b38w/+u85+PzhSAlwICb4kYsuwh7C0fhfyMbcm6MV
boqqKNETy5ujp8vk8P6uvHl/NBpg5s56ojOEdinhiKg6hR18xb3owWzj9wJEyM4RO9Ca4hLESbd9
f72bR2M9NiWGQgbXCMOi61NAZiukM0nmDnh8fFLBx22B/+fN1qxrI1iJ3TcxjcUcC3jha3f1RglE
cTKzaOJY24/YwCMiKJtPWToBTzamWVSB6UdcTNNK+vPGonML2bS4t5gJLDmwWavUMBp4QkCe5bns
PPVkF451ILzaO9tDAU9aUGPff60Lviejlbl05dgzIGbYwde8fq96nEDTMcpZWKzJjAdIFAF8hy6u
6n1uGSJ4LhOgUygKOhnW9ulk/yoRG+rPoYyiRw9RBvFf3qdatG/pZqr3Kp5LygHRv6bwiygb+xPS
vd33WOdc7cSoKPtgTIx8JUIvsPv/ewo6s7SMmTMwBV6c5iRGnVFXXHnq+jRpPmIJrz3FqV3htgP1
M0b8MJ7EPaV491Sjt5RfDNnrrY+DbBx9toowX8EVLq+MGU/PQGqef8zSYUsagxkyOwLDmZwT3m2d
+CKYkmkDyrIxtjYmoBZkjdApPusCYtYWsqGGHL4yZcZKlLv9vNbr7YwACBMQYsMyIli1NzEKjM/I
8Q0V6Paib/qvhVVgGpBTnxvDbnRqibxOY9q6nzed7WynXJNntAxbeerdWloR7o9aFGgbmsKzcozS
elqtbQojU93fIG6G44TYZnF2Sjg0fmyFwKbsoBvr/97frMsTwgSHqo4DQhwFXDR7Nv99E0atmvQy
DPSz11DWf1ELqEd6qfQaLK+ujFvM+MbA2k/1JPNP7y/9Sqz5O7TOaxO2gTTN54UfcL222jFvzBGN
PIlEMYd8k4/4Pm3USJQgjhwXLsjHmKFFxG/JYKT5RpOkndikQV83jV9BfWTEpsVBCbPcDr/WWqUi
b9WFrrUXBnZS286SySlr1cH9oCP+v4GHZCsqapkpHsoyyKtvutsWHxSZVRpjO0/WZyUQKPP7gT5m
FCt1YrwMQmIKF7UDzpmalxtPEkajckjbeAzPIU0/NI0Dr9qlJsjsjdFB492BcxD216xpx3zP1HF4
6HVo7weZdFW4DzWtHD7poSI+yy5AAUcmafNLcSbVOReNGWmbuCncX66gz3efZXX3XxaMRunTJmts
n7mckR0KgIYoCDlKeUoLa3KfZIbrZQOnvDqafZLqWyeAJTAz38mhzqXtNMrL2JBU7220xryTMgP5
D/DDtLuk9AqIl63ZjbuVL8wHvP7AdA5pRtFNoWTn+F5/4IwuvaG3U3TOC3K6LXV1ezSZ4tsH8s/p
KGkJf3l/xdvDySCdBWdPDS7Rm/2cZzUzPiLQuSqE2f7ndb3+PUvgxBwoRcNyk8RM3TayCiDn+Z4d
OhtzUAqYpWoZW6gq2Xms+5FFcPF7buvwPkkEUr9TWFjD1sQJxf7SB574PCplLx6t0C2cY1uZ9Rox
4bUyv3531HWUWcwkCV0ggBbvTh0tO0TV4qzXpYzvehnnpearWlnUPjPJ+C7Se4S+vaotvNh3UXPW
s01dOwNsDUeKU9MlwZlhp9R3hSuLGBwNaiFfgCZ7T1bcRRmy6HoKC7zX0zB5nEZj/FiVTmLtas9k
AGEQ5e8BZicv8Ge1/MCRUaU/WXY9JduhgfvpD0ospxG2YYB6T9SYKGYF2oj8qZ/oXuyszbaW1d/c
99FtAOXYVTOQWV6rLX3OKpSed3L6rP9dwi042FB7v06aGTyrCl/L74we/Ykhyr2Vy+e1/Ln+HLPH
FGGSNiwojWUjxXNGOMWZ7Z563C25iCWU1WZDvy7/6URFHH6iP5A6/8Hq1n6EjrTEp0bqnf3TcntU
HoTpjt3GVnTtx6hFUtY+w8HxyehDp0MINU7G+BMAOwClfuqCiR82kVUinhsWU1z4SF2Fj0GFw+nW
q6Cs9Nup7vq9MKvE+xxqkffkBpPRsKsJcjX0rth9VMAcFo9hHRagmoa6+jloQ1HYK/nV6ztfvBbK
U44bmkkzOm+R6kzAqHR6ddZpaCGpCDC+DCIeNatqd0M2Vc3ecKruYGXIux4iS8m+mgqxsvCpUaqp
9Iekib3f1ez/d69GkRB+TqNP+ebVldT9OIOLDLwA2/l0g+mqaW5Mpwvsl6F2K/xvihhC4T3oehJy
X8tSLlvLjc3qYNazUkvQD5793cogB79oUO+KBzdBpGTrNHHDF7Tc0YB/GwvzrjaUvHphZpkbz4lj
6R0OanRlfSsapnLTa2K0dmbL86EjXOraVm/dKT/U+TwPNIOO18rvci51hr/zo+ck8Yc8d6qg9Qd7
ZG7oNmUVfCliNZ4xIWPV045zEzP+ivRhB1eOk6N8kpU5nRCFgunvc0t4R5Rn+LEQq6HV+yDG6z9C
JG6/zUuhrLnavbYvlt8RrBiqqJwuSDmL6l+kqiWHttVOadmIjOlO7f4gSQ0RamnA5P3SQM5EvtSC
aRck5igQuNSZeXQOB2DbQi0Oa78OxkZ/GOsu0Z5qeq3RJa4ldnBGWcjWD7JaUb6jFNk5L8hoctVa
al8Z3OpT1H0tm9SJflURKKt8qq3A23lVY3rYJ8Tc/i7oqBevQmR80xRxti8jUs+VYuiN6MJvosID
7zjL2CzuqkkrsbLNvPFkK4Hb3AO/aZ8NxTTaB86crp7MGuXxJ69rRfMQS3US/coPuM3EML7E/gr+
IqFLXxLg+om2vWF32qm11SZ8SKQaPtRmixOXlgZqtBshamcnyVGv9+9fmss60IGGRpr/mo6hB7wk
J0RpwbC4LeIzygt9spukkl8GPTWUjWqVzkokfWWTXW81QMoOFiRQZNhvS0CKRGzeoPXhnrQw62oK
IGwkwmNAW5rmvtHnxde2AjS56Y2+TDa6MBWLQKgo2j5TpY7tatqOTX+qxhg7Aq+lQaROYdxd8jJP
MUFs9D5D4QFgcLjymm4/ELsCcpNK34re4xKBr2qJG0eiU07pIFztYBStiqPuVLrZh8LSai4Dq/us
tcTLlYXf+D4MenlVwCv421jmyZBSBkXG4uxGDNA/Tozi9E9qG6K86ZMDW90ahfn2LDDDpmdOFjW3
IF/b/X+3x4auxTpLxGcZewWdDzXqzW1HCh08k0274slVAw0pQtlEP9vMjpuVCcl81hZbBJQ3smK0
0rHfXpbtjVU78WA13qlCT+t+CCbMxAir6gXKtvWgp8G0Zl+/IK1R7drgPAjqDHCppKnar9Mt0/Vg
WaromHS95qBFANe1u4guY5KsqDj5fE1DKRp6zLXI/Kh38U5GjyRyn7VwzL7ZoRYGLtVf06UvWTem
o6+rY2avjePfSG+ZhYNbBn07Ox8uHeFVpQfmZNfhufICckd/xNFo+tX1sn1URvzl/DoTE4Q6jLX9
JI1K7BZcT2zySgbaU5SXMg/3wIYVebYl82zfRrRTefTy1Babeizc5qgMhvVTCTQFhbCWb4DNs5N1
4Up34fYsAcsgqtD6neEgSxZG3lbl1ChJdC5AhdzHgLOYY6oiUo4iSjXE1hSDW3GW5srxkXg/3L22
Xa+3F80ZoL4zFQuB+qXbfGZYyKQMsXPq0758RnGh+2q5eUMSUdk5OmVO2YeEkEkisYEMT4C/iKr3
puBvrYBBBpPu3MUjbazRqNWaGxzs84/JTLP6U8wcbvrcWmDyd40ivOJbVY3G0bKTLgx82UdzOS9D
URs7z6VtsxmmDKNGJC+rZtf0gJDPlYbd3q+6UkpRP0UolDX1LlK6OA/9EQkHxdv0nZ0758FwSutj
N1XyLq+10tw3WeTpPoGbZ5gSdJz83hsRldRAUfg9biJo8yWD8r03VFxC9ibyOVgIvP9yb7o0s7mW
zvCe2IHq7zJIOrFTNogf0euwJ7XfJAxU5bbWlexLGLpKvqlkNGnKnpkrgyJROPmPuNBMZU1+/Y39
ZdFq5J5hpgulaI5wf0WwBCvouScQnl0iZraFRkB14GLMq/kJ08rDBJxgy7jOWgNXv7EwPXD2NKgu
j9bKHNr+Wrj2esqRMB9PQBta7LOpt/Z1h0SPgs2o4tPxi8/gh9ZqozfqE7ga1Cd0+TH/pJlyva4T
ZWSyXTCdXDFUjrOp486u96ND3PWL1O1+q0MZBz5qL5p3H5ju9FDLPJfgznpT8e3WLBFjFbF7ilF7
2nVkes7c1tOCPYMRMVs7elmvIsCtll8YdFYTaSuSqQ8kr5p7DGhHjHjajLF96kY4pz9SDLKKR8Vp
B+PDVJnJj25AsgrmbY+UshUoo97vWjcSvb1FkjnIu+1kY7Xz/mZ8vaiuTzoueDNgkHsMcJ2+2AZS
zxTHyFXvZHFwtTt4sA5G1zLJxw9VXuSfObGkCVkcYpAAPfobqhWdOzD3iqfGoWVrRfkhz2PlPzDy
2ep4aL5Trn8dIchgTgLOhnpWXTYSuxol6sDFZCZtJ5y287jsoztTE9QZ3pS4DkYxRfOAD4MdfNLL
ARkgX6hCABoetDb66OExa2wdMxDmD/x2arHGObzdzPR/SXdw94Kuzzm63lRyBloNRlaeO6uP71U3
DqptXdNjCe+QmorRRbezrDmYfRvn9UqeeJsDzCUlYhCzmonLlr5eux/llHRdWJw1pXH/JCaeMr1T
i2ON6mHja3YpzP3KbplbKtffA6QAIByIM8x5YbFfL6k7canHASrN1mDH5OFpIOyjF/TuoRb5RUOL
4U/iQKQvjXj8aNe9i2Zx7xUXNS2NVSfRm0DKK6eXR6KMasFtlzkJB7cEvybP8YQxldjoXal2W9pt
M9p+tAbNfLbU0n5qDRkqCP1nVnppp6ozQx8zQWVS/B6sd4TQlNoI96Uq+s60UQ0PpIJ5kGIGF6KQ
Et01UzqVxyERcfSMZlxlr6XN9s2XJAgzOkNmCeG/OYu9fq3p6EWZAbzjHOZuEn+PDSPKP9iY0Ri7
Lvb0e9MZRfHHGomX97NXi7VFLVX0nxndJHuBWl3DabAxENrAlw/yDTSyPtsQU51vgeZk+Qv0tPyD
KkYCfZpOwfcg6RDTqgouuG1R4n4nHKobMK4j4T42zMA5ANRLYxRFykqY6VaJTXyOrSIRBtZXwYC5
FUKXmiK3EoBwdgzaIHP3U69bIWLWitEhJYpewS4ptKJDYCuivJ30Bv4TEiZt9hhaKTYssvDM70h7
a8q9HHS7+aCkA9DvJLelr0c1WkwDqBpxlFYt6oNIMBe6a9mXla/1ppR+qYYIZ8Pg6vU7Gz2v4BgN
WhX71qwaGW3KzkEvT3rT9AMBBYuuW2AGZQjUsa51pGXtxMWbqcGDVvlie4OMtkpk1I21cmpuYgS4
iLmMI3Nm0I0gzfXXZcJuW3WYh2fFzrX2Z2R1LrZTsjfuRd8qW69FPC6ECWGs9JZfxyxXp5WFCe0M
DjCaokZYLCyjknmIa+NvP0W9swGGOZwlLwU9RZpLynevVkRzLyqtdI51K/RiMxJQflp9bn9DeCCp
YasNiTd+U4WqdnLLcECfbL8XBWYwia20xn2IX6aYfJmO6c+IiyRaYVkuhLmpOhw8nBiwMYKFjnyT
zutDMhmZnsdnT6ENctDi0dnC6DQfHaMOzsxtdN13MzugmYWR0SGjlRJtzFgzfCdJHEwVAltdaUPc
zv34TeRwQJgJOzPe5vqDhlR4sk6z7MzORxEOSgFmYKVW1M4ZaX2hbDIXfY6pYByxb8Kq/pk7AW7O
bZJmZO1F335+Pyzfhg/yOLiTMxaUWtRdXAShdMhl4FicSSUQr6raMdvKStb9hsIEbcsmWBnwaTf1
NoraFEEwKKFaMb9Y3MspaUOaoF12VhK3jKQvK0uZzk2vJjvacaaxoYUpEvIqEw+VbjO2Pa9h66aj
DS45C5Wqe9aEZecnUu7QVLdaEHruwTBpXPSAV8Mpi1YOw/xNrs4Caguv6lf0JWiQLzmSo5sws2t7
6+wMZn7fJoXz4qZyrH3dLtqXrGFs6jMMV57Q0ndWXtdtOcUQD54L0wpSLHCzi9eFk0cotckzzmwa
N0/ulEYrP0tTLWJnAwfHdfYS2yWUiPNyFJm+s0QTI3A6jLUbnJxY62YTONdqfe5bVfWjyvN+RnC4
i4cy7ZP6YqpxMx4KfUw1n3lhrm9q1VUuPWYPNJwRWsXU3lWQQE12aNmK8UVVFdP9hcZ18ttM0LPc
JrroUHLKjDHa6MzUP4pydAZ/HIXl7ALTaWMccV3pnXJ1QLFkj9ABtFP0cZk6bgpTxylyS6xRtO2o
gnD7prdFfe7jqAqxvxBhjFN7KGuaZoaWuist9pt+GdGByAAUGkcnquUlk4gpIK3ZSs3vh7rDqqdE
AEz1tclRDxaWTR9cIaaH2KpVjkPZnEarzfZ94BRHtSyULUEbCSCz1nBgjdwPMdLpPpIAoep7mbdW
hCyvAlpU/DcXIORrJLSLiBwFURR3RlbfV5NqHd00Ff8VNLuPY4XDF1ISxVOaKCvR4Y010b0D+EfP
dl5/sSYthKIPGqW/T6tOxXOj7DaBqucb6K/9EflqxxeG061s+WWAIDYYQGrp1M6MdYrM6xBZxqUF
yqpqcYubso+WEzho2DM8kH6j0tFf2QHLAPi6GrEI9CFdYYTDrldzpKcw0VPbI64yzP6cXKh+WzVO
uR21AYOhwusMd6WMv3mtsyYaHRLwDew6oHLXa4Z611dVkXfHNvWsLzAhYXeWbpjkj+YQS1SAlTr9
mEmyrZWF33q13IaUaiBOgHUtcnBIn14QWFp7LGRTb53eKqa9i0VY44OowMvx3+4W4HCzjB4YRNSi
0amZX/3f1TocRZFT995lJuAnlHJiDGOlvg8a52ddkuq/v9xr2+HvOD2vNyPJZqg//IIbDG3m9a2X
T/ax1uI4dQ5tNYZtuzFzkcXPVayZ/cZpJ3t6ssVY3teJUtpnlH/j8rnKamruatLC74DxdbGtM0XJ
af8agEdij9i+1e3Y+uZqqfqjIqJBtBpNulWoRMcfc4BXCdoRUKaPws31Sz/OhqdJrg/FOa89uz96
Is2iTx6cByva5zIYK33HhjODXxjCWtqPiLEwwSPqCzn1m0ptZfqrpgU1Zn4VWl2xzWKrirYp8+nU
z3MR4KeIi8wvPUAM+6Rix5TuI1Lv8EtCydveNZgUb6scMZs7mUnUauFJAQVF91fTzz258C53AUVu
6spAtVHvna6oAD8YGkVQHunmfT6GeQtOpOvqjwj4JmsY0Ztj9z/OLO0j0JGzbOj13lA0k3IoTqO7
sQi16aMexZpfJJn6ux/qqX1Mx0RfOeg3e58V6enOzh3kM9aSS+4JhLttKxV3Sa2ljw7KrMBgYbx+
RxZKrBFnlykDW/F/YwwYHTOraHHCs6KQ9BBG0D4K6Az6CrQOAesPOJonVERhXeKi56rUXgr0qZVz
wKtbHAPARrMrApA86uzFQMMSaIRncWtxyIcAFAbyaKFWGg/mpHe/3l9q/qcWS81ydEBeXfITfECv
vyLM+Il6rbaPVBK9X+kFaukDMmH/SrTgdYISJWS+po4AHa/X0TywjUBO3GMYlor5pVM7JK2z2lTb
tQh5E5pRd4OjhKiIQYDUvEWEFEjotoxX3WOLFgCOhgIhw9DVgOBjuo6Ke8rszOu7dGUms9gv6CaS
geP6AJwSbqG7HE/iema0dTcYlxIblF2a4GZnG5Xq+rVhlMcML4bcp5hx/ih5tGp3vzgZr4vPSqTI
JYOlvmFXmFbqJU0T6BfNC0WzA9uQBNWmcaeuvkNSOzVeGhhSh8EpDfWhVaz8wUsomNACstRTGE0u
vGsLNwz66IqVPcRN1z8lSe7qK8XTIma8/k6PMRIFKQB++laLXRBaU1DmUrvUo6N+1vMAQk/SDC0u
0Wj7b2u3Fi/v7+/bz0KHm1HQfEnDufcWK9KKU0E+1PoFYvYUPrX52HyKdCUdt4PTafI+CVTtm5aN
UXhnOI35+f3VF00qnvd/lF7+npvsy47ZKDsDxQtdv7TQVHbNoFm/nMDqNkqu4vFbZe52GmY6eMrQ
vlHs6fj+8revm54u/WXKaPj/9L6vXzdPaYaAMY1LCLF31xVlAkgu0z95KaCtTemactq9v+LtRoR0
A5gNqXD2440YTRrrrRcohXnB7gYd+cQxu09KEdN/QFJAX+HBLU7669vlFiBIUoaTN8yP/1d2Mo6T
qjdlbl3kSJv4cXCk8gfx0ICbHk7zw6gmETkYIhX//ow0HPmDkzWDz0Uo45XGCqxl+8LIIvmpKKAi
NvRznHuzpzBeuQreekaQvUDQYU5BBllEMx2px14Cg7swNiK7jQdFudhdoD7hIQpcL1KluS2adliZ
Py6pGa/vFoQgC1JRkVovrj89EnatF4F5KcPJmzajGSV+3bZOuUEeetjmOTK0jQryRo0VASYFL1en
9fRv77/qt38GdHHo+NzDN7IjStFIOSiOeekMRTurg5HsbaU3M0aEuXLSZGTf2/FY/hoj4T6CWgqO
RSuMlai1bPnMLwMsxizgwDEFJ794GbZVyaLihuMjNG11B4avGA5lZ4TAcLCv4FIBofU8JYOd7+iS
Rown+h6re6eJ0mMSmdUaw/2Ngw0DmfuaIbEJOHnxg8zazNOkTsxLleGvqdYi2sui13cYhSRnGZT1
yhu4Pdaz9jFCpqBgYLcu4U9RrM7IxzZ4niosmPymzsovyEDFfk6Pol6JIbdBk0yE84XWIfh6c3mT
ekESKaVeJheUl3KIzHU8zfYUEHwNW4myXeWKztnCcKu+ISCYfvXUzurEP587ZkNUI7MeA8OOZZdP
0mVUCmvElaFtsp/8nnYT971Rb5IicydMZEL9hD/BuJLi3nxY4jS7HQspaudZFfk6pGlcSl3YN8YH
gBQDUviN5jdpf2dpsoRTztx75TFv17PY18Cp2N7gW5d4iULNUOwTenApEjgud9Jo849mCdps33th
I7FMGaZ/G1yBZmdJXujcAyGCLhPrfCowropd79JYsmzvCs8Shyp1vHxbWvnQH9QJqe2V17psJL8u
ChkBxDNT4FnM/Pq9RjZzkxSNrQ+phhg9OGY1r78mcnKnj0MzmPG2bkhR7/XKSx9oIGjjbvTCMd9k
qpoNd5WsEIrqejtSVg7WzV43qWRoCzoGoFmgJov0xItGqxRl4V0yR7afkrrPvjpm5LY+Q6nGfOqq
hGqVAWd6ybsMyaXMESs99jd2gE0Fx3gVhXMmFItf0GlZVWDvGX7oYrpEeij0b0Ehio0r6zDZJFoa
rk1N53/xr5Jj/hZYEbDBUccjTV/ilHFGUVKkrbxLF1STciqMNLtLS9flNA9ei2vbVJp4UWcRGtjk
VcbKXriJZegMk5+z+ZgtU9IvYmeqofg8iEp8iAD9xPs+cdJDUyZhdLCYIa2cr9tnRe9nfs4ZxwPL
anF9d4YUOeZSyYdYUeQdzlXqx8mqjO+haX3FciXep14BYF3QbKxWlr69O+dvikwFeRgQInO5tlE0
TuhAAv4QN5H1Ocgn86CNhXone6X+ZkdW8YL1n9jIABIYkue4lpuhvnLY3zh4s+k03TKkAUgmlrzv
3O6Uoof1czGaIQR3UxpSvogBX6EnBgLdxCyvIHtBFalnat8PSnA0lTwZfK3q4xxj5Ug/170+TSvb
/rWGvt6FUD3BF8zCgnN3frENclnoGMklHlkcV/tOaopVbYu6dDqc39VRbIXijsGhjELsdly7EdVG
Ivm7QzsrDI9uqUz1YYj7IEYo3Y3tPYK82Rd1ZJh1D6VHMemOj+YliRkJ7FvHG/7QiO6eZdqZ04e+
IgRumE1VJXpqMv65kjUtBvWcMNxz51uE+DqLky6iXRwnk+bIjhNmu0q9E6HhbJAfmDtJjsRyBW76
gQF5uZnFeU/piNf35NTJ2VG7bOW03eSv/BR+CMhBeKj8WZQgLdeOYyNTfAHLZTEpxgvtc2hrtbNr
1D7s/Mx1wW2Fdh2/vP8S3liYS21GAcLHxyB28Q5sO2BCRQi6eAhxoHAIi+P/ODuv3riNt+1/IgLs
5ZTcIq1syZJWcTkhJNvhsLdhGX7650f/D97srqCFXyBIAiTwLMmZe+5ylW+MAvJxj1LaHFn5Mh5F
Iq5y8C/DCxkZGsOrqASSredNKgKBlTXFnDxJ6Rgl+gZGizCH3xqhY8zZlUb7ZWZqQx5CO5k2B0Ue
lgKn95rfgFIajTx5Gooi+Q08p8/3csws+TBpU+BsldsbDJYyF0RjCRy1fpZNpjUby8hba9PrrXbl
XL0XdShX1uvsD5rh/FxpSSLtdnTFUzpV3kvDbX4/1JiTIGIo0IjB4hSdyXy+LUs7hi+jjTPQOyH3
H3/9P8YkZ8fb5ULjfuAcrPp3py8GfO489jIJHidtqJpbG7EFP6zj3MRaHN7isi3TGo+2IM27PgJz
73xLnL5qNo1dZMPNXGtV/BJbSsahZhfq9wzaGnuwoPUezEGUXyBJiTIsaGO1Ed5C1bOa6NdFPj1a
ea/5rkrxNyuTz0siit/eQOJBs7uyPnXBMOPDnltZ+uzr6SAwCe99GSWOpljcz+uVh4SSwsEwumLr
DCAhd6LRsPOMWyAXe6eW2n4o/L6A9mIH3o1Cti/YpF1Rpz8zBBNpnQ82Ks/ZKijYj+z70Ez73t+x
Y3vsxgFVAt0JpkwPyW+rL+DER/VJwpqb8H7VRHvQjUW3Xi2nsNWhl2gPbOdgdo3NKPwakGDaLg92
zR2GnqABdSfP0pePP9657M8avxCcoYcNs2slHFinH28c6sIxced4lGhr/VLV1C574Wv4xIGMT+2o
rssJ8oiCLxiWvV8ObyZXWYJRYlAWu7yX3Rh2Yyvv7crAbGn06+Fnh8VUGuXISDZXQtyfmcvZXltx
AAY1P/UCP/n056bVDKUjCbRHsVTluIG0CdmoTmKls7YjxN1oIsL3kMhe9/ca6KoO37qJSqYv49EO
G5WMFFXdZI24DM6DjiSk6Q6MlvrVn3OyjLcl1tkHVqE3r8aU5c9eqWf2tkkXfd4Y0sUEBy5y+eA0
k6u2GmgXFu5LOG31OJstu3zMbf6BIvdt0fK+wkaMqt1KEAzXzv+a0Zy/DAjA1IigLde7//Rl6DRk
9CYN4kdG2Zb+ykU3TVkIv1EkjKhUY3+rGI7h5japSr+HBxwcglTX6gN8KH1yoniUzaGm63Othr1M
dIFtrOoLFM5QH52zoaQrPbt2lVU95UzQuwerQzYpg7WS3gM5dpBjKfsr9/DlinRjabutCm3rMGt9
Vf/pT60e9k2dB+UTrCpTDxn0kNCU3tiFSa8YMdXXwLXvLUjMI9wxnaQXvf73/ywIaIppQtw3T6U7
+TfcgKtx9MCYGZ/wztjrfdz0Nx+f1ctrllY6eFru8fc6z0WCb+diDM3TmE49/qOl970vrMWIhrLK
Imso8zbsGG5dWfaybiK/WcdOdP3QDjlPK9BtQski9aqnKUBR9R4XmbGOsmBufzk23W4mGP4SbNNp
nfwujoYMb+iYQ3fNQ/ydF86Jp3pjBIONbnC2p0YPvf2ODOapNJc86nswb8RD8d0FaRauWhhX0ul3
1oPzyqgGPNSq23SWtMo5mTR7qLqnugzEHtHmH0EFwgtyUr/HIlU8ffxx37nMeTRGsWwbnEOQ0zzd
UOjiVpNSVvsU5xkqEZkSUGp8aVQxSbKldh35htiS4xjm3Ug/mUtprIv0CZ6UzDcf/5j3nh1+D+Hx
D97pXBZYF1be+O3YPSVxPO0Tc2k+WblhIWwY1w8luN+rvuTvrMi2JofkFKOecv70TKxslAwGwJip
3debWOjOGw2yObhZGo9eetYNnR+qPmFp/Dhhk1Mz1w86GiEVklbWJHGZbX0ncvVKs0K3NjyI6bMZ
hJq0c0rs1rKbTZ9UehXpwwI8YiCMCBhfg/XdGut83IlOh1c4Id2oQGFi0/clmD37ygX2zhlekRMM
3IERc5zWlPY/YQNvV82aXVk8td1QHHUk1XewmWEFZNZ0QJM4v+Xeu/34a75TGDIOWSkmpIruKpx3
umgJt7rq4gVn9lKvnvicoBnM2frRTp25d1Ga/8pEWe5EMPCmE/TfDq1h4Ewfg2Qq8Vsx1F+fLaZE
ZrBOLnwQxdZZKq0CVBx7MMdPSWrkVdgp19mWbRrPQEx981OTD3iCfvwSLjfY2k6GasMAA2j1OdEG
IYcpz3CEfSpgr2jhUCdDxEtQL2mGbgfkzm6+klpdViesiGQPBwn2G5KKp299QgQR4Bsr5vGyfBep
tKNiWVI37Npq3H78dPAq+NNOcgGHXjn1H/cfYYvnPF0tdvKWJE8ERGlvGV6FLdH6gIsPtviNNkw/
93gHC9CSbS0xLkH/KUeWLRFDYr9wsovgm7QsrddDTlSr7ia4jt1jFfdZcePUmCz/5rz17pd0zEZ/
U+eA6V6liRAQqfECMi1bare7ge2eHGY96zIAo5J8Cyek+RbN28k+JtJK7HvN1cc8bBwobLwIRHit
VxpUUCIOM1q55Pkj7btiA8BKUwdtqM3PZlL2zhAhWqlbYWM7A7atlgrMF40ajYsAZ4IjNe644Jto
G2XklFa8qy0w8SH0ziEPtSz2vnqjNd6vCX1+04FN2TnTLOSmzej8bibOYxHNEJ39MNH0WahoCuxK
f4H8KfUwJ+WMI3TAlkdfa3HPKZxgfBO2lmER6NT6Qykn/dmYHUO5oVPZY3ybZXUTf3JF4oOZTQ3n
sfTjvgo9szC+Opj6KhDhRvwlq3ES3pTw5Ttcu6X5m3zUsf6pOIb1XZ04dhpCqWvfFtF0r91A+2w/
6EZ/x3nWEJRBQ2IJ87xW6bGrGbha01B863AXe0ztpFURc6T4qcxpSHlOk+dROdKm29Qoqd1VBeTl
KG1n78kdEuufOJnGI3bJ8c8xD4wipPtelbejmSTfGtB5v2lNGvHWk7JNnuHVL1ZU5tQBYYGYA7rX
xSKL+8oa4+k+06f6DQkcqihlZLR/WysQXagVfeEj7GGqZK/oFzabNOh1uW/zqn9bIIz4d8IQqDQi
m2WmoTungdhRJCb2Z3+JZfAIDiEVoaaX7p1vqumFdmed7eBlV3ekaX4Qda7fttwK+PJEKlXto7tU
Um6hKSWoA2du01CcrQHACzQINToqNz+QpK5fh8ac8nseSmwWNfrDdgFFfwDkXJqhPenD9Kx8KHOb
ZenVvO3ivP3dxLHdk+7p0xLVsTcULwPTQ/OlTWprjuyxN7xjjCru22RT3j5Dzp3HO1/P8XRGRjgW
e1EmKSYQKDF0m7it1YIefYlABuwCR7LNmba9dpJxCFhyQy+3mUZGxfHCYyFMU4kr/cC4vd5lszCo
xYIG2f6UFpweZXorBFzK0fg2VrKcvhtNa5sPyayy4dni9X+jg1OPb7bwggkSVtCb9a1IiumTPhpd
/SOZgOk+MopdZswZu2baasnYez+HPsmmf3uR2u59H9A43pVIHaiwcX15qPU0mMOVvWHxidr51cn7
4KGx4865y5NOnyGwjDDuVCdwapjURNW0ic00vl8AzJQH/sdiK+epnbHkWwrakwW5khaqiVzhxo+p
OP8pnVxEC9MxeVss7USuKaVaUORD0jZ0knLxNmqxW+9p6POk5vvmPUbSpd6Pkeza6aFblsW4pfzR
9u6YOcEeCiqYNJm4VhGmg0rHXRXIvLwz20JNOwtxi+TWxb1wOY52E3T3PG9cv2RZNlNNooYrH4zW
dL/YUibG1i5l+VtqgSGuXJUXCcOqvkbkBtTA2J0h+Glct2iXNLk+KYA1pvMY536aQxWJ4w0MOzkd
7AWO1j4u4vwaoOHi+lrFgNF9xIUCvC+iracLA0JL/JEC78ktKu0XFnpHScsi3ZhGjAbRx9fXxeXs
oNhKmcj0b63f7PNC1h7mlafio1Ux1ru6Wco3pAitNoyV4zyZslNXEtzLbJuBBIbY65PBngdEcfp0
C50l9MNM8Vw5k7/FS0K/T+e6+gVFxLg3un4+6C5ysMbijCpCjipuw3m0v3382OeVFUNuVOhXQcb1
L6iapz8iZcpZQh0qn01l1WZoNUzBjKFO37S6yHaI1lJKLYXTzZ+hGAzAm8rhr0dSkBlQ96N3Dcks
uKDVlTXgT6zpimeIuW280zNz/q0VA1OKvOPiPQiGAlfqyctGqoOQKAkpT0xBS71z+tiG1iC0RZR4
6i10ogsnrjaZ1yaYcrfkBkFjNPdT1eT+RvVF/9bUEIPpYSlQZTbN3r/NCzlfkBQg7vgko7DtTn8M
uml0DM1qfsKN3YlUZsgIgQOJkoMjvcdAatfo5u+cK2aA1HdghUAVnON8QUxjozZY6slB6zmcWuHc
lFY+/aNkHV/j6J8Hj3WDMeCnHYLiJypUZzWsm/lYN/tJ/Tw4nZlsAksGkWe0Sf4QeJn8JIau+8IA
svz98b5ej+t/c1GWxfuPqeNq/8FU5Cy9F1ODOFxnNs8+fLH4Aetx9hMHsf+64Mi+b5KxTjZlRb31
2fKH8uvHq5+/4HX1VZKXgw38jZnv6Rclu4vHpinkM00gHF/LqvYeUSEbb90eJ+ArgeQ8cuH/RosL
6CgZuU1VcZbkY5mdWS78p2dzkhiZ0psSIbhFDCOZo5lvdtIIcWXJi3Eao3zKcmz4oGUioXreAwVl
OdVAoNtjqVkmh6NEn8sKS3j4GWlZWyY3oCMn459an8nVyeeXYANgxnqrE5PRZ+cnhoqQzfIQ0BHw
zcJkzvxsB9bW/ORYscsFayVaH4kStTgq7DHYIYPVNhHSXUXyzIWk4+cSN2USFkjRuc8ff7/LTcvj
oXtD6bQij88ZDUMWpxPVjDxiR10+rWjFTx0VwjGXs4q0uXfv5jQX/3686DnRCmYvhdMf2jr9HtQp
zq6gckj8ZvGr+ljqATpJZYfQVTR4aXKXOIPn3AqnAI8MZx2Otuoc7+AbzXjT9Fpn7a1JGxt4wINq
9hS0802gyHNuTKXJ+UqbaL3uT4/W6tdOqCK/RSXxvF2fOkBi8rY3n1VXNVhs0i2Re9Sw/xL/vb4O
kGi8Vqpwmo3nxmyGxDIXrVvzeWz7TO2qxfvlgDlLI2PUGXN8/PLfeyjCIc9DEcvxPT+xZd7YPSJr
zxquwxtGbJW49RarVVdunsvIsK7x/9Y5q5EBsWfFpMfmM9VA60NWAYkQIpSi4g1zH6BkHz/We8th
A7yqOq/cnPPxXDN3XjP7i/WcMv8maWvSO8dJi5+6yKtr3dHLV0jrG2z5GnlZ8hyAkGaV9ERqUmvE
+fR90prYDUf6mi9/+0j09Vcazno+YSOcXShtq6P0yhT5mMytUZOsyIWLk2lblGad+fbxYhfXyKrI
ssr+MNpFL9o7i60uCqWG3+bp0arzoduIsgreKP3Kb44/2OoTOLH06KRZ8+8CHeuac99FFFoXB4II
nZi5Lzf26S0CXMDCWkKJI3VTWkFHQD4Xhp8fhFmcFPFeNnl1a8Tucvv3D43GADkwcLiV83q6LowY
OInQTI9CdjHDnKC1t5U3JMclW5pjjZwv3YlBd9PQdlr3r68zIAw0UsCMoXoH6vZsdW8BxGI1LXyq
jHapNeWw1+ZKe7X7trkdRH+tK3dxRNb1SK7ZtMB7ETw6fVrQnbEoARYecQT3tYOYjLLZzUNcgJ9B
GSPYfPxyL04J2mIr+GqVsDIRhDkLNKbbeSbJ13hcukSW9E5K+1ewNNfsCf70x0+iNOqQK2KZ1BKW
JEaep49l26Lgpi3V0U9pkPwoAdMiu9v6SbbJunH47Bb00m7MwQ3ircXoii7r5LZtu6+cQB0KL3WK
sHCnfrmJU0eiyuo0KKHkIwopgrpXdcuhdduiO/q+aG5qXccxE0T2UEb5uBRpiMgNdX0oK2p6uYei
j5hA1lTuSz102atIe2QaPn6zFx8SUVVuDPTrmRIxCz8LDB25nCcRHzhiAeWBx5i9b4byxb51h2tq
HJdLweynoYo9ABx/BJhPX+60mAlUPNEd3UDIoxB5YEZT2j8NM7DZ3cePdZlrIQewTsbZoeC7aFaf
LgbiNqV4NLvjsJLR9vHcFzfehKR/hNSJ7P4NdJn1K8JlcfbCGppnMP8LnfMFt4QIq48SsYdqWUS1
0XtPe1R62ZqR1/YzsIExwXgRl7zlZ5b4zCJ6dzD/dcjXbpgeqGanSfSB0I0WffvQwrApryBaLuKr
RfMLNZyVOEGifC6pwhHv8tQth6Ph9SPSfl2T7PlJw5fZ7OqvyvSarW2V8z6j73xlu6yv7fSA8PXg
EXMS6ZFf5OhGULZJ3Krh2Ai6eagKNozO7bm0h6hL9bbflyJZ0iuLXoT09TQyPoQ6BF4GqNTptxxa
n0sSzvIRF6dh3mvMNEGlNJm0NqRr032VYcVe9PlfXyWsywARZQWyAeg4Zxu265wkTa1uPJpWnyHh
kPf6QVjLrQ9D5/tIhZySO5rXeioXx2TNDuGqM7DVPTK4s2RnFHOXSdSNjtVAVxMDP4AcYTBqRbmL
J69oth+flIuqnqmlB3wEpTwuD8L62VOCNgLXVinxgsePf5e2DKMNMWWf6PV9Trt679qp8bDKnd7T
qnNuBh75vu2m/spHPu/swFxYT+sajry1xD7PhKTWMACpEPc36GB8MUytgw9jdRvUL9IwE5q+rctl
DkfDrneDXjuHDnLn32V+f37DqiZOAQydghzidKfp1YRIpNvgZlAKZ9vq4/ipdxZiuoiveWyfXWl/
lgIDBs1rbRLC8zpdqhk0E8ABltRmHOSfp1kld0uGGMvHX/fs6PxvFaDrkDNWGO/5ZtLmoAKXiUlJ
Wwt7J1KgmHnWiZ2mp/Ydykv2XUzeciX4nu3gP4tC7qNLAqwTbsJZcuAO3pJ6Pl+SMSwgh6IqDibD
ptBR5TXB07N49L+lwNCAc+DMcFpO3yIUUD3ocd3FnSnTN62G3qjhZf0mRZTnk0bndfP375Mki1iw
dkkuePQWE0HAdLqx6+rcfDAluOSiYsIy5XMQWXE9h4ObZ/8/7xMMLs0yzgV2JacPWZrKzVoVYLbt
60gQybwLoecFW53B4JWl3nmfoC9JoWnmrqolZ4mWatPZhKiDg0+hqTpsCkx8QrCVwffFg0WVOF53
5TJ7Z4eyIstRAIF/Pu/6oPy5rFBfczclybyBN7bsye69femI7pOpxA+Fvtjf1ZPrrmFbshZ24iuu
/+yYC69d3D8aq9pcJJE72kDcPZS43Awlso83zNld/WcpoHr0WYiwK7/y9Ns1+mybeRDrO2vGuiNH
fGdTzUm9sZqii9KmXHYwUJstcI2/tojmIYmjpOfAFlar29OV7c5XVTqUa68B7Z9Oobze2zWWYgEz
oI8f8r1dAw8ONhAJHsXX2QWNgK50rRxfgKxJ9J3fzkuUDWP5YJIBhaYmr9l6vhNgoGq6yIKTEuDi
cXYgcjeWyUDLd5esG8dFPWbVrSpvhK1+ffxk767EmIH7mIuJ2/H0JWZam3t6XvFQQlXmr0mVg/to
aEI3QmUmy7ePV7t8j9zAq5kFwYwgc65ZuyydaeUBgbqhut5pdpBvU0zS9r1Ki4POsPbK3X/5dACl
iGXkgcQWKubTp5Oz2yyaWdm7AdjOjV24xk6YS/vD9eO/hUlxENa1/gCTOOl0Xk/XGly3Iqkc7J0L
w9qRkUsuU/Rhknpdux9nYJw7R8qpuodTSX0XiV6S5TWdVWNwDVUqTq4U7JeBh8kV/fXAA8hiQRs9
/UHNuMi2Bge68wFLOW3IjZgnb7OLHMvGUWNSbvGOXU1ExjS/hux550OvVReFMxB4HSTN6dqO4TXG
HI8OKGeUj7hCfPOAIIW/U33NqNmdxZXs6jIM/Ymw9PUh2KyuQqcLokA2kYJU0CzQzNiRWKbfYn+s
bnHD1LdZq/WfQV/E4YQQ/ZX4fqGfCfARHVOg6yv4lxz+7FmFB4K2GmZ9Z4pGj5n48vHHtpyjrBya
12W05ruyKgBJO5ULe3XWH9uxqff1Mk9H22vnLeBJ8+lvDxp5PZRQGm6ELdRbTl/HuIjaSsGa7XDO
EXeO2Q9btG6rO1HXy33j+I9/vxz6Y+DegPmgxbiew/+Ax+iYc80huL3TfH94bs0C2Y/MH3N6z+Bf
tm1hB8WVe+fyaAfcqkB5kaMmlz7P6vmYfmOoxNpZuah6EOD1Uoe9cOvdiP7BciUt+tPp/U9dyOkO
QKEDA2QCQEjWzy6bBY69Yyeolvd92m1sn9aM2w/m0yyXasP8Rm6cJfeitCwgigr9W4A6TlTO+IcD
UqqvPPua9J3/GCKaTtgmBaWFe/q6sWox5sHoTAyGS7kvZKDyCF8dUV85VJen+I93k4WpG21VuJqn
6+i9OY6FwM8xpXxi/gDvEEOm8q6sRw2FRf/t4130zmPhXUJxuBq+0qc6O0h97laJQEt1BzWPrirg
3ntf1PqXj1d5Z+PwNFwJ4L8RDTi3NWx8CToJ+9odo2z7KGeBJF+QT9PdULWDGX682GUMXuVbaLQz
rYBv+Mfd6T8HQ7W5cnQjxhGzF+JVaIHzSms1WW4xQNX6LfcEer9pZ+fX+AjvPOXKbCQoEX5hP53d
RhLq15qtrSXRMtw5wu7SUIO3HvVK018+fsh3tglrIT1IOrZmumfb0TcwxZttHBwdcHIHQbDcZFZj
h+BGxFZ4+TVFyHfXWwGFfEYO//mt3vvu7A+ey02bL/FNkfnFwSNZuaUlb2/ow18zhnx3Per2VQlh
Ndw+u1tIaTsX1oK9s8rM3QamMnZ1HnsIW1CIKcaS126U9eOcnO8/QgcQv4FA0A4+V1WyciUsv/Xt
XdvRutghluI9a0hWt2Ebd/1W93vPCDOvQ8ZWa/pBbLyiD/a4E01bvcJkAWeIayHnYj/xk5jsEnDZ
VZAJz+Nf1VqdozXOrqL8u+NXq201l+2u8NRfYrwJsyjgQlZl1skRpQ49jToi65Z01d7cYTXe3CcN
HTGxzGJLP7PZjkxLr7BVLsIO66ExsNpyAsIFbXK6HjZWiJWg5bGTZudrIeOUCrM0BaXmSjC4eIdE
AWokmBnwcdch5ulCuV2SGY65uedoZjsJ43yvgs7cEsm/fnwiLx4Jsi9xhw+FwI5D6D5dafa1Hl8s
NoFlTMkzm8Y5OLl5DQF2uQp/NH3DNcDQDDxPMGmrmRV8Qmdv1JpVrqQH00zCeC7m/prU3uWrIyxS
hbtcSHSGz50nFquw5VxLfx+rJP+Jo7J7E1eQ5QwQaH8ph0CwXv1LADGwEoCN89NXeEbn1FbrozZs
Y5iso80fu5r1KbbkXaFr8RWVlcu3uDrZEKip9chcz3fFmA957naNv7ddUJxYvi13cWtrNx/viD8k
0P/GFOpJcgXm8yTlMCH/dCf/cxONrqcwZ5L1Bk6o4YYWzMKqu+0hXrubIGtMaLjj4HjTZ04Ir9Q0
VBXvcQYXaBRjeowfQ4BhGXdIj2fZ1FWFjArYvBYYjV51O6NKjB8tlg6/BQKMzxOQhQcGMtYXByuk
gny4UC9NlQ13ePmZz9M8SD2EI+cbEerm4GqnLHF+ZrNshgg/Nf3z7Ovzq5hMv9zAmFJ3MqOXBzlA
5aCtOjNYDvSwiH+53WCCVXkqhlvhdfpjgotgGQVmodX3ej3K8VPceLhN1kXu/gqs3i4jU9jiCLBz
emUkIvDU8GiOfEp6GywdwaeVN7Ejk/saASy5G0pPG3eov6TLBnpIWe88OynbMMn1zNu6k5kYX/yu
6X9NQ11W+4Ee0DZeYgM9GGdepl9WUjJiAzDi1tvJttB7BmzqMN+LukIgIocj4lw2h6GafJI4F/v1
0M4HVCb2hgMI3Qqln3QA0cwgH8qHqi8SscWxzIl/W/Y8ZFsSj86OYL5Y5a1s5sWPfFG2Rh+tOPmW
VwiMDPRuDHd9V1oTmOlQ97Hr1dAVEdl8W1dynn+XTeu0tN+sYCQcDUp9HWOP4REOk0EX7HsM6e3N
lR1JDDrZkPQ3OGk+aEd/HeqeZQ0Y+WInJcYEZnpW77PGlpvSqIF4i8RedgMOLyHObulthfTetsPS
6cr657c6CT0JIMeCkEKH5dxdZVz6GkKNkW1jd64P0utf43GodpDl251n1vJ45XHP16P4J3JxqaE/
to5czp7XMWNRLMLLDglmAcjnBmbZ7fCiM50t1oqWvVlEmU63ttmYzq3Xt77c9tAM7uZFH4K9N4NU
3Xt2li47JDP0eNu2HcJyZWsrBZUw9fMfdS+wh4I5POuf8V3K42cX+EEdWegBt/cKQdvDBJcC7rUR
8HeNs/BYkoaPX2XiGfXWbCdTblwPp83QsfLZC7velTrEhQlXrxKvin4zAklEHddLyIQYY1Tdd9x8
Om+HO6nAhTwfxRHUuswf8niwsSVo8LFbL903fUxHe9u1WVbdB50wrD24NGHcmJmZ/2vYuNRVod5S
YoVEjSz4Mnlm84QxZ/KdL4WOnjEuSPgafTp+9lCa3k5TK9NnvINz/Y7fOqdvuQPP4p8k05LlE5aL
gGRjq/XqfTKVXoXvUG6YOcryvXs7G30/fUnnqvL3SgvqIgpAoX0OagNXYWsJqj31bDxscqYwgb11
sICG1QBFgLaF6+RuT78m68D+5mlXmt9ambRzczOlgpm33xZLuveyLDGOc5MESK3j37E4B5PaVNuM
wOOSL5bK9PnZtRbjF7LFrXFH08wAfzg3AXbgvlmUW+Szcd6zIQ+M3z7eiZRuZ0ePSQlzqLUtYFPV
cgxO0wOw8pNJyKsPCU4nbR+19HK8XS3XAy+0uoaX4HDsu53vle6xmOP53yAhLHxp4N34YV7LwUL/
yQQkK2nvDNjwVumb7lfiPqm5yLfliONfxHi6sbcpByKxmPzrMT4L2azMsEyFWT2wx6csqkqQO9Cf
F/AAsaXX9ZdRS6bmcUEWptw5PtD2rQ4nePVnqnASipJJ19NPY+cZeSiVvtQDbrhVNu/qGe3Vzxou
uGiRIauHHFQ/I1n91Va9vXx3If8730w48m9+LxDDGGxj6G/9NClW0rhuKT8iHpjFfaDQsf6dqjho
CEQuMLN76Ra1cUC/fdiW1WJmu0AUQdfxmiwrjbzCKvofzPa8SBVNDFdINIE8ZAsGlRhhJY6KQxW3
LXoiy1gjdyKyJN6BS8rvbRMzSKSCqypG+qaEGYXaq2pv08Gr1S5LON2f4yKB7cC7obEUp1Z2iPtO
G7g/S6eHQgwgbwhNfV68nZNCtwBsYJuP3TRVNyoQcx4hfzLot6rSkBLXSPEfkXfEWzH0u5kpJ3qm
ndIi0Xkye8nBIH5bujIeAPMgKZ/UUa+1otuUhSz1jW6lmkJmv8mdjYe4vRYx2RBYO/Ymd11YWbXt
w+q2VLk0m3psxil0RZ3qDxAYY+8n0DltuUGUoC63UsAbQqPbCLLikcTF+Wduqz4/0nleNlplZP7B
wdPwZ1cUxlMzJKNxy+vX1ab15uyb5PwkN0B3+MgZPm2ttkHE1NxbepZ5QFZqy4maObG+xUC5nVDE
Q4oRQGK1+7SvFvVapWPA0FfLPPXaBL3FZzLMubifcwFKpWjj+ZgMPrBVU5e4SaY9g1k5FtVNUpu1
2KipSdjHcSowy9D9GDvcYnKq4qXSVPzD1hppPUCGwX8RKL0udm7flDfOhKHP0VsylaKT76N15TZj
nR5jC5a+uZ9A13i3GDIkyBp0qbS6dkP/Jy+3iz1V6rhA5Ppt8x+1IrQXj8GclRpcuGGQ5bLfVwnX
3E3S4pftbpXd9XaUZc2SvXoQMWz8eGOcKsPYLfv5DhmFzD6IRSA7Xxk5ihSa1083qgFx9lmgb2Hd
LbFWGptCZs3IWFrkSYhA6BxszXowi18M0Mbgjj/LIVmNQZdsda+FA+aqpGg2SQrrfTvi3QwJCXxy
EFp53zc/RqO1im3fu+ZPPWYS8HMEedgDn1tk8oiVRPePbbSOCit3ttReTaZdR0Ej0rsBBI36DMfa
mGlAcbtsC2lot/Q0NJK/cSSHRuw7CIYsVHo17MDIJfNMB74U33ROdP05m8rhpa0CU/uXHMyqQquN
IWZbWjoZ4ZzpBqa0IruGPbq48uHDE2iZf69sS+CCp3E2swdz1FpAFVo+FwWcjRheEOhmd5jDzOkN
I5IDhp/P1+L7eXhn2RWnvGrPQIs/n0QgWYYGyNw4ByhsRfXod0sXqIjGSPfTMoVw751uRJN8dbPR
ttrQgaRpREk0s2fNWSAXS46Mn0/Lvw7ymg52otUocW9xAtHvFy3u36YJ5+QplNO0asdXhv8J5FVr
bspxGMb8SnP5HOpE14zOA9UYPdi1ctbP6mabiiyfGbCDbO4TuR0wlSxuzcEIuk3V9fAH4USnr0VV
+y925bSIA5Ze431Bh8WiEpiZfnzSqiTV19LGQAKjZgIdP1FkZWKBVWxaIZl7aW0BdNfG1z6X2cGu
G8N5ruzc/uo70pChkQbocbvNUPqfP/5cf4AQ/02EGbvB/6VPrwOeXid+p7skkJhMxok1HjCim5td
UenI87pU0g12CQ8ZCqbBVtpDloZBMsc41Oj9906hR43vrZAHFKq+28x2fusm6iahKtX4Yg/jLz+e
zGteYReJAz8VzV5TX5v8XAxnXSCbiWvn9Wo6IDGimimcmx7r5SRrGEbjU5yCOPOhLd97+jTXu9VF
srgy1Lo8UisZaJ1sA6O5lHu1B+TRS0SzDpKe5wtDLLlt0Xq3uMG5cuakJHe98n3WU3r6fUAtU+fQ
K2bgfNF74FFlgyufewDokenAL5q6BnBPcXHn4XLl35ukUXo0Jql/0ExaISrswKgtgJDhrcKeGroA
osfYLwA7+6IYj5A+oTUklVOtcmfY7oDT4/Jx+bfmviuYUV15hrW2OHkEmltr3f+/ljddgNMtNmDp
ljvW/1F2XrtxI1kYfiICzOGW7KiWJbXkIPuG8Mg2YzGzGJ5+P3pv3GxDDS8wuwvP7rBZrHDqP38Y
3buodYdjRUH0CA7v3TfobH/2zaCQi5HhV/D+yF0/FRAWTPh3DATSgNW69QyEW3oP/FvlTmrtm5Tg
v0OJSb37FJEWFH/M0P2499DM9FuN5t8z8fKN+WJMU16DqyXM2ss3LjKsYonhE6c2U717lyzSctdl
xICdE9qiT0pdD5Wf1gZqWa2tLP0xRrxg7fBrQ7eSNaEqD3y85GFKU9lg5FA3Vr4fMSx4xcEu7zf4
eylpwP2m+NXyjsauysLK+/b+AF7NvEUtBAiF1T3XeG1NoYraFl0ythF3jt3vJi+Jvg9Whw9VnltP
nIXRlpz0/hFDCOvnBGXvhsDzN83ycgyXgFmokHjvcpislfu6TKpiHufsJGej1jaxFw33eVfD8B4o
PcQGtUtW+qMRm/WLA1xac/Jb7ZMul0iCsMqwgTEiq4y2ukOBGwZyFqH4D+eh5AP0arfcZTNXzqAc
S6cd/RhymrLN2aObyTd7V++eBi+27ifSjbGjxw9L2Uq1wkfTL+LK/GHir8dNdCRQaBd1mt1tSbmJ
oxMdK08/9ZOOEndqs0r5WnVcldOjaQy2GwBZeWqMD1uXV74ah626f/+jXfH8FochtjYDpBdZLP+x
mnrD7AGMqelpsKNx9g1v6u60dh4eQNDLPThAevLojfuqFv1AhqHdGXnffX//R6xnzhK7wiUeJ0/k
HdCXVr/BKyust+1engg9dZBNhdQiPmtcS+/o6YFtGkZKKpapNYOxU/AKSE5mUqr57p9/Bh1xE+MY
NgI4yqsG4jjPg+bmcXfKnIkw18F2xqDHABM9mh5jmRy7WJJbUaZ8kCOu2ZPMyxuTeM14J2mH7iVE
U/gm2IRfkbIbLwaSS+L6NIRz5O7jzuuI5ZRu4x7nrofhirmHrO+5YjX/mXWHQ7uwzfIBTVffzD6J
cs5dnUfREFSyU9pd3yQo4xuttjMyr1R96g6uVPt0l8q8vS+xlB2/h3xj704OpXsqzDAcfQVW613r
Rc3A5aipK3tn9bOyD5WsL7bvj/gaKOd16cIvL7pYWvLOl5NvIF5wjhSnPOE/9zYSASU3aZx9wea0
uuUYc9UTX54FfgDBgO9L32/1rDTt3DzhfkcctPI2ahmc8DAXibWV9ZTsqx5s1CfD1yl3DYL/T5gX
YGSQiP4riJw8Qoq7ufbW1QEbPTY9C4Ua1gklyurEmQA0h2ZKm5MC9RVX005GxKxkdReo+D/1gd4m
8y0p629F9p/b5PLQRTGMSd2yeazLbbYTWx3rrj8lC3XgRDhJZRxkqbekHmadLn2M8oRMTq1KQvvL
ZIu8eqxNdd5kU97lr3MMQPXqAXQ8JrGnRNvCy5sTNzvdARrFyO+HWejDuCMyGXUP/rxUo7MdOcTA
ZFlqf5WkSnBmGQXixIcGNG04Ixzg0OVe270qZpko6a4Wgmw/KdmqAW7M0X1QLZTNNybfFbDEUEC0
QrsOX2nhca5mRDWEilkgoj3R4+septhSI3gnbZUfNDqUrt+FeORtGqslpqfou+oN6cmIK2GaYqLt
tkzSuyXOcJNA+EiCKrXjz3kVldNhnDUl3VSTbhylFfbNjUplzRFf8rjQfXPNQBqztOb0y2XTFRAA
SO1pTo7DDH5sS072D0kMOqxhl5uf6kyzHtS5scLFRNSKHxVpZm3QI7EdsazJEufL++v4L4sLTgto
MTQeOs8Axpe/SMd+1sU1fmTrNKrTaEs4lIT7PWla+djXbvw0DF74RI2vHxvLIvFSrUYDJxHPHL9E
DaTJG0P0l6W1hNctnJOFirym+IyxCAdsXIwTXiMReA9JxD45r/PerOn3zypt6BtPvDpIoVsuvFl6
pewuS57E5RCUvcy1UFG7kzHIqAmGyilw2Omw+drwMUWFP5M56O2zlvI/2rolMCt2Ve7Cuclyw7rx
Ra4HgNfnR2BFiTHB1a8ZiBCO1MpuTlbr2AlWHzTBNmpkSvs/JxoSPLxKYSrH96fBsmD+2FsoEyAc
wRpeVhQhv78Trf/s2unOyI6JCRWuhSVKmKmfPypT3VmUFUlzyy36L0+jFeMsgmMW6JU8Pre0gq3B
WYQB2lxssU1RSX3Qvf7OEHn66/1XW/U9eTUNQQQMc3q6LLrfC+CPV8smW2IgMpvbuZuxRCrojdCW
VIwbaPf1OzF1IMFwEcE3DmL15SSqPGt0Quj120SU8/BBaq0dfxl6mtqHyXTD8Ab4sr7NLz0ebh44
xi1XeXQ1q9v8pMq4D63UPhOCaWlpUM5em3FF7LHd8Ud2vmE/YFwTHYVGIdYEhT71kgTYMP9PWSgv
Wzo9xGyEAzNLboU5tzN50kU000Q1q8je2GQoVanv4qmta7dq12VJ/THf+PU09PFppjGG9yrt78vR
miQYtmPO9rn1bPFEW8pLARNNT/iAJR+w0hLflH7GkDTEnONQFWX+LKpqeK1MPW1vlG7Ll1n9Fn4C
9TwSC1CRNfusn1SL+HEzfi4ihwiEyCQUHTmU9m1oYuclHkcH1NHLb7BBVsucEVg0HfyLFUd3ZN0b
KVIMvvtByrM7FOGPEJ/fj6HizvN/SlHj/4d19zDdv78S1qfP/5+J4wZUZRYChI3LUS8E7BogevU8
8W28Y4XRV3GqzLJwhV+Eue6C/ovM3odtJMp2ixFvXn1VOOnnzeQNUbMFnVflLdv61R1i+VXwx7xl
s0OXQSzA5a+qZjPM8U8ez2o2bzuH5NaAyXEc9NS0grEiQzUcTXYiUPDCOMQQoZrgxsAs94M/pgC7
HybanMvu4oSy3KUuf0LmdEmXTaF2LmotSny9kom9b7BdV16NIVSf5q4Yim3SyEYGbTy18acQQoi4
K5AkqARlx4RP+5DLLbEh/YtL9o0e8u8m9eUPZKMA3qWDzD2dH3r5A5uyIdZS7WxoB7U2p3eoLjwy
A0Ud44c1xCRr3JvNJMcjWLsXF77Wz44WpA15O2cVfbrcIcLLaDxBpjI54gojL170wojaUziMxZGc
jGH41cAKwXKtVoD/IfANot2JNMIkizCeVAPzK0KdoCXscrsXMYq4o5U/VYm7yatKcbuNHinagXwr
a9iN2uSJx9DDxmaneBE2eX3lyuns1o0NIqJ0cbdtJLXQFkcNS7kr0fk2Qd/Pw0dLdomxzWUX9joW
HBMRl3TpddKBMj2iCZ0r6WA/Fe04WZtiqgHA7Dis+oM+Jlivz5mqPPOr8leAJ3r7Ax80D6x8SCiT
1WwSd309PsDWN8VTWBZ2ewsDW68yJhMeBNyLKPYW36r1daVSSshxZqedh3qQ94UXCkCHCWcjoiOx
5yuISNM3GalYww73QQKkxqGmtR4vbTXVm27wAVZQKr8GbRydFyo7lJDaWthFUg8uAqVZP3dz+Di0
Y3wgEaMMhrwF7SjC7JdrFuFBk2F5Y7f564MBJwHGWOLsJ5dTluCkSs+KqnkePTM+0C8TvlPArOOP
xVPqTspry41B+I2dicON9bxsGZfLBX48r7yIAh18GlbLJcYTP1HHKX6uBif2Nm1Ntj0gMjRZokbs
LLA7sgE+JlJzghkD6WcCtYwvuZfeCiS4HgMYhnwBHUYjCNuasq/QLW3SUumfe4eZboaa7mu5mO4F
9kB71ayT70iL4yDv7H+M4uWzLyr0hcQGgA7JebWjISemuypK5exq4UjyhyXj6R6LitTcwB2cEIN2
UsOSo/Rubqa/3+py9HlXe1HvUckDDa2OGTWBmNd4bf6MTNypQayNOl9uL5Oq5WAzC+0RY1DO+tkb
1cqPsZqcX8bR4rrVTZ6RxsRhkHZxPyiSzgKXoSE862x3468RLtOU/pwQKw4fJvgptDNTgVl+F+le
GYwY+uX3Y9XHte/GmT75djWOMS3FRqNTnRXNqRyiUmzyllW47SS9GuGm6K+J3hlRPNLlh5KWaFG1
0Z1QNh/COTazHZBtKXfgKkqa4qyd9e1HCrPyyTam+VvIDhierbKuybmA8VFsoVzPHooIorL3rZOY
dTB3drekEveq8zZ3qBiCCFJSeIdBbs7mgLkZ/18jTu2n0I3EfZHSfd1PwrOwdtdxPmSoGLDurunq
1tlUIKb9BkNPF+p/i6eDjw+1U7/AZE/bpyJ0O3EaRis1AqxmXFqqpSVDkhniQiS0hEcxZjunGd1n
RCJO6Ttx2HzJYDZwCUWePX61bGF9W+7zLryzvn2Cd1PY+z6RIqXX2cRoigY5NPBY1eHgikIZPg/m
1ByyBBsl4jWMRrkfBko8363Itt3a5N3SrCCZBS5H4Gmtmf5oBlqrRDSUOiyYaKrN+ps7RI79tIiW
5icYz4p2hBVotXEweU6E4aAk7J0qzpjrQz0U6oeUHTitd/MwNyYJvD3H2+xMLOmxJPjla2OT9nKP
DDQH5IAN+BPNmftUDGL4rJfT6Po6LIZiExVl5W10AfNBlZhWbOY88g6QkrgkBSrO1zAX4hjiArIx
9y7Go3faW4NbfisJYtb9wZ3TL1wrc28zKQuXx86Nog70OYLtsIe2p6avJap3b1/NVTUF9Gkh1jWl
23ooV6w4DJoJz/p+a5mNlx8nY8zVo6sV8r86F1G2IbWgrCY2Tel+arl4Gvd9JHoHeVms1H4Zd9IR
h5ooxDRgQ5AnzRGO+dJNGm7s6gRwl2xM4dnTIxMhF99bkvzCh3DUy+GoWHhtYjeqpNXe6ZVOwDsc
sH8EZeisj6hQInk/16rV+nKM9bd5njIW11B56onsQdfCerZM6tgPYyny7Via1V7gDKF9VKDUzNHO
TuL2COupIMN5KWqoqISjfhqVyqW5qNlViJAmtPDwdKF1iAdMrYdK2VoxEC4+l1l7lmQm50/63E+W
32dCCW8Q4FeVP5sk6hYa5xThgHhAepdHFERfqCB20j3DfNE3sODcbVrF6v2kljFOIX12V9G4+NcD
mUW33OuRsC4Q6trqEYQaCgcCrucsp9siRJ58dFO3fPOcFqS6ZD1rJ+Ds8LHovOYWGfH6QLIstKzc
OGgygvasam1BhrAxx4Z1ZjLPmub37tgbwrdZoCg/E9vcx+Ek5APUQQRdmzbJkvjfD2cyWzQIkfhu
LHrQ1eFst2JOsbdNnosRW1i/yXHja2lOHU1Rhy+GJK3UMqbkYHezcx7xqt0qXaLcuIGurl/Lp0fV
xQEFc52z2VshiCO+x7mnleI5twR+WwHuDRjzsr4wrovgsqpHS2ts58ZF429PxWeEigiQgN7y6tVz
fHBqE5PYZ0dV4zMW7fHPjqysAwT7/FFtabbcwrZWF+3f7wn3dWHnc5ggkLuc4rJCN1YbRflMPldR
HJRizMYtnC/Tb+qydDbETrvuw1QPn4tISfc0lwl7ianmPjSIeZ7er8uuZx8+IDY0C/jnOqDMsh7/
gGIqPD8wt9Sq54GAlG9tV9X3YgqtYKCnfsro4oyBiNgVSObqb6y6vyx1ahK0/8AKyL6u6iGHUzof
6/LZ6Nv0QfaGuhkHq/8+Ai77RHJwt0279Pn9973+3FiRAz/hcMBUN9eN6VyrCR+ZqvRZ9pAxqyTl
FFSGUmT+mFQ7+kXQDN9/4u/3WNVeBsnDeIcsEdtXC3ywG6qFtiQMjAguzS8UjMCD2HZjeYg4WTUk
0Fa+m42KflxXm4XC/h3GXveF3UCp7gk9WM7jLirru55wi/QBjIJDOQz1+YVfDoOezUXMGFGXk+H9
mBxiIjM/m/B6x+1HTEbr90lDLbd5/8Wupg4WA7Aj2KSXcGEIpZdTB51JCZlBpi/CwWx747VWfVDg
Pe41nJ8PWGOTZeQAEcEdLJz6xqiuEAom64LpsWtRUdDkM5bv/Me8JY5iwAaoyl9MKx52raIyZaiU
ENnmdVA0MjuQfGc8GtAS75Qk1V7ef/c1Rr88f4HK+Hf64whuVs93kIRDWW7UZ1bLYARKSpAfJbS0
fo6eTM7gVqZfz6rT7tPaLj72VZznPj5gzidYBsTXqsL6/P5PulpO7F0OZx9oxKKiMlclPonjUCFz
5MRpluTPJI0rB1IX5hBut2kdUoy67uXc3HJiuFpPxBKzdMkfW8KJwT8vv8MMmzwECTef65CUs9Mk
DXEf1gJGeVl72WGArfr2/nuuUF1GHr+0ZXjpP8ICWrc5Ywz4XayZp+d+VMTHtlbKZyfR0n2cU12/
/6jrIQXrh3+PyQUHM/2Ty5eLohgm8eBFLxVm91/KQf86JK59KrjeC78P+2xrK1X6r5d0qlhUqlxS
0ZNjn7P6jg1NPqhudfictEZ04s7mBqpWl5R5ofVg145zqgvKPp+VLW8AoNdDy5NR7NPdBRBjdl++
76yP5ZjlffxSgs0c0FtBiNVkEz2GDUK1G+cgDR3+cRcbIy7iTFcoVvSQl7l7+biSycwdKnGeKT9q
gh0G3FKotuZMDEgthdn+VB1U+x9n5LVkx0WaAHakBE+JUiFGjSwyDtnYbzsCaXa2Xik/cNvPkl2b
JOJpcD0R7gzIIA0pc2kCyxeUKb6r3azFXJ1Qn871276LW9r1cVhvOocUYXyZ0GYch0Er+yeqca1/
0/BXzB8yy61VblmZqY2P3dL+9jtcCc1DP7RFQkvGqT9XIhGf6jSPc6hwib1A5TKat1Gv1m8aG0K2
Ke20iTB0bg3p2+zSD23To26hsFZhFMVF89NtzUng4t9W3Qera5WvKUTn/gEWZPs5bkrl1S369i2f
NSPdIr+an2xLhGYQydjq7lWjt55xLJvfYA1z+RQNcQiZnDw7QOlTYimv62Hv51MUfxgMrO79Qc2n
9K4TafnchzhnHouina1NSWciqLwEWltE86nw+450rsD03EFsVXuco4MzTWqguEhTP9ejpnj7Pmqr
XwT7ZqyKHK3qPnfVAS9zbu7Kz0aXdfkEizvdUFaW447s01I9hcAs91Fq5IoPsNv94i/46xSZw5tn
y8HYmuS9FT6gjfykDFOtfyGhs7hrWs6FO5RahkvGU9inmynWeiJz+rrcIuPCFAAAr5VwniF4+xW0
awpn/tzeEFlgwRXWs7K0H6Y8mumeqvS5nlxuS+POVcupuTfBLpJPVpuKehNy2xuDVouM/DCO1Gp+
HJNniqtyaR2ashAaJHu0C6S39Km5txIh+g/1BHYS2HOnSXIu6iy8wzJK6nI76yEZlAH3La/6JnQI
Ob5VR8XnHhVbtiEIrt9LLAqNl7FcOBWGnjfwSyhFY5/6dDL8WPe4oOKvNY+bpCzdV8B7z36rG2iy
GyxGuk91ZHpp0Ompk54szS7KzdRpk3kvcLUuj5Dxk++kaygklkaJwlVeGr0sN5JM5reIY+pLBHfv
m8gLQUCGWhU7mFie9ZAmkYvjO2qPbR0OofMK/F1WG6C7yfFnvUKm5jD/Yz9BWZUgIeutH2z+XXvu
iTV56BUYohuoxjQNeja3Hmvojq5YUhraa472TX0ijdkOJ99JbPvZDQH9IZwJEKdGeuqByyC7CJhA
NtS9n3ZxPW3bjBTfR7Mhz2XndXHkfCLtzvQ6nxRafHP5qZOabmxBCymwYqUwdqMc8tIP8TTEJTlh
srFuMjFuHaflF0EQMawPadx0r00x9G8L8+1HrjG5g4FPO9630mu/FRhhJfdFKNPyOE4kRlrzZNu+
maSjc8xaYQmyZUJFUo0VyavVF634ETZuZwIJ9Lod6H2qv9VIWsNDVvVe4eeCynszVBO0Di2mL3iE
ip1bgBuDMM9Q8is7yIxm6N7CdpLZnSTvZH5JeyvXDqTi4FxFP0vJSC0ZheXrXYWcgvmICMLltDhg
cjXSXiybDKeMWGb4GCVJFajQ5OUG/hTZIBhjRvFGlW5oHpW4T6M7xwkLkxHU04m4HqGHIHh5om26
sDEfnHl0JkxDSytJdpSrNkChmVevyIUJwuqtEGGpjyjAmDHWMg0CCVM93hUUENanzgj7/oMMgdMC
obkFGbqC9DLCcnX78xDWKMFCs2k+9Ixqb21wYxyzE9mB2rzTJSCFbypaKnajZeFS2eq0ETITIXIA
0T21ydiEHoF9YhqbdjDWGb5TWpkprV+g99vyD9DrvY0Q9meGX/nPGffRT4amtf1Benygh7CbnBEd
hTq3OOaURBEVjtV+ryQs1wf0L46klmpyPZiMyojvpk5V8NCJu3x0NqjASn2voCJzzzEuy7/KwUsV
38lL5aeCWl+iZPCselsboXPLAEe7LoZdx4FLTgG4yNgt4/IgdaqKVFdb1i9uFMfjsR0K9xjXeAxs
MpxJOlLZqtb+FWVe8gjYpSjoEFmNWqE2tJ96OIBblP2ZFeQJM2lr1ab4qTlNAw48hFUXWB7Jlfs0
aYZ7ZyKq+p+rLNQbS/lIsQPVYe2dGtkOLCEtbl4ERmMV51Xvbcdcc/0ll0nZmnYsN0keNbccvq9H
jYIVSjmgPE3Gq6aQ16gKA9dVLwbSQo52rynFvutdmPTz2MXsuF036EEip+F1yPp68Ic5i2758l4X
0JTO+kKkQ+hHh2D17WqA2HwotfJlRhTyX81zYT/FAxq1uFQCtFXq8V+LWlTV3PZBLhaO8ZpaYxqD
yWhOxjNsgOieaPC02qimWzyN1tQ+S5iJKJzL/pbx+PV78ljoMzZQG9rfdTbl3LRCb6PBeB5ij9Jt
juMdR4r7kOWzeLDt8uXf35K7EJAwRlTXl244rlNh6K3xDBmy/UbQkOWrKfFqI+ShKeitoj3UtZr/
K5pCD590Bw8gbTE7W/vSlRW0pVTG+YtFlEvqRxhl71C8yUdEuh0K+qlS/I7uGuLB1r1l2XM9n2Gx
wRyDowXUcEU/ScjRAzmT7nM/VEipoLLC09a9JGgMK243fWYmh5Y8QyOokCN9GYZQv4Vt/eUnQIXE
FoJL4WKpsYbw6CaMss+Kl27MlqSkDJ/FQSsMx49qr6JFPhd+pA7Oa+EpnsRFwJI3LBWupxlbIW09
zA7UxcJ7dXsCySXLrXbaF645xp6m4tDh1qSZd2aUFs+t3hSf3p9oVw/0FuKpw0cnfwpYaQXf1mqb
KnC69RetN5MP9YBMkZw6647OTn2HROSWG/qaGkc5t1AV8TpbIDvQ8tWN2ynxdkWEGb5YZdHUdJDs
joPKgzji94pC/tZQJvanYXadj6bdw3fXjaF8VCAU3nJPuQZBlp/Ce7OJsK7RKazOHQuxY53K8MUs
etKpcIl+cF0yORJmIuKKvEh2ulYomyFSw6/5EnySaI3xLZ567blyZzwl3v8Wf/lB2DZzlnAYLlQe
Z3WjnAzaQC7720cNm4R7lVbI1z7HdDBIiLqOMcpqE7IGbdC+TJ+nuyjSuJBkHqvB0iv1v05Wt7zK
rlYE3kjWYlD7+1vRgb0coiz0vLrR4pwOjNqMPn7b7veuzYdvZjxb92wWr5PVGgc0++oxS0qrujEk
6+mJGyGEWVrvy1RBRLf6RN6kh1be581ZqZMqvkPX0uRPTlW47QGxF8a1GBYiC3z/O6xxEx7KqkC3
h/6RvsraJLeIikSkues+Zbhs/Og6bs37lj/V97rKGbC1R9H0O2MQdXNj219jkux/eFvBGYPTC0K/
3oDUvoGypgDkQ2Px/gs7YX+oylkzt6nuDd7WmlPla47Pgxm0djvFx/ff+4pnshA14TbgisN/Wcgd
l18bxl7TILOOzmVB4NyoK+hxi1lUgdHm2VekWN3eMyPl7JWY3Y6YfXyqejn7LgX4Lezqap/gtyzG
lzhtwpteoO7L36LUxAHCdcjPmkimu8Uxb8stKj2EOEudDC1qbL/3vCjEk6QV+9Cds8+ymUPjcGNM
luf8ifLweEBaD5sljiXEdKszAf9yox8Ai8+TVItjM03iwWxGh3sgFKW3BkO77445ti8GYQs/ASgj
RMfWjU36elrY4FowidkzAefWfDaiAXEayaV17iUtzsAu+rREHGGqnxq1M6dNTKhyH5holWzf0Z1e
374/CNcLgsMQhSdeCmgCIPVefosee9N0rNXxjAeHOGfksO9mp/cCkpLKfU5Uz5EhulVXLwN7OfAw
KPGmVIm9Qge3xudDxTIkeUj9ue3m3iMmufAqf8gt5Qiyk+7ff8OrfYbHMLYUPxBcWAKrfS6BNdDU
QtPOrpr3kY+rBFiFaMNfyaiGu8gw3Ru3hvXGuryXCaUDxphB+0FfPbAVY0s4GpQucyZdfCSp+oMd
j8n0AO1CHpnH2Wc62dYWDNdhhc157N74qH97ZXZ1Ch3Y6ihuVgvMLCetbNRaPZMXiacDmJecHqIe
2/OwSAhMzmnh5Tfa41cTmbeGwM/oYeKhc+W7nEgJ/BLRZpN6tiLCFwKrm9sD0EpvBqorHeMeFIko
GhGGIjDLMP7x/kf+y5gvZwlbOmALhfXqje2uZs0UjXHmTCs7H81d86Va7HyzDqehA6dXui9iUCok
A04QonQ7vv8DrqY0IT9L4w4bTlYxXOvL16fZQMyXouvnmf5PtzGTSjGPmYZ1W+OF0a1shrW8Z6nm
uJOxcem89qKpu3xcGxf4T6HSPBcp1n+bupYWOoOuNId7qAhduSfWE8sPEcbENYyJDS2ztLJR+Q8y
iWGAWEtpHPoCnlmUeAnetJ7Mc8OXZgx5KajNqhWnrp3UysEq1Ip39MrI+ytTi1tS5RCuWOltvEXW
jaWNP9swWvOAqypsXNnGQOJJVUkMOEY3sTajtRT9nUcEaCLHtLvRGtCWe+jFbsJYUFNjsrsUNFxv
VmMhk66km2Sf82kEcpLlOcWFykTXgzlX2YeU83GSO6c+qcptO3bD3qzs4nvvxtMrDjJyD3dUvfWj
rs4WdDILc2OZjWQErXtesalLi1z4+awVgN37RIka7570AdFrQe4Wyp4Br0AZsZ/wtlWnC4UwETx9
nlOtKm5ZPlxt8vwYrPDgA3MhILtytSPBfYubeSzns64XcY5JSkwg6jROMnC0ytqidR78NAuNzftr
4m+PRe68JARQ87jrmgORlIPpS6mdHdxWrKNiNzZc9TIGta7rSir3LbSoXVt33Y1G1V8WI+cZu8By
onHjXP7+Hy3YsUHICa9PPUNGy37ZjTtv4kbRJeQhT61vvOVazLmsRdiLPJD7LZX9+jQDNyq8eZbq
OUQz8jWCI9QHPfeyAqAvjzcwBeb0BH1/2MR95ejbOhpoWGhF2hw1OMb3buNMkqhw1X6Vembofq3M
tuOPUaNuGrtLp+1APqP90kPQjgMsahJng6FRfUiQNEu/zKrC25hDkiMeaeTCfdemLvGx6/TELfnT
6mSBkKEjmSdtC8Uz9/jfeN8fI6umbgzAybHmCGgFO2didHaeXsunvAV1hyvbNeWNOm31NX8/k24+
48j+7vCFLr9ml3qi9NJQ4Vrgpt2HSa1DvzPrJn7AF/6GuP36WdZSDRLmteAlV/ofB8O5HODfO+ID
1r4Nowi3/dzMVAzOpD69vzyunwW0x0CyTSNk4Dpy+V4iyhU3cob4zkWaU/pyxEnJUNKu2XSw329h
itdfDgQTLpHz+5DEx//yaXk4SxvSaHiscs885N7UPqnpVG8owFyUa6K9sQb/8jz0WogFqT8Y0vWB
iOeQSmRSbB85dSSuu3DJpVpGld/VePeldEL/Ea9cyEI8EWAFDo0O7WP1hhp92XHuZ+tY1NbnxK21
J7XR2ruyG4cAWrC8UVeuSo7/P47xpP9uEay15llkWIyFvKR1zBoFjslsm75iqeXW6DPND1VlOiSi
mzdRj8t46Bli9/7sWd/ofj+fayTDCyORiJIVniTwZ3GULnePNCfirzEWb6cIktxXIkjFV4RY3cEq
PT3DW6Bw7wX+XfuQ3v6dmE31xk9ZlX7//yXsfRx4QGyceZdTyzIEASZAnsdibNwNKvLprfUw/mos
0T+mWocRUoXP04GuR/bz/VH4yxpaPEq5z+P8srDmLx89s/+3xL/ZR8VJvbsOfHeb4Fj44pS1fHv/
UX+b0MBoTDLV4LOv7UqEF8IRH3hUVZjVDoOUckNEFr2AoR/29oTd2fvPW52ev0fVcz3GFYSG43t5
9T+3WjdFhDNpTGd6pIY/1Gl7csFxA61VEftPYZoFjOot1fH1ayLtXGSWbE4cZr+rrT8e25MzrBZo
qI4OzoGvUmsgfM49jHyjVQO3aLUbx+f1a+L49xulhGYB9GlevqY3J6aNuxgS6tyk4Tck+gYJCCzb
sAgtrKWj/Enpka3fuKRdTxweS2ECJM2bYjZ3+dioCNVl1zXZDmWy16LaOrotfW2gIPv8rx8Sk5tF
5QmBF+bwenkQiBlixS/MI34t6q8WyeUXYpNMh+6/jYMbp9D8AUi2HP91ZLl66igqKERZlFc27xg8
YicGuH+04yL+UOtIt4MCs/f7TkzaPSFVY9C4dnLjtL6aP8tTFzNfgL0FWVltBg7E7Fb00j1ConGe
wJWoxHVa+N+h1JRYg2ame+OJV58SX34ULCbPXdwOnNVCGenVhO6IPym+eXoAmCDiQzIRehHnlXqr
GKHeYWb8cd1gXV5+zuU68scCIQMePjzOcXdcB4dnQX6GPFaNLaNAE/WAcqjxMs83w66xHspSAN46
Am57zebUHdVCjuHJwMsM9xipDzNXVUgwDRoAxEk7btbknrVFKibE1ZlQt4Yx2k9R6hjDxlAn9SOH
99gi1YhIiHKtaNCOCW42/ZNqYGOznWUo6i96ayMHHYTSuE8SDUu+RddUETUz1UWzmXD/0F8X0ZMM
TNQf5t2sl06+g6OiwrZoqll+bhFHGy8cblrr1yLRcEFt8IjwiywPP5VmseClBT34bYlD6OcCY4II
BkTSP1QGppGBxss+QEsS8akehvpZSccRik9i57hHSIx5ME+zvzu6cF46M4S+Q/2gwMiLjF8odsv/
VEu2SjAnelH6iglJkkislIZ/R3f7yM80ux31fVZv01JL+ruob3EemIVuP7i2SNxDg6zw0UnU6Hnx
K/haUCx+RQwyqb6DcOIu/R9lZ7Zcp5Jt0S8igr55BXa/ZcmNLNsvhBs56SEhgYSvv2Of+3IsnbCi
qh4qojq0aTJXrjXnmOhz8sSh69Ulog3D5tGy2mqOl2pxvzjMc/O4taxN7uAuKecQTq2+TI02fg7o
se3dYkjPSlFkqCXmfzdd+hD+2sIxD6bg3NX9pQjWKEMZXTnzXTBHEoLz2Cj/Lsz6rkwIVjayh97P
bbiGuBPx67RG/3GSg8gOzVzldwPjqSE2McT8rIRHM75FabVrQ2H8LGHiFnFoO/VXcQsZuGGvBzo9
BvjL/OrVTV0/AP11jR+VI7fz2Igw+rFEVVPu8WXIJp1nY8bRJ3sdneH0m1d0pHQHxnWVTSwQY5W7
yFsted8C36rixu5rd2/5HbvrYFqggnKE8vcCI6cHQHuWRbLBS64OoCpGnRQhSLufvTWX/R0+aDnu
JEnw/u8RTlSeeNtcgoZqlIP2zGm83z3N8PrAmjFcYT0ieY5Bt1vefebpHhSovxGbE9RLlbpbm02f
zXrQq5W4mKKuil73OGFmsuSiU3fVxnMjo+29Gw5q+z6hjVrbHcjQ5kcPf1N9tdfM+N4viq9HegPa
wbjPgGgkJT1IBvjMIEidFt0wdSrpnNwUHyU81jatjHWuLwFoOwbslW+uFSt2UZmJ2rYRNUZeVcZH
vsZ5+FDbHby8wDL1py0fh+AnoBUDmOU2k5dQORq/WszmnT9V4IBzdNBog2JeZu+nychTHmu1DFfC
6psbQ0LYH5U/b86RWInxoRwmKzj7o9HLpCvW+nmQhXQBvvXS2NGfljN/21irJ11Fi4KoVjSgwlTe
4Ln1QP6Irlvksd2saEMU5mKqhXKg1ks9SXf8RYJuMf6aDbfvH/KqJ7w9ma1shhus6P4kbjMNpxa+
Lom767yscYeltYmNaEHFlCnD66/EM7j1fbXouopHx1l/TX4W6bQuWLLjcVkLI57HkohU7qw9PmRE
UoWpVXjW0zAs7UPhGX64FwNSNxK+kO9wgK6we8IZmD62Pu1pmEe4D+O8HydxR19Jww0NVFteLQfu
5zOvfx5eKmEGd6Hosj72gZhGJ4Q44rHNN8uPoUPzX4icBc154Isbx5tXZe/yxZwHl3ZETAvNvjRG
TZph06q6SUbi6qF6QjhBxqek+TlqNmNIFwDQM8xbPRFRGRTNKXQGemqqrDtSWbctCBLaZ7Z7kFsf
ulcphf+tbXR475poQ9PRnSYm0LU7l7sAgnn4Y1hKje/uxpNN9IyIK8EKWsEW9jUA+SGQo9j33jAJ
GnBDsSQiXGe6BMSFPhsIb34vmNB+aN/MP/mDI73kdr4lRdCK9K95Kll9iDdbL6US+YfN73wvnqOF
haPO8+izYcwO3MrcLOWhKb3tBO5+JSEp67InLWqJQiecim+aQLa7QCKZTI2tn+5yuwpFkiOFmnfh
ZOhTFI3dl9rA3hovq90HcagM9VkgSPhN54XYoc4fpdxlWIXojuig+FW5BvLUoQu66NZ4rFmEorY2
8kM/g1rfektFB4ZE9ZqqYTasRE8mD2kbwXgjJQqLhEprfW/Tys5RpXpTfR/llf6sHFG/LwvEjFjJ
fdnduyUW9feOa0TrTaQlsvGky1b8Vqs7r7vBqWT1vtabd1nVQj/eMNb2W58p/dXMpVftzXaI7D3j
1+Ga3wbNzCkQZI1r5VvxMvkSpD5ueXHAae9fg9Yy7DjQXfupHoXxnAWdJU9AkJeFlhe2hNgdjYqD
NwCyBIWv3ySQsbp6LzvBKTlTPTCZJVuD/ujM3FxwqAXhB1BBIbHjBL2bvYUJetabYDukF539ig2C
qCe3bE5DJpfx5HDyUzuaTpOJczAyaAeVhDkkdTnKq1PARSfLALMdGk2aSok3EgkSY2vzljuvK5v7
hUO2TEuzHXFHjI0Lpt/xi2sdiQgRKh545+pOXfarHLIbFj/MCz+GaatKrBzO+CFs3GDmYFTU5Y6D
//Q8IWv5qhzZujtGrurIidYkIL5hQIsZ0KveNwV+/HitzHqOLeBjJRIUHtahWObpQ8V4BKwMkqH7
tesDaiymNl8JfQi2+7Z2wyX2yjmoEE234Kb0SAnDjtN2XXILljBILbBUwDIUWT8Dt2iXRG+LulNG
OHw3kHtUV8dcxmeroZ8UY+cdm48mUBnBM23DJwcwyphYSzM/l4alq9MUSas92phxIfoNrRMlPTrV
IB5tiIch5MHyEubj8itAEY7+wZee+mx1qup3YhxMwprrxrGOfgFgH+n3unZ3hWsp+1BsofrgoW8s
+IGcCdPRyaARkAEzZPRP4G+uU+/353yAlRcramDnWRPAUxyQKqDORYg576JuROpK1Tg/z+wnat+F
+maPElq4d161+CbQ70B8idxxGWLpS7tEXUV5kngC1EZsz1BiTrqDoXAwzBDx7IA8HM4xoRtujAAu
a491teQ7I0JJeaiD0fkMwm7rdpjkBxqT00pdFkXb+lEWowZqrSkjd7ScfZpO1Gnokw3tBccmiqoP
RmFgKhLI5cOk34LwATS9tYJTt6y7PiJ+8DxiiNKxs1pudZwqET7nEdrXODKG2d83ui27pMmRx7O/
hvaQIlnlqUdd3qozuIVmThnBtfmThCw0xF02WQez3YirBQc9EE6E3pzfs5Lqg9fft5q7DPx0dpA9
cCfEv1lRnqpM2HyIi6WXmK5jB65/LXwk2o2Rdx98SDrLOeelh27eygyIdm4MBG8Ka0qxCXe/usKr
PgDIphT0MNGF58XWPrL8mg+gQu9wMWufJwSOlXYv1ekEhzoSBhR7CKhb7LUbJV0tS4CsLuMzkkyD
iZc+9QssBreXGgSBBQZw17phbn4sQFZaD9EG8y5GDV/I2IzUAsAQdM/NMKfDVG9jde9DCx8usNdU
Oq4sHKAWOsX3O/aICz95aorGNMx7/oJg85rHFmWz88nsrWxBXtoqPgCUwtEeDXXHiMkZc+vEyX6C
fI+XWul7e4GBebI9LOkxpt8mZwHPe3CY87AQJGCbQ59kHl5CRKw2+uUYI/741AF+H+hyhLNIrbku
u33NpCnajXIy3lfEcTvfwpz/57gv7CHDxiB9I+0HqzYeVA8yEkUoGs2U1BMuS2Za092NnR4pU5ra
+CDBLH0KMU0XF09OCrKDUQcHY1Cs37irC51Uhmq7q83EtDq57mw6sRV1PLnOWlZcDnSE8GC3ql/u
3LGhnKHJWBrAQCtKL0/INviIysX4GuDayb5hFxneKUhk6mCM0gzfmC79V8+E+TI9KBrInH5fNC9g
s7TjpIR7EvN43uZafbQtaSfZZLh7s1l/j7Nhv9Ht/Kch8vLY63PGZrjJxB7k8p/H3gUtozQYwp2Y
wAbl1UHR7qQY4fMgHQEcFrc5BLMH1LLSPmc5y1DcL7N9rDyDTMBJwUNPyPiOHiuR39JiWMKDmF5u
Qf4NvVpcxSK/mkM+DZBhCv8T+QFue9WoQ37SXGv3hBKvOSkbFQ9PYUQw0mmewHOSBKCcD31QFvbF
1kujr/ARqhttvp65GWNVJrXZtfchFAIUd8YAr/pb1feuF3db6P4GuIS43CJ74NEszGy9dlJ7T74C
/Ra3bCG/AQlxCIz8zCj2yt0A3dPp6YsL36hk0lwM4cg2s6h673b1AE5Q+yR4yIlv4VxgsdhOa16Y
ak9raLus/mK3ewtErrXLV796XKNwyh97AyN1ypFQZ1BmK6dkd1DZG/OGV40LEp1u02JCauhZE1H8
5xOknzYuwU0ebkSt+2HB232tmsJuEA/Xmha1CH6uRGsfcj19+nsH7HWHBmsrEzK6UeheGUP+eWXB
yR51VVeeI+Wf0Qlkz0FDKqpjQah7o6/3qv0EgTtCYsll0LS88hoamaUhdFXEqRRgVBHChxdsVWvS
gxP4lGVvyWr/owvP9ehcMhYLIhLHXnSDUHD3zAEy7+QjXTnaxVY+GBuch7Qe/PWzPSByDXhRLnYx
ZVtMfhE1IFIf92wWxvb899v86gETAg1YloccAEljCvLnbaYstCOFMeCk5DYfh36y96UOb16dCOU4
rM3h2zjZP8o8y4I3eo3/dWkfrxwYo5vi5GVukQUPk4Gh6Z9gK1PXcXzZUyoMexBy7Ik6a6cvAbfp
ElTkVv39V//XI2AEgLTypnLlx794BI4rwaAEq39iHAIgCQd7ELM0ZH0KIR2zWJWXEz4ZOVixpQoO
19WowWEpds13dQRT5Y3V+T9eQZxi/BOcDU7Jf/Bc/2oQIo/pCSQK6Pdu83jolzaSqaEN8zzpui/o
pJV63v39HvzH7eeS0BFwgt6a2i/GIAARcNF0i3fypsZOiykXh8UzjDQv3PxsW6s+jAMqLoBdzYe/
X/k/tiLm+0id+LZROfzzcP71Y0dLB1WlmVJESoUojUT5na7rzPQ5Qjom6W9nm02289+v+l+/F/U8
3nU+PT6623/+r6s6dpOJW//sNIIwM77XdeTk+5k0smSxg4U4uSUjpmhaqnqfr1s0vAEB/M/LM3Xi
Hzd+88vL41vaFBAUfjTmx32LCOsS6nV5kIsKWphvQ/ZT4DE/QtcJmzc24tdjR8QGoMLIKTIxqf6z
T//rp7eaVioNDuaqUNsCaPEsSgkHdSKtIuw1ZVzipks0epl7v5j9O+IB6jfW2FfL+S3wEFUFI2vz
php88cGBQHWIaQu90zh29r5ZpTh1+XCtgnZ7Q1T2+tsmGRAjzE1QHt7IWC+qjjFYeqiurCsTPd15
77S20bJDhjTOmtyt5RWaTFHFgzmIYB/JqpTvURqrfL9VZXhdZmt+ayz3j5zjj0KIAQfIWesGmcZ8
/ZLKCym5tTZR4mPqpXcAiVvjsaPqP/h1tF10mA3lGUQuWKJaqvoymbgBL27ru+ul2WyYfyjSaf5Z
xbAzkCG+9XBefZAM+HkpWf5ZD9GZv1BLRMSwck+n8lz3M/1Yv5z3DERlis3Xft7cbjcD3HkL4/Xq
g+CijAyBo6DQAEBwe2P+9VJuozsyf6iqM3wUIBGDL+x3SG/kJRei3k4jDr2JHspa5kcB3M3/X5cD
Ls/oBzkpUjjPegmJ8Uxps+e65dlcyEdVBDj2wIJGYpgGsBrHEl8ikhEvm3eG8OeP/+NahKgC5RnF
uB8ic3gprODJL/bGFPqUiWE8E5ZhNTF8MUYLCMrPJlCAEyqeRSbSnMzff7/2S7Ar3nSmwywHrAk4
HcyXqwEOHmftm7U4mWu7PgLHGdqDaSnNyatkVD1iaeqvupXoS0YsrtnnxSanLkXbTTqJ8qe+SV2F
jVokWzvJ+rsV6t6+4AkS5qFqBufoT5X+8vc/+tX+eNstACjfZnb/2GH+fFl6EhXo/bk9JVN29WlS
fFn7XO1tb/g168h9C7H4arW6XQ6uL9IQms0kBf95OWvWjGal359qIe2dS2P1t7K3aq9aAGb/68z+
di0mSbyKOAe54J/XMnHLlbqT/Um4xfihmlSxxeb/B5VaQIx2C1j+T0XxJh7h9TrJHUVJxNDVQbpE
H/LPC0845lgZiSMbombWZ7qq9k457XxXUHp9Bfy53A2rh2EdNm2TxWAGx+ehQwaaoGsQb0h/Xt1x
JKQoxNybqIkmyMu70K8GjRYlnZMFIPppZFx67zrCiU5N5M7tG3vxq/UOkfUtTAWHJlAF3qk/f7kb
SjLOOmQ4NLdg8wG3H6xjwYsXngwbuQJ8oqHCSiAJd3nDTPLqRYbMxJGKupbM8lsP8s9LS9XJouWQ
e9p8Xduxzbdz57TMpjp7vvf74I1Mpte3lcshV4D5EXKEe1nnCgOlPj21+TSU/pL2ai0fSBApD3qp
36qvXt9U9yZ08Tnso3hBN//nL/NccJDF1s4nuzDLQ+Pa2a6s0BI1glZnPLX2u8YS6n9+kjQz6C7z
FDGevqqbkYEECvT6fIpuubMp9rF6TmbCjUXM4NKtj2KT8rmUjX4rv+nV9gUm56bivNXP2FH8F59t
T7cmCDFbnZCPZU8uOL73tGvJQHWy2RzPaxEEEpdCY+C5jbLC3v99QXx9t//RcHE8xoB6g9v9eben
phkMTifuiWTDSMbKDPK4dkkdUUtl73DuP0srU28sVa/fJnSOAesF1bNHGffiuymwQZYre+mpK/rq
XFveDEeP6nlIDPpL2fHvP/HVp4KFGueV72P9QVX5qnsUocAurWC49LJfmjgseiZYUGyYH/rt8kxn
lzv8P1/yZnpCnQfCGlfA7a7/qyYp2jyEhbKoC/I8i0nnUjN7q0sKBGS0Wpx7IdUbv/J2z/4oDWFT
I9KmAMLdy6b84j0qo6rNeJGmiwmZ0yLWJVDTqVcMDJ///tteat4RVXPavi14aMu54Msqb2D0D3Ld
1JdSogk7gcvw26SgdVv8EqP2P4YexOMo2WjMQV5si/Cryfvb3DFPKR+Y0i7Fz64NFj82/S5Y3jgf
vH7YgDIpQbHbUp6gePrzzhtjMGvY8ualb2hOxjZJGrGNjuB9OK3LsRnX/7WxFQVAg1Hlutx+qt4X
63CFgcZ0NPlKTa11cB4Jl3ynpPdbW1Z+IHHImt4TqmUey3l5y1z06iu6mfRBbXMWBVCIA+bPn2rl
i0fYLNGU2DBmH3YI9m7wODrzm2tfL2/xFF6/YLefiqCWBheirpen7Y0w3BCgCVEmYTe4n4nUIR0J
zrrXv/Em35acP99kTtaOhXgXxDkdu9t//q+PJ2w95rIgpC41FU2x7lTfEZu6mVP11HhrqE8Goqvh
PSivZv7pZ2739e8v+Mvr30ya2NRhrCMm8wFv/nn9uRDmwFaYX7Qwmq9OZbvJWnk2ZslpbJJs6Mrv
C6SZg2vMtUj/fu2Xy/E/1751F9j/XLiDLwrGSktjzGyujRWyJCsol2dGIEwUg377opam/azzQT/9
/aIvv5nbRXmDOVQiJeYY8WLH5WOHcl0PxaXI+OzjAk3TB3eRRNIojSm4ZL4u3lggX/ow2WdpkrLp
cJR32XijFyskckesRXCGLhkJ2buxzzPyjyr14AQFidvw/I8DiqVkqrLWSgaFWC2Y/OiNu/0fT/rW
S0AIT54cb/aLxaJE1yJHplUXYtKcp4g53b3R6eYSzi4CNS8r9TkKjCX1IqSvf7/n/2ys/37LbzeA
gwhCUIodshRfrNcjCh5rc1R5Iaq5q48VE2BCwATDrLgVon8cavRczN4GzXS437ZTv+ZGllTCYHCu
lvknUUj2up9W1FUo9nFaNQsBFIi1L4wSyu94od7KP+Do8uLT5I/G0s5HwatJtfJyyZlaDpz+0G7n
AY7LO18v3BxjQbYawx8O7bhQrXP2iBcA8iuR+T2Q+i1+j5MTlnFbVm3wOLChfGptOT4j61oeHU3a
9BEUjm/Ets9mcY1QLBZfIexC4s6irsiujSPAGs0Mm6/obRrxOZdu/qyLWwwovOfls6PUPO+z1R6O
K+NcFN+9MH7nfaatO8k4GwYAwca9vGdAMV0x1MK8iunetWU6jhOM7JUZfbUnd7z3CBkl5MU+YC5w
oVIK02u+N520dqyqRv5NbnId38GCniRvJVKY5AaeeZh0O3ePnfLECM7CmghlbZzRM48uRNPnnEyH
eyvfpm+tBj0VS2HPj4LxE3DKrdC/1WL1BmrOoZKnync4KUYsecRkuaq44Fj23N1UB8u+yzw6TVto
5XvbycPsHJG4HVyhwmRVjrBmrj91iF7K+8FSAK+dyRveLdh+kSUEU+4dF29T+SHsmPSQuKADg6AI
WTV3Q11lJ9dD/QMkyJfT+9WX2kosHFLwXmrkcHuB3kykJE33JRlc9APSwmyWxwWfW3vvwiHvkq7d
hIlwcPYvq+vJLPGmiaZwRLzkqepHnJFrp+eLEqLAOLRu4bc2mKoA/4fUVVoy8ZxS0djtVzsfXDMu
FzyAzK5z/WMyOobvBdKx53DB1vtuhvwEMqS27Q/RtA7iHZkx9XrXs060cTeTdptUm0an0qzKufgl
lDaoeOEw7gpmBN/8KBuxwm8E1mVusBLhKwrwQ8zwcycmdjnaBwt0y4OVubwiyO5BhutwJB9imGdk
2rxpdlLRfjf34JyG5ohln1wvKhs8vlYr1a95FfKnafZeuSO83aof3ID4x+sGS8o6GLMnrbsokw59
mckPP29wnfpTNCN1wWW4TCRy1o51pYtY/wx0PsGF2WwmJ4dy7kfeNQ6EMI10Pz/D7hP9pSfCD00g
fORvyDtC8RvVQ16995Ym0L89Jn0VEWpRkKWEkPvZ0RGyJ88eIAkCBbpTh4WTB6dUMqYfJqdsip3r
SKFOK0nBza4UGypRCP2yTytXjmNKgF+HTgCsp3vS7kybHdWBaX3gwzWcj7AIkW8Ec14UCR5u9yfj
2KVOxXxTPFVF69rxNtVKPSKEsp/CnGXvAc+y2o1dbVqfinxCa5ZhXvXTNWBl+VKCEuUovZJ2E51t
sbm/gM3wPqD2MYckqLbm/bbB9mhqkVcpzjvvkVacrh5tzm8EkLuBHuOazud4gu3mrHtyuOvBSEK3
WyzcMmjh5pTkmKj9znI9fmdOuH0jbt38ZUJ1KhLiiyL5TY3V0DE/GcNDdItKTysnk/MhswDtIU2Y
tgqvKeprDAsz/0WAa2Ig5JJeDEjK0fxQV/rWHtTKuy5mg3Ft1JMnwe81WXuRg3a2xCXTKw230SEP
JTALJwETNt3rUdLaluawNV8NJikIQV2TD630ZlL8+B6G/soMNZt2pgxAFJvap/dmQ0w6RwYUsdhh
Y/iO87wn+Q9VmooHTnoXuCx62G2Ez3oYs3uvQ3a8QFzuyi0j74Jo7ITGJpkjSOG6L7O79jKB+jl8
WaOejzbjPPvkFCL6Wk6z694FtohSE5jKdDZg8B6iDt4ECcDj1BzpGHVgf2qauOd+s4vqgMKU6qbp
jd7WSQmoDcknrK4PsB5X99z1sM1PNoz6k/S2qXvfM8Lu7XhAXG+lSCmLu8itpvU8sbGfyVEprbQd
stbf3fTwn6MaPWZKqbaEQO2sBYji2jlfSdeU4tBHqKEPnNjKIA0Rp5gJ7vjRJfx3NDIRr2g6zCqO
5rb7GDVsb09Qoez2oZ/GYDwP4YBMqOztvrmXrDvGsct78ZyNnrWRWCzt2d2pxnJ16iwK+fGKFNJI
8Z/IELOvHT0BGSMB3lybJojJe7esFBmuT8qDQEB/Qs4eLsciBz6XItNW6KfKid7P/apU1r0bYZkt
F1pfGxrqBmUGcqyuaEf1dTHzvjgtkT1e6zCqKlI7Bn1uzLw2P8yRdklvcEFeFtI2pnT1VW9RTc/y
5MD+zFPO93Zz6udZlbe4nSVKPc4tH7GARo9us7guPMc1yJ8yStLl4SYm+8oC0v1QTm7cbUXh1Od8
tezhi0eXY9nlUB1AYGZGY6VhL93qE+otC0hzmOUHIHKi2GHnFtZ3jg7GjhsHxPXmiDkZU2PNaVP7
HXmi/tjbHhqgYgtG/I/F1h/01G89XzKAEHXd7FUE725pR8Pz5OfBc153XbenC+aqo7kp9WsdBXrg
ru99VAaZWzIKthgAd+lNR4GoiZPFYfMIef9BpxQknh/W7nPU8ackpI7nFuAe2oup9oVn/exz32qv
0RZBeYwtRNn1UyZ5T0/uZlv572zKbDeuGDU/6RrL21EUG0TTsG7mo8UzDE+OUXifa9IBCVBoVpOe
AB3g/BJ4q/Z2QzsYznE1AukmUJLs+uINYvleBMWs0tIzTOOSS78WF3cKapFEonCDazaH5gEIK4cw
cJuF+WhqMzqsjHW6GNGJ2exhbnftD8E6IZK2A18XBwExw4lGU+IfCCp1rf3tcQIFHLOoiCHGGgdw
n16A14Ku1ztWKFGkphDdLp8VHbnGWLeKTJR8VH7aW4AwMY6HzWfDKVFl9sbkZvumddjwJUkPe1Q1
9pLaRWvnB/CIa7mnRiS2URSKd3cGgbretSta6cQgs2vaWaIW5FIo5T0RkLKKBLoikgWyZYNyt3RR
/UOusrD2dTQjXFT46vehmwPDK8Iuo0KLJKpdx4geSV8Kxh9BSTJIRU1tTr+DLkAq1qkSa+JsFvQP
59wOy7vB3SwbFhak/zsygGrvtAZhkdbZLbXV2LQD7tNp/TW2lmD0krbvnWxHCbyifgsq30V5agTF
txtHhVo3X/R9RQsVsiayyCkt2nAO39GPGfP7JmjL6eM6G+2hIc+Cko6JVnSABRq0SCc7sSKdk2OI
rzruI/iUKkbJGTzg5an6u6GgY/KBDlL5uaeP0h51NCiqrd6zZbo4/frF6GY07nHv142dzIzM+6Mx
mnOQDgVwkx1eNNT70kOmNrdYt5OFTA+NNxZZGbRNmRvLT7voBBmWfee4O15uRGqh3aw0JullJyw4
jf+tqtxq2GWyXCpWKlp7qbaD0T/Kwm8vgjxgkcjFGe8Kxx/9d0GP/yyKyRLw+ktX8HGChkYXnOTU
ZVMCxx+C5Va7DpOKJYzaO5TmPcll4PYkQYEUx811CcjW4J2tDUQWSK1vFTdN/vcSqZBH8ehKA84k
kjxWZr9p4NYbw/hJD61XpVYXtmJXELhIO1W3070P6Wj9uWwGbFFsKctJmtWA2o64g+hOZERYjkCJ
jMx+6KNlfL+ZYqqu2CuiAWvBGA2ixUnUmeZ1a6z8m294+XDKpmhl3aIzYoPVU9UWY7eg9sSFOpIG
E7q8orEIayOIo06iGwCvmzt7dtSpScOSmUgK+qoVaSuW+uhn8CbucnP2fiDE7xmvqyjID0ZVz8fC
iTQZ7UNVVbFChmNel20xnAStfzGkNzxIs28K6rVEI7P5xKUbEMdy3bpzIQd/OfASSQ/7UqnNJBsj
p7pf65HcZW+0GjqGfU4ezKzniNiBgnLJhelrfW62m2a0hhRWnQngWfNHTa7QuENg2x99YNjmDg4z
BzzgEcpNugrxZep1HZjjmFGQkRWxJyMJWYh/aZPZKIOGUkRVy4/QoCCJaxV6eieiqCbG1BLAvjxM
a+uJesRWx+1mpt5k5A+xT5c+QwHLLJGMHkdBCuLIaO/GAuOBV1lVeNdGwt123GW8ybk5cNJQ/eZ/
anyb6vPmQxGXcW1GWI7Kx9s0KY3tp250wWJFLvtSh1v+yZ3HbB9R5Ys2nZZo+Bxk9lyeJUlDn6xi
DUBGrfhiibsusbzHdj+V3U4Xba2TeZiG+jjOkn//1hcOgQ1bRkOxMyDrR1w7eTkImAr1e1P43tds
W9F5kllAhBHaUCpnkGy9buJZbcrjEGkUFnht1oguLhyvrq4AVYLxzvDt7i4kjMY+ijEMSUjDsESd
i8JQQeTMtclza9Yqmech++KHyH9iH/8ZoUGcCmMfdYlMegL1grPIUVbtKj3P39YJAi/oY1uPgDmM
jLuP4Nr/nI8CXsjiL4B22dLDneHorU0t1UXPAytIRfCe6avhp6q68qtsTFd/buoOS555y0Bsl8L5
iQ9ErnfBiJr1APxQfCNjY17PZhOGKyjyrlLvx2xQ58YdrC7Nl8ZZjpWy7b3VhxE6z5VEo3PTBaIz
EexvLREgW5R7qfDWjo3MKSa0EHQDjfCT6fjzcF44f32XZEv87gsfL0kduoN7IFUj22s2sobUSI/M
6XZyjNmPe6eQRAT124gNiPocGaQ94vOLBXLv95atK3OPILTezi0dZrUPtq7XKYcab0nQgnSPayMR
jaKt8KN118iKldT0NvcpKMta78CgWP3OQnhupdIp7GRiIN88dRU/Yt/kINE+2miXx0dpKOmnxdbA
jxEbySZ7CMhhAEnZ28LExoJGkNfoa/2OTRjYDyt3451mmtOcfD0ThZmsDK1ZMMvARo+z1dXZVfz5
eEVYxUQiSnrFh6oiUDAuS7TdAI0jOyeXoama9t3SCmuhSITSveOgY3Y3Foi73E3VML7HJzKWB99v
be9w8xmcF3I3zX+S4vhoy82Sh81qCxPVR2v2dxUfz/ehYKFInYh81H1JvN2KiUCS1rPLnLzR7yJf
quAzG60VPIrCotyPERQN360M0PiDxChsXcORnmsyBKbc7jA+Wei/4aXhTw1k9IOVlX2s7XTex5Je
Aoc0uSLVHkZcMbt6gvC316Uwn0Ykm2YyTDkC6qxRpIO66yKefVEqk3OcbygRu1aRGe0bXcbXPV3H
AwVDM5sMIZfx6Z/95MHaKt4xkwhzUrvm+9K3YPVjwkHTj5+yPwwB/YgPRCVDH/x7k/H1lVE5mDTt
kUWjX3rpp/edcgzLirRuh6TH/SBbFiLDwAMKT7xUh7GT9Xwu3QEq2d8v/EoTwLgNC3IQIglgyEf4
/J+/WVUYi4TNlVGFUMJx0gZmL0VvMxMXwsSRFTQ/hK4wcNgQHGJ/sP1kosnyy5pF88bw+j//GoaA
KDVRRjLGfTEpGQPtLa5nVJcmRH7Bdr9tZ1qGUM+9qe8fJfpjdVmr4f84O6/ltpElDD8RqpDDLaNE
yZZtSaTtG5TTIqdBxtOfb3QlgiyidLZ2LzbUDjGhp6f7DzStYH78jJ2QkgDwFWh0GiyM23NzUXQm
ePAnmTk5l4X8wPnUKMOYhp7eBI9RZ6VHPZ3ie5RYjRVRLIX8k5TDnd7gI5cXRrO9PfRFod8AIwVK
k84keqmuOhu64oC2JiiUg5MU2Xe9Ff5OMQ2YH6bRPUC+jBeK3BefysbHrBg8iiqld+1ZN0ML0WTP
jTE59GFV4MXXW09WVWifJn4jW0DWovrmxGEMl1Z8jlQEigUglLtVk3VqGoLnkzzYPIyF6aWHegDR
vk1GV8RfDasdBxiYbzCGNnDW9ggmZu2GQ46RBsan4c7JUUwZVQE/yB5b5NFF0uXeKVYGddonRCdz
Z9lpHO5bxKLN+9TVknzjwzP6aIOExjGL5JAj0JYBXvLWQHnXBcP+NgN2ksSvdVBPWxM2K5bTYU2Y
h5nFfV9C832kKlOCqCmTwYa5Rnli1dm1t7BrZlHk7ZfQP5fsEfAuF9LY8nXsKtUQvxqtaicISfnp
vo+mcK+Vk/judaOxjcx6Cef6FiLeNUgYFjiGCV1KAuyAts1CSI2tQhcNTvqa5FH5hERFAhVfzYx7
0Rf4U/iSnI/rRFeVK5M7cy9cUC+u02ZUckvonvkI9nAprs1OkPxRFMyR9yWeIvsy78/Fvqf1akDM
KLM8bFawhvG3rI0WHl6NHMwqrFqHvBCCT7Ap81FUFI5jHSIvivcv7lDFfyvi/J8Mwk++MkIwlGs9
Ddt93af9AkJo3qfntzqAA+UEUkHT7Tf83rsdRApiYZUejs8ckionKURaa4V7CW1xRzR1v6LTWUC9
8lMN907egzg6AEn/z+yU7DtrU48PY1kURxyV9XEBb3M5j7TpNbyHYcqD1zJls/nst0GjMFpvwADS
wdkZ0eNveo2r8KrKy+zeYkaX4HFXRzTkHUw0svnjfMTc9OouV9rhOY18WFpJG/qPGFDDHMuookWr
cjBwOP1QvH1bAT7PlCgxwGiqjI/vvrJNukzvnGF4jqiBfkOeefyewOI6aSMCyxx687/b483i7dt4
AApZb5rnNvf++Xgo8LkN6zg8m5MFDz+vC0C46fiql45SbTxDIeXzvfoLj8FyAS19bWiQDrI7iKIY
cnTnQ6NdHLmkiOMzPtr1XesqlpSlsv4UpVrvktYy79UucF+z3Gxeb3+0/KjzOIE1JTJUwFEgwoHv
mY2caSDda0bmWk++Ii9QiZUYqa0qgW4sbNsrY9Gah26mArwFYjm7QIOy8sbMHKfnpNXq79rgNg9S
CKtFIwI/p4Xb88qOZTDQtbQd0EWa693RyesSQMfjc1K6qF42pMHaPT46LQBjtUWpI6lQU7s9mVfH
hFbggZZy+Gt2SvqmQ7adt+czweMPilp9uXZr01N2RSJM1JEaHJgW0uNrc2qh/gWs3UAMyZ7NqUbl
CN8NwWdGjXgu9eIprxPjmI7j79vfdnmPcSreDTQ7jTAwJSZ4Gp8Jz5LBH8drT6DaI9rMefV7N7iD
Vmn9uT3oxYSCFCHzBzUJX0Mi7M53p1XhX4qZ1/BiiYiHtxf2FFP8xLOqXVSA0kEzCNLmwiq+KXy+
PxOoaAGsk6Ffk3CoObChrspJSx2nfAURbCB7N7VOtB28lOwhKuPsS1ElqX6P7rV+V4W0PnbuVGnq
fa7rrbcPQqOuDpN2cuxSnIJwcr6Y2M8iWl9OjxXeH1WDKYqDaxBOUk7YrrPBHtX9WBm4G0yKpUR0
ECAIr1sT8c/nwPSHu8YPKrG2wxop6aCM0WMBfWN8MdAh7u+KwBfHLkINY8Wl03+PvdDw/1LECKZf
uD2Xf4tudB8HHerHGgvisIYprbvJwqTNXwk8zXiowCQCykUEBTx2vlRm2Tn+CFj7VfBUgLyDA5ez
0ptx8PeagNQFrMCigRJTt/hNM4+yd2r1Dko7FmUqgbFG8sHrg7BG6QXpfpo64MfnLoJqWYa14/rN
q5b3ngm4onB3mp9jp+zzgkk2WS36hcN4kXXJMYECyfebxHrM8XMBhfeqL4rutc+1tse3Cp3LdYxE
Rk65aOrNraMl3V8vLjHgq9xa/RR4fT8gmdGZ7d2gTYUAq5TRZFuYi3mUkL/LAtfOISLUAzw8X5yh
hF1h+H356jRd9imYWv8OYFEwyQuNksLHDi2DwVF98ygg0cP6+HwwagR27SOv8IqNpvHb91v3jxkY
fbChRdIjJeC4fbaw++bBiSGB8UkoEG9CBA308yFrowGg4FTtq5LRChZeXh2B46m7GleEP4KIWDyk
6Mr0C3xBGfPOAgUAO/kgZnT06DkA58NmCBjSbzOVFwOl03qvN7bzZLRu/UNzYsTTMoI+4Sp3igeE
ZIulRX17eJ8Pz8YGNUkFD9i183Yk3yVIwkfsgOq584K6Eu0Pa3DT4ccUB6O1sYTtNK+14eUPbtZb
bLnCf3U1Q7HuxjFEA0k3m+RXhmeTt++xKnb3tHPrZ3eMUW1J9Fqrt5PZ6TmE7d7MNzRbdKxn6AvY
PPJbV9yZfjUoPW8HqGvDPuSxAOjaR+NHoVGo9e1mKKlvIHugeq/uKLHok58LaD2BFm8VswuTfVKw
EwD5t1W77QNf9/d0rJTm0zCEXv9EV8H7xzPOLf/18Tiaz2OdOOVXC+EDxu3ECEF4pRZJID7ZPuYt
fz+4idm/4LRsMLCA+0ggzpc2UluncqfAe0GJAl0KB/mZFzHk2UOpR6W99QQbZeHcXGxiDwlOXhxg
2bE105zZVQ5goEC8gmLokEcVaAd00Z+aMU/peQZ2IJV96Ix80wJs7ne3P/bqyJxV6huUufQ5BxhR
kIl6dZe/cuv1nBSqkmqjt09Orqmf83jE8zf1l1GMMhC8378I3ZPXW0iVAPfGZ2gWKJyk5iLm9pMt
ESSJRa1ZJ0QwHO9QdfXo7CjL9d3arSadGqSiPrglle51iwxKeMApyI4Onovv8kpFR/xXRnd6Kbma
zwsFrzc6NsHFMPi1s/Pth7FaGEOhvLaJLcwVgJryF6KQotj6o4kXhzX6zxU6AMrm9nrMw/XbuJDu
JbOB1/ucnhKKDvDKkAdHxfJL8DgFeg2ic79GXVhsbw81h5LiE883SlA6lxYE9LmH1thr4Aw0RXkV
Q1k/NHVT/up8Ndsqka6tS62KjG3mZp61rtNOjfHa0Oz7xnLqJWeJeSyVv0Pyn/ECQKXiorCXmHTw
Y0yPXsducI27Cfvn72md5fRSe1RvTAkGWudBO+mPWcRVuXD45pkmVDyd74eSDIrXxWvm/LxPmpuU
DgTQ4+Cr+KZOPaI/XeH3p5jWNQRdOnELM3/5wXJEadTG1mL2Z8c90Ik9CsJXR8Sf2oOZWOWmz/r+
c5bCfV8Jg9tZDWzMrhqaDfvbqy6/5uzk8bUgMDUd1iOM5HmBGT9RB9mLJjlWQaru1bpXH4u09QEE
NNLUTPTdtokN68lxCrGlNp4vPM4uN/gbT8gkxeYxCAj/fLaTcPRd8J/JMcAI70HRCmdvAVzfJq2p
LF2T1+aZvS0fR2SBqD2cj1U7tEt8LUqPw4TzKJ622Y/aMfsVovbJHuLd9IPSK4aSTZosvUEv44cH
LQnvElUqd8DVOR+6rXqFNrSXHN3JBu0vvPhZDVtp2JhZh6n2qpOv0I+5vbZXdjLlW9A1DlbmkjZ5
PugwZLRtaorjKGjBpgXBhBBwpKG1sI6iOBlWQKy0JXrDlS+VD3ua5Og5kGXOiByKhsaUiIrsCObP
PjTt1Lywsyay2SSyefIY9vdmUoKPbyPEdDwmlmqNwz19/qlx4/lTa0z5EaTFgUYfhkc91ZWt3vuo
Xd2e1itHhvIMktWU1qRwwXzLThxW9GWzY+H73c/MH7ytZqJl0ydxeY+Gt/5QUpf6ESB78wkC99Kq
Xh8e0NEbW5s68vmnMvkBcjk2q9oO2fAwtMLNV1BJqOJmbeF8q0b48qHm0y0MebBuKrWJ7YUYeW2R
KWsgao0/PZeG3Hnv8s0mGqhW+0l+9OESHvkv6k3iIJ3a4A0bAX4eg9WgFPUHa2NEZgPRIpJcbB6p
P84WGQNgT/RllB+n0Q7ubG9Q7S1S1/W+KGs7WA9FU63V3IOxU/HAur3o184STyfJyQeNQyZ4/sW8
WOOEw5ofnRG81roHbgvSpB7++UhPpdtiQpd3YU9fPKSpQ9L3cTi6FCF4Rc6+N+yAmDuREZ9KRTpm
F72AKRr1TbhtLARxQC2mAAkDTfk8dGQKexJo6+AIWGWgjNQ4XXjjXCYI8vfAjubZiCgKbOTzOdCt
cOxEE0an0Q8MoI5F3/n7iKNCbDFxPF5jyRQNWy8pI2erDg3WnyIY+OUR1bAlf6SLY0AURVNdJiq4
cFKQPv8xoxr5bqcbAXli3PwZQTQ8hn0JZLaNB7RSmlqt6n0ODMpat7Yex/c55ngLm+Lqb6AarPLo
sdkVs99gjGkXa2kWnURtTZuevXOnlFH6K0m6X706Oa+RkaGAmvvhtA6qJFyI7xenkCmQnjDcZ2+y
ObP7rOjLvrBQOjzlauBsOS9VTG/YF5uuabwfGi37RyTUooWU9KK0AamLXpLMGZCIpS05C0BF1SVT
HQvliAYfpvMjjZ417n/JPsUO9DUzBweZ4wr/w1BtHk0gB3fNmAzfkCPon3o25kIt+doi0B6XpXp+
ETfO+UYYeJDApHGCkzEgFbIKc0gVw1hMKkojsboystF5DPxE3BWjW2w4t9PCLrhIK5gP2ZuQbSLe
h/PHt2ZJGq49IQlsR8ELKB7vKNW5HlPHTF9txbRR84mq9M8wJf3xg1GJoT2eahxLnkB0Oc+/HfTu
lPYWO0Ab6uIONaSalagoJlWY8lld6e5vj3dlx/EcpWdFTdSl8T2L+8YUaR0Ij+hEhtU/t2ra8BTT
1bUdWepmsnzzSxiwG24PehF6IRHCZgKCyOuQ2oac/3eXTeImKFr3enzyEP19gvlNWKk0G2nz+klM
yhI769o3vnkJkk14XDPy378bbuRpYMMqS2hWBy7aosq01qk6wAsN0dm0AxDBhp56C8FVJg1neTgf
yV0uO+0ecX9+qytlDyt9cJNTbmQlgrUh0mrtpMKdSai33J7Qa1/oOTIRBcGA4Zv8Le++0GxrQiqs
gWPnROlqoFj9XGojUuBT7IC5sxIetZhc3h70yinRdXQ16A2gRkAT/HzQKbQVQ+0y5ai0Ck6BgRcn
J6PPnU2QWt2GbN3o1jnYzwcntp2FE3rlJiUXpQqL6BGdIGb4fHAEHlQ9tmz/GBR9kq90KDcC3pPQ
Q2SeNR8Eqi02YYr0Okq5ft6syyJzKcPCv14lTdrvb8+FHO5ssakQ0pPnfcsiyAz9/OeEJI5jCe7/
iBi4em+PFqjPqO5Ud5M2AA8Wlvvi/MjR2Fc8QOS+tmfnR+AfmNRY9R5dJfK2fpep+8pPDm2OWgxi
3KP3fPvrlsab3Yq+Xg3NAG3y2AZJ9G9y/Bqz86rrM/R87d+4gzf6//GFaKbxkuTFTmYyW15Mikp0
e8zwGFXlr0Bp4SY1TvJSA1fjA/Po+8c/UPb2LPBglPfnnTaawnFMuTE+qk0dfQMNmh0yJxA7BTte
d01C6Mb3t0e83DA8HzUKY7pkUyNYcr5hIhu7sUYv46OttthNeJ0GJlGl9NGVmbo0mxfhAbY4uB+m
Ey6vps5rgC6yjho11/joxsQ6Bai/f8g7pyk3g8AscOM6vnGvhYCtd7e/8nLjMLBsvlOTIFTMxVG0
UU+s2raiYziAKluPpZcqG8WMEm0LJr9+hWYGv+/2mBdhSX4s7URsNjkgwHXPZxYKAwqifpscm6Yp
Xv0IcgzQYc/77CiD++JP6fjXN0SGYUEaJkv2U5cZNVUuOrYUWuEfkTvM1rVooshUEiM5ktz4PzPh
IqWdhUawVzLf+o0eYIS4RjXo0LlD3u71WA9bSATVh+MRP8NGtFsm9uAlZomk74dtBjMrPtKYmrqt
iK0k2KpJP9KkU5yX2zN+ka/JbyZflRkkOmPz7QXZeqy9Uklgu6hoD3v5UP8WI3VblxC6izxKBisg
e+XPPA/AvMPaSI63f8GVfcbb+S1hl3qmc/RBFoWTm0zUnFAiaPWv5VSG+ySgNbTGGSHYqVOaah9N
UmU5kyuIxjjn6qLtptHUGBTDSo5T1Yp6UwUe9WvbLYtnBYLaHZRa7w9km6bdx60RNNwGfriAY7py
rGlmU0sEKoSK7DxNTXGVUCysEY7ANLE0LTUn/dQJpfujUlb2tjQjevcEx7RYONWydn9+2fFqJyZz
9wIkpItyfsKge5LACT89ZmYc19s47/TxDvxktrCqV76PlisvE8oRVG7n+8puQdhnWZAfvag2vluN
CxMQjvq6hjv0wnQETwMM5IWb5/IxBLKOfczzDzsdSk+zy67SBgx8/Dg72pBHg1+Jb5bpHunQlgKU
YgTPpJLC3Khc6+1vtTXRX9DQdxMwc7v2HoX1ZtoqVR8vPYquXBgI5sCakC1Y4LqzGxF5cC1AFSw7
akYVhtsSdtGKtojbPSD/LYaFDP3KaAgCI5/H9EOSmDddCxOoQ1uyojDa2uorwHNULal5OslfC0Zf
tBCzrw3H459MBjQ4bMhZzKYnJgpVgKiD4tbBJjd4Y62pd9X/KY5l/7gdLK5sX+aPvQuOB9GHuTOV
Vre4x+BBARHDMqZ96OMkdPDjPHm9Pc7VjzKkiRqqEGRps42EdEMRExqK41gm5Q/Ng+aELD1d8kLr
FiLwlTsPMQXqNy6JuDyV5ycShVE0fJCfONru1GIgpVXdAxQx7S6dMHfKa1t7QeE63qWT0S7Iyl0J
vdwzyOfycKW/M+9n5YDUjdAY86NaZZgZmLZg/ye+s68htD632KwubM0rUYFoJ3cJ2S/N+VmqPYyA
Q43UKY6OGujfvMBONzWvMHTI0uRT6JdVsKUf9VGnTi43SsB07SS8jZfd3L1Wa6omGo2qPKKoUK1x
SIi2pZEUG2OsAemjLr2/vXsu5pX1BIuu014Ap83fnC9pOsJeqsZUO5q0hh8wB6gBt5h03uH5Qkyt
YYou9QsvNiyjyLNOCYqiDX3D8yEV06XMjgPFMUBJdRemY/2UhA1OBHinA6a+/X2XmRIzStMGVCTa
9EgEzm6R1GgKYN6afoy1sX528qr/4vbw2HZZBgQJycDSqu46TYMtmyophliVcw9aYEkW62I7yb4k
oYAKGPkDqdv5Rxu0HZFL0Iwj5mbqHfTT4YTtEaQDt8sxH7T2mJXFS3aOFwhkuZ2YbAppeDmSPMw+
Pk/7YgwSUz/iI5We4rBDMBCN2C/tWOswq4ah+q0OBm50ajOd8lLEmyFwsCrDHnHtTxVaBaMIh3+3
l+Ryy3H1kdMAc5L1oHndrUiSWlVbyzgqeRr97uoo9XG16D0d/rEfZHciEoA/bo95uecYE8079KRA
l6FsdD79DY/1uBhs41jmrvMrxprvc4XaAvyxUN/eHuoi7jPnVPToA4M8RFhJ/pR3RRKIipO8QM1j
N/Rms0ZuJU83oleW1Meu7ShZ3yIkkhya82pq4LaqWY2BhTFaWj7S1jd/Bh1uIXWg1X8tbD/SVWsY
S1fAtcVDahQsFIAGQFqzibSVcSgSftGxadXEXrVWB/cwqtFlob/ufB9aD2mf2xN6be2kkhzZGbH/
AoYrmoo2RiCMIzQE81EJHLPap/2APkbRuUs6lJerR8eEDyNLIDgx2vnqFXjqKlkSG0cRGbry2UEp
w9g2olbtP7e/6uIu5dUEOIMVpFWDqOfsaMJMBTAzWZgVGyoCxWYj3+Ne4qvfQmLZLndRON/0BiwP
JGyddGGTXm4eRicuItovM6G5fzBVwzIPW9s6lpGGPrxSIvfVV9UdGkJiE0DBVFaePVa72998uXnO
R529WtOkitJUVxhVHbvnEMWX+wI+FLwM3fovhie9cLldm2OyWMItabqHRt/5YgpUDnrcC+0jmu3p
NnX1cEspMVpVdlB/QpikWsc+gs1YwLT/x5fyrRQHUGzlspPb7F0QiLsAP512so/oV+HAmZpqtA7z
qRbbwkPcLRwD3HA+Prmys0WtjvT2osTeDQ42iyK1j1WamHew0Pyt2WJluQFSaIOPTezq9+0Rr20i
mowqGSHdPc7N+UcqIxDFBIuuY1Pa7qkTg57thgj7nXUc6JCntaygqdvUKA0v8YCuD82woCY19r/8
9+/md+CLKguVqyNo/BCzJF/gXSjoHgqh1fc4NDHzYPSX3GZldDt7kkJwoNwii01oHGO/fT5sMo5u
HmOseELSQ72zkPoZgLkV/1xaas0qTWECAxV2NoiVBCiy2R/dz4AIqUNLOp8LuXP+1W3XqBCPlfLU
RoGOIFPdnLRIa7f8M39dour9qonReHAyES6MfDHfkv/ggMmltcGEz6ELRjFYNUJ81SkO4hyFBs3c
Vn1X7I0+itBgKYNDlKVi4dK+Mtsgm8AGIcUI1HbebqjK0oV0V4tTKODsiCKoHpEEFHvkn9wtbk7a
FlP7costaPXN7Btl4Qxfpo50z2V3UNoom3LZz1e7zAPLy1E6O9kocLQoPijePxtU7vSkGuNk7h2S
JWxTbUupSV2iPL9T8Du37xPcRhfi9cUdyE9hxeExSQiBNVc5LYfEZAGS+gRjCuPTYDIwmxyjX7HW
WwsVJ/3iCpRj0VwAVkZdD9ji+WcHIkaqrDbFCZpl6a0D0trnsXdabYvpXf0oxlYJtiSzPlpLcZhj
3iR15ypMfig/hRHUSHNQ4hqnwZTSPbEPagnOSQHOtbHifDFCS/F3yCraiEmXcTOtvbaYohX6rC16
WjD3nXVYJNNzWkMZ/WDE4tMouXDbgjGS/tjnnzalCFA0mAOcdGRTN1MhDdhsT2wizNvum7b8TF5X
LlBhLy49xnRhbiI7wyEidpyPCSQSIKYTNCfcRh2+VdqpD/SSpgk5PNUtP14blgNKpL7kLIApnwUp
sEWe8K2uOaHVYp7KmuYjwV/ZBY6qHCgYAnbp2ireavGUZ+vQNVrURbBL/vBU88W0QWUzwKPTfP7Z
HRIexaCW7QlcU/jEL/3RplGw78wh26qt0O/8Rl8Cc13c9wiWW4A6iM9IW1tznM8QxHDHBrM9pRVK
3euCMw2GxEJgph1V89A7mbs3dJz9VtScvt/+3jea2/ndIKs9vLX4E/sya77OellDOe/SE9Xp8LVP
1OzOHUTrrKs8yKELV/W4w0YYTawmC/vHQfPEz7BBvEoRaH/dt7XWwpvrlOJvj9L7U4xf1a5FxuUO
CeNgZZRfwmKnKrp3F8Pr20ctUO+FDOIy3vIFPFgAjxPiCXrnS5aMaidwVElPVjLGPxq4WY8NUm76
ykQmY6ukWrrRWhoLcILDVTUZ+v3tKbxyUmC+0FOhJAGQfM768Bq/LgK1yE6la4RfKlTVPocKFqqY
FaJhFJTOQk1p7uYO2hD5bGCzLBgyw/p8ydo0STGr1/ITTXTxWOtOcocdRofS5TR1uMWZxZPnBeFL
pTtZu/K7UVXWObJNXxNoq59ThJeex0kMLTpxJnTjyamOlOqnDdh7b5NadrMBsKh8pYeZtKuiTttk
PViTfyfwMHo2YIitnXFCjzQzuN+irDIfkyTkJXV7WnWZ5s52pmz/8fyFjUyPbHYUB8VDtrXUs5MH
Dhm/GixmsRCwRZGvGqvuf4KV8tDdTxDUoU9nBFtMtJPyXnL4jR22LW6zzroy+l1PpfLdm0JT7CCm
mdZqKKl5SKDMGK1SjtkBuA66UY4e2p9KPc2V9e0vmTuevC0Yy0QdReJl6Gye79CKHo8osAQn7YmE
2Jp6jEhjidjJWqdofDc6XjFuII9bn+llxPJ+0Zx75Gv9lwBL8K91b/a/DJXm2QaH6hTR02yyd7qq
pGtUXP67/WNnp0kKLJugkzHlgtMG5GX2BAACDri0Mv0DoIlqR+Ne21AtKFBANaBo1ZWz6VDc2qNM
ghhs10Tb28PPDtPb8NQ6oCFjRQLzeTZVsZ/WgP49FDuNJN8XOVY4iZZR8XDdkFw9/KBIAVVSmtqc
W+SDKOyRI54vTTn5jsiVKT2MyAzZYLh63f6G+bKrSuFkp/6ToZQM6zCNF6nPs+T0bWjJ3eKapQ/J
g2s+9Jj4RROkqPpn6mdkLbJobQDBeFUQHovXudn9F6jhuDDBc2zI27A8e3jcgVTUQIafD5v5rk3j
daSHr6qjsTL6pNi7Yx5/C4s+RwMKJuPeFg6bzWp093OSdfDkSloOf2yB2vbt5b76azgYQENAF9vq
vF5t6RhLSYz4oamVECuUIfO3XZsaL6aCEPgK70Fdamx505H+bExM78s6XuMuPcVPlLqbhdg6u4rf
JocG+RuND+mgN4LsuweaXfZtp2Zqdmiy/l9k1912ygUqXIVvUDWixbRydLQ51VBHLuv2VMhw9i7c
yaEhpEvuJBU4mcWer0uKv58qEK07KCGlXTvUinFFdPhtcru83h7qTYp+PhZNAhQyqC0D7Z6dMmSp
8rZrkwLfgTC7N4wU2n2e1tFXGHJF8VIPovgRqI4S7iCsgm5dl40WfFcaCsAPJgUJfQMEsLBWAJSr
f73dOa+tESbaTkXlYny+/WOvzQvJL4V38iPuWBmw3i1JWk1NFyV1eehHbXypq+AYj6L9ZPi2vxCn
r45EyksK4fJ2m6e8KB5XrpIH5SFQVH032YGDIC6PuG1WBn2yu/1ZV3YaIYev4uBDAJqjlDwImoNv
aOUBE3oAxYjb9cM9Th/B514RGiranZE9I0dgIlMyZW6/sNGvfCuGDBT2KWi79mVhX40nCmlJeWiq
LH5qw8z+Uk91/0NTe+Puo1/KQBr5LTcYQIg5wFApRGfWY94dyOTRP25wFlVyxbonnUg/KYodfqKM
/9rqwVKpefYiBLMJTJRD5cGAoTk8J7FVeac6PqKhSAu70WPWsp9X8sm+MJUXcZz6Lkw+6maEU6km
cb5BGzeyI10V7WFyUm07NIqO/ruY9qoyKutGiPpuCKrT7Tm9uKUl65cOmAsdDiO3eYfE5lHtlLZV
HoQOMHztNmm1LVBmfVEHnB6RNSucL0UpLFSk/QDZsESkzd/bP+HKZwM/g8nFK1Faos3ukRqZzVCH
43NP68VBIrsvsbTXp+khdnsMXApKUau0zbuF3XS5qDaFJAc2ikYefEFMUPMktnq0wA4F7vbhSuuU
5KvRIDJ/++suLyb2DgkbdWYKzrwv5AF6F3aUqAQahbH3IfQwrXntoSYg8wV4pTiKydOG1RjFESrd
XqQp94mr582uR70sWLlumhfNXdni5vvt9o+6XHVpMSXR6MCRPdQGzn+TALvY6b3SHdKWCh61ygpr
cTMZ7okyubHyvSH558d+v8XJprw3GsxHbv+Ay8nnB0hoi6ROes78ja60aPK2VtofNDUw/hqjYrQr
JTWnD58oSsEA8WTpSIK9ZZL4bu5TuxdjXTrdoUP88kdqpEeKOe4WoGX5CHuuv5PirouZiNywZ5ci
HVeA5eQgYFuoQMxWPCob5GBtfTiM7Nov2PuV5ZrFUNuVVklNSnCW/UvkNAayhM1gkyBqfrXLMSMb
N4hxUNoc2K7RZytSQgCEvFd4aaSDtTasPia1S+ra2WQaNMs1mqhoM8Lk9vEnwNHbJO2q8Qd1HAFR
LokBSw1Zoz00mpr7WHAObpetwslPn2DDhuVz4gLZox8wAtZ2uqZ9CTw753+FCln5jKiwQE+VEqf5
YtqF0j5xoNy7PBoT7aeG84P3b+q0mkedYsAbaqOutx8l0UxbUd0S9qrTqMXzmgwhw6LG2bDJlKI5
ocVRHv2y9cpDZRXGL5gqNSTNLK9GfUV80PINWgG2tS4rrArp67bpvhzKJj+Rcyr/clSsvTvptYlc
JtNSrGBCIq/YZcN/YTF4j2aOhdqKvde4aKw7k7fvQBC5a4S0u0dviHSxwqFEvJrxmLwkHVV8PMx9
D0uCrgZS7SNTOewLrH1fFFhczBf2CuZqQjAfoxi8psLTpA++DuLMjId/SRyFFSVoSh9oW2IKcG/i
M/Urra0ejX/hGMonpL275xjF2OoHfd7ui4+tur/hBVnqq86ZgumphA1QrQxdOP0XHUqIsqLCEz37
SNMl68D202RrVmXl3mtVg79lFWe44NVRH2LWYkWZ+I9JQnq4oquVr9vYpbCH+YL700/TtljIbuav
UK5DooZEo5NvwBq0ZnWSCYlem9xSHFyjV4+hi6X9KvJRSV3FGQgyHQn7ca3Emdl8AkEy6P4ahR25
wcpWfUotL8C6xG/aAYNSqrC7rOHr7+NwQoVnZfOEQVDaM8ppKRDLvHd2LOWvhTBMSwwc5ex6Tdwo
oIIR1QcHQbGNjf1st8r0uEBEv21BsDrDN2T6CpyyRPa5xjYTTpKuHZpEuD/B/01LELiLzIlp9Fyu
ei4gCDDe7N7rEMPJGt0WKNPjBB/7JjKUo9KjWxVo48JlN6/lyzWDeMZFJy3owB3MHgUwiGOy67w+
cLxZKO6foUfxEfQkHfbuS6YhOy9cHslOWmTfwqEKd34KGGph71z5ZiQhAGMQ+HmjzJ+qHg/FtvNr
bAXr0d7jANF9ykQdbVOj0BaGuigA0LxgJIe+CXk41Inz2K+DhCbl6M1DJvTqa5rkeB50wUhkSIuw
0tZdGZbfb99qF5kMVBTeFUwy4HbqAfPrpsydpq/06mBqofW1iLPiHji48kkvsumfogRI5wPKXdrX
s/KWSvdRevxJlKzEuM9RaXGX67nXjOYDjjyUdhGBt39CKerQwrVh+OEJXwc7K7JqsSa5HX/3Mfoy
m3FqlEh6m6gLd+7FvNsIkzlg7oH98SiYE+OntKnJqhzroaZLcz/xYNk1qalsNL1V1vrQLaHu5bE9
O9agC10AsoDFaOmTVJyv89TZgBREaD6IzrK23Af9nzjVhbabcHUs6DDU8dcgRHXqU54lCDh9cMnl
6Pi0oXPC5Qf/6Hx0c6zDQcNV58G3OMQtQmqIDYj+QVgW4utI7GZfTK9Q1N3tYa9Msis1INHN4ZEP
tfZ8WKsaDLdrXf0BZwxvnWluJI4pieKfNAxy9Rjb6BneHvEiZZTyFgDz4DXIluQczjmGGOoqnq89
ONGoH93SynfapOl7VEaMP9hYehj4YPuDsLOp701Ke+UCDPvKOsO9oukMc5P4Pef+BH0Nbko3tAcB
9eB7NrTGsyLgOeDOp9wl2aDep3ZQfSpVyWa+/e0XUQsAGeuL9ig0GWpss3Ott03GP/S0h2RsxnqF
Rer0ogsPIfAARdeF/uNlqGY04EwoHjAeQNPZhqYh2Rdw07UHDquU5lUQdYCLrq9CctxNTly7gwiW
/6vQxX/GXlPv7wd9iD883ee/YvbNZgeSHgkP7aESfnCyCpuQWTqTgUeNP0w/kCU212UWBAJGWh4U
C/fVtRlH7gHUO3hQ0MOzORgzpPfzgRkfWp8OEvL+WM7oIAdpYzjRwvJe7iykMYEKAu+Xj+A5CjvI
7Ey1K1t/CNU+MR5a1cXBpMiCe+wO7QiDCbP54yvJFH1K/aLNF9b78ihTo7N0IDosNi1ZefDevVGM
OBwLfEjtB2XycYUKkEofN2MbjU9O6UQbGhfWghzA1RElbgVmgSRXzIKHa/WtV1ArfTDyrNymGKDX
K1XNta+lJ+xtp+j6x1eT9z0lJm5kKUMu7813n2i2iCqgL+s8VBr8T2PqjWybgV5WMUxqqoXBrqwm
hHK4DKR4FG3maue2olq43Tv6QwKr8WkwEvsZFfrpoHdTtUrUvEeO0EqiTVH6zsLT72LXyuYSuF7y
GjwK/8fZee3IjWTd+okI0JtbpikvWxJTuiE009303gaf/v+iBuegkplIohozaMxIDeyMYMSObdZe
66KAM40Q3bfFAldZFZndUc1mlcg4W+qKOU0YDDfO7cV3pNLNicUhQK4LUmNVfFXRoCK0URtWmtVS
Ril5gBgoe0qAij/ksB99dGfBNeIGafIyMU4zf2XPblP47pAhe7KsVDnWDTez9pJ+F9PLPGhVpgWZ
Eic/tHw0vn7QAWOZSMJgUkJqNpurA+SNijVaumif+rTXv6r2YnzOgCnuUmQuav+2rYsgDlugiyw8
L0gjMNrnhzUu8OxeYrZPg4lukhX12WPLa46izghoQSMX9PW02ariXvmW4Ow5PxSMwRkZK6tRwghO
Gc36U1f0VrTrpkR5bRvL+z4ir3CA2GnYODyXzwxoGvhe6JXgCpiBX7nYJU5cWwGw86SEZv4NTYiw
/a+tpo7GkbVLyny+nZjpz9CSbD8FuKMHCILC2KMulVSbjIeXV8cgBYKehCyF1vv616A5xdWKXfHU
6pVzVAuphBqJ/xK2bfnby4IcA800ZKgl43clGP38A1d9McStoy1PETWE4kFfbJLzUQ2bO30qqezC
fO5O+9mAGqKBsqZ9VRfCGURkKlMIoEdpnf64feQuXBa/CHYQplQl9yUzjee/qDZzcNhIdj3Vcx/B
MWRrXb4LE1KkJxTCoBCEp9tNdlFcJv1dSebtvt7+AZdnHkeJ16JtCWrmArMtCldENMvmJxOFDsDy
QGJ2dDFy+35pEt08JqhMT78ZDTM2iwmrrJxHjwE5Guxkam/dO+N87Tis3iJfiD4PUNIuT7nDJ3Ce
sqEDqO8rqDVCD1NMVZT9mYcyGw5RtFQpFH555n3XUujPvX1tWT2CFizN0TY8+vqw8EkkP4WkpwSX
AS/m6nWepQlYZKfPUS88s3ueS4XEEZxX3zn3bqXAsqgaRWxSmp8jWzssIQXe3F8ap6kelD7uwc3h
M5at67s6MuwWR4YACY9B0HCBxAyX0oPzy0Okk0Ke8CdK2N19DJyj3bc2DISjsMSLpaHpeqxHoRcf
TDqlfYqbb1k84fgF9VpHN1VjX/TnxjXqu4LPYPMYgDP+71g60Z1ej3N+9ESeZYWfa1NZP0DdpQoI
nMN5B/FNmG/4M3lH3qWBbz+I7AR6AJ5DnWt9fo7KPFPCWEmN5xwxuvueQRfhx+iMbT0P8oOf22E0
iU4JggB4kYtHN+89YXc5WBwnV1A2RBFvznyoHxxnl5doWB/GoqzsXZksfeGDbgGH1cwdOMnbN3bl
L1kuP0P2Lqg4XBFDH2hkN0aluM+ZhdyVXyj8aL9tIENgMJjJyg1zl8cNc/QugF/SYmRM9Hx3vdxi
EnW23efB1OejmwmtejCVENHYKs52TZ7Me0fR7L3aQb608WWv2Wbslv4mxRzY2OTT+S56TIamqOcx
d58VMn3oiChd0YcKJ/0ByHOk3KfkfZ4fJ6L8zlQnHE63d3rlG+VOgyuAcZ02AkHdum3MLFg6ChLS
Z6WDcs5kxmSPx7KOi4JqQSuEct/FyVY4cGXNDNFAgS55JYkJVuGAhsO3MrX3nknH02afGylqnDSS
xN42k/Qp6ibEkMB/fzXaSdM3Lve1FZPtolQDkpLK5Mp4hOoS2GtWzDWtD87o5fciDY0XW9WCrozH
AxV093h7l98mkM7uFWOVOp1PgghJ17meTUUVKJqXRYgXNYuMdC9Ss3P/A5RQe60sE2LuyBo9ScI3
jvZrqWYiOs1tTYeSPkzypXBz6zt6rXn+DeSaOe9yKxKW44vZKaOgt4ewrf1FXbRh56m1uEMwZdni
nl3fSNmZxiNI8pu38T7poN4d03Z0lcrtNeMZYb3qILxUS3eG13ovg5oIZeM+rj8RhRhaLaQ3DECx
WeumoqoXi15SEnuKUH88aF2KPLtWTY92Oi7IKafat2G0tsogF66PhRExAfUwUdMB2na+wjle8tpU
wLYNTqpFvl5rnfNK71Yb1J2TQozz2hegy2hKhTPNrnyKobXbdXIKawNTvL4eLFqOMcu+KieGC3r+
SypvRhmROv+LQIYQ1W5PWZZ9XWnTaB8VRUx3deNM3b0o0Tj7Dduwh6Dd7fP61hh/f17l4BkE2ERt
ZArUKFaXBIKTElnoRn324BaN9nzkOoJyFbCznw6No+zDaMmeUqGq0QN1W+1HOzHuR7fX6JhZmyrU
4YwdNPxT+qkNcQEN/a/KWXbQr3lhCE9/Mg/3Zdjo5WeE3ex5h0G7e62jOLYPuWagwUv9KDa+FuG0
WHfzPM4nq9aG+cEJB1XdpV07jHeRVVTjITJjI971uhp97gjx4yPI6Z4/yD24MVxjAWkO19qoqw0N
usLdIyJY9j75g2KiQgtbIj+nm19rMs6+9mkoZtleAY+PcOcI4Lg7mNOUa18BUc8PbeRF82fN6HRo
TxlZNvcTWo7Or3Rallc1Bqnma3HBhM7t73FxIZjJw0+/pVBUY53VI4FaqBND1Ro/Q46takdLH5vP
UWMonzpkFPdWUTTVPcHkVlV0lbZx+/BV8giajJExyS8P6rtLbyzRVHRW7T27RrPsKiXrHrpSwupL
MdtfMwQTP9hBwSIBH5UL6YAl/cnq6JcezCIwW3nPQ2m5+xB+6a9Db017Ik7EiW9v6kX0izE4vJHJ
YXEQSK7dTDbTHuvaOn4B57Zo95mVgF4DtK0a/kJrU1CTUyt336Sil+qYDirbTi/UbJ9Ycfwkb3G+
cfMvN5xfBNKJNrLcg/UIUBe6tL8ZHnsp3db6j0Da/gcpOq32Tip8ab2z1V64cOtyC3B7zGrTNGT0
8/wLE+3NCYOE0UtlGf2TjtkjLc3k0Z5ma+PdvTAFRRvDZMwjSrJdspVzU0M8huRZtv7cgmH8NOjJ
/Elp2gQFVUZebn/ZtSuHvYxSHH0D0mCacetoeRRtNABosp9yL2mUQ9813mHsQ8v2hc319pW69x6g
3oVF2YznX14pnC+3f4HctzP/SUglGYWpuHJ17PV8xDy1Q920+fCixo5d7XOI9vPnqBGF+HPbkC5j
07UlGNs8ePdkTdBafcEmYvIvQ6aedAh0+65bDOd5nlD42NdFaHwRFeQ1fiO0OiaJg/5jF016oRx5
d6mB+4xn28qrNoD4fkFMSSO3yIcJHUezQiDcTS169IjJ2t7PnnwdTS0ALT/DyDNGZyMQvTj67BgM
rjC6UfQD2bxah9a2A6VZJjepjvSPQ+don+E50h5DCFD/GVplC6NzxR6PmxxewdPQRF0dR23stFZD
MeVlGJdql5th8YeXShd+ZhRfirqyN1z4xfGnEs3Yg4QkMTdO4Ht+/DsltUbC0f7FXSDB7BI75K2x
s+UPqejwevtQXDwX0hbPBYg+7jad03Nb4GC8FLqx/kVtWv1FS2fl6Llp+KRFjX7sBmv+R49nsfEB
L4zSjmYMAagPbhubqyRqciJ3QoEZlklnkVNf8AXa+pTdaUMNvg6Ij7Mbsyr7fXupFxdNWiVqgx2F
0hLN6fOlhqLS0fvu1ZdaW0AUKlYifoEyjB9um7n4eiCniIk4LVLECAd9bqamR2aijaG9OK2Lgq1e
msUT8av9VZ8c7XDb1sXJxJY8kNxmVkUN79wWo3ezmiBM/DInZvnIHdCP6MEsj1YCUxOaQGX987bB
a4uTNUOkQkCRkZidG6zVhDpYOqKLDQWX6nN6YZZfAFo9QL8ybZ2TN3zwmccipecl4Ilng0BErm46
Q7YMAQor+7SEkenu05by8H720oF2r8a879I0hgdbtNX+rGo7OwEAgtU4grDC8isPoRBYgz0ESqK5
/2aAVKp3hc1Ilcr4+eRTZ3OU3wgROB2jMEhA/bebC46iaJ18/E3gFhblMR9q9JnHfCh+Ttnkfmtn
gxhRLQR4f6S4kzoAFKugKnF7n9+4ps5XrlsSwy/nRtjtdWAfwrYBniHSXuzMVjuPHKJ1FzSqSNfE
ITJiN3mykCL6TK0tQhsziswvqVEjQZ+axP50SLtieGQQu9YfsmR2KTWlljP7RZF1jKHDDeYhhqHr
2c9qgi+uPLR00afnIoerotsJqIZbpqkTvRq+VR3b94tIWEv2YdfPyoa3WzmDt1EewhciCi4NHk8/
P1Ij3GEwlLZ1YOeachJVMX6CNhX1d4BIhzjssvvaCouN/V0X/f9nFR9ARZOpLxqe51ZnPYMJMLaq
gJZN/jATIN+PKFc/SZ6AZ9Uol58ZhVB0yFTrcY7yYpcIBLVvf+QrK5ePCuMqoI7InFa+t58LtVIZ
gQxaEHU+tJTwI05u/ssY6vmTYYh+z3MUbvQ8ZSD+7mDJhZMs81/KdtS314AJzcxJahujC8bKbg8T
PWxGoCrxEMf6j1gMy4OFQKZfFmLccPrSNZwbxiDjkMxCMSzDus933EMTe9C6agrY3Omh74zoAe+l
HOZa/VPUbrfhhi/XKatzsoui00jx1n0UsO94pXIeA28C3urYTLo0wp33lRMb+8jI068dgsdfJ2/Y
KtOtkwW2mNgE41xfKgSUJc9XyiCAls9JL4I69MbHAQVxaoKmR5Mu136ooZod6zwrmLxpCDNTxRX7
jiGp+1nRt/KWlbv+3y8hSIIKgmoMVf/zXxLPS1NUUz8H4Sz0v3sCjnvLaNOgaxpr4/Ouo8s3W5KV
gKQTmlFCiXNb2Zgodm51IvDG2SMnT5aFWccRVsRdtjhu7Oc1KEeaZmXi+YlVL/8ZRg1RiX6kwfEQ
V178gyjLK3ZDmDafjRrexX1Sz4bymBVT8duy4FT0U10rTZ9P2ke7aQitH7dv5LX9grWHDr0sbAOK
P1+D64qGgoA1B+wpnT1RgzlBllXUd7BitRvxyOWFcCQJPomHbPxQ2D03Fo9NtfSMaQaOk4SQvbRh
dliKBQ3L0emRyml0d9oa4JCX7PwSkubwoBCivKEQVpfQisYcTOigBQVqgjvdUMY9qWIkfFWo7lPc
xtpd2cCZ2Wf6ElEXyeaNbOfKogFaUMGWOwxZ3epFz6Gts2G31YOJ5OKQ6nb1XBRC9adatf9Jkmr8
dvuLXvpY2pvkCbC+8EEvJpD0sG2WGO6QQOnd8GA7WbHrMHqwtdY7KlEd7d0YuvfbRq8u8g0dAPDP
pmFw/mVJFSBKBgIR1Ayn3oWllj8UQ9F/spa+PpQcp427d3lsAUDIliUnFzGBi4ek95R8YWA3iOgz
nZg66jvfiAbtq5hHS/tYxsw958DKFqk8thLfuFrcshhtmXVG4JStFjOV4VEKm6AaaH38PnXyqieN
jMwpbQ5IGzhfikRxPqwR41GNIDqCUhGcALfo/EfQq6xhDTLsANyHlvgmLO53AjjmzooqVfhDV0Dh
YG1SOFw8Kph1mamiPC8JQdYpRKFAcWoxIxKUC3MGNnkxHVBEEvdpqliBA/nVk9Pp4s5Fd/H+g2fK
k1YprYNyJBxe50zcaEWJjcUKYKNOfyNulz56InS+mrVeHqYEOaJ/YQ/0Dvx8VNipF5zvsCtmV/CI
W4GZmiVu26H9A94jTT65YxXftcipbqzw4qqyQoISAnLqhyAbV+EQdDqMf3BXg1lRph9lXTGPilbA
UdFaGj9xOf5ogaFtjZJfsQrLgZyDRJWE6ou8y+8Kl1mxTDkwYCUQifPDi6NwV2nasC9kgi/Fhv4u
1L7bgipfXFhcMHkbXWtUJ/DH8u/fGaVMnyNbqCsB8xDFn7q3eQeNpv4xjo7z4/Z3vDyy0hQ1Ulmy
wxGufJGbqSZZ06QEoZ2oT/UU13fGHJun1kBBajJNkpt+JImD6m8L13/VNK1hkG6StWc9pF+N9aDN
SRydDLgHxbc86cxvnlWgJZszhNNAKKNYR80rGHkpJyZ/NhzVhReWVfA33CjOSr4255ssmlTO1bbx
yUzr6h+3FMPjPDvNV4ZeVYvgy93SNblqELwqQ4SyBL5mmDRnT5m8Wo9PcxwVsT/qsH8wrfMLMsvS
V9Tc2rgwV06RpLLEEgVkpjlW0Uret0axRIYXiDqJOuImgomdMqD+5hcmLmhjP6+ZQ54E/sg3UOG6
UDnayDYKwwlpfRrZwWroX/qqHqr3ejvlzUefUMQSqbVR3+N2XqIY8tpFozNcaG7CP6zdD/NoHvse
EtGdBfeJtbe7unm4fVOurA+TJEaEYhIHq5+flzqzawLYJDrV1sDMvBGPyvc2r+YZBFLz121bV44K
LJSMK6BZRy1qPf4R0/A2HOgQTm3m1XuaiNlnkGbZXS/69AjG+u9/YY59pGxqknCueyUKw/2WwG2f
mmFJYYZMe/NRT9v+GGnWojAHxwzMv7Eo5WSBZlAnWl0+iBOHVkvz+JTrVdbv2qhIxscuLR193y5l
mqH1kqGtc9votS9InVamO+wur+X5FxxjU1kyWo6BkuaK+tKgrlnu0PsS/ZHJX2vrSb7ydODc3lBH
MBxcYBOAfHZx4RXxCfFcuoj0R5Ty2HqDcrekc1O/wLj0kqFIsjFXcrlKnVvBs8zdfxMzO1+lVrQJ
2XORnNxWR2sAjKu1q9qZl1oTW9fwqi18Nzheyn4XpW+90jI0h5rkFJWx/gBI2TgCRx9eIK+oNm78
dVPMM6gYg5hg5c3a3jWFUbcsCzbtaj9Xqn5AVsH+6qlh93Ffxh7iqv+fMfl0vXuA1al2lUZ141Od
TlPjV84oej/S7VS5d9Nyq6B/eVCwRvdQaiMQ3Kzn2VtFGzzFYGm1N5piN0QuhD8FSt5IlrvVpwXy
kKcSd/H60evwBqPEy0jAzsVcndZEsWzZJicqtsm9lg/eCUQjk0CxUm0ppF/5ehQ8yLSYnKe6s34c
apsBvinWk9PAsn54tQH0JHQkDUOVmx9Nd3gTqAXjPPEsspZ//vEaXcxFOy3xSRSG+YyQlPKS95O+
m0S3lcldWxboH4c0Q8rsrFmxYbDJYQ5S4tMSzwV3retMxLGHqYt2PAxOvOHALp8FybjF/AWEs1DT
rQ9KyrkcdDtLTy38C1/sqfoxxbbCrMegvSbTMHy7fUAuA7Rzc6sYX9hVbMFlEJ/KaQFBBKKw4PGZ
Ju+329nNZy9ihui1m2pmuTJ+0OG29Y3FrjMaJUFVz+ui9GSPyUg9QB/9kOjpizK1C+oGZrFxbK7Z
w23ywnPzKd7Kv39358swZAiS9+/kte70lHmp8j1ynRG1QWH9aSn9b1XfrhpkbIeBPNkwWQ8AVr1e
lTwfyWkUXvhdnfXypbKjete7S/4A2Hr42KQSnF4MgzOXRt8JBhJQ5OcL9MzBaEYgeSeTgrLhd8yh
qy+DiJvpUA56udx7Q6M6T1MyL+mO/twWZfK19cK1IwmaAZMDDD23PypOH4X06U9ubU40L2viJ+E0
QVGq1V/sxlbn4NrlhGFKYpI1zK4HHvNcSYy4C5NTXrfjt3waqHUYoAIf7Ggpt4hmrxpDH4o9porN
yPf54uiTjgxfqfGpUsJu+Nz2Y/OgV7WoP82AEjeK9JclZCDNTEAxZsejQUlsdVbRONAmoK3pqaAv
FdJzho9vN8+JBRjJW3of/pP8twuYZ6fHU8efFlPiD7qWPc8kYhuB8ZXnS45lMX4GzvqSUaosy3wc
85qLo1W29dmIvJkmWxx6xynkZMMYMsTJPaU1YFC3XcSlOAr7IKekgbbpkvFUfpV3dzbsi8TIhz47
paUepvsm7MUP0w7bnd1lnumb+H3+qQnKy11S1UE5NSWxQ295n8QyjC+9Xm8B9eWHPiuh8pNAz3Jx
iSBkg+H8Jxl14TAxFaansrAKsRtTymC+ycW+u732K7cJUVCHFg+5N6WClZ1ohiHBAml40s16JkFX
IY5fli6HD0UwRT00nfP1tsUrzwFekcSDrpAJfdsqZtcznnf44otTHhXhkxC0ShFkXSB+CPXlr6Tx
lG9dqHUMcrnOhnjhlcVKECHOmbssm/Tnm5rZcZnNC1ycxliemk7txU6zkwZpP6WEQsve9M1XviLU
gZShJf8VPb5Vl35URxqkAHpPeloM06FqGCT1IeGw+40jfGVlUJBREoAElYRvnaTPuRaBTqyLU52Z
auRnoBH3ZptImKPVoCZqd1vz/tecBwPYlJjAkIAFXA/+DalhtZB8Fac2CfVj69APFt2i/011MXrs
zTK5p/jW7+gkm9ZO9uWAXy7pMdUU8eP2ibriOVxq/MRPZNUABlbXd2z0aBF821Pc6p5CqTRNdwm8
fCAHOueUqA6aiUamHm5bXW85cFhGDvGc5Loq06yrmwPX+OBQLRVBM2r1w1SZ7WOaDPjOehr/djIv
+ijjujQIkwQ9NnwUgdDK4NKOvEWslL6a4T7NadQ/VNPSzj79luFZm73kg5G9NEgmL/snMg9cM3gA
TIsK9H70wIBsu7yPIWH4Gxohpdt32bLV2ZMf6b3Dk8bo6xH9UYAG6yq3+50PzqkMtgjcqUG4ZHm6
p5BadN8Uz4nivdGU+bLhha59PanKJNM8OsbrkDssK6mMoy1BnHeudkQoscifIcgwfjqD5+6jzJj7
/e0DI7/PeoW8tRR9oNDiaV99v2aMNW8uUT5hoG/xY5u2Rqta5dM0kiLuqoUUHh6+4hdlm+VuSDz4
rW//gPU9kVsMiQHlZxk4EV+cb3Fj1XU91qkWMP1hFb4+6Ma3wqIZp0Se+Z9RGdIvo+nl329bXfvA
/1klL2WcRDZTVrczWgZrXHqhBWrTaKVfl+RaPsop5sb2XvmiJpwBMgslnrmYSBIFEwxJnajB4kxm
d2f1XTvuB+jTk7sk1dXXUZ/sjypMsDbZvJAcmJQt4MU431GlL1CL9io9KHSEFo7IINKG9xH5SdLH
IaTC51OWq5Rft3f0AlaCWfYTxIH3NklvrOoKxgJ5uTFMRpB2S/UlVs1ir0LwVEIr20z8zxiEuMnU
3ijM+NDOE3N+emtvRI9XLizN8bdyvxzVWZ+m1Oi0IWsGk7qwk7e7zrXDBzWmoeVbub01e70OGuSK
gV+7NALB0aLic77R6BfNDUK1RpCFYvEeVU1p9jXju72XtXD3WR61m85wqufGc7aKjFcOMA6CGwO8
A3T2mjgoqQuvplFtBqMwhmIPAj81D14fbTGZXTnAvN2MGb6xxaNCcL7GMtcbshfDBCxktR4KB2l8
hyZtaJ4msaS/6I813v3tk3R1W+VoG61rPP0aT99mCr3wJGRp0xSJuy6qQWH2jNWYfmgYynO/eLm2
H2czPOXTsgVhueIQ4bSSmGQqcbQXVv6IAaSSrsPM+wIp6J8a2FZ7N5eFnh3h9Z8eZ2UqxUM3etM3
q49IBlIL4p2Pv+IwhpJxUHXEJa4TLkZn6hFkqBYwTZFmT0JhzMaHDa72PheM+2vPpe7ClXh7268u
nFod3AzwqjHHdf6lk4h5GahJ9aBuYz37pIRzse9UZGwPRj5Ozi5KkkUGwGVl7S3+ZTknEmun2z/i
2nGj8fH/f4R+/iMUHTqzRav1oFG1/jOIquJXQXnkYJdWhy5CYWws+srrg5cgfpGkDYSMq3egceDB
i5DdCnQFJAavcj7COyf017SnSXgQeST+KmbPDjfehWt2eU6IjqnZg/JfBf29yHtXGzMjiKu2+xND
jhy+xIWqKMcEHGZxDEXq/tblDNfH95dHnlzeAPlHhLja36kDql6bRkCJuTswKusdQ9CNua/bS3JY
rHlLfujaQh1Osczo3wQJzg1CmU6Hru3MwK207jnzpvGlcqqUqZUmcxFILssYsD1lqy3dt6uGYXEA
YCjZVNehW4YCcem0lREoU6UdE5Qn/WnK2hdPnZgKrpOwQkdU6HH+L74sIAWIoKhdQD6yukaFOY+a
GbVGYFdG92kWw/xtLEb6PXrTwARCU3aGOBZu3q1xjmtPHzAYmUHivQCUnu+01sRVMiUq4BQDSOce
dTu3v1Nns5uAKbf19G/WKZkjwPqR4airm2P1eTSB9jEDe4jzIKuV5QuTm27ol/pSc1fb2DhUMW2o
u9sn+OoyccyUiOlsX5BELHoWV+A0eR3cmKlXTSz0n5LEK6FryCnj7G6bu3aMYEUgjOIlB78pveb7
DKA0xWy1hRmoiflJUVy0rYELH9ni7pgby/K5MhTx67bNa0ski6XwBGUdYfnKphYpbTiMRFKeOrc/
DKVZ1CP4tPxIIa7bmuK/bgx4kkfGKKcEzhcIJyCqu6PDsWkU529Uo/R8t0wjSFFTqP18vL00+dNX
6YbMb4CGUXoA/7e6HVGISLhmd3bA4Gr4pNdDVeyruXpp2vak1Gl+p+EV3Ueof3W/CMN6w/yVr4kn
AlnPC0cZfM10DH4IASOnsoNOzLN9p4yhHcGDaE5BW85Lew/TB4NrZpGILXn2KwvnzKJ2DBAPwqV1
kyhMJ8dmfh3LljlJ6l9jH6Z60vt9Hf5DkGGnfhTpVLimuUKTYq4SU/34jZV8tFQxAUCSjayOVQrX
fWUWqhNUzH/ejYWGSqEy09uIPWuBLhZXcaSNukXKcOVJp1MliSeJLOjtrMxqLo0+2D2doJkMNTk0
lpGNvtZ4/yhpNOh+bU/Gxle+ttcSvSUdP7oE6xk6YSwqnzlxgkGZomHY5XMa/6ce0iLeq+MQKkej
FJ1y55lLhdJy6+ivLX+yRRJxbd1UsiVQUAIT1w/BrOtCFdAlBWlbtP7ST7avNHPc+lYafkMPOd4a
R752uN8bXMVOyOT0Si5CO1AHpUoPPZiRb8nsqeN9CNpk70JpWvpaGinN4falvuJCSOBpFIIyBF3r
rQqKrd7Nc142fOEyrmuksjt46wagDjsz6oeN4U8Zoaw8COBZWsrgPeWAyMpfGfoMX7UZWkGUtWbo
Iy+dmH7pjvNGXeLaokiwAI5BiAl8ZOWpID+G9oVJ7gClz2aBeAHuw6/xXKMClMyGaIOP76HEbsCo
JQn816fFVHNmbhbDCioBE+1jErtOtwtrm8Zn2pTuBt/clRRLlloYhuBZA0C12kTHjFIVV28Fdsms
EM8nqCZ96tXvZVE4PyxvUD8Xoi2/wSs4b3ihq6ZB2zO2RcHngjTGLnPqA5NtBjNvLkh2Q+0ezMws
0wcdwFH7qEOxxUh5LJK/FP7/Bxka3qQSgblD0so/0JeWl+jde47GxNhlfe8ERgwtdTyO6W91bMyd
aJx2A+99eR8BUyG+wfHhuSEkPDelI8IxmYmmB6EatdNOqbr6L9hobHHMc8MaDq6aMCutNiXd2NuH
6dL16NR+2GEG8Xhs15/XVeahn0gkgrK0oz2kcFGxh1zM1L9LeYj7xerj8Z/bJi+vCybhI+JWSsaS
delSM4ommqwRjG5TDM+RYibFriGH3alKEm91ly99AAhs1NehfAVVchEgqd7CWHye2IE+Vsl/NUdo
3THKvWaLYOnaPkJzAfuJxKsR6J5/wVnvNTuCxj2w3KUtj1nmJMs+FY5i3dlG5ewzO5y3SFCunBrg
LhRDgXBKTmh5f94dUHdw7M7KWi+g42o0x66paEqlTWpLpE4XPtXu6P7N3G+zVaq8fDXJgim3kA5L
+Zg1yxWbKOjpghkNq8rydnCZR8eE7mZydLvI+FN07rIXk7YkO0WNB3MP+2q2VYO4suHvf8O6NdXo
HYTYUZScSkvNPkddn6SHrEZCde8OcJibBPvhh12hTP7BtsvCO9oTq2/sTm4/jLCPnXhylvgJGaDR
2DWJlxm+jS45XHxp3fqpKPqfYdoPG27/0htK61BtmNA5UICQG/LuayeCzLmiwnHSQ0t7FRQCwh3h
hP3a9iaYm7lMvxCiVtDwF8aGI75yY7mtREgU/0ml7JV7MprOznPTVoKZasyTqTBvXWSO8r0HD3R3
2zlc+6xSFIsIgXn/C9KYnMHLpZyz6AQ7S+vDexJ98dJQ7Icl/67PnvV629yVK2TLhoKk5WCGdi0r
DQ5GRWcqU4K8jFFqhfFnFoeCzU8OJhroc+S3Aixa5Mz2Ri/3imOSU+uYhUyR3HgVgnVDBEujHcYn
6uzCPmbjFDl3vZNY/2JDKf5CUUkWTHlF/o53x2Y06rRqYis5aSje3vHIzLBSMqqVu8vY3SWWQon9
9p5e+4Q8KfTC6K5Kwptzi20xJl46G8mpZ2hxOiYABMo7T7RWfM8UgdM+FLADf71t89p3pDdEAE8/
l7RldTmKLISR3gQprPfQNUyLOu8KBcELq+q9r/ZgtYfOLLb0ha9dC2q/VMfYXfryK6PKwniJ3rjR
KWYKdvZTvOGDnhjF165lZPH2Aq/aQtKdZB+AHXX2801Nqc8poIpAzedT80XN1HoXwiXj7athUsuN
M3PtbBJ28fWY+QA1v6oPlQ58iQ6UQqdM74s/qpZV0V2fJ025//iiQIkQo7N7TB+sHrAuXtrOyAov
yBNnPKIA5oQ7o+8j48ESS+e8ftwaR4NWAWK2hM2rc2lY0CZoiupRDppUyDo7qcZr9mqZHLrUiP+6
be3aHpLM0mBnaQBC5N+/u3dzWDtxTqQRWLT3P8HLBAQIUFSbHW7bufYs8BC/Aa5wm2vaDTm+5WZD
HgZ0Pazi3ouc5IVGifuyaMBYoUBzyxEkFFSDfyIyvHbD/LVQgOoIaStVW2jeV5uqqqPLYEyjBNni
uYWvGEjXMWBfPVXdyGD67DVHtji5Q+4k6w5F2ZU/bq//2s2XZHucU8k7clEziOKsDlM8eDzU4UvI
XNtLRs7yXFpLTvPBpivUFsbGbbzSwUQMApgkpBKMekAtdP51zVJDeTVMvECLRJu9VFUb+h1CnsYd
Qi4m+oFlWESuD72arj/RLys+hRYi0acSGoi/b2+AJm/jeZpLiQxUMfkD6SBlwPPfElF2HWuvCoMi
Rz7Fb9nue4bm6xBCBq1/VEcvuou0rEdiVVh3CpjgYkdaqh1CumZilztNtm+scmvu5tozgFgTtw2V
N7BZKycSdbq10AMMGamqCnM/d3kzPdSZmjDiLaLhXkEQ9uH2Vlw1yRVHOpqTQEvwfCfg5x0ivTKd
YO4XiNUUo+lf+HmTezDM2SA0iwvr522TbzMoq90HtvMGvQO+Si51brOGJKMspsFG9bx2tSBWPYSL
ORmKdqTI3HY+Mxa64VepUrS7OB4jmEAN9Ve2zOHX0FNh6M2quHzwmnAuT4YyIOhy+xdecRD8LDnY
Rg5PDLB6pRKn8kLDikL6OHXa+J4oBm8nyKODftSVdPJr3SoOlpG71her7oytLP7KR5HkW5RgIBkg
IFydg3kRmduhZ34Sc2e9UH4f9nbrljszJXXQbEtswSFXC2b4k2q/jFU5AHDdrj0CpDkdCAaYFEUW
N9/N1G5UP1NU7b7xQLwe84Yc+z50JFEyMyL2cry939LjvTsQ0jztdih2oXWEbGYNoEabyo2I6cIX
iKAqpOj0IZx2o1T2oGGM4Mpta5eLxeXJjrtEIspe6PnxazRHavFU+ktdJeVODHl8cMy4OHpKmtxb
blY9eHiFPVNT7UY2tPaBLPStOELoY2AaNp9z0/YgumiIF/3F7qP0qZ2bhLpMbO/61DMcHyRHsa/r
Xn/pG9W4t4Xb+6hPdFtVmtXx4lfIuhT/ATzDPNPa+5WxmppDOprPIQIbn7sByoowId4Ls0rsdETD
tia7Vw8Oc6JUaSXWVAKhdGYQzpc9eiTXleh5ZYts+btp01/T/5F2Xr1tK+G6/kUE2Mst1WzHtuxU
JTdEspLFzmFvv/48432AHVGCCK99k1wkwGg47Stvka696Ug+lmetuUnmxL27vcoXe0oeIHCuxEoA
9VB+Px8zbl0lBMOdPA1CiT+E3Wj/8jr7R+x5+UrN9OJzSgCHnBjkKT7tsqE0GYGp1oOaPs2pSDBe
1oKy2hrFMNkI3YTdD0ih7dqBvTY7Q/JGiG7lIyb//a9QqSv7pqbdkz5lSVvcz2GnYAE0gDHDvi38
/P4vKXlhMNNhNwALPB+rj9ymiRI7fRoDZKfcUNN+GuA0fhlF3K+FZtfmBd0HsV+KNKzd4mwKRs9D
U0s5myXqQ7VFI8dVu3sgpMlKNnlt2YjV0azj9pFox/NpmVHPGxDkGZdOKbd9pz7FQ5IcrASzlV0S
au2an/PlMeC24cZhTKqH2tI22DASIs2GRYsp03614sT96gZuE+CVl7ScfjEjbwC0ak3t6vLaYYdy
BAH8U/4GeCM/xV+7ZVIzaqKuwwp6ffSzsFJz12cNsGTc9Np9OU3OD1vxtHiTJ+b8g17D+FXH8Xp3
ex8t4l5uAX4FmBtadFSEAJKd/4ous6x+mmM+eKeOLypf3oqq32k49up97YraJ3WajS0GOOEGodQ1
weeL9Ub1mLK8rPphl37RR5kdWNRuNkxHs81E/wGFVbPdAWZLKgvJWDULufF7K3BXYomll59MrulN
okbHqABS3kDVf338to0rswalcXTSuHJtv6iU9JNhVAgkbaq67EVPkBXh19JSJPyoSZ+2DyKwoGXY
Sm5rmylwk98YTYrW73sxeJYP7NIZHpzcyqZHJ4h106de0v26vVrLGJnf/ZYgwbQFyQJMalHBGpwS
mei+6p5jHES3Ypo6bBOiXvjEXoa7EQ2+iU6jBB8iT1M+xanwDomnl+1mwDBF3aimiD63QRuu7KJl
9AhnW6N2SxuHAA1UoLvYzJTXvUAoff/cx1OHb2eRZdEmaxX7GJZx2+56s62/IGQWNZPvjth+tqVt
NgTTtZtsQHmV42tqwdHcqLHuJUdtTBRt5ca82Omy6ginBagVGHXItOc7PRadKdQ2SZ/VaSzdTWTo
iF12VvKcNxhJb0UyNObeCzoX+3Y3qJuDjWDYGmLl4raxiXGwkET6Asw+afX5j3AtMSBUULfPdg4k
p4NC+ctKKrXZuV5BMVSk/bYwnfnb7W1zOXUKZyiB0mgDg3Dh5tBaXV33it0+g7zq9mMV9Pf2lIy2
3yLi78T6Rlh5slWm0n0tbadfudOvjE6LBOoMaGaCmyWBUwT2MHaq1z2HnopsbTuo3d5yrEE/UFJT
w58w1dsXEsOS1lifjVI5C13dlcLaxUXzBh0FHSsRCc5FD06EFOF5AdpnXbGDvatEZBCaO/12Gy3Y
VLpSf7/9ya+MJ92tQB+gCATcbXEgaodCL9Wv5NiQyof+ONVmvPGKtHzR8kz8sZEFSg+3h7y8HHih
6XxxBokgmeUi/pjcRKAm3xXHkDDX9ScRTKHiE1QqBhpvXYCdtm1ENceuzE11l4+K3e0JfetS+B24
rq+WDi3z0Ug7I8ZU1awidVy5KORPOEsqaJdT5QAHCIIYXL/cK3/du5MYIk+vhvioN1OeP4/NFAKf
qrvga4po2Ros/HLnIV3EV+ZhYf9RbjwfjeETaxyq8ug5xYTTtDJE/EkfHRbXp6p1vyNwbPhIP9gP
UxWrawIFbx70i9nSWiJz49jBaFs2JeskrxPYpxGIqTg5pv1oGBtI5yJ+Ge2gAv44mlP3NQLQUWyd
Lk3K56hPzcyvuNy/N3U6BUjZWe5XLrQ63HRz4IVYpJGO7TM1JwNppskCFuyWtMrKMcFW13KEPh7c
VBe0G6yCKHQGVeA3qjDM54J9/oTCZvKae7DU/S6Oi1foqbp3qKyhq7fOGM/jtqmQMdgFwsjyEAxA
g2smtGga502gfEpErCevUei0vwL8L+bPtpGAUg5Dj50zoy/BPVKl+udMcYKvmGl5xoM9j1OyczIn
yP6ATWnKDymFe+NLEasQvzwjq42tFZlhsIW21FcPeWtmA51HmfiAdajKPQxwa3wo4X06D0beFM+j
0ZTxxhqdublXcAI27vskmeojWwjk49jPFAwH4WVAfJSwcWCLqmWk7G+ftyu7i3QVFUua6oBLL8Ji
FcfLqEjio9W2w8NUi/GzjoPfY0Adk9NnNtUfJa2sCSFTLc7ZZtlaJfjyF0CZAWdDCscvAK13vr+p
nnecbqIYdEq7j7WSRZ+jKG+3taNCI20yrNdiRTWfzbgM9kBz1+BVl+NzisFUoHLALvKWnO6sdmbE
z/WAoiCwx30iPDBsHqJZ2UZ3U0mJ8urZNk+J21VPHYJM2dajp5quvOxvFe/zc0bCxR3L75C0hGUP
NbPsaRaeHh/jYp4dH1/SWP3k1kbzOAx94/qanuePvMvOqcD+9QGRjuwEvTd0P848/va3LCnL5LMW
0ND5bmWIqX9Iskax1twrLt8El2RNKj0TddKAXFxHTYUuC+IM1VHDWelh0hOYrVHO0+Qr1NMUBNVU
8c/tPbpkBxKYubQ8aUlQ0oZBthwzzvEl8ry+OPbNrA07RR2Kz7HbFPVO9JLBm0UWxuJ+qjVx8mWO
PCPf6IUyPA1aUmF6qRhhan2//ZveHvyz5ZJhIt+AsrNk6C9rPdZcIOIw5NpLLerMey6DqGtfJpJ4
/TFUk2bY9k3k2X5WmF70OlmjpTw5aTlhKaWKXuKJkyj7jOCeGDZq2+M3oldKm+76eirSr5heDOWh
zafB+zyW3RTuBOLqzzUyUONHFE/zcV8GRqiuBDlv+o2LSdE2QCmOd40/lg++UXWp2xWm8YI9+nyv
TuH8j9uJwvjk6EF4MNrKS77FVcW59KIh9h48FAiye7Pt2m+GXYlsG2Fk+GibmWl+q7OoenQGyhUH
DOk65VEr0j7/4llxPH3MHcqdm7pw8m9ZoMf9SolmScKWuC8YGBwoSkO8kEtSRGQPReLkWXdUG9Tt
IIsaAtFYVYjwYz80Tuzns+JFd3lsDVi0Z13lt0DwPs2hGRq7lBYG/3u023IlZbu4a/gtyF5jwAjS
RjpPnN91cZT0XZH347HIhaPdoY4XPs9xJR4CqBWbtMjy71VgxBBtnX78PA9uvBK6XJxefgBjA8Cm
LHt5yfRBIvTB8caj2WHJ6OPAYv7O7Tq2NoMGXEFtozW8+WWJgK6bLJaByAOmgQDQ+ZyNiG6ziSHS
UYUY/0sd+odpDpO99CPxE9Jyzx/dFGk1zQnES0Oi+0TpZA3Ge5kry19ByVuWCmlOeYsvP456ZbQk
JUfIV+jqdlVltlulGPUHBVpSuOmVQhvv1R45aoHuVPHBGN0knv2+yo1RSonAORyV2UieLLvtza0y
NHC9NS+jZj9YDTwxa9LWzF4vLz5+NXVUuLBkzFyAi2BYg/UBymWilNqU2IRmev+L9yOfd6LT5+eg
nf9x+JEp8Nja2SmNgvBXMhSvirCVd8KBOVGgj9E4IuoGEocS6/kymrEZdmUqP2BpOvsocX+b6GN8
VjEQfk6zpvTeW0tnvDc1cQgv8DeXNZ05lmSu1p2OXOc1iv7N/FI2rnlwYz38FHWz5c+jx/lwuto6
3b7bL/JbCeKX7FZQyFTV3nb0X/E9JfuaMnZvH+emb7/2QdrE6IuHmrML6Fm/GE32bwxD8+vtUS+P
JpkWdV5aB4wOjez8A2PeOXplYzlHF75U7wO/S/e9Y8/f87ZJnroq/vf2eBdZDOUDInrJ15Nq/Eug
bOP0dTMokXWcZ8AgeaWPn7u27jbSk/7d1975UIupzXZaK65IrKNd5HjquVGN34sKHGQbVdGwRwQw
PqRenu1GY0yOaAGsMT4vgyusZykTUrcHoEcAsyhZhAL16oQO33FERDG9N/OybO7qoJ5Tv/Oq+g6F
Z6A3duLm/xTtICxiBnwC7rO2Mp97Oke/jLlPXiu8qLoNxqvxvkijaa17crnvDIngQzWdBBjHGrlD
/tp3CtT/kSBUP5bKgJC6OnZb1a6Hz0iWoF+mK3N2COjkivd2GXCwkjJ7UjSKetyyh2J7xlgnROhH
HI/VTeA65aaJTOdVUGm9o9AQ3t/eeG8k7bMoA8kBFGlBlWHNLvuQ5/P0mng0S7grx4l7VTukhBWG
H6SZrfmlCtjlIWpVJKVd1R7vtW4AeNuGjafwIkMD2fQw+JVNEltBf8AmWjuSRY3DozF3CmZWk6n+
KfXYnQ5OW7R3naZOAYgxUaV+5Y6OyDeBriZboRuZtwMzNFiHrtXw39LjtNeoI5lu6ut5MUkeizOH
20ZXrPTV6izzgKZAh/CUqgyfKAjWxQ/wq/pX05gVbgbJRfL7uBzuo7afgocawNkpR9vlNe6aLngc
SJOFX2MUjnR1MbTWn9tf9fI4ozsA5IryII0HADznH9VqGtGJWnOOLf2yaBvkVqDsCujmdD27Lljj
V71pJi8XkViGMghVaOmxdD4euCAFwoBqHbUOV9eNIUyiv5TWhF+rlnpwKqeZD9oUd7lP+t+LndFz
Xd8DgFPuotjR2x+DAKuO2NoMvUH2frcdwBzNjz3M6pAASTXKek1O3Hb7Q1375QS3Ep6BNRsPy+JL
5SWcoXBI22MQgvJzqlyPtvrcmEeHiqn1OTQ7ZQMIXNH/zdMu3aW0r9wXrWqLyrcLlLd3MSiTQ11S
LABS24k+9VXgE91PxRNiA32vyD7xxcN5rb18GT1KMjfujoiEYPm7VF8P07izK3w9jhwJ5MZiEflq
4RgPjRClX3uKty3G6ofXo9bPG/LuVitZKZvLAVUNef3idsJ6yS3SoWuPEy/nq+YF0Q8BDBYh59g8
zFNXf62bvl/jy8tttNhmIJqAEIAJJQhavsVKmykzCsPi2IyYbmyRewu2Tukad+XYBNvRrZv2nusx
v8tDgb/Z7a1y+SSTQtAS4HGk4OwuBxemsGLXyupjDp/+Tq1gd21UNyBupQx5KkI1/Xl7wCsvAHRb
HikLDVIgt4utiYyTsPMp6Y8CnmK/HQMxalKHPcRWIBo2UV+GpAp5+uX2sFc+MnUPSVvEXQSOnfxZ
fz08bVrNsxt1w9ElUcpO/ABMOx0H77/tEDZl87um7mI9FbNViE9OMLUrd9fV8eHr6EyQBscyzO1q
pSAME93RxU8iBQiC5XJnTMBvJ68OMnacDctbmdDkOAjFUtc6P9c+u4SosMK0Mnl9z+dvDPhfZlra
HxM8VipgiEns7k23D16NAok/dEYVqt+jEq8UNq7sLxlkUkXgMoKusFhuGl1eX04e856BY+lDDKsx
wmDllx7E3KZD4K2FGFcuP3hDQApkz5RneCmgUtipUbF7h+PoOvH4UIxG8S93fGZsU8dOmw9o/qe/
U9lCPGiZF/wz1E6vbOtq7IONrvS2+cEY9FQ5KEWt4JQa2mlJfcyxcx951Q5kqukmiJ73sb27vUff
ooLzm0AynigEUQkngV3W6QY90YWYivmYaPHwqkN4NLYl2mL08o2gfBzDNHmJQsrTmxkl6Win2AS4
27nv2/pDE0WxoBmKGJwvcHABY4e9aeVPHj3hDcpWpXdXwldo/MGpS+NDoQk9PZWdnQ4bkY3Ov+rc
at+g2XP+YurQ3sEQA4KkwxziF317opebAooMAiHSJ1JilhaJ1pg5Wmk4CioKhprc1TxKX0Kyz6cc
2umWU9GvhGOXbU/KWBw+aRMgCa72onveathve2rdHzW3SrPZ74oxoRVsV03vG26Xd/dcg2aKv5k7
mz+iLh4+cJYib2ehsJts9cLC4dSKK+Mb2rtd/KrZs/3rvd9EOktxH1L8k1jPxQFVclT8x8acj7oX
aYbfYYqK/5UXP/Tkx3tUmTH1uz3i5ZXAiFLLiUwXLMeyElaPpTcPyjAfW7NO/MHM9IdwVD4HbskF
JdRO/afgJjrcHvRy6SmUSNUWXldK0UuWtXD73K2hfx6FLqZtUaSmn44we9xMvRtGp/58e7jLkPF8
uMX1gyMNnoDBoB77Ce13eDbtD4SZT3ky6SsPzGXkIuGw1F1IbMnql8Fp6pqjltWleizzqdk7/RA4
e2pPVvaraaSVS6o3qCsAbUMXUsypm27iMR29d3JDyXIoJKCyJLUPsARdpthdnHvOFAXW0dGmevbp
1evgAEN11+C2tnKsrqyljMS52oHmceXKj//Xm2pGbiUKJCyOTZ/NByAVE6qPVoY3b93Y9+Q8uba/
vZzXRuQBdQAGsIFIAs5HjILaxDN51I5apUABddLo4I3mmG3CvAu389CsRStX9o8sTUmtNSBAIAHO
B6zDRmuAa+nHop/HeWfmVu++qJnp4c2j64G5kqfKi+/8ASAMlDw3qfci1fnOh8PeTff62tOOIuaC
yRWEXg44J9b6ShX8MhqRaEK6GwQiMsNZwFOUqJwBDaX6cWhFt9Eak0ZQZg37HJvoDVmVeo/8UbLF
a5U68ruXkBNCQiUtj9D6XixhHxrGWFGaPaZZlT5EqCndGwHIkw5y5hYxo1XYqJzL8pvCwIBZSxDD
Zl0sYVxRXMSxUMdvuTA3Y5SMB+E13WORhdGjFiTexsOx+BWfE/0JSX5vE9fdtEMAbNWq4cqFK5V8
qNIAboHoIq+Qv84LSXZVGFjZHXmSs09zraW/C6L/O5Nrd/ALLTfnraborrJyTq9tYqrTaD3KuttF
nbEbyimWYnJHur7GwRvcPvYVeQPZRuCsPGNXx7KgZiDmTJ12mTNTgDJTOJrq0RJV/6NKlPoTHocA
onvNClcesKtjSRwFuS7YtGXBW6DSEOkj8yqNfPzdByH2ueS0vflTdC7m87c37rXVk1Kh2OWpkkS3
2EdaYnpzTSX1iECOd4cqPqpxSdHsvUadv9PshxNZz/GX24NemyIIEfBAb1t4WbgSpdl1XT1rxxjF
+FcMKdSHXK8wPqTxQgf1PwwmuxhoF1AwXe7PtnHLKaDRcRTpnJQfVHQnd4aroCocK5m18jmvXOVU
ZsDH4S0Ezuoi8RzcDtGjhKvcthJvmyL+pJJoe/qPqhqUbYf6+DvtqeTbaBFvcgUQfrCEi6tnjvLI
FEpmHB3FrbYQFYwC5rKbbKXyhK/VhrNnS2sruPUrSwiMjMoVDySthWVDbHLqbuhmk/snLvXvPNuZ
9pNaSnPHI2ea74VPASzCUpAWEEBZoA7yx/x1xbhkB9482dRX4zq7H4r+T9nA8GgzKuTsz9RYcxO6
cioYUMr+cyQIYBenwnGLcoypaR1to1S7f3opP3dHDdLqDuzpgPK3jlXptkXRfl4RVr82NLGHg58v
AH++7Plc48xKkNtIjKPiKOUL6K08PTjGlLsHQGvpDzKkAYZtPvyXuMdGLQdpRoomVNwXH9kO07aI
uMOPs2Kn27px8m6nxXPwNIdudVS7TNQrBb1re0iau0ktWylnsphqiJWTajSGfqRsrLzE2P0420r0
SbpP7TlPVz7slZ6c7cgjKdEaIDWWjbBRK6GNwVR+QZwrfHAjL7e3Tt5SNiiU+YEALd73WopqWZu3
D4rhhPFzVCrhA/UU7ePtO+kSLIc7FoEXebzkIUBGOF9l18jCFGZ09hKHNmst+tYw/bgY44+inscP
vCrtfZNMJZL69gBD3RqRySvH+je4SWrWWM6IDQT7NS34ywiKGjOFDSnXxJlbtpa0GjCcY7X1SwAX
JPXjoCSsAKz1CAKIerA+KJ9SsFV+POEZv/Luvd2N5yENm49sVlJ+OHVLRx1QbGmEbVfLpi//oA8N
Aj+yrEc0bpxDpKX5x6Iu+l2rx6Zvd2H9MFhJv3LRXB4+V4fETs9Jssov5IcpjWNjXLjjCwFN0m3G
GAzcSHnkFV2KxPNdHQ5kU6n6mkXM5bPBfqQ4C5yJFhfsg/PtUJRt1ideObxMgdH/mV2vvYcT1Chf
gO/zBFtm6ITvfqlAmFK9IijHwOGiYmlOOT5JbeQe81A7RHWq637TJgIKW+5+zOcq+Hl7y18edplG
4laGWh5vwNvp/OsOj+Z4aBF2dnAzaMWfvu8t6qN28G3AV/zT7aEuTxe2wgB8iJ+kPSxb+fxzmnnI
Y1uk9TPmWvN9Z47FfVcJJ915Qx48mFkwHPuoU3dRmxr1pkLv8otltJFAJl2LT5ExiX/iVBPtyg6/
yINgXIA9NejagnEBuHb+s/Q6qFogL/Vz3unVH2jEI1wnehni7vb8L3aT9Icij0RJRaroL8nMrRcX
phZ00zOsDnc4mEXEiTFbUnSrCYs/4Wzb+//biIsPHiR2a06oxj53MDWajeKa2V0Qts1jDB7mEMf6
4fZ4y80kfSroAAEwAFTOLl68VZXdKJCa4vypLMz0nmfZeBJGcNSi9N3UwLehUBxGpIU/KGOeL1pW
5VMRlnn+FDsBPS4Tj2Mgfpk4AaLFttxt7Z8aAnLTJtUQbbk9zeV1JMemdQLRngI3WE/tfOyusUZ9
6NzsaRzpScVZZUMDzF0/tDutRBXLNf4UiE9/vz2qfHv+uoclu/WNosCdTksbyOD5qE6jtao+qsG3
DseI/JdZlP0JtFtwV02V6j0l2MblH3EdtOwXDb0qb1PN4ZqmwWLmb79BlvUJ96R+yUW1m15WH8yz
8g0t7SDaVoWnkolUAMR/D1QzSyBXdhUA3Qnrcnd7+st36H/GhmLL+aHLTQvrfP4abWa9R/X+lIx9
v3O7MNmUamDtRRQo3p1jpc6/FcHbc2MW9UEt2ijZzXatrPyMq1/gr1+x2Hd90wxN3+CAOBmiGe4y
oxxBt8bGXL/acTz+GWYzQZ4jqc01L0s5v+X608hiq8vm2QUrKgtyfLVSQ/kG4Qvn8HIyjdemJJvg
2cc28PbXXkQcbx8bWB2pGTwFWFHyM/z1LFixpVZ1OEQngMS1+lHVC13xRw272S0RSPjBbFo3/UPM
OhyKsmjWLpLFVfk/wxNzSOlY9D+X/Dtntkri2io8BTVmiF6ZJ8e5KKrvqQdGnyirsFdi3muHC1oG
rwDNQpODdj5fQ5m8cBBOiF/G4A7bmeL+DkRbYmxbrjT6sabijNs+cadk0woIVxuqyUq1EgtfW2J8
hejZSQQRT9H5r5irstPEXIYnBwfuu8Hwgq0xNda2sgFt317g60NJwBI5NmmN/Pe/FlixMsafrfCk
jUP6tdalUo7uwf7R2t5Zy9uuDcbbR2wNuY6C4+LCNDTY8XaLwS4+nuMThUYz25dZVeLursWW/r4c
+G3zYNwOpJq3nPRl8RV5y4e5cavgW1TVGiiX1Iim/aA04byDijs473tk34YDpU6+/UYgW4qj6U07
hkKqLFkV+paDo6fbtCzdlykaQj8MpvcL/1L6J4iSxh8oFi7ZfhTXwqxXS+WbSZzml56DeF7Wh8Vn
z4yyNSOZK+fCJeP2pNwA01s2iswa8U4Fo8RvIEeiDfOcHzTAZvfdXN41U+99LozY2RupMqS+K7Aa
XzmXV3YOoSIXkcx/+GuxliUdMABUTXhqtSm5a7qp/dBFQDHgIfHM3z4Sy0xUriSDUQunvQCMb+k0
ZVGTIcfsFF5YURfPTqg4v6OyqOMt/7/a5UNSx5s5ValodvOsik3lSpBdATan31ZN+W67OvmDQIlC
TpNtM+Ai54c0CMd8zDKNrVVqwwFmBTWkPEKstRzb7kHjG6zBQ66tN2tNeRMCgHPxvfM0VuomsvKT
qff/hk4+51uKrJ6xabj77pxZiY8BlJ1dEBjuXW2sDX9tuaXsnqydURJ4yyD+upVCPTe1LA6wZLIS
40fmDohpR7P5s+Di/317ta8ORXUVZr4q9S/lv/81lO2EXWN4dXLq4kgJNioaPoWPTOtQ+qOaVStp
3ZX3lJCfHrTG400fa5FJmvqYjC0UhVM2d0b9UZRWrr7YiV0OX6jjOt5m9vo+/yfQtOZQW5RgXm/P
9sqD6vKO86DKUiud6fPZlgCfgzBzk1MZmhOgCISO/yXXND87RmP1+9weozWA89UPLIFsshdCEXsR
r6KAxwKnSnIyC3saN/ZoORkRG927Y5CM2o/bE7w2miyS2ZR5JSB9MVrQjrUxxlWKc9gY5JTmq3B2
jnnu5vqveBjM978xyP6QOqvgt6Qcy/n3zLoc/JDqJCdhYlfmD9ySxbZtxHxXOSJaQ5lcn9z/jrYI
OgMdHrUWxsnJaJHleJ2quQ4+AJm2frtttKZ9cG2wN88sScmk1LeYmgUA3uwVvIWLMg3aj2OSJe5m
7jCnfdUhdFsrt+61kyFhxFCBuXMuMGEU+oQy1VN80hWjz32rRDJHL0Av+blBEe4QDq4nDCCkffMb
ceCh/Q8ng9YgW0Zi8HDSOF/Jkq69CEsnPTVN7fxsnMk5aMmQ7oTSGK8x4NS1Z+bq90XmUir6YRmw
VLNoTbuLdUDTp0Gr1XnrpWgH+DriScMmV6vVFujV4ajto0ECHp4n9Hx+fRn1bYku9cmODJiuTa3N
6aZRnXzTukO9YjskP9YiR6HzIDN/GLYUlRaB3hS0TdFmSXbyusGtPqhTPBsfBqgdK9HrlevMgylG
ZxM6Eou3uE4Nxwv7ujLyU5CPdrbXYtNKRj8e6mlvVco8PwgnM9cUT64OijAsso86IgvLwGswIqfq
pRFlNwYF8mcjmB1f6cah2bYiNey9hjjumtXkleXDyZUOJzJoFOWXiUmIkKGlV2p6Uqw6QjVGowBq
1uTcQRlDkC3g3ty+SK/OkrcKshrIfnBt5/tl0usxnBuRnqxqGr57xXg3hbpRbspKy1tK3EO7luzJ
t2e5aWiXQdVkRQHqLN4mDTB6MiFQc5pzUXw0Z25bSryz3W2silv2iY45qHZV7Zz8/a8y6sIosiLW
ztO47OnOMNJczBWyE6XtvNpbJUIyTtrkxlM24yK/iUbdiDs/LAPV3dRK3rtfb3/sa6sLPkGmD57U
6Jf//lcQgmhcj5yJnZ/0PBW/3d5TnuzesIMNBPXx8P6xkAYiYZARCAjJ87E8BdneOKjx1gwr6zHW
iuILqVEQ+Ina/rw91LVrQEpa0Kqj20E4eT6UYraEIgjfn4og1MZtPrVOuIPTtWYtcO3zAfACSUVw
bHDlnI8jalsfzNYpTmHkWr/oXbuYSnYFsh0FXri353R1LIkSpyYi5XEW7wTiVzbG3F5+chsru0N9
R7zg7Ow4KEYYa+y6q2Nxe4LRpuFykS+HHZp70EazU5XifnWfpkNzaAuuiIMGufzz7YldO346cRqx
sMc2XFZS0QKIPGHhTpr2iY3zh2r5LqyRYzogOuJ34/inNo3x/vagV2cILAXMJfE+uljnKwcbYRZd
xsav08Z8zNqs+z1ZdT9trRY88vb2YNeuNGq1CFWRp0HLWS6dBG1pKjs/yYrMOdSFkU9+rNUgONRZ
D7H/LuDM728Pem2GJOn0rZCalbSQ8xl6aC4rsYkDq6vWIvZHD3irMCb3Qxk6a/CGq2NJPjeiEtQE
zMVYlP9sPZiD/ORZA21oG27YTlgDtlKaEa01BK99zTcVQKYG0nV5uGPTiV07s9FzpBCe7xEeynKg
wHW90/I6ch/Iid/Zh5OJOTR1wKP/f8jFbnEBWJdYshWnvEGd5DHOjP4HjlV1tXErtfs4VDSNbq/e
1UlKHSguZbo1S8BIUrV9M2StONkqvlwwz8fnQIm1xO/xc7+ftKT49B8GJFHiEpOiSeaiCWXNzVxq
Xi5OkRPlh4Hl9G07VjddXjcfeJ7mlevs6gT/Gm+xZQYrzDMzLMRpqHj2mCGLSOnR/EPsXfzMtNJd
qW3KQ7Z85SnbU20EGQPCcXFXTw3bJWxqcXLUvM63tT3q8OKEW62EhtfOAhGCFB1HZoe/z89dOXZe
F1LAwW+4q75nmqHcNWEuXtvJex9+8m1XSvQtAQQmO7x35yPNrWS5FL044QuY6LsMnMbPKotWQ8Br
SyX1A6XUHnZfF13osEgS/GvEKXHq8DUXVfApmZvuDpbdx6KqjZWgaG24xUINoHiBjCbiVLvSga/P
C88XhaYI6v96WG5tp/kPKSdMKCAGcvezdovQhLjZmzvdLE41QARz6ySOsbeDvK4+WbWerum8XduJ
1CRQTYO6Lt1XztctUooqDaNBIE5vOS+J0sUI2lWltfLEXUlsCc0JLmkQcpMs87xh7NOgmazi1CGB
H3xw9UjtDllpV4eSzOWxtXCx2NRBJFSIQOWaiPO1Vfx79MWbpzqNDFdcQqPZUF9DkYbNPs814fkp
cgXq1itxYLp9hV37rvKDSrCpbA4urrCithEgSrTiNHZ5Mhx0RRuqfdGra8jB6+OQ+cHdQ6102Qis
2pyCPqnCCXFYpfzHi7WhfPEo/7xTmuXtgEtlFpSPpTDq0tc2ccZJzHHHSajiXDlEef1gjsgsZYXz
HAkRFP/h0WHzy1CWNIgW6/nGrMs5UMgCxckcg77ysyEQ2ynM5ru6ajt7E1neGtTr6h4F/ACPAMwg
7brzEYvKSMuqUcRJUYb6wRVzsynAaf070xY8cFqbV+zCsvtR5+W7vVmuRZ3WXyMvjnzdFoMxZGl5
mpvE3SnjMN1lSpP7aVNEhxnDym9eGSjb/zAoEFAJe6e2vbxnENUpQyzFxQkNNHSIsBd0/XKAoJwQ
ymxVrvFu4w7m2pN0dcM6GIvjrALyxVokuGU6lHTKQy4cl97JQelSx91JzNvK03f1m/41zmI1vVml
IpHYBC1DtYPZGv+DfaAmVadoyu9iNMqf0rBtH29/1GsPLrLkvE824ScQvvM9FKNWBoJP5g9zroyH
BK05dV8ZY2k8opZqTSvX6tXhDGQyZeWelGURuJA1NN1Ye+kJDRRd+YWLVZc+qZ1V2r0vu8XJ99vT
u7Z4KHqp9F9gZACTOp9ea468vVFbQBqqKdRpWkZAWNWeveYQe+3Gpj8gGVkUXVEIPB/I1ipLYF6d
nZxUxL9aoYfznYBCWOxLSFLQ8iyju7s9t6tDyszPRKqA8uBibrM+GerktfkJS648OnoW2PZ/e6G1
zUPYYiSxyVBRq1fiiyUM7O1aZYZgMSDJXlqJ0kOvHDV2FAwB59D62cygdvdEU7n2RzN7MW9zM8v0
Q9cjd3rMhkxzUAOtW8NCA88cos53BNytQ101Ufw4Eex9uf1Vru0w8lLA19KQmCL4+UI0rR12FeK/
J7MM508FnMben5Jsug9zz/t0e6xrR5a+EFAiVoF6yWI3k/22RWwo2amDi1n/P87OZEduo2nXV0SA
87Ali9UDu1tqDa2WN4Q+W+Y8z7z6/0mdxVGxiCJkw/DCNpSVyczIyIh3OMlxXE+f1V5PQ1emEu85
WfqXba+FeTDu3q4Gi8YRYoLXAAskFXqyEA7t2A658waJuZcST8Fn9Qj1t7fHRAqElLCgmm5LXOXc
9lJaL8V7h/JVeFKTcPkXo2UZWd+w/MvolOXu9pLuTU1ovlDTQCDpquBt5RXo4SVhU0tFP7/G/drm
d21ll5N3e6C9fSIOj2YKgOwVZoQbzFizkldpn+Va7I5Kmwz3trwM3bmLl8k+uDF3FxLZSI4qKBUw
lJfbsqhH7OBNEG5lP893CVJdgb1iy+YmfWJZXhrPc/hflhJfcNF8p5S1NR5qM4BlsiqV70qK95m/
ViHdEB3I+c/bK7k7Ndy8RELHntzW1rKiRhu45/FrSn1C+2eIcV9NEEedPLWfY/OUgqc7Ms8TGcb2
QSoWU4jsC1bI5ugVmVZlC3Jq77OFfYghp+XghubanazVXmDn0v97Am4X3hdpVn+krlr/7/as984+
zxCKsTxWealuPiiuSkR3OgbvMmbyiRv2slLDve0jmEw1cCu5MxuEMxPLfLs98N5ygzBm4gByCXOb
3CtdUq5JHv/vdiXJPsk6utTm2DvmiWZw97UDwbYeJAm7cyXhwmtSKONsc3a5rrXR6qXivS+tKT1n
DmzVR0mqh/aHlK4xkodtj8OUi8RcdpTk7o9NJBBYNiLCZp2bvDYmgQV9XzUqApGRFlaAI4lA59h5
+X22405zRw0k3UE3bC9A0FSg5w8R/JozIptLZy5SR8U9RXISF/CsmwPbJPB9gjeTxkcl6j0AC4gu
OFUAnzi2W05V3SG3bGcpdfd2Ut6MOX7QJ5WquzzM0VNstdlfbTrGj6lstW9qVuLWYqjFZ2VYjNfb
O+x6ybk/qZ6x6HT+uWAuY5WSzJW1Ahp8l8KuwR9csgK7L9IYVhD6lm4NpgTEvjN3H2+Pe72zGfeX
qDPXDWyFTUIzgr5IRsuO3zVrrO/UXA9Tn4Nr9F6eDKv41HV2kI/u4FLFmHBYaAwKzsgmjsjrjNAU
Qo68tPvMckdrze9ViqLTV0fS2taltWRaj3PidPl5CbN/eCZ0TuSq6VwfsQavQxo/hQcAzt40Da74
kJYF190YrOQ9bXjZrBBXftZTsiaPRYNLjR/O5tzfSdjV80KQCtsz+ky37m5/gp1NyI9A+gC2BiXb
a0l1SgOlUdDQt1IyWES0q/7vUhsMt84607cSbAVw1wS0xiZe3hNz4l/mEVLjvFK6Q42f62xA6G4K
FRZ0KwENizP6W4etVtceQdE5fl9n20SgQq+V4kwtD5nB2/PeHUjA30XblLLgJqhWiwxuSYni9yaG
ZovQcJZM59zK2yNczcFA22ujVVvTaNKGgTSnuU8oUqCjjKJEffAh984SqB2U7ATUnYByuXJ2K8tZ
Zs/Je5eh8eZS6ZLlOx1truncmBDvUSmUmyPXV/FYvLyU2TVwQiHQwLFDWfNy0IZWrVRGavIeoQcS
B1CI5/85Sh69zFU553egKuLZ1aZ1vCuXxswOvuHu3mUiJASC1GhuRWjVxBgUrWlwdxyH6s3S4ulp
jPvIOM8R9SE372IUs6MqNVc/pVqru8o8TmYJ88BWfpa13Den27vq+gphPciINNF55G8RaH/bvr0u
p2Ho1Ol7OhnlWy6vLb0WPOl8s+Ac3R5rb2Mhwo6KKUUmQtrmqMRdrXTKmmbvPZSg+Rl1FhWp8Lad
naPiz/5IwqxCuJNeAy0TNCD7uGNWkW4upxrkbP8vxhD1UVdlb/nIlanfAS3gn5vaRJqrXWNJGeAe
NX+R57j6Lo3938u6WNHB1tmbkpAtJoflIFAJufxQeYgQXYHP8zs/Y8p9VFoHdMbpC3QHyLO9GI/I
H6YsXDjAQjbXTWGCgy/RZH9P4thaPjnVlCc/0JNKUhdTxjp5yex4DOEEys1wN0p99KGfzPBIVGfv
gv/9V2wueFkbsWYomvS97zv5frRzBAILEudTP7X6o5EbagCyYhgPnlx7w4rgIAyHwBVuARspTVxj
qOP03YqnMjtFUaQ/IJcjfwFnhRvdOiAn8QR5dT2Sdd/bSEiqgzkSejlXPYNkmHCJb9T0PQEfHwCm
JH9RLYyjhN68eQQp3x2NOvqvEgRw3E3G6sQLNPVpTt/RDcv9Zpmdz05SL5Tw5uTz7UO/t52I7mC2
BD6f/tLlvq3GstGNOkvhTcUIO2IUUPcuJNA09aIuMlSvszRAuHWW5YkbQUP1ZCXW7U+3f8XehBEJ
EQ8SniTg9i9/RasMwzpCiHu3Q0SQPHlOlPq1KpLJcrWxwvT29nB7VxuSzfSuf1HJt7eMCkWsn3Ku
0JpCz8/RkN+mAReEFNHEr2C604Ph9mf3/4cTseO3IB41+qKsRYG9rallrY+XnOW81usKvILHbXJ0
i+0dkl8lJYEaFznP5XBF19tqq1TRu4m5Tf5UqHLYIf2Iz01y16aO9JcVNpPhx1Jr1ufbC7s7U0oU
ADq4P65KZ1yDywwtCri+YU6fMEESjipSnZ/sEs3H22PtfkRYyfD/BDvhqjC7TGBvW8aKG2XyMDsz
gqYeZBeYfnyKrdn64wa2oFvIYLfh5qJusonwkp4sqL1J0fuq6+V8igszck7SOkQHAX5vDUneKadT
mOA+2QR4a+rB20tD+t71TfIhbdtCFF2krGi8XlUH9WBae8tI6QVkIQhcAFubo+cUYxEODen6TP8J
k6ZVN35IS6X5tj2lb+usHd4duxP8BWi0uZLJzC/3p5ZRDDUBibyXRTSe8zF2ak/Kqh55UMR5Trd3
ye5gNJZFV40Lc0tkw0YgqhBejN9jVWsLH93DanFVJEZ6hOsQj7o92u5iAqHCuE34Gm3RmmaHb32b
WPH7RIviGUuF+lkBsXkChZMaXiIn5Ip/PiLlR5BNQoOeV+/lYiqwc5Z04H2DJG+J5k7/r9GG2WvZ
DJOvTGN8sJx7E/xtuO3N1JqmNFRIO79XmFadynXmGYdEhc/7OPl3pZrw879MT3DhDCDaVw3KYYZn
j1ERnw85xX8Awj0bi4n9XTmYixvWxvgfQjXtQarGJIvCjPJyORszTBqFxsL7aJbK4tVSs3zpsj50
7sj0tYfbk9t77HAEDEGKR9hjWzlQUYaaJioW77nSyL5Kze++BmYfmLHsSK6tdRXC2rLjrlj0/Lg9
9N53pPgJkRjKO3nrZttgTpfLuH9l70uvfc+lWU5dM+qyQFdmPE0jOf92e7y9O4laJwtLhKHWuhkv
y4rOKKUZeoZlNj8prfblqaiy0h/NSrsnnXXunbBVV//2sHunn5IXfwmp3SvONGIpMNusASDlMKsP
80QhymtNSExlWkvFwdnYHYxnhvBohgO/lW/rrSrpIjnOQamN3TsMaE6IYY2D31r6MJ//w8zAovIS
ADQDhPhyo+ZyUvapkWNZE0GVQPi0eLWlnIZRZ8T/JaH4hb8DMgO6f8twLOaoWEcExN5naWjWewsX
nx9mHZcf0Rgy3H7BxcBVx0g9YjzvblIEdwBfCN2tbUd0ni0r5UnMgzRt2u96ZdsvJLLr3ZqgmXpf
UFi3DvbLZkQBnuTMU8fjVPC42kKtMpJhp5ZiKlT9KgdqZX9T9C7GzGJ9moo6O8i9N4fi/41mkVMI
hTZA2ZurN0slkCdGXzyb8oTvbIQis+ouOPCEfq1ErddB1npcG1MbDnbq9cCw69g0FGc5atCYLjdP
E4d5kulz8ZyG8fIYpdXXgQ/bQbIJlfskm0k76nz+s2Yzs6UySR8d2AgfFD2my0ELOKuhUUblc2Tb
C2DDXHO6c57oM/eIEWq4/01ddXA77k0UgB7SVMhtAP3dTHRsolBNOSrPRHvlrOWdcy9r2G5FWK99
7BYz9xCfPxp0Ewd+TRStGNjkPKpIFzeDRvG4QBuqy+dm0Tp/TFZF96NoWJ9T8CZHPG6dVfutYEad
l4aKptND5mhidrCJA12ThIBZDMePFBA1Qjg9hA5cyPPRi397NBjIAalNa4FaFGdxM6tGU8J8LDrH
j0MUW8JF1z/hRT66wuTrQ2/31cFNvDse+aEQcjZ4l27Gm1JVkabacvy0qq1zV7IzS16CPrCh2YNC
fjDc9qP9mp7IM0RtgZrUZncqRFA7llTHz+26+SuR+savezO5o1B9xPLf+WTg45gXbiikidsCrtIZ
0DFbHbuEojJOVaT2Xqn2f8htYWPQmqWtKcqYIB23PVWjmdJQK2fHnzEwdyO9Mn09xlJBVcribEqo
eVXw5O8Q4VEPguj1/BhZ3EyIVXDbb0U3cSss1NAcHX9MNedsKtOAh190xFM6GmWz8dXIAaUx9I5P
HFMCOnzmOTZxGrh9zV7vQjEXsf94YwJiENvmt6d7NilaXWqt46MEK8wWJ50aCXICttEPftJ3jnt7
vL1ZCVQTdRDRwNtKy8Cpa1odyzy/W630nKy8nyknqufbo+zNSiCKDRpWmA9sR5FDuW77IrL9drXN
+wwqX+y2amnR4dcWcnnQL386LyyAAPGDflOE290W5yJbazjMvZKd19GunntzaZ5hXaen2/O6OsTk
JphhoH9DqGLLb75WlClmr2WYYTWr2niyyR06t2Xqgzg6UsK5ckQTjl+EW24zFEpQRtvsP8msJalT
8RTqoib9mtOXvTOcQVq9QlGtv/Ri6D8S/xNf6+w4dvvKCD/0Zmf+jIpuwI0I6VX9YK9uLzvxi+Bj
gB1jjRF138y+XnPsBsIpOztxVzwUWlc+zmRpJxouaMqbq/K4oPF9UD7YW/LfBxVb7fcDkkRVW6NI
c0bNtj33ShueQglCwZji2f3nX5deAW94REuEevnlUEbL6koxQ+lxlaB6g/Epvtz9UlJ/TssjvaG9
iRlceMIDhnbqVmtyCLNB0oYc648ugdDN28Q2qX3anXkGpt8cySBeHUk+nngICql6OjBbffQRy5Gl
L8rsDB06eZFRCoObhOpLit7DuUitPwQvKWKzACNiZsgucsWKQPTbdwMFEY66yi2w6I2KPOk0+yh5
lKcmIiu7/d02z1wxFNQFqDSkYAIutTkpaqyrUemMoa+XVmR/HWHrFvdGFlftg57TSPZyrEfUAbN0
A+OfsZnwIrv9C3a+JU8yAVBl/9DK3CTastJrkZUOkq+Gk/FP2JqpcpoLrf4YGklVHQShnS9J6Y5p
ysBhgbxtSghytMJH6mUyiayagdSUCZY7vSXw9ukwTQ5iZe1aH4Aqr9eYg8HLkwQGaDM0t8vPWeYZ
qkS2QBhMheWpxdqf6kkdzitknI/s2eHUR22MeEkdHUx3O7KQZvl1SkSfEg7/Jk/rQxOnKJA1QYG5
w3onXCX+Shyte4ElBp8P38vO8Uy1aIM0ixFN/LMvKxruvPnE6xCuJOiLy3m3qRVZIVahgVzYduth
Qtn8jauJ5o80cg/iq/izfk+1f40F7BiXdtolvEovx0pAcFDGiMcg6kY19tsRsRKkhJfmIdcStT85
TZamn2wzmh76tIysJ1IGJ7q7PeFtkOdHgJ8CJUcA5Km6zVO1WMqzzEmnAF5FdR86avTqpIv9Ka07
5xUoSn82CtX5dHvQ7ZZmJHj2vN/E5hI8ncuZ9/ya1aoBL8UNCNGfsMMpH50dyFW9L6XK2v8oCSPx
nxX4qcFdjip+1W8hys5iTUWpeQqmNl2zN2W1cuM0Aa80vukmbGKPZ/X05fZMt5FCjAloBaUE0Zfm
oXo5pixVxqh2+RKUUrfaPupG43jCGy1TXDvppiMDhZ2FBSxDtvfLaIzX/uVwY00VtZycJcCDzbwb
jT76munc2+OixrU3LGlylCJd7x9A1zQvEE40yca2wVhSZKex42QNlJVI4RpKDz6s6XrlQY5kybwf
uQ5eesQIDroaW2iF+JokZOA7efSAzNqiC/BMaI0wWaagjxTpq92Gw+AmRWIpp3YtP6p2Y0FoA4r4
MexCMz23eqx8DSU0Yx6AKvZHlpTXUYvMjcihIK1O4XVLWnBGva/KMZ6DJh2i79CRo8eskn8OUyV9
5lBZH1A9Tj9xXR3VtK6DiEgZRY8T5RhhEXP5xdd0KLpGaqYgnMv5rCZadIpATr+BUVOeyjhOXye6
6c96uHYfJMVEUez2Bt+dOIBexPUIZahZXI4fjsCUDYvPQF1r/IzGvNMinTuinoGihrl6cZTkb43W
5D9BL1Zvtwff2Xw0BmlSkKGDrN8KbMXIZQ7hzOTzeJV8DGiy59aZVVjmy9ifJqPvMAKU24On/e6o
POKEPJDA2G/uiBlVJAQmrCmIqzjxF91aAgtDgpMqZ3VLmb0v74iZRx5gW1yg2PDodQtta11cUVcl
b0WOjR4nRYAQaPYvgnQHbiupPMWMnY9FOCf+WM3R2ciMD5LI/BSs6O7+w4KDVuDK4h3Lw+jya9N8
I2qifR9IcTj+cNDUimM5ptZPU/FTGCfNp16KnfPtQUXqeHlPMnFg3OIdIpx3NoMi+tKvSm/PXPit
eSch/VG7yHGG/9weZu+zklbS+EX4gOXdfFaY8EJ4OkeVu5tbope1IEEnS3LtzWpiRZ7WZcqHBY/h
+iAP2LkjRDnRFvEMxeDtEdaXfA6zpGAXW3V9Dos+/Dg17ZeyK8qDnbt3WBnHRL2Hci04xsvPxxNR
HtRunIMaB5UvXbMsX9Uqs++lKFens2Utw4dIbR3eXpCUDwL2ziy56yHJoYRHqNx+xXDF45Ka7RKo
SLK7HKApUMe0ah+1VVGO/MV3oiLVWQICXApqVtbmqtfi3F6jpFsCpR1V3iC1dor1Xn3giQ2IKSn+
UWVb+9ec0y+6ltZ///FG+lUER1gc4Ts0Ty9X2eQRv46KtQb6GC7hmZwSBpub1E0YefMyOPFTOSaD
fLKA0h4pmOx8YbR8gd7QGxP2WJvMatBS6I/ZzHWMS43kYiUXr0/6uiTgpW1qC22K8bTcS3LjpslY
HjFcf7kmbc4qYRHqJ69qXE63Cz/oWTjlrcRXduyRkUrHkE6RBjf5uVSTtfQmacmr2Gvow5QekmqR
/FCuSlqfKECYKkK3adz4ulCf/0su86QJsiSvToM6WfJ4cHXtxBVb5dDRm4UFfpVBrEJtMdHUOZDb
aXm39VD3LLlJ/7CjLuI2HWCYShrnjjxwsx1GI+8NJS6WgNJCavnKKhe+rqEqADukSMu72Rjkg9fb
zvaHgiLs42kf8jAXu+S3TBdR4zpN1WUNHMpCGDO24/iyppb8UqJr/aHvlajEDcHSmocsNqcfSSvj
I3L7EOwcd3qkSJUAA6ECse0j6LD8pd5IZX7CCH9JzobkS4gpYINW4Jjnf1g1EmtM5CTvBfWFW97m
ikghHYIvLuQgN6vludYGfKMXIYX5UEZFcQT32rkpeK8JXZRfo22twzBlSPIQKbfA1qLpLrX1+VOC
ivGbrA3y/WzPozs42XLwetn7pkgRkmKDU6QZvAlp3JhzpRSxHKR4Znhd6+iPXb3ErlKrhQ/YDolC
oM6vkp3UH0KtiQ4u4b05I+ojvK9+Fa83w8eTFQMdVpSAIqT1dzGs1hOdofgxrxWl8siw4+pkLsJr
4/Y+En/uNqCQanB4KEZcF3ptSY2jrB2VwKy1KUxQjljz4aXlpkZ/ILSlXvfU2krCf28PuxdHUdHi
9iAwcFNuDu2syWWiShzMWMq0E6o32md7kVtPkWCPIWie+u1Md1HL5/yA5LOX59F649DSYKRgv+3i
GjLdjnTq1mCkfJV4gzg6HXWBVrG+5E42pG46Qkb/3qPqFD/RrQdCmcGoR98wVP7YgEycYRqBtHzw
qELzaFN90kudAzTWaxCXLX6aGS5kUJ1id5Hr6bRMbe9O8tjeoYjpPAwpQixhpctup8VHSKG9Bx9A
QCGsKOrRQOYugxra+1FqG/ySUhqbH8tg1j/mbJa8rouS+2SZtZMlmRU4l6Glir4mS/Xo9JRRlCni
RN7eHjunAZwgD21gDEg8blGuMTdgak8q3wgtsnuDypxPtFmnE5qT9YuaybDyyzJuDg7hzq4E9EKU
+4UavAaFx2ZV0l1fgsWROhkSc7WMXkZlJ/Ir0y4NVMQ7DA3tcK5Pqa5QNTyY905UpwZJj4dmNLJC
29e+JlG5GxBhDOJF1s91uDZua8NYtQtL+fNcVTiX0O5GkA1DyM0J1Ku5HWn9cYdh7hssXQrVjRNZ
uxMB71ntsDJ1uyXNCiQlNK25u/2Bd08hmAKOIUkcba3NFSqVld5JssIXVsbEG/XFeFGULKtcG2v5
x1mqmhPUh/qDUeg8sWdq667RVHDRbv+OvQUXzqq890CRgem63PS5XDWK0YlNryu47JVLcorqRcWg
PpEOpryTDlHKoZgihMfJitTLoTScaAZ4WHLAY0t9bcy889VEUV5vT2jnGrsYZRNPoqYFltEzSm/m
yrd+zsP30lLts9LaqEEqg/3ZKsP8AVRXe9Iw5fh2e/jtwYV3zBblD/wlG0WgvpwkmWBizPa6BFkb
Os+2lTfvWTOn3+SlSFJuEtUpXXSc9YP8ZDtrDK4w/KEzwrMCu41t86eg59Oq6H0GADdXkPAgdRxX
S5rlLiv6ejgtZlJTaK2bz01vj+0pz6h+HdBxtltJ/AaRfkLx4DV9FbMcZeqcJVOsYLHTEWIFPVP9
pLQpKI8866w/BHmRe9LNtJEpAjVAJX/71swdJKphDVpBRMb/tSjSxiu6sAjM1ZleF5xdoe7ZR/Ly
22zh16BUeVlrPrO5jcuRPaS1XpZ2kIE/8pzaXsCT9b31udKz9gUlUKvz/3RDQbZGZxgMN5+XZP9y
QzV1x6eLaztYQkje8tAPr/Est4ExSF1yaqWu+ox/QLke3ATX+5hhf9FDKbnhDroZNhuMytDz2A6i
VDUeFG3AVpsc1Hkd4kE9FeVieUtozUfhaBsjWF8BthJtYeGHsAXRVFpuolbvsIdqc0Dmxood51SY
OmY5t5d1Z7MyEO0BwPj4EmzfsXo7hH2EwHhQWBRgkGsfzk1oqA8FROeDkLA7FOAIggL2IFcyU13V
6IkzpXZgrEP83LWGCiOuqb1JjaqDzbI3FPcZD2O6hzbEzsvN0kErs2BaOkE9GM2zIufTGRiU8W0a
rSOLt52TwFxE/1fgI2jwXA7Fo9BBXL9wgkGKxg/tanH8kP0OpjCKP3b17Dzc/mB7OwPVEbDqVJcF
CuRyvFmpUJWzWiVIk6yHarBmf4dqPB4s4N62B0ZJ05cClEDgXo4CUwiYCVldYFsVluJL0XUgTaze
eKihD4d3mhGWd6OW2EfwDPFlfn+GiI0vxP8E3uRXme5yYCvswKMOmRbUaq+sLgaKy6OO19l9Z0hK
6AFAVO8KU16eBqy6JS80ikPU7Db5+/UTMEqCqYZ20BXkpSrZO05kqsE0NDrcNN2qTm1e5ee2mEd0
psy8JktIk9xd1Zz+0u3vu7fylhBbpEAK7HpLR54IB42uR1pgxR0+gXPd3o8lBySR4vbzkki22+EE
fPD429tUIrKKScP/354XsDcS5axYCTSE6k8Jbbv/JX3VfL89tatcj5XF84vSsiFQsyR9lx9XLis7
BqivBmXppI8lTRrf7Dsc1aRe9emxW0DbpPqliXBhz/tlrU5d4hxJN+8sMG6IOkvMHkOPSsSO32o2
qoFQ2lo4SjAb+qhHPv7Zne4hmVIoXjFrc9b7I/2rSPXg2HFGvNuLsLO7sAinLkzz2zCvSF6JNg6j
2cl6MExR9JwUtvIlqnrrHCOQ1XvLOhc/NauUTrY9HFWld0IVNQVR3Ccqig9xOXPuk6pbskYPkgSK
wj0CeYPhdbB63rVuNurYb/pJVqODULITixGg4ZuDjWFYe4P+CaPGkSeUkYIZYTA/NNbuE8wKG+q1
Zt7fXtud4ME7hreMoJqK4vvlBBFwiOqprtVA0tKyOvetOpmnsY1q3QBgiyCmF/OgMD5MulQmnxuc
oB/KqXbqPz9NKJbwcVlqPvR2nbGuaMmOHBVvZCd33D7Rc9+2an092Eo73xOJDr4ktqdI22+Pk71M
qt3piRb0iRP9W1GQat3VaDo/6uzJHeLxiMK8c3QEnYCSJ+04JrDZQKuNIlOlllowTvL6I58y2oDd
+pqMtX0Hunh6WlOnOCjH7U2S8yJzjYuBt3gnXR0HXIFjLcg7DLXtadTBG4GJVYxB93kYH4HAd8ej
wcsO4gFO/eNyD6HjRvY6Is6apHpyskJ9hv7Vlh7Sn/kdCczwcHvP7sQDihsQlBmOSrIjfs9v4Sjj
JkiHtTaDPBxVhHSoGTvz9zhe7MHHdVqZo/uwc2j2IncfS/N5QqvzCOS5E5ip+oOvcuDxCuk08eF/
+xHIn1R13OdmYDe6XdeeUihx/XUqBosUo00a+clI03FU/d5Jy/QLwBG0A71OrZbBzcM5O0p/rxeF
ZxOmYzxuqPxeCWrODr4eS9WYQUmFPfejqhses9QYvUjTs9cM3adXu8ucN1sr/8P1z9jAu2koURG5
Jq8MK6QkNlcw5es4e9wl6ExGQ5VZniRX9fg02X0yepTflMjtwLr/vL0hruMlmx35HW4m+t7ohl1+
i1XtKyWRQj3A27zS3bUspruxWM3UbWQtPwhV1xFTDCbULQHCgqcQP+b3D5+q3IR6aQRWmSy+ncbl
OWti616bus8kIOGbg5/Th1KLy7t1GNPyIILtDs8aU+6E8wNB93L4ZEhqAzsnPWC85QlEGp20wgg/
TbGCusQS1i/xABz2NFl5Pbt6xwv4IN3aXW1kkcUqEKm36BYHrTLLWi2uY6Movixy/qlTp+ohmeej
g743EnRWMh+gK2Tvm4PerlXamLGtB1IT3+MdEf4dJbp81sc5/sOKHvgQgZhA8hK7E77sJoRx3TYl
CkYGUBWnqz+i84R21xnUQDF/LOIBd8gT/sTOO3hOOQpWVH/f/nwLC1cgLj9MIK/MyBItS3OjMY0g
WyctaPNu/iTHzeDGDU5St4e6zlxFww9ENz0TYXQn/vtvGzhbMm2oRscIpAjVNQ9mOdDtyNTKb7fH
ub4WkNqkokNdnFv96k5fscao9bqxAt7L8Vmx51dUoMfYzUJZc6twPSpk7e0WamfIHBD+qPBsDmZU
cxc2A+OF+rjMbtdpvIb6qSzvzbGsDzbM9b3O5KAhiyIAl9C2cyo1tdXwzLGCys7NN+jxUxs4+LgU
/yz2rLc/1AmldLcN+0o/uP32lpUAg+SjaKRT6r/8fHY/TIachWbQyrTMXduQbK+uDMOTijzNXKXK
/vfn35FUifhKq5QzIm6e3/ZLqzWqXUW2GSCNVPf3dq7lrav3efRhbAtn8qFLHdXK9lYXYA3bh7Qb
ONPmU47NaGvjIplk/HXzsRnL8T62GvODUQ/5/ZpEcufldlIe1QX37lDiGfmwRlZxZVFD3MwQX2QH
Wa1eez2oSB6sbZY/pUmdnhSjXxZ/Qv3m8zzIf2g1wbVNRQRsJD4hpG5cpperrFZ4giVxYgdlKA1e
vOaSnxRxcp4aGcc+3BAPttHOaYE+YaODIHR4rxL/QZWrTpEZj6Ku8QBAz35CB6r4a9Js5aC6u7Nj
2T1Ck1Cs7FV115p5xOrNQmXOrDUfVzyEGEMoIWuujLCLrCNi0e54VB5Jz1A3oyV1uZTpmIemFVKA
LPuxgQktOS+rWdT/W+Wleymy8QgWvreU1JLRQtNg5EB1uxwvsUZ8uaXFBGBZlqdu7rmNU4Cfs7ZI
R/D+q1Yj6Z0QWBS5PXQ6VLYvB0vLou5yJ3ICZNONc18k0pfCTrF7LZvlnBpt6+mSlhFlrWU8KSiN
Rq4VGso3irLaAWzq+rjwU0THT2hB0X7ZBAYzIcemD+JwXSGoC/ko/lYuhjL6a9LnD6ayaG+63kTV
GZWG8sftoLRVVhZpLqQuUPhYUoAx1Ta3mNrakYrRrRPkqypDsS3Lzp0sp/vRycmYu7NejA+6Uwy+
FFbS4BqVhXeh4fR6flr00f5W4i70wZLso3NMmNrsPzTdSIZ5moizRc9q+x6KmrrOqlZCBVNRAQhV
RpZpHuWxvvfiLCo01yxCOT+Ny2K9tgYPfbdvl5nu4YARHzpWU1ueDMkZvmJlbGj+EIMD8Bxt4F2l
5ZXRnkwF4akQBRHDXxHD0rx51rEARgBrPsE7WdY30ee5V+pckrzJCFNt8dBBVefeS1MHqRyv0NVc
GbwZ2apocKe1UNLVG7sxCV/SVS6zb3S72vFHJKtNci5NcoR7+Ctp3Ll1ahrhmzSoba+6YaFZM4I0
ubRE+P7YbTv9HCuxyPfmMk6SidJrMU1fdL2NkucZv+nhHGM4LX+ntFAtH+qkKpMHrdYl592YYsu+
D+WFJqLbcQUoo+s0Y9jdVXADsbtS18gpHus2H5HFTiMzejDlWsexZrRD5aNhNyBes3oYay9Ootlc
XQNeVo1GocwKrVm2/hwSeckHV9HXtH5YWhXulrPYbXLXRVNTPC12Peof4ggLgQAXZz25U/UutxGm
VtH7cqE6F/dN7cj5QwnjdP4KNGMuvFLJ29BXncXUkQ9sl+w+sSn1+hqWG4uLvoRhnKW2C20fMwel
8Gj/RA2eMJHavU6Doq7/IFmkas/SZGAYDQ04x8/LMZaifZFmqHXuaNOP/DiYZrz+Y0htlpxtTFLi
537AqeE8Z5Lcv1pRma93mYki9Akqv2BTKQUkggB02xjND8BfV8dr83y23/GArOaftLVnBY13k5fh
Y26iOfw3lgxlVZ+mfloSw5/gW+te1WBH27mKtjZ57tpxGcWFCzpLG1RvpscmNJkrOFtf1QEhPTyh
Q6mvnp18qcMTTmV90ru5VkVSijYSWlpPq1nSXpOquZ/uVUhD/G9rnlR14tERMuPkOVx7q31OJCho
WKiai5Yrp6QplfV+pp+F6XMLHlR6iTTRcPe0PjOj2Kunwmy+LdWs5I/pbOrhudRyAH/+OkhpdG/M
yG80Prl0i54KZVa7n1xlaaZ4giO8gqw7FS2HtHDLLqzNx9KxIBOvNEmqByT3O+ejUidaanrKgGXv
yxhGUfdPFK5Z4qEmknaKH5vF0HUeZtyAfnSnMTP0nUOJwORME0vs0ZeIkXhWqph+3WkwVqX0jXSd
V7+UQKS68yA51g8J/SOBT1Sq53Zc0soNlax3XEE3Kt6yTpoHv69rlHYc3rkUuIu2zt6oydgSgu1h
X5/Xhuae6mlqbKovFi3O9RSOna4+DYbZGA+LbfGUOv0fR9e1HDeuRL+IVczhlWFmFC1bXln2C8sR
JEAQgQARvv4e3RfXVtlej4YEuvv0CZsAgeSah5mrHzPHkuB+53UbX912Kr8MSThs1lMXGfkjV21B
60mzee3Qz1KVxnTIk7Q+rpDf72A9JY1AXk6MMZ1xV7WWyBtNVWPvIA2j25NPjzy8HFU4Dge2K5m7
B69JFXsuaFP+YSJHWHmfUnfSfi265IOOejbp/GcueRJ+FlJI/QavUS/vNYwU2ReyEjjIQIpD4O4F
1KkE7g7DsV51sexeZp3a9H6BojI+0KQ+8vxuEaGZZX8ILA/GnBh4elx4VYMvAbtkXv9YCpWQ36s9
dQWGEFaX05Jbaq9MylRdcnvm5B4PV8vfElYT+gnpvklI+7pkKc4CXJcW98uSncULpGEt3frMVud5
Iw6GFCgzrcl+A99PCelhL5mGL8ms8YeKdp3ZTecBjnoMaB35JA9lz+dsUcl5l8qD+ze8IE09FM4r
O9S6POT1rDOvbkt+psstGPnxuu/an7+CgH9IfNCGYPVUn1tG74wRDsm5YZUnLimZYCGUE71mP08Q
GI472qrdXrxJZ/9zlygoQwsyEtxca9F+mG4WRH9YYzvZHsdb7EQJY+FZlVBupGQp0x+Qhcrqfl9C
COayedhbvcN1CvYPrkVRyC4oO9xeO1l38kC8Fyid0wLBhWkGGSkVA52dkzfUQKW+whhDHO9gyqVB
TLWFj/IPH/D6oFj4Y28w5IC/JD/l2YqIDdaCgvbc1AuwTcjvYVqOva/fuwHmpbW446ldkzv82039
Gl1w638Lwam+SzGh+ptM8hUU86oSYe23slsfT1PPBpPp0W4/qzqp3YPFHuTDotewUL1hA8C297BJ
V+fIr8WZufEKVAWBosmO7MpUFazrAzDt+mpB+TFfgDGXYkTHLoBNalnJWvagqWFa6RSIgi8BuPY+
7bQF8aDnFRctkk7FingmiS76SVEkkU/sbJPC9GAsk3XkkFwnw5609WF749GG9hbGIuK2BKtRLBTo
uwOebQ4LDr6W9Y0guyT2H9kr3UO3p2KZGHzOlu9VLbpwX9Rel27yBW/cPYjvbffdHmeyfiFnl1vY
rR5WFzetm7nr/WGgKOo3VctcjSnOKcLikUzxn03BGH60sZyT6xn3dV0mMIbXRsKZsl7jT3Y4uf07
tErxCQWQ7u4FQTQqvgm6lIwOEhNzHELJkTU3+NLgmSI1rfOfoumKcEHyCbZLv4oknqocUCf9/DrD
tuCC4BVlQC87/HLdoUvMn8kaFvGA3RkEriM0HzOcgbKPb2QDg/IPbqXdT0bwbYSvAUSZIY9wqt5j
3NQLVQkeVXDIShxAr0mrPpFd9W9b2PraaL2cqNwIYLq39jzQnxFvH5gP82+1HtjCJ8jpU1NYmkQO
SD+uvle0bddnKfeWXbej1fvV7gwNeAoPDOic4Rp0gbATQYJWzjnwUES+dvisNtufnZ6rBv8a6M7X
II456+Vpzj9ra+Em3bZk/aGLmbzpIqSgNZLmzC4rt9trUZC5+uS36OgEEoiFqw4zqeiuELuU7GJD
o+yjZ1yTW5ZYMDfVijJ6z7fdvfqimP2LUm3SfZ93lq09NMP1lxIAcvIlgXul+6044jgykZ3FgLZv
fgmxwuP0xVllD2nK7R8GARwbtlKWr4cRxQsil2PZd3veqQe4FrIxfAiB7lKRwplDNt7QkWemRicM
L060doik9EMgIRNX3Lakusn88CViaIvjVWILsKIo4Gv6q0Wp9NBk8LMd23q2ZBSlXF7nEy/kkDUJ
f12Fkn9Y25r5mndWhB+RN8X2J0T4ig6hYTXe5kVmqR9hOIqMoMVhc/kDDabtPidMCfdmcnjagblL
PL9F2ObAnJMnlD+iT5JAsg+GZkajmCv067NqPqO8rem9w3KyHLs2lLaHgXCbXla8rpH3BaHNvxnc
LQxnHcbDKwF3RV4VRbc8uCBmBk7AWdqXXGOF+Ggz6dx7mWBt1Uth3T4h8IJ0NyawNEATFQm5UluT
ohoVz2u8PlXhm8mUS4OoroBIoC7DNfh4njZdr1lJknpFe9fVordnlX7Z2Ob/0nTn51jhk3xlRdKZ
CSWszPu6Pc/wKc4h6zBFlWgTkPMeQ7eOEeYGcqg2pdjIwglHfayX+TJSlSHpOmlJI28C+vLuO8on
ryaKKpVcsUzzce5jmupkdAKCMOyqW75fWdEe8/OiWUG+sUY3++RkehRX6spUDGGpKn2Ba83qno6g
LTZKcj/ET6AmdpuShqHEkQLX2XdFo8jvPjiAK0QKznc3UrhCfCvKs74iL1qD+sOLYHnPmWfL1Ll6
dS+YLBo3omdsKaiaKot3uYRwFNMiTJrZ/JCKlhIc64I297hBQHXtK93qeqBM2QsBlf8ca9dxiW80
N9h9557PIxJ8XDNAareoa4RQy/RlSxj/JnRanBeeFjKOjfU2jKwVM/J1EHST3nlk1dVTvmk4hlLJ
IEcsWEXC1+h0kyJHbxNh2AW8x1McIbRY5Ia5KnjzNQJFBZECDO3Ogdp7ZIbbPqE12daHavZNpl6S
s0CpdQPyGbMcwHyNfcR2tul9Y7asHGeljtZjJF5IgwYWsvNHFc8Mfly4iuA3WHr5dzWsUBAM5iE8
1RwG+M+Ynffy14InykeLdAG8b2dmMMOREv/U0e2gmWbe1q9hBvt0pNZiCPKw33pvQZLH2dNJ8R7K
YvV3mZo3LGvyxRV3GbFG38u8IEh9awPb+zU9uld4LFb/IWg8/KjQy6a9VydsLHcbZAttSha2Cae4
0AOrA2l/IqUupUNisXOBInWLcC+XrLgr4lZ+5pi3AJQcWafuwp4glExle1H3MA4J7Si1OEy/+gQG
p3PbeT4mPvh2EFKcnyzLQBPKFg9mw0bn3DwwUQbcB5CI9RT4JB1DVuilFx9Rwje/MlIMi5DlOxCP
br2ItTXFQLjc1aBgrSMnGiU4XEW7NCVictmy93vL64AAQY4yFzl0ssexp3Vf5qb9150H+b4vMDDv
m3Kp/6W6I7/q2EQ+OAorqqLTMsNvzeGpSj6YCelWnQ16jo4mk+xKsvW5JNW7w0L43+JPfg4LckHC
UHcn/8GQG4/RacU1MII0LjD9SLrPd5GmFmmzAgzivNjWCoxPICqjKVd0+0ijL7O+gNfCr8onTvUM
S2bfKzhcfK01hpN+zX1NJ8+2JgFDrtnY4KAehebWWSbHJDFHgru0sZ93x3U3zEAxHpMTdnv9yW12
TKoMBF7saDKTvjjCh7V4GWY7iFzztefR7tmwYjhZBid01/RwdFw+7T4Nuq9hfRivJ2aQTzVbPijn
c+XPC8T1CMpGX2Aeka8F9a0vbXyHEBhzn5tVBDqgPCy1CWxCvtqcCjG4pmS/MZ4JqIQTHfTNf5y9
xxOZHtmQqXVFANvZQUnchSN7aYvIYI+QdudLUpbMjmsIiHTfQZd6dHCjeYJsYpNDhwsSNonkkP/y
g9bpNCOQSsJaKRFXw3FHj2BL0WNokDaAYunh59pvBGNxn/gOm9PY7XBxPWqd/0tWBDsP2QEblQFv
2aaHE66yX0p8smwC14ssk0mDj+OyBljqMYAWTc9Wy7/KPfeub71EdVgONPQjqdfsNy9Sf45WZBkd
KYBHfBZCa5RmEKlebOGRz7XXyfJT5GZnkPWyNOkx0ILtXtnNjegoDblEDCdPoFoBBYWhboWBzkPx
MMG8qj7hC8sgGWkbU39zAkO2aYknmHtr84Y9+V71RRWLHLdzLDy88lLwKx0FNXD2B6zKusPgAdOj
RYPTxgUzQVZQO+M7/ujgcmQWLKMw9Z8m+ZCo8jysQ84ahUyQgHOTZm9sOdqPybb6JVea/fCsdWOn
A2x10nmnz/YE2ILbZG6/KhL0etFFjYK7gPGjegXeDTAQEYt32KNmG6QUlcRYDuzghmO2F7goVcb7
wx2+6Gmhymbc8xgI/t+OTzBnklD5F3Cq60FcWtyYRSI2fDsoE/3hs2yGDo6X0PTuoUYP2iDj4oNQ
X7t+VuyEDpVkp+obSXMCA0HB+Zjtbfpcr4dJUZxT2FGCMt3lA6lp96csxAotGy6+9zVfqrWv5wae
i40+xWf0PwYG2QXyRPtQIwW5z9ENuM8gL84gCAR8LIWTq4CsFBt8S01I0PRIqdzQrJsvP9UzGL34
RrL8AnU/EK6Mp9U8Vuu+/kLHkEN5o2zyx4mDVZPfdP26oyjzQdhFYr5O2+VfSo0wE+Cn8IPnwoqR
W0xtvVmgTBsi0laOVxCXCf+0NMYfzyIt1H1z1uvrSnVre7Fk9MmiSO+X2ILme78ZhQ+52yYT2C7Y
WU5k5zOCPZ2hA/Vyq9DcF9g8lujjbwxgYjPA4h06PAjC67nHuxXFwAFILBfQ2TZxKYE7hQvwQwwt
AlGvPZJDI+q6OOdlKGFQbQZSQcM7obnQ9GEDzrxOKTYq3df0jDNwzdptGBRh/BxcsraTgt8lZn5p
OJtym9LP9ZqU6V2OE+MGCGN3+3tLUjCjxaZL+5gpQPx3s4UG4TavEbGkHXoBOSJkV7/KIlLALnBp
AslizxVQYUzJZlDhaDCjy7x8CtimZ73f4fEArnVd5VfiD6RPhNMu+COmKckdehGfDi1Pou/TAg4Z
Axam2DVlO+KabtLDIW5o1wo6HbOU+N3NulMi38gF/pQkcTfjWZY4wTlCtdJbSkECXLWs2RXm65Ri
DQLO0QDJY9oNmMjPtceCfTmuXNkd41enXfXeVLQ5L80BPGjYjKW8BxxqzG+5+goLhQSz50BJ2/Bx
byt4aPax3dcWL0Aqsg84+P9Nk41fI2Ya9rmNuXsDfW2Vg5Q1/qndIHjjaaFA1687scmrAcKb90pz
vWIDdYpGDGdMMoixxFz/K3OJArfD/YX3au0wAu/I1sa5B7UnmRymIj/E/MjvZGeUuu6gXbwRcC75
cBLIuVVeiXiZK6vfNOuY6QPeNDpumPc4vEew0JlQ6QEZFuJYmqlsePOJI2EGB3hxJr2wesNth+te
Tk23JmzAaiF8yVXSvqckael9S6LNXnKlOPqbHM3bBHXyoXtUFVU8faC2CpGDIca7BoSsLys0G8fo
jgWUUcZxKC9ZPGFwjiNt3dAtmH3vIEKZX1RqiJqsrLIvqLkdGWee7u+Hs5Xq44dty8OKzNFy2kuF
0adzRfFlA1q69hKZxL9Yg4wOJObgEoCA2krAESvBbxK55MVg61LdIeEx2oGU3P7Ds0/+Wtvtsmfo
B/7B7xLDzS5o3PpUlx67CEXWD98o7BAuHd0InQw7OzLR3Yl22Jpj+y2KKI9JwvEE9TeG81mYqvhV
fgw+/RExPlwxDHCCRfEm7vcWs/YY2iWfRydP+33lov5ZYx/4b85W8ZN0CRwB5znRWZ/GMvcTigu6
KnpwgGEHhyHLI0PG04RQwkOMDHgAfmZMdb2sWPi0nYfmg6Gh+oxn2wQc5nJ/K1UjGBxPlg9n2+Ws
3jiGnWxoZbQl2te6sQM+GxcXwvYTuOHRonzNMOnYe1HGxU8WN/TTx6n8DwZYsx5aqM34NGOVES81
gJ5X5ZsPl4TK/aeRW+THlfGobiH39hU8ln0ZS23iizpQ4aZ2FzY+rACFw4QxC49rhYFDN/AzwSoo
RyIfwdd+lnSo4YSgBzOrwg0SEMk+aaQHmb6zYJL1ld8WjGqwRMb3vOz1OkRTxmduP+heHL2vx0Ol
nQJUcKzN2GjVjnQ7YbpTw4DxAiwhJ5cyPfzvDDW9nkjg5O6ETRgbd4/lCBZzBzxx3LwA/aClWC62
3PEN7vCtFb1Q6/JqRQ1MHe/u/i4y79ErudqxgcPkUfbGiv0lqlWpES7i9D+s2tN1wJY7/p1PDEYj
2TZdDZKt7asXSjVXFdX8oxPJdu8Sbewjqcvlbq2Wo0Z7n7n/aOVMPlAwKzxWS2YPI3RFyPs260Lv
WFRNd2lnWEIPFTZHCSY7s9wDa3Gmr7C6vVclOOJ9rqN2w5keywNYSEwPW53PcmQoNPeYhhUcBxpd
mJEfSJkZdADhZFBaLh+oWydSaAiAawJCPQVWuYx8xJKoSP47YNSkpgp7J/Rj6MToyEhiXtFPi7M/
CyRo9m5hOQTfkJz/K+YWEmGWi/iEHzwuT1WVLO5+DSdG/ZxX5GcLH6ak1ydA6OEjCPgJEdkUdzdC
ur/L0AJBb1ePqDWqNvsedUjmPvBWzYMFNhEuBOK5t9RD45liK/d9Xurkv5Kk808kFRwt+h4GrDrE
DkJdwK+sh0JYpPe6IALBl9lSPRToSc+hKMP+X9Rk/udxA4ceQzT7VEJHWvTA/YXtPYxWs4GkWfKd
+gSu6qzDCDiARh3plCCPDfu9Qvi85/PebgO3yQdBj+WAn5js4HF01ngRR3dCRTiVJq5o9YKs6r62
Eu48oiPNOkJCbo+xLVosEzEa43x4qh02I0m18x6SJ3WOTleYBVK9hOK+sirJhtMeQIhkee4vDXK7
oLj1BmlisBHjf6jvdnCSZu7fm1M6cglVl5wj8KJzvkuI3vPnBOTR7UJqgL0o12vzCGNslwPC4et7
ZuFhiMY3FxxoAeZEJDqocF6ycssg7apTVEp5ZjgbjQoKfWfw67dC4vW7NMtiVC/ivvxtVRthX56Z
Ff9b0izlmGBdir/Pc9feVkw07cVWCxA0n63FtSuXbbkmG5YLVy13eT4bqEmbPt8dQEDsPU7MyRqd
7ATlkGoHdLN0xfyGO/oC3tfsbnNmrEIfkmdfqW+WeAV2jUb24ItjYwPvGv9phSAYJ2fjgG0/XvQv
UDppeOVvTmcoEsgw33DgETQHJLCLzvWkrp28rubIJ76UylyEtIgxD7aVrAeC0KW3utyqb7hT8XIi
loLh7dscCX1R2ypBgUdTAlm6Dg+SaQOE0iUm9AkQq7U32PIBpyfUU7gImrYbXFqvasjpgv6xw7C8
9fPewXRPAJn+luO0zqPXObIuhLcID8Orh18Vydg9p0f3GkWC4wzKG9DHc48fAq7S058BKxx0NTto
C9NCQp7daKZDRFdXzT8L3sGUtvCbjWPaJMt9A/edb2ZZwGLOWo05AeySbpto7YxEWw/KBXhuKQy4
2XmuyYDNQvUGcS49B9gXsDham5fvuyIe5jaqaJ9g0IjGPc2cfsT+QpArloYZv2+bamZPCQ8H+QqV
mUpuIJug5GexPLH4l1n43q1WYSfGYbnwUKmVmm94I46815WBcQZF5wBsfs4dHfa2PrHwK3hBp3WR
Da77Zj3bC3EzllxJVXzp9Lzkk/d7gj/N6jWFNTQRaNBTqFGfPgh24dkBgOFvOIYLZ/3cuTw8bXtG
+atDzX+bSc7DK+wD8ZXDEqvlUwGvh1+lLg5+wcdCKChCEebi02Gg6PvOfGbU0wxat726fDmm9kR3
fxM7R0mUEVYpfanL+ocXhYGNNMehuwk4rhe31Mk9fS1BX4hjCLw8pqOtNS5l+MYEXIMmfk5XzgMi
Ck/sjfqY6aW67gCusl7tWOg8BgnkoS/RshqEPXn8yoB8RwzlsH2q7nJs1Jv3rQEhBYql7vQv0hs8
UK/a3AAvpZV4pceS8CGehaIPCFvriotExkP3Es/6TC6mFqec4KLIxcPSIjyvL3KsUG9V3NMTq+Zi
NYPYSycel3WD6vXjS3IPexer+quDVb1/zvCGEfQyWOZVr7E6ENcxgfqoFZ3KFYMxmkkkOz0xL8Pv
PXDUrRNl56bbfH5zwJ0gPTo9dmHYvLdNr6zW5zgzon/ZE2u/Cbsx9iOCILRMSHDbuvGsww69sVm2
57OqA78jibUD4KBzUOnyGQO1xp3GPqHevM11Ow9drfWvzVl9hxutekdYcImJEqmfPyI0d8lz5koM
uwcUADgx7U+Ew8q3xlXfGFw6YD22yf/I2a49XhHVF9zi4hpLJvbrqsn2lhlf1pdUbgZQweJ/NKXv
OtSqbbZ/tiJjz3WKXHawN0Rt+1KpmNzbbm3FAF4OsFCqNYxrzFl1f6M1WFVATb7eiKo6ZCh6AFfz
TJrfqihJeUH178ovogkyvyzo1vzIKWGwXkxZ3VfnWuc3pJHFK5bmxQPwLuB6peBfclBRL8A32r1P
1uX8XeZwNz9AjcB9U1Iz6VbS8+J2YfylWLs8fqIcvkFLBYuQCRv/fUqrBZZskI9VY4upBIuchlY/
6b4ABmjtx/VCSJh/YY0tf7Y0fALRvNtH1iAoore621E8c8jr+iPZwTBLVN5MmhiAoweSzu0YnTmv
SFQu9VCblBuE0qJG9QtSWtMRr04netyuekMjidHC+HimOLYlhgUETtjP5+yOu2OFwhdDU8d+oEHg
z2C6phjBal3dNN7JAtOYLcDNlIS1l21bl39w66oBdWOa+17ATynDeNaG34JArTC4Wa5/mwUPpari
Yj5Db9r0oM+xBcs3uz/TyjfbBdldunhXod3/OukZwObUAJluzBK+wTmXYDyIHwBQlaXJI+Od7t4D
GEDFMy32832J2u5AGrlPbvNmNwpiju4crhWwV/pYJa4ZuUpw+luTY1+owSa+FnNs5otKm1U/qWRz
NdZ9S/V3aUX6B5RYcvRQ46fpl4CuCPKdYnX0NWwppJO8Pdu/CGDEyZk9ZdO++2O5Vq7B5lWjCXsE
pYrdg2OVwe+EgM1R4lkl2GP4YzIVE/ILXkEMgJJ7ll1Skx5uWGuEjkwOza8aIUoS5q+Riz3BxclR
bBLc/9ktg44JkKYCyDYW2Jacj0F7leGfUx3o4yjQ5LrSFuHwmFrMgh59r47LklXEDSAI7d0+bKCA
sHFuMmQqbJ1HC69jjU9Vz5j+tga0s4vtQolZGzOH/BBVH8cYFyaTIaOZ/FZvINH0bi0t/EVUpG1/
WjKD3NAVQEcLGF10aG5KFIM2WZqj1+D6gwzmarbeE511vvdSVn8Tc+7Hc0hONHdlhEskqChIHmKw
Jf2NMDIjhqPU3iDvjIA+41qQVsewmy3p50Clvd9iDPnlYzIA+JXiLaodEPceVbecJxNQvfrON4i6
IzKqCWsHMD86QztQjkq7onFMAKR8pDqB8ULBLsIgHRRWGRKRq/q+Fkusbw00f2Y0lSbhbiOsXKYV
P0x1OX3Znlj6VPvS1zutnhZPt89y8fobBpoZA3eS7l/InFV3qDUmHbtoFSbRuH9A9XZL7jSPhPdQ
Wgs6zavevwSscX9RH7rnUhbSoY/R6z+DlhKAMzawYiAWC30A3fHMb00o0HuB3vaJpuH8myYrO3sP
8lzRc9XxByqouVMAGuHAgl3XR2eaIRaab/lfDO0cxMMi519FwxkdtcqwemMH2bIeLK60GbLW+O/b
wv0d6n18QKRoit1muZBtxO30mcQU/4XViYOkOsnacWu3ABtmt+CLb+YUdLY6E67qsf4I3WTaUt/n
dHNvJVziq0HMs/DT6sJ277GZE/dwHN1KOHIntoKoUdGXnDh2PpwIaPy37qBR9lDlw5s2xwKsQJxy
pt9CLurLAZUP2ARI62kvOzrqD6OrlWI0SdTRADJh89ab2KEZz/0q/6tayv/iPgQBhJFteUnbdJk+
Sn0cW1u0898WlMBL285YtNKs2sAWUbN+m+GCgWUsGuMWbvtztY2M77gLUMlhUpgvIBDh0GwlCpoP
qBG+1M4itgHqWJAxiLuc4Ow/dtGjvgCt3o4BbsdxnUDxwNo4EafZvjCa7d9LDoRicGXGizuWbmZ7
bATh2GrlVsowrku+YIkGfuWE3Y/Zrgd+TlBOTVXxHmjTvmN/j9d4qvSyynGrVYn9QkExNPgIF+yr
whixP5vOpu5uBliEJSniWpUK9MuBdTmbzELo9rrNDHomio+L3oHjR0Q4ERYgiD1Ny5tZZ8PwIOB2
eY8sGmGGKrIS+GIClsLjQTAqjah/JLtG2M5h2q5cAsoC33PgfXWypTcG0j1m/wDHmsHksMvpDd12
O26NMX88Y2TGh24RQQqYH3Rdi+HnV92IJR+xIq6WoduSIh22dG5+VpWHGYPH4nr0REFsL1i3XBpE
nz9updO/8a0mf1MZpJwUhtD0VuxNg9UZKJTYTs0ETSjCnrQFw5CK4xco1pjYQSDPn5AkH78eOE5i
WOfkfAjoxf2U7TT9BV9z9xjgt7VcXZK2XxzEJmWfb5vVt9pGdLMVNywfcFDoBtEu3AqHgp8wxjJg
kQLJUrNAoyBg04QBYW7eYhUA25j8LLpbKWc5vxxbSda7AEJHPTTl6Thcq5rCIrBwrfLLmsgUBcAi
v3RUEb662JpvXXoNdY0dn8624znCLkgNLJsPgTcU7Pyqn9PGYV2gu+68lrP3883lGownQxF5XckW
DQmjLS3uMARBymZx2qsBd6VLIGQH/HeJGy2e4RsKgkiWyzUb0yMCXAUYa5ueVD6V6MV3v3xb1rVN
fkQMUOQqAIptA95QcWYIe5O7u0OBrM4RHFXgeR7Uo2ZEzC0Y2SW8qZqLbYB5Ds5Vtbs5+P3woWZ5
RMkGS47gnZYoJ6Lm6c8OpNa/tDL5ho8wH9U1wxDSfPxN1GYacBxfsUuldtDJ3OJvKoKbGkSb9MtK
ageCMiRQtC8T7FZ8c/B3OoNb9gTbXLJcCrf7b4wZvQ5upXVxKTGbYU2DFGR7tVZ7XAFdw7K7I0G9
vrIVjruPSM2TyQXzV4MsW6yzmit6LKCYFCBeeoOGJUlG5U79UBiLUId9xj3Qtgxfb5KoP+dW1/ba
rmYu0YGsLOLCSUr9WHs8vIGr9fxsONicwIUqXfSd/qDZJ1jr7pdqjpR8ilthurG2RWkvNWpE8y9v
ZPMGSezsLx47zOaedu3xq8C5Bv7BcyByskY4Vp8CsIVPHidgq0S98wHNk37KZEofaHaUF5ac7qmT
SwZzAZSEZ4Ekg/9AkTzqKW6QNIAU2B7FEwi+WJMluig+y6aMZNAK3qX3iH0tv1ZadZ94qQIbsevn
SIk8q/0VIsCCPxDQP05gy0uK/Vg7JzfbKcAqtRd5OjVYOWKmKelbsMTE/zgVNbtF/MTPkIQyGLnV
IMRcE5bLR+iBQHVRJxQSHzwRqlC2odRFUa9JPYLl6UhfOlOi140VBuOmOCA3T0pYc4CZWHJskrrZ
AEWDFeoAU1TyDw6RXbg20ByF/3F0XsuN40AU/SJUMYdXZcm2HMZh7BeWJ4GZAAkG8Ov3aJ+31mNL
JNDd99zbuzJd+99QsbDAObNtg7QRrIcZL/beLfLsQhyuUfvJX4o3O0Q8azc188VaSd+OqHrDx2Vu
nK2ZiuJzEYx9NxH3MKBr9lU3Q3yPUL08g6LYP3iiYnwGjLmZ0AC5kl6SV013PxUB3Es7T8F+LMLy
fVQuY5iZm3DnAN3ajULZeYGTGX8vE+QkjUEZP/nRbTV3mxNRdpvpq7tRLsllyLv0tUMyvrIZpv47
pCPd1JAH5lLqKnwqvGl67Hp3/OkoP6XoSKf5UfPLMehXYf1Raor61YTjsjGqD/42K28q2BZZb5UM
m7tGrw51Fza8XZA6y4NuHKRE7pImjNlj269NtP52RwbvarrB+SZsfpqE7seWNXVNjeTlycjZ6iRY
9rfB8b4YI32ollYdVzdu/6ql9s8mC6PzMDrt2+AO7p0MBoGMGtASha3Kd2mH1BcO3gMA5binj56f
QU//5O0k+Tz4ZdqSZCJRu1QWJDNBsjTZeqrz9Bv/HREf5U1/UvroxMo8wsFFb7cX+lh5SHpi4dee
16A4tb40x6RN7qViAO4FNtgQ5YvAHOr6E5A3vaL9HtK0fm7rxEPe5K7ddmlwKCc73EmyHlpn/IJQ
+NuMMyhCa+86EMUN/5VFp3603A9q6F6znuDMbaEgcea3QgnaK9I+x61J1NTtIOWit+S2A2sfxoO/
bek1H8I8imHElen/RNHqRYfKreOHdaj1eR6iQTL67TUkfNIBjxTTFd86TzczA2jvpB2Hw9pN3bjP
y8oSZqPceBslVfjTeKt4XjGAvvcJppC8k/1jJ1r5Z4YXp7QixeE7agLnY6Sh+BK9CF5b0biPqNnd
kzPUzUVLMQ87J6/8g+SuuHe7qdmnDKLvUPWpkkfrNf86MEtAm27JN0mgov0IOYT+7qVXa8IbaTSZ
PXPW+sutYKM2deqWlxq9+JjASCOYkbb+HrU2+Tbc+hcPufRf2kAcxVcXnUTD8o/MrKlz9AFSYnkg
tbJ9k66hik+0vmNUhm29kav64WXG+Q5xnuwpAxBvJ828Ll29T9EHoKJr5e3HoQ/eEt6VUzVPBXLG
xCCzqH5I7u0nN/b5UaKPvV9FejNdLKGE9wvthTO3Rj302gHUPS3cA+Ja/J7KtbmnRGZpMGdX/ORW
Qf3B5Rwj3WXexRGEfgJB2KxjJ13hHJc5qe+cFjIbcEi0yCtus/zyA5E/LxG+nLooxTVuq+VlLXtv
2fiD9g6T8oovMWX+ZzH3esFw0dszxZqYsI4E2Q+yA5rPhTgfoGE3KP72eebz82VWMBrRk/fFQMC8
YEhS0Co24plbupqfUyKQP0GAs0SAGlumZ7cJBLPIFAMTxwihNTaR2AammfdNdvhjVNsU+7nT/gMw
pboz4JF3HgDHxsTt+riQG5ZvwfNcsQvnFhAyyTnqavrIPaPC7ilVlUXRZ4L4lsmheK4QvUFLHbEw
bpad/Bpt1o74rUCIzCq6P/k4yN0AGpdsIhOmNA1hwVYKt8ythhgMwoeUMvKqhMGWFOH/+o2uAoHo
B8n61rUpnv4UhxfGsejmxLpIIbxflFcNG7agRc15VUF2E1ZWL9cnihI3ePaNU3gXujEmRWsqxPi3
a/TsbJixOe9+rocIbBxH+2c2AcOfKi3n5vc0BvF4NPgPq6+qto1Dw5dk/Z6+ZQ23ySiqV0jIsAZO
qVq32cOZsPZZD7VaaabayCWJaFU9tpxlbauw44+bK++C3aOyZ3oNA8h328qJ54dhAwlKGluWwmnL
mtrkpde2Nm8iyuHttij4xXooYp3FT4aN696DbICj92EokzOemPUP8dhFs81tM+annF6ge2obioYD
XNCyOIe8d5tkvXYi0rE6DPQZpTwOMbO6YpPoSU2Y8VJlix9aw+VO3HtmTT5bpIdoHxZFZ15Hv7nh
HrWvrMW1EMItD0e/h+oocNGtbBLtLNrDHlA2AWMwa6ZxDQtQCue+7qAY2TyHJEN32zmlNygYb8Ql
vV1A7Ra58+cod68tSlNy8prBZHyeiDn6N4ecxzB1XrU7mbOXsbLjoxnWSRxB0QozbpIJltengM9G
1mY5yZDYgVVk9MzOIU6KWb6OIuZiTkZiJ69gMf3ITGPwnYrloFgI3iK3HtvzhNMuRhSh7r4EIAMp
Le0yz9tAehn55zVg5r6A+qvu8yA22Y6/uxgcVDQvWX7yjeRg+NG8fI8Ybp1X23NSfg2x0yz0B2zr
pu+Rg2ycTwKyPZJnVirX6jkajdtfFYqud8ZK3XlHEjR6SPmgR5zhSagUxqilboprpND0gCIHx98H
SDfxse6y1vyLorYaUGogkH/gasjaj84fXXTo2fOYkPiLpl6dCuUW16XBBcvgnB0z3rbAiJQd1yVa
UNlo0rg6fEcYCt8G+nQnE+KO7hzIjWzF75H4xUF4fuH/zE0RiwcUT8vX2w9isNcMiSt5xdmCwcBp
846827VLy6cadDiGg2z97ISbMs42pMvb9dxYDHqPQ1oMGWp/7NNfrIJ/NN/waSXyJJLRLnZbMCsL
2gPT3K54Jq0nLB/Z5sGBvCYOSEUbqZAZEBvM+v5R5BOjkI0UupLp1qBbhOGRPzCNT64TV5DKOJPH
+oyVfUQ9jnuk9E00d1IS7EQHHf506mR0v4MyyjCJzAbPyh5nscqQPDFD3aKDsj4dj52kCNorfkPP
3dVmCMzRt+zY9M+c7QlV9lj0zIpaT/n+l3IEj0g8VMIT7KCO6b03Au+WnsjOyqhf8dmEy302Mbnd
cNKJbpfxdcYj9N9tGLL1RavgMRjJZ+576XS+fgohhsrHzE3QxTVDiv4fzGcjL0HCj8GtlINub3xm
KPKiTDRPRxjGOfsmkXvu//W6C4dz6zGw3UP55hnPrLT6OMbj3NyTtCDSY5wwuDjJuFtZIdJmWbZz
Y4DQbToHfvCF6zQo98Toz/NTCc8kDgMTQTytLTbsjY0TRmS4kVGw85amnGmg1OteSE9FPKQeqTs7
p8pnb+eWNc/+IWHiLT+oGY1u0b/F4juXMNXFOB+4XjwEhL6IC3FnRQPjagpH9AjbFSnrXB9RC99O
0bPMNb1dO/Z3QTClCtF1MGWw03EgrGFaYqz7QyzID6hMNOU/ohWfCPCt608PorJtfAxrNKG3eWnY
2Iaxgf9+k4fhCpYe39fdDCY03bBkW25ZEqj1J27jcj7LzvVDTjlcrR3JdGGJuSFVptxbPpTRnrKQ
HNsfne6QFzy/C8q7LlMOnLAvHRSAfcJUWD+auCzLL+WWkleVXt9b610XY5XNDhRAjWcOY+l2Sp1b
bEZNf6z5SKx6jwzz+k8H74pnGdLy2j91STjU0ZuX+fibNznLGaKdW4xJQUcldZ1cWiXbfxMnSboV
9VSmh1CaCQMzbL6zHrPFr+Z7Isqxwq50VNNTjJcUZyu5NM/xPLk0RH7VLNu5JtaHN2PwveFXR/K6
i1sxRGSIDkXHDpHHMe36qtkyERXlfRxWIviM145doCw5GttDq0IWOmwUR3HuYFfHgnfWUZBm900c
ucwkalbqBReB97re+5yXHLRwjemdRQDozqALIwK29truQXuqqi4x9yxizozY0W3ACOaUh2md3UPU
Mpk91f7CpkX8MX4vP3xRye7EjDIV3mlyrfLdt56d9PZ3Hvtd/tFWJHn58Kg4aM0G3XEdoJnYXdVu
pqGKoINKAyO0sKEh34cT8wWPNnIezGXwUwZV+5ltTuq+NS6GGzKSqnjYDmSkFs9tglDdbupk6YCO
kQTrjRV9kX73hAYOkuG8yIuc8EAysw9BXwaztyewP/KnxyQc2/WMw1q1v/BHIHjwV/jiWSmmnvdu
Akyd75SQ9GvNvIzZC8Ztw8KBmalFtsErDODceezGvuP58isko1WGErNoJpZjTwX7J1wjbS6ByQij
EFM0opjEOlU/VidP+5+5ACsIONeqVF0QhIxgJIlA1vW4P4KMPqfic8p3eTIjd1Lw6Gi7yKSqjjTr
ChtEHTb175ogsfwpIvSi+Qc1qfN//nzb6ckye+LJIdyB2Sx1WuFojFs6xMOJh9DfCU82IePYYpLv
eBzq8jyCqXaPETxC/ly7+K4OaxnE7Xm2paEQWkmAqs9+0YW0zDGuQiyeyRo6SMigdt9Ta7iTiNoz
FD7TPKhmOtTKiBLvuEntdMxDx5XdrpzQCk7YOBHls9vWtjtnrKJ2r5ve/Wvbuq6ewfTDYYJR5d27
NPBcl9JjUEqpjh34ZzemSfYbSn2cxaYeIap3GiosTnZRpmL1y1mqbLUnK2U8vocteRbtJvcIdtpI
UkvIeEHTYZCfTLIKifINE/qtxVuieKcbOU0HhfSqP5ueYTvuSMddPkAuphazBfeP++qD2HAziaDo
+l0bgJ9dlWcTVC/rOvLoEA4GDROoWTBLcqvswOXPwToxPEetSrRAYpwM6ueh9sobOIZE6iOoO4t3
dr2lL48Z9dJ46mLK/ZIKsKzE58qoA7K1KJz0Ixg7Ahy2jCczs2zGOCjrP5T4EnCX+Fm6lhA9Nru3
vok1KR0MW1+QgEZ/W8JuU3ChobZPEgDLvksYMDIrBNf1rktEFPzmftHOccZjRtRqVjDQnnICAYqN
r8NMH4q08PQV26Uo9omxKviTxU48DdvAaYL5UJLeVVKSwC8v/IIy6r8ZXrE0OCD5qty6ImAitMF5
hxfXhrUH5y0LQZ7AmKBoCGcyBMsN7aRYQp21Q3irmaV6E/G0AN2HY1E2B9ObOP9nMo4ziFG51PMr
9uvEHjnjyTWnAVokgePUh+7NQ4axEViQvsRzld/+smubzc5O1RO1xNhPvCBRO9n4ldz7ubwHtsHV
XU43PqCPx6I5Fd3owKCwa4O0BjNUvn0NTDoFN6kiUnfYimmpRFzacqGGxMf1RbZI3x91iA/tZNKl
7gxPshLLDyImUPAOyg4MZmw44TI6tlQ9+Y6tqp5rD2KGMD5WiaTh5auew2MTjhE0JSCT5+MrG5YM
QL6zEqPdnHl1eM/nvtrruOS+OgRmmtJfeFI5sXZOYgy7UWTh2VfF9ttPaLDgUwXuwi2mgIuK+3IM
GQbuwUxJZgi90c3vXK8VGMB4zssefsQwg9qxuKhe703ee8MH1eegP7wZOzY7g7mq5vua8kGeKMTi
fmdHzOP1mee9HZKdparCVTvFXKCCPmoyyatT4bVIjlpUo4QezcqVxVR1S2Z4otJlOOhqsOaH5zdm
noFL57wNEB8U9CY7e2CNhtOAS6w0xBatY/foxrzZLWP+YeURVn2ZLz9g8EX+tNI+268KQkV8hyTN
Lb8qycLGc8fBWqyQpo6bfvOxdvZo+wgeCvPkUsqd0yizgNvphJbaYQHC+pv8MqxOFGtT4PGmximM
OGJYXgh/ExrDAIDnUE9Cb8jACESK+gilze3NhRvp+5UI46HfM26Muxa+YZgifxeQG9GUp2DyVfnG
boUOshzaIVz+pKvs7W9GAo75jXAXeS8jDtb4Xz5Ws/fXWfQwVRtE0aD2HmpI6nnYZ047tUftFAPv
9zCnU5xwScnZhDt36UiU2Ma6V7hbascU9bFm3k8sg4en/YTaXgTHZZJt8txJclHuiDjV5qVqVRJe
ey2y9qVHYi1/6g6065DPa6quDmpctPFFULKDh/6++A4Z/mfnEHyae4Rb1N1NLNEutk4esJrRRQIK
3lbm/9GLY6lZST/x29tPQOO+Xyab+P0NobQs7Oq5QhA8O38KmrtMOmv9EYZ1mL7gacO/T5tcee3O
VZzIpzQrI/ekmXAF+7jjBLozPBf6SPiTD+mjHEKEk5z9FDu74Dm/2EI78y1kYKUHCYllWDiUrA78
J7icNThFLpFPBR+KP47m2Ccp3Ayy97zi5AltXFwmHrAo2mEiiJszspT2VnKoAyY7o1wLsW8Qb0LD
nQtNpnds78jBv7owEf0v8mKaetzOmCdJ57daLMGdmt12EbsVHev/Tm3BjgzvW+LDxA28hqXdQGv6
4u/sU44odktG2XIEo5yLa6ix3rDmevXzg6wHGZ5MwOgqJ4aC3uIyLCsmL3zq3XjDUyOM2A98a46l
KXYbBRIwS+2dcWK3waFdRWMoPpqVEIAOB1vyQA3Wuk8Trjnb77HjEy7hcbKOD6bUUXvI9TKGCpIk
daJvSvWcXDFcwLRkQxO19JkwMujVUFfikwYiXHiigZeWbRCAtg870EtJeneBkWMq79MlL1p687Yy
/qdgVhU864oD65wvSBx3LSwwJkHurImkksp1d0MbJTmzxFK25WVEKS3JLFo5zAhm0cy4iYvR+WHl
f0yfpzyy/XEg8mp47QFIbudb58fRe2Pp3v8SnJCotzFqa8xcmbfE2O9aJNR3DDUOSSYRLO371KV+
f9C0z90nyIDN4PBIKyl+z8qZ1DPgo6CQw6LIawx94U3PwpJkjI7m5usO3LJunpNmvCEsrnYp//tk
xDE5RfUs4k3a6UxH93lXA9f3EqzjsJpyGo+WmJdiHxB6EZLR0MNf3FcyxgWcBsvS/OiCQKWPqlpR
H2cz8rfOCdWbu2Op2zj/nHM+XkXtE3L2HpuSMdOlZjZe7UM++zTdVotMg6OMk/5zuIUB4PFMLSjJ
5LvzdzIa0hwvzPoQnOjlSHWhnmaJ4H2scAJ+ZUlQMJunx1PU/B66Q/m+kk4wU7EBz1YU9hFEJ9xa
hpEQVkKJz5psU/OKNGXaNzRj9NFNNw75/ACJMK+3f5gRajenOE+81jDRLty0tf2jm/eyivc27VyG
0JnxWRUCzoqnZWodH0+79oy9cm92iFLC4O8At+yqYcoR2/OAnqCswqGBH/bBCErmWsU1SwMtthhC
Tf+92GFVJ7jtrtjKIiIAIaHcgTQq5EwgKLtnxjBMNgwFaoQWnSZL/xDkfp2+LapLoXoDlTjBhuMr
1/QfHlk9G0ZjS4gXJtH8ygku012BBy55W1uc9lgti4xjbV+4JZuU+rAz2Mk7HQsMZqF023XXOVmd
BFfpelQe5yrQ7G6OdOdZ9QSDM+bhC42Vz+5qtrLGwWuZOv58XvqaAGomtgyhZWPTmDlTWfgHQvIc
77lu2sI8h5YJ+JshO8H96SSIoIeMoJL6Di8xea6TM3VJtonyMIuIVohVcp1HUzWXqhg6LKKyCNjq
csxtMLNMsfdJ3i9BdG0OadvdNpaijXtlQ2sftnVpvrp0VHwYuete5iQVxSOOOEUr2HeUMrsWU0h7
FJNCIN4AJ2Ly2xG6BAiAcpeTU9BAYeSYPKo+pm3FVpD16x4FmBlqAsNPHyaKKOj3ZDpN6SOT3aY4
cdqgSDHvE17y2Smq3p+21x5TQz49uH+MiEzEcAG7wdsoLOXyBhs7aBdxjAyXkYRih1+Z1qs8T5hP
g13JPaXLbSFb5pkxS5i8lzqDVDLbuC3l+mmIwiAYjh1RHbwC0HfGo+UH7TjtUw1jChiYl663JywI
aq5xpmR4WlGlmP8DraQgaGIk9zK2EticZIq6OHmFMU3+cIu96fd1v1pIpoE2rH2sGAo4xXm81WUF
hQSmwHY3TqaDUYLdjMZEXhhS0ftd1ZxiV4C4D834j04Yt+QW1edGXrVRWS8/+tklEuzARna3vaPr
t87fddCp9lnl1+eeOHjBUo0sDBo7PtF1RYPY4dfN7HOtcqd5IeAlieZzvPqBqi+4Tkx5xaBTHjqa
7+ovU/QpYUBUAeEZbKiEiXju+OrO0Uj7qsz8e8Egxn0p1/mFuUQSH52uK/7kEh51sy7h6MdMXZ1B
NJuV48s/iDFdPwJeij/ZRGQTG4SIF9vQUvp3VbD08z/Ke/dJBm2BoDnmqbsLR+xKGKC097gMzKgO
tcjy6iwSrz00tc19nJrL8Dy5N6wDcHmKv1xGqh1JIzORMpBDgJUzhuXyR0/iYHvNuYWrXxO+Tsel
K0/ziaGTN/jzG+dsnPgbJ+oi+95PlgpjQ6vk1oeO0dwNS/XG9Too/Ik4Ftd+2rq9O9D4BNOtIwi6
kO3N+IGgaXMNvOQteMzhrsHmDwNXPNEYsRziZy4e51dd5xDgmH78yxzGeXeEdqYxn4gG83hGOzra
7Vh5OOBzPGAZw54Cad1v7Ort0Ozav5PXkoEfg0m9Au74gA7EoHo/hyZhzUbdwZ2dwlHp6lImre+S
fp423r4dhnK8LyAZ9XPISjT/AwDXBB+yCUbvMUsYZtwJdpz2dwXQASkxddR4/QcjzCA8k49VX9Sg
F8btUZumsDfEvB7TLCdIlz9WVOeyzjIDlCq7yP8Fqdf2zrYvCYY7w+TE5SH3V7xbkeuk4joU9cSw
u7F0PBsk32R9z6uwmR8AiQiFmP9PiydnO38KQEVJnKhNul7SRkTmU3BbJoZykaEmU5U2599g/407
gryRtzWBoCDVISlMWvIE8q48Vw6z1pXawRRFyxA2beJlzxe3pA0WCagJ5L2ubtJqGwZrBf5FHBsT
UjDdrJ0+fAamAfRZwvjerQYR3FFGRc6dhMUb7wR2qABOtOqq8SMIQy0uTgqlz/g9XDwouHSY+pPH
DD/8FqkmDo4FCuF8NlWF61SlXfUIdLq0VFx+XO3dsKdgoK6ZOVWSeY3IeCFEpoJ5j1LOqcLlJ9PV
ACiXzRKofVK3S3Soy5SsHY8QREyEJQZXtYMTMd80zcu8S+jCMZSWs/2xiLJkgurNPmFLElTy6ul5
7W4mjeiJVeTTtK8bKef9gARZPs3ZnPo7hxs9v9ra3swIc/lV4Ne5StBEHHku+PM+qkP7oksY63tf
EMh1t3BEomlVvXep8TJRIlN0MCpfYyxTzwzpcHOS2OT4R+3hnAY8Z2L+1PtVdq458rAmjVDyj9w9
xbBJOMiS0w1/CTbETSiXJyHBOBaMUYTBKS5m8wg8W/m/Z/IlJM7RgHU/ArLV9pi6Jj0AHROVlmuC
ioMauKTfpvTYITMxRdXLgpKh7O28Z3svCwqkQ7vPyTgHhNJuy94xE0kWQqTU1537j/O0Bk7SmOia
9iILYNbgiJEsH3cu07B1PyxWBow1veZXslhPDdsl0d0nmZ4YiYt4bJLbrkMjUh5SJhi4xTC6KsBG
lU8XljDWfOmZR3TKcQ3bOCLJvctFd1oXp7bPhHjgpqK3HuybzUGMSaZpy8A+dl3l/9O+3/3FE+qE
xzRM5NXPKDH3ZTFSVTktPQqtMi0hePjAhmVcYYX5GYKxTgdJsXWOZUGCtMlETQDFWvj8bqQq3GbW
TWSqQwbD8gIWX2LewkV8T4Rgh3scZts98Hf4L1i92m/X9ariVPLlNIe670NmCiQ02k1MkSIu/PDl
UIp4LX6ocPnf0kU5dskcFsLuiDyACKJp5cVlrhQhVsz5b7+OpteYE+638ILE3hfaxP3VdI5+4y8a
gk/ZVMP4K8wZATHUNlV7coup78553SOM6k7JbI+ITD6KTAd8Ca7FDI8q0lV7RdoECHpeNOOzB9Ju
T4LRNFEmbl3Jex6t9hfrkOvosPZF9jIyCvR3KqC63jeAURNPAdZLxgVhnuyIQwWtlmwYgWbpB8dp
v21lQrnl4aYqKmgN9d5jHUP1q2prQqUYbGVDjUG6Db3S2zkCmXCTpHCVOM50PUUnooklARxJSVmI
m0DxItk9m8Y6tUWJ0c1umZiRf4kiUMvZ00SGPDmOzOwtJYoFq6Dcqo4JbdAuBeaqAVo3pTOgwG1S
fHflfqwKAYFGLFx4lc5g/jKvE+GfkWTTn/3gFuUPZGBIkBi1+Yo+SHBsss7eGa2MW15qx4oTU87k
D6On+pIKErtwZQS52gdxHD/DiJvyEA0z4Sz4P12yl4kHbggQYJn0tu6JsSOoBTM1HC1+jUcflytj
wEwXhA9Uq8DFFxrlbSekfv2Gd7Q/Zgy9LSVWRbwGIYXKuWbk5pTnLg0BjDNfruFFp7z+yPBu8iid
qe22ZkFfuTAxnGoqKkVM39S5YI6Ki2aHzdMowgjsfPWgM6dtRwSYCzaVxD9m2jF16Hlg/gnCVG9J
BJ2lR4VNdQ5plTXZMR8S59yoWgf3jCzxVw7VLfaF1ip/rRj5kPlHt+BtCWFNjhaBkfF+WLs4wAUr
DB90G+tHhwXJ9ZZ1YO2fmQcHTXZiiXjEFI/FEejrgqUlDcLtxi1aN2IiAgyyq9q4Yo/xlA7xiUoA
YXSaKwfkDPmI3Vbz2r9wGgDzrkU+LDuyjFZYS4RnPz1ao9drG4fqyWRzUB+jmyAeIdrEx2hRA4mt
Kd6A4q5jZVfgH1q+qOqEDCJpkum13L0WQxj3l0QxdnHfXSVCo/eYC3NQAJwmzdc8Rm55Xw3Yd49U
bY1hAWuU/bEobHfZ6CbqaOaStDsf48HPHC4coZSe+T0i14PWj/KJHRkR94Q4LYQKm++pxkpzpNJc
250sQ45CxvJYwmUVebxi1M7BnSTH0NmvDLrsN1EoaPq/rO5arNRO1uQ1gYMqc1iLii03kTASOrlz
+D/j5hXlTXHTxJojAz6EE7x4dkfbIGe6eeFKWKIuzxZr4ZilbN7rIV1P3eCO8mftrBmxih4BSdOh
6G3b47SA1N2Nc0QgxeC5rr/x/Cm9krA7oiZpKJEDGC6akRCCWKHE5X2Dwu7ZpoTjtMIszfW1gtcv
ZvxZEF+7kBLULdXOJzAs3aP7k9rbzx7xOTwhFwc7Zn+a2F15TWwRL7u4sRMLZfJpLNwXVpFM1Z9F
a42CkCWKEB/CZlz/A4iKFQh7j9aoO3t9TNSUabv0U6O8pHtGckzBi1p540k1Bpt4ksnxghEtTH4n
ltiHn5zxNr8ndKLfLSncOGrKuJwLPkoGI01CXjR4RvHHqyIWT3OLhhb9Qc+P9PBL+1qTOfdvGPH/
4UtWNfEDXrhyTA7tUDU7XcwwxTiErLwPQEEZ55QzkR9eA6Rz9giVJ/ekaGx9nKt0CQ+262v7o/BY
GIqQmibqosk1zaGEvEwfk74JcdoqxrqbcgWpZRZM/mvFSBJF46TmfIHHSgiXkKD05QFeh24znpf6
OUISV7vCeJU6LLk3EohSV9ydMknn8WFRpboonnW8ZvEqjo26LdMbW+08Z7oUyb70w/F+1asLB77y
Zt/VkKU4pjs9nksfK/5OemOFAcAWYKFZ5iKBbtj9pQANTTzcL5jQ6aBW0d+3UuOhaycKttdecDMe
vYlGZhPbsAy/GoPjalMx8P/DFSufkgEH/hHrWPksZhGQg3ATi5g790sP0YQGLzbkeKBNze4SfsXR
zbHCs0LnjsuQtBWN03RnXZ0/9QQU8P9Pk/wYWCY37/BVuPUXc/bR3wAGrldSjYzcMj2K4U2Z3JHL
VYcg5GnsBUC9BovRwcWQrbaJncRXNAizYGR0aeHGkkg3bPfm12InDFu3uAaApIgdbmyQm65k2dMr
u2wJfFu62BAC4vqgVqQYz18Rk9XisS4dOWJZFoQbcmQ2vXnq+t7D9I7vqDzmTkQdO4oJOwKLvVp0
hJVVI/0yYCNYUoKksds1xbHvfDU+aCrd8aSrWf6aSg5hJqvO8irtNPv70a7EORWod3rHQIiahjRt
R29rNsKcCA6fmNbn5fiayiKMDo0/z+NhLmf9O08ptG9NsXlpSxESUD0C55G4E/kk64DRzniJ1+Cj
BvKv91Vl/Wqz5CUPcVBz8W/o5OefqVRxu6vb1i93hD5MaF3KS47t2hUYAlVx30hbvxkiJ4Ak27b6
AjSU9Z0iC/fd9cjRuSO+yH9G56/fidhZUfM8OVySZBpxmAPiAL+tdsZMmS2rX1/B05K/KKoyPgfE
vs0XILtOX9MobM/joGBKCYxI3zBeE6o+1diqAa9KZa9BI7HYFxUSXD5Npb9HVBj3cIUWf5gea0Y6
LIFSt9iuDLiXIKP0bzRNjZ0PAf38dChViPKQeeRxHxQLC7ItIRTppcoAWXb4FKv5VE1+dCYg0RyJ
MDSYD+Y8hdyeKU6ueCsbZ1909j+OzmvZVSQLol9EBBQUBa9C/uh43y/EcRfvClt8/SzN28SN6b4t
CVN7Z+ZKi1R3S5cFYThM6QK77SFzU5pzBqx2TH6rKXj2FMr294DJ1lcnzoV1mzaIVVcEuiaTCCmA
GzgGlz0P2Sf6q80la9opVHeln8fWE9IU6lGwSD2cbb9z+9PSJaXeZxjBrU1uheF/SxeDoig58QHf
XQRxLL9fEvtIOpLpN6wRRF66IpCI7tai5Adh8zzg7dFjmLALqM3bflRO3GAhNzkLItcodMNV1XW1
bWPI2kDHk2H8dETIuLGJ+3R4negEY/frDHo7DpbKnsqrWXgz1KHV3ReaDqnDUFJWeCISapnDkNsK
TNjUYdxZu4J5tu/ZXUQrPjsGR/qu9GWcgrr+6SEe3M8DU/cl1iBjsaDi02cR44EJ3wx97tcXNvyA
xeDcTR2uCZuH/2xIQG6bdc0fC0+VPzGf8bnPGXbI+PNFsrScphfwoINm4Viu6L/KAN2HeY480Er8
4G5bK1bhSVvU20ytQXv0DZ4tHmtF6Jy1CtV56Y37JoOsuqO+GLCOg6XtLbUFRC5PCUilLDGXZ8Px
Cf4LAfP+FtMkmnmyYOAklD46zdZJrVp9rTNtGWfaB4P0kPXM5EyZ7Ia3Lfw6QsQWVESwKDxu8oFo
RiQ82K4bBQ7nFe2WHzg3dcxzIZ2WYc/psgy2hZxcwMaNlX/00p9fwZizQ2xBvr3hlYiLC9V2Vv/p
J4qyPHtK9Z6dRWnfAWCWt7WL3IBSmeU/xk7qS6pLnf/1wrU1HS2spTnoB9BOKXlAtOI8DLxymsyA
wjV7a/cxE40jylLxux2x7uevA6UJxeswrN1tgPpbfQXSk90Dfqj53wC1L49KZ3X+4zTV1mcY1brC
CzEX3620ioeqtwsMer6ALGcKO8S47gxmvhXSJkvERMPmZAhtrR/DVCI2Kn7ti5ny7Gd0Y9v6tonK
ElhU2qg9l0XMLMP4VW4docgFIRF6x6VnFXCCdjN5j+hwyn6qVk4iPHyrRi43pZ2K4FGRm3e3OPqX
4uw01fA7OaHdHsY5LJsbCiNLpJxMIk/WM76zTRd0y8TyzvT2dhY+26XNIK21ey5brwof8N+Khb+y
tv+aIgu9s5CBsD/Is45PzVDG87nPqkkRiXCcHt4r3twHZpMyfmnJJ8TRhG992WnwsE8LdsAGyWHs
T2HOzv25AdBL14Y7ykNR9/DAOd9DXCKekOOM+MSm5svbAPJutpkC/J60ilG6cCxCnJck7/Kw2Pd2
gCksRJ6JPDjRO6DjVHKOmWe5D3qmZfASGzFgveqKcYlQwVgrVnO4PKYmodSLo/swRcbN5GexaKdJ
oiZxqnlTtXGFP1vCvcOj0qUkfTgUgETUsfvnNawMbm2cV+8Q93L7ECNMKChCYniSMy+prZ82YqVc
pM2HXwkcDakvZDMDm5Yve1fxO2Ou6TOH1craN3Kb5cjMl7RjsSdkNXofauhG9zvg9HnqKUhgDUhL
TfHjesbtIw46DTED7gjsEPEQnlk1OIz1a9VesoHKyS2xuBjOasNUFaU2etYGap7+rD0nRa9vtJQk
iVX3HRY1kAi9ejpDkRow/4PzXX+t2GWCAAvt/a4VaY3bZB4NIldQxGgADSNN14+CUY1RuNnQ6MFx
DRIvroFJlxZTaz1BpwPDqbiWSq/s7+laYWGDcJuoSBazgWTa0/OoMZ9rSEkFPSOMWc0VOogZ6ogd
ImYpNuKYcDL4e0hPrd9HdNfWHRscR7xyYvch8bs1ZLGigMzipnLcCF5L/xyDqRw6rm5+KAxIKK1g
pOBRHLOn29hTPDyQ+hx5e/OCTAFHBvPLjM3kB+Q7tIYwm2bD6GDDByP3jNNZGrkcHQ7Hy4Y9DGnP
Dm7TY499Fa9gCUNl0+EYcrcwIcfPtFhhihZsrqha8So/v81WBTpDkVTA1iun5mPtEdyv9iIFXGqu
nsrVjAeuGIA8MA+sxw7PTMyBLe/ObhjaxCqlJaAFF6P3zw1t1hqW65b7zBTWN/Z6XF5Sh/n9uLQ8
5GJQXi3b31K/4bQAEKtyusjYhYo+Ktrrztgh7HCNi8AP3YbuIt5akdrPfTU19Q5BGv91MVaCX2Ka
ll8WJdWrJAgoQXIh1WxE5Y408LA5ITsBea8CA+dLYqrV+tkUXfm9+iKFJopIQ1le5ZFqi4chZnNX
+D4bdHarG8cNqqd0VriQyhnDLR9t8n8MTNUjP5pvohSKR0cOLsusvZ36Lf3g5mq2rYq0feiqViQE
PDMWDljdhjRyTQiIl8bYtYwcxrOXsfa7B16dJYBCyROdPGNNsb2P6/qtsmc880varO9j5WMC5M6s
0khNfnCfORMHBSbtkWCksEy5GR2BSRTSZgNvJyZkt49JvgQRnc6Vw4SQswHH+9++Tb1Yv2AI5IrA
Ju7pBMEQuLyc0n/X+Rhk/Wovz0oVEpwbZiuOcXzfnNkSdp+mpubDa0aLnJshp2zTqHHfCbXA2oXX
G2yudssDtTN1SMZWE27P2YZkUc79fIJvF3RnUyIHb1K4FuRl0wB/60zu5XMWxYwJHgTs41QIdKWy
joOfkjAtDBOf4O9etX7w5piKxXnJGfaJHSf/EyfrtcAm67kxrWFs1W5tFKyPHureuhNBXD5miZN+
teOVPEjiztrXvHbSSLc9Vxc0nPjOdyryxJweEAv5IngbmzjkMK2ScGmiJbuOIlVdc0oqhd8ku2Zy
e5Z+edZhpqA77BV3KWo7QZhrFNuE+jQ5WEO2A0aDP2u1kj+agLRAyQ/EKfar9X3iOThGYV+qj2Wx
dIrolGWvhIPnj7KSIiAG5o33AbAkO2rcGfbeZPPW2mSMss9h78QscP0RdhASNkO/m2NZZxGBDZFc
VSHPueqb99Cw1TrHfHk/2AjhiACTY8Rfi1SdFTbWbF820BEwAQzjrh5jde9LY427XlbpRVQLj2R3
ifMUVods76e+Dn5Mxu2yJ5ARWhs6lES1Ax6JwDghU7CHRv2ljsBnDl3bBdFplMvsbqXUQFYRo5xf
J1UOjj5vkf0xG/v4sahcsBgTBv90u8AubqKmGWaoVDqzvXIzu0JwsdizdyZxZn2FrJ9CzuBLccd3
iW7dUwl5QvriE5ACSsZ9TZsTM1a/tDdNzr57G4Su4U9Y9T+7MWJat0HicTgzAuon7E6QmnwKC6DK
ubipFQNSaGFuvee4o9Q+6IH1EwViZ6IfSo01dkOjEndvvXZAJ1CZk+AmkVnwbQuN6dttdPdvnnAe
UBHSzAPFnwNgz5/VgYzibSqn1cHdlQ6AG43LqsH0xoraxcmPo6MWhxm29/hRkgHQhJFpWFggE+Fc
ol8mzo54q1t2CZgYpoEmWJuj7oeShh393jBFyiO4VCRNFDX4wyjZvHK6NFiO6M2ErppJm2NOMQJn
Q1WklHeFZLJl6nZfmfZ1sAtSpwSy3Pnpd8uD6YvIBJVdzdCEKRN2ytpuqQcSq5r95G8Ytv4aR1Xa
qaE5r9p1gxOL4Ja8bYitlq9fSz16l4kXUfVHPY9hqh16UV8rofR1lAHjVjFStOEY/qccDGNblrKJ
JGSGJHMQbZ1e3ArbcXQ9zEHsLxfiaIYQAInOUvd5tGbsHMYydcj8u/H8hSbtYT1w2nq5GADnIeh4
Qbc8X25TzdiGYLZO3ZMkZdH5JHsUXR8ZR3eCzAk7mtO4av1a2Dn/HHUUpr3PFhYiG1VawVcYQ7Xi
VEbGYFPjuS4e5qToaWQp4uJbsXINj6MagldLB7PBb+gTp3GrZvzXGY+MWAU9kh/GAs1LSzRT/Q5O
X6APYd81L9gWtdyMHHvBVtSqoisn0Yt6HWg4fJlhd2MmcMPeHJ3FhWudUKpjDiHB6nYnm9qutoMa
3Ds0n3HgUcDeNdiQ1yq6m9nR2fCdILPafxZ+dcFboi/h7RD8Pszu4j8kMxvX9zabkZ1z127nU1ME
FYFw0GlNGbHMysqvEb1z6Ld1St6YM4VJiONuHFJ/1oXhhpsLl7T6ncYBBCAfxSovWb26IWCWXiIn
x3knb/oACyalSlmcbwZPtlRLQXXqxX0QX4+BLQUAK0DO1McJ5xZFjgVknk2E7JYC58IaUi271i5j
DbVbFO58z6Mlrf4kQrc+eixuKf4Y2epvoAgl9TP59sY8OblvngwWVlZVyxRwgzc+9EKu1WyGCr/m
4nll+57yGg+n9BW2c7i8p30+NRfbGYS4TakC53GX5x4wBfIC8c2Il496o4o43E75xJNIHxf/F6By
fc8mIYd41OaF3rZUeXNUlSgsG3btcX8fjNqYY1c2+obXO68a8nbz9MtKjHojif8I04GJMZiNtdCv
iclrdTsXMpRbe+S/+L0c88b7IFXqqEcF25VvG0sya1dIWZiHaMYa73mINxytW9h0O7Si2N7P45gc
OI1nKipngdDO5Tc2mwonb/+FJ5xFKJwjPI+xmVneAe0BIpmUy9S9kpYChJEEOh7vkAQauWtGduyf
48o9UvKbwfHd42kos0d4Yygknj+Wb5gmO38zdGa+T/sZwlG9TisWUXiu6uiWsl1uEHU78db07Tpt
Lampgdyge5PpnmPbyf8hFizuSZO5GB56CvDat8b1uUzYpbD2kDiyueh/Z3Rd/ESqwo6xOr2CJjri
tacmc8auw1BSU68AjN4jOoN81N4wkTJ2VTh9vEfaKXTw6gLrIvmKFSP+DISf2k+wDSfwX0y5Z6A0
Wt2NOFD6S4lce2D3Ude48DEvnIiWAPFZHbaS38A4JWoOxmdhnbLJ8vMXDowY5QHzl9qeoionyPIS
KF17L4TAXHCC7OGI8GGEtKIegAWBQSLJNqxzGAIvGV4I/8Bx3z5ijSiDF8Q/OrkcfJXZtvWNeJir
LDVHCfzgMs+J8xKHBQFEi7TArhjr7Cxrm90bmkUCXiWrOCyFA5d+tLhTeVm6a6LEH9HOHisLLf08
kL8h1UtchKzBZKDzYCscrNOKJzIlxWjDJrx3+4TmSHftZ3OHjIRVk4bvzP2vcFBtP7mncrnD6Inl
g0lF8gofSzyc/9Ecj/FSsVKgy61UeqoorTdsLDjkKlIRG+Xxbj4Lllzdbd2g3pMMi4fbLrRCHIE2
ED5FIi0knqqR70kggJVOQ/TgAbPUreuG3Qsmp/qLGVbFXyEf82tUPRvNQogCJSVb63/k3HTAvqwU
aEjLsqTpaWmS9BEX9ppsB/AHfTSCeYVegnxwy7ZXI8zxK2Vl1In8+jiSpLmizqrEVuZeVz3Fpu2d
vbdWzKnDgncVfMq8Gvq/bHUvg0oG+yKsWRTIIEWJqKcFnEdcdeHWQ1TiqsuyudlOvI+tN8lK1/8Y
Bus1IXFDmKKxDp7iVeHVfMMbiiFEcEvDyzqxunEbXuuagJHgyBq2Vn7XeMtKyHgoMuRJ3aGoBUYt
l0FQU80xDZQ5JRxhNbYr8YWguW1KW7+aTrdXnNvq2A8522LrVoNI9x4g5xfeYeRu14fAcMe9NYLj
1WZw4M0BnQun4pAPMvxM00D9BViIORCs4fRbVH5F2UM/tiAJALo/68GvKN+ke6fGjlMvb8y1eDpM
NjkXr8YqRcPXnHIY6YhqHWM2mCSvqStJT04rgQvhkCBGuma0LxwyIhhfCuOCeb4yDsx9iOkU1GmH
qLurTJZkkY+zMD+UdpdR9Vl1P2VY2g1zttVinLTC2T0mHNaancTkf+lCZP0tm3V7ZqnYihnEKmlv
fM5FeT+ZTqIgQUqx3yDiQKWDVs0IOKlKrJdlzYH1Om7YjsfK79tub2yW7phzOlFGtL461rEgu82A
7uYwuoSPwzOimtFmI6hIOW1jZLBHyTkSoijs477HvDpmXIfGqs279/+2mbxbMqK2gtq3Wyz2y4mT
kJfeCtG0H0ymVX8Qji+BIvQjgPZEpP2WmFZLKgeC2t7163lvKUpCNnTpmmVf9aHOTlWG5x0SihOy
8eSmYcvnz2o5xOhL1Z3DCWG9kdKf5G6Ilbj2fGRT3hyFTL2HeJy89lNm1EhTHmL68YCaq95iSsSg
sZXonaSyA6BsgOWpK8iENcyMS0LAOFCcqDy/8zluh2nit4+eccqT55eZBebW7de9w3KsffCntf8L
8b0iYRgTONVN3yRmO4orC5vt0rqdLJb1N2xrkTeshoDDwwSen+IbAhcPpQjabO9w4Lg2mTS599Fh
mid8vmTWl+Pa5NtQerxqhxtvdLNoAj5RHpEf1qdVJF24HARxJI8DNhF9wc8xuyjz7mpZN1ia8IdU
VcxRM/EtdFiYesQ+dZHveZxYDzgYWydqBqLWIe1+hV/tAt9TU1SnSAq4q7XLZDrW43+mD4obuWDU
ikJ27+HBH12/g54E28fnKKk44Uam8jVvcOIA6sQw7Sx4+31eBHMNrhhJZAU7sKJn+mmI97X2l8J6
T/Eg3uixVEvkw8sxe5oEKULtLHwDnCg5CQM2Wof3lVBQtceKByJ5GEEU4R9uHnnA2c9UhMTro+4U
Bzy0zabmrLSQOSvbK4NZysoChFAOHxTXYepw8BHhiK3j1xgn3H+IiSLnN1xYYGCOEu6xqYLq3um8
5qupr/SQtYOZ3IWhcS+51fPyH1axwFXKG/umah0zfld2FraPNgHGPQfmlpneSL9+cdpKJmeF0F2e
bRZlBy9zNZaKpRb2Y4t8iOfD8cWX51yvlCwQM71/jWzgoLgBMU8D/HDe+VSTxJxMRoflt+Mk7XZt
EyjfFEVSHoSG4KbPZplib1thh1DbhV+h2F1Zqh6PeKo890xQpuZNP+j8SRt7sg/eSAHnBg4GSxZ0
NUAak7AJ6rAzH634gJjsIxz2SazkIZ7a8SqG9O765KV6+aXpwv/rOBJdoEKmGBQE7dWHXqtpfcVM
zmlDOkv8q8c2GW61Y8UPPHAgZGFcHsCKuaBbN+7AKf/0/46QD3s2vCDxwOtY/AwqofvZ7giU7CCV
8+Ss2rS2vqyeZK8QugjuizSTb4Q9GvsTcbUOnuaa5yRWSl6FNkXKaysjR9rr8Okuk22hGl2tD9s0
7YIYNwjR5c3MBIBDvkpbfcoA86oXPDoeaCxEUeuzXz3vBtSV0QAEc4e4VFiMUMhH6cJPt/kDcKqS
sA4Uq/o8OyqZtx5HngtWvz655ScqP4l0FpRu9K2aqHto+tuxB+kJ47adppvBSSmV26RulXBD85PX
Xwl7If/Da/teMDjUBRVdrFzxqjMT8bOM/L6c8EBqeTx7Knq4g2qwLoT/wMYMBFn+g3UQBjwD7Hg6
aR0s9bFU+HX3nuKBe0454cmj7cr4tmSSXB+8dsX00at1SSgMSUVyYgrGjb2xESrjc3ft4n7AU7Cu
BzuTrX0/ukDIK2BpWAGcCq6VLruRU2rNpyX/WIRCPtZuoc/XkOy6a64CAbAM98EHZPUnDLu07YRL
CrcwveJbEoDOmViwjwjXBEnSvxTT3E8/g1X19YDxSyvz1ARpae30vFwvdCF8RgdOUi+JKGiG3sxc
SF8ocpb4vDoc3B00xNh9cOZsDE9hy7B2W1XKP69UW8gL7kq2ggG3+PDOEnMsD2HpWkuU9uEADcbo
fgs6pRx2PUsL3qbBNQYblb7nL18mjnv4xFy+y7BGoVrnVwuQt3svwXohP9Mvzbp/2xqLEPx1ZrvF
1a67O3aJfr9vGCpwYaQlgzuGxmL5Gkw9sljU7fyTz21sHuS0dIS3hymkOIfnLdE2OcvpkU2K4+C/
u/qreOWkdzAwVcUGjoUaYj6lWpGQZq4fKezsy0M6IShGMx0iZ7safPou5oGnaJHlbbMF36fur5Fc
xiX6Gb2NvziV9VDTSWY20u2pWhk6+It7eyYODgGMQvjtLK3kmQ4Q4Zxx+Co+xphM1V6DEXhZOgD7
EQR1RX/KMqXIb8ukErWvMsc606SEZ0XkUHl2SKGcptohcLoop9qTFE6OtYmCjjx3KgNFOLH1dgWj
4+9dtm7fdpibGDki7O9YB13NmdBotwlp7JVvY4HXR/CDE8icjuDBWFhU9Z4FDBI7lPEr+UzQIxmp
Ada427WLponGbectS93mIcnJY0dd3DMp4HDX9CJcG4KNA3AuCgZrslH1Bvmj2mpsXgeS3+IeydcW
UecnDtZPgIW3+A6LGw1tcY3WnGAZLWlVPp8p2sv/HNBAyT4BfXbjKp0lcA/cbnmt887C3jyE1k1O
q5J/yWx3Dc9ZJpsSYJa3/IWiHbN3HmXTYxVmqjmj1ZKV3SgEssc8dJYrqdie2SQGEx5Sl1JLisyX
luFiRjJlEeVwzHHGgQQtPdbDLm7S5oMQ4lre82vW9ZkMHUVtJgOHdkJDJFTAZe6a35wjD++M0e+r
iFyfoKlAsMLe8qJBn7faeKamu6aSiAN1XEraRwp87S35+2DjjGSrAsC5NibbrDmXwKRB+LANO6qO
CgpYgiyztiNeKBrQEUyfVpyB6ohK6C+v5aAIofSQG47a00USYWW/dlBShNM8DQn+HT+cK+s5WIhW
8nhD7HtgfeA9Wg17gYeEb4i69DRmxeMRYD0oK8ek2qJ4fTUVlcObdtYj3gLlLQfLVNktur3wDjlP
kPNsL3OKNQQY513oyZHmFB7AuUv2VQb1PcFZ++DTagOysql1vzcphv5n5MrkhSLVuj3WRWAd5mqg
jcTuAn0uAvaNjwtyZ/5FTH6Ecxf4a/arc4tCVLigXPgIpG73PmHZOCurs+nMXEitT52VVJd5JZW7
WXThwjlWBOujgNRzezYjdGxUsFCWezVaC6QdQ30DfzJD1nH4nFuLjge2EhNqGr0qMrmfQOAtZ0g+
ANlTaJ//gB+OeJnQ9Z74/VM+X6AytStcUAT4CYZyfC/LuCFPrdAMBR3FbCDRW+odr0PtHQbeOiRz
KHZyNtqUgEiJWoyXqkarerA1KSh2F+SHaUTNmt3c5XAHEUBWjr9gfGm1nPt43cXzDDpXspJRFw+a
6UM60WEXtWlavA9VkLv7gNr5jHb1Vd6b2hniHTmlTpJWvEK4V6ScR0w0CBzsdF3sELkT/kcICeAN
IJGhu2tYiqsNvpr2P5h0KZun+Eo6zDnKIYxNJGgsv8wp7MsZ8TbSgEl4DGcbL6Gw8/ax4VRmHxkU
xLvsRwd5OA/mI/2j9fqw2Liz8KDhxSZNvdo3uI4oHlt0G4RPqaoCvVtFrlkLD+IfG9GZ8Y4r75cj
9XzGKIoD2eZZDBpl0va/q/mZBkpqFd1z57fjYwDPSEaWNWP/wZ1GbtRQ/HWlY3d0FI1F+ev0GQ72
iJNdsAfZ4sUvY9CnZwfEZflHfsmFP0f8VeDky/oOIOHMZp7Cbnexp8MIf2J58xhm7d/YcbvsGOB3
YilIgBlkvlO/TLHEP7N6WUL+N+noAt0il03DDUCMALI8caLdCo2fqELtmeceEAgnrTA14SddgArC
jgAMCNmkTu8oWTDc0sbFfJRaSmRgK5eMJsYML+lNHGT5v175eMx88GcDS5kgdwgpXLs2Ca9zKFKT
Tp4XvU6X2SAWRw2ltHFkD5WhMpGg2b3gXdO/yDqIm03fDXV2qCfLAwkRLskdkhofXOiRcr3aacRN
OMAE3Oh4JTMw42DlOYXZ5ZsT9pjwF3vs3Td6pAPxqEpoH8ext7pD45HSP1BTcD0ZWgjtp67qiuOi
cfhHplQrob7E0TeAZZdv3D1VSYEEJ607k41evE37JoBdPOJ/3wJDlMRRfWAHmOypcDjaOjAJdQRe
TDefUxXxP9ZFPDJghYzhlonZ+sIXzfSYNjYox9jzxuqtMPGKzCSJrj8z14NOtRQjY4RDAu+YyJU4
UqE3mr2/Nn57nstUNheOegv/R2HJfzD2BohVvVCHOAwCCg79Cv9tQpy+O9EnSGrOwBqLWaXzhb0F
Q+a+gF0PUIh9clVwaRIBbyPHKLiSwtBHthvt8JEErVL+jcsx2XzW66Kt00IV523vV0SR2DR6bz4m
Fj/Keo+qLRgGKyUMs9X0WAD9tMUUSBcmIAA71P6B+yf1DnNYwO7LMe289Jp6siMI9BQenc5Hca02
8CDC2j0LPYQ6hnYxFYyGTjgWFmGHZbzGhuxg5+nO3IMSEh7u2LC/zl3EqXcid+NpD+OAnhgc+HC5
m8kO9IZyWZikvHDHC3WWV6AV7lxmE7NYQJrcfN0iI4x6G85Gv08znU6cYTCk7dhgkT4IlBhfYekO
9E4yBnyOukFMbjET81iHtGZj5Ke2ahMzzoRULPfDE0gruimYSS1ia7Zoz7qffX2xGYavtMVBzQfH
rrs7btN0vTHF5P2XWwVTOy0d/XopcmN/9RQTtVG8tuq1n4uaqZwsP82kPEnTiPx0ZRD4GQd2MBz9
V4bjhB6F3LU6Gkbs8G4p7CG47cuZFzTYDOc1nbvwjk11kfHOS0v25PU8X2rRUA4FN2Xa6xU02m0x
Z9n94sxBEnWNpmvPysc6PfPiKe4rxlaqIB0VBrcLa1ai2u7g/suhbxwcZQr8+jAk92xBLP8MEXPh
YSHi9IGXmT1vELJ9ZzevGR7MtAE2J3DCcDl1nfVBnF/8BGVHvSZJ5e5AHVD51wqr+a4HytMwIcUs
4plk87yGOps4D5L+SghDnrCwYsLXYxgWhi1F1DsDPvTY6ZF1Y3egubVhe3uZKHMTETc1FKihXbHz
bRQXr9kmq5Fj1HpQe7bObBX7hkWeG1Vt5nqPqOjFuFuocrpK8JOOd+sK6hu3qlW1txwaaP3bTDQa
PnPB1DQfsr1kinLj4c0vGo5idk6tFJHvENeoM3FT7OoAU/oW+gFJ8Z6U758npuC14FhLO/OStt/Q
JXGLiGU24207N6J7d1H8dkqXo2RlaCGcwHAf3qn0ANDk42W8t9sU1zpdzTh2QGu9V3RBhRHRC8gR
GU97iVI1DWdZBYu9LYSLQFLQ4/xgPJbdxz4fluE091nwBNKAvYHH1iLkP32kcTjjO6dvCZzOhoIK
pvw6jOlQJBGaBsegkworjyB1eaIqHDMyEDJB1R8Vkm8uM4T1jcc4hss1a327yDlJHt1J4almb/eB
0QfDj5TEKndsnlJE9qT06v5dNnG4npjWxgm+aBOCVg/i1T5qvmn237QB2ldqkiyfaOIw92ZUjCkp
gbMTGbek2rc0ZjZ3SF3BDSReyUXnE9oBudDAnV7prSlvKtBsziHW/+ezL0EAnrQBhj/QkbUL19jT
h8wD6/EfLn1xPy8cCrcOlRhjJDTkLk5fBthGhAEkpaxkmVtV6k0LcaA4kBOcCEJKyxG8vDynpIfA
XR8n4Sq2v8XcP1bw29gYD5IM15u06QX4qkBU+DchnFlgYqFKRqd9CFIPT/WWv602Fq/rwmF1wc7T
RQzlhTjDQApKqo9XOANc2NnEbt/BXPMMUmFu9vMyB48cLL1mN6xLfdP2pT1tpeORXW9WDiQfjEVp
ckA1mFiFF6I/hy7UvC2HDTfclYPfv9ZmZDxoU3uGOmQyeWwUO+ed0ML/JSQ88nAceX1s2roW7/kk
ghvQk/lH0FBysaGiZaQvT/vdV6NtJuquoW6BKlwcMxuJQMaE4wzyATNnTFueavpgN+i+bgg9NsXJ
xWQzHk3TLN6B9QzNQRwhEW6XAqf1gcaG5nOlw9P6sG1D17oFFa9knomnI+2ly0NIyBeDhdUVzZdl
YdONQrAHnGH9BishJXwWq49UV+5/sGzX4jRQKHDbA1hZNiI2wz+oFrm/XT2XuOzqk+g+0kMx+zu2
Z011nub1Gl0AwIRtlRa4EHmPIDteN9n/KCeR32nbEfUOrKFciddR/5xONVkJUqplekprx3ok3a4J
pQVYLi70M8T2DefzGCu0Ed0sDw0lWsmJkt5yW40xdo0I8lFcHcMQIMnN7BowNPAIMLJ5LLQjJpoq
vUG5NY9xxkV6JM5peDf7KY2fWvIKxdIHR2fPyR573KrmTj4Ti6O2s0rG1N0RPyJGgFF1nkFjeDQx
QVZjcsl69ucQ0d0xzXZqKH3aM+AUmeU6QpAvAVOi149wGmd5suyyz36KoiCiaFVaUL4Cjh8v34bz
48rJnn8Ozt4ehbXQzjYn0OHuqImif89vPAbainFuBQRBPJDmKP7FW4JVWPYBRAw7Tvvh34iNdMB+
3CEENR7jwkYy9rPH0WXynrg1K817HxkmfqYvjpwlkMaQ4CY3CUaYG1P2rfvHKWTN9xMvqL+GLpzP
dqBE+xQGHTSrGYFmxdggUE24AuvwTLxCn2klSOJz2/XO8xD6FbclaoWzL8lTzWe6I5Z/tDLbPzVb
oPJ6w5TBjvCNjwg6BO261TaEbryEVn8Hrm22XsVEFCo2GVsG9o2Fy6CcZFi22I4V40sFYMa+jRN2
2b9tQV3AwWBJ5DsFY+V9cAESvoh6SE/xMeXHF9/aH2znZDLcfOy32sUqj0q5dkF4VXj/GKI7DPwL
P9E5XnyaZLeW4w34Iz22cL+WzDmAB9x7lCXEvbZPELAIFFtYeeOjY7gozzFpVyIdAvMoTyQBjT6W
ttcqmlyxW0d+zCp33IoFWizoFDgnKHGuJXmNjS4vITtOLf+2BcwMbzTk0LNLQuDrO7Abvv/kOB26
M3GXKdvbE//Fd7ijMWfNvdQn37J897QqWbKT83yiWhOkLpdZxpLdPvkfR+e1HLmtRdEvYhVIAiD5
2jlKmlbWC0sajZlzAMmvv6vvm8v22FI3CZyw99qNlz/wnIYknI1M6YEeZwBovL7Q2wQ6luQjZZk8
nUSMCI8ZsfK91wKPA6C4vPVcFsTV8CGS2vlu0M4ELx3uRMD4LAhPgekG0nZ16t045y0SzmbDqBU2
QXkZa0kQZ7MUaPUh2ASHjiUVufZ2754HsMHTnhKTZru2fJ/pIr6WYqP8SaodEgMvf3dTVh/H2FCS
vwQxCJPV0EexvhI1gQgarrROUBekhY6fGckqmveMQYHe9w0Ub0a7xR1MESj4rKDTPXY3myWy6FlX
XkOq6TMCK1k8LHCqkh2TtPCnrICU4llEjrYrejIy14VtWEjRIpHjN3n19GEt4/QRe0Zbh1rVnrwy
U8PLh5Qy27RASn7LoZbIGXXqwnPtbNtaFXi7DdpCzaBpQauQreZR4JlPh2Ey24Lgm4BcK1mXh94i
x3KrWp9MVwGExTpWemyHEzeTPR58l+7rhpNmvHsLC1rdPoLJngQs61cLTgNCyaQgbscXofqieOBE
6Uoqsb0zM7BYhQgakNbmxBnti0ASM4/BE9Sp0yvzhPbaz189xnb3COHBOfMLzC4nI3KRTRYGEDZd
F0ZvkNdz/hlgVJ8hDNTJaN10VyJzSQYgK7h80Wu8AezVoARx7qC4N8gD9LYd0i45h2Q6I8K1ZJyd
59rI8nPR5PZ980O14XetnMazv8uO3ekBN3oU7Cq3cx96n/4Fy3ccWesxA2px4r5ZoE9SAvL/tHVp
3VJYVYxnlrpZ+mdTiSpD/T1AHDgN8Mn0blCMwE5sJob5O3ay8eNOMgU1Y5aRuWMYig2YhlgysrGL
KD7iovYsCMC1hwq0j0Zxtlqh/fVE+mB90flIsmLACI4BciKj0hB+xtkJxgLyXLy2s9Z/uG9dUC2l
SQFZcgDotULY651TJ4zIEIdog+yd9HB6YsRQAF7v3Us1Ll66n/wilVvSb3h5dAfkBXIiD8Izc2Yf
ttAccLaDL7HMeorQrKF1DSS3WNVH4V8sLGPwp265eS/ZtGg+H82fDR5TPczdC1l4bfpHo8+5q3MG
O6RqICcH9zLLzGMJ9woUH2Q+vPXpnGiIVpiSd94UOLQLkOtrZH1JGO4rHQPrX9kTnxMWigSK6rIp
Jrd1CAj3ZPlOozv9EdotbUC0CT4EBmT6JFgkWTTxlkQY72XOM+nbC1ldJgfcscW6WPgbh2MVR01S
V/tBN433KoOErpJl5LLDho3LoYH50yP7ZlPD9smwxU88x3vleEUNjnNY8z613kAcIqStr270nN8Y
nBy6Io5KOKQB4yJkFkK8xwxeiaREMUg0uajV15RkpFZTipAMT5dJ0GRYE8QD24Tr8gkVEElerl26
j82sFYlq0MapF6vO4xxbNSEEH2znLbwHJwsSsZ2RNd1DT7QS+wVA6wuLZvYoJZrqbK8ZaSADi/4f
iQy0D1fI0DriJCcnSKHPa0IE2oJKhgVhT0Jp307yCxUKtBI2ZngMZ5+5PKTVRuXnoGjVzmVIQaxL
k+tpQ+nocLKSRYeyXKcTS7dhQOjF+VPDZccdwfCZ6zlcQ9WI/iW9aAhcrEbQ0sHi/g4JKXxRHiY/
9EBgLdAg/kKPJdvBxiN+dAtGZSsCyFPrh3MYKX/Y8RBuKRKJ/swt20NSlkMfvFSVhEcn3aEpD8mE
KhYRHKDyh5h2+6tgVpVuvNZLX0QtH6dhCvLHNp2ci+cN2bSeW+WSETN7YByD2RLuodGTBPXBOpCZ
ONiHhCMCreYzfXqvd+xWF9IMloEyJ8/nlEq06KivoPwtpsR+WdA/QilCAAjBvsz+eLUzJtfBWbK/
9lJJe1sUWBsGfjOLtmdN/778ZDMawn2xuPW0Rp1K9HY00BOebEZ/3br07LReWZmukDyUhXhvx8y8
N3bjNbvCN3awbVPbcs9VFIQfPBNjs4djqqL3MQfIvfasjgG55836Wsz0FBsfvR8x0VMdEfPUhM7M
DRs6L4FvCKerg34Z39rGgOA0gRKXioSTYgOohGRQBl/utKlsGb+Vs8B55WZgMrAasV8MNlOA3m4t
pq4rrnhLKiraskS1M9uzOItZEVZd4zwFjuFHg0DtlhbUfi8C55+4jViwkjMBaXX5xdi8hwvdxlil
Zp7EKcxvdL7RB/g9hmtYsZhpDV4YybWKhIUXMSpQ+xabjpgBRHaVhiO3buPK6i9L6Q31eqbvSZ5H
1bQcYpOngk2AxAwj4ciYD6wZnpQJmXHbhLnkUB8E3rjOGvgZ7xoTTCkMWEFB8YCPdhfty6rD/Vrn
RR3ATIfNVLPGaKKU2Vla499pasNwskz0gNDXWL6NPBwbHk1F3rl2JfYxgSZmueI6jlnINhZ2+/bJ
qZPG3tF51dXbXIqF5C7XrftglyVhh49cx3iUO43H+VbUcuCDhSwHdAKR8YDbkmV2MJ/aBRnjbiIu
p7g2fqn1JU16zsezHcmKZBWU2v4Izo5zTsI9qNWwZy0/DD/soSb1EbIhTd/auEDLTAQKrIS13RFq
u0nbeikvgmE9arKCCS6YMD/swUU1Hu74kRF6vrdL/vhznON3ArHGqgKhbj0o65QOzKn3iyji5KnJ
0WquaPgb/qXCmBiIXUReAJr3sb309pRPn2lUOQSwWbMkpkHk5TqoZXcmi0YuzwLOnHuqxxw4lGXP
o3ccaISnVUIJSnwoeRTMGEo9U+7KBgzT3rA++Ev/Y/AGZJ6NyIwiEiUVl3QJBSgCG0QnBT301LJS
Hdbh4DoL/TFI7Y0N4RMSgham3PQVGuJN4FhDfhMpmX/tqtGE517bmYsLuVcPsOnK+kEPt9Rxu/JK
ITV3b8rQ/TLbzKJoo6wJ16CLEBd2ia76v71yl/gB17xzKe2hfUHmLYqD2zjQwTRmEMHAoCLOZnap
BPPSYRZU2aVgE5Q0/SWdBjjIuQkntCbNeCeCVYCiPssUdSw2oMz/yXi/zBawqM6JZKHkXPUxIDGk
qCKAgM4XI7292wSouhNQvPowB0vHuo3EzHyNYoswVFDNuJECykACZD2gfazajamvU+XQppcNMGmi
die0gxmhK8Ex6+Xgf9iMbd8rlL9oXhDhXOM8TZYHaxxF8QVipE2eSgyXkHbAxCzIwds88J4H+rRm
A2vBfFedRcleKSqTA3r48ANtcH2EVobqHl2c4KWnnbqMRYOKsb8XasQ6MnF6YeHQeGeAuvgKBOJL
e22ayZ4OA7oCZ9sUdq+fYh5eDGE5hI8HayDTYTNx7f34LXL6vaPVEOOAZLi4am1fpxu7rPPgxBNN
OgWEv3s+g6k/2Yzk7UZpegFIIt18mvi+xdooBsuXBl0Bqg3Ys/25retoGQ5qWOzid1H+bJ34P3jF
c2I30xPJr5O4WI5Q71SGsshJb55ScJvQGdCWrOu08+33qZDTnO35LrKIRTT2QcVkkYjTrzp2h3CX
u176lrBKJWYt4+XDtncHqD+zsAxi1t9B2b+GaRS1WOydFhMlKLzc3ikqtPzK+jkMv3h5FxcYLgt9
tAtNHIkNHebdt98Xhrhk/E2tV4ABcNL0u88Adt7PSjqgVDnOnXWSKc/ZOH7OYG/Iww4N5ZAksnk2
/GV+zBSnMGcok2f5Ui39dIqDFARDw91Cuk1aYVGuNcx4IMHq/qhlqf6mDZPde4Gx9MQTZlDRjz7O
LKfWNIIkqksovxEQ4h98WEoePD8loz6GbF+/52xOahKn+NYx8882QrMGxODOQSX+roiLf0DKQFQg
rKvO7Egac3pEFmE9MQrxip4RlS/fQERqItvy0XJf0ejLam8QHtnH7E4Aopwiw+imFX6ewfRjfsiB
n8fbVNk1vk/EcWcT11FAlBIui61r4/yjdLHCo6gnPEbdkmY/vOTtl8HmDk1WC/eD/RG5dDNUxGAf
a4fQZrZo9UfphTYRtmMXvS1NMTyBmWJyXeF2QN5GsDQOj0qO5Q9VWWD+ZZbL/VIrYjE30dAm0wlz
SXErg8H/LwY/Yshkd4yPGNaHjJXGfZmtkYZPy5s3SefYzXgl15bL1nLdM5GtWeFwFe1ZqIZIgcsB
SkpSKvlc+e2c4baCSNXa+b1iqu3CZXFxj1RHc55OjAuJGT36/YispqjHotgl/aTbjaEyIwoSIjuJ
wgiNyfudatbGcRBVSGTahNkleErEjNRmdktCyeDsBmLKrW2mlLo6mTWg+Vjc9JHrhU38GDgOLPnW
Uyzuq0k33jqxOJ12pKhM/j6cvDsbHLh22r+H2Z02lLd+1KLbERgxu8h035mdgF3zAQhh+CUNYcR/
0DE3ddzipUSYw3tOISdXBqMK1Fjs0U53M0OAHGCF1n5xriNW4v+WBFT4ujXSytbFzCwHIgJZOAVU
t+jZdlycVTzz8xubPSpoGIB048whOvikiV0h4fWM9a9Lm+QsiyrITtUS1fHB0lF5LTOCszH9NePo
rKZkccnulkx1NiOGss8Jh1x0SjREvjcqh/Q8iLZM7xbaoLoakiPE31k5JE/h0w1B7lhO+8FjA5c7
wqTQrJkfK/BGOo3eXBtzzb4pHJSWR8DexfQ54g1AvjqpIN8PTM5uEAL93xEZHzr8sbDlpwn7YboS
80OUJ/pYgM2w+CtCwHpM+Cs/dmo2jXb5F5eFfyUqFwGDi8vj2TMO+cNoJqR49C2GXs3RXsTCfhMA
y/BQ2qonN0a0hf2klilx94rbKEAKbsmsrXfDmOWmQYROasIAPAwBIRV8qXwxnwMqPw8kme3JcQUR
OrNoVljhsy5shP+LK8qX/BDkPx/Q44weccdIc1dF0jF+wM9owOGIbsYundgdIPty1lCkJN0SjrsC
twuV53QJapK5d9II/wRZIvwZPZCamyG33fqDOnJMybTnrPh2gGS8gTEZiAWJyn9eO5p9KSf3DUuG
9y/mRibqwqYjwCNOMhdB5w8B2gKzcRpYeBhTpuo/+utxPkwiBddXEwDyhiabQx9DHbdxEwo2IV7j
MKWJjVbhGUzw8oUqZfnGlul+gTXml3F81jpM8LDU7TwkRPcoHUx3CWEuy2EZKBnW+EmwLgWUgh9E
RNsLn3wQTAeSOIa7U5Dm/JG5caqfUE+VApkLFVdzVYmjlwu0Qmve4Bb08JMToQL7z75zt9qSLol3
2wMM2KKrKn6aWpvuWANogm3guWl+DuFZWQCZiUW5KcGfSlchqkyGwWjtOT5BRthXAK4ZtsKx9W5L
3ZOygUw/IcF6wNfG20AicsIV+urWwvrFCG+7Bw8+mfgzxX3I7Y2agNAUfGnVpnWLIn24q9tfeUvI
k+nSfF6DwUkdVrFzdnDsJgNZnYXEc/3Fy4L4sw8deRiIRWFBmsrpooO0k8eUUE6YbNT80OyxHJGu
kgSs7as3K08LGrGErpksWwzxW3csCNuRw+j0cNdiU39NrdN6G7ex+2XP4jabTz5zLXbvEJfLX3TE
AR9EyvtdfRYakOAeX4FrdvdwoPlNZdbYr9Pszv4EbkGaCGutJgxubsp7TuUqNZ4x7P1AlnwwBm1W
k1a7StGqrERlkZ0bRZRTJx0UXQOIF815uLtf58BgcpK0HNnf1a2u7byUrMtitqBzV65dgtad9UJA
5/icU8nHOzha4lZFoDdX4v4tM9gs+mSPvScLGHFUnKh51BuURKYQFyH84kDsJFkVtEhLcwDcg1Ag
pbT/TGcPM0PASXsYUbny+yI/ewJIo8Mf2GMJ3plIN5Q8YUseIOul+cr+guSKMFYW7MtRQeryOXJf
jTMjuhukzb500m4LqbG35q1w3MZ9iudx4bbByY8YCP30Sx87M07EJWmuo+B6DpzaBLtY2kymWMiW
C0rfXJJ3i+ajvdFPtJh48RH984vGbc5kDBiyCqZkuPDeFx66XFG/IMwg+Bs9B/1La2UmBEg4D/F2
qJR6TNkTLvAzMYwmbbP8VLzvEd3VANeYsbyycW2y6AOEAtM2hJqA85WoAu+A54YdOCAZmHsN7R+S
Kzdw0r3LqVMeO7qwcdtCWi6HHcuTxNnyvdqY3WPjs1vKB3fZNsx3gm7TVmxa9B5VR8/5KBKQlPbN
yVK6vKZVlrXvK3du98rp+BSchF0Cj2KEPiS1ZvE6SGVymi0LJUItmDltRJKE3r8JvktIChSpHQjN
GsB5JRxsNFZm6njFmKzmN4SL8/yQ1tireJbB2FbDWHOZkpRwZRk6MBAdON32ABLUN0sOByEsfXW/
b0qQ80ckkyiskgyiwlrh1Hi5G8Fi7merwSZRjt01tShwyXac2e1Yk9MzG456qsY+dxD7EXIQ4RRC
z9CfjMWFscEEw9FJ3loZnTT5t8DqOz96ZKoOA8jg0zFbz5fL9DqmPZkplA0xeLqIVMoPPxP5NYjg
GJDIjHMGwzZS8N6Va4alHOeh1fg/EkEJRLwGDe+mY17OiKGMhz9L1JFwwuTBP5G8QfpinYXR2c4s
P3hrxDAccjJAspX2R6QRJIHNqMkYy9+1AaZdpCj3MDsdc2H7Gns34EcQfJnS+w+FLQiqqvCm/VtI
uew3CCiNXIu7TeGgi3iCaaQCunAL6apBV+XKQx3PUFwHRdoABVDp+zvql8E81qQibXMadG8bAeJw
L50ftM22JchErsYBHMEuSx0qrpE8tfQ4gUX710QTCjvsiIA2yQX8r13IjzvE2gPrDbGFRJUDy6dk
OTajAUiYpBTsvMmSYHUwWW2079ncsNL1Gq7ohxo9iefybXT1eMiyrvvq0qlXKJrIe76nfINz4N5u
hy6pL3hnG388aNL4ulMmnNxGx8N1+mE3Ne6DwsAcQpLVFHw1xpnYbDZ4FtcI3QE4trQx341XZyOK
g7mZR4SZ4F0+Q5FXe3BihXiTiMGzG/yOsH2YAGEtnPvUFmaCuajvQalJiM3OYfXMbHGBtIBeDc/w
qmHQlj7rwkN94JGr7bO4j6mIU2p3fEpZ1OkHPBPkALEBuDNaFsKF5nXldGwZsmzs7r6VIiPTLskY
KNqB0n/mhNyBgxf7nFkrnTM7J8muJ+oGlS7HP5vxfGY1G25l7pe0UTyVMkx3TkzIJXyWAdzwLSuE
HdwBLFY33QIk+sgsGlUX/SojwnKOdjQYuWw2y1wFX8rKs3jT2NbSvdYkt2WbHEXyA5az6TmxwtSs
8Lsy6Jno4v11B7n4WjKQvBUthTK7yc6cXN9Fpakw7t8iK0roZgwh7TtCM9Ojh2h63teQauWnRbee
ktGC+iddj1YagfdbkhwuZTd2y+ciDULcNS93DkhXOKZGPQuH7KdPhuKefxUY3Ty4jLe4DxmAomH3
VZaHrEuRlM79qghr9CzCS+CxyZgR8cPgIS85+1Dk2AgWIfrIDXedkjsyui2fNAviyasHDsBQIuqM
FPtHjPSAtdYtx5IkX9yLIMsApoIGuqF/qwZn5bBwhNyOji3J//ouKjROS85ldPhkbQFQy4huRJJI
HRBbF6uZnPk6lJGqfxkGTkxvQltozOuVk9j7EvwRKr0cQzsGecjPi99vkd9n0Xdl+4GzlVM8RWcH
1MpAsqU9xeHyMXFd/cao4SbKqE7kfwh3wY+wqVGITBS7XW4/pElw907R/L61BT69G3tHV37Ubm8B
8XDkaCeXSiyt2k4TOJctcuFs+CfpIWTIUjWGjdGOXL7qgb2tKtAyViEcWyodN370iUe3UTQlaYvZ
Lp/H9gE355htOQfz8hFAlERLCOIuuiQK6cZTa9Ng/4RTB/dpa3dyClkeI+uM8cqzpNF/FeWEc5f+
hvmHy82Gx2NginUKBMzljxlrHhL4oqtFwt6tYldkDKu9euNg2g62FPmwb/gvghv+DqZh0dGLxN7A
UpEVS+LtK1bL408nfbvFmRvX1s5Urbb3ftNTMy9gAWNIRB4ZG5sORVhA+JUfGoFpuqDEWjsWGSrs
uWOvuqACDyLC1ZJFsnBB1TJGx85ulYDb1Wgz/1TEBnv7UWpWpBB5cSZ/Zil1M8JLJ442o6zqGXGl
CYrLlDVORW56TAc9hjBAfmyj4NgYRlE9wgcugfAR5ge3A549m1VWEAuou2U9Yj/tElCW3lgDdQHM
7NfOfkmXdnqAQetJJm4QchD8iCl4nRh55NuuCGZvP+Cx6XY12ux0WheqL0i8h3QjnskOIlmT4ZTT
HoVbd+QKJzLLOfOw9LgATKpwZPAMatLySA6f6M0wUyxOAkgQMRCa/ID6BhouPIYdVMGmzA4FkAdZ
YcDgMCQ9bfRs3lqig1KxmtmN159Z3/f6RTcIZclbajWxRMYj9XJdpSZ2O6zkdLTsj5mEBfXGS7GW
8DfZVvyUw5yVa9x2nVlNUSjkZ+bHbRqfeW88F1t0hi6/wksAMn9FXAinNCNhQYZfJNoQapkGEbfy
00ZDwWwleQ2swyYAT/CK8BbQMdf8Mi0X98fE7MO9sK/IxD9doqxHijtZ4IsRS0ufMImMaSjUYtLM
tUA2D7bRkwe3jgYXieHMSuFUaCatByP95O52FC6nOlEhZF5hnkGD1zPzXyukHF85ddz4i76BsR8R
Ro4/kIbSQEmREFo6rjxjrFtPCAZdlTQ89NJutNb4v9mrXz3Q4/LJdyHoDDB1ATrhBK3i4TZQfjXB
iWl2ByhujeszAb9TYvfNkwcPYpBJH4ATVsbfVUDWmmaL79cpQCyWwhP+Gmw+PumZ7AODet1Pl3GX
lamXf4bUAePZ58nr96ZsyaYooiAxrNHLLjiMk92bfS1sEvisToIrYmyB0dXY80y60p0yemTc34/I
gGN0nG1XOODBjO+TqB5B+9oWg56OOb0ValA+pGJToFdjkYxagYFZmic3lLINc341ZiQbNbQN6xkf
RL0pS2r+jWWCntKI+QXdWlySTody2ll17tzHBwY2aj54bP7EhpWWeHF4gIKDIFT5h1OeIWORanmp
3J4QW6dd3ptcOMNWFFlpsIV3uLckZhFmSipERYDbgLloPcXjkYio8F9XucQp1yr0u3/IQ5T6prWx
a74SFHBrjYxFHQhXbswf1HPE3gyTC12hSrvC2zHXg4GcNZ21rohWY93njtbIMo8TqdvUePoMRpPF
lz+Zb6oz2pAUoF620EXZVO0URLmaMHlEDmY2HyQphvEmS85d11bBGejCWOFmztGxRYTYO1tWU5Rq
XhQRWeKlCQ+WZ1Up6s1qUguHIuRGpLx+/GH1VbIcCpCNHc+2XYZnTgFkUv3o939jto4vIhcTK18c
Zyjl7Yp6uJTIP5hNUScwFKdhW/mZX6nVhF0OqMSseQcskKfEKwU6+LKBBKin2aUQ2VLdaAQoNCjx
iXQZb3xEKp4mxy5QvTh7Uz6rLckQ8Ws3St9H/UsPeIVf3rylPuLKb11GTOVKBU5rEyr2Ars6s62v
yFf5vx5Hecm3YXevg7XMWKrI/CvWBqXXD7AYLP7k8LJCqMN7/uaoRXPDklw4x4Xktr95pOsKlBOE
cfR89ZKQGBgZhzVfas4d9M1//YgGDBppECx/yM2KHyuIT/M+LArVrNnw3sNrKuFVW480Z0JmWq88
oDKO5cauq6BhBorI8U/vsGva9S2xVI9Lz2T/mW0VKRx8PnHFcUs80oqFgdrTIkHLi7vsDYSC+5+q
kvSApBrMPcat5EU2Q9ScUu2CviBnBy669i3xMEcjzl+iRYvbKORY7Qo92z4JS4EkSg/UbbOSOume
m3LKGE5zGO1SxM3l3k+q6NGXrLYPo8u0i9idPMCWOhIVubW6RgOPknEoVq7HAPoxLgujQY0PEnND
1/sMZKLUWms7wYJABoD0jsxYpqNn2Ti9B+NJ2oQywtxDBnTzAJeXuB1LezhObcRDhNRijSGGItDW
vmxDUjEylAIZ02fZEtXTJuyhCRa1nip/AkoI1yZ1V4jSIlSZOJ3upzWmtl2jeY2/wwgj28YLLXVD
dwS0fihN9KcpRPorrVRcSsbkDOL+D+myAoVsP1uW+4GI9x5RYjH3MNj7lFEaON7yosBUoA/rO3HX
SU9hQAYSOLPsDi3sz7AGPORm3cJto7PC/LVtamCPJAMoG16VHEeiCO5zJtx/SAFHSTaXtRT9Rui6
mc9o26P6gjgNS8SUxp9UfbMmxKuOXga8HupkVEziFc6G7L20+vonJTz+N4WyaZ/uSc4vVovkcs2W
sTw1/ErJJsZKzrjGJm/jpbK74C3iHL2pKatz9F8cvgINfiteCpC69ZE0nnHH3o9P2Q89ggjdWpm1
h/i8o7gBHDsBfw5/GFu5yDmglOV7oVLXOYjGT/4uQiy/PsslEheHJd0HEGxx5Vm58A+UejNryoDf
noRqEWFV5dUJaHKF8TYF4g+ivSLVXXpAgpLtOE8Kc5NKQe6UGTMzEpiWkxlGD/4WQvsrUqs+OvIN
ukCbbbTPm1KojEVHHdDRTVYWAunu884+93gYk9XgTviquHnLh7lNzIg9wdhQiRy73LgLdJ3LsrTN
2+Bnwwc+R3A6geVn2daLqCPXQ2/fO8Qkqr8ahkEwTxKGbJ+lNXa/7SIw3ge9IQwJsUiq/XPulHr8
wXnHeBb4sP6JzMxLOTiymVYs98Q/Yk/nf2xay+HSLCFyzJUuw+ivjYQng1O3dO7BT0j6XlUAdzhN
UcM7O2TkfnkdGl+Vu462zl27XqPaZ1mELMKJtQt2yAMHMj6Icr2/tG3/YiIoLFvWqHeUICIKApKo
20lQg/9Ct5uWsYvjCKHb2vQSw0QUx86nZh2sLh1pYNNLiXsaqI0bF8T2IlrC7GyNYH3c0LKP/hDk
xLlkLWWx7kNVnpGVkREKcKL6m1oL0+iEwv7Zr2T2gZMs+gnh4JltOXN3o+YI6Ez70cPZnsj2Mayp
EtdRPEJNr/o2+gStjf0IbJNmNVeFDcOgiCUeokcF2Add47BRnksWFkFVebHOJC5/Au69eyihtOQN
8Q8LR50QxDwRz+0/FbZ2fwEGjIDOZet+5zF6kgN2Czpit0LsQ9jX7G01cUblo4ttJOP+TkT2YAuM
eg8madWdggr/ABOVj7t8kyt/OUJdn0AUFhPIRFEEtbtJJhu/S22yTlLNNwNoTPSF/aEZqwmwGTQN
e28HKAT5qQrCi3pQJJsYW7FY4e7whz+mpeVZ+S1W1VPVqfRQDnQJ57mJGwDhLROA1UIDpLaxNaTe
jrN7PtJSSMTARLlq68FIbBjeQYQ0PVsMpu74zlg0Fo9FzR7hP2w1+LS3g1cDG92NiKmT6MryjxDp
PYsGt+u3qYenlP7DGVXK55xFz9YkVAKMKQiH9lIOyn3lEPe8rYrjtFvPXh59djgmut9lxl8tt8xy
e3utDd5tArulW3w3ca7PQ499AHsJUoKCECg0xptslkNzRYg3d7vBzBWCQiQx1rRRVGIhT7tj4YJs
QkZ3N3a8OCIUrNxmlc25E8Bo8Jz2XcN5rfa4cOvqYcYZamGbDOE9r0FwlfETyV+Jw+R7YWiD6mZG
PMziFKoD/nIScaCO6XydWXIxZ8PBmBwWDmh0XsQGRniQERkd0Y/0NJPSG+9BAzrg0MDylq8XJabX
eAlaidu3K9odsiK72NooEm8qwmS28QrygxinWPlrSkKAcw1rTfHKQAK5KZP9Vr4ylRv+BbzA1Mq+
GokEnDTXMt4fLdgGEly75qm5H/9e1RR7XavRO9Q2o2W2WiBsDix3nOiXeC/EkOAKpd5VdYzQ28Pg
Gx9I0JldFueyFeVZxUM//HLBO8kVKASfV4ph7w7RqeSzc6/XbyghovAZytR9ozgvEjhBPvNY7+6O
8XhnFlBf3HGR7xykihBdUsUO794cz8k+ijD9r5puwlRGR45knV5eMFiJbZoXTckImUbnfrFOfWre
dYlCyb4pmnp2CwVR6ulj7GNQ5QYAIZUtkJ0piqA+Am/wfeUDJqrnJ6oeh1wAHyrUFbij+tcB6Jgv
jDH87mW0BaFvzMQbBESe5R2LDEjSH5NQ+n7UOCb0wY0YDiGhKg3W83gZV3OkrOE9jpVfnSqDoHbN
ZLUWxFs1bfDoVlMntgwqBXcD8ZTVf47NSnCHfE3BOI3LmBGoC8fzGX37mB/H2DAyYx4TIH2KkHbK
Py4C1M8BP5h7bUkt7nd2SIEBQ8HB7jNnfF27keT2Oy2inUyzxtwXk6DdtohO/jIhwfdNSoC8IAac
bGDxRBkgS7XCOn6pC3/+pq6Yxz9NQIAzEUXGVnsUcA6WIauWfrFCa17W1ygqu/RMWoOXPtQVy59N
AMCQlTVej5LhDtBuF8MmNkAA/I4LXZUBuA+HCT1W3QREBeBW6y4Vype+/TMVKkxfhmxM0PfztXBo
zSnLeK6ZILSeEm17bftCp2GIHo3sqGADZS09QRSNDHv9XmNQmYBYDHjW+Se+G7z3fjB3v2lAG33A
CDWow+grO3nnyrOtJybmJrzJKG26A2UMyYJm8lw8467NlVKoTpZPE9rseHvf+dgHofC8bXWCcoue
mnU2uyZBBkkosZuHhaI4pczpiJmFdGG1iI7kjtm0ocJ2CDPyT3WE4WarVdIVfwESwLWYYi/5aKSJ
jpPExsJAySEXC9HI+OpoJh2I5hozHe0xxRMmI6P/huStd+uWwTTpQ5nFJeoFo/PAKJwokizlWd3c
bzB9n7rq98ABLcTAG04UC8AKLA0yIeCbZWe3h2UUw51W1WCoEgFyT1Y2c1YDFfBBkbalv5xCDysT
M68JZmQz+qIBEGjI4+mYC0XrrEeg0ub+9GWVSf5njoM4xjgVKxSbSLEhN8PEe59q7kcskW30KmKY
L0znjXW1MDngVOp4odYI8qjmEa3J8R7Bm7yht+7/S0yNGslCgs9GuU4UfwRCBgN1KwFZTgH4i/Ea
C7JCTRyyQ8brt1Hh8D/SzmRJbh1L06+SluuiNUASJNjWVQsfY1CEYpDCXdrQQhPneebT98db1lYK
v24edtW5yEVGmuAgQeDgP/+AFBL6N9TkfJj1IXGSuNhU0O2P8Ppp7kXOOJAzi87wC5wak8AgslSu
HUV83bYHGH9p56XH05jZdF+zSO/wNATYTJNCdwdsRdPXeTabxVJt8I116HbWI1ZBw9Ng+u0XMivz
X2ZjJ9988mZvTHPoMHEsIeavRg5zZG5Qi14BR2Fe1VNVl9saHwZj62VpfPS6HAs8Cf/5S4RO7dmA
Gx9Cb4Z+shmQLN5nIYFZK68u4F9h4lZ/bxKqFfrsZvKIlNZ68YRl/kqi6K+0pq5z17POatjZnVMJ
nC9lQjQg7GO6d0EuN4402RdHqKfJhi5ydqthZuJ8RMxxtYLBiKfygF1pzqZXoV+c7Ir0IuSRNDJi
n32NVBQaR5l2EAmZdsx+O8cTMooqhLy20o3gRsBtz0hR9NnFr9ouG2dNmmb9kzqriLbmkLsRBUyO
a2ecm+5tC+lQoKSy6YTromSuFeE2EdcK10tvHCttERaxX3WERUFc1QKOCnzF2O/3bAbZz6Gv7G/G
wH67GIJnxk1XOtV3lxafB4cvy0l+9QDkt4GB89W2m+3qvrWkfubMCZwrkviIb5jgzWKGkfOcVh37
Krc3I3Lr6xoIFHu/Pkif66ohlNLkvCbRt6Bpu5W0XH7ZTWd8GmAEX81VaX7EU3lx18GWqaFnloQQ
Tjja14MXm9k+8gNEaFOY6ts6nb3POS4Y3brDxwF2Y1EgG4lMihRYIMh7PTqCDwakmep6yLT51Pdt
+Fj5krMwsAnQwnQgGO9l0+cYc0Alt1Yh5mS3iPrmb6KnOl+HFlnXK2fkFk6HVaKotftxfBnEhE8m
l1H6nvSsa9jZVg4mHHrZtYLs1K+7WrWPtNWqT3EwFXdxTjzWCs4MwJlq3OYxxfURmCZwx18yieGO
0Alz9lbSpsWuFeST7wyDBPo1vHMCLHU1zl+RT1XPuu4DSCRi0Qa3vcyzHXUTieZ890W/Fgbl1DZX
0Tysh0hjbwWZTqzA+JKHOBHhN2RPLhjRUKhog4YxfvK42LpUjX722lmG+92L2z7esBLIyCq5kj15
uP3wMyQ6ni1NhOrWW2QK6znIDJC2uUw+194ETyUzBvUhKGVu7jwqp2rlNjEbaFADJBEbxL668jAn
O9bj6CI+dnj/VA0+S4MDDYIQewPe7F0ZyQeyENmnMOSSrwF9IhZV0dn7ZmrTo+rM9IhxS/6lbS2I
lVJM9gcaDvEnP3fwgm5z4PrrPouzfTri9rcZ6Wt/gYbDDcl3K6j8wwwJitohpux1zQLnTRO2eXiF
ywPN8QZ5a39t51yftQ/hG3uniT5XzceIPVNZUg4QbAPJSroCN2PujuRJJrP7nSz3esDGTNXHjNvm
s+UYhC4jANHIgSrrcUItNG4NlFhf0zDsPw4akR7ltako2vrMnhciFigYlnLpZ0PA9FohHRVwIoPA
GzagPU28FZCAIHI24MCrpvMW+3W6LaA5hStfNN8vDXUnT7AeH7jsroI66No14FBf0heHCbCFOIHf
M7nGyUER/CVWczIQa57UjcZWrg9JhqganytYgG2YvcvYKu+1Owe3EGPKcYP/fRx8iZvQ+hVBdXJW
cLga4PW0RYSRhcVrhFXDrYiGxfx/kLgTc+sINMEqU37A91dOHwFra9w/YGzdheNoZtcyHnEywbQj
w6rIrHD2jLm4FFd5HS/ESzwo8H2qahFsDayX+1usKmkm2jUMT8AKqe77KjN+dpCx92r56fi1BgPS
ORJNvztTJmG/dwuB3erVQnlNajwJvbisnpMxc795dTNwirIHolPFC2Q7CdPGVQko9IPd2dhsckHD
qkdjmpbuST3EN45zshpWtWlmI9EHGMhBD0VGiI9Ole5JLC5QCFWBH16pssBpRA9U79sQ/zHFpq6G
XxYJRsFWchVq6WI3xiJKKJtrpJzyiME6PdzR4SRaR+DV9HMNbNAxI+3dHMBDKH/FiUZrBLMvug9d
pL0nqGoc3cjWgjt6wrSxhOi52wk55IeUcNwYd/3Cf4Goj6zTDwZrX7Y0Lnk56MkluYRLZuaoF311
zt3NLLMvdZrl4S0FhP2R91/BCi/j8BsS5OJzpjPg59K3g+wmwGEDYN4QIAQRraRmV/e6ePZJyKF8
TgJ1Z6Nywn5ndIYvQdByStPjsOtNKM3A3fYOOfYrYWYlvB4Q681Ap0uv+hiFJET9pv5ocfFFm6+M
6htfOnkYjuMXv0ZUP+TJQrGAqGp38av2UFBbHTfJXS5CfKBQ5rWPHnFDQI1xkV9DYC978CeX2LGl
6ATscEfzkGIyTz+EXvGiZSaGBrtKnV+nQbjA/00CX7BDJExeAf1XTqMqhG1rWSOrlICZ/H7EcPt7
gE8RYTdzFVXrsE2ClwY66ciHm7f3ushGgyYGH+vKTDrUK6lVtyQceP5PFjhwDk7DOeB6LJ7ZGbPn
YM7rfKPaZvoqkV480nBo1Rp4vcLqGz+se39ulxVDZt3BdafhmqRaW6znxhOLH5WPeYYM+iTAmGSc
jxKq8x1qQIQVosNIg8cngN1c1Zfw9AmbHnAVDfF45GFw259GiXeXoLFK0ZIYqtiknmHdSQowslqi
TN+S/o1UiddpFhurtmgdTqNFMdYSMCnWxlCb9LCpTpACydkbtnViOPUWkjZPn23IfUntCMw2hNwD
7lGV1hXrn6mVmawOjqm5vmVjD47RQnh+nLJFKkVxqzc59vrxAvQgi60oadENpTbXsg7RwFWN6obA
lqjvPxNqmD9z8e6/jWGcICtqiMkxgBrKdQ5mma1CIsXFOpgzuTdbwg6pVxfxbm3lyQuU9fqlwXkv
5nBclAyRMdGx9jDzxo8hJtDL6iP3F5uKdjdoT2K9HdJ2eA1xxTrMJf3XlWOB4m6Ji4ucq0ojLNsH
1KwfG91x9YIdHsP9GtLoxbJRL2DFSTD9TdgY+RO8whCuDgJ5dFp+Pn4JS2qtdZiDVG7wapTX7Fxc
6BtIKOnGgC4wXCElCO4Rc9HVskA+cGWMOHZIJstUvEZr6Hho8KOAM4BWNybpQTF8y1I6PjuUUc1W
Eh1Al7CCbAPcWdfGhi5+Hz6BLweUW2VhbEaUkOK+HWM5brw8hWc2adq01y0Jo5/Q8zZXGAYK2oMz
dEfatbRYaWGbcbeNu9nHeoElYW1w4rG+dEaLb2RNAmV7HWrE7LtluSgeL1/Rlm42nhtcQHGrhDdY
k8lluE61M5A9c4EiDnzCS5DU8bGoKK9SbeMNoW3CDSApkftKZ7URWCB6xbDXcqi6NcUnRwcy5erJ
Jass2FXSGb820bg4vtQmgmFarjYMBugexHa1XfEK1mpjW2AiQ1kZ0I0/xxja4BIjydBbVTnky42d
JHjxCBFBDqlx1MamLirka1tiMr1mCzc/zvgNQZNRA9lRPZwtglhbe6KZ7y22sk2YDPO1HOOo2eWZ
kx70NIVqVeKyBQGDeiG9apvSI0UaJZ+/J6uLawjoIValNVebX3EXo4E0W9hc15nhNrgVUsqAPdqD
7V8FQCVI20fyr/EbSu/mqbcNjpegzz85LvEnG2QTvncfsz9/7cIhpFdUVFpuqtwfuL6S5/sNYACv
kW5sSkAlennWI94wZb1Bbxk/REltDdAa+OMGwfLMd4GUhMxtTZGzsZQRHmc7g/UdRFbwkPa51W5J
d7L3vSvIVBpV0t1R743R3uRKGa1sDiLB19/hptMYifyOwVP8Kju8XtZ1aeT1J3za9WMmOjqLw2zW
Yq86mKHwlmsud/QQIvy7caAC4zGr+BXZaf4Tcbks1qnw0WwQPSnnrWE7oYGiC3UH23pkgKlwT8Fp
j+IuJPWy33Bg1lQyOHsd+0Rj1Fd3rfNqO7Ou0cZYEiJmEC7p1E7XX/mdsiFCEmGX7zQV708LADLY
xPDIKTCRtTwgF+LAVQVtO0RY7U8NRFMDSZguZkqo4vx9L1DdY0uhshcYQ7Tuyqa1twAqMEJA9LjI
pTgtfAJvKz9UgHJorNI6Hz5lGBq6Kwg5dFvg5pCqDI3ZBJaM3Xix6yd6NMhUdNUIlbms4mzC9B64
tfsxw6yKt00NxWIj4WscE3b3Hznb0fOEBW20zpUzbzVXTvzxi0C9WF2c34qGJJONXVh00S1VfM1c
CxoNHlLlA8Zm4cfZ0jZCgy6dfoHSjj8FcpYvlJPljQZvjTclFn+4Vtlttk1xG30JecFPNKlgCiUd
0H4UFhjXV15uwynPFqTNK7tmpImTETuFmCe55wvD04hatx9KLN+Jdu5+UHyBofJRlnH6CGkmdOCo
6qI3gSLYnjcynDo2EWGq3nv20KLluzbsHXdlymlIkNvUwvX7VabpQ3frWY5T+yFKzIL+MkSr5is5
ADwmN6HHDMDdRMK6DvDp72jdFFMF8whYmT57PpsgXmtpZHSAI9bnEqPRWtG+JS5wpNc9Cb6USgZe
YnPqwYW9Xmw6LFLfK+xD2sSzxgcT2gxaCsUOVj34pmvSvMFbwCF/LXbSLngxHSkyve545yhAq1hh
/I9HFjaWzzGh0JjkD6Xb3RJd59k7u5titXcINMy/o2k1XfwizLIZ8GAsC2eLsQMmiTeWhzMr9X8g
O0znw1Q6qHgBPcf2LtSd2+RX2iNzyblFr08DYhuFOuKBjFaJ4862SVBH2FusCEdsVEJy61YCfF8s
twdu+Gj6Rko1z5gfUnz6sz2Ub1p3WHiySWZ2y4HPCdW4NzH5gcZ6lHlB6gRkJwJXEVotXmADRu0x
6eMzhjkkA6/DEMk6lgsm2w/qn/AQeziMreIaXiqVRZRLNLSOsrifU+ttbCJL7xXUevLua6giacP+
tEJ/bXytAdx+ObZdv4Dl1s06xmqAgiojqGXdRr460NQmwacrTAkHTxF6vokKBDQbEejUWve9U/9a
KMNkAAx2vNie1AodPlR2ss4TC8tRDMhtrmPj9Es7CK0Jws5GOkLQ+ql8kDQkW3RY4gpKoamAIMr6
ruwMNa1w+/a+uekw7XB6B50nUqOFedS1oGiubcGKG7o2+jJC0f8aEJQXbcfcysGduKyROEZfTF3x
O+i9ay4N8xWCKap8DIIpysqxwsI9mFVn89+GvrOzEuNv7nUuJKC5RXE4OlSraxxA/XqL4xEB8YUi
VSTqc+8Isg59BSls5tw4tPChVDYJBEivzYwn4djgM8qKq18hIOy0zmalulsd1+YzNR/MrcCjMF7N
guTQ7WDDeVkphbGSLYQVX5N9gp6kzGmorBE/wj6KTE2Gu2UbbnXTLktkEyObMfZiGOcIBykJedf3
YzdYE2AWY/khZ/3Z4UZLMxUehUl2Xm8iBIP7SZZIlZCmPkzww0baWNRwJqBPWSIAZ3sg/4xLMARv
3AhygkO6sNbOVVPn7U3sN4GziXpz6Nda+YAR2K/w/8ZXR63ivPC/wSRqDh6sUIpURBY/laysHxiE
9SwTZ2Jll2aLWfyIb+0qajEv3SBtsw+eAP3d5aDUjxDGwJeYW3LVwbF/xGJp/KZyq7wzHQJtdxE9
HH9LVI3tbRtC2DgxrcXayKrpW29sE+HxWlW8YPIZnDpdk6oBqoaXqydWOG3hWaB7f6JZGsc/8jQn
mzVvcuMeU6cU7zdX1Dd5kuOv7Dq62mcRAY7XHpL7W9HWydEN2ZDJCMVIcIPfARxE2M3wl2Tr2O7K
n6PsAMdDovPDjOtbGCXT9wEHY+7XsE2alZqCKFoBDHP34TqM6SyPg5O/ARP97ITm8MWc2+LBV7wo
8MUcICI38K0nQszCLncaxGucqZw2fRc9JXJBWKPMmnpM1jXrzSZzDvndCGrDbQ8RAcUrggA3GOJX
UWDaKpOoR7NgYOSA7mmODt4kXWcTwiX0diUN6nJFQUCnAFNlhUhPclhjcD6EGEUQsIXyF/kcyW3u
8J3L30RMcjW2t7xHZEOx9KPl1gUat+rYijCzLE2lF08F94vy7EWWPGe40XD3yqHDkUfxkSvWyI3d
iFR3BTJZV+vOkeoBG5/xFf1i/RpzY/lOLzfouPDN4zFFW/xE/7M9YttdP494lOMyFErsdaTlMGNM
IHkQ/4HyDfYllf62wp+0vKqEG2KsUXs9GVxdSSPoJoLXTzyVg47A3P77X//rv/7P9/F/Bz+LhyKd
aLP/K++yhyLK2+Y//23/+190FZb/9frHf/7btZQQtrI9WJUugCccVP7+/fUpygP+z/I/QhGFTd3Q
aC6trL3rscIv/bB/uDyI+3YQxQVBeLanpWkrz3Ic/XaQWUdKYxaRHJtCTA/sRiR2GlXwWPvaXlvT
DH8fX5hwf3nU5V/9bWr/Papjkdxi0YKS1smoXN173WFbevRct31MVew8W1ZuGFuywSIUXROkPZ06
Yk/tiJL68uDOucFdC2dm0+Wt2CfPFVIJAARs0mPc1NOHRV+mHymr/A84t/r5dVnXA1Kmy2Oefcza
5DqD07xructv+u1dyoycX6cV6ZEMLaTSM/jfD1qq0Zd+Rpg2hXLY5YMk/ubysGeesxQMSfK08Dzi
2d8O20M0K1UVJUenGp8yH2C51wksHSo+Ovgjd9JDIhcaEnTa1FtfHvxk/S4vmcE1TU2NUE9a8u3g
kznRZsyb5JiaFYVogcLlBgp22l1dHufMs5XCdtCGuCYTdby34zg1102GYZIGGTeGEbKvcyABrAx9
+zLg8LjPiVz4cnlUxb96soQllE+KNce1bZQYb0fVdJtHP3fjI4t8sR1FlDkRHVDG0A6LtgzvLg93
9mHyubBkbbQZ7vJzfltAiBwI6DHK5AhziO6njNUhtEK8ry4Pc+bbkMITDkxz7TiuOl0wcm5GHC3S
o1+M6D3J06kJVKd35nLcwJ+qQtPfXR7y3OuTguUJWx/GrVr+/tvMSLy3FNGqyTEabDN6GnRCNWcw
0rQNhtIuvuoqED0OnlyOby4Pfe6hkrLEB8IW68KceDt00OBEjzE2sy0ncPoY290Kq9ug/4MV+vs4
JytU98msZaRQiEC4Q+BdBc9Q3qot+WdIDcIIf90iiL79weQAu0wHi2WTE+Tt5GSpZ9BiKz26XtH2
H5OkMvtHByrT5k/GsTwHxqrmOZ48RBR4bjYi/D2OXL8w/m7EHDwVNfzHdxbK2bflSLob2sIo7XRC
9OYhFXV5doSAvITeqzHYYmhK/OLlCZ1dkJ4paIQK6Wrz5G2lqfKB28L86KCi+kwBEcqtJSwPH764
cbnhKauRsOhiqtXLI5/7+hDT/L+RLfH2lbGHoceAE3fEPFx8lG6KtyJbj0R0gjHwt6YF57o84rm5
msLEvAf2usln8HZEDK1iMiSb/Bh3kHp9So67th6zR4GxMcaNBc1MIKPknVHP7Z0mS5Lmv+OgBj4Z
NarsuRyaPD8SqeLRYBFz+Q0PwvLoktvw/fIMzz3T38c6WZ60dosRkRtvM7LaF89oF1OtimTiEQHx
Y4/e/On/b8CT5eNBpRdWH+fHTKc1kzOcKN+iLSqfZWPaX6ocResfrBt2L0yIASy4WJ48z5AMSbMk
6u5YDKm9p3Wm2jsdE2y3nlOtcE9zY6e6vTzNc1+jqaXNsWtKZZ9+JVDDkb/WXXqkGdxU69onXHY7
0rx+53GeXaH/M87pN6HyuJKxTlN8ScNXOrETMofQeox0ovQnImCH6JoIX/e9gu3sEv1t2JPds8Xr
I+zdJj32eFVJ0JPMh5dU0fTbk0lvR+/sbeeG4/jT2nOlyas8WTRhi6XGHEUZ5D3h7xJ0UtdUhgEG
01n06fKLO/dALcnXrhztCAJA3n7yHIdlgMyV8te0x++L9uAmt6AerFId7LmtXnHP7t55iec+QrYX
JRT/MeFGvB3TyQDwVcgBONANcteYH5XXqJzcW7K6AgDEvKo/XJ6lXPbK0/rMstAqwmExPVObb4ec
sCtsHcPmWNJt+OrCO6j7/troC0gZMKkWeAjhKnjQSNfQ0GW7U8MSrHn5Z5x9rw6kLTwzPVer5e+/
FTez19Yqs3R8NAJsMVbYZ3S3uOsgxebGAeZ6ebSzr1ZTDCtJS493+3Y0FRsEEk5hfPShJl8jCi4h
1yMyfnIyEMAyrfRh9IT9zg57biewcBRd6jfbQmD9dlQby7QFjV0q4VAgJpj6ZtOAJI6by7M79ywp
ZKiANYooJU8WborKG55JnxxtwoBuu9Evu92YzJWEmVD572xv5wdTfI3aNJdy+O2k+mIg7sKb4iNu
pvYrNtDGjSgCB6tW0W0vz+vcx2FbjuCeTwfAs0+Gaq0JjpVh8dak0GTI0/hZj2E1PZD3AZ0egWD1
zhs7t06As2yFy4EWljj5HKusEJmLPPfYtTVmzWExDt+mxgFm6SzExAT41WO9B4/Bk/nyXM89Vj4H
lPU2V28hTioc3fgVB6Kk2AexJ+czKuV2zpU1bDRuD+8MJs+OpkwiuAl5ZoWezJMT0c8nmF9H6K31
ugQk/2RKF48Pt7L2BmKqDZtAh+LbmYZnGxNlXCBDRz80iARv6RsqHI+IWKO1Bdb7khiVc335ccjl
F5zuUtSZCwgDwEMJ/XaZkbxapASepkf08xC1fYfsNKOefyYI1OGvyQTSrrIee4+8Stw/ZUtECfc+
cxeShnH5t5z7jLk+ey4flwM+dvJq2mEQEgfz+JgWxDhiKCgwJikG0YR/cNb9PtDpW4nNsUnKgqts
Jpqvc4lLy8bspZTXXQHz/J2va9l9Tp+wy9J1IS2YCln92ycsGgVHU1egEPSFijVEWQPuUe24tH3w
ewOcI9YTknZ0jxFRs778TM8Njn3QcuQt11tz+RB/2/4dC4SEnCl9cPGOgjkdo09/IN3BNp6x1p3i
fUXHM77DczVpP4UupLb95R9w5gugvGf9gz2hjpEns+/KIawbftdBmThU4Tqbds6V3ar8BQpVaP3z
6bL909znpAMWOb1Ppz3+DkBoHlqcrn7G9BLrNVnhMLJTMP6jjZs3ONzkwVB/MGrYen9w/pkuNQaF
Bh1aAPK3j9scERAmle0dJCx7vSDWbK0A+JX3OEkya3wbFvOTIuUvf+dsOrfV4EZj2o4Li4cm18mH
vLDDqpjOx8HpHfpsfWdKtphg9h7KDJLxDsw4yJ9QD8E51N5gHKiekUwIgvO2hu9h2m21/TB+CHDs
IWmknDrrbhrRMhwvL4jzP1Qvuy/fObvdyZK0aBWiMTX9g4fjUrEHoSObWqh+esDPQ2BvMtEUk72m
g6bbce6ufbFQP8IoGumcl73y90HFcUWItZe4e1aD3stUxO/Ub+cWLmiQx+lr8vWqk+dZI0wc/FLo
w2Cg2iTpvvsQEUHxHQOVbv7nZZNJKcwb+WsPPsXWEhwxA0GS9sHqsUCmDTbTMyyrQd4afR5UOIs2
Q2ivy0560cfLr2OZxsnutHydii/TsrkIn0yTsIbRpALxDvDZcVXoWvImhlRy47dzODAfm1oVv1D7
p1+bUqZPI77j8dXln3CmGAAcUjxrxDUYGpxsx0TSKwTivneA3UaPFs8YtMVlYX/u/BlZjNnH+iu+
3Ym6vjzumbKHqhhLK2VZfDSnxSrJ2R0SP+kf0MYMcE04c/PFQg7v62BOoj1mwVH+zlyX7e70ceM0
LCVHgabzcFJqzXaC20vp+4cEW+XopuzpscVJYXok/iGHRdXY1fSX0FDjwBb2Xy7P+NyaJk6PJoAH
Si3Vyeh4o+USjZhxiDPDnDYo7FIItaaurPiqt9t6eufok8s/eDJdbHx4yo7lsCHqk2996Fk9hK37
QMWNbGASaPd69pNCvgTxKJ76qpie43Za7PqjClbdaMZX2sixP8wIE+bR5IXYGtoX74DZ58oeKh4g
ZiEt6++HMkklhE6VlnFQeG68BPXc3yU8G1qr2DfGm77pMyz6WgdDwjxFZErb23tIQ/ybsDZaHtfl
F3NmKXIQC3e5vEjQmZNzw3eBqUiiNA6pT8uAS6GK7Z9zGsGVA5WqNxTuo/nO8j+zFLmFSwuPGVpQ
yEPfnlWZ6wgSGAPv0FWudVMQG0+0LSHXeuM5VQJNjairZg/4EfgQP6PUf7k85zPlHtMFRwX5FtK2
l8X6W2kiU5LrIGS4B2NIMtJIvRLN8dTDl7o8zrlnS9dCYVVFX9wyT7YXCXOvQhrhHdIogzeVT1J8
cMOeXI4Ga1Ss/4u+f7w85JkdzWJPAb1hXLDvk6mNsveKkESDA1yq5jYerCHct5GZQIcjcHANeYoW
cxEM7DqXBz471796Jyj72V2Wd/7bM1UdFBZvGLxDg8n0TVb6FbQoE8diV7ju514GWA/8wYhA72xn
lpSOPllFPe3rCU8L/4D3sXdjRGbwBRktChpAW7yICT2Vu8sjntnEOKm4gi99Lw6Nk/dZdwWkXb/1
Dgmb6S7AdPo2MaNPST12ny+PdG6FUkmyc/FJmuqvSua3p0l/vmqp4PRhqu1ogxKJXBFjmGbzD94a
MlU4voJO5d92SWw8wdkzQx/sqmn3orWrcI22wHmyDHxad3lhyK+XZ3buGfJBQIr4qyl7euQ6o+wi
1AOsk8UZD7EPPcS1Ac0KBVtPoNQ/xzIsJT0eI/jigkS9XZZjGEYx4dqAP5DaIFMWM0yicMDgRGgk
KZfndu6tcaI78DGoMiko3g4WY9eMD3bkHTSLcato0izkI8wo/+Ct/T6O+XYcq69GK+1n74Cb0/CU
ekTe7QoLAQoWPYt/gjbb7MflqZ15bUu3RXuK5yip2d4OKSfdEzti6YNhmq+2n3iH2ZoPdVI5j5cH
OgdeMpJ2uYVycuOQ/3akLB+x8cCm++BpoiSzthZ3pD8FLr6+db7HHIW4V+UhtC2MSB/UAK/ebMr0
5+WfcWY7s0EDqFYURah7Cta0XOXIehpZNy129FbsyM8DaY5rxsvuJfmn70z7zPPlkgxQClIjUPOd
bGYFsahR53vGAUd9CvBZB4+JH0rsbEyv++fLdKk7leICTi6fOBnLSyo/y03bPxhzjpM68V8TibnR
gpj+44eoiKOTAG0UnOAQb18lJn6Ej8XSONi6gX2LozyczjpTRnNFrF7efJYx9Ot3rhVnigu2jOVz
t2AL0Np7OyhiHz+o2zmgIURA1XOYB3orzZGsEjXgWL8htsQM78owiMinHqv3Fs65+o7xXVgfNIWh
Ap+sXxI3nboa/eCI4EX2O5OF5KEN6JcoArh+j1IF5jWwRAQXMycMKBnT/AsiaGylkYUT8fDP3wE/
hcaxR6Eo7JMP14EdYuauERyRnaAYlPjH0lTNcZ9I4M7HapafLg9onvl04L/AVKYa4Ji0l7//dnZB
fytxk3J5AdrACRhcRB0zLkHV1TTI0MV0kEjJ4AEKp0WWeFnG9rFP+34mNo2EpZ3AezO+CshSwZFA
zzK6x+EUE9qBbli98xwb8yaZ2QHO/jOn/3AYOUHvYt0Y8qNuFrkVJ4tIoG6mA7RUv7TdbQmlI/iA
IVhbf7s823OrDShLgBzgdMFJ/XayAfZXzWB3xoFYct9NYGRW3vgxk1P+aexz9zGTbnY9po77oSco
aXt58HObBtcbfA7x9WPBnSy1qoFtHnlxcMQGvnnxI8x7iHTLm1UCyvnOWMu/dXKfgsnkUtq5IFxc
Xt5OFBMIVPxq8g+YSHBFxGnBr7GiwLkIA+bhjrRCZO4KeXCDOfgghhV28Hb8zmI+U93S4WXXYvcy
geNPcFrLbLp6apdLHSZlJLgSdRU8+3kontjI02HTIUq/m1o1Zr/++ZPmTF8aMDwA4MS3sw/cDHWO
2/oHH5e3rdMgoCXWFS2aCNW8vzzWuRNQuR5cJIB7eMenwEhVKejFqGao4cMZq4Yy8z8IA/Ikhjvx
+CALkqB2WrcmHmMKSRQhhfCWUUnWY/kOFHXuGq00CAktJ5qzfyNF5QSlSpK6uLc7OvrQEc/2YJae
s9eTJJnQN/Jnl4AGIjUcnF0yZb04KZGkTW3MfHp4a62iMSi8d86Vc8uAl+GAGtDfpJB8+zY6D8Cg
67V/KM0Mg2wHwrO4KohtFytiFUq5Evgg4qnjun+w/rTtKQB5alj7lLwRuF4lSwKXD1Gqke+5zdh9
FOGS0RYA369nA7bVluRpYpwvr4lze6qGAadIlFVwR05O0jAcVIA/oHewEpwdNbZEK9Gl0cc8ltfY
qw/vvPazw+E4Sh222PecXj/EXKBybkOWu1dnn50RAHRVxoa5Hl0cTG44+aL+/vIMz+0vbKBUzjRx
IW6dfNq4LAylF3e8057o5lXkO6Sk4gyR3Je04lDUVXaGGCzp0s+13eQ7O2z18+WfcG47Zbb45lKr
4Ny9lPe/HVwFgqymHh3vEBH5cNVTJLVYmbo/ujjsi3dK+HPnxnJcUCCAD6hT2CVKQNKdkekqfFGu
kPGhy+EQHH9kAhqLJPfaeHTmFk9qXcLy/IMtxgH0UQ4YARxk5+QGMRkFHucdJ8dQg+6EROI+OYFj
x1ubxEF76yQD3047+cfJ0rsghAS/UwXczut//MQBJOF8gEo6HGInH3IjISjUuJIf2kUaNpqlW+3V
0L72RlVF7zzxM2+XW6cAcgJ/BP45ebtZMmONRWzAcc7q6DrBCwfHSaI2d0rZQ/XODnXmA1q6DFQe
dN1AW5e//7aUul6MxNpE0bFHev+4UNBWk5+ldz3KOIK9ivf66Ge+nr8aqbAtUNf8jfGBHi5Gj1lF
x85KLITOcTTiSF23dfrBCaa/3PQm55vIZvsGFUAY3o6iI9D2n7/NBYxZMAs84v/GhiQ3PCGDA96A
sbTWIb8VnwYIn0e7EdY7O9Rf/ayTesT5fbCTpdP2SIO60YyOuOp53yM4yWKfxbLb1xO2+ZTauD+s
KCUwEFHcwZ/bosc5fjUi7kJpgS4H9NlSzqs2itlcI9Gd6nfWwLkFR/9mOaYgbXiO9XYNWIkNrT/k
F07CHrFZqkNt7zOrxTccEBwXpctP/+ySg+su2EFpQ1onw5GPpyDaeQxXI43epSbxU7sRS2pcIyH6
hB9sp/t2ecjzL8FzMOd2aaBQ8r+doh+GQQALJTjmpgezaoVazHkiFGfCVwB76uKqF9j4XLfYDH3I
M88hGsdzEzdcdZi3XgtqF2CtKoGMRG5V+UN39iDf4TmfewtgMcvBCWgHUPj2J+bMn+hVuOohxgsx
llw2aQ6kDlwZNeY877yDs4Mt/V+YnQsT6eR5YPnsZo1jREdJPmfwsZmNtt3NxJ22+xlLt1+XH/+y
Y51+AksDwVoqYShmJ0VB1avJJWggPmZVHqYb1cBXfMItbn73uDDPjcQihkqiJLyZk5FgpStsVTKc
PisDD84EqPsV0wb0YybBx9UaxhOuDyakWcDmeLz2rbjcwmctCGRU1RWG8v3u8tzPrXYF6ZqTE7SI
6/bb15q2ZRdag4iP+msc1f2Nyo3qXvph5BMQYTfv7efnanLOSkhs/z2eOoG3G7sJLHwqoqNtx7K/
Jm+ry3adNaL6Fk54W4Gy+A/kWwRrx2nJB+IGhBI9C6si/INd1oF7CswP0433/3bmy1lCBYVBmZln
1bQixjbezHlv/VA0UNf//ClzaNoO0KmgFjxZz3M7eDNC0RjpjsL+vxndjJzIDlrfSvQVgQWUZuKd
2uRMZQSAyiliARotW8vb+Y2EcJmyyKJjxt02v/P8MWn3EsvDO3xSg2QXVUMw7bsS00viUsYc7/nL
kz53lvIBgz7SFfYI7377A0ocgCkJqI2Mpl3QiqwvsUeiwbNuLQOpqAj52dsR0PEzQSzRyjVy+w8o
uOjRmD04KCCotWw0v9UPhuF0vvi/nJ3Zbtw4tK6fSIDm4VY12S7HSRwnLvtGsJOOZokaqOnpz6ec
c/ZOyQULTqMbAToXLFLk4uJa/8DpPhml0v3oxYhJc+ZxT+Vdfnp/updiFiUY8k2LVFRb9qJrsnuQ
hE10itADS25sZPh2eEgY+7wopXr1/mCXqmOAY3jHwECjmvDnnP01sX4QEvoVJUFcGnBSqHPtpabu
YBy0vOTWKAx1uonaDGEFhFZi71WSvaADnXgt/6dhEit5xKU4wv42IAWDycNL5HyhY0MWThmMIXJ/
inMTTmRJsjKdeCdGxD+29GHyL+8vwbx/l1Gbcg2nicyXoRfbyxoaM0kM7sw8aFEr1gO9M29Q1LTL
nVCscFMpboc2Agqj4UrkuDwyzcH/O/Kfwt1fa68GqYpRqEsG7LrS2NHZtbp7iMweEPZBcT7lXg5Q
yyMhKnb/MGfXsUi7wUiBbDlfZRPXF4XLJTyNEJm+gjgMbtwG9c2Xjr/yO3A/7o0zqdV/Hx/2D8Zz
TlB0x1l8XA3kIoXINgKdq7X7DjUwPyaMX0WoYPzoRD+0CCsk6fQPs3VpEXKeYOXpy7cdWreWHEJK
riXK/98CHGy+NTjs3VQqumj7NMf/yA8zBb+896d7qVhDsOCWn0M2MKf5qP/1gVEzsrh9Y+VRItM1
Hl2Ex68ReUDaJlRbB7dGyPCZG9fOEYgtFsaOs1UqNsNGq+WEQIAq9O8t0OrwH3IwOjm0wtn3Oi/O
899loGI048PCUztEMOnwjuifkSBsf7lpGzy9vwiXDjTlQcMBzTMHmcVYNhIu7GIzPIUZYnGbsnOG
blvVsIecTpPbDMGlf/ncJvuaqgEkbHtO0/5adYpe8JbULD7NHjj3w4T9rBuL4beepx0ivlQVtqqy
2mu8OE+Tiizgyjl8L/Y2ugoxmtVRdEqmeDrRz5Hql96rjOk+ANZUb00kZdc67vP+WYYuslvqQRQu
uBoXa4vgEALCVhefkBhpnuqkmdUmJ1dsHCN35co1fCla8XJmKJPMk8vifFlLPS/iGuogFNqoQdsD
+5SvvBrweSgHo872mZMi/1HHJVJWH99CMxSYShClAkqf5yMbU9LyYOPyjZD7eenSyL1Fn6pDTF2P
nquRJsJKmnVpXSn2ciPOOFU+5/mAgZLpiCkY0QlzBHDXOt4z6k3aWKLdIRuTxCsQpAsZFg1N9PN5
JNI9WHaoUBATs0APT2ee6c1tg02VIBiEI3Jn+dSMd1KmGIQ42ax1FGOHKvbvL/CF+TpADmeCIW0p
WuLn8zUQay4nrLNOKJDpW6EL3g6t5f4aQTl+e3+oC8eEtxFbaEZ1w4ZZ3DxYFqF9ZObJaTALHGKn
ydTEjUItCGtBdwD+2XvFWK1soAtbl8qC7c0kSsrTy7NpS4xEisaMeS512tbz6shDIlFzfqP3Zh3r
MMsOgQbOdWUbzYFmcTx5ClkuDwD+oXZ7vqwOsjudgvXqI8Da2YlMjTvxNZcVXKr3F/Xi/Dj+zJD3
EETR84FGO9DtsB7AOpsYvG+yzMF3IqWcHGxddK6zr01p2M2Gfj3o/veHvvQ9OZcztYmSg+Yugq0Z
6Ri8jBkQi7AvbxEBM/ddIlqE/U1922rKuBKFLq0p8JGZdcNjk0NzPlV4WlWGTRZAgw6J32vNSgHJ
OiLrV3Aql0opCCQAsKDFZPCsXTzr0P4qFA8tvEfwiP11gjw68nlKfz06o7JBgCd90HPkkA5hXSJg
3Cu/KPUgNhParY1enmWj6jU5bYWHq9Gt7KtL8QKeowEOggT7TfOhyif05WXjPoIW8tSbCoPQ8Ep3
2l4+JDgzKH6lmPIeIIVRHUy6U+H1x785WQPVOIhW/Ln45k7XWcjugZbF5AXvl6gZtyOQvf042NYG
k5V/IAY7wH9ARRI5dPo959+cN0lkYC8WPDawy19VYeglRlw2VgzbWExK7Nst1ePjMOGJ/fX9qV7a
bmAWuNbnmwfY4PnQAXLRdChy5TFwQGRtDKWSHXL3TvPzH8bhjoO4NqNAlnDcAMuiHCVQ+klTPFyl
onayjUmBbg0BcinS0+dFtIE6laMtC4Qlgr5obABHRH+w3SCHlR9B7WJSK8v4+/tTujwUhUjSTN6X
y55VkbcKwssMZShpetXl6msa1P130XCX/sNI4BqAQZHOUoY5/0g6elU47cbBYx5H7TYtSvxpRafe
soeDlav60qSouFGJmD/VGyGDKrW6Kafd/KjFaIOPeZNj7R5jWeuHwutX7spLYZ0sBLQqL1PosfOP
+SuRRZ+6MdAhVh7tKMRhKlZ7PN8d0U0YIeB9fu3RdpxuPGMqVz7dfKCWF5c3x3NPJX02lxUXI6Me
awEIPvE0qV84H+Jb5qivQurerZZEAQLt9qyNH4vqtk3beiUduTBvVyUfQfSDSsCbfrsSwIdtw47n
Se4V35QmH8bN2HniqFtd9mxXXvyt9pB/XAmrF64yHmtcLHMXm6t0UQhIkSccQzeNTpnjFk/zPQ30
skGL2VZS856sIVkJLhcHZMvOIZwX8XLftmiVd8JKyGuxyvmBBnbwZWjCb1ouU42LJAtXJvg2mIGD
okg5I90ZcQnzrmZh3RJhrMcRQbV7VBe5r0jCjJf3j+Obzwd1hC8HHoT6LO3Uedp/bVsjUfNCwbH2
1CBW9s0rNLf1u8ERke+MRovgnOHGqGRaH9bKWIy7SA1Q6UgGDS+JE/xuLoXAsb4iY1ge8L3vsViK
VYTex+Cjd+E8KPUbTfMIByDozyebDWzMCFuTU8fX3PL0M7dpjdQujlb6PSKX5UdjHePxvKRJDF92
juHn42lwIKmUIk9hw2Hv4EkIQ/WxfxXK5xjAUfbRozgPN9cFKY253LyLFBazjFJ3+rRCON1Fjibq
yy1OP8VVWlv1oRSmvcHA11k5F283EMef1zvxGcwnSKHzOY5DKXLTGsrTXD65HnTvmAYxysN2T7U7
rxIqj1Ffr8AU30R2g0F5Rds8+4i21mLX9kFZRyi3licNEydnG1Ghus/GRB23Vbv6Cro4GKBdPiVM
D5rt5zNMhTWi9pGJU0W+80OWpfjqCDr8yH6rw0cz5nlif421yNa62K17fSzEKRuxcdmhXY4ML2BD
tErfP/dvwtk80AxgIFGb+6yLV6Q+iYS2VI9yihDu1z5FjRX36XQTOKGOCKgrV1L0S9sEFrpLTY/H
ACDo80UcuA1qIIvFqYVyfd2yOa6Rfh97H39R6+iUjfK1itvd+5N8k3szyb8HXWwTzYox0jSS8pTX
5XTLzlAwfI0HbLtd7F5+yCoLXyNsMv0Ou6aVwHpp1yA5BLYRkKFhO4sFxhbGHdBrKAEVFA14rszt
tkOHgvaW1vbw+P5E31wW80RJt9Him5UylppigZs5INjb8oQsf/U1xaoZNfSyKNaK4BcXFAY+THwH
FtbysOuK4ShTI4vTNNKe9HKspUJv+q9Wg9ehdNQRjVYroq0mimwldL/Jcv7M8P+PTD/tfP9UU6eH
2OsVJ9Tl3R/CpXhmTwBedRlipSE772EyxICFHZZcwQyWVh7eX+JLB0ZzWGCQohqaAIs4Z0rk1wVu
iCdAEUddF+adjvU0lgeYGHaDXjy/P9yF8wLOBilHYioNxGWZSXgEbc4+Skel2VKNGHKMMl2KkgSP
9AGZUPe2x5Rh//6oFyYJr44XAGNDn12WDVPUTApPusUJuL5zjNUyOECuK24gPWJ5mCIJUn00zQG+
xEUMuhrUhcMdsviuoq+bOXM8FaJNd0NU69VVjfZt++Gr+HycRfwp0WgZEHYtTohQB9jywDM/dLLT
HTylKX68v4wXNiuPbb4bHwNk8TJXlHlMQhCX+akxRKXB6fbktSbr5ueMpD5VaQI1GdsAHmN+PTu9
3CdYSHqH93/ExW9pQYMi++B2XhZia1lpMcVfviXC6pSW0ukQtoF7RUIyHaYW3Pz7410IeODQXA1E
HmO+SXakpsB27oziJFKsQJSWKOc3tF2vpskripVtc3FyYIpRNFQhsC0zOd2qsFUNwpJAFEvMp8rp
np66el03kXaH+2W4chwvTo4X1oxH44QsRYE0J8RrdmJyZdrVt4M0lcYXso+KrRIPnrFyDC8dfrQn
KQ/S+KGpPM/+r6TcFrpTZ01cnjgdOOMmOLBMgaN+1Vwpv3CpT7vAaJzfH/9+qP6BhkHLg+LNInsM
bbVIcWnnhJia+8kTGjQvlPOfCydfUwy59PXgVMCdp8ekEmjO56eVCFP3Iw4/bYu++W1uJLFyU+Lm
NX4iRx6CZ1Uq9BZX9szFVYW1Cr6LYiT/nY+K9D/latg7p0So6gNIMtc4tOqQvmqV7j5UQfqpVCMk
ot9f1gtXpoYaL3H8T21lWe51WhPIpNHkJzVo4u8ebqR+K3Xhbt0+1nAkLSwv8qPR1curCAPraCXP
uzhp2GDIBMzCTkusKr2eMtAURLuyDB30IAgiv/OqwPWVttZ2MpoQu8461K3fn/WlL2xBnPlDiyT2
LMI6wgVthLsuwaCvcxBN7rThjhRXSTULrIOX+YdpzsQK4FyEO96x598WRptR4E2IWJ+mZ0/YVlTb
Gn7yl0ltu2urBVG6SfVQrMCuL31b9vCs/kCfgq7M+ai4LAUGSFWkwvQAXesRXSDSoPBRUzFVHHqp
7KRhtj/TNkq/vb++lz4rabRLtc7mD3Wxl/GGwSeyQaSs6lrnE5Ll+LphQpD7Qohxq9e52HqWWNNG
u3CvEV1mNACj0rTVzudbdyoCHnHIfEn2rizD7u97XHq3xQijchs3AiOWFJdkXL28wLqP6s55fX/e
8745K3bN6rKAAoBqsqHp+J3/gintNDWo+AWFPrnJTdzl0Wf6J+6wf3+cC/GeceZ3Cl0L7Q3SRk8i
s64cpIYqDEowQ8tGKa/rqU5LHNvwJbj6h+FgMFJOnuUNloA8ajA65Xg7OSF7wU4q4W/pt3ZgBhNc
szJD0O/jUYl9+78DLoL91E8272XUuyWRFsMfRxl8qXjNo6h5BGLlht3bEBevadVPKxCeC6GBoQHS
0Ead6UCLo+rUpZ6mDrpKRohdkG9LzOX3uHbIH5XXe79SFOZXNs2Fw8KIM6gaJT0g84sRUSkfWhMj
01Nd1dFn1YgcQFoD7qf4NNW/cav3MPKy8bd5/6NeOi1/D7tYY9nh76eZSnrywvqlFKVzLMw2xUum
7KoXEdRHgESf8RWTN3illtXu/dEvLjPlaGAVCJmRKJ2flKYYAUe1fOGpE+EJ7OGxysPxpVXN8WC2
Tv/x/JrnArAdnmj8u9zBSHanStKn2cmW7WtTl3hDGaF2UjrNWpOavhB1gfVR0EdsDGmu5SNFkzIo
PDVCAz5Tb4JK5DdGHQzSb5RQHuI2bjEGjoLZofjjeOg5/Pw19OKTYgWYxugvZyetTqDVOJXn7DzF
tB5b0sCVFb20a7knQYYD4yDiLa5Q8Oj0/lMzOZW57DBFmfS2u9GrrMPST3G8baroGJh1FZ5PV+9v
nUvBj0IXbTz4EOBIF1unkKHXZgqob9Ct43GwoKO5EAN+mrKRK3nCxaHIAXkF/oF8LYYKUAWXWqQk
JyDI9bVbTc11V8L8zFATv/+HWdFGZUrQsrjBzg+EUo5WOuLNecIUNzm4mAP6QyrNu9jhIvmHofBS
njUSKeIvyQvOxMbVZm+EeqowS+zS0dzbkYkzVJQ55bASZy6dB0Rf/me0xUZpx3RA/hFpRB2DOhzb
BNCuT1rQm5s4wyOgwvUo8JEQdg7CaoqVFOgttpsjATgQIRHUDdgvi2WdAF+qYcfouSQhxAy9z1Dx
1PUePQVoYg4Y60G/pQxnfctx8caiA5T/TYbb9xqH49JeQpiMkAczizfMIjfQKzliypjkp7xv+n0X
pc6Rxny9sy1cof2Pf2Hw7EjEwF7mpCwCAYbSsK00JeNKwfIhzmWibUTcAKquWlrP7w92aY3B4Ziz
FiV6nzQwzrduZjVCGYsyOdE3bUdwvlra70Z1krsuqzHiNWxN9psG/9fxRsNp7c7DXE1sQX1VX9//
KReCEu9DYi8GGLgmLAGCoZdEQ5MhLheXmXNbxL3hbRyl963gZ5Cn8zfP9bX9feEmo/mNfSDaMTOW
bbHWdMJs/GcBeFVgTl8toHna3sEr13nqk7pCGCB2i/TjtyddPhAyKFXPGf4iZWj1EtXVaYhPriyS
m2AaSnymvX64gmaq3oWdqnxYihuEz/w0tRhuVslZREIkHVRMPAMEf0fF8SENu9cYcWZfoK66GzsJ
+7UBL6TSYGb4kKQISGcsm1NG35aq0zFgoiX2Rrb6UO5SrdfUlaW8tGVQpuYBzKObC22xeRsttIdQ
c1nKTkm/6kmD93demn147GlxhodKuNQWAzQmho+OzImhNTXj1ygTgWo4PzZxDFpC16D4FL3Hw7qj
bh4h32SIDCBvGqJHAo623lhe4fz64DGZ9w3XGk80xB0RdDgfGfEhFalhT55Cjfb4xsEeS9KZtiMo
3bE9GButmNr92GlroeJNDGTguWoEKAWIItWV84GTwnXjcsh7BPHb+lNZdjehRIcYK/i8/2hJbE4q
Z0VemhwazcbFhsXlCatpL3JOqdmMj/hFDvcxplIbrxudj0bbeShawkQcAA6ckvNZVXVvDZ2WOCdJ
67PflQp4gJ0RWcMxL7CBe//bvQk387SogpE1g7sBN3U+mEgMMqrEzJ5cWOq7sAmn32Zvj49Ro5bf
5322ls++OSDz5HSKalT7oTouJdwnYWRN3abFUx9Z+c6smzrCOcvLj5knpmdEyIZrpDa9f5gm73hg
abgoQYlafL4gaO1igKD+VHm1vS0KVVF9uCcgHz07v8IFt9X+aUQLuxS+EkKnixaO4CQmNMOzp1xM
vT/A8f2UOzL8FGFyuBel26+M9yYvYl3Jm91ZcWOW0F3McDRs0SuDmz8N8IF2o4yVXataw3e6LXKP
dWtU+Xk6JDwcvOCDFkZcGLziYdiCRyauv3ly5kUSYZ08Jt+EVmODOW3aNfOiJRmIFIecixIF1yLE
QpKe832KnIgi7cbQXrShGvdlLdonSn1QAyYVgrIRPYmhUfYpLIHv1B2a20Q2X4FDtQ/vH5c/kkB/
lWT4HcD9/ugRzgBH4u357yjKFqSIOlXPlp7ZivANJRu6Ix7LEq116SE05ZdwCuIdWhgqPIk0CY3G
d7Cp7z9PmTmZV6F0S/mzbdHk2Oat5/5wcM57dVKAXfBbsAVHfj8uATKAbfW6u7q3m//A6lqPGBir
ja+ZeXdnCFvGP1emNseV86lhbQYyBjLdHOqWcae1217EgRY/Dz1w5zuQDu0zxrbYRJP2gq0fHTXc
pahEW1exUZnGrrIHNTN2RVxk03FUhaZ9cWIlyvwpcvpoOxZJOML0jCdxUMYyDe40INXldRJS9MCw
Eo2da5HrufY1TflLx+4MawU5sYhu3PUAJzjwM9F8VqycixZ/tRYmAH2B41TjC1Dj8l6XXix9T8Na
odW9cG8X3QpFDPLqchERLgU4AdSPAinJ4zKexn2hZDDxnq0sFtZBaUYeYj7A+Mq+mfLBCXdVh9T1
xgEWo32qJcQxD42jcWcFpVZgo+2Y+b5OQvdZjSJF2wbemCc+8K/O3VSxLSKc6qO6uM+xv0z9vpzC
z5aE+3Frua2BfXzr9cUhciuteGzMIAiPNapGU/V5GlpRtZ+whc0PpkGP5X5KEJW8SkuJOSS2BIrA
4desh+5AN6a+UZMib7D8HbT4y6SF/afCrnUXAqNMXu0mwvSwNOvpwSzQ4Nk2SseZzJys2ifjOHRX
uHKmwaFMOr3ZDFlYYh+XVUmyl8Ib5M3gTjUVuN4YA/uu7PLsZ0pZrPMdPairnWPgJPgymiOC8k2a
Ockmy1Mr9Ae0OM1kb2d9EH+DB5I9eSNLdixolDubysqz5JOo0OuWFAtMWvN+a1WWcjSqwHl2SI+i
nVF52eeqnmSLxAI25AcLCbVw13hjZl4POL+KbauDm9xNXd2LHY6zWeu32eDdI6+qC1/trcY7gNRL
A3+0oKpvhrAxMBIWxtju4fTI+LpWqNOgbDAp9w2XWXBVojyQ+8CvhujBq3rh7grNjtxtI0G33haq
KjIkt+3c63Yoe6jxBizu4Bw7s9Qcmgeoy22qKkigB42D+8OgTGofnVH3qgdeT6a8s0qrMMEATOmN
LtER+CYizuxtXdTDnWrVUvqZFcUeWrVTHV5XnT54XIB1Ze1Mo9TygyI9J/mkpnpq34m4tUH3Iq0/
XTWxm3h+60ag2POpgKBvDsoxljTkNp2a9MVziDKa3Axc86+u3TjjprJL8YXwOa9aYoYD5t56NB4N
tCWyO6fsp1/h1EZoZbelIzAXRkYF8YdMrQNH90UX9+6GO8seDyHmMfnd1KuKlvlGSnAVWyVHQuCT
SWISPGB1o8nrqgo97ZOp1kpxHeBLPZQbQ1ZF/oCXvRLuB7QPoxets6vic6M6WVtumzYL9F0f6AIt
KieP1eRHoEQy0v1ea5xS3+R9nFvfVKCH9jEvgVhdO1UZljSNeD1sOHqyfVBdRS/CvT4ZhsCnPlac
zu9z2wxu+t4ecCup4zCtYXd3mZu0PnYiyDzWgZ5GW90eAyrrGCudxBiF6vcorNX7ieZg6NfEheQ6
JjRreyT/9f8CPMOOpoZSwBa2OL6jelerxsMUKWP/ohnCAI7SqTL53ovOujMVI6puLcnd5BOhEE52
3RB/1SrovWETWnpbbzvPBpzT62Wu3uNbnPwngbpad6rKu2iksmf7g5Lk0wa3VuswIfOs+Wrt2K/2
VBiPFXIYGts7wjnbHiechwNh9BkkUKdp/BKVo3CjVyHmpJXTlA2KWy7SEmYuBgBHU6whmzvJny7G
2PmmSZX8SwNw0fUju3SHq4Jmy+h3TRhgzesUZX5TYUnV7NWoja4nIzO0bd3iZO57Yzu2KOEpiVR3
JFVlvkWh1v3cKZNS+Y1pF9rWDKwyOhhmoptYHVu4EO9rGKPpdQdzqQGLgImj9YQwSf4z6EzOdSaz
JtoiStuZn+HjtfImq9GjvUWRPunyfaJOpn0T10H0aGXJ2GyzybAixPp1PMOdKrQeoKEn/VaZRgeT
WHQfuzL0K5d39EZHN/tzaKZBe8o8kEsb2kR6gkOgOs+uFJ2ypbeviz1ZACJdQhKivpad3l2pfaHz
aKvhkmzyIcqnY9NngfwM/xrBhAyG7qmmefSb680Mv4fFOO4HDXWrn61jh/rGaiagXij9Z83BElPx
RfVSz9qUdp1YO2MwpdiPtJy6jbArc9grNDdBcKc4YfpjCvLxKqNLEm2LwHQecWeNx2PfzmxjN7NM
eS1bb7ZBLePS76e2LW7rFMzXTtjxYF8XWs9+hqWt2z59xLK+N+MiFgewTJ29C9QCTHojHEW77Tr0
hrRtg2SV9jrmyFTdqdBModJbQ5Lpt+FcSAUNELKesMAHuQl4zYhHmfSijA/w1PFo3mYimvLN+9nQ
op1B42/2QwLOQs2LatRS7J7meSC9MZ1ektBquqsybLOHCpVp+TkwAs64yzWCqzVTHPZl2xrCzwvp
flAmZ/4VVPjIW6iWINWyZPvhdaBhTm1rL4GR4WVM0D9prZcWUEzWxCjfpEoMxdudCjhsTV7U5nmq
BHkhicJW6C9ExeLUjG14dKK4fm7FNHYHoTnpmsHJ4sXC5GxqpECCEWLkHb8sG6RIZaUkttGrl5mR
5SuO6O+0LtduWwWZtFDgKOCUAgeFodXEyuddVA7mvi7VRYoVf96E1hJgV1g9naFaSV7bVgzVJh3t
+CmnJLW1hyxbezPMS3eWWLsAhf/05AAKwbZelPSaOnQt+lPJSxi1yn0CJ6r9xN1RllsNPoO7tUIK
uYfC6izvc55D/95Valt1uzqcSMpSI4FZAKesug4A5T+YoIE7yryt1/0O+sgtzS1UfRn/6JVIVffw
THL1Ovbq5ldV2HZG3HTz8jgBcuyuyPUKYwXr+mbjQNZHYoSnGYeRx+6i7tQlg90gKWW9TGTL9Xyb
a+GXVI/qY690NZu2kmW9Uut68/kYc6avz8zJWXhu8QqrZeGOOgXfl/nWkj78iD6+kQqlE7/0Qrmm
gmstn0YsDqWRue4PC5ats5hj2CM3OkWx+jIkOKHthdAK+WVQGpzKLR4y/c6qtQlWD1/P2hZ65j6D
zuj0Dc0Z2FIj0h9D5icwOrNvUYUIn32ASTrVd7oopHaF2bXt3U+4ewv8ymd35cIXhhGJ/+JRBBbp
eQc7YfBLhD7i74KbLNwF6HDkd56b5flGB7qY7nSpa09oTPaab5tVBXZS0EXjkSOS5qbMoyl6MGth
1V/CQi8lXurGIMstKG813Ci4eSvuBrnOILnOTUClfhkHOobHkDaVnaOnVtJtWrvTnD1qwDiQbwaz
cdDOIVhQIN/lndXN5uJlW9BECxLRNffmxBX26AVhXrw6UW01H6xdEatmoiDPOxVaDLWrRchChTiJ
+7ofn+gXhLt4KnAsimL3zpmMVywelZU+1/JKsGG/8UCGy0UhVaeldR4h2zoatD5q1Sel5K2wt8c0
3I9Kqn9RMysLD6o7dVvdzYzETyNEO/zGLlNzZeMvDxu/AWVeQjQlENptS1XTPlSVMPMK/Sm0Q2Pj
uGn6UPRl5FPBN0k5oLKtFCPfFF7+jMjBBj2BfgCVgfNZp0KTVpU0+pNjklXELeT9LKrjfV8Gga/0
9nRAnUPbFHH7Q4mV5KhJM9y4VbYmqH9h5qw8hx7BCgpN+qKelltRzgHPjKegjeNrFebVzuzq8SvA
K/UoW9lfvZ8A/PGN/ztqM/GZxMoFNaurclucT7weHdlbvW0+jYnX/HLazL7zePfYR+g0jurHMnG9
bdumU3bA/kvhiVsr9U7qnZi2QQ8+bQ/WIlgpaCyqpzRL+FFoysJjoF5rLokFIRY8Eqqb+QQMKNro
aC3t3LKSqj91Rf+cl2gR7KfaCNTHldWYl3e5GnQwodtwa76VM23SEXwbkfEpitzgBxiTOt8irimu
qqg1vF1URuO0TYMkekq9sn6ke5rsIN6q2gdvm3kBIP4RhQEaQ+SYb4a/KjqmF5eJ1Q/Wk2w690tS
684m8CK7JQmsHJJOt0zl4f25X1hzHH+o/FPRmSm1i+BPN1JVJlRrn0Qc/056szyqZon7VA7taku5
rv2BE5H+MdzQ/KERCIFRbKIkPItonM+z0yhJqLm0n7qhV69MNcKXo5+m4Z4Ct+m7VhqukXEuhDdE
rOZFRewBWMtiZT1y7KwThfVU1M1U74qxno74vTiTjyx3cAc+q003RmJ1/QY+ULlRa2Ncaa8vM8J5
0kyVAjaNgVnc9XzS0qhaNWuYtIoawKEF/HFDjl5uBh5ZWzWFepjHRrEdB2vN8ehN3W4eGtwoCC3w
q3gfzeHnr30lDQps2Be6T/EQpP2npGBH3EeZaYEGSS1d7tAPS+s7qN7GZrSla+w6XvD9JkGn/K5E
8i66zpNeuersQE6/MZ/XZeyrdB3ifdM42vBzMPtWJjjlRNr9BL3C3QjIXLdQgxrx4UuCCiStKvT0
6R4BUD+fS1WXCFSVGcsouMITS7aJHw1mBlrCS9M7DUTRSjr9du8wIuA2+kguPYilkL4dmoHWUqN+
6npIR5OptKdBacd9G+X5jYd91VVjqONBcLUdMi7SlaAwb83z4MTXIzA6JGnzeVncUTgStiZvY/vJ
6yJ50N2y3YaRN6BGO0z794PBhfuQ4MuRRIMWoCQNj/PFjaimjsEg7Ce7r1F0k+g3XbeeJiO/rGyz
3XauzKhiSe0ThvKFd9Vy3HY6fS1gd7Eoww8HJ34O1xQQdtWdu+nnPwdRJLPLRs1+qka9+xrZQbWL
xJjtnUho/gSz9OBk5gflSglODMqCQ8NC4h3xufNBB1eBfSla+4kU0TnYpdq/Jo4DKKSBv/Oxxuv/
GwsNDwr4COctH0+UiI2mTlL7SSv15EePmqJfoPp/3ZRlsfJt34afeV4Ia8w3PvjxRcytPGBZCl/+
KbM77K24gf0u1OvNmJbXsRUqm3BCyVG3wnhl/14eGBUugPPw2pZzjAxqQmZn2U9K33jbIe6KK7wp
cIEqPMS0Zbnr+volsLR8Jd4ulURYXER1GJQHODklkqfnH9LqZGyZUZU9mwNKJQ/giz3NN9xQo/Ur
1cwvLbo9+zE3enNf5WblbNlbqYY5jujzoxlpLRu+F1SRm85IdgaOK2tmmRcOHD1FMvwZQwuhedn5
i8u2TMt8MJ4j0T4HQZburS6JNkaW6ds0xIIQLKa5MZtJ+FU4ZJtmCL1DQulu+/7JfxtksKoChYlR
B4IH9jIBbWO1kVHUuU+IdUUAj7rhS1N1ysvYW8pa9eltygECErUIXtYm3f0lpA6AuchtXmBPKR2I
Y6AZ9XUQWQmge1X5MWltir5mvXaq51N7HkXpE4F3p/ZDb54k4HwzJFPoZJPdxc+1btC8oAn/JPGp
aHhUmRL9RTn8en9FLw2I/txskzCXnZb+TpQl+ig01eS5a6zxEQBvs/NqXT1AaBhPslVf3x/uT3K8
nCD5BdSU2c2NlvX5BOHeOkI6Tvhcxa6wv5V5qosN9bRGPWaRGvuKoDSKwNavZoiCY21greiPTqsd
BDnvrrObFCRlH8tsb/U40Z8EVNeVJbnw4REy84jj5CCQLxcZ0OgNoxEHjfsU1KbYlhaJVzK0GdWw
tP9p5tL16yjhgnl/ZS5sbQRb4ZfxtoDytaRHK01WTdhrMyoaL8CVUv128gbrpCpJsyZX+jbWsbf+
yEqSbZKczL/lr0RLyawki9BNe1adONlUTdkd8rrJ/IL0/WhHqrwfNSk2YQqp5KOzZDSIFADPcFN8
QzsQmBQ0vYyyZyTFHMMHpVRs+gZHED/NzTXp3QubjdFA0wHNhKKMHvJinvhtybFv0mdsM1V9U7TV
gHOhiRDvFyXB2HFntqU1bsMMta9dlvau8wJVe/gs6MEGvqUH6m8VIUTnOIquGnfoULrJQ9o27NMP
LgtvKbDVDiZIFJrf1O9ibDFxK2mj13jk0tmU2I1uyZLHYIcw9Rp+4s3XnzMVZD15wvKCBcxxvipT
mtfYPHnRa64H6W1np9nBzXP65CyP35WK8b2241uj6eqVK/ZNrJnLRBQQyE+Rp4KRcT5wVAxUyijs
vSTcDy+U6KZj14nhq8iq4QVqyJr9x+XxAHGRh1OdelMsKhyjNIdUfwmavLjSM+y6uqHIdgWCeZUf
osq8Up26NCAvGLTjac5wVS4m6ARZH8fBYL4AxHBfpm6wvxQZ3TEV38Ot0ZmrVs5vaqKEJ2ybOMP/
h7Tz2o0bS9v1FRFgDqesLMlWsJJ9QliytJhzvvr9UI0NqFhCEfoHHdBA98wqrviFN3xkbdZ8KRXZ
LxtDlV7tpGzMddYVNRmP6tMC95wgvdRKP25fYmWwDOngQ3jO7kBE1/WvVBsKsQ20sS3KfaL0Q7Ww
1sTjrObRTT9xgOFK8IhaymlcU8kiLGvUmF9BBfiIB6tO5RNJgeUNrFXXp7bhXdnUbnZCsuPxWi/p
BtEWrEjupNDwnZ+5UJM1IjSpte4VI+l+1nmDNExq6XK1L1OrSw+9JBAaiiFaI8AIKMrYj1WgB/sS
685228ltIj3XXgP8kUKlFm/spvZfNWIFH5uemui8a5UgvYtiZOD9FQzQdAg3Zq6VReGmdI4f6N9K
w7Pj19ZvzSAx/qHogf6b2DyMX0e9Fc0mdNLYXwFYiF/8urYCN08tbPdyHEN3jihQ2e/afvBvCrWk
VFHnGv/TlSGTjKC+Rxe0O2TCNII7KwybO7QqvX4vpV7ySwfPNLjShGNaD6FFG1CK+vxyUGv1fnSq
WvkzJCOWW1kUJeF1Swvg0kQTMnBHOorxZAliJg+V3svywe4rsG7uWIGbXlemFl45UF7tC13YWuNa
QioxTonLCAflIHfqA50Sv3irEipHq6pQSjoyo5rdhfCRdZr0QRRf4SekySyf4z0YVoO/S6Vkg+ka
ZqQjH9T50jrIoAbskGqWrrwk6Z1V0FlZeW8Wgy93m0Yv8ijdmB6avD5eQMK3tz2Q9udRCmX9NfLb
sNsGCVXerVNI2rseeGOWQGSyHQrmZgckqlt4gE+uxamcNQG+iW/hrc7Leooj5CDJ5eGVK6Le+XHX
bAO9Ftspq3ZL8HeI72K5LQddtJACnIxsQRIDREsflZILz8DxvZiZSAMkQ6v/Mzs5KRGYgFe0BkGn
3NJfyh5K0DnYT1D9zJxdjW08jYPzz89J6YDAA1EWlKbADU5EueMfMCR9YCRJKt5rNPrErWbX9rPU
KSOBWFJewzkPw8ux8MpN6DfJA6/TsBDXn4Rc4GypHdCKJPOi2zwLSGi3KSmJS/RCeK/sAjxtxDpP
h1Rz0S/5KWEoZ9NMd/Il0OT8wqaaSCWTgJuQewq6Z7lXbBd1n5ey+TIg4b4txqE45Kqd72LUR1FI
LHDAOD/T+uxSpI2N6gQyDXQ/wd/OvRybWKA3bPXOC4pt1giGqI1daXqjF0Bw82hyQr2DtOUVQs/D
pKR4vKKyJOUjr6zzQqUocPW+au+NTCRvgG6MbwqjIf+EQMEUTxK9qJMX1PFY6qB7Q6B23ouMK9Q+
rMb6ogoKGV1c5FmKdlFK+SMA//yyfAwILAnyH4eFMOZ4QCSx4zhwMoemteHfWq3TXns2JORW7urD
gPGbcL2cmkFS5vpBK/K/ap1L+/MLeZISf/wIOF3EUexcsAHHP6JslZzGduy8JEWjlmvPHG03IMJ7
8Ot2uOgGW9/4Zhi9dr3w3lR/7K5jI5UT10hke3v+t8zvj/9+CqVq+kPUjOck6Tht5H6sW+cld+zG
PDhtm5Zu22BK6jodKjZrTSlG2o9ZeKs0g7g9P/rplmb50VH5/6PPJgIhLt1okPt8Kbo0WJuVPYiV
5i+79Z6eVcaxCaugoFODmJOtBk3tO6eumPBYjX7pDpwcc6yNHU9jd2kGzrjQ5vlqPLAr8J+xBAKS
O7uTstY2B8cZ7Je+MzTUXHvszoehW+GQo/+pizJYeH++OrKQN4iMObTA46d5/pSUtROSt0+E8xKL
0rhR+1L8Tn27P4x6GC+Ryb76NjrplBomshHR4/FYUUlEWOJ8/IJRvdXvssaMLzMtsEdXiiUH297Y
0B6+vU3ACihkN5RtEDOaTaeupJ0thZn3InlKI1YV3SuxlSOe8oUr9ovTMNkWsGh0KmnUzpK+HO+P
AYcC76WS82yVpZ4DKiKXNiaGvXu1HOJVkXnlfRiW1e78J36xglOWAX0fqgF16dkKqjUCnHpROi8K
Nu7ObpTHENcqXR83cg/8biFqmL+ZnHrkKEngEVFE8WvOajcDtZZiRUgvsS7p1VSQHWK3Uk3/1cul
mCiiTlyhOd7z+Y/8YutwySMAQWWMXXpSd8ZNhQqzwfR6pUBoImv3pIr9QcLIYGNEzZK9y1fjwVWB
GEMKx5hT7PLpWNAMLGNFHqSXCR9xIcHKWbcZLKqNZAfhlc4sLLXbv1rGSQeLOGiiyKizZaTtFDoe
EiYvAs1NsYZV660k1QzTVeqH3sJu/eL2ZCwyJY7+R//r+PNio/Or3G+9l1TPG5VGsg68TOlHeeF2
+Wq3EHeQ79O9Z7vMTrzTloUWjZb3YiWiOYxqN2yiOAou6Ft7V1YxxodyGL2FR/KrQScDcora8PDA
bBx/XJ95mRNVjXiVyBRWelx2G3ykMfTwlWLf5I3+I1eDcOEUng6KXhrFTJUGKmoac75B57Vy4Mmm
eG0CH3psYhQtHSJIaVu7F8VVqpZO7sIC19fnD8bpSjLuFAFR14IGNDfmoWJd9sK3OBNRrZVuwUIQ
klAyej8/zun25AJFo4npBG9Dn/Z4UnFFM5Mqa/zXvrOcK21IBjfsLPNOVyVn8/2hJhYFeA9yA37w
8VCJCKIQ48GAobrkapDU8B5vSbDNSFl8+1r5MGCE/cKbO8FqjocSReVX0Dr4KkdLfyRSJR36QeEo
tP6V7VfZ9vyXfbFJ0ObgceAOncRsZreK7uVW0gTwdyq5MtaB1dfPjqTFh8QJAzBzmooCbbYkzD5P
s5hEOijohNO6oMw3/0bwLWWqp1nwKstdt9PU0FtruKS6wRBpP6kw1/AMe/URkEe/cSLZXLhqvto4
hBZTKWxib821+L2gGKxCk4JXqnPtgWcyXOlWGt9ZYxsczk/v6aVNVkAlG2l0zgK79Xg1jcxujdEs
kteqj7ViIydBFt3YSOarD1So6luRQ7peEp76alBqYRw0kklCm9maJnkUAWHPslelg+Qr42N8S11I
uxr61N8jstEv3G5fjEedgMQZA09SuXmgkTrmWAJ/yl610jJcoMwB2qJdVa+7odPfQ8rECy/+6QJO
ryANKTT2KGrO65kAg8JUNH38Kg/quLUzYT20gYYxkNKO3/SOYfkg2SFZTDcClC7V4uMVJIzI/K7L
o1fJo1NwP0Ql6b/neIl0yKAL3J/fLydfNuVxsN8nYSvav/OpRGVS5J0W1K+TzNOfGu0jVyFA5fGV
tPb/MBaZGQiJqdRBMez4y0CP5aY8Bs2rJmcGKAFkrTa8iRA8KilYakGc3DMk4dRmp9yILyNPPB6s
1eEsF57avzp9VV1pXmCuirwzrvs2PLROuAnUNFo4eyfvEGg5wMDg01SOgTNHZGa57aWxCNVXOZIJ
X/DEK+SNSq1wIe87XbOJ1IfZOJ16qnTadDw+BWZO1FYteZr6WtOjgF2Lx8iF33ttvYplZykKnObp
KOVnvSasHfxT9JfpAR8PplQGnJfGif/FRqMBfkyNB3ih4WrsYwsAaJCuILI5GxGp6b/zW/Ok2oBM
KBILk8o1+rMyCKXjobXe1JKmbMt3Sqbm3wChs0syq+GuCGEbxaXo/uWIB96HutJf4DZpP6rJ0C3M
9dwqbMI7WxpapRTSiWv46/hHBKnUe9lo1G+aBrZ7M5qhV7pG0IiCutjQIG8SyGgfIfavP0h64gOK
GzRln3RGGVEzTtS/dQT6/RDLSiZvF2ZovuMmigbPGUK1ZMkIWMx+nBYgIFLHhvqGWJF21+qe9lcC
afVMxbvEwUyBztZTPdoUZKKXRZi21soxJGXiNGZTMKG3j+UY9U+wMJolRYYTCOn04wCQTg5r7FTg
w8czp5R2XLfKqL7JZe38COg8PSv4QBauWtnadQdHsHOdGlklt6Ncn7h0J3x/3ZZ5t691Hwqtrxe+
sbCe86dj+lEkwkQCZDUTW/v4R1ktcWIbmcrbOMT9m1Eo2bsRU1XVWbU7xMqWPM++2D8cUGrUkxUm
2bc+j8QhFiW+0ltvYVbKuFF0aY0qopXUbuFX4jqr8lS+svxBdvU4bOx1xlN956V668IPTP6lA/HM
1lfrJFyf3zynM0Hpd0rWSYDAdM/zEjvO0JVoFO9f1Bh/pcj0aPenbXflWWg3JmH5dn64+X1MpZfe
Otx8thoJybxW6TlNBRVCFW+CR8AdZTxiKqmQLsu8qg+dlrYXemf7m/ODzi+vj0Hx7qLCD26Xyu/x
akOX8+GYMWg2AlmtNV/f0fJyIARmyk2D7umuR2PmUAkYvedH/mJ2uaOpa1PonsDKs2XvRr8wjEYS
b+gUdb/z2s7Wfhhol3rTR+ve9vfnhzuZXRhEaI5yS/PaoUEy+1AiJTkIwjB84+BUiashrPXaa81Q
IdGRdC51LRR6Db1dyjPnTxFSIMzqVBABVHBaEFZwrWlwjYjeypijA+UmWwun9Ay8fnn3vrtjGYzW
JsxyQrFJu/p4NfPSUls7baI3oBXB4BZwWqVNrFH9AH8vbRDuKPNvRu58H3V8qGcauCBiidkdBkky
pFHeJm+GEOm+9Gz7EjawdxgDIKznl/CLqWQoALg8NIjYzDl3I6TuPJLz5M2P1WCTOIq07X1VTaEl
UiBY+K6T7Tl9F44jU4aJOcZch4QqZKhI2I69gV70V0HUa/uGZtRuGFrpJsFz7v8yHkI1NkEmwNy5
Y45cg2oKlSB7C0JDoAiRZ0V9kNXeuBRlmklunuvaAnTy5OxPn8hpmK4b8KHzpYt8evJSZCVvZhj2
t15Y5JsyC023bCIAN3Kl1leFbkw2yXm3FDR9sZY8L+ggsXemxG/6958itMEgYRBQPd/8ps+gM7VF
tq+KLgzodCfmzfmN88VaMhhpCfc4sfycqpGmWpDEWpW9jWmkbTLc6zdACvtdiyrjqoN6t3DXfDke
Lyet0wlLNp/YRFUbP0/67K0pQ3NPQSLCLbBMbni40n3FM7/QDjidTNSVFOq64KMn86HZZBZ9Yoku
UaK30erku0I0xZoC83BDIX8JO34achJEwW0icf7QPZNn96iSg+8kWIrfhF3kmPCMaozmgm0+OZUa
3uIYD2cslAuQU612bcI53FbtWCy0EE8nmB9Bg4DXAx0SKlvHu4eq5CCHQ8bhtMZwZ0RZiNxEqv2z
+jzaV072XbQOI+HRBRyWogGlpnk9G13jNq+lMX2rBv1v1RT1Xmg8XPlorQNSpe357Xq6nEDD6MRS
lpysy+eyVVCEmkjzpOZNi3TvZyCPCNeETnDQtfbt+yOBJCTsoLlPe3sW6wUONpm1VLZvXqfmV6Pq
+JuuFcEWs/lyd36o2fsLrAtJS9CxQBgUZMDmdjzDWCHVISXqu0gzHb5wpW6oqonHXFTmIbENsfZ8
uVoirXw56gQp457TCLCnjfTpmukAana1XyvvEB50fVPbhfpY63WzA6GjvWq5Gj81iKwo37vMp4+l
GEKLh2Se53+ef9KZBRGt1Or7oA4KLlypp90JNLlv/aTyFDeMynbh5Z+e2U9J6H8jItJH63m6A+bl
ULPHP0YVqfbu93SRRJONj2poSQtVntm5+2+U6auIMaD0zuF5SU1hMk0V7b0Gx3NAcAWYZCdB/cyi
FJfJQcU39Hu4NYb8qM7zRJFiEm/P7ja7b3pHSnTtvchw2d5Mf092xRBA4QgaQFIjAcf5nTo7fv+N
yO0Nd4EqIbnt8Z7JixSVQDXW34EgBpvKCc1D4KNWKrW6tDk/1Ol8kmzRB6BNxh+05Y6HajonmJy5
fOHKYigHEGJjsDaqzENEXE6gTmjNy7dHRFmNhFjTgW7w1/GIirCzzgA5I1w9rJyLxnZuQ7JeZx2W
OkTfCgO3hZ15egSRHGMeeeZ58OEwHI84eBiQRjrSHW6joKv2o4GIghCINLxXcW9v8DsTfzXQcOnf
8186PUTHJ4LxJtVBclio2XMgsRMZvunEJcKqoD7lH6Jv/AMqYbarFbl4Ekmk3KB1g+OJVemX5iBb
S67Tp/sI3Uq4TryUCE0wBccfXqtOa9ZyFgo3MnTAJ1g6XjPLULj1bIkhcnL8Jx1UYC7TWJS95maf
eZp1klRZraDfgn4KiG1UfNo8Efl3V5OBINmwf6BRcR6n1f50oVpd0Q9lK/fsWC8Zo42D7r66jmtE
vG5TrkTTBVFXi4tGRYFj4fb5AOEeLSmDE8dNlUP6FNxzx4N7hel3+aixlTzoS8N2pIqoXvpxLm6C
REOILLatWgYbDthwPUiF7FwoHtJksJDGbFWEwkzdIs2G2lWjLiEL7BVildBFGCHQb7IEXbUVUgu1
7oKUNTHHReUj+GuETSbdmmXupxdGKLUyRHvM8lzNlAfiYqVHLCl3PbihQb/SNWG/oFSUPvuJjxqj
OVql1my8sbS1bE0RaIQvVKLW8Xx+t5+cMh6byRuJaJqyMTLLx1NDRbnQ4l5ThGs6SXVIKy/5oelF
svL9PP1DItg/V7ZdLjEDZikEXSNUMrjDOOGk16QRx8O2BkIzepWowvWhEFWHrsiGctW1KPFdxnlr
xRdwpbpLFN3yZFPQBFnKI05uUCgwk+Lw1JmDmzpH3pjQvKD3dJqPEpXqDC7A15o6Nlh+eZU5afNi
6sJYuLVPPpoxkbZEs4PIaSr7Hn80SHGEdFr0lFzdyP5lWLldp+iT07jtnAu17/WdAbp/a/ajuXAC
vvhaom7Mqnl6JzrG7C4lPYoMJ0JL0R3KYG/Vooj2QlVHcVcHWqVfZUTByUKsfbKz6JFTjJoEQCFa
QTo5/lpF6E3YUCgMQeDqulujRFivlNJQEjfpRL6Scsn5UQJg8Raumo/62tFxJ6MBAzkx+0CSQPk9
HhmxpMxJNA2KSS23dXrRk05W5SpvNCV+quH6gzDWG6Xe2zgCBvXKsoHvXPVmkDY/rLTjCd+SUaNx
UaL7eN00o+S7SqkCQ0+kpMnXtlPrO59gFR5fXqEfTZCN4JsLlVdY//woNpu1TngsHyyNZBWxJXp2
3qVTc5pVV0otJcAvS6rGjZ4kcvDTjCiyrNGnLvN1DMjxm5LeRHfcebjAk/Wgc0kh/3g+IuJnmbxH
feqcZm2oD07su8nw63sXyXyQ2aRHTVdro+KrT9ov5DIktx/c4NpZ2FPzfTwfZJZE1j7u34Yk1CdS
N1dTVkK6KIODvaT/O9+6s2G02e1kWlCyc+njW8TeupN/DYelL5lHGfMhZhlUJgyDJII1QWjAv1Jq
VxrW5qu4rx/Uu/MLM7915iPNbp0CCrkll4ykXEcXqHAZG+OHf4Edy/lhluZs9pCoYP0zeHfqk/cj
XYdr+RdO9Tf/2xCzWyzo9NqTvEB94qJe6WvP9TfS9vwQHy4mn++O+WzNgq8ACyItL/iM4m/xs9ht
A1gHbvPQgtP/F0hu8OwcxFo6IBVnLFVE51oB83M6z/6SQCqiuuP7QrEr9X3lrYbkRq5qt5SMC0V1
0YP5adgboR0UTXIlowCQc5Dky7Ha8pvXHZod5j3ibBUE4/PTMg9J57Myu0FkwPth3LOHfOsl6W6r
9HdTLtwfXx4Inoup/kzvZE7aVH0iPzQ42D+Re59cKH+cP2Itttn+/Jd8uU0/DTM7DdkQBo4fMUz2
Hu2z1+FZOgy7/22I2UmQzLzWEtqVT81GbKZtOrjfjaY/1uPTV8xOQq1BJx/jaYiL/EpcqIfiEC2d
hOkGOjkJn8aYnYTS13Or1BlDuU4dt70Ck4XrWvmSl26jraJ/8sv/Nm2zeKESjizVCbs/ex8vpUft
It0tLf6cl/7fCfv0TbN9bEWKn0uISj95f/IrdZf9MW863u2LttzWj/6DPrr1s79gzrK042YPYx1l
fekHjDkMK+nJLNZSvnLuzYf/bfZmL2OaixiFR2av2/T7/zaddjg/xJePL0VT4mXEuzimx2EEDjsj
IL1IfbLKi0z6Zeu/jG50te73/zbMbG/LmfDicGSY3N84xi6MLvJ8FegLh/SjHf15e5PiQzci9THx
FgALNHuAawveeRnL42+nsv3UVYK+ufWAN7bQxCGmb7M0Q5kQJaxgL2HWka4jtBrfg6jUCTuwQlio
OswnF0AGuKsJxArUhdbx7F4aur7UwtpTfttRjP2b3KfXJREy4VqhuaSh/UIkNc3i8edPYjh0uBED
oqg6ZyehtMbPiRz/jzASR3e9MIhxdfaspbBw/nIQ/ZP0kAeAWwU4M5erb3oPWW5d9X63lWoX/gqs
WyNfkBiPtrKiWVV907ELQA0wOWJckPIT1/3jkf1UaIiBqwaijPM/WpEYK85dKq9sCTcryxixAA7r
fEk0cH7AyZt5sqY6MaIXGu4yx+eipk4F9koL/laqFFyOfhRcm3ga/kDQ2L4eszG7igHsLxQbT9Zv
8gdTbCYVYRpaK7PDmGix3EsIL6PgqYJCoeqwwxhAXZ0/iyerhyr+1GkHyE0NDrTX8adJuY3geqKk
f0upcPIVEtzZL2eyVN4BMUkWXpzTT4IJM3lsgj8kTZ2Lkto59UCMb5K/uZk2VyW2jbdpYSxN3LQa
RxsfAPwEI1MQFILSMIcaSx5SRXpkmg+Bn7XbXDKNH60VKPtQJI+d3Zp7CduK3JUkpV2NTdstZOLz
PhjAEBqJNnkpHBwO39wB25DjqJB8YT8UPs8CVNfeLv9avQxwPM38BmVbuwwCsNYjLN57FClT1XFN
ISLpLYr5zxYm/QNgOZsP6v5o8AEx5R/mEG+eQw9hdl081hLax0iBRJWV7oymbsVtgnSHdVnWqa6s
6UCX1UoghOy4ss7u+1WitpC/4eHbDN6qQj0vql0TQrZZuE5cmdVFolZGvibdrdtkNQiKW/tBr0L9
m9ZGTCl9EbiOIKLYP8zp8S4tYgdbgy7SH4bWlH6CEkZUuKU7+1TaidJuEcHJAEGdPxknh96mqUdp
iiNIkwjg0/GYJRvYt83EfsgVJo2ip+cihWFdoDGvHTxwwj/0zCoWXuDTvcuZB1bE15LJg8c/HtRT
uzYe88p78CufxlcZ6lWMk2alwRFvatvaxZ2mDIcgaeUUZoCaemu1g8O8cCvMM8oPx2G4vYBBOJHg
JI9/RjulYToU6wdzFNX4E0UVUa5xIDe1gw/qrFiPJfW8DRWanEQwTDxjIdg5uZYmVZGpw0I1DRLG
vLQkh7luBLKaPY7REHQ0BcK+3xqFN/hu2phi6WI6GY65Bm/H5gIBBOB1dsHborRw27Cix3iMY2o+
VQoDXgqhlbsR835/fmedzO5EaOHFBKzM2ww89Hh2uwgSmeE30gN2U8Nt3GjNKo+1dJdHonPtkdrS
EIf9moKdvbCnT++mjwIh3jnTH0D5ZpuaKpWBPkxcPmp+Kf0sE8e50tvQ+ZkNjbHio/VLLUrUW8XT
/Z+64r+rSp0sxGUn54oXbeILToRB/mHOGHSMJNIlURCN89iEky5ftMnVLvrXdUZ6oRfid4Bu2eZ7
U462N216MFDEQZh3zzE7ht5NEUVjPJZ5lt5UdEFvu6TT21ukw8f3TrVqc50YYxH+9PzRW+r3zBec
8jP9bTYW/Bqe27kTJ8roRdTaXf9oZpZ95cWUIV+qXHXiVaCFJV0D0DzJbtDrbpcNiOJ+d9U/yt88
hzQB+PsJysVrBaVPMxgeO5IjZeWHqn2RRnYTXWgtJjRuBnb9Z1qp+a+wqMyLtB2CFy3zemPhdpuH
wNPvAJoPuWJCMlKqPt74kqF0ztAU8mNR1d7gEiTk5a5T67hECE8IkEVNki8gYE7HBHiMTADD/tdw
Ox6z6RNcHpDqf3SwRlnXeutcj4WD9EgkrUH5LAk+z3c3uDCcftA1IemQEZ2b3SSRUY9qVeXlYzgi
GOK3dfcDcY9xKzmOUN2CjY7Gb1L9O7+954GVBguBFwp5VXYXb/3sWIvI0HIQ88aj1mArPclchk+G
PmhLb+JX43B4UA1kMPpJs3chaTo7KNH94Z5speBi9KTYWiVqWeoLW3Z+IfNBIDK5i0GGTLSY6d9/
ivGrenCQaWuURxH1lRspXrbpEO52fdlbsjA8PZwMRVQPIQCoK3DT46GcBuokJkvKIwLn2ZU2ltZl
0+kerVm2KGyEcF372fgSt0gcnV+1060J427yoQMAw5rNUcRK5VholqryI+Zp1jaNS0u+KIg4bLcg
fL3XGmyUvj0i1H9awWxRAsI5ZKKLUjmqWlk8Wn5UbT3TqreOkjobG3kT14JQuQDRODkNAE5hbqHB
COoFm6/Z3IqU7v2QNuNjmKnxrhwoK6XAe1cyZ+QgEtnc5FnzfP4bT/YomOEJv6BPz/mktXm8nkob
QUAv0/ExyhzpOoo1fatVQ7bwoHw5ig0aCyI6BLk5odgTuBo0WAY+Okpfr4ci1rEc8vuFC5Ofzq/9
HLwjODVh6nDjxSMR1sosCzTadGyQyggePKmUEPQrBwxLTS0ropfeLIJKdv0IdoThAkQrnNDVwsBP
n8eyNZJJER4E9T9wFtWwN7vYxmaljn1cbsMUt5lVDOjKeaEVYg2R6yDG4D1rTui1xUryza50XADX
jcQT3ZvmuNLGzkuuKy1roBOnfVWbOxrfDYWuEAaKsuqG0jeitYex69AjvGvlyaXIPXwDXDrzVH53
VcUm8VdhPWom1XYby6ADzi5g+V242bEN+KNMWvrxWqznrbFvMAHGpGPI1EIxXR+EdGRRmUR50m07
SBpXTohDzU84HFrZrREU6otoYxSVHV2iS+Znz0GoZtkv9OH8IDxg8KbDhu5M2cNVaUj7QfhurqjY
+Lg+UjaF5KpqHmNOo2hZS54j1Sb9wM4oigOVDSV8GkMVT3vX91CsUN2xy32zIVOiXrFPZGMYr+sK
KaQdWZ0dvYPzcjCf0AVKj9eeMTSUPbEsDLclxljBK5yqNN0EuMWQmOJfCMZEBnTeXnS8IN6W5NsM
37O+juRtgapPtzKKsTUfNcSTClczIjXZ9kE2yje20P36ShWxEeBio+VNJNxY8yeZuLDGTtS19KiJ
f9aKFwN46Ru8nfdQqC1pL4RWt3c6OJgE7WLu+43TO7FxE5V4tPyWZQot/UoJE2Q4VrCWdK1kk6SZ
OCiqlL2hmp1PyrVqH2y8WOuMrSFweNk5TirJ60Gt+uoXvoJVuhsIdf1dTl1+OPhmHrfrvNe8cN2m
vqjWli0JfdV5XdxdNkIr9R02LU63KgsN2yXda/PyAqtJ0/4V2VJjPw/e4JTjKmyBu2x6Kc7EKigb
39gh3pL4sBNMu90Sj8FZMOwKk914tMvWHfj/DtatAj4lWjkBjiUIzABztgZXNTs7KtnsWGhtELQo
MOfD6bAebiRfksYLOlKivu7aRg1+t2qlG7vOA03yMLaxhlu8iPvOTdDhG/+KEI+9DV4oTZIS1FWT
gRvFt0q+h44DfNoyNd+0N7qVo8OJOqmubU0Ty/kfAC31idhqtgi3uKIyKjmF0zJAF3ftBhkpV4u9
qrznJ9jdoSdrjfdh0TryptG1PrnLgKDmbwVpfoTBDtImN4OtFIa8ClDFAgqndkh8qWw/THeKUR+y
VR5ZxpCu5FgpK3TqiYqTNUunBTjBjZin/Mx138JDOQ681vtT8JMw5pGwVvOMdVzpiHB0Rer1f/W2
7z2oOZpAtDlJuQh+hJGXiAP0zsA2V1leh/XkIiWnyr2d+Ohk6iAGCIOCVISj4cJCbXhZlVRIyr5t
gbT/SwFPBPU+UkPmY60WZET/4ErYwSaFgeS8nH8vTl5hJDf+M/gkG6NaOotp+JgQi7dYulfiKgUD
JgMpXMVl2f8w44ALR07zYOFZnEc3UJWB1XJtkwNCH52XM0D5AA8qpeR36FtFvfaE6pTbRgq0/hU5
FcN6P/+F8whHn+JCIFkE3eA0ABMev4hpiDGCU0Ylw3WOs2q8vPTfoC2k9mVUttw5ahRabcrCj3W1
81WjV36f/wUnHwziaTI/dwDawlyfo1OA9Oc5F0/8lGPb9uT4mv+vl+3qVtUL7Py+PdaHss+k1wi8
d/4yaxVGhkNthU8Nqq37LDd6dU1dum5dPynsYiGGO5lbXD3IpSl762hjIVt1PLeqPkg4tzXRk9Jl
uKUBenPu8Ketb7ogSXYYEqq/CXMjdZ1bcfZ0/ktPOhwgwSkkoN0AtB9FgHk+FeiGhHlyUj+hJ+/d
52ZI+WJbiT7P8U+WUr3ZxAJr+xUemuprVg6ih94E/6CxVuqo98pta3lSv1C3/mgsfA5ZUE4kNWA6
IMiw3eZTUiUBDElRyo9ozrVasPNRkEI3PrWJTG64s/o+3taAn3UKOuFoUUsM/dJ+FqmVAMWr2rjK
kAOXcb5ZOUVqiz0FwdQUayzYuGO0vFtUwDzZnuTEVPWR5prUXQGrHS+iI2WD0LxUfe4RBDR3iVVE
6r7LHSIhIiR/KeM4qcJMSvNEjkTFQPknjsvxeEHBTgwGQ35OwlHXflJ+V/u1Z2tVvg36IgE/1Qmu
h52qSnWouBZXkLgRudFp29KwcJ88v49O9jCQX4JlwJMIR08/6fjn9IWsilq3gueq8qyNEkc9kDnU
dY1Qqdbq6LdbbzSKVS9F6UKP6nTiJy0Q/kQOCOCoMYtuWXwpyHkVnknLiDe10Uc+OfccHUlX+NvJ
N2sB6DcTRk/8CXPiF82T86TuqjEh9H22Ris6wCcLDmblSHeBX4cHs1Hjb8JZGA/hL4Xr/sN5ZG42
lUpKWXtxXz0rdeZhdWS2yWMdJF65rotMLd1qNGDdaYmnL/QgTueVFGjS2p/OH+D4WRWio407XfX9
sxFgPHNRhI6U/vCDdAzXVopc98K8frGhpycNAXxY7qiOz0UsUhpkSdd25bME8Um+D8KKuL0q7BTH
k0Ho4QUVAmT1Muw3kjUo4Lpf+6hEBis7C6KlIsX8QSf1m8Sa+SmIJ4N8nibnU+0giRLbj9rOf57g
qevBML1Dpf0sLW0lqGntz5+d05kmu4AGSOWYuIURjwfrPRWF72pwnm0kEx6gICg3YW6isy2jfnl3
fqyPztHRzToJrBO7wj5AARFc7/FgnpnWjtmU0nNSp4K8Cn1cqwpWyM86dEKzPE6G24zYPrlC0kqW
cH9FfOAxL2jnXeWaJERN82cyucAGpuy8Bzks+sl2GsNYe1/WbaX8iIbcjy8SoGsIqWMSZjz4vd39
Ov8hJ5MG5J+AgGoo0iB0qacV/LRCtcBR1kpl5YlGjvX/2DuzJrmNLEv/lTI9D9TYl7aufgAQEchM
rklSJPUCI1MU9n3Hr5/PU9IoAxGd6KyxeWizsaqSmYqLpzuuX7/LuefEt9hG89UmKYzhKMhMyX/p
alBZwDsKVfVjL2NzalrRyvDkFuZnXcqMzwjaAiszJePQ1LW9cxHEvTr7QII1A14zpmwEY+a2F77A
4YYkrWkIDKoisrHIT5q1Cwpo0n1aKbqb8llveHbTQ7Tq1UvjSkGoLIjY0YIAB7ztfA4GqKEsaezP
IflIQsfIKbNjHqGlchdFsiPtxD4XF43xOkGTzBSTWHc7WjDAfUrJR4bH2Rh6Tx9XzUuHKLrlCDog
3WW6g7PZrofVAHCmV00TnmLuFkCWJUhaO5Osfh9V851tj9Ftm5nDx6kqPpMR7SlyX6xGa0JU7JmV
hioHrPG5kdbd1Gf0FOYHBgfova+tjA6uVTnJSbXqpD4ssBPvVQS31R7gKqaI0sVADB51O9+Xj307
DdkqPzhOWL5jzKK8G1Kr2bkQV3ZGdVrQn4gXn5TnfGfIrSalblfygzSE4y/GaMwHpAxyv1ogbXRV
qfnxsguILpMMUJsCPDV/4Bub9Qb0wglJw+wBKXPZbZw4P4zjUrhj2qw7AcXl1uiy8NG47pSPCefO
t0YhirNt8/6hnM32JNfrdCIpeV0TQL6GUWl8Ya7xiH4HzyPmHMTU22Y5gti0Wcx1gW1zEsoadn+M
9Cj3zMrc05kSf9VT12IQ5FOfFncA1wmd6PnO5lRgGiw4eTprqNBpL9abBHaGVzEyyb88/70uDpEP
hfwA1GY8omSMm/AUFlpz0VZjeFh6J/9iw9NiR1ZSo/vYx0EbmTvPmggvz3cmrhfVTerRPKRbozfk
FXwCEzIPkVVbX4xUNqihzfKEsPVgzeUBng0grwJ6FL3QX9KEhJaAthhXjudo2w3Vp1peVrssHpyK
V84ligvdlSzYm0dUoXds5fJU8Sf0suk0470wzvMP2JrNiHCsseBPTCeIqmz83WLy4LOd0z0fomrP
f12AjRl/oc8q2CVApIBd2mQ1lLjinCEn6TsEN/b83QTitt5IVpqEimfnbVh2nrUuWa0eVmQ0ppt6
ThCaKJukim+W0ICR0B0TjNGtB7sv/H5M0rJHFGwq0/4u5V1QXUVOZGlAbUgLC8UdIBKyvDyF5lhC
ebQdaKBAQ1PvcWFtT1JgQeA24gWghc0k3SZrkDulKBYT4u8lVJb7igpmkDtLc4DMKftqKMu08+W2
V48JIkoWj8o9+DHytvMvJw+1FKpNq/0KmVHqgQuZXXTus1NG92sved6+AIKwiadb4MzwKAyzna9V
JdwBnVT4O1SPo/mjlp0UWrFoiQYp9wd0dqpjtDaUkdXU4DX0xgQQ5OwmjRgW9ZxeSEV4jKulWup3
YLp09Fj0dnBxv+gV7BzMRQHChLYEaAyJvhjGBW51/tPycsZjHtb5w6A7/fRDbRCaZUB1zCZ0uqnl
Sgct7uTsxxhJaM7PPcz07yMUiksvssuEEaWUDlhT7cQlG4dCMUaw8zCTxOVGImgbJwxkRqskyf29
VRGIqNroHBn3oM4m29Ehgyrp1NVVcXjeaW5zoMdVGWJ1LKaDkTjbFhGKqE1DMzf6e0jBwOakUxzk
pdPcVirFj9aYxjsCiPGo47U9kzG9t8ig7gHTNzdD/AyAlQg8gQ5yQ7aMdIO9tlWoO819PWV16sFx
ptheMSz2yWo7+00fJfHenN+Vw6aqJ1gQgGWRdW0MFhzvVM+V0txnw6K9K6e5Pkmo0XyJI6f3bRuX
s4a6enr+sK8uCiqSzhuAhgs2USkBINQXU3tfIMVzE9OrOMlKk7yGUi30GGYcXalKp50vvHEDj4cL
ZZiBUVHhAhp1buyNYddUX/runpF2Zs3SFienAWFmlvKlPO1/rGVSTqR7hGLwNo7JU6mly6G293El
meXNQAFBRtuj0sO7de266FgyWEZvR7VT5b5VUn3x41BtU1e3JbVnlk2Jmpc9lvB64PyIBgSWEITU
Fta4Mug20xWp7qch1Zh7s/Ogd2SaKeGc7VzgjRP8YykRDLAi9bEtiQe0Or06ySWyL3kSvZYcZTwM
VbwXbG+StcdVGP/G2fL+EwBsnpFeScg1mrq8n6slfj1U3cNaSPMHsG4xRExGe9Cg80DBK20CIJS/
Pm/BW2MSp0ndWBc0EAyobqGwqRRZ6Rjpyb20Oul7XmnJc6p1vIUdr9q5LFdOU6AJRSBA5gQK6Nxu
aUDNuWQU1b00wkIYdXP/FgWA7NvzG7pymgIVQm0CxCtKaZugMS+yEMEgqb7PFKb1UEVrvTQMTV9z
YuswDnoTjItOm7oRuuYIsO+RxW1dn2BDYfqcBwnkr0hrzneZN9mkWcOE05fb+K0c1nSpZS2Rcx8O
/vrX0ojCvbdaXPgngSsGJOCh5NzQwAlmLeGlnpQxQHXUWdyowz3apZCxdYqs+mq5ItMD7qeM/Jze
6Zsy7IcHp+mLW1As/cPgxMWDAqHf95x9/KnI9W8P87/Ds/buj8W7//wP/v2hqpnkjeJ+86//+Tp5
aKuu+r3/D/HH/s9vO/9D//m2/lF+6NsfP/rX3+rt7zz7g/z9f67vf+u/nf3LoYT2dnk//GiX+x/d
kPePi/CTit/53/3Ff/x4/Fs+LvWPf/70gH58L/62KKnKn/78pZvf/vkT4d4TexR//5+/+OZbwZ9z
qxISyx8Xf+LHt67/50+Saf+MUYr6HGotYryFv2z68dcvgQ9zSBvJTyFdFH6trNo+/udPivozv5My
IiAWwbslIPhwVP/5SzJ9fVyTYO0GraT/9Nfez77S31/tH+VQvKuSsu/++ZN2XoGn/k2VQUADH2tG
LLYJ1atFTeUFKLNfF73ymRlYlIt79E/cNW0JOUGQN0zKrJ7T5s0v4G3kD62uU9aEw/LOcOAY0OX1
SzjpA21zcH2erHThQ9XJSuwOiHgUhykXTQVDE5xLEmoQCTPNayn3DzoFt0/DENW5O7Wz8zXLS/t1
VOjmD9g3qAaEtMxu5llNK3fObPP1tJjmcbFHRsWGIj5yMGrjTtUUfrU6Zf3w5Bv+eU5Pz+XasYjM
EL9C2Z4k5vyCgUxYFSNUFb8bm/CQIIzm5+VYH4xOa/wZuqCbboXgt8C7/eEz/19cpPFH2w/tj39w
j7p/HIfyt289tvs/4kphz//2l9leXClvaL89fKvOrxR/4u8rBU5dELgAbYWU0nxypZyfkcvg/yYa
hHuWgY+zKyXsk2rhI5+34DH+60opP/PX8S4+VjgE9PwlV+pRc/Rv5yyuFM8AHWD+SQvE2qooLoms
S/Fqqj6TItJvazPGb7J26uu7EemkIKOE6FemVR7rWje9cpW/rraa3o3dbDlAnZpwdSMm+Ra7UpxD
0o3a+4RGr7cqdTu5uhB/9PS6az9ECpOFOtM/MeWsygqUmEpaUCqe9vsIpf/NWo6hcajsyrPiAnhJ
ygzV6z5O6LxbmUv7a/1q6w2YHsOZOusgdyuImFgLKMlT0s/hr+BijkNe+Ck8QBApwSlxnFGH24nu
zp/PPzwQlGIcBrNy+Ejx1j15y4YVkQi5L1VfGvLbyi4nbwJuJCf17CXo9P5Ryf3/1+vsxSLm+6+v
1weegn8chq7HXQzd+S3jD/51y9SfHdp3PFsCRUm1HRf518Ol/UwtCR1tghC61lTg/75l1s+wRgmM
CVon1F6FbM1ft8z6GXlYLhn9Oh5EhgBecssemWef3jIb2jaKdxALUq+gdo1/eGo2DLQvWVoqPFxN
aHmLFXr6/C2aoz4onWH0YOv3k9tFa5PP+STsWTI/oILtq3oh+1BLFl4z6V+UyU5pMVvfI6Bopzbv
3imT7PaMEPq2VX1QQ00+aen0vppWr0/TP+lmX2SMz4ZDZ2HU2/+x/l4E/v+1PXpxkp/FT+K3/2WF
5s+0QjBE/AOm9KcBYnE/46ZJ/UH3MGkrhnT+jJwkBTMT/K+ki5TFgRxhnH9aoGSYPz8ajNBLF8Iu
JF5/PUL/jdjp3HHx8ghqK8wQlD8Va6Z4zi1Qs3ItlZCeuVNio0NBzK7M/H0Pf3b4SS2LSvkUR2n1
/cnJXIlLNnUvEPZgAx5JkWl6kT1uU6pkNqIipI9ya7lvI/f+86s3H97vqV2J4Obvq3W5xmZjDtKK
tWlk9m3mfvn1Y+S+Ct0dn7/h175cYpOzLWZNI9Zhie7w/svrj+9S/93qfUXV2N05L1EEem4vm0Cu
oUS7GAsL3Tmu4n+MfTZT+KW3s8x5vHixnwsWMDVW5LTis2Th5NfVCbUUaEjjo6nWlEpaL9QAOdqB
Y31QqsyTC8pEM3jfLvf6jDl3/TYrHBeFH//5n2vnS26nM/Tlr2Nej2/fOt7pDUDa/8slNs93s8jG
CMDXvi3cX2PvY+++Ud294+WmP/2IWDyzCrxClGQeKeBFneFJiFBH4ToXjtWfKkufDmKG3jcTTXOb
SLJeBJxh2pqlxBykTjUVL6KLH+XpUtTb55yk+SQZYfUxMhhXWuc0mKQou52cqXf7rNkT0No4ElE2
oAkEBSL1WaLHx4DyyZoZzc81M40iaDqlO67yhDDsOLQ+nL0lg65W8keKcZaqP01uHmt4Ty7F44JU
1IQz0SG4F5716SZDKW3UVlVZsBhi0Lm6edDLFsiskVn+UE+Nn2VNeOrT2DkwdWndGUZbBx2vpZdB
+n+MoJL5VtdyW3u9ogxeWJe2nyfJnLhDMq8+4gvpvcQ8iQt413lthZHpDmjaBFFb26d6HnsR2Fo3
9NyLOynNmoPA9PlUvZqjgc4Az7kcQ44DC9NiFfmhHgvj+PzNECZzdgRUjYnNoZkWzKRkBedHUPWF
VRSDE4Hqi+Wjk+f5EYqh8aWrkKPQc4OgTLT7wJucr7JIhhZm8tocF7NQvYnO1rGVhnZnle31eAS3
UhGAxxKMKw/T+SprK2WqsRT6se+d9hc6ztJt3hjTh4EaZPD8sV1ZSmFwlJyYFxRpgM2xqQCsGeAB
QLlEFrQVrPxpKXqoq1d9uH/5UoSR1CjpzoI92gR4VUEGlFAIOyJ7YRysZlp9xhcUVBXiPVnbC2Mg
/eD9VoCUCOrTLa9DSumsDpPYPFJxMQ6rXU9+nzOc8fyGxNk8NTnwDgz7ctkxBcKTCwxVNyRdD01a
YIWK+ntZK4wjMR2f/J4DO5wOa2fVH5xudPIdD715myhLsiBaAtCMgxUGaHluHsibyw3Th+EpiqJK
d80xb7/kRjZlxxL5gc+9YbVfE2Ktxs2VTt17H7bODWdDKEazVlS5wCpsLKYoVNqwzJIHSiY3kbdG
FarjCGxbk2e1mXyvjk60R3W8PWlBCiKuHBEgkm/k4uc7tou5BacmmScY3JMArxt9qU0gMx1QvLvV
XqsDRcB+52psjQiEHBU5kI+gdwCXbVlPjCJc4fu0q6AoF6gnZaN63VRxsoNE2l7Ax1WoGVLhAIF9
0X9isDpauIBV0PRdcacUYeWK1t8x6+Y9kNWVDdFcxXi4EDyL2+AhGmloo0NTBWbrrP5kKZJrret4
eP5WXNkQo9jUX6jY0ILeTiSkVTNbK8wOwVSqFUFSt+bJMXIgh/KbBj+0g5O7XI43nSYBQ49AWujh
n5vGYAPEzNR+DiaIJlzEVOI7WysSrxymfAcKe3l+iOgYpCFcPdqqW6+yDjDDxIa5BHIYtm+MMBew
IGfeCaWvrcJEBzkwcwAyVafzDUlwSKBLw5idUizSEYq3NpCa8vvzH+nKInQEeS6QG6StvZWB6XqM
zZHSKagrVM5TeB9Kl3G/4ffnl7nwFZwW+FkYU0n3yO0297ay57nRlXwKJGzyrTU04StVbpvX9WKv
XrfMy8Pz623CY6wAmSi+Dn1FAe3bjjgqBiy9w1LNgVnq0XsT3swDUyKtmxZF4zfOlPl93SMySnv9
pteSl4EmiT/AwUEoQPPKAWF1wQad4S+tWB2noDNQQwnrBETsFMtQBjfm+On5rV75gkIORYCraG7S
Qz43E8L0ggK2MgVRmWS5u+SO6jmRnGg7j9yV+4XwlkmVh0Y1LPMbcwzrTktTzVmCedHLb5yo1QV2
2SXKqWKx6ub5XW3TYdH75/QYnhKv6uU8U5cMPcX5XArGaNLsY5ybjf1OlqLqF6a6pDfrWhbd17Rw
7I9Mztn3ZVtpMBrFAuJVDbmzhxN9hFI9fePZMl1VAOmwGoHEfSSJexLKw3aQ6ukky0HEOYyw086j
c5Ks0kJgeI311m/6xeiQsSPo9XHvsnLMYnNkWjNVa+uUhXNfHnPDYjapgCwoR36ol35RUDp6p84l
yJrnz+/iAvDjWkJyD+ZWpsK2znc2rXQotHUBDaNYv5WhJE9erAKpjVukxyY1So9OYXevB2uyDirU
0jve+OKhFuvTtsViBG54iwe1+qE29KJZgkVrQlctHd1TpjE5wXHYfglRA3xVsvcdo7kwURalckP/
jGok3FobL7MOaw99jbQEaC+Nv2bOCDtZlEFw745K2a07pYGrqwluXMI/VCa2Ot7AYeZ2NI0lKMdk
vLFSYPN0whvmoGJV3gkOrh0nEFRcp8rVYwrt/JJz7cOJCdolyHupcgdSLtz0kgyBUyXToQLDeWA6
OtqjTNjMXeHIxIkKQIMlhE+YgTtfN1a0eLW6Ga2AqhfsUnE+nNReC98hkT7pXiqXQb5AiFVb2Wc5
muq3+mweEIbIEL5vkSecx+S1QtqSexKYcXUnMLt4VfjpCAMZhEEwDUTd5lQkJo7zSU5lCKIQcYvL
bvmYDxEydlLft3eanO9lLtc+A3JQTFeJqYmL7nwI0NGWp0IOjBwpv6wondcNSj+faihmDkOr6adq
MqUdTMDVRXGEEK0wmUe8cf4N5FwbJSNW16DJp9x0y1RvD8aoNh/UpI3vY02OY5dhW+1l9K2P314g
WAHuEuNTpN2gsOZGYJT7RA6Syal1L6MLhbxXONq/MXLcfn7eX13ZJN07Ah3GSokXt1ALaXbCPLOs
JYB6QMKK+jxH1dEc3qAKXh74OQY3rIfupYGceMeIGAUwnibZdsbIHLUKXm9zDWTqorXbKnrTePKU
WtHh+e1dPNKPC+GNxUEysLz5hnYca1pORRkhP3nwSaiyQNCy7TzR11YBLQgYgVxU8EJuLIV+yQyq
Swl6MHujb4RTKfvQoRR741DbKq/wC0IxlpodWmXkRZubV8KoLYUZ09VNK8szYF8oePza0SM4HSJx
fAp14I9dH+m2P600t926VbsIEojWir1+ymWGoGuDgZLEToz2XzgHInRmsQQqmitzfg6I8zJfXdSw
IOR27fhVmhnd0dTjda+8cOUJoJL490Kbz0qumoeLxkJGOZeRu5aNBLR5bvJ7Ba6BPWjsRbqPi9N5
rsHykrZdCFI0De0rQbcSGJJkeVGsQQyb9upNN8/Fh8LorLdJq7a+YLH/EwT0XxYWr4QTYtabvqDQ
iAKce36iSzhlS27hC5bCKT8a9orwRds48z3vgg45BKi9V5EULrcwXcL4OOb1HuHUFdsmvRPAAFhm
wNZtvqmlVkPjmJ0cmEWaV24pd910Sxe03uNYv7IQlk3+SS6O4sK2Tlwu+ZqVWW8FcmTofp7Xs98t
ffHyp4sMhQiJt1UmQBKW9SSc7DRgZc4cWkFoSCa1+2ISEioMeD/giOLMA4Sif3neB10xVnhS0ZLA
YMHybmvDalbFcJTnzK9Lk+W3kdUdtGWRb0kBw53U9crDTG9ZdINFzAym6Xx3REa2kveKThm6738t
sqh8pzmhNPpOU9Sl21bw6O7Efhus9ONzBUQZA2X8mbLstu5rVG29KOhHBIW6NtaxW1Z1geClyN61
StzcrVNZ30eo1f2u99oEVcyaKO+rMUch8/ljhgiB3W1SBbJpyo3ECQxfbZNdivBGIa9o8Y394Aik
FdHIsVf65r0kR7r5RpFbmPngOezTUzI4betms2o89BHDf0c1682UG1SOxsFM7OyXNIqbyu94Qaob
yGeW1oXbLLaBfWj9L2UJUYmXJKGa+NHIqJUnl2v4oVLRrFCkpHgjx3PXfNHWrNUCJ1Pmt4VpTbVn
w/5owlW2FuYphlGnPkp5qmneoiJvchdnTW97q97qE3qlC+rSUKwqv7Xt2P9OANpUryB0kEBkTmr2
C7ykhYQB95YF90xX3RvDCJU847ry6tZdZ42HSu31h9Gxp8VL5LAvkMVROJJpkRwGQgtr9gwdNL2f
GaNkH2duxuRJYzq3XoE03Vv6Q2N1DyOQEfoWyPvVlajBGUctbVCO1EkCFRcaBjUEfqbPvyo9NDtv
02RoX4/A0zJod4z217QmQPdyal3furCS7ZulSKbFbx1j+aUf6+Fj3ZclXEfdqnzUklT6sbSq/mB3
vd6cgOpM75F3qlU+Zlpr7hqi/uIz91qz0WU2tPdoO7eRP8If+r5lfgUo29o77/quVhQXHpLwAfac
GRbINKzf9HI4WgF7Gj9Vw2CEb80h4vUwTJQMD3nVFm+GUoFLqaCeNXutNkntAR7D4tdJpiVx0jo7
/zRPhpIdwmYaftPlcYkC8HZl5hZKFyueEcrGgx0psJQjP1WWd3HRyyWTOXMDrUqV0RIxdXhf3HDg
Bzp2BeqKRzHJnb+X16ka3KJsmMQxx7kbGOvR5PBGKtJl9HpVniBM08YMUlfI6gMULyr5NKtOFXqV
WnSaHzWTnLnzmGkPlREZDkRrymR5mdWOxa0t1fm3uRjgJCGxuFmszE7dUoECyTXENMyxtefwe2TL
1Xdd6wvlWLVDLsMwLUvloVps6YsUyWbnoxjavq8JI4giBpkfAzuLDrbcg/EwJG3qsJCZPtuUz4V+
iHgkf/9fDBBMc5c2Gs9nJ/7qheonUzBJvTe+cOWdFozOEM2RiULFJn79iW9PtdppJJSqApBWbey2
MkDiQzbP8Zc2micmb4wW7VpJi4hpxx7Woucd0DX3Y/BAMqjOj0AweL58oUlhOcm1GvS4yTctHQu/
yPN4ZxXhwrdODh/H/kgPaeNsNjkvQ69VWqEGaieN1eISH/Dy27Atrq7MC5p7g5Zb32NrAVf8/Aav
vS48zwIpSyOXV/R8g/pQRSJUUAMoTaHoLRNjOXWavN4bME+f5s78+vx6l1tFCYdOInUfsk2mcc7X
C+sQ1oV4gi43LCBZikdJTqARmerhTspWw3SlzljnY7xKhL/PL31pShY04axMDZF+2fbNpumkJNDZ
pDf1EqXOoeot7XuUQCDoNfJkN25RWeVwGEBtTa4ax85e7nmlDEfhlladSFrIzbaJS7/Epr6YaXED
2WccBaNpx41XJiVy9VpEnH3oSekUtEaSTgvoA9TScdRbSCLTTu4/6XJZ7g1yXIYxtPKoacEIQQiM
GZx/jUxKGm2GRemmaTv60E7XOndLpxi3Y5vY354//ktLYy3uMoNuMJlcyDLXkYGAG9zbN6WNrFqs
JdkBYdPhdaxPztGwx3jnc19amuCPEJqaAE+ImzZXd2Q20k4gFwvsJM3QQo9s1zRWtNXSRTklXaa4
i6x1Ozf5yoGKAiFAdvYIHGOzqCbPYDMMzQnw3PkbHnIg4gwgH6JBlnf2d+mamA/HYWATpiCo3KSN
bRSbVm90TlBBBnGUoEe77dNlr2t+5avBDsmteYQrYn7nFqKEK8lCPQDKkVOJJySUPkBdMh6SSZ64
pUq8U0VQRen73BcSydNPozfIVbnQuEhnuAjhM7SpDatVTunLxv1Rz9Cau3lqtPdVU07mDbP/XeFN
jM+GpzRW4rfd1FrvEkmvIGSboA5007CVPoaL1UW+0mlF/jpV9dJwQw1oPfOFRv8+lfsxfGOVi/4V
tlvn0xoRCh2fN/or9gAQgGyP1h0wzG03O1lUQkujD4NZVmcFHEjYxAdo/hEuWyJj3lPsvLqcgDgw
TcSc6zYTkjobqkKQP0HdDDYEvmVZSAeqxu1HPS+QIn9+c1csUAwUggSC3kr41XPbaBallaxYCYO+
QNytiEbz62AW7Q7W6PoquhjcpHrKW3W+itOyQp4vYVCZEkyUUqalwyd5ZuJ/Z6Er7wN0NIDfYW+h
BL2VHc0sfWxMvQ6D1Uqs1SdcVon+GJZqu6GACC80p0Ntz/GrZFmZ7Xv+LK99OVEOIH3F7MHYn+8y
p14sjR165kjwJB+JiHr1S5Zq5SdVavX648sXozQIKJgcFsDYphoZod4MMecoBVLbS+4I/VAKUyRS
VqPiJDs34IoDwfCp7wKsIMq4gN3MKLfrygKdZe4UPgwavS9H6nRkyuj7wvXY8YpXvD7NCojpqaTR
8N16RUPu+9kpFCmgNR6/VeWmRcjTzF91DM64ZT1KN62yq1IvPs7GZ7Eotxb2B0ZPt+zl/Rj3jAMZ
UqDWBfP4EOfGoZc1SmccBrObweEVkwl9VlJO3yQ1tE9q1y36i0vbQrQe9B+7FmOpm9uYwahRGOYg
BRQuCyWIqxBg2BgZ03TU8nGR/RUK786zw6X98Lw5XbuhKNhAtiKqSRfz/lzFeBw6hmxh0THv4EyT
vIh0dmd/11ZBJYjOrAhXKZme35AOWUajtSu+bLbEljvRh9P8cnC6vRn/axYLDT0BGr1nGhSbN9wc
HR1u6ZjtWFSTUqdHLSoZf9NhgfZa1If/hZvPtYD2HtwmmKfNcj1kp3mNUhCImE73da3qaD/1pruk
479wOeihi94rsDRMZWMitkGDWx3yMBiyHnjYYKfDezkudJCMxVCASNVrtpc2jvNyJ4A/hcKP2Bd9
kAsnUGH6/coeh7DvA8qyubsqq/kpH6nPUGwtD89b5BVvylny3qJAriJBurEVI6eoLpLJIFcgX1BD
JfWX2NYoPnbdzue7YpY0WXCjCHyKIufGcdPKLxE1bZygTo3kTa6W8e1gjunp5RsiBKNXAHQR299s
KAIaMFVE8kGEBM2d3aX9IWqU6IcDzZj//FKP8hYbb8bbwEgfZAWg97cPrprXrTLlqQPvcVfdwPBr
HWcGIEXybUaeHOo5qtFwJuTRAEqvG0e3ZnbyM2I00SnMJXun/nnlWUb7iNaS0AjDsYlv/aQCkFPY
KNpZvP9dndEotKv6VA3teBtRR/MSKRICLCYRHw/aHhPTNTuC25tLKe7LRas4AT5mDQVr02tp01eT
OQOHsksdVK4pzSgzPH/0V5cjR8Xt4MAvknEUrOqh1AyiRcmpb2Jz1mwfk5jeTfVi7GnSXnFzjNyS
gvNPqPG24c4Urg5qS3zm1QJKrcyz5BLxaEyUQivc5bKzs7krRWUiUzqDgJRV/rONhU1pnPLS6J2g
yyHxcYte1QpvUGN9PSwhIhBHswqj9I4yf5ediqgbq0MM4TH8o8W85DsX6jHZ3lo5rW4Y27EqHpXN
jUonHWJhWw+DLp0K3XMowjS3bVVU8du2aim3xnlqh8h/S+PsS3mW3Y0QmP8wF3P4EteCo68ZcjNy
7TlJFd4FOG9Ocj9Ytwtl9ckdwomR2OfN49oXE9HFY2ledCbPb0IZJtEsr3EYOGnb/qgdLfkqZ1n1
FbxcvvhlOhrqji+4vHukYnTKiYodUtqtK7C450asFDaggHVqTno3Kl9hHmpgfda1vD90ddJmPqAc
/QOsF466YzKXvhWKGFpkPB0QB1wkn4PRZc4KMQ5xldY63hyZiHNnMwC/nffp+kLQrOLvSGW24N8Y
5O/QR7YVNFFkn6Q4h9KD+e6d7Vxeb7bDKwFgjWILNnf+/bo8as2s6lgli/Ojso66X7RlfASXOO+Y
99UNkQIx/AQcEeDj+VLxUg2QS7FUHgKicZgPCGp13BNTubohwggKh1R1iMrOVwFkK6/dYlpBbLWl
3zlK47WjDPmI1L48SuLsSKUpRsKxdgGAVbXIgP1qotSPq/DsUl4OtQP//bpUivf8Nbu6K2S16DfZ
PH9bo0fVCY48EInBGs+fFcBCALGn7mRn9bTztF1eaIGwslDDgMSQkZZNPJYYoAxXc7YAdlX9TaKU
9lEussmbnVJl1kkzXuxA2BPJEQBYDTjZIxLhyVMaxppagi6yg7Iy5dsKrRa3ydfuUGrd6CnmtOfy
r+wPa4d9ATo8/rudgyhR+iBw6HEfViq/G2h1vydva7pXYTEaD3KI2PBODn/l2zEDAXgTwJ6YUtpc
sWjq22yQajuIpQH582qqXDr4aFTUy54C8LWl+HAEB4SaygWcy+qrHvyYZgdrudq3sdF3Pi2g2S/1
ctxxw1duM1VDLrIIgUQIeH7PMqfRzJ5HJ9BGqrR922X+3EIT8bzdX/taT1Z5fL+fWIemoMzZL50d
cDUAXzrqQs9vGT8uCIEEc2G+jBFGNJnh1geeD1sTrp2g53xXE+HbQjeXb1WtqCmUlfN+MRGtj+aq
PEJVJ7+8xiIWZL4D+jH+tzV/yR4tanyVHVhjGB2szhmOJoA8ulzz3jSJ+CLn0QVFYGZfGaswqQJv
GZIGIxUkeCVn2cqq19c0pjIdi8wKdC/WSZODGkJiF90UdB3TVv3t+U95JYZnfeAJVEEA19FvOT/b
vlqzWDM52wlhkDqA8T374TTroPtZ8kjwo5pd9W5poFw42a1qNQRAWvehMNXutqZERrd5itNix46v
hBP4AhCezLmAqdrGXGW7pEM7axZ1J2OpXfACqFG0ofVtGJpu8mg7O51ra+Pwu9IYtICfP5Rrt4gu
F4MulNiYJNzYWyGg0UjwOExqSJ0/52biMUYs3Ty/yjW3gHFBQyZ0gfgLzk8+jix9TtDWDaysWd6g
Hpoe0nGxfXuuH55f6UpALYazeakeJ5bIF86X6rlSKwUeOwDyML6dSsAankKfw/QgGTS/6mUHK0zi
RNONLJNsO8pEt7eX9ppIV86VEUkbdhxcvABJn/8Yg5bAkF4tDpQCcfZmyOrRHZfyxdB8eMBkHhO6
VQ7owq1nb009U6dWcYKwhCHzsToCCnux+3wnShOntrm6ApjOiAVdBlFuOt9OXEQCVxGFAUMGVYiY
igSZTZu3iE/moZncTmnevNaUXt4r3l/xv0Ikgt0xx3nZ+VhaOu9llWOfeaa86jnt29mKo9d61PZe
udh7sgJX7UfgDYH2car0nc93alUqMSJ0YEGua+PXzA7r12YX2/RI6B2gWDEfoKfXfcZdnVOXpcVx
Uvo947m2adoH2A/0ADAGbk571qFz7RK6WENrZF/ntOqck2kVqePWJXQbB/6PdU/f4coVJQQXvB02
V/4ClUbZY9JQ/aEz2FswMq2IAGuVUx/TdleG7NpSrEXpRrhhouTzI9bQlSoHI+aNA8jwCeJVHdar
ClmduDCiZsdyr7hXsKp/LyYu6pMHXJanuTQWshhziGXdk4jCvw5r3t3MwMfQxVoj5R1gD9tyKxDC
e0z719yAYOrDSet80K03Uuk96s4i2YGE4u2bRM+mV0wKqDsh87UDJYcSjga6Zb7hZo8Z8UQNYWZg
LTAA6loSefNi6oe4qcOd47y2ISqltJABil5OzehxtK5yTtQVDmlzk4Vr4ttIEP4LqwDBFNm1aORe
gAL6lBm7MjODOC/i05oVlb8mTX3YeSuu3TPRFiQshhWP8vn5uVHAnuvVLMygavKaWTulu180yXG5
4NT0oK726nBBBQy5ML+rQ9mVGHV7BXiMpqU+SL4sTQidWE37pvjfnJ3XktzGkoafCBHw5hbtm8Mh
KXrdICRKQsF7+/T71exeTKOxjRgew4vDE6pGmayszN/EYeEHc2xtrOxa3KVOSN+XlxfaI4tfGPQy
VRTQXr1YRyGtyFKkKA5qLtTDiIHHxrSvBr/Xwy0OC1zKLFLD0D6Xfa/9FbSm8Q9Htc+OXVEP9i6r
TdRvS1F8gShgllfAM7158IK52oKFrO1o2EUEM9kkJiu6XZnC1NH5sKXt+RC3PzyhRTvwW+GHxMrF
xi5Y29GIwELlowpHCryYYlZe2Lk7OdA6FbwAGnXehwLM4+O9trbVpFQ4hSoK8HdpNjDqIUK/mpgn
JuciGlffG4C1KHNg7VuZvdhoDK1sHIMNgJ41DwntrkAM6a1sSy+wSevn7l3QI8dQoxT6zAzgc2hZ
OfjVZstfcmXVaH0bpNaUdKiRLVqoeuIFoaswqNGmeJHmpb4fBsU6650VvUkz/+WdBAcB4IzsnUgV
zdsNIsTcI6chWLWo9HYoSuGTVxYhGvNNsoPE1+4fr9/qp70aT/79q2skVTEE6GO8uUI7inZ1pOvP
TtFg9jRW8fk3hqKbgVAd5BhSyNuhytFJO/C29jkr48wPgbx+GCpl+FrYwcZHrWxKaZ4k2bmgxO+c
jBAkbSqAXeFlKKLeD6KhOtSN276b0bbaxcCvT4+/TP7yRRZpAF+BdSkV+O6yyD7KFAM9/vBi1I6T
Xtqgz79KIa5ilxTG8KdrY+V4oCLkhj5tfv1dm/Tx5fFPWDntlDZAZ0hRe2KLPDev1rEVo8r964aX
rmy0g1Xy+OMOepvB2v/uTspXVGi5+cmZF7vF0tMorSojJMloyyd0Qvr3tjs7753atp/CoC28PTPU
hr6DhfQfj79QW8l4ZLOEfJ2MgJKcXPXXn8h7HkngXFwExh84YE3grukGZa751DUDEGOtKqgPjiWv
SdRiGhFcrbSn09krWVns9aAzT/Vom/NR6j3MfuXGTncaFNdN9lJOGiUGTSKVncGstigEa78dgwNU
f8lk2JCL5elAkRul5QGMoIwr0D9SnGPQCfExjeb26qmAldykUQ/OlLmHx/O2dsK5BOg0SWDXXTcx
QHc9ddtROauZOuy9btZP+MCO+6QYh41NuHYOAAlJJQayqPs3BodOzfI5uuSdSLxTBeJj3oF0Tts/
7cDQ/3R7Q/s5KiYIlEiY7lOi8QLa4M+ufS4qZChe8ud9p8tIvbY2o05cXA0zVM+tg8PkhL+aScwb
UWblKgI1wFMGRwfJMJSz8Wo/xkkcqnhwAqzxyg5L3CiEJhV1uBHsRAY40u9tdPgPEVDz+O23LvUe
HlBUN+jWLJ+t+kBd1Ogb5WxQv+7eZ70bV37dF7z5C/7uj8YUXbVxM61MLH5XErBEXx+0xOLlP4pI
L704Uc5gpL+mVZt/VdPsa9a6/cYKrs0rs0kCCJYIKYDFWUkdq1M0vQjOaVqPwleVjNcMXM5rNTh9
7fdAC3JQE0W29SZf+0LYjDwDWE46D4uMaVK1tmvTgeZz2gp3n5RKrmJIq8WG74z1lh33SkgAK8jq
4XYuha4W8+ngIcFVQru5Hks9PHmtAx3VnXq3PRexVRcoe7n2v8JJw8+5Ejb/J7T4/xLTVoenoo0D
KL2Bu+J5ovSC4+oGADR05avmZfB5QqeZUr8hzRifOpi8xdl046K+VPPQK98eh6WVWCEVcKje03Pn
DC0+H5mjQpvqWFzirHf6f+BTtOJasP/6/awPEB9KnGlz6A8JelwdyP/S17ym/I3CvoT7w+zCyOce
igcQrsJ1BTiTMjbhu9TtYt9NO6hCTphtHKAVTriLbjLxn4SZnb18zha5myazgtlzXdlK+N4rjVA9
Il8icmpohnkpsPqFgNgpDdoIwlaz5ruXhfG4wxIydY5Vn9XxCROe8GqNitK9Q+h8eh47+jsbr7O1
g8DKENq4cO9fKVY2lKpXhwpo6qGzEOFLwj+Vvq9NHOtq9JIe74SVbE3KU9J6JpiyGItjh1Y9GloJ
AEWR2zyMrAoDddMVs3EJ8Wz7K+L8TMfHQ65kS9yIgMWlTSI1oUWI4XmG3gFSHxdz0rJjUzrFcR5s
/fB4lBfB1UVeSKJieyiaE83u+piJO0dj4VpkLEicZ/9UYaJF7xpLmyK/1mecPSNDD70rzk75eOpU
Z1YuRTdYsFsAb8WXUDfS+HtlmiL2sSmuh3dB3nfPYojsdtcafWntpjnGNDuH7z1d9dgp6z8iXuvo
hZOFtf6AHRVZDRSILZ2WFXqDtNYD/g5pEBzb8vgOpjYmAFyji+KlhnfR7NnBiEdCXfxqmrzwfRer
Zb3TAxRVdt3cMMOZZTb60TCU9Ln0Eqhvj2d7bU2pFXGWkUblmSY39avr2NaURh0MO7poTlBeosou
dyIFzvd4lJWjQV4DPhnMOr2sZeGiqnS3r203umSOFV9V0uGPSTuXJyfKtZ+Ph1r9IOAN/AdX1rts
as7iOqpnplgPw/E0ArzY4eawpU6zctvKfzbHHLoMGeIiDqdqlahULaNL24HrVpy6kuLzgAmKEr5Y
aert+1AT5el3vo1JREeL9+7yLZjOvZFXLQdQD7Uw873JVOJ9Ubnpxhyu3HJgOyW3ANUJxPnk37/a
FMHgNoUdpvElCQVPIr6RImWEDUjpZwmW6ScvcKPymap//xXVlfjtgGjeO3wgNqHIO9/VScNqLkcz
Qa8FtzGeZXgO7KqsKp/zWg3OeYuF2+N5XYmlfCpaQ5BEKI4sGydoPoQllVRxyaw2Ps7Ags/mXBr7
aBLTd3WMt4QTVsaTdi2UMrEBQztssXtAdTmQEKrwkiVNeUhxlPeHOMpPKDeNZ7XKf+NmQlcYOq8L
vvS+recYA0K/QRlekF4HD9Km5XEilB+hj26RU1ZOOkNxA2LXJrXrFtcSoRvXqCoJL40deQDlbP1d
pZbapURP7PJ41VaHolzLVpVAlOVLAjVVLS10Xoc9Rju7OW7Sd0EVulcl64YNys3KcUdzk5qg1B2k
Kbu4+WaU7Ie+S8RlRgM4R2I/MGr8yDLLQDV8hmE8iTgOflhZO4vvj79yBYVHlw1cGU1Zcr67zYnz
eqVbdKcvOLcl1QkQCUTO0fWKfxo8ht4lI4nnsUPu39jTNJ8QAgb7Zh8dWxpl2XHXTTvFKM3vfSM5
2FXXOU+dzf9wsK04eg5VyxTfHv/ktYUBYo91PYdKwtNuw0cCNwlUS++dB2x7dyHEvTNVoPTKy2dL
WnCtRg164MV6G6DQHXtIMYFD0NT1JIxZf47qyiQRLoZDr4fFLquEOAxZMx6qIIr2VS3UXYWW/caT
diVcon5C15zUjxthmRc1jTvUsVrLvmvZ/1cUY39FI8PEDn02d5MZDX+4VvYvPpv9xt5Yuet47VGf
ADPKk2/ZVp6FVaCVS8M36YP2jDSI/dEZhy3VkTWkBBmLxzlD7vyeMjVOZWeMOAiBwTKTHJK9Ygb7
KWo7cdQzo/4JDCb+3mZK/91qe/4PZixy3pqiKIqjMovEPjnt7ImNbHQliFK0g4KOTyrbbIlBS7W0
wQiZvdXUdfI+csL5P9sLZySRJuGXU1D+eLyrV1YZGBoTzQqjwnKHFxycEOkXel1DTd/Fs/9ztOiD
qO33VWh/rzXjryIHrvJ4zJW4I4mnDvcwmOC7124zQAqokxEAcmgUP5sgm3aqi5BgODqUaefyHzWx
32a8/lKt5OjysODgSkqefIK+uvxtIxMtqS9kCy/+SaWp3TUITyGoM9cb50b+kxaJPqmgBHPT3KZV
sLgG7dqyEYo2aWxHJkbqSqsju9TYcTn6VcVp8wu7tfp9IbTq77Cem2DnZbXydjgceTizy5LSPlsG
q6JOlT6qKChopaJnvpOo9nPjWBiM9jYW929PhGk+87JhTLhey0TYakYgrSbFkiHCYF2zivBbbYl4
Fxl99Tsf9mooGTxerWMfKX04Zn1wjpo4P1Wd8tMo4+E4acnwGyeRgg5kOcSP4DgubscMbQg9Djo4
M9moXEpdqE9zTXBwp6LduWNjnh6fipX7hcoL2CFyQ56Hy3StNAyKaWkVnA0VK0wfgWe1O+hNm/1r
aLO+hdBcO4O8jaTMCz3uu95ZlKuV2ki/29i2mtBvxyiLnz2wIslen6aSAkusY1KF+ASO2m//UNJw
wMkEedmOvF1CzxjtQaBacp7duD9IH4nnvMjUnVGY1W8MRQWPtrIDyOsOk6WMkT25At5TVYTzsaPP
umvMUD1rGHJuHPu15QMfTIUEXChopcWxb0WvlgDUnXNSDOnHTNVCzt7k7Pq5rLYYHGshhsSJtqBs
t95l2oODffys0hgszc75WKGYcOkCU/0ENB/RAK0dmvc8s5oLxNLh50BrZut9vXZrgKXEzBsOKUnc
IhcKzUSZsY3hYSiCQL3oVZB3x5myyb9qGgb/SWvhZh8OqfGdbCHdwvOtTbX3oltBYZ9fsNxA9PBo
O3jO2cmm7EOb2eOxdBtcAcCQf3/7XqX8CIwHjiMIXPlTXoUbp6hEZNHwPRddHxzr2Jj3VR8lV7XR
fwOjDZeS+j0DsabLkG3oE28rhaEaz52fSttAKQaQ205U8ej3Sb21YVc2EZMnwTTgwO6bI6EV5100
u+5Zon8bsF/W/LUCxVhTiSrCn5OVcHvVOZpKPCKK66Q30b+PJ3cl0QOUwJVMlJXMp8WRmcK2no0C
4JBeWs6ubtp036Off3g8yspugfFHnxKEBXSnZbvNcJFB1AVw7W50neNQ4cbs5vp4iuvE3khsXlLT
xd1P2o42GPSBFekJkbldYXWed+47NenP1hAlRu639Db+RjRs8L5rZRrgBdF1af1vqLTW0zya0bNW
Bkb5bTYR4zmYfekMzwN6ReNxaKsp/aYMvVNfknZyNASdijB7n2ki+1yU9F18CEHzs903nbKbhjqZ
n/pSUz/TAG7rg4J0eHeap2D6x4tLdDaioNGNoz5M1b4DE5rvhgnHs0uRYiEgy84aUk5QjMV1GgK/
9lLvh+YM0/gJYT6v2elGZGrnPGrSz9rc4FnRQBrv93rjFf81ZpcCci6bst3FWa6jcWdH7V9KUekB
KmkdW8mtGvGHnbjT6Jd2YuaXtO2rnj6DWUZg/jzcMtQubgEgqbTJDlpWWrPvlq75HHtTnHxHI89Q
N/bGSrYNt4/HNqeADbg83lPdz3EnzxxVLWU3DHF5UYwYIazcmi+9nttvT5QYTwKdEDW6VwnBszMM
rAF6qjWozqcCf49ri7v7vle9jbO1tuuJgVCoyH1RN5B//ypwtT0KLyjNhhdhmUlxdLo8DHdaErrN
UccufguBuJJOcPNJ+wZoWzRbl0e5AuzA21k5dwCDjlyP4RdrwiYzRr55H5umuady/Db795ecnkFh
R9AzAtu0PNmVXVcNeES6kP3QXFi84BkNLfsDROd2Y6OsBUv459JqXpegvcWF1zijOQ3Ytp8FgJWe
jpAeUrSw6shGtaeO3b2RToW5i1LVvEK3QowtFo5Rnd8eysAdyZYrlOO7ex9qegZRgmphKYbwK2jZ
fGfOtfstU/RmY6e+XKLLUMYupXYOYhZs8uKLs6h2jBZ17XNNIjh97ry8+JN+qFP6ZRqZ4pim8zAd
OzzU03dzpMRPYUsDzY+7xP6RoMf/nKWl116M1FLyPaJpNt1bC0QTFCTFjD9Foe3lO/y6nMhXRFd/
rdI8cXdD06qoj7WJku1yeiN/gd2Iv5Gq5soRMrZ2xecoFf6AwMm7Ogyi32CbSbF5TLSxO5FCs7fH
ZqQmp2ChqaB6k31NEsM7lZONBLM6GhtruXL5SQ0OxkFqmytYnqibAxrrHoINnJikTVG3z4i9RRlt
LONaJYlSM61GGjNEg+XTrChL06szk2WMzPGpKgxkMSyp5e1pTHGcm+bfJVz8w2gnP4ZeRAgWaRuh
aCXI8hOoIgHaXVGL0ToKmbmncExRAzgrZpIOfhGV8wGgkHbUkjzcAA2sxD7CHgV+LntToq9vp7aZ
7WRIG5RHEuDtfh706c70lOjUKdy9j0/k6iqSAxP2Xupki1NSzaMRW52hnC0Mf86oe03nwautDaDj
2ig8rCWgS6qqLotCUV7hEjMEyrkJzQmbFoDxeguG9/G3rO4VCZJDSJWS+t2bsHCVyB0nCvhqUDsX
D0rsOR8N80NvU/m2vHH+j561avtm79lPRmbNYg8CzP70+GesXCUIqriI4RHRqWEsj6A3ZLgLRZT1
k1GcJ1imu76r4wOpKcrP3tidaBtuyf2tDSqxSsAPwJbDxrjdMhWdqcwMB7rcIkR7XVWCq6E1+fsU
FU/ME/LqD72r2o0Kw8qlgmoMG5RAIE09FiGgbqrIHkeETUIRld80xEkPYVsBUpyNaD8qdfZuhKi+
EyM3p5b/DgND4k0wxeKBc1+1UdGoktpsnEuanO/ztsz3mlf+G7hUGiXp9s1HhboG4A5w6DDx7tpf
sdZqpa43wVnMjv7FMSYh6a7Txtm/e5lKFoQUcJFAZ/4jj9KrsDrpVVu1dDXOXtm4n+q+Lj90nt7s
u7RznqvMcCDhlYASwS+9+aHB0JBKpJYj5WRy+tuhsUsLYvwcuvPYi071Z1tUfzbBPE++k2OW/ebT
KqXDeXzTkqJdS1vidrhwcs0Zki1uMD15NKIEhZKixBnP4YfeGSt7r5UUQndzXiYTfMMy1f1UH3Jy
asuK4w08y8q080D26FlyeqRQz+2PiePWVsM47/n2HGnZBOB+dgiZje9x1bk/XLXqzGPYGM5AU8ni
MfE4ZqwMT0VZXjCkR9ymizCMSbLRD3T4z6Qtxq5oKSz57Ww3fp5E/VOTg+os09S56l32/e0jQ3SW
L0vu8rtmhYdjEkWWeuACCGo0Ssr0nZqb1eibWT6ctDl039V11e2BVgeXx0O/uKXcpGjoPYFtJOGm
RUS6stgBKJThAeJZwzmenf6a1K2Z7Kc80Pd6L+bTqDXKUxl3xk9vwvE3q6LmGKtG4Fd2M8seZu2j
hid+dUG+pfpzF02lEBUXPn+AHLINmRG8OoSFATFaxHp/7gbF/ubmSGDl5eyc4CDMX2pPGF87Mx2+
Pp6OuzSD4ptFMQPGOQ8fLuTbQUvANaHV6N25TEtVPSBvmZ4bR0QfBq9Q6iNkRXPLsu7uXpb1PhOB
Mzo2ks+/3PXouetxWPZnL+fda+nRdFApgx8ef9jqKGCHEMPgsriDirVNjY150PTnuu6sv9H7Lz9Q
XjB+YxTeaNxC4AVkj+R2+iozdfM6omhRD66FWPNYYMnjbXUK1r6Fhr2jgpJFPmIJe2smyyynfujP
ZqtMu7KeBM5pYlPjRYbaxcmgn411FYAujVx+kQGWFZUKG62Bszk47qnTi7De54GtfYzDyor2JeB4
z6cAYj3PUVF8xOezcPeoX2GrMJWpu3X13W1N2BvgSFAxJ6GhoyDD1+vz4MDhd7RqluIEie4bOVUX
BMjVQvi2V+gKje9x+ueNu0aOSXkN5zhonndNtrYsRN8AADsrpKcfO7NtnrMyGDZ2zeqXQZaFCcO9
zoV0+2VYUFoWeqszKQyyvYWJfWPcRdUftG/1kxYJb4vKfxfp6Ydz1OirkaSRNS1OeTiiwc2qT+c5
NeODB5ztycnr+PNoiNIftdA56VpRncM2CjfQEnLP3OwpOTK9BP7NHUMt+fZT7YhmECgQ9awoVXk0
MyP6ZE70EmxPabcCy+pY3GesngTFLh+HrgFXsy2V+Qy02TzUgTc9tbUtPg+1mW2xHe/Tfj4M1Tt4
RiS/ZDCLaD3SIUR2DmucIVWq78agi3fko250zIa69/zeRIPMbxur/TWEnvns9t74AYt4r9nIIe5i
A20aqfZFbIDORcvmdoLdsC17bE/ms17p+UfIGu0RJBha0W89GBqyRrzwdZ0/Ya7cDtNnbWHFDluW
DRbEflihfLHztHDcenuvfc/rgRa3Q6LpmVKlxnzWMsV8F9d9dciS9M2oK2bt1SgvuNNXsQV/UfLD
eJrPkI0bX+T9/Kk041+BPvd79OfHjUzr7mqXw+GfJTk/klUqP/rVcPWM1KNAJuKMHtZ8KDBMuUSm
OZ6GeK78XGoADRlF4d9YsleDLmYyzyfNms1+PrvWqJ1QHsquYTXoG/vv/tBpFEgkHIqCMJtwEVoS
rHVMe+Yc4HE9fRT6VB1aJ8aVGarDxlD3W4OEHYkOqJjIyNyJoStKLNrG7I1zriRibwoQPGbXbFHf
7j9IjiKPNBVnOMaLiCUrlmAO0erHqbra6VM67AZjLD9HHdX3xyt0fw8AWGFjwCAAOnr3lI1NPQ2S
SDXOE9Rp38XV+TDNjXtosyzaD6Bxvz8e734bSgtMEm/JmYDRpN9uw5bdnUJ2x6fES/sTZmLVn0UR
o90blmF0iFNsuH2grOpGIWZtRmWfAEVAVo/60u2wBRRhB50I8wyQU+xB6vW7VKNZXiiGurHn12aU
WoyEUzCtQLBuh8p5yVUqNmXnKk2qi2i75GtY2fPTjHvJv95EyXYjLspDdHu/SbkYZOZknokUxeKQ
WYjnRqWA/TlgifYX2vBOdYXsDSHBKLMCRWQ8CqxTWmd481Hpv+SmXvx6vKor0yv7uWRJpBNkuoub
KNCHJi2jHAGuADfdznMwfkwC7eC68Zt10uiJcDrYtGSH943daRJ0qUJo8XNhiBOkOHs/MzeHxx+0
sohQYzgUAFSppS9xo1BArawnjJKtVA6tOQspjdLq9hBHyxO+GjiaPh5wEVjoxHKxoV1CjgnyhwLI
7a5xQAHkdJjSC5UV98kKkKtuTbH1vlsZBQo0NwsIEgDGy62S1h0Wpk2awtdJ8mcsKOv9XLhbJM/F
GZffomOdRxlHh+d515xzzCpJSqCfF1PLOz/tEu2AqMXfTq/NpW9OaM/4IUiIjRlcHIOXUQHE8Kij
hkwfd5HRdm2rwbKo08tgRfkXfGmaax9g2orucFx4fpFUkkbcRaDGkdwxPiYu/bTf+Q2wotmbksOw
hF4qhjmNXKrpBfVm9w/LIOHC5crxqzCId3Y01+8Vxat8e4qzH6lZl18fb6K1ieetQzuPxzTvTfn3
r+74MqX12xd1caHNjMLlNBg/A8eufPKzdqcrev4echhR782jGlDqkQ+gT48Kz2LrzkM9Nt5UFZcZ
stmnsFX1U2WPzbdGHd33cZn8G4HB+PF4zJWNzP6iY+/Q5Lqv3mhFnrZz3ecXr6iMD1WhVL5Q1PT8
eJSVLQX8gAtYp1YD4n5Rp0GpCYBcpeQXlHfdP90qjpPDUA1JeSazQe0q08O8wNUojG0/KTzkTcom
qKNPj3+FnL9X8V1ubHBslPbJ9GljLVtbQ+t6HZbOxUUWE34EZv9ryifLV6JO//J4pLVZfQEdkiES
yJe3pNDKGbfCrLhUQdAevTS0jrMxJqfHo6x+DzHu5aqgtLy4r0QTidqs5/zSxDw9aUHWfmEEDi8V
5Y1wp5epw9mDkgJEH+mGfXsgGssq4hwXtIvjjPq3wUhhhHYKZ/c9YsAyA9aL3r6EsYjLPYVIK9s4
GkuGFWqDLisH0IrnICmPs9hBMC6KjM5ocp0MFjDsC7qjeZ89aXNufy+1ovyBF1jnx/T0sMS0xb5L
Krg6YxFubOX1XwJUmNjID+GSuZ0K4Y24EtZackUZ16p3xKnoyYqVKN612FlemyBsn2utNo9TYU0f
hlKo70U9Ra5vza2xsaMXt+vLrBAjbVBMkq9kLGbFE8Ke82KIr3UifqW9R1tRj6n5VtQehpiz/HjD
Lbe1XATQBlxEaHEgyrH49DBtqPXiL3bttXj+w3Kq5IMIg2zjgbXc1oxCVis9UMjEwFsuRsmiAEnr
yQivro0pcWO4vyYYEUevmsoNZqd86L4OCHIk/mtCaNClkcxiJLUP3NHJ1fAa0Xj+yxRFPF5ws06f
1THwSr8hQ+qxPhPDoXNHW9k4vmujyzYjeCnKxJBBbjdSOLtlkwJdvCoKomOKNkTXuGqKowbP+5xU
pn2q7Yw+pyi2dN7WZhiyJ0GfMiedd/nLXl1vXRhq04Tm0lWoyXSIHcXdCydITkXdbonFLCO/nGKH
C5zCBh7XnJrboSJkTtSoGcJrMjftVVXb+ty4WbbLmnD8QuaPM0VhTidHDPicApPbeq2vnBCSespy
0IwpA7r67fgBEtc0ZFjiqU8OYWnPRwS4TRokTbRnZTcOiAyDiw1F6UayCWRdxXAXS+o4cxEKrQ4u
eezhcqVY/ZPriGlXq/W0T0ZAOWJQwy8bp1K+uRajspQYIqkQJuAQLua4IWQXYSoJmFCJcNENnbHE
mNLOssNcYRrk91EqhutoJAiCTHgI/RFbrXB2gWUH/W50Su07jpfVAfHT4T+VLlK115MU2Zu6ypSn
pAzCdNfnegVPVwP7e+rnMfwUafh+HBK9Ld8FBU1xv2i5vvE2aYofZg2b/aTaVpL6NK7bv+JUVOJo
aXX9bTTmyGTRXbxBptSLUOS17CnaZ1pYfMy7oqFT1LRe+isXsXeM0kHMh7ntzPA8AmHWvut6O32B
zwc98/E0rhxHqptoEaPPyWS+9JpeHYqkyDSkfiKBTEpQnbIxCI9Qw/p9qpTxv3GZa/spQJaqD7Cv
fTzyyq7hhUT6BSma/uGL1MurkUWgVXUOu+WqI7p1rbXSOeij6D55wk13Yx/Wu7ShnPB40JWDSYmR
ZxkSDxLRtdiqVaoac+ehMpB1YXnw5lRFH7XNv1fQrI/RnJanMcz7XeNo2YFWSPfz8fAytC73LK1S
ifTlfNLGvT2XhdMDjOvC6GrMpXlpIic6qulcb1Ss10Yh5YObLSlrxKHbUUrU811vSqIrFNsCHR4E
JfZFmo8bLff1YcjbpRgopIhFkImbmetB9NHVGuY887MpzP7KRbFVt12JZVLgmQ0iM767LDoczXBi
50fXUnjW+9KtPMzcDB1qjWehdDJvJX2rn8VLGjUzWmJsktvZM4ahDbxcja55q5TXGCj25zHtw41z
tz6KxNJ7XBb8cTuKHVEOCLnqr26t2djPTqq1w+oj0jfGWbn00B3g9cF9J9VwFovkxBGgYd0VV2Mw
gT/0WuH1u8JpincgjbM3ahvKzIzGG7BaKEikFuZiNIFjSZyB972m+JD5dRkkV1GLdqMatxaz4EjC
cCYtAw65GMVuu66svDy6mqGhPHOcnD2GtePTjHySD2TT2RNR8p2mjVvcyLXZBFAuewgwMGib3q7a
jMpPpiaeuGpzHZ4n3A13mB91n5x4/vE4UqyP9KKuKff+siQ2CNcYa4qo19Au+5+FBXK3caLmy4gB
g/94qLUDhsS4hJOAFITPdftRsdcbCH7PfJRbFPu89q6tnkK2zedvrWi//8ZgrBncHLntl7mCVyCi
ZyRAzYcubN97ViT8rFPdYzkl+mEEYnJ5PN7KOZOf9eJUBdR4uSOjmQr1YBTiGuDBeySRmC4z4g37
x6OsrBajkM+Su6ECvtwXEYpB46SN4oov8PxhbGBS29nUSk2yLYealc1vQxYjs+SE3SdbtiraxHE7
cTWz1DOvsZqkMY5nXX0Gx+dZfjHY8almk35D/tveCPlr34lSA711E8Osu1iMGKomHC0V13FAH3kf
DJn2OYhBYO9V+ibHx5O69uZExQ7EgFRBBDSwiMQKlKLcruz8mlL9PGiTEewTdUz92GkxSnXwzos0
7wsPRRPVkdzbVakm9m6XbBzFlfNBLZ5fgRQAcNrlhdCnURXUMQbMKXiCS16KFmOSMDhamUeS1sdb
OcrKCqN1S5/bVnluoyd/ex51FaB0FTn5laaNWu8dNxI/1BGo997RgonMJbI/NImI9hMwoX8ez/nK
cUGsAh0QB71dyrCL0Fq5A5d5YGZX3GGlv8EQWB9DlZ70RsxZSf7A6ZL30cMB3KIuvzGbW0spLZZ2
6LHuHPrkyuvCOeRNgs+OqFXQrk12/o2PAyEEnhae5d3DN4xLGzUVLb+agdq8y8w6u9RDXG08r9c+
jTeJzcrRvrm7I2iYm2WiTPk1LxvrV9PP+jnQnOSnVxZoCfdh6cb7bkia09s/jtoMxQPe1vLCv901
SEKWrReI/NrkSXdIagdZnkofNhqYKwGAWiWaSRJiKdXfb0cJuny2nSAtrqqBd7kf1KHxs46bot9F
RbjZsl85CThkcvJoydMSW170VUuG1mPIfR0CG4SJ60BwRNCp/9F4moBdYMyTuetipdMQE5zGwtqY
0xf84CJf5weAWqIrzINh+UYxA5gzcemmV2Ueg2w/d2ai+mYd1H81wovTXV5Z5XzuCRvoOSZh9o+B
odS3WTTj3xV67vHOEW2o+Qh1TVvwjZWV4MbmCAHhoKe1vNj0RncTCMz8tBCxKDVEH8sxUvPMy0fd
mIaVAEgKAhfkJSrRur5ddHguiU0NLCWXq8q9NRf9U9t5WLE3c3kgFdwKQqvTTqQlCFGghy61HNBK
w0q0fXoFWts+N1CVP5L7V+4xddLJPUajqsy7RhkTdd+USF1djdSuP9tlBc8XTb1YvcyYuZ7tVnhb
el5r085rR5YDQfvSpFnMBQycQhvZEejzZb+UaAp3qRLaREpry99zbSiaYFwABnv/rvir6G46km+k
VwTh/rMC03ty664/GhQfvj6OHasjIcdLxxlZVU7Q7UeNQ2wHkW6l12RKiv2kRhGvKy3xMx0i8+Oh
lqgj+USA7YriGuI9AC6WqVKs9NYkogoCXBrEfw55PX9qh3QO/CHxkos2eOYJflcG2yDOil/4rlmH
oaV8s3EB3X8yrQPphYB4mVQ5WQSyWMsVLy6M7FoZ2mBiyk6fca/FoSV8Y9Lr+fD4s9eGA9nEo5zn
HpWpxb1aJF3vYrwZXx0ZNosEeudk23/NuXgjv4j5xVuU9jb5KJyOu+J4z62eB1MSX/WQ2qKlBvOl
Qsty43vuLzlGQciHZj1N7rvASJl8MHoXQvSU2s1X9ol6JolLfhkKgmm+Kuzu0Ks5yf3jabyPRDSW
pDwnZBj+tYzHCXd2DC06utZY/H4OvEi/Dk3RPNuTWYWn3og0/fh4RHmeb28ARuQxS01e6ocse3hO
Ub90aHABiUILxe822ytgOjci7Np0sitoqdNjkBjH2wOIGVifNghVX5sqDc81EsaHKevc56hzjSNP
gfYzIpD5248i6AQEo18efvyxOAMi4qGiIWVzhRiq+0nA0Zu9TuwoFE6f67qJ/xtyrbxoXZ0eB0UN
/XJoEMR5+wQT5cCxy27OnTobPN+BOaGZQyU9OwXCC96RvGyVQe7rfiiFoYZGpQrBwruwjcz/pHmi
i68lepndaYrQaVG4vL+Eemx7R73tVXVXY4/yB+jiqNvpsVd/fPuHSjQW9Qp2EnHndo29NA/bTBfx
NQt6VMINRdsPajNv1P7WTghHE/FD6lcAehaP+Y5JRr9Wp6rq0h2dsrH7mNR6cGnC8O84nceNOLAW
1wjmLy05Cd1cXIf5/3B2HktyG1uYfiJEwJstynSjmk3fdBuESF7BJLwHnn6+5CyGhcIUoiVFSAuF
mAUg8+Qxv8GKA/jLGF9UjeCmNIbhJwASg87W9kj2W2cE3hKUF5sOLvIg1+8PXKjB9nPiC16K1bH3
rOwJ51RKsMSBfuejahLhzDb3X+5/trVe1J+ASuYj/XLIRm5q3n5WqlHFXfESWfUUHtC10A/TFKpv
Iidv/rXyFrOeDg3RBysSs+dTK5rhqV4WV+IKFMY7ReT+uv+btoKS/LgmIA2y4nVFmvdsr2Ye4ks7
JsZPyN3Fe1wWnJ2TufFtuaYBZoAKAy2xDkqKqyxt3DAacK0uvDhjMz17+jA/240aH+8/0J+B2CrM
smfJcUCdSFGK1eGgFgYa5RHYU5Fk8GmivH5T52M++4tRt/WB5FqKrzmV0M8pV+hnNS/z6GcTlTFg
Tb39OthV/w4v+Lw5dnY9GA+uw5anRQcdyF/i0tTgL5Np+sXUjdXZ7TzrVKR11T4ovVoBvHDNjHZC
nXzrDG+cD0Y7MAfQpkUdfE9LSvhjCWoSQM2VdtiJ/hufE+Qkz4i2NqiUdWRIy5FcT3GTy1R6nzVM
Zp/BuDc7ZenW12QmibwxnW0GzKuTGhmZ3onOSC6DO3RHmH/MBPSlfrLQGzzf/5obMQhWEqRf+Slv
qyY9FtVcu1F6MUdVO2rdMr4bOz1+dpZF/6dQd12UN9eTs072KViJ9aMNTqEri2MmYBPU9CVJ7G8F
bI7Hge7lu9Ht3Z17c+tzSfadtG9n+LEe4iiVN5T0LbOL06iQ/mptOkXp0u2ssvW9eB6pAviH879K
Cepo0doyc8QFK+T0Sevt6lgqunZwh7LaKepvy2w6PbL9i9oi3bL1SB7E11hVIQCHuLHmX6LBKgbr
TuNxgjx5qBQ3feMYYfy+S5tx59xvPKRkA6FFSWylnb96SKihDBeR4bt4tIGsc+pV4i2CVM33LFW6
H6/elVJpndsD4ivk+9X9YTcwT7OJojJR5+QcTwtyXr3JzLgQLRiiBlzrzpxiY6OAMaOqYu4CLmod
QIVhLMWUVPlliZXyYA+F8VDmS366/1xb7xARYtoTsvPMlXB9L9oKUN1uSfJL05p0uOEUXxKR2wf0
SPY4B1tLkUOpBkQxpovre8eK9d5T1BQUvlYs/wwqqiYHBnL2tyTpi9/3H2vjugdwBegGjorLhb+6
EQaCs5laKoW2PmbP2jTOzSHMW/0T9jFJ4U/QfYIqLPcoZNvL0kSD+a0x41m9zR5NBaua++zSuBPo
056wUvlDnFkn6NiKdWjQALrM6uiNj/efd+vdMoWBxYoKFFnq6nlnTsmgj0l2GafePmIxHn0uDCPy
80nVP75+Kdl0pa8OcfWmeFOEpU8id7gKusI6DkncC9+pzOyUjwZwh/uLbQUX7hv4DmBvpCnw9fYc
O82YcRlNLupo2V/bbNJ0PzVaJ7CzxgrSpTIetap3nlMw73tc6a13SosZxoDUMwWXd722aWf1bCJx
d8HaRffLGuN5tU7qc5K40c5Z37iD0Lj4f0ut9k3Wj1lUTRpTYzdPz0WK3s7I7fEvlH7PN+s4fP2o
FUtMsMJ/mn8uROTrZzOUtgYynyWXXhv/RXEyfJO1yR5Yi8Ecf8wqMZMXHduF1hC9uNXn69weuQAH
0FRYoSj0Oae8WUrfMQflfdL3unrOlqR1/BD9/u4g1NDqD7FT25TLKN37llEU+cHRemV+sGsXOfY5
stQPLeq9X502j0BtzlHa+CDyJwuzoqy138+LaP4V5iBwYXAb73OEL1rx6NmiFQ+GW2vRqY2LsvUV
CEeXTNOU7ujhH6Ae4mIa/7XVwg19FPfVb5pdePoxAiX5YRjG8KMYbKyvxxxL7KOtT1rpe2k0vFFg
tHVnfGKNb26hTMPRFH1UHwoYXPkxk3TEY2vVQ++Xaq0oFwVm/9tJNyobFegeEf5Rmb384KHl/8tq
KSw/hnTaiBmhLbQHvWpajY7SQp92MLriMCelQNQ4VJDKn62OkfwCbHGyKdWK9m1K5Mmx6Haziuyi
nH7mMcJoxxAgKMiUIpq+TNEkXohSzvKu9RzmUn6DbIb1O++taT52rRZ/b9M6GYMcAZiHfFjaNMCf
sY1OZPNaejCE6iI7o2bCPqkwWoRfmJFuENcSQzmUBiLKC3iB7Fimc/s/osdkP+nZlKDSir0kuKgR
tv+LtH4Mj4sL2f39UtbtpyqtbTTiVXTcF3ucmvdY3MUY/jb28s21hPdrtJf57E22o/p9gkDkI3I7
jfOAHGXe+9z+Az6yhS6ex3YcRt+O2sg9UleOpPe5JaLjkg9DexDeCIFPbQ2kKyOVW+/kJbmTHbW5
N5tDNdqTdq7oTbWPQh00DMayCgnlpvOSpwJWVO/bhvC+gSke3UOHd+ZL7Vlt4SNbpLrPujKOF6vS
xszn7nQ1LDeSYnoc4nKG4qa5uZn4btLmkCLBstcHBW2W7piBj6oDDb2r+lBxWdS+O0Td79qE1eKH
mWLX/mAwcT609ZyrT1W3WF8QpIkBgKHEd8j6oi1OCNcwG5pBuUXvB4rJ1s9du1a+FFOj24eowt1D
qdrlk5GWwnlfqFW2+ORsqB2UqjcPwZTUzcswt1bnIyZnfK1qfdEkV9Uu/+2VQc8PupYPew2kjbuS
upD+H5M88o51b6wSUyScZkkvVp8b7wHihp+92nN/5dTmn5Do+o2rzbxzndyEdDIC2kQAB5hRmnTk
rsNeK9zRqUF/X9DFSw6txNpVqFCdZsX6ef/iumkZ0eE3WUQl1Ufvcj2GnWjrq9bo5Be71bPv7uTl
HyKjs8EceWn3rRoq76EXbcnJm6cv4HXT6nT/B9w8KiMnqe4gm2P8c53YTenULtlYiwtgl/LDFE9z
oOnhSNnWiPN/WQo6FNBurpT1MCkdiiLyVCEu4dgXx7yIFp+C2jrrSmjsNKjkvbS+UMjmpJ8rUQtf
lOsPmMQLYEe3YN5bj/XvPlfmX1rPpOz1DwR3Dp44Jc3tnDJKBi9Oo4zqyRg4tg3y+t4BOpn1T4wI
87KzKbcuSQpeXUrT0VFd38VmVxmzV1BAiWhs3niJMT4MDIinB9uYSFtrL5kCcyi0U6lq094p3Nom
MP5pi0kxn5uOX1EDvqNFxClsK++cd2aDYRXrBoXS4f/y+vdqUi1K31oAhuuNUtiJ2sULfVRdSz1w
sIQofOUesIvaG9CsVU7ku3Qg/Lu8UciBN3WNbit2Oc0jA+00S8ejbJg+zY3X/lzMwv2fHZvcV2ru
oquQN03xLOwmdp9nszKUYxcrbnYOpyz5roYFwnL0mOdf99/EzTeXPw+5Kl1iU+R2vt7HkxKjhR97
+SUOm+JQ6Ab3SLuMxhH5u3+GyDFgL07ZIQyL8fn+yjepJitTKYAulxBSREiuVy6RVxijus8pQ3Ds
VowiP2VVNTxg27280RNrHl770eWCVHzUfTpVwzoSNl5fh3XMgoUyi0s5qxPHqvoIJSXbaVL92T9X
0UEuJeUPmPtKaazVW8W2fAah6zCJ1Jdw8PUxArE96aMVHfFrargXw9otfTIW+nJZXdTUS3Pa/NBF
Wn5QS8P9jLuEOR+XGV0V1FiLkfo+sdr40fBq5yVvW3sMprESP4ALZN8zPQS7NE883mnQS205jbWx
/CompbcOFfy/742eDFrmc782+hf2fN/5AF+n4UMT06k7OYjaZ0zZELL2SXswLitB6X1HQs2afMoB
Jzk4NDQ8n6tw6PwIHb7oLWFLfGrm0A59bXbHr/e3x02A5RUiigQMBCEQlB306+1RFLE9xUVDn4Nn
PdlL2L1YiSJei6uTq9AFY5wJA+cmEKhOOiwxFhjYYHQ6cS5Rnpu83jMmuoWAsQzzKeIXRcjtdChJ
08zOwJReFidMHrIMIRPyHfU4JSnU0FoL8XfSzXdx0iVPpW4tP2LkK9+NzK2P99/qTa4jfwhjQDI/
qXiyLs/tMcQT2GDunwhzPoWZRrBXWmbTqoGNpquwJwmOO8dhK8awHEcBUT5agavTwEnzFgk8oQcS
Ff+L4BQHKaq1jk99iXeoWZo/4IelzyHSDO1/OPTSJANkN/gDMuDrbcTWqjhkVXGx+3l8atRsAG8W
dn48eMPOZOzmBuPd0nbkA/9RtFrv2FSpKPckdEmMoUuDU4lgqkSDP4nF3Ul0Nj4j9FboxUz8yenX
yBKqiMiY1aa4zKgXP8ymqC6VcOyTxqjhUNVx+aQ6YbGz6Mbz0VBCmwrcJBOk9WdsDJS3rG7JL6Fd
dz8MKLYPSdN3vZ/oC7qq9zeqtnE90C+DoU07XM7o5X//i1dB44wKYmDTNJSNGIJaWmA3Te6XbZac
zGRWfeD66akRvfvvyKjwWCVg7oSttuiJoaOjFIsV0AXrTlGNEnNYq3tiUBuZNeNeukGOY6lgDVcX
GHT4WJsm7pPEcoBP6bAXCZa5mM7IL5SfEyNtvy3gh8+TEPRnFyWbH++/pM13JMekHFk5cVrFyNoF
7tJQal8WXdhPam+9z4p6OvRjDlMqgrX4+uWY60jCMcxqb02yqewaYbSOXKFyNeXFLVvjqFh5dOJO
yE6Lg3vVzoJ/XuHqHgWXAFRX2gndDi3bAWHtLO/ArIZ29RYcUXTKuypufGGJ9PvsNeMZ+9bKORiF
N38Ou3QI4Dq9Utfhj1IzLXepfwWs4QaLok8KshEmIJvcbpOnHPbTsRgHCOUK6iD/4RVLLytqGHQd
1gc7z9SldsWYX9zM7k5OlGA9TJcDOcjIeYLr7Xy/v97Wmaa3j+wh5pxoBshb+K9TpsdTNY52Dx82
itsfrGTBRR5T88Ua8Mjc+Zxb25Xtw6Fj4oQU3OrA9HW1RJNaiku75PWD0MTyoNV6/VCiAXNAdDr+
Dw9HlS11avCPg5t//XCZVggnXCxZebrhwxIWH9F+mk6JaZtfXv8a/15pFaxAlWjRQjp06RgyH4GF
Cfpe9N200N5rmG59MeoJpPskIdJan3m9ba3Y0ygJ57Yq/RIc33PWdrafwH57+Q9PJTGjdEPht61D
8AzvdVAj0FGpWnRYDXLYj6VLfBvxrtwzDdvI9yRk22BqgFvNDUpe0CpT6RKllz6O+sPoGvNTXLl7
TsVbbw/6t0zNrY3Cb8QAz+yAw+JHtxgvKT5Yp6mzlnO1tHstnq0HosCh3KCykrPB6903ZB79pJpB
XYvj7cminXwBvLOHYNvIrdgIJK9cA0y713CSSWh2OtUGPm62lT12ahtjODu3gTXY8Sl2ac8m9dA+
kBDuhaqtV0mGDoUDHODtuDq3M1AFXGqXokzx+xnV+ZEulDhkE4L99zfi5qvkhgMlwsD2hrrQ2pOd
u7GdXUivYTvPHVZfg7MHbty8bcimYHxREzMfXF2nMSZJU+vIkiP0+lPapojNJmr8aTaW9ExymeFd
O2jdyRALnbqxb49N6pQ73JRb1LC034CVAn2Bi+8mYw17tP8ofrKL6XV6dEr10MZ6K0vN85AiRQCo
xM1hBSsQ7f0S34n+oSzz3PCF6MM3VNt57gMl6ANy7r2m19ZmI+bwy+iZ3IK1G/Tt0GdlCFAAl34a
7Zohhu0o7/Ok/DmGk/qPNybdj4GRw87NsbUBCA0UD9Rpt/RePXRtxfCq7DKpg/3sdGPyVfoKHe9v
s62smlse8A60SVScVt/fw7iywEA7vzgY1/3K+yn6hjji7GsTJHcgRJPvTZg9vm5RmsCghyUVScq9
c5yuw8QIaN/Aa6QKll4ox7Yf5iBzq/40lmZ+7HMdObCpM3bGfOv3KTvP3CEQVoiCuNbK1Pava39M
y6ggwS6DMVKNsxH2DJGmce+rrSOEXIXZN9M9GnqYS60ezagGhRomLIJYy0xfJFX1UBn64gNeHE73
3+JNhf1/10It1ERxUmqdXD+RyBC2VhWkcFpoN9OD0YR1S+gz8vfZSCvoXOHK+Caym2E+DhVz4zc6
wzXl1MxOPR5S1Suync209YqJi2De6TVR969+0JRzjS3azMMPU/ELCksHuQM44U6HeHMZhgmgiElO
0Q2/fu5+akWNGFgZiLptPkSjcIJwcJWdh1kffPl25QQBsigpB9jR61XqJNObyasLrhVPGH7BoNU+
GnmfaucuQp3AnONJ8dNBSR9K3c21na+78ZAkqOCwaN9xo/4JmX9tV29UcHBvlyZAF9z4rFjlCM2q
3wPXbu0hQgxqdfQpZP97NWdHhnukD5U3QaSY6ounNOG7qlEpJRutPVDcK4eKluxhGJbunHWad9DF
VH+2lFzsIJk2Dg7wLyoNWlKIMqzFjJOpb/QujpoAi5Ti7WBbxVc0VBnJGdFrQXt8WYhWMkUGEiJR
IddfNq2SZdJSuw56BN9PQ4GzNHvolf4E5CcMSZD/QXKN9W5MJcvKCBVkJEWgOsVY+hk7jacZvYEz
iraUemaY076PGAtFr906rEyxKo07AG7wVa+fLyvA86fcngFN7uij0fWpj3d7v9PhutmgrEJzj06F
JBHQ579eJfSarnA1kWKw7PR+gWCBX8z13lm/3aByGdRYSK8NMoP1Bs2zKEG+LUyQUKo543OOQ6dv
NblXvR1EPoYvetwt6mUc9dY4D+qQ4PSYW4VyQh57Ea5vemmqBzuR9yY28KNIfiSJCEkIttHq2aui
1Z2Y+XxRzcbEvaWirTabEaBXZ2LDMZ8P56BqysXxYzf1fhlIw4U+5slq+hTGiVR574Tw1UZDT3Cy
jfa7NuPce17CPP7cNpUoDkokdvniN4eM3w0H408rA6bh+pCZ/VDEQ2qIwKzN6Sm1iySglx5+aLLc
27luN5eSAi8cAQ7ZOn4pHg4KsGxFAEZQPAJH1oF2COcRpY6X+19jayXiMyeMS829MaOP8pJpetSl
HDS4R53RdEEWTobfR5lyur/Un3To7+aMPNSyR08awRSHqHn94YemFUxbUxEgxKb/Lk1E5IGlGN6L
gt3x7Gddlv+o+QY/Utjd6cXGkt71tahXv+MA3WSHuulNw69Je/pnqxqsD10Gm/bkZIlTMixxi59q
GJqaP7ST8aV0h3Dx9SzHim2k+bn3NJsvTkpkS+ud29iv11UNh2JMA2csIUTqU+rXalMfBlTHX5nM
/nlvMrHnINPaXCdf0TQC8ekISWaimY9LPydv5DzllTWTXIUrG3a9S+8bPdXrr4N6BTo8jpMGduq5
xzRu6EYn855iwFbgk605Bu6Marg9r1dpnWGB0dAngZXP1tGiC0PzEyHn+1ttY5U/ShXkcDwLPKbr
VRLMXEGv8MZGoUfvJ0nptmwar/9lFTId3BYBL66vilmxx8LoI1ZR5+aESa84m+Fo7CRsGxuNBjry
sLQzpfbG6qpoFK9EGlcQC4p6dmjxAb7ww8l1Cx/sv5vubION6MxyUKnJyKQAx+rViTwebLNb0gDv
lPkR+h4SN1rGlMAbvOXrpMXtKVFT4x8VqPLOV5M7bBUfdPR//6/wH/ZPqx3Yxo4t1UbToPQa49gY
Ua346DQtILJdtXzW4mn8gjiN92+nCOd3rVq/73/PrfXRX+XvPxPf9fp2aIkCGRBBSzgv5zNZn9u8
jdSsdwPbEyJ6TvW6+dDiTdWfiFhNcTSQXilfW99BvPP4iykTRfFN6pyplLRh3YkgVof8wZhaAjFF
rvux09LiUyxSyH+12e7pL29sM5DUXMzsMj7CepsppTuWHoK9gT1axnwIXTjePp1PB+lFPD5ff8FR
RBJopN4qCNVVpVcaDlYl4BuDsh5V3dcWs/lYu3X0ezJmey+lkydkta+uFluV6cIMa8tqQuQse5E/
geuPjlbXqn6bvsCZ/laG1l7/SbZv1yuC48AgiBxSUkKu40+fdGPtVaYILORCBh+pkvFzW+T4AOVT
oro+uJF82oFH3BC2COAA1AkRIO9pDqxt4MpWVYyhigWihvXyARWUyIfqOD9a2WAcI7sYz0NWi+OU
2tpjJKULMAdpTuSPzc92Ll5LW/vzaxhhyx/DdWKuupnsHmiWSAEEqpXywOrQXybPrd70UZzCGtdN
vBRF+doeqlyVQElazWzCIX+6fvGwgERhK6UIwi6HYF3ijlSrivvzfqDY+rxQzWjTInFtgZW7XqXR
l2nsOhKZJXaVc6GE7bnz0vpTgzXHR5H0zfH+eltnkzPCseS8cNRX28nuSM9bT+FdGogxI8hXnqyo
dx8URP/+01Lk5XJmxwhkdT+rkz0plZsLZqe65Vv19LMyNQiVnqXt3Gsbd7QcSsBcggGLJOcqBKSg
tpUMR8sAemrxRnWU8RIiPPt4/9VtXGe0k2QWLS2XyXCuP5WnNm3vjBRa0OqX4V0RokTpT16y1Ce4
G2kT2Elk6EcvnGrngopb/O/99bWNb2eCSZFStg651bpqWMzWcdqFVF4UbmH50B3Ux0iZMI5QlkaM
3wzAMtnXoi4LcXC7ChBwosx5hI6555Qvc5La5jFFgrY9LFZqFqdiKYR99ipP24M7bXwQfilzNsZZ
kraw2mUg9gsjbjg7bUtVgyZb/kRzY+fobC3CPobPCmiPZVaLDKGJNDLWg0HiWuDnYh2w/DLvMbs2
DqisLdnEkndMp+v6qxc4RQ+ds+DiODbOR9SDknetNSX/zGiavNTk6nsaq1sLEgrAWGDbAaVxtZkd
7L6UGJBFoJRlfeySRX/opmh+hkv6HRR8e7q/q/6klqsLhkydlUA8yQp/dUyr0G30sRzioMvr8oNh
L7EJaAyruSOGEMUnbQyH8tkNVRsjbaa5j2O/DGhfm+N8sedFt85GL9DjKaQe/T9pmhs5phlpPB/t
Lh8MX50FFKcuLSZ0ZqAcYbSnGXF0ssF4CiSfXYM+DAa4il/kiDAfyiYSKfdJ5obnDIrq2XNSpbnU
oWt0QMCy1DjmqdNg6YA5mXNutKl87XSJyE9DXA7p6CzwUlZvhE686eLxHgXlDFBpZCZ+YP5lHMOu
nXdi5NbHlpIWhGPyNBpU17sr4z+NtFcxz5y8OQgLvfjcdWX2A2Nv9ZAIRf8vu4teJm0Ti54/LfLr
BUNMR8086pXHUeudI2C6t5FmUm+a7XBZFqXaeb6tM4obAL1+Xirt6NWrRENG7QcVk9dQVdtjYgBC
rMql2InMW4GRHr9kmIPgvanR1DqrotqzlUdN79R/rKHWntq8aT+ORiI+3T8uWw/091Lyg/7VDsY9
WbKvPfxkjaw7mIrIH5wyKR7+wyrYcNIUANbFYPF6FdtepniQdrJR1gA4oS/+gEZuurPKxoUG4wAN
FxiC6CvdYBSSeMo0s4iC0DG6QyE0BdGrJTlH/aCDN2nih8hF3TXKiHn3n29r23uIbsAqg4EAhOj6
+Xq10zHl5YT1k6QgcOQfyiHTfE/wuOOQW4f768ldvYpxtC49cFLSd8le73oPz2TqUCcOcnNWPpit
5p4F7b/zHGn1obXT7NEa5z3V1c1FNcaGTIX417pH1eFEkKWWGwdAFsKTGJfh0DexFbid7hzhP3eP
Hj3VncJ34ygwPpZIKdmsvRFFdVq7DhWljQJ2qva2EnZHsev0X5TBM873X+rmUnCB0cjmmueIX39E
ndnh4GbcvwVkwHNvh5mfK3n01q2H3/9hJWo8+M1S0Wrt9psWXm7lVRUFrlXX/UFLMrNiwFbm3/M+
HPeM+W5m8YQqpNlI8KRqA4yE1Q08T1FcdSKOg7br+zemq4izY2aMuV03sj+1o5tUJytflvxghq35
wywNlBaWnOH3/cf+//wQOfzisDBalDvsr2ATVbWD8FARB4lWG8dYq8VDFab9edSr8gSKVKEGrAde
hVYC+rRyolLYN6f7v2LjrMrowB0F2ZUiTL/+EVCXitGajChoRd/7U+r8zg299WETWjRW7NdKZsiX
T+1Jj/IPGnhNbsnK0dTDclAeFdnfO5ZTn+Dd3cU/O8wD98DRG9Gc3cSciy6yVCtexaGpXGoI0JXy
mOTjeDC0trnMQlWD+29w66BI1RXaoYi70+G9foNzXtu9lenKI8qz7XC0QG8+zgJhNn/oEuP7/cU2
Pxd1kCfB1rfjLmTi7RK+t/IYD0NtHYoOwc021JiCpCVyOQt1wc423VoRfCICL+hCwmxZ5TCV6Uzc
LQ23bw2d8Q2Mxh6PjzQK30LdmxHKyHJH3QnoWx+O+pwRPu+VfGYVe2okFTw366MgTVKOYW56OGja
e6tsRXDSMvIKOg+3fewQ411Ge6TiTaH0uJSA0a/xVtCsswsT9QkyBdy5xYj3RBM3NowcNaPYApcM
SdzVG/VGmktxobItrVS7xHGZnIQxQhEGNrDz8W6wzjIvk8AFiap1KNXk1/0rxigoEM5eOiTBEEe5
+qDnYVdDX8vCBSyv3ihfkOWr7bOR63nyWNiWUh/CokUYCXYJmg9qqrqfVDdmjhoJo3wUfT68ZCDq
7XNqhZa6kzhsvZm/f+0qIjbKnGZdmycBfjX90UTAB0WtTvcRrRh2ttjGxwdDwWwJXQjkmdaFX9am
TDmYUdP/WYbPKmIXh7JgdCxp4+/KvjKPbdf1D/dPr/yyq0SF5j/4Icp8TTr9Xn+NYuibGr20OHAK
L/3Qjdrs24oWH3ph6AfXzpSjTlL1nc+jHocePuX95TeOMqgcDJ1kr1FG4uvlhzK2uzGN4sDWC6M4
Rk3G4BRYaa4/RJOeJf6sOv1eDbSRhlIeSJSnLBFp4l4vmueziktZHweeoifItJTt2RpHIUHrGpuI
FqsmEPAOnfiVvrQSGkDcwmCKI2bTJF+tPEVVKnQMygIF7ZZ3JfqvDPxiDekyeNWvf7Ng14CzSqcq
xiLXD+nMNkZWuZyFpKFM6WtDe8htAe+nonMZqfWyc1K23irETamOT/jybnpifZ4aCMKkQRwN0Vdk
vyoAVzWkBUubHYhNvQeCl7hwpnpX8p3F//zpq32MlAqJNjWfVFhdnVOr10Km2jVvto/THld19JiP
GSanqOi3ztQg91MOzDuHKD4acCxLpiCxqvuN4RbvlLgdX6JGwTNORHpbvJu4mCGTRRoaWkbfiQ9h
mHQfvMZtnvWQ/+1QVW61nBvXKoudE7Fx0QCIRyCWCGnftt+nJkZDpaY7Ulfp9M6aKy3y+7jdI9Vs
LeMxM5GUMy7RdbBJ00kkypDFQTEo8xu3H+JDYTrx+f4m3IiejoTckOrQXroZzEChWXp7tPOgsrCE
PRrYs+a+p1Qg5Ezawj/ur6ZvbEFJrwTgw/AUBNXqGhucsq2EHJaERutG57Ct0K0CoYUATW6O/cGO
qwLlamOA/jbrc5VCoTG9ARsyBJt+5LqVLmeeI8mOM6oOv43QXZaDOelN9uiUDn/AlMPPxezSDduH
Enz/hxHf0vGdqcbR+Kmz7UgczMIZmgPsy0i51HxMbqyhz57MqC8+oLK31K9/xcB4IXwBvaPJsg5m
NXqovdMbOdlykS+HsB7GByMy4yroU/65c0fdMHyJYBKIT/SiROD+XkWwJSu6YQHzH4RwLF2EnLtM
O/S5ClmpQAIYJRG9y390CSytNypSE+pDFSmpVIdwaDBhuta6vjI0Wk9/3tBieE15tSe3v7HrJGMH
sxhyehDUq99YoGsI2xMzSih3fH+16s/KhD6DlWXmTpTdWgqVQWCfyKxgjbBaqjPLOM4yHCgtYWrn
Pmu6X2EeFodeX4p/7+/uzaXgI8FdoVJhPnQd0CM53a7CIQvUrnTPszDsY6ck7sEWxef7K20dI+4n
AHK0Z9GkXZUPYyh6PLDyLKAb8yPLE/fk2bProz+yfDDR/TigoyyOo1al3+8vvBGUkBmm7c3sERDc
OhkJOytSc4u3WZZddTLm2XmeAX+9fn5LtiOHBNLS4gZFmrVmVqBUz/aIkuxxEUqFTtTiPCNJbu+g
LOSts7qVWIp+JDcTEKV1lE06Ncw1NeWB3AgPs3wsDo1NRZb0s8YFpMSHrFLLl/tvcWOjeCAg2CHA
EW7xzmHnECUGfGWTGfJ1H7XhU6qNP1xYzjuPt7FR0IPGL03mGJLver0lu0T3GqKxCMZJGZbA00v4
BAipz9WhNqaleV7ScpreDkBN7U9R5OrhXjjayB/lNIagzAVDNbiK+N3c5GpUqrjbqmbyK1To2T+K
KU4/a3aWSfsVO/9sxQudWqtgePxRmStcaBsyXtvvLTN5p3eZXaL84FpPYLyg6VZjFJl+FuI9f7r/
XTY2A0UPg0luRLzX1k2lxDGHPhVM0ypSsocclR6UYMTyWFrGcsjQ/jmGyTTsSHdsfiJAmlST9JeY
Mlx/IreCqxI6gwh6JzO+a16ZvcxlMVKXm/FD2nbiTc775XpTreD+4241k8gwOMVcx1TM66XpHs0F
7owi0J05Lv0kr9zEx8Z1SQ9ZWBD1uWmy7NgvZVUchgFl/MNUuQZSPUOtfLz/Y7bOBBQACR0nOWRQ
ef0aukIKEThWFgiURl2f+l7/lkRmrZ+BSHd7CrsbcQwaNg6y9GJl+rM6F1TZeVxWXEBA/xxoDshJ
5XpYHF//TOS7dCOktzON++tnishXaBz2rJJpzgdAtIYfq3NxirgXd7bu1jEjGZW2LPg732SLU2WJ
WsE0NDAtzBfbHCG6gzHFztdJjAisCr0vXl77cJq0mANnCwUbxOqqfFkQXh8bL80DPWs0GqHmkDVH
z6g63HKWxd5ZbaMpQSbM9JPGsk04WxNTCpM2oAIjNHAHty4PfZmiVlWgYvVFuCGVjJm3qEd1uGdX
H7xyjCPU0zzg43NjSZk0LuKZ/nA0hCdMC9P4ZNfmWJzqQu9CP7eM2nz1B4GWbkslE0QGQM2vXg/E
SIgWIwhOC/TRKfEm62KJqnrkSIl3ndft0cUs9tL1RQawXHKhqJfBta8JHuDpKvouZRqgXmYcSDua
Q+ou3mNhDM7j/S+vyZi9XovsgwYpzShoHquYHnW1bcM8ywKCytwe4x4huEdM6yiWJ+LU55Ky/XuY
tXX5sDgNwt8zdI3JNxonjVBurivh110e28iH1dMlmyLvNyCmpvcbb1LhMUTjGB3xgbfH45CO3MY7
v1/2p1e/n4GI1L+AZwAYYfVtnCU0KqcGQJU4WvM+pN0GX4y8Dh90fbEPTWiZ/6Nw9GBB5R4RSDhm
+ikXIp/f2EWWTn4MnybZSXpuTzBSgOxvgDE03lAAuw4WvM9e81p5VaOt91lLFNs3Rs87DfmgvVT9
9PX+S9hYTnbuCbjkWLQDVrEpUdRxzDDzxFaaeiTGD/Ntny4Amjybpo65pHusmdvLlaNLVgwgwN3A
yqQmIR6RTLA/yIp8HOP/Q9iZbMepbFv0ixiDuugCmSnJqlxIltVh2JZFGRAEAUHw9W/mbd7beI1z
GqewU2mI2HvttefCk727rj3ZI0wvlbAk0YRJ9//UP/97zuNpTuifmSnyMv73uKSSMA3Xrd9uZe/O
p4M83kKNfvL/XKTXV+x/HylGpjS1VDnsz/23+hyTNOxu/ZCBhFdBcwaZ19WPo02iU+ZZhzg24xiv
MM2e/PK0mZZTE7HcWZpl3ixYOmf7EDQk/nUtLX7Te1Q/yWpoxGM0L3tdKDhz8z1bJXopDHj4iTGz
amosPX69XCpbJYY4e71vz4sZB7avj3WkF+6rQX85VleoIpiS7De8EectnCPxLLhla2Q8v3pL67o5
8nigrCpB0jifh2hJmB1JuXz0RK1/W7sP4j479v1v5G1bx2pEBPUu6NnrKPhRGrLDPK37AsPY8np9
hZt8RxaNzrOOCKw9ssT2z2M4Dz/cUfRvSedPbzDAO3Vp/GF5bVJ07ZPXHscB2tAQBpGvVd//GxzI
Ibcr2pCTpxmps7mM5KC/m2rUYshBBPXhxZiY0UnmrFb+rkGE9bm1c/TNcaf0T2uyOWK/PvHNxW/n
uC87r9fqvncYld4L1qXqco32of9yBaa5XzCNB8EfNqVbJ/c9zxx/OdEAcEbz4GNXJx68KtrMDg8C
jBY3nlLSA3FRzd9F5FRXtEq8Z+7HsROjeOP4swkeumBiNst67O76HM2JMw7qNl16jKkf5EeucYEP
a9ypd4Pog8nCGH+hgbeX3h7zUqxsviY3O4rTdjOk2/DRVP76xsCYSkVgZwBZKT33Zh/4D3JclmYs
O239PR+1TAC747mXBXKYmQsMRPVnOsoghD3tdEe+jmJ4n2xt5jwWNXRGSA/pt05W3oAjTDQ/56iS
wBe1Gn5p1YZD4acLNbnlssvwuGHcO01RL+YcN4935OIYsOoMaszwXNlAfFS1yprC8zB7YMevLbTJ
o8+GErl3f61s4z1SxuhfmIj0eGrk0qvTNkB6y5WfwgWNm6oaijTT01yo6Fg+ecfB6mKv+AplZmyJ
ptLxvTOuKVa7hMGjmLzeK+hE+qKrZLwWwOrar85CZlceLcpZ4avO65e+S4cp5y/1Ws/98KWDpgqd
Rcg/NohFdvF768lycQF6Fpmpkq+tnuIud0Z/2wsefwCqXA9uAP0uSv55W1C9HX5dk1y0tzvZt/0g
z6M7BEOpXe6Z+2aefZZLehnCNEuosl1pli9r2wEU65O6+uodbvuWcYUOhSUO5fvUV90PN5qhLjlA
sQqg6J4t2Luu/4ataRz4NoTnFT1blnXuQDmxZdUnY3ojPb2/Bv4cPLOaHMDBmer+FdpP9JLV4WqK
Y7bx4ypwlpZNm5q/U+hYP1+3Cf1SpelEhrJYyZmZF9nVhZeI1i2babOQRKdjc/jna3bq0lVVxXZM
3RNBzbXHT9YmM9lryxTNZWCX1v5lbY9XecnIrCgn5n/DjaPn8F4wMns6yCIpxeyMMp+m1dgc22F4
FHpj/becGO4ReRuPaSFIbvnmBLFaSquN/0Qo6cDfolGVQh6pKPbDRE0hsnV8a3s1fPbSAfaZjRIC
bWrrRPMUjuPzbGdYZ5Ft158NmfN1Me+1OPLRuLwgm9qBx7bEgP6B3jxBFuUwE+UCbrM66yaOX2O3
M59LnA6vwbj2+0nHm46KbImb50g6cX3BT84ikB3ntS4b2MsrFi2EwJKCP/OocupqyU3t+Jdw6UV9
DiaGSMTVLeph732356QT5qXyfcSvMaRuzqekC/62bls3J6tmu5z73qZIO0xffkE+78hiRCpr85VY
xZfFaaq1EG0c/UTfU/oEyEpNOXuZx6fDnPe6xranR354jv057eRCFVntiBsV0lQXUDCJeGOW5/Rl
zDOT5Z4jx2d23Lo3DBZ4wLZFb6yZZ65+J5txtgVINvd3jDz7c8BrMefN4vfvQ2Tj+VSHA8dDZnRQ
5UnL71V0bXvdsWDbLMq7qpWfpsVCVKoo7siB3ojhKubUHZ7Ypx+/emwl7OBjG4Igqc+DVza50SBd
wnrkS6XdmARDaI+/j6vBhNfRcxTp5GPXnv1EBmXoCU3q9OxrVRCTvr9KtnQoTaPdiU41lfhS9qDJ
1zJR6vDyQ/nzzv1HmO2FSNYjOaWOSfDgJA72BXyqlZ+HobS3E/Dl6rJM8rrxB7acL8XfUfyLqIfT
WIwSBOypI2riFXlgmnNMTBj01mkKPhaRZQ9sH7FumFh2XPJZTHBAQYLbr8G+yfuob4A8h7XC3MQV
2T9ZX9mXkAT0l2mYeVbrvY0/04o67jQdlNOcHb1/t3f96nJT1ul8Dve5CvJMrnABXOuOfDOdCIf7
YN7C27Zem9/1xLGQm65p+sJ22/yyEKvXn7uNJZcNmX+6a2VzzIx/wuV2l4v3eyadbyg3ya+wko/Z
csyvbn0aVWI+5XYEJp9Y7EFNFgvHoLtM2QNLDlVd2tUmF88fSRYJyIMfC5BU+l80VkOUH9JtmnNn
dSJ4y+rskyVuZfOR08TJDzIY5kJgA2zIHG3nIWcGLT6J5NwOaotmQouehvCKPggiXXi1qofcM2P2
1MAJuttcG+0FAfBC5WEwd2/bsDb/JumbrawSkVpUbSeGM+tOvP+RE45MnIaIAmOBhigYsnz0M3/O
eQg2+OlI/XUpLCXzt8phHe68cPbfrvFeZeUuKopjeeV1oBXaNcVO3SYp00HDrRvHlfrphwSAYMKp
+x/KHtlwgkeCT2hrnfRJwhvYymSveCYnX+8AldlW+xeMzvjcO2Mg8kiEwhR1msq+MGQI76Xtr6cW
Uwz7da+nNr7p/K59gPqmWTFp1dXPEantuffH2F7sxJL/mVPCfU5XR+0UBZ49TauQ2SMtfPc1s/hw
TyqcE1GOkcXqZp2rXYL7xnIiH6CdT24LfTCXtcu1UwcxCTjDOrjtveOATM61mgZZGJYtuB+3XfKK
ctr/Gw/dPUOtofv3wsaXxYpw5t8cetw/Mm+tL0s8Rhnvi95/TLGdvjQ20D9cV3ANusvI/GGcl7nK
J58TtpjxTplchC6Xv9P3EKfSBN9BrEz8a0g73jD3UMFd1ZGnyk+A9EloJody4Q1GjnnoNNsVZznF
D/RygDKSKl1kGXbB6p6OfvLJGmpmzkUV7FFUYtLBRjRAZ/B5RbL0CRNQ5/E/NVUPEB0UNY9f49wv
QClELudl41/Cwn2aBuZ23DMJsdwV4QUAajXqOfOzgcKrU3X1T/rR2rKZTxGLnVJ0UT4sPs9KZdf+
Y+WzVTm5Ut53IWT94kRr9pYsLpd8PXCmr90euRfTAEM9q0PD9MYd7CkUakn0hVr22OGBHx1GKPE4
vW2Zu0mUu369Ca1qxhsI48EPAZItoP/w2iCXysfTmK3EtZ7d2QkxdJOvFJQEDBAz6pqxegrTA0oP
HNiNXHPqd5nTYQ0ql9ZvzLlhVKNzEpjma7WbuGvuxFH/Z/XHQ92MYeN8E8Jtu3zBqP7iXQ0iRaSO
jQ4hxj6e447wbwgx35nfqbaH07Ob9XsG39step1u7wvkqvsm4bUrehUM8w19Mnx1Viq4SRyanZ7y
UISPgNJHZoNp40EqdTxzEdjulnxIzfpjj5aIT+1Gg1uw7+W+97Lr7kxcmb4YSQpsCj3L/eeMaQ/w
ogfPM89YFd+LZlXQRPHfV7KoetM3J2+lEC+ykc6m5FH1IIvjvv3bQFb0CpW1SZdzyzjug+dgBPlC
c5AMud/5FLsBfPBvc9tOC1icwf/L2nlECZLBla2TWYoTyHcesrDV1uQAP+bnGkvjlEMeqP4Eq6df
DynUXu4UHyPf07UTUGIniWmzvUY4T/de5RVDS9w389x+hw+UPTG54f4/YguKbqFMCvNuzuq/eg6q
34w9PVFE6exuRVyFkt/Wb+3jxBzpQ4URFXbjxt+Ew3JuPjqqf6ylywDWjtH+ezBZyNfksQddhJNc
TGmpvP7A91E/yZiSztlQj7w5h7d+EikkenZI1/R6SBPYnfdUL7/FsPHj+YvdUJfZA3ismMcYYNhD
+5cWbf8c5NBck+YHHtFQSAW7SW2zybuGBJal2iM+sDEe0JaBHoPQkl9VFegHHA1RWPSjHP4G6aT+
hnXGrTGEZhnIPF6OttSdE76FK71ZEe6JeaOh5SDjwMInmXI83xOMFbaF9dqtKSnz5PX7ESBF9DHY
92iPZwnx8aC3jPwjeGdRlMrHaTcNozTKCNayZBe9tVVrPmBsYeXoBK1TjjnFeaJij2hf13moLtss
PJOvq975Yx6iuT0FsoZaKPBZam7F3f4SbV8hryfKdQou+O6uysaJ00b19o9j6iuOdV+6r6OHFWhy
RPzasCjen6WxGcsIk8yCLylhHLJMyYG4pJXSfUndKTGweHaTRBeAZ8h3Za8ZKHE1jdhO/JXOWYRE
eUCMHAq3iq+Csai5xluVqH9dDwMwN/Zo6QHR/obT9dJ+P5xw13mMNagvOaOrx30mUTWOddiV0eIM
3zbfbUdSJKLpyySyhMJ9jt25YK/Avw9Y2EBoWzTuOUP1+D218aqKxZjdLbCEOFx/Tr9+9NXBTlrm
HFOU0+TuN2OXzV5OaaVeCOdN9wJkbtXmjlLO74FL40+1x9N7H9RHlpshWzn7owlq8BhTdXnh7qUc
f9LJim6Qy087JBEcc2dXyZl7337v3Kn9jU1m/poku3gnaMFLLvvmzbrIiD2t8yW2khtDjOtUNIdI
OP4FduBc0OHQHPdN+HtdlX4MiGNgojJW28cuezHQdR+mgiPQEeY3cFdHhTvv5nng330bWidzLrHw
7K9KiOxbtekuKysH4xVvwqy4mUME/Pw/K0J5g63hduvA0xbOsAbYwdIj8ktjxvalp/a9ZCLN3s0R
h5zj2dhFnHc67XLSqLJ/MH/mPqcYVOqUqSocznARAMUHacOBasme/0nV6N2bMT1WYg8ibylJ5lyW
M0Ed6e+96ux7aHx9F3kdZpy5ju0HxzXPSqojfsNMrCOnJI7BOveQAD60jdKnNTnmowjirv1DfZSF
uU2d8Y6lDJ2gUqw4DtAD5uq2kQc60jK7h7l0memQ7N2O2yMGNZnR0Abi0tGZ7zdKbo3DUnzkeKdm
GZYHfCvWFq1O24mLaUaCGp2aP/1uJmczX/xx4DoLrEm/XIMHX9ZGrU+sfFMMHaFo7imaadeIsqpH
XBLLJkCr+Qh27eEE1IU4/Ya8kdO2nETk119d0kFuRt+fvpljWZzSy8Yxyysv3afSVA342SPdzAgg
Ik3bomksb8fKSgVy2ebbUxo2w59j87J319GqK5o58xjIzuSE5ltqfTJBU0TyYl1l8AMm9/Te6Wzv
eB1TYxCfF+ne0jeuhorVqLaotXK9okFYrvMo3eX3OpT0G/E2N4+ukw1zQUXXOGcWE5l2sAcZfeua
2BvLwV8P7IsIXDYPvRjgSZfs00c8bHrJa5h23PVZurz23V59M3tQVSVDBv/fwk/z2Gc++4REKadf
91bvfEbRXbeR/eS9wpIl8r6jKcuXClE7D1VW/9aDWutCTLPkhqmbdD5JuvZ/fmDSptRymrhW9HYN
2JUBa6ETxuLHKiCKJJ8RaJazd92wu9PHvD05Qyca/IA6e5axWjmgHfdA2EhUoEsHtXU8HdEEQHpn
4u3lrjj8u2md4pAPXMVvsFzYZkuHTXx1Qq952LNxj1H09ulnYtclLNy43X+Yzq/5vmpLUIianIR8
djAaDJbWei+45JP4rgrU/iljUrNLiX/uU4YWWaYO3S1jrJRxcCo9rB8yMqvKre79eyozslLFddUv
z1o0nmIf5f6kKGPfxwwudJ4wjH/Jjm5taMiXbsqp/tP3K3v2xyZmipZql2zBsUhCL9YTHP6cZVPX
0GlPvncKCUOLWalK3O8MBB11O5IHN+dZ5cePQ1QFdwkvrn/NU1nfd+jXf6jg/M9AWGYBDZFHTmFk
AMhHVknfULEdnrpUY+t+YYdUKozV1bSXqanl7zZYbcoILasXIA5ZvJz0UavXDa2N+ICw7uWJWgBp
MVmPdskb0cyfgzu7CzOgSvzdVM3xOaDZpqVJJ4c379jF89J7zScOHXpsf163HyT27U82bMwvno/g
Wwwf90+Dytnn+4I7NPeian4X8CIe6nqq/cvRb/VvS8WYFqqzzAGzhGYsP3p/+lmbbfx19J77Rm6E
/K5gBb05YlHxxeAffGJfP/ndtnV1ja4k7bmcUeDG8nC8/YIvDVchRab/78AF/msBYvQ2jLvYC1BH
NK5Uqv6HsOj8JSSpmGdu5SVZ06AHnOd6/Y+Y8Bpc236FqYQQrcjNs0YvWW7FkKkicvd9v2QKhYWy
ZdKvDK79r12STd/XCII2IZpJf6OFS0xoDxskLAyXyZ7rJnAP5rveseTWhPWPypltzRzO736arHE4
NnfjBqdpUtG/0Uksciojn7ejXQVnxtDKEGm7J62TmY+5k7HZE1wPiX71ar+ZOdTqgEShJdzSnOcS
yzM/HagBu7r3HEQcb201VUxepbd9YiXkVHFtk3gFw6XJOfN9Xad9POY/rEx2+gVNl3MbyN1EuZ2Y
I+Yy6/eURLZhe5/ZGhhz1l5StLiOWjYfmAqMOaFc4VqumhMmFxiwW0YmZIMhdPnDvwWBAT3bczFj
qiUYzyHeQq8I9QpE3jaKdVzWRDgaZ8DJO0oEVJU8Qii05YR6WmMlGYbntZ8rvg8jQOSGYsqyou5m
dWd88G58xG7rSpHUwcMwiywuhqZ3XyuiCT4Xxhffx3qjxtDkDX1bcfoqdMJoCjmeFicrg2EYf/qa
YK18J7rgZVuDLXgxyoTfZqxkcjynkqH3T2bWy791vgYmUd2vwUTTzF0XXeK2kw+9n630M7NQ916L
n+MG3M4mTnabqnfSdNNbKsNdEOOKh6KA1jx9hG3VHaepGlKVxzZGeu4dkdE6T9v6Mi+mQWXlzG4u
W6LXh0xrdsEhTW6fzWyuHRsN4tfI9vLZtl4yQjpQgaH478SDkZ7/3G+7255mFrQIcJoW+9mJOPgy
NYn9EUmv/yl4SqPySGbzbPdA/Z4Is3odGbSjoLUx7eYYdOvLgN16uk+WMVV0RIOhrZx9iudNeB2S
0LZF9BIcpO38KFFXlXczTGmw9YgwkY0CpH3XTtrFzZT4xDM6vbqGco3rmFDldJbK3cUY3J8a5VX0
XB5RrXIeUJ8JEE7G3El3zy0V5+tL5/TBc4pySrmBFeefcX3/J1lEzpvis3j56GaVZS60eKwn0q1/
JDoIGa/QIgcFjoPuTqNpybIBhIwOyCnzqF1/mNjC8s186io+DlONPb5jNWIMz27DgtAHUWt0AwTT
rhrqXLVRyWQUlBC56Og5HLChaRhuVdxWj9EeunuxWZF9H828zzf+XiX2somuo7PthStvfEMTd4p8
sW+nIRjrn6ODTxb5QiHpDIdp4sKdsqiDWtsc+osb11112skGycpxjFOdt4tMCEPCipFSlujxGxsb
ljg0eH9YsRPDF9HDOf+OEDEtRZcNbvpBYkXEVDBtlHu3rN4R5Qm3Z1MsknSZk06roedloky/MBiC
TL+sNA5zLGdRzkLMFv2U1Y1T4I0uDWBbu9C4MovB4zwN3u49B0m2Yd3kjvvp2ypF/B+jK9VRAkF3
T7Ho9tctWXVWmiDRbDDHjLLyEPPF8cQf3+wXOmbiVuotlV+4tMXbpkxwk3XD/LfnBmtuNpy5/Tk1
lpDBeJ6zJ7Etoi95WZAQOj+ZG9qMuM9Ok8e2aN6uEQVii8Auz9fr0butDVnGDx2Nwt9qCI/PYd6C
X5Nu7FR2cL8J1oTOMhXZwK4K1LnD+4zGkMomRw7T8cVLpK+fLRHpxxuix748HEjg8SmkjGmIOzP1
P7b4anvxGN2JL+JIkWUIz07E6wSD1D97MyiMElEwnG+xFnf1eUtUMz2GVlZ7XpsjGW8NcrqiEw1t
UvBeUASjRrf2TgTh4r1xbNHRkBRLE5e3Rq1xPrTcwY+7O7TRs0MQEyNPJ7O7PrE8OvygqqriW3cX
k3qa/KtBrE8j65fCnY6PqUUK/L1elzcvJBvhyPZbl8Fd07reKeDI604tiRtBQZrwQNqIGYV3Jtx4
pTfl+WGU6hkgbm0Vbpr/cqrCO2hUsf6SXYvuF+M36f63G5yVwEImV0ve0z7yfS3tsj/CXiWdWExu
p4iXHoLgIdl3UkTodkVfsB7RIaQb00AOrbjx479THBE7hpQv6mJIF+YjTVRn24nZRPba2MzBCzgf
/t/Ahsv+Dfb/sp4m0/dZ4WwbJeoyM8kthDe1/sUQ0mweAMw63sXpWoZ6juLoPXPOzZ974Cj3bOYK
bINmFkrMo2c+ZN2hg/SV3Q3FS+Z9bvzi2z0S3NyfA0RM/ZI0nEEXe5BdCs0o8p4ml+2zQrKhQIUL
hicoPPAi+t53xvZmlQQVlOB61ntv5Oj94GJJTcHkafSeHaJ+gqJJZeY8hxRwEljDsW6PWWVSRpS8
/+arN63KPKBVJ+Eb1Po4OS37EjJpmaxv7jrSdfQD74BHTONBIuEJnXATZTixJZ9v2xK5fz3m3KpM
W6T528AMg7xF1oUugP+eS0Szj7BwbnFZ3KhIy6aM4tYsF3/FTpSzuWL9HwPyEMFEvXERd1yk9GK2
0z4+jMnCXTDQxy6lUSMG9R12jcgHeXByY5Rwv7je1iE6tYGyhS/hVtMaAUi9yxDePg5pmTHjTV8I
NDjWKjjXcwUJsOa82O7HbOY5YsR97CVg9nr63l2XJ7irWrA4+7qvTjnFfdjzMdeKsC48AfFeVJPe
SEs6trDIWIw+ch44Hd9AWu/0eekPMomqzB3qkz9uoy5U2K19ufiMhk4VhDm/bHQ42599KnyXYWW4
xj/IHfOSu4zZKk0iXMMicEY+OMhr/aLmvWLDZcLcXmwsme7FouV+lO2wwVnPtdV6v1sq1dpyP8K2
O7FV4/NjxQf7NI2jzPSYmTH6xi/OBTnxw70u2ixeeeg1A2/BXP+DTmp5BIJU2xuGfM3PsLpeR81g
UvfebXbXnGVmqCwiQ73JxI64mbyJayHvulpzL/aNc8QlDpCD6bdOAmkLZNQ5uINhHX4PaW9x33Ua
wF2OWNmPtA3VerySzjOL3CccsWK8MDL5nbK1qs7u5obyhUHEwh/M1on6C0IGLoCl1RqNmflWfBr2
BiMivrOFUXY9eNsrMnxTnwn7gTbKpkQ8lzJlcfiuichXexzXxHmIsFekt8gJscwd6bbelwjt42Xd
qgixtMEQxgx1cTjBVDYizYV9aO91gvOwGCzxV2gLQqLQeaJqzjqpY5F3Ld3knTwimMBj33rfUGZp
McSgYOvpbERJFapa3pvQm45yMkdbFSI+5EIszBS2ZTfi3/kF+ZvKN2A81eVJMIzDjZraxX3KenYo
z2ITqfvgwrvjBN+QDJhpMieh6mE1IIhOlBBAfUh2ivWFh/GYy1UtrPY03YDI6+H8dR6DCvv51+hK
5PjZ66ZpGAbDao9Osqvoe0Oc19F3STjdVq4bgOGPTlfpzLCAc3SgPke/QZx1edBnlybsEioky8eD
ELu2dDC+BicdmUzfjHW4rOcMf2DzfVX7NV2VrbjxvDuQxOWw2enGmEUTgwvGXakuVaXf6oOpIj6P
Mmi8aCQrvZvkLbecwGlIcGqdt3phUKjaYCMBImjFG3pXFRct4RpNnhKZ+ykOHbcAAoY1vJW1AspE
5PTwIaW3PBmGX2/stu//0U1cBgFa2+CMVOz4ty2SUPMjrbPU5mYJk7n0ZedUsIQoiXcgyAy9cBcE
53EEHfgDdg2W9WQKxn/duuzH3cghaE6OaUl8xWfV346VZGxjeN38b/gvpsktRI/8/W8azNBd2Djt
RaGYYyelPybxdp5DxvSslRGZNhMMfHR9G+euu23yoQYrTtpLikRzj+e13c5xN83vWuGNQqNaW5TF
zB3BZ4D2rDgR67ouFv9gQX/YDvWTbkJsTyrKmnu2ilUNSt5uwXlCJEYl2Hrmtkt2eCM2mzGoSun3
fZwro1PcPbFCFFxmN0zyiK00ke9OYB5aZvbZpTUcJoW3MDIsIrH79safFd3c6izteh77WV40Zqu6
CADyN/fEHzuirFY2hm9SAFm4cO3Y2zJKk1UWk2+9o9R1NK0FMwZubK75NmCuHa5OYaOkftjlHABS
H02Kspf1zaPGwomTqFkjfrCW1Lm49XRwIUNS/epGEuI2tpbxwrR8bg8gsDgf9FGvTTPHj5bPPRZZ
la5033U7/TT74P8GgtB/C6NBvteVJ3BebEd4PF+dN+mDF2yIrniXFiA2iN6EMMt0IkAWgux720ey
yQOdDgsSiJO1eb3E2XE5dmf857W82Odhr/R4HlUbRRdeRp2e/CbZhjPkCExSerJWXnwn7vdLjKNg
KZa2TqIzC0FL9WNbaZZLFYbXC2HU7k9+MU/dawpW77eROosIYXA8vySP5WjOMo2X7Gw775Df1mpr
X8Iu5NVtJ1X96tNsQcHYw+CdcQ8+rg5s2HdtEQxPe22id1WzQpLPNHjMiilaeOU5mF4XNLemqBo1
fxoyW0TZMht6RBHssdXEOnkGDaAwN6TR1p2Zru+8SX5TubkbTC1+o2l1R2CBdYwyLtzxpZn2jADk
WH7iGg6Hh9C6LeZlweaDv00DcddTg8YWua1kp23mk33X0Tw1N1i3JmqADeX6x5pchxZU2uvX2Mz2
j4cXRwCbTOlZCZObPxjQde19MGou/CqOl/BLYPWyvBn8kkS/9f4SXlTD+XLnO0i8l/pYgrWcl2DD
M+MbwQpqRWPTISnttyQu6++geXlEHSeW74Jdtj8G5/VXJ4PkXBD+OrW8kU2d3HQ7uICymbd9eZVH
5YZXd1aw3ax4YsdLJbft26E3QT+tJFAYzYQ+K4ltZHZUO2QB5mnTkhUgJe0tZg5jlxuMTKspnW12
n1kxQi2bmlnBFaXfbc6CdvDftKU7wymbMIxWNY/e357o4zoP/P3wUTG3fb7F9MeXQCEh82UcrTgH
jfaaMt51+Iv+AssAIpoVr+ukDTf4unEnrSmhgGvObsgEH1n6S3NaEWG7h57oldfG9ENfzlPmuac+
WdX0lszVSKLSHDBFCXrmZjeup0MDWUi4f3RlMO5gxo8OLFVm+7No54CmMLervsEpRGRCEkVViuS4
cSQkfh89udTD5mOYVzSWNWA8Vxh3YYN4GJ1mwuGl4vbchB1s2QzmHnS+QMpX40O6PiujlLnhTOqD
E38nqM3QwhEyGns8z8sstGEftT3evKarxguEX9hn2PZCfap4UJF9cdq/dEPtJg9zXNV4FWpNevre
aDR0N3P+j7Iz241TidbwCx0kqAIKbrubnjw7TmLnBjkT80wxPf352Ec62ulYtrZyGSU0UFSt9a9/
cM+zoWvAolg1OTOcdq1QMcV0to5yIIxECM8BVyMzhJHEAKY8lbmPq9tQetG0g/sWx9BMamCsoY56
kuJqD3TQqpTxZS4LOike14tpeB2QV42MjMk+49/dNMSMieBampAg2KGNDZnmi9gtOlftkSw673Xp
yMzEBL0uBuq4KKPQSOLmaRgSn6zreLJ+uV3shkEL/v2QLh0kI47KGGVFrdx1PFnoAFm2i6Rkiu0d
80TnqYFO4wZIGsJfeBHCzVlNdO4XVxTpwQ8LU53ZPodsR7ktBUdE3dARO4sJh4h+Pt5HlI3eweHF
/zZ5Xg31ba+IpISonL92LU75G0oOZtKbRJXiyFggOqOMN/QJrZufrTyYpd66BSE/OwEE2TxWLmj6
RpQeIF+XetZ0xb6ZjlvHr73AW7Vjm56JgnV0MG4tDjRGMWq/KIvzM8zlbIKU6XQI0xVI254VXmY3
FgTTgi8QlCNAsB+ey3Zub+Ke179fXG1+Yng2PBJx4n8TJSnvsOI4HU3waZPFA1HR/J20vpFtegab
8Y5BECl8mT8x3ACFz2GETQDhuknaRzXa5rgLedhIOnVZe5se4twIcbkbRQDqnjH0sxIBfxyMPrnK
yDRpkctZfcQgH1zrWZWyMq4TSSGw8xvGwFubCOpxK2JhLA9wNkDe+ib03d2Ym85NDgcsfpwrvI3S
DWmKnd7CSklu8n6yyju5jC1Dvm6O/YM0kmR10u+sRxMdJuZ8RiKmB1K0I8TDZt3/mqo+Ha8mMODq
jpJkXj0NvJB6uDQr88DolXLEdvtG3INMVX1AZhCsnKbz0q9VN2b2RobCaZ8W8F/KqSwCG6YIn4yv
VtMYw/WcW0znFsQlzi3wVz7sSRNw7M9GlS9yB61rAjp2E+mtXcqIdgPSUrzrKGyTTTamvcFjqv37
lAYN+JrBqHmE0Oy/SNjf6b7XNuvG9/MJKqOU8w89+DNnYNYweo5g0rCowj76bdStPzxCHWfwajNW
be/t2JthkQIWjfeL1MM3CLVZC6UV5t6mGRa3ONg9ZKgg6n2jw9V57rptNanhnshnMVDIhtVLTyEU
oT+pjJe5NigWc0egavJlMYxPHjqQ/ocLKAyV3B57xDHVUk+fFoJDzPsewAjKhNC23RyTceCAimDE
PQg12zY4iON/La3cfG38Vn2RMPX12uc1L0WUp/4nsnohj4uFON3r0ayj/H5a5IpYeYnXHAS0Wzi+
ktNqWwuGvQ9LArJ03bZN419btWK+YPdD9slBZ+reGr0W6YEKKBSByBiknCJIbAY4lxG2dLZulEzX
qQMeFYzaHX74HLXDtovrmq26q8xyX3Buo5G3rA7sH/+3uxROYrFxk1pDvyjphO9nAKSKVLuqDDdU
GkW/t+slHzbQYlvcMR3G/jAnVzcD+q6BqqVeBO+eYgzbU5vk3q1q5woorBJabiOeO9ZVuhkrqgvX
q7cmG+5awqIb3FUzs2+AfTiU55BP0N/OCRjmNmsKr6J+qZtyiw0yv9Dza7P9vUypFPHKj9Zz0K45
gFsLWPwlycZ83KABlSLQKlb2TdeSxrqzO8ybb/C1gEJd+6LunnIw2mU/k1GyrkYfUA5lRppvF7cr
870NVWWGikl3k+LkASeK85pDcHCdZ6sGaNpS6VrFgRTdur0ahyx5stq66LZDl87Gjgwpm2l4KOEs
2+DXdwsJHMbec2Qhg7KOovo8Wk0aX9lePVCpygGOJo+G+rNMxvm2xDQBi68mr3BXndIqpensyo7S
25/JmRVp/oziWR1xDNWPjYyhD01NXb+Ojsp/M4v0nkinARLXIoR+v4jlRphOdpejfL4fy6pvg4lJ
BQxPPYvHnEKYmTfj7kd74BBipokFErXR2PbbkIDiz52pu2E/lp30r4EpLbXTHrmRfA0NRykQAKNx
ayTVoaIKfSm8YUAsMbfQ4ebI8X5Hk78mmiVdNm0hxnX10Y8b+bswoLcGbg6pgkbSEwnWuU1au8yj
s+m7RgLwdeo4I9aZttvt7aXJzDtrZp/fMsYQ7UkmOlwOGZR1MkE1IggxF96TpXq3vash6fVAVsoa
wVm8sLrT5OMV284bsLEbJs95jZMsVQegDqZlVdQlZ6lmH1EDDvb5kUO9h3qqIjNQjmqLAE4r5LkO
DebVQmU5w7TDYPBcWL71UPVddQzLCkKTaEJuak7GkEKmMu2zpwp2WdlW3ctQGMLcqzhlf6dvZ5Pl
R9IkZUnuNq8WB8rnKXa7dhtjjyMD04mldywSCvwANZRdU+WUBHXqMKoUupcaZlnqjsWPKff013k2
Gn02lDmeMuKH7UevX7zZZrCcLD/NekTWY5eCUcCIl9hLCzvfuVrYuHYQzNMSVW7d+PtFEyQXg91O
cbG3DCLAkTCM+j42jPInjh/0w7Nptt+qJE+rPVQt+MrpMADtV2VdOdTnpfk1YWIRP6HDGT/ToaCp
m7zZ380L5yasCWmirmk5h2dK9e+53Y7Tzqg0G1nrrfQsU3rQnwtazNsUzuVnTAUYt9lN3PxQcNX6
jZf59ZWSVWUHXqgBc7olS66APlg/ON5O3daLhfNtsqL0y5x4idp0DEziTTtD80B7nSzDxs7jBB7W
Ojy89siemQIr7KgrVW/BFEd0DZVjlIYAQelm3L96nDSe7KWImFvAk/ihNGrnkxrGBR21ubjtXgmI
4tvQnGRzkJRp4TrX95PtwCAjaIyY6gsH++pHwocYn/sS2RpgohD5zhglG6w2KrvlYKakvS4KRhow
+Ru4JTAKIdCXgoYgyDvP6ILaj6ZbnJNG9/vCk8RnhYrRvKqVXaCSSrUY9nHiaxm4o5yzY64mu+F5
OewR+ZL3KH6GeEp2tDX4128mCsmOzBNmIYD0dfUN7y1EX7wKmeyYja6Eo9r0v5s1zKsNzPE8uV3M
Lm8Cw/XgdlGR2DYP1y7Zm8tmCPW+RSzTHT0D0J1R7gJrtu0tMOYO7mu3I1Gk8mHczFB8E8pvhHsR
MWIBjt4Cakvc32ZqrG+U6rtop+I+UteunK3vcsK7mMnqMNoHgKVpPnSJP9avWac6sU0GOPLnlS1W
74jFAAMB4vOGnWtEqLwoLTzv2Fljmt4sjVX9oDmeH9nPsuSAkia5MTpX14dxihLnCpK4/4Q9VfKj
7PWMyRksZxtacNkS/1WVSUxLiYX3plADRzOsqjKhK4F2ukVsgByJ8W0EyFTRJu5xTCPOr0kkRzNE
PGc5jOnQ2/cIq6xkH4o+vcaGeemDjlI3u+3oMPallvhu+UbTslsmRvubEB87PUM8HJ59O0xubTqN
aQcdsf8VuaZ6riWyq1vPH9vquLRm/6DySWYvJgjE8nmJhrE4ev0c9axRVCS7UjWDT4mQqe6URoqz
hc3P+jxZuN5ucztnl6PYZ9vlBNT4itI1dbjRWqV9MEZtGzu0CuUjAHbyuzIG40cNjY++TjNNhDqo
i1ejKKkQlUV2wZGZkZuQgppnlE/pFAciSdeRlycTCEpUs9ctiEK5a0xoumjbZWYHmaUMB9R+Ud/L
KWZ4Zw0ohahemmzZTSUq0yBXCXzCARs2eXQNGCSHVC/iRWkYVaTvZjo/mK4Kv7sjP7XVocbxiHnc
HaoRqFZ6ghazuuHA5emLcu5PDtj3PnPnqYHxwFoqEMSV7dc4HQzBmGd1IGylM06HBuyzYVMovFc0
xPIBeoX4zq4+uCuXKov2gI1N/MmKTV3D7eeM7h/ibKyY4MAyDYO0mOaR48dJsqMlIkGd7c40l9Dc
y2pnAI8/V01s64OcabWYaUVVcRMLQlTQ9oWVvjdjp+52QzMP19mQlfBNIUfSOkkmgTcILyoTWmyy
MPwvZE2ypN0nejoaFvD2BoTVOoo6d014XhPqHkQbXbrDEKi8ctKyse/InIjbvWusMEw3+Mk9P6j8
Bs+Y57NZmJNRr81WDKRQiqj+JMOJoYdehh6aL5b2qGLGau7OxKP6ReCbMNQy9HZw8TEr9w7sceZw
NGIIrJAj/I7dEbD8CYL6TP3sNCK6iVpd9rcjIaYaHaRaYC+YyCEYXfRoXjqN1P4Aph+qR35UCX6L
dCfcjqEpP4cVg91tbSW0uyqO/RAyXslm7MdQBmdTIzsfoA9ch8Jw1L5E9HCVZSz6B2XinHSkT4eg
T48Fic5tLCN8zrNJg4eW1fjbgYiwnGi72ulgMOaVZ+jyFJpumck9VPechZQm2Y2urBF2Khz5J9RT
sL9Yp1X+SPHp/4DymKEbVpFutki6BB0rBqHxk9vE0Ss8IzXva6w8HToJsvlQbNlK7Jvin7YTpzxC
19HWej/EWLfjBj5tegNG1CZnkh6KAT+urPs9iRiUGzAI3n+DaSALqCl52wmF+7I3HV0v54pPOdrl
dpLcJ1GRotBQfMpfOJ1LtAAwA6KbGLa0d4ZYnsidzpCjQpZkjLsL5765KnKZhlsQPO9rg+lUdkA7
SCWjiyytT6q1svhsiaQiXZNgCAQ6jJhwz4zAAzdRyNx72+Z2V38dq4yvTIgUU0vs0ohBcEqz7wPQ
bi+/g6iL2747zahTZlFHd0THVZy6Qz4FDAHsMCjSEYi7NqT3uYzgN3Gn8xje8JFBsVibuU9mZFv6
mC8elUuoPLYI10Go5CL29Xad1XH0+7Ku3Gs9KWQHChiAzdca1c2Yuctz0jrw5TpAeX9byJCpm5+Z
9DQiHeb7guvwVFAqJHzABAjzQFSZbE3oA04gSd4Yg0KiCwxKywahqCJwvY1uYVpt3UjY2QE6Tubt
ReIV9mEyGJbiyVW2B9NLoNc23SyTo+2GCem/SSxX/piT3vX9GFZw3DK3vluKNikf+H4r9xRaxjid
EFIAF+e2vosVStptVccDhFEeIrU49lXCrC19g0PQ5J39ui1voxlB+8mfcR2B/kK4MRPu2YP9Eqa/
F5Su7YnxJu0TkJSfmPeF4Xj1Bou1zGa1pUu+K/rYqXYtY9TvXcEoP1CdUbXbhhxdtEH5Ej106AKm
16aXzMgSKrYsCCGHuId6YNp1rIdWUTkSj/BbckSi8VDkM+1MV6TlYdD2MN73VpW5iPvy+Ysa8fHn
EmRCI1iQ7ZVXTZF5MHt4rxu9RIwnsHxgYy8j9IrgUA0nT5FBhdlMmWvxQ8OUuQfgXA5d2TTcn36s
onYbiSlOtl47N1ZQYGl9mny2zy1sS2xOnUW4LefX1HafuyFaXOZUpCtVFE2U1m2k589dFnoPESMe
i9IBSv/OJGo83VoQk+A7VzGy5xL7ZlQdudONGydUzSujEMb2fulLelg7hmrIw0nALKgLsyNkcisL
hFQLUI2r7YQpGKLiAPucSO2tFvD/NEOlAbQqoZ9SgmVmBxgIvW7XqDExtmnWcbaFOD/aJ+K6G+/o
TIX3k5kDYizgoDQK5NRMMliqYv7MV8w4ETHmvPGsubIOssSLFkOFwX5q4B9W15U/zv05apzhCx/4
mtA36Cgo/Kr6KXs5/4aum6Aga4wZTphH8exqGJ8cGh76pzoFbzf9qmfijajOPxhTt7TbKQrDJWil
pH9iud9XcKR+M0T3d3AAVy0SyHT7vMzDkvLjXGrhkXYDackQNXcMqRrKwwnOy4nKffSoy9vW21Th
wq4nfSwetkhvyiogxMOB/9KwG+2mGFv4DUXt/HXwnf6TbKzuZSrUfMyxKUrODTj1lcIpbRWxjohv
coJU4PEq/P/BtML0uoED9yzi1ispLSurhobNxs2SV80U4GkVgmgSt6KO3mh42W6WMdIgf8R5I/Yg
OxxqiH5YOhiNByPBi8p7gsKaF+xu48dkzowXS5cMdgrFaXKNN1YuA4DKwdlCfPeuVTohJCFxx4YI
ZRLqJzMFQaIIxXhch6CM9iDdg6vDsLvp7Kn+bhJ/PAZ6sjEiwFABzbjyqsg9TOR3+CCCUI4e+9n1
afA4e4g9V/6XDi5egm4m1C42Q6Hz5MBmThnRiOlJFUvz1bUzYqekVcWvPbveFOTgz98bA8bXBpJx
NB1wpTdfWRI4h9KmmPRFapzuMJiwV8e8xbHJEWmzLOh83XX35Ly0kKrlYv1wm6WkG2EOV+4qhZv2
LlpU/SnB/UcGTa2j+wQLqZ8c5srdGTqfBY20JWHWlnn+vWRSN0FBbxR9zTLasOxkxkirHSroRIuk
mF9qNKtwY73MOSpBc7aN4d0DHgk8mDduiz/FVlgxEw17inw8KhLsjHoGNPqQRdUQcsyP7rNnWiP6
Flk4d5GK6IWs1JfPQ6iEOOhKTQ9pkkf5lQtx5berhuS5M2q+5YJv6x+IdNE7HO8KtcUaKf6iqiod
jk2yoNdQkfKPhi/FeIs+jJyvwZ80fEqRyPnsubBOKR4H0JAqI8N0k/WT+zKPEzSBSft9eMgYS19Z
iPaSfU16iklp1K2wMYJI+7AYy3ytm37UJ4EEz9+5GU0risPRV1dMSbuCj7DhVxi6AohGp5lmzEDx
lNg5Vp/Wt2UUYnHB6jU/Z+wW5QHKFllPhszm7jFzdXqfdfPyw0LtcJosVJXrnHxGjjhUTbSHlecs
iJM8AGs/dH2xtWuqgFPpNrYJFcXAc85O4iw6OHgzMJR37CraTTb15QFEPra+Td00PlX2YHR7RI3u
zdJHRXtwsYR4STSdBfBqXTxC6CzHzejw4FgGOBVsOTFx2xhDd3mscu3MG4CEGfZua+DDFlkubBZt
zLQ8dPtzdIzAKANhTkz406SwbAqXofnZC48moYda0G/60Z1sup0lfCh0IY29REDww8xz6Z7sUchf
eqmdAmjFNe/DJSug3Feefl4jpCGLIPynVLBL3zkvEC2Jesc15K7EuwoqM8MkfZ7rwVn2iM3Lew8A
nFMDB9LXEQE9oLnndK++W8TGSQOvfWrQJ6QbJNHJbQ+LOGUGVNv3FlA4q2yWzALEXCXhDfrDBJ1n
1vp3nZXn0wFdJiG8Yp3IwKBpPhlWDzBllsKPA6fPGz4fo+31nT9GUxTMY06UWIfze3Vke6Li8guL
QF+WY0500ORlOetJ4SWSlHBH4ojpGDtR78lDLWwH/s4/CFGxKkPBNjimtjP67iunmgZWXAGLicIp
ZhKDh4uGGmgxs/qetbF/l3K84Q7DQfLNRd7VnpM4jERgTAr8AUBilIHCYyTZIb1VjyJcLCjvso4L
4ipadd/HDbt8pynyjKJBHYslDrw9gAsGchvmCZHcLVlYg6+JWu1N5lJwnMpYOlvN7AX80TSrR4o0
CrmxMi2kbh3b1GFx5HyXW+yhm2FmjDY6abKW0C148zK4KchYlcTbZIIHvBlCwpSuZG3m3SpHoZT8
Tk+jFI4gjrjjOXOWOI5JYhh6+vnBxo/ra1g1HeYLsYSHvyTsIHtcu/r2bNLBPEajypDhO3UCRQhB
1bCpUujoN8AOAGFR1dlfQi8L7/toCW9MJjXhlV25i9riuWGMge+PVrFZZsudr+rIxj9t6s3iN+mD
9YsR6/DLDHl0OWU4cv1m+JEQaFZCgdiAKg64gjcx2JgV+sU19tBsutIe4u/4GcXqgKkcYYnznM8u
7Q+2CCdD1c1dGDcWCLxL4xU4LaM+XkNcomNy3FAelQGJHj2+u8BmbJuWGUTlWTu7LJptRtigc2Qs
xqgCdkwa7uxFeZDXYDqTvZHlunxE86Dv51QPD7KoOrZpCO0dbPx4+traa3+CfmQ448UAbczLCjVe
sceF5idWI0IKd5blAGXNcawgCgFLEILCX9vQmK7G+2Y/XoXeBFfSMRzcMhneFVvXiywz2mRELP1q
mLCvlDWUxhtA++FFWx4McPqU9jHuayj7uOFcVbCknCCcGcHh2xShRwtllPyMGm1NOyjjWL+snhli
s0D5CPcOuEuPYYD0vzqhiL9g1V59yqaEDyexy/44u5VpMoaJ7SsEOpHYpCwarP+pd9LAySSuEnNi
+ofKT+U1U9m+JI0bmPuu1DmcHIBq56n3vaHb1Fq2fAjQf0LghIgT06Z87G6XMGn8TYRZlbPtrHJV
cUfUNYERWemz26XNsm8YtOh7fur02HI4YcxvND4IquvIPliQG8Cn5OxyeVwOE87CXrovWD4x/clz
r/7R+YNqN1bkehwVuUa5AYkDzojd9jABozUcYZvKsEgOrTnB9MEUh+gO0CDZ3YrFT56A+l3nloWY
4xkqXB0GVuNwpgH+MzqPNGxrQEuniQIzG3GE4Z8OTYD9Mb4FqVqwwkPPiMk/zxbNFfARwCvWDird
tcPYp/sOS9uYBiseboUYzNVEwItvlkUa3qcotOenYv0YgSdSuty68t0nEwYI9gZOnV1FrZdLHHb8
7nlg6DkdCjT2twUHAnFqJbGwEWOniqNBj996rKF/4ZhgX9tGYWNtpLzQ20Y2JOozSjYTB+e6mk64
EznntiVycYOwBVbEQmXFeqXPd75ZAKJfLRialE1wjgA0kW+qT67IZR0M7eDidMOBvO0QGZ0wohia
A38XZ5tunBDf5MKtzZ1EWVTsPVvP33I1gmwvQ+xHO0EHXHwDlPUCJL4rpCNb6mbaO0MeIRTq8yAH
cCTDaxzqEuX4r0zPRI4I34rX8wF3aPQS+SifcGIzP02dyH8YrJOXrpiqm9iO5lU2ErKDOuFc/kCo
b64KZQu4zMfE7ldcGITZMX9xp83M+XXls9Lnq9wu8nsjSzNnu8ALTjeOgmrwjDNGhNqNHGLUadgz
g9svdIqcMwybd/1Uj49Tmi79Y8W4Dt2U3/ZfCjBJqKHkwD7DsBi9A/Qx2cACKtkpCYVUzqZpaDyP
o1kZ3TcG42a5FWPS1NfgGtW5or5aDi20GBHEZmQgaYDChUlPMcUP1CHimxWFVJ/lAm0EznYPB24x
06bHTofkh03DXKkCVpZ1elgWf0ZRVuYUz7Vr+qy5uLQpk9kAp31BC8cuUHVWfQfNNbtFTNOm12Od
O1CBzALSVRbJErZwakeBA5ZcU0IO6xy0wYXxARc0pOuOlXjlCZaMK7fwssJXHLii9L7WTpvuicIQ
ZdAKf4SU6YnmlgDnptlYicmvRmgjxFl40L9haXv5IbeKPD4DkFbUbcQTDbCyutl87r3a+Ek3XvJ0
x0o9zG5hQ72c09bdYBupk08N1K+9jKZZB7mY6PgXMXQQYGVY7WHVpfcWTkdYRVVVvdwmTSOJnUVq
QwAc7NuouP0fmIGu0Sf9eHK9IT5jz1mrm0Ekob9Z1DxZu/8RoWxtSLHFaQkHkrKsoqxLLHfsMg9G
XIGnPSx0s+K/WiAlVGk9H+t2LlWQa06sWfPiEE5k4wfunm8YiboUONhr4u5Kj7L+/b/TXyx7ZtBT
6xOG0ebWcioJLwT+rqDP/MgcejXavDDixCQEjNXFipI/F56X6eoWiqJHnzQ2CbsQ06MgcYV3O2MO
swUhUt+McKGf8KkDmWnDPauoxhECpvID9823jCKVJDqesZAilunCEtRgSQOXmfrUqaXfa/wwsclO
hsP7pptveGC6CnM4T8g11UFemG4aETDuTBty0mH7iRcYfZUwzNfZonECP6CJanIE2e9f1HrzKWOA
b8FnJjzoMtOkRAI5hoCOp3EYrHtoDN7BFpaxtRnI7Km6cC6CXxMUnbvs6jFrNoSb+tt6rD4K5X1r
aWHb9f8/ZPUk/dfSwm2pVa3LQx6KAvc9aFaeZyVXyEWH6/fv+c3XCV2DQKjV2P0vh1d3cnNlt/rk
Mj8+SE86ty62cR94Vr95FWUrnpaUENsuXucAP0VbMERPgnRW0CnbOVZj6wTv38ubi+ZfV7lwxpZ9
5MLCmvSpRhR9IqEiCjymQ19x4irPaQuRkppv+OB7eONVEfljEmJqmYpc4YtbI0DeB2i09Unhhxg4
9dzf6mwMMW9D9vf+/b3xFOGCwqpxoSvhVn9hgK4xW4IPkuoTQXUC/WzvenuokgzP/+t1BKvBlKTf
WFjRXm42ccl2DomF1Zd28rZaBFTRZYo+WBN/++pyFcpIaSs0kn85zmLWCC/cYeWF2C3uvaoRn0N/
MqbzkqTiBA4Yig+i2df3/+cmSh4VkZLsXQoD+cu1Log6UfgRdSdKBP0ldmgzjDTPgql0IyyVV6//
zK1wfwuF+MD49p/8gItrK7yDfRfPcdsjFufii2bqghAsWU79YLjWKYPoi/WSbfg0wHUpqtOg4B2e
Wk09dmQq4Da0KZZz1hp1wj4z/Ya+KkRTzIwe3xYnV3OxRRIROscSOS0kggIfUCatnh+dC+Uwha+h
d29yJPlFQBwUDNkCzxOYgvliP6l2kfUH2+ffyxOXaw4GG8aMTXbNRdS85edVkiRiPsVe5j5hFAWP
YYnNh/cX59/f23qVdb2wQxOOdPG9tZmR2cw0ZkZV2AzExtgjLozFaayX7vD+pd68Id/1Pd/GQhFb
pj/fmYlUdfEixaXIyw4yG2R2pQ5+8FW/dUOEXJAgJ13bBWj/8yoYSPlt69uEDEIm2s6dg/XBQlOH
ZuGjtME3PgCQTRNsla5HMZX781Jwm0t0i950imiQqk1ejPhD6XG1NMLAUMTX2KzGr6Ovod2K3Jjj
DzaW9f+/+Ag8Lm/ZCskqc4GLDQw0NS203Uwn4BIDCLFgXluN0PRAHK6axkx3rqw+CiF/4/l6IIAO
SWVsMyQ3/3nTdVgnqerb+ZQaCZEe7pgHqtVjILG9+e+vkkutOQk2CR4ESf55qchNMZHPWJupPT3b
YtKou5j1utIuPrjSm0/yX1e6WDR9Y2Aho4v51FOEPsLdcm9Lv5qRxojh1OBywkzWc/fvfw9vXtRn
migJ0jGpOP68PfRwNNAego4O8sZ3vpjoR1HTvHilsG4KS4vXmcnr9/cv+tbrsznzbB6q7ZmXfuHI
1iKGOtl4itC4nJsCjZVho3gAom4/eKhvXcpzhQ0Xz7cEjoR/3h/e07SoYz2dRhtT8NFuEB8lwy89
jf4HJ9EbTxLyhOkw9uAsIIPqzys1s12Vg+WOp7Qb+ntcROV+JjzkM6Pd5toLI+iLifnj/Qf55jWJ
CkJzxhkIM/PPayYziKK1jkcHaMEFU98uv8qxmN8lE8ZJeASY2P/MsMnt4/sX/vugl5bFeeCRl+2u
AR9/XhguXJnhi9Rw6Dkx8mmG7TkZGD+rQle/JCYl0Qfv8e99mwvapsM5S9CHe5nl0/LhjbHoGrzs
jY6eES+5Iku6D97h21ehpKV4FuzdF6vF6krcHae+ORXVBH3Eh7b/4Keu+OBm/l6U3AxZtB5Hq/j7
tVlAp/YQ9u2pHfEzg73TLQcXPHHcxbgX/37/Vb1xMXc9vUnlwtLX8S5eFdOtWTVJ3J8w3DGueuIH
9/EUFrezWX8UuLQu8T/PAokFJ9WQa62hCpfJXP7oOAwUwu5U113T/8SvmS5K6Dm/xaAQ1vTA8HE4
I/IJ70kwyul0LY7692/3jVeICRKfH2c7YXCXbQkOkEuYAamenDDW12avobugN/ry/lXeeqhUKz7d
HPlBzuWp5yVLRbxUpU9xIeJ9uBSvKHeLQNmwjd+/0htf2vptE/ataF7F5f0wXBhja1LtyU0X86An
L0rBsDGDZuY86AOWq/1/j5ymJyTI16QF4ui7PBPqijAFiTXByWyN6Z7TAFchd/GvBMLc/ft3908B
ebFkOMA5d/ikV/7qusP9qytG6RfDg8EUyUb7WZzXwLqWiTnynA2qCvvcOW31C2ns+EoYgQjYB80n
gc33B/vZG++TBUMmCj+Buu3yRILZPIlGrLwFOL1PeNcypvSSzjjOBfT69+/5jTfqSwyH2c5IReIY
/POWlSpyVyeJPiWwu66MsXY+h40uEPx1AEXYQJIRs/uvl7QhkLN12hBUCBK62ANg6pRlnqTdiYgJ
nBwcN2D22u1MbM+35Yhi/f3L/f0NcjlCGAlXMRkjqotKZhmBu+Lea0+xFesThhfVweBeP7jK3++M
q1D2roFlJljdxXPM4RXb4Ri2p6T3l1vsdrxDHvmQq1erl/dv6PJSvClTuWB1nDwuqVkX54LR2Dj3
a4MBejs0566SHUxVVe0jJ/mvBcs/l+Jjlx6eg/5fkY0MYGCRtbl5IkmkPFK0PCMcHFdVVvTB87t8
S5dXWtfpvz49CwOHLOsrAirietyPOnR3toF9x/uP7vJMWK+ChMakTbfoui77kyGdLU4KbZ0sqhEc
Vx33i5S+OlGzq2DorTTAFdK/ITOlCyY8Dj/42N64SZK6JN+2RZ1CK/bnTWZEJZNdhGWkgHRxLg1P
H5NVbPD+TV5+0twk5ZCC8ILQ0QPI+fMqmHm5dsLOciozB216gQ41wcaTHJkEVjdxMP8x2We93v/V
KII1iQznz+vpxaAaCg3zxGDQHLbFkqXPbavwo3v/vt5Y9zw56iAPloz510kwwPaZjdIVqFfIcEU1
nS54LPUAuWhs8Df44HJvvCyYpzxA4DAfOdjFYeBUDbxx9Ae0zQ4ipCZNr3m56vT+Tcn16fz7zOHp
sdHTdghTEYR3uXGI3k1pZmHh8cV3/pekKmMADrvqnpragAPmke6WgKlE8b60u5n0i0YIjtsFl0z4
q4PYGlFiYXjiaZXsI99sj6xtq9u2ng/DuVnimRQEtlVk6czzHqq27I0dhjru/QJXB+gmN6S9d8cs
8V8wZp5xQ6nFAP8aPYFgKEbQyXkKzUxvcZAp4y0pPSbccRif8wfn71sv2COpzTKZeSgAiz8X0hQJ
fGdwLT3Fppf+L2nnsVw3EmTRL0IEvNniGRI0EkXKbxCU1IL3BVdfPwfajB6IeAjN9KY7uqNVD0CZ
rMyb5waSfkM/VfKKZALNZtdf+8YaIW3Ka8fKfSOVlKaALODJS7BZ8fDFwcEmoB1tPPZmX/83zcP3
68MtZ8zqIxuUDgwWypIfWV8Y3HbsS6kyHDZ9cIVkVPzGaNL9FOFUcQB+q7+H7YHzc4FfyfWR/wR/
b4a2uKpwYyENuj5tizxKu6ZBbkVuN7Lu69JMvqKH8J4HxbUWr1UXpl3cR+9lrzRf9aJvzuj67Y9N
WOlfRkgI7wdShqfrv2rjS//J/6JQ56W8SdcXk6ZFSWZig0qD9m3Uiu4O7kf1CQVduvMCtoeitEX1
1V7yepeTyjMlKAPF5ksLFWZk1aLWsZLysVIQmPwfnmrJ0uskgdjfVwdzMegNvuqcloBM6F0Cki2O
uRLHz3Sci6frY21MYGO5P9mkuE2MpleP1cyEIGnnygB9gMw+R8R2nybEBI99DhTop67Pys7htTki
nYxL5sngb6sRY6VIIi0rZaCNtUOPPUhJVG84vfQRedg82nOmXqcT2Bg5Jw2LKgFR25v7WzcotdNk
Yg6yONKPk07X41CjpEKeUaAUjX6qnmH/Y+T9Z0zmJBsxEQ/lx9VkidFxFpHFBlw61TPiEPo5kQDf
VGOe/D+HWo6fvwIeUVG/jgZ3DqTupsmpxHzgQ5GhDfKVXNXnnam5+TItrGUd28DTcB0TgAq23RgZ
SOB1o3Y/Avi/6c08/72I528jWdef4eLWO3N0a+npdHGZ1LApK62PtkWUV4892UqLpqN3E4DBG1G3
CTgkerivL4etDZa0vctgpms761Wedi193qU30aavU6SIquaWNkWNdskM8tdI9IMtFi6lCHB3sjR7
Iy/L5u/vCPw0VeaSh0SZeGgKB/WTNwMVnUrv1py0/tcQd2gKWrsqd4bWtsZeargsNqxt3fWx0lj1
QAE+46sObVtxkotwQNE4J8MRTHDqHrAaiadjybVoPNhIjIOZvtYUBH/o3cHRcjVfpQEgPrilGYG4
pjsauto8ha7fWk2HWZHUR/qiR7g/p+sfbGtukAUi+KEuYb6JxIu4CLUZ3FnQ5G5+Hj3FOYIOyIke
VXdn7m9tXAQUqk4cx761vi+pA4hnc5QyGNpmPkdV3N1il1Md1WiWD3FczTfXH21rrYEKpAxIkG+R
6r2cEciBjSgC/hoMXujpZ7M3+ke0LWH0NBiV7gZFuFAltKwTz9cH/lMvWp/1KEZoP+CoJ1JejWxH
nHMqgIugUia9hi2RmK+thwtMIJzGbW9MdBDuGaeuLDmNbRZDN2hof0FnOVlfR7AJ5Xu6TjIdtHxC
O1NYmaN7rOcEVLwLXiA7d/R+q7dVM6SfCkhoCysnrHsaOOI2ukODLz+lzaCiUZotGwkp6jXzu4ho
xz7QkyR+SiElvAgXidCR7pnm4zymDopmt5lQ5fcQ7+6h5hj4Bl1/MRszgGwtjDCP04Qoe7WtT2nZ
2fTsToTy/YIxq7VcuU+zePyO3DbNz13fJ83538fUHFJk5PlJ+a/jrhpPiXgQChn4it76Y1OXM9OO
neGE4DXUaFYdSHr8X8akAm1ankFKdxWAtBHZ4allzNl0Qj6ChqBZsDecLWWaXgbV25lwyxm1mm8I
LjgqVYP0O3WNy5kOoNAYQiD0QVTg3eCHAhubgwW4e084s7GkTHLTFlck2yYuWH1AD0IsjWfFFJjQ
HmIIE6qmwPYpcCuF1ZqB+Y+lfEi7OX29/kY3tinTBLFM/MzfKApfPqEc085WLWp7Ophx7CHsZPZO
WPYYw2nQLX2nfLk1T5mjmmVq4G7Ix12OZhYTzFoaqYJGyB62kQAEaiaKPh0dIeGV2ADMd/bhjSOE
EobFFOXySpJnNWXcKo6EETcSRRJUzUeRLe3BdpzZSB6LV1tRHp3SMaZD6Ypw58xeZsd69lAuXcJ/
zcITeDU0NLRS7bieBuwpzS2bf34qBAK91jXTAEdZ89bGtupYtqki/Xpo2p23vfVtbY/LNUYFBrm7
1ewlBVwQnGvsCqL84GIlFGB48EPiwnJzfRJpWyM5MMSX3I9H/LX8979ihEyDqlVGDd+VMEl/H6cW
SVUaD5TyCKWHiojvyaJ+NJye3mA8X8rvTdeUt4i03M9qURqoEOls/MEqaOy7BN2KCEArk0e6/js3
ljPHFa4hpk4URXrs8meiURGOV0wyMGN6N/VeQALv6ELeGWVZrKvvTr8M3fXkFclyr6MWRddwEAQL
GWic+vlNOBR9fY/sOrrr8QeiUXkYW4O+Gi29dzDihPYUlfIbedwKd9Ipo7UFAX15ozoJon+HhuJf
nYqyG5KybmByInVHHCCKQfOD10OLCVdMrL7CYqbdI/W81PlhKx1QW5DQqn7P/TCfb92uwXTZNp1s
BGRaOFCCazHzkZKsBsAv2KwfhnlOf0xmXH8wkyj6rdd2IY7hqEV074YYsB0wK8WoBlJ+e2dApYuO
hWLPJQ45o35nqF1Rfrv+Jt/ICbmu2GTvteUmSC1yfQnMAcYCS4gsrtF9ov8kKqjH/3pgP1/or467
J9XsTO68yWCP900/QQwt+TDxgUTa/NtBJF7sHEAbE52MPkuJ/BxB6bqa4GoALvNGMwOjQvXuR5b2
iVu++YT34PRy/eE39kruhNS7XO6jPPqysf21plSvLceqtvDWVNhbQLmJBpRO6uAxHAn6Rp8pM8T/
fqEhjUIOEhkNQ643y0gmegL634AGUdj2LWGDl5xHHQ+ar7OpOXvVtmW9rRaKiyrIAqC33PTXIUTc
zRQXpWYEhUEPt0HXwk1rYwEAeb34gnx7PBdq/eH6a904D5hPJI9tk1qGthYLcXV0BlHGJlVtB/0p
oCMda3G3GJ/axiN6bgbSVJHM7mmBjvYEzxsbEIb0iB2R7rAle6tvOhaSnnv8FlGlQuim1Ql8Fkj1
f9/mOMhRBlIppZFkrZQbE7xTsrm0g6y3RrwpHWy2Y23P735jKbiLImiRbFLCX2fFU2F5oUlAFkzg
748eLC+s1oRyMioqh9e/2Zu6JfsAd0ALVJXnaby95b3+tRbQ4dO5i0Vz0A4O3eV2YT2YrkhOiWLJ
W2d2ZjLFhfhq9oNxjBU3PUp8T3be6sZ6XBQnfDkSt/yS1W+w6UGAKZU6gUXb0Zc8tQRQcy08V+5o
fcEnPNorDG89NaJic8nr6Yhj3eUX/fXUbpfbNc0+9hLtlhjaW7TLyJIWTc+qj9SS8O2bscfJxgkK
a5SMmDNKZ2fD23xqlyifEJEfs14u2azOU5yrDmhOzzxndOUecMuBV4Wk4FgZTrp35d9YIp5K0lpn
z1/02ysNJI3vuZ2GvRPQ85S6AEK8DFKtWR6Fi7WJU5uL7bWbPCN8ABzlqh229uT7Zytt/YGU7xH+
vHuTwKD5fH0Sbv0w8p4mPlI6lBh1FTxoFQj6UVUs1q5rPjuEuL7VD9HO829sibzp/x1ltUNYAJIw
Q0+wu8hAvXLsfceXXv8yjebrAAD4rhuFsROm/in0rLZhDhoq1lR2aaTxVjMbND0hu8spW7dFr/i1
o/TtuSqnGjsUHIF9gY0LfTo50ID3JTwLepVqAEOPegpT+CFTxfANWOt8i8tNOHxLcsXE70EvAfDM
kFKAhKDUArFIu250aMcxew7tETejTB/sA/nRpVteyafP1HAUHBCjqLNw57M655igWLmJMwGDzcD6
l45DMP5YxrSpFh5xJrHCZzec0CVVxpJXjJDiR8duhO0AZNcy90q4mwvSINVHPyoNDqqpXy5IBzgW
HOnOJhVWzd45TQnebtrGUeNbLcPz1e9a01N8bU6cW83uZwAMOupXGrLi0L65Ph03tt+ltMNspIUE
MfZqnXhJry2uL3YgqTScUjvCHi3VMffyCnVnD9g4MhmKzPgiNV8qhpePnVkZbUauzqkVJfGvjB4n
uMU1/oRROz/S+Dbd9nAI7ijpW3uhNH/yemYuqgbSZ2wKFF9XIxegP9NZ2kEngb+Vlj4czCnZq5Vt
vUpqoNwSibKw/VrNf/CLc5a4jhWMcsIsMdIKdrbU+AKo9tO/fzR2NloaXORSRJCXz4NbBh4xRsHJ
7OH3nGVJ9Yrk1nhMBHKK60NtbSTkijGUXoJVCoGXQyklhMG6Zn4Uk2PcRZbSfLSLQn9IuHQ/6BO4
dcdud2KrrRfpcbsiP8PiYAu8HDNKga6luJEGjhH1zkkhCCsOiTXUJ/gq6c7lYHsw7gWosQla9dVi
NFuvKbDvsYIEN3N2hmrhl2vpLYgnc2cBvB2Ka6tKwEhDHuGxsZqGc5JYmTmwKXt6Lu+bdgZXHVry
pZbxXi53eUWXM365IRuYUpDQJdRYDQXvIWNT1a3Aos+e7mgO+QLo4fn65LDfLmlt2cbQ6C7CszfJ
O2+Iw1jvUyMYI6vxbiaqFvoHq6/G+B7j5zLHls/r75d59avEpgJ6MccqsLAu+4iFofrRM9EVHtoi
bcBWaalO2RxcmwP2FS81vBY6obXHNBTu58mx6T3XYr38LelteBlq9PnnsLJNMpRTGP60c3oZfcWK
o090ilXFgwsNzfXTntyjT5OFoh3cIbR/5n1mGTcJkMCfjgVrAUq2Yv2HU6/xs8W47z2+qu4PAV23
OnCFHWb60vUa48PG6W5ir+6dj/SakeLKpGyG527K0/I+w6HhgyytMTuHQy1/4aDYFrdhBbz/OI9I
gsBpNvrHke54NEgNKt8Dyq5SO5OTw/nFzMvR8CMwAT/zLIyHUzWnAlIIAfNjVis2JnpFI9Q7fBhh
Ampqofq9s+DUc9vo7Z1jfOOyTOGdI9xZLoxkOFYLIhGqimtCZgREwTg0grnyoh9qE3MaYlCtmY9D
bYzoKLIUQ8vY9nJ4nLozPnFkaV+kW3vtTsT0JyReTWaEM1wjNSaz5qyvk4MYRmiRKoWJIn5xcWMG
85ECJINnPbWP7uyIE/7OoC9SSleVYnrH2IxTkEOGQY1JAR5EVvnj9amvLa9h/aNIlNOZxV2CAuxq
D5ZFBVYyr/TAzOc+AxviKuVDUsLjYLZ50RdHomG5ncoEIksH+Dw9FJ4qlTt6c0R+V9TFlJ7NpMCj
cueHLTvy+odRVCbQR+RNqnL1wyh/oTOdK3BVcVUNUMnCOj3l89h4j7On9q9S8bLZH7rMrQ7gHFX8
AChk4bVi4iP2WS/EpN4qsJ6Mo4FTbg0WQohXyvPz+zrRhl/Xf+3GPqWj63EXVTXRx/o2ZGHuiSVq
a1AsL9SXDMfS6TAbgBx33or39qWQgEdZjPSX0ezVMTb0NGK5sWoE6lh63/IhwsABEed7g1AVtg12
NQWI5xEA0dTlQI8arBS0HWHA26OU0wXVP/AR0odoBfmNf93DFHq/wQQ17Mn8wwuf1IUWW+jgRiDG
R6BtZ+82Rxa5cxXYesUcBFR1EMdr6J8vh01qKE6dkCS/5KBjwVukd1wc9J1FunG26aaBHACDLYM6
9uoFhzmd/PSkmAFVAGzioaZ4P3uvjj6YKKTT8z/PGi4ahJIkpOk9W29RRPXDVALFDqq6sIIZQ5AP
UqTRTt5748VxeXTI8VJ7ReyweqRmdMsUgq4REFZGd6EK4oZmrubd9WdZ/pTVckW5gVpP90j1ciO4
/DylFE5ojM0YlEkYer+9UbezI30FJvTLjgX4WFKz3hlzYyaa9DLQaExw8LYeXkp7cp2K9i+tMbrv
o7qoU8CN+A6YnWMNO/BhrnDyu/6gxvIkqyfFqMAi+UH/CQm7ZY3+Nf87A9vqZDKGYMiwNHks9Aat
HGh+aifImdonXg9OVliNigUgG1HjhvhlnSKri+sFEk9vzljHOIckRZFqxwiiYvR+orv405hI6lyL
UOPRyZsS34IsrrWPcUTI4yPGXzyXMzbcVwNzlexbzVH1qohYq24zNowOIZeeOOcxzwDFFkTX0XPu
DoXtx9V+c+bWu2dOocsk/aPy5S/fghN7hmM2QgRpaswvIYYuGIUAFkTOIvTzRP4aaxStGZ+vv/2N
abaU5lDrU5+j73ZZv3+9/LhsALiZ6Nc1mqie8gj6OVwg50DLq/uBzUrsbLjLrrL+2OQoqUVywV2a
RC/HIwXWE0AjJMdW1fowllr3E3BXfICaAHi0FfInQpvmAP2p3JlnG8uWuyV7kMXVgTe9mmZWrXd1
2FID7c0ODBqQsRsrsqab6+9T23ihjMAqWnYHmGGrCLuRbjo2tU2PWtKDLBFWqHa3dqrpgV2PdsSE
rTLpY1akKMccDJG8tzrmxEuPCWnm46gcil9thEHAmY1uAG6mtzq6n0oZP+nYUZs7v3dj2rFbUldb
epfeNhRhL4J3cZtSxAP3QHnYrp/mPAe+Pwgj6/2kDfOgmkTuHa+/p61x2aLREyB51vW1qKRODcAx
QP4DpXLq27wXyQezrfAEHjLtPcdkB5C1TT5fH3Tj2/zJjZP5W9oj1/X9YZggqi/9g4YrawiJKu5O
7uCepr76HOIxFVwfbmPG4fNHcZbzVaUqvVrSbZmp5oB1ZdB1PegPZ/CwYTDrfE+esRWaU4Ndok2a
DDw2istFJa2GciAmloGFFloex8hIXksyTAvat5yxRY5bM9Dg9w5INbLkRYW3rt8MZmNhfK6b8+v1
5974tg4hjcFnInhDfHj5c6awVODJql2QYLGJnXeeOB9q5vGN6PXqPgMzpp+0PK7+PdGyRIosC2P5
tm/qPTLL1ISSBB2FAyDwMMQ9Mc+i7nYgLDhdf8SNuBH0MvkP7rYkWtZXj9mbuasmdRdUMtYOVmRr
ftOq3kFNE3GejDq80UJVnBPW0jnGTO/j9eE3UoUak4pqEnspOYq1oCOVaNsTvRYB6AwZHnWnB0lU
YlPwlACrpkvdAYSFUonZfjKS3CTLmmrRFzWG/Luzo29EeA4xJBEs/YKoEVb76sQtG9QjnTtT1s9H
G42O7ZvK1LfHbqjavRr7xhJmB6eDgXWFFG19THLfRbolOnq7xgrFnoj7W65Zve/hoXMEkV/uXHu3
ns5hgySZwdcmUr6cyzHObLXhpSIA1EzTdtMaeAlN5Rx9w5Oj099f/64bpyNFWa5nHFRMrfVoFPRr
KIqtoJusF4de0YDyW1oV9KmmnJ0JQvCkOdaHBhrUzn5s6TzI5cFMumUJm3nMpUa7+ozIW9Kwymkg
osMvY6kOhOoYPfSF9EljqJTAaB15J3N3fPHSGCPFynTnL8C/lfGIhi8ky+66oX2KpHRdSNC1imWU
G44A9EbRYfIgmynxZzwUtCM0qLo9dWMOvK6LEMvcuFk1LRR1CRE0MkLtd+HhPQPTMZod3wlr50Wr
OyX3JSyzd2GvWb8zR1PiszVRNQgMciYfqyiEBDy0ZY/Qo+tfvBEAxdmjUQMMoLAUg483Y045OKM3
QP2zM8S8mJEdLboSoevE4fi7igHcBTTtCeeA74tVHltYk+FBsxOc4nyrALp8iJrYtnam2duwge2K
OznbCXUwdB2rcJ9hxpnO6zAoe5FZvu7lBSUqmJa/Z5j62k+P7BbvY9bcAB2+ntzC1JgVX1qdopza
0tSfRgiIn3WyTb/NsRqL4+QMOCjLUWlvrk/SN3sfP5VZws2cU20Jci6XhNeYLYCnNgxw+nWbQ40Z
mnl06wSQQk2Ub/uCRJxDpUBO9NLYUax+0hJinJ19583puvwMl7kKnkZj41mdMiR+MkvJWpAshjcf
uB7lT0Ab651b8pv95s8oHlEKzYlU5VbxMQkvp0vsRAnmOsHPzlK8+BkoOrzFCuct/RxB7d3Z3DeG
pJTBLmcTpcIAWa3ECKtjThcRBkZmYyDcKuDcO5yRQbPnifcC1s75dP2LvtnkbFSBS7MsKkTu6dbq
i3Za2LPa8Thr+/4JKPFwEgaMQTqVitvrI/0pQVxsM+hriVOWLk8a+Kh3X04eK2vCjG4hJRgnW3k0
Yy93Fig9fLYEfiM4bV1qfqen9GgBF4efkaVa8mNsnBQf+LJuX43QABkojMb7L7Th7nLW2NqjlY3W
E57y0+h3SAW0g9TAWfpAb9Xu3A64Ot3NAAsxIEbXbf2ndWrlHPRoxMxVDevIu62tqX3uidmTPwJu
HH4zvf5kJV1k+3TVLdInekbK0zDgfOpPYS+wPhng4uqTYn7Ez1NJ/Lb2yiclVcgMaIWQvi3IOT4v
ysH7koQcWsTBtKtHHbmw+MCttsQMtU8LSTcZJpE+8ZgkCFYbBT25l3l+W8CewfESmB7/psHMlJQY
acOojLIbTxRW/iEZFQPPu2pGcEbD2oRjslGj3wLWjKCqHOv+faOKFihR5TgPDaX2Tz2KzJc+VezW
V2JleEzypo58WdDTcZAThrFV4bkvhhHbkU8V3sEJqY4/u7QXAX+XkxMewe405jkm4YOHJ21mktZI
OTVYgQ/qdPSyCua/4L0MvoxmvDybMoxxPY252TEOgMajIYa0P/ZwiHMkVdKz/Gyq8gjsIVBHDBPr
8psypXAzzXRMP1+fgm+iU/quSbS5yKsQtL0pxw0tLcwl2biA21R0Enh+fM1bNTurBfDxbLKm85xg
MnR90LcB2zIq0mkcWRBb0EVyOe+hNWQzBw1iC27jpIJpG9COjYmjio8mqMViwGij/0hNR+TvKxqH
Ix8I/pzfuylWAzuv4O16v/wxy9b616WfXB0fR6GQRvYjOpbUUU5gyfXTpLrhzoNvvG2kiqSwQNJw
GzCXze6voaABs7BGfbl+YB+XuLN611tVjFlTJnFDY6E8CmO0do6ojQc0SJ1RHUDvvJw5l6PiwSWS
vkCjM7Bt3oS22sCfxlJwGKOv1z/sxkh005IP5C+eci2jS4SNx2g6aEEfYZLbCCt9xhtVRS5oxTtD
LT/6YuvEJoeXCKEC0S0pweWn/PUqcwyZ60GPvKDWlWfJa73Txu4jJj9eh3NQtHcobA33h2TpMGUB
AKwOBdyoKhBiqYeFFWGdxJzxQDChHbw0NICZSevwj2+Sx6PJ84+oDOyOtzr2xqZFcKFKL9AwTfoU
DiKsfQcHiK91KZW9xvw3McwyGHkgai2cRjRYXb5LlFyRlRMNB1aWJOFtqeMpeMgx5Tg1uo1zrJxx
b/OHwmsidsk4f9/1stzJI2+94OX6SGMr6kTNW/0GqYOO1RLHCdxOmx8jVFj5zdBpenPScaq5r9lC
dyKLt0JqHpugaZFSIxymNX/12OzeRVbVXoBbno3xttbl8mgYXQgeW3Wc4VgkMfhhjVYUv8euxzhq
Ygh/deWo0wKDvPgedFz0qU7isfOtusMbAztQsZfQWPaf9UxfUBCUpMxFXL5avoorOX7ArgWNE5cf
dfA9/zkDuOt/n3BEI1wlyTCTc10FkJ5OkrvXMy9oy2b6XhcLTT3Ev96Pxrj+dH2srSciJwJyDLk+
konVYqoMbwwl2ijogjjxERP390md6Dub7TJj1u9taWeDjgUthz/u8vMS3UFDpuxBHmjMoLrL4gar
q9oPceXaWa1bC8ilekS7OUUd7gKXQ2H7Jt0c4kUAthxIu2MNxteac/tD3xfhl9ypqd+HmP8QuoaT
gdtJWrl7TZlbC4gaDvAlVNzoRFcvFXswMxfp7AazlJCXZGo3jp/XHYzqHINdMBGYje0898aHJMPE
quVKYC6woMvnnnMy1gK1fMCVxj2W0PNvDdgCwfXp8qfmt/qS3LCIU9icUNnqq9drthoYfjVyA2y9
IuzoKtmN7Yn4In0phNeIU4ps1j1qXdOJo1vacX2S2pi3T9SrsJziGl01ByD6ivW9jTvzqQ+z2PGR
HkYRJHYp5ndeOdrxuxBD+K+isoBJYeEsQGt6TvRrMM2CGFsp5TmSMRpQ1Yr0GzNUHO3QZyVV7bLT
jDwArBt+FqWT/nL7LHtRcWd0j6Fqze6tbva5dRjbZviuOnOHhbg5jj9HQUPCzj1wY9LjzbGonYms
LIonl19EHQeXroPKCxy3bW9wDOjO5YBhSCVAHV3/LG+CGUTrfyg13NORM65vZmU+x62t6F4wE2tj
QGl4frcoCjSlkDeWXnBlAgK9s029lTkso9JNjewC3aq5nnJVXWY17jBs2mJUztzLS64DyL9fKlyY
7xJCyQhP40E+TkNjvZddVjziTay8F3aWBjYtc9IXdId9h8Au45373MZygAFLbgwJMU1z63nKwWVh
9UEuQFfs6meIXvrDHE17vYCb753rBCUKishvgufU6ByBM59HsUCXAbUUDYlCHpvtgxM2QItTpat+
NmmGwfX1D76xyxGKLAcEFwLkZKsjgspLW7fpEAZDPFCc8YR3lBNUkBmQJFZblXonptw7CS3C/qiM
9xoYtoYnyUFwyQSnyXc1tWUXzVmUKh7BpQU0WeB2Cw+3uM3bvr7LJy1/aL2ix7Vs1M+Q6fUdYcLW
8DRFW6izNXoH/5Qd/go4aX9Mc61JiABdt/2MhM14b9GYwqvHXDiBr3dsAE/5XCBHPA7VPYTm25wY
E5/2HKqhC62Gt3C5snne2Q3LPAxMzFwIBqeufErdnBovIDgdd3ddwQUvbZv/UigrTLzM+dYsbh0p
Ml7tRjGkMd2KzIm/h6FJkAK6I3qapgak7/VpsrUFwb+ElkeLNCth9Z3mNnPwKiB0LZO2+T7pKT5d
bor+CIvjaNw55DeW3IJyQ0r9p0VoffI60TRhWso1QB9rcIOOsH7b+Pl8u/5IG2cr9ycEeAaNd5x1
q3dfxlquKkrFAZRJ+9abCu1TPAtxVkPcFg84ze4kQLeeyiBioQBMNfBN9J8ZgjYvrIiCMSvDG/Ky
2J7iCdbu9hLqTJrVyUpoSfD/R2VN68HlpJL6bBlwbt2g1AQ9vrk221ROtN74rrhCqV68cB5+UBQr
Yp+MoHjV88RUyMeaoH4woKyxXq2TPeTUxgS6+FHLj/5rpSVR4uhT1bhB3rfzWSZN+EHH4OzUqKHc
CWDeZiIWWBKAck4ympQILi7HaozSaauautxkhv3NGCfk3asMDUvl1bcFu81iPWqAhzKTg4gnklR9
mWc7k3jzgWGgAGUiK8LBdvkjapxtMmodRPh0wz2aNnbEmCuHd/hn74lRt4aidk2qkf494uLVHl6C
oZ2tgplVmSL63YmhP4XdJD6Dw/p4fc1szGEm7gLqcLVlx15tA5pFJi3BKTHoKOnjdBlVzxKr+50a
0cbKZAyu5LTlbaSHpWuVMx3VboBfifysxiK9Hb1ofEp41dEh8/o9wO/GMcBtgm0NMIJOK/4qFhVp
IZxILSnkwsLFmgvPl+/5hFXi11grPKQUlRe/yjbvn6echr7D4OXkJK+/2q1ZC9KYPoGFKEZxd/Uj
tLRzaOkdnWCMjfF7ZFFhbVu6OHx3MPCECrkC4JHuGaWkING292ZpyLuZ4pS5s35cZuZq/1hUWQui
8A/mZvVDZrqHHbNXl55R0p8gbgxfQ+B7SrV4PhZ1Lj4AClYOsOurneP4bZmfOw6B2lImIg4kA3S5
aBwAH84YNXbgOrUjT+bUmecGDI6LUZduDA8Vfpw43CtNclvhK/kxRkL2MfUc+Q4v03BvCW8EZR5X
c67PbCJLB8Xlrwm5YsUoRaxAL9rOj0O+j4+hU3y0E9s7a3VbY+7QytfrE2FjjS04o6XgDBaWmP9y
VFK6E+32tDgUvf29kU1572T5HgZ9Y8tA2Ee7OTIltM7r85xrZa4WHY8mkra/K9SpUf1y7ucfEpFO
c7r+RJuDId+i+gJfCPHd5ROFaSSpg87ko9OiCkqvM+7qspFHSEN7oOetl4fIFLwFQRX1ntUna9UC
B1t7ov8JA4CDVdTiPKtWtrNCNucpQavKjYXXSLH+8okmtcATcU6tQJpTk51ctSxwlCry9DlstBRd
sdTShz6p0uxAT1D8rsci0fbLaYRfU6rF+M8KBdYNHbkIQpf0KTHl5e/xnKrr8jljpupVfD+QWKp8
zOCi7KgOrtkfr3/PrZeMdhXDEcgIb1OL5CrNSbp0cSmU92i4D+vDoJr5zlV0a9agxKeXGm0pd4TV
MwFGcvGzZxSMEQBxGgCKMhM8jxY5/4xl4/XRJcV5ZoP6g/dw+fp6Ah6rhgATuAYVmdzDCdtLJ+8Y
Rq22s81vvTumJjsoTczIhpen/isOipMWo27dpj3RUQr8zuLs1DZTvfPuNg6TpeEGnQX1AXjM65SB
R6rE9aqlBJQU3i8xzWZ4CKUQI1bj8wxbqPK6X8RI9smrCpnD86jK7GiYI0mt65Pl7WG+9OOgwHaW
zOCbInYXUTF3E42WJnyxHocsG2o2UTsa/Lp0igd9FnDE/31Ikko06HCvIr+0mjl2N+MZSYgY6Bgh
36p4kbcH6p4TZKepuJuMfi+b+3aqkh5AX89HtZYkzerEJIk+FAbGx4Gi9cMxLdroTD7JOpWt4ew8
2+ZQJCQADPxpFFsNZUyqkY9QaYNcsYtzVaj5/RiqnJJdqu5cWJbXdBkH8FTUfIimHWJYZ7VtE4FR
aM7pnjbq1jmpIWYqsxhetWTCiSSlVcCJYWQUJvZb6pzq1c5K2ZrDOP+gq8f6hOr9+hqopoYST0bl
BBNobTQQUfuiDol2rw5hd6M1dLZKo8VfBiMbZM5GGY/vZFnuaRW2Xjh7HdkwJCtvr4lD2tb4HkdO
oIK2OsNvnA+mMee3GgbzO992Iw+moRjm63K2LBql1eYg6ZB2konUK2AHUxw6yv8/8zSeubS4yscc
BcONYhXeS9tOUAPosMG0HjDzg8zV8b51jeamT4b02emz6ff1JWU6ywVtNRsWChvLaalgcW++3Lhg
xfHoUFsCbAG94ZXwqzY/jFaON5mhGE5zNqUtkICCEdQfJDcRELSzMs9gUuDVnKe4p53Shy2sds9I
jdzU/lDXStnVD7QGWtkTEX+XnJqCPx6J01Ql/gBeAvzg5Fb/wWIQ0bnRsFd8EGqZ6g8NZBjro5Vw
I/B7axrdO70aIuRCs1rJbzF+mVgXdmaS0RjnzemJDFiUviL6acbjYMy9caM4RqHdClcTxsGrQxsb
byCs4W8nxygexcGUQJqhkh2ljx28mQjD4cGajnTSWRxHZtW/5nacZmcx2p444tHeaYeILrwZEhJ4
9CPxLTWJDpn/DM9HH0jcKx6a9w6w7B22qpgqJ7LEtDSxQwzL7cnQn9ykooLSdo1M7zLMvIqDbiQd
sWfdKC5Ko2n4gakXXd+JHvfxUW16/s82CeMnR6+a/i5LACrcRmGj6hhhym6+6yJv7D5n4JB1++iQ
HHde5dhq0YIKdsJTbQzKfJrcZI5Sv3Y1mX9BnuHWDxN0nfJ+TK25Orc5V4IfI806wC4n0x4O5aSb
1Skp+8z0qzYZ2w9qXiu4YUs5f28bq8RJNQvzFwA5ufJDw0/3XVRlhnrE2ZxmQbqRO60Wfm9HqvmY
z02vHhrTmB6GVuN4aAZh/XB63QqfNLsj243ZYvPFspshO+oVzdS+JmJUWEWt6CqI7hD8lV6X6nAz
ZaH+uart+D/N6FFp0vA/PRQNDpQ3ds30ebaqsHilxAFQiWx9FvuDGmtfcdtSuveQRCcaJrVS0JNf
l8Y7a4BtfDCkmf7qLTuqP9NWkc835JvHB+EiYH/C5dWMT0lkoTlNh2zufGHZ011RKEN4HmU1fHY4
7b3jrCvjsxZaFvS6TPmML+fsHUw5z5zBiUMD1hyH3yqudZavtmE2HEcxSyX1Pa10PL9PnFgevD6v
XgtqudHBNGvjqSXJMdzbhSoif2my9Hyj6I35UBuNjPyY/eWTg8zvVXT/w9l5NbeNpGv4F6EKOdwC
ICkqWcG2bN+gbHkMNHJqoIFffx7MxakRxRLLuzeztbWjZjc6fOENvjTjoMrpXOjgdeRNAUnAwqJR
WKiLT7L+B34aAnQ1Jim/qkAi6lIETm+FLenofsVx+KdwxvFHBR7RCV299PGG1ubgixgy3aDvVRgy
TCepHrVWIxbM8VMZwsChORfKzhXG3oZ8Euw1+jFxoJGGx9BW6bFmk2eQ44mqPo45leCrwqrahB9p
i7u8X5Lf4+wbXWwYrfoi08XN4oAeyYMLGRSrZbdXlveoDDCRkSUS6ezprqcFwJM2G8nOpKG/WEMH
6bgs3bS56YNZS1D8cEdvia0JfYuozRyQVnW74RF72yO/nocsSPD8nbGX5m61tCfPbivvhnrb+AWC
ILBzfylKhBkGmWR32B0b7leVL8UVwWoFKglRpVGEXanm8UahwJN88kwh+rvcab0mSiG53dApH/Nd
igboXRvo6teUr9TAEELOpyg3OvuxRbFBf1i9oA24CoGbcpOW9ivuyVMBcbEL1LXlD/Z0oBE53CoK
AW5Y6jWAmgZadBGKydPHB5ErkJS4zndxsJpGFiaWMYE86/P6BcNZ0exnW67zYUqpzT3IdijvtSYB
KjBh0zvtJBWllE1XLc4us0Xz1DZAUNNyYcU6Z+2eh65o5q84JiQY9HK9IA895l5cwYbDYt3vPlla
PtqhNQy6cezmZpShpCyFmEPhrx4m4KP34Clb2EceO0/eGpDB00dnXsZvaw8jMLJSv8fsm72NA0wj
AIv2hR/pruqwFDGnbolQu1NuXDscpBdLLwvUhyzgbDfNaogZkoASzUumQaU+2EbeP2cSR9Y939YP
7nnsFxm5mTt9apHZVRCNp3m+axcPKNpgVt4YW6JfizDlcPhhKZahCu0OE/TIa8qp25eF6ab7tiac
5okzZLmzzLzCFhdZib1TmVhzi3QC/TUVpvMqbTUaYS1N7L/ARxkhhTw271IBQfOWEmt4kC+/DE2K
fzyvtx7KCmGX0Jnr/DeW5fNvHdfxPG6nFGLPvIhVj2e52M9UynOQqcaqy1Bj/73wIA9VjCX08j0w
uuR5ctVw04Dm/qN8V9E1hrL7ZSLv5p6o1Yg9ea51L7OJtt61Vmprvy8ro/7iWUP7vU0M8UwtObs2
RFG2u27+V0dETP4Pp6BmHPJ3RRHXTdX8cX36AjAFs6k5GrJuMlRkMv1T42tFd6yXWdyv0p/dqOjc
dHNWD1wkZbHF/lJSUfRIStjVUa57VXscgX/mMMNHd7kdG9d5yYAEJWFVS08Ps75Vf2afjo1b2DKJ
kPMa73odVELo9I5+wKvESW+hlSNOao0Aol6sZezjZBq4z5wCulkoxnHgkwEPfKzot9DlHFO1Rhqi
p69rm6xYy+uOSPf2aA8/wIgb7YtSfvWV3uKshZpolEkYk3HTov2oeTikt9nRT7MEx2xpBT/maWlf
bUfa9o6rqNK/L5PqnH3SJ0a/J5jT7d0IK/ve9Kr+u7X6FY/8bI53UuvNb9QTRvhp1iBVaE3kL2Fj
8vcObbMIN+4GBewlHMu19a+9fJVWxMymPiz6UgjeHizMQx0Z4cd5TZVD6bsqZZQgfncklPS+uSR7
RUSJLfkMw5Nmng8JuX8ghDR5X0rR9nER5EETL5q2vtaQs5ywkY5M4x6IArmjB4//Wo3oUceen2E2
qtCd0Q/m5PRXA84+Tqw1+ZTdlqa3PvVT09kHnJfY48Ce1Ne+BE8ZydH0JFJ8QVHyRToS7qIHmgsU
ySnyA/FCe69Qo1+uHOQGyPnTZP0yphmzDMDVPlWNQELPduckD9ViIdAY9VOyur/rcej6l4/D3vel
ULAmW30M8j2cG/Mk6MU0Fq3erDCOlVfZx0LL5RyPetHrobWQAoU4NaU3gzXkt6gtGJdsM86kHj6w
D4h2FMM3zay3IbcDlLDkRTOOQRlsQVoqHpzNfrN18+pCweDMUIAXYWXAuaEbdprrcSFXJQ7Y9jFB
kBuCaZFEXpIMV8vY1ruP1/R9BYQ0Ci1CNBwMB0b6SQbbWDoCyzNk8HqwnF2CAu0+nav08eNRzpQd
gPNu8j6bUdO7zm4zVhKX8dk5giFGHFR3ZPtVcSc9W8nc791ET18/HvDcCm40062TjQDBabY6we2r
5jIAkElcuTOm0byda2+JzLKwoo+HOrMrAwSc4SXglwyv+CQxR/1yWUz4Blw9jdHtVlf4u6Rdkvpq
hFV7cKfR34RS55q3sTWyS5Zl75d2a09sO5LKABSxkw9YFYOo06YBEDqm9t7TRXJjlmBr7QA2tWt7
ywUEBunvmdzT5QTCeduaTqf1uYowf53gWMLezLSfrXKxmcUOrk5Dd+2tMup7xKOjsZ6mKXIrX4fQ
MwzDbZdYOrisep6r3ZLaY3NUAULB/O7c/2kOydCHOT2OPLRTferiXudN5alAfy+sOj34uVj9KiLQ
J40Tl7gSpgSJ5vhip9g0vmB7ZRZRa9fOt0nHmDUini4ANq+tezNgHcyeq+wVpQutMopw7ceWuAkt
ZEEy0AptV5gBern8lWS9aRH7ImxLUjRfoG8bUCl9nL8/JeBOlqeh83yx06aq9Q+qK7OHvtUX+0dv
WMoKuVMd7YqA0kijloJfn4UZD1wal22gVaEeCDM5uGk/kxwlxvAUBENT9FFa20Z5n1eGVFdALcw6
qkStaLN0KJJGuj4mEl1hyxIIZuqacaCMrIp40lLH3Qt8BuuYIKiWX/MJ3aCrTnmE3Klp5u395BrC
vYbN0OVfPIcUP/SdDn9oM0CLZOe1diuwzAWttSOmLtwvNin8pxWO3Rrl7mjJqJX5ukKRKgD9ugP4
Bmo+i/6gKn8q74BzO8+rE+RNlAXomO+mDLWpnRGkTRsrd0KqBcSlY1+1U7P+VGo1viZz1fMUV22b
3mqGN9Qh/S3eHrtqqiHsRCX6Azi+7kEGG3QLq7wqIE4y1fZ/VFa/Mz1tmSKPYncWLomGM7kq01bb
jTBfx8izp5lahXTyIarbYHjULL/iZeAdG/fa2LEGEX6s1mcMUkuZhlXgzmM4FrLs7qtEdP2ffO3r
FxfJOtIHx178G4GW3K1buVmy5VJIBYDcSa67vmjFLsATytoPOlpyt9Vs4o2yIOkO6VYzqq9BXXYu
NA7T4RwAAniZZlRy2laZwWFYUMstuWiX67GEDxbilJFMhxlBgTXGxrv8JoWaUalbJxtWqSqsZ+m0
wXfSnPxZBZ15k9KI1CKZOVV52/qgZMO+qTWUO0j17kp7kQSlxerlV+UaDEk0FDQK9mOZEzhUgJGb
2HBq2YYcVWi7Y2f690WWc3DKus6GcOjSuo3cqULRy141/p2uDF7ttMpmzs3a2juCLZ1+ZJpCT0GR
2lgjEyKMExdUfp7gRdoFst+wKlEYWpIXu6rQuwOoJ74RI3pl5CKG+zmgLP5nWjt93XVpqT4X8PTk
AYNqfdwlmrX9zVyJYl/0k/uUovQMY0P3RgpBtVPft1OJOJIzONZvUoBVu1swKn6ea7kR1+pA03el
L7oCGs/ieYfEl4JyTwWlDo1Lx/xHQ45ygeECUDCcrMqqQq90lid30bo6yqgxmqElVlkdg7buD2Ko
giAajWxtEFEKUj0ihK/qGyUAqkVzgDd0SMqF6ckaSKsJM81KdogRJ0Goay4iFmR0FtkdWvp8VM3Z
o10k6W4YibqR5iTziMaDqkJzbGlpe804f8bw0qfFGZjD57xvPBNRSFRsI8Mh+6LzVMoQfbfuWzqk
kKudLlVxkk+tHXZ0cbJoTAf9WPSWmnZYwmkyKhbQTUeFgh8qFFOSP5Bzuz8qU2b9hSfifUyBnDCS
cFSqgXLxSryNlEpj1vWJEt9x3UootIKH2JzSS4z+M20/hgGwtQk7gBI4rfMbXk1S0uUoClNTycPZ
GYZPQY1AB+d5rv+hq15/WobaORSZZhhh4OatG4p6NK+1wcq//20UAHgWEVwd/TFC09M5Y7dQ5R41
EKw96uY2SMhPMdCW19T9vEdKfHm0loEMfbsqDh+PfC4AADL3L+LkTGduLLvB9IbBOg49EhpKKoMc
Y6n2tvTr+9lItAudgPfxzgYT9rc2loN67WloZWc+loJtZx23UC9sgrGJ/c4S+zJpfiToLH8jRaqo
VfbTX0fFuNYR0G1Ac6g2pwG4lk+QEuGEH90yxZc1d2SsTKTVZKdfcjZ7H+L8a5BHpxNAGiqRJ5kG
pY0iz53UOgJ3WOOyGtK7kcvsUzrAci8sWp6T67kXAskzxwYk6RatUtcHsr8t/H+akZO7DI1ccx0L
7647BjJ5dRY9vRDvn9kt0FBYPgdyD3IoJ1lMO2WNWOTmEGmMbhf5cq5+IXAw3o3JGnS7wRfOBUbr
+1Ac4BdUALo2fDT3FNMqXDk4QWqtx6XgBtWdTFwrpxZ7qfnVBcTK+x6ZuVm2AYgkDqbYe/LZcoGK
VeNgF6kFzbpbe9f8BTwqOcBps697xBUwQTf6XWlJsvzB1i50jM6sLVJGLv6b6J6BrzgZXmRF6ZW0
a46TyOSuR1okLBD/JSxd80jO9v9wIMClbGE4Q9LT3Vb+PxumKuiEVeOmR2f2etSuRXOguTsdHWcq
L4DA3tvSAR5gc27QGxaYa/3tWL3jzrUjXR03nIaTrWve8HOYYImGxpz1r0GpmG2aWzUegHmg5REp
n8KcqOmNezl2BVRHD73BsFdB/dfJJT+NrFInRKXFfroMdjcOriT2Ok6lcJ4Q21t+GZPKi3j2W/u1
NSicXDipZ64HbnpwUQ5X4YYUfrsY2BksgesVkDJAWxwnfVDxsqIC6DutvEY/348ktNWPr/l31y5w
OpQQwVBuaLR3TtxuvkBL0Y3lKKqytZ+BlObBn5XCd3YoChc6blb1QEZzdngSIrJkXjKrOf8DUDLa
uEsUDU4SzS7NIBoSfB811x7zp3XADYPkc+juUtqnB4Ft0T3EiOHTggf0t48n/+5k4QDL3YgCAOeK
1v6JyJEgOyzXgjskRYEx0r1CxLqtKL46pbdfZqrsH4/37s5iobcDxVKDXICI//YDl2C4O15AnAHt
od4JTtrO6fV/wHJe4ve820onI22N3v+cYWWatXBazF/HhkLFqAIZ+R0F7RoVm72ZZdXeUUt3+Hh6
716abVCobhtsFJhqcLKccJhwkM+YnpmAMJmF5V9PquiPH48CDIIf/6ZLvY0DQJ2PtwWCp1It0Onn
UXrAI/opr+ev1kSt+EfQ0Xv8Sf8FUwLdzsz5gD8swTbYt4pKsJPkTdxTaXN29mAG3RFxoQIRSexm
6Im6y7jG2lKZxaEBKuOElrGl8iVsUStaZdvmN3lQImObukVLi6PCDStGGkR2x6G1y+mBusBqRshL
T79bO8HLOhPdaOLpmaxaSP8ccFNXIGURd9mAGopBHdWJjDKpiwNv2DLhe7lY8kHLPHSjsGHL1GdM
PLQvroC1Tp6ZyvTG4V6swyCZ0z8J14QX2603rHEnBVrhtkt6tc5ihPSZ1yI/8G6292jQi3K36UGu
exDg7icbdeMsdK2xfm2QddrbTmI8+tjVPfT8+BtzDqDnp1mqu2HSz/0QryvguFiTed7dYkHuIBWb
V+KrMRo0CDMz6RXTG8172gZr/m1Y3VQAOE9HtHET1HsQtKn69oefS7//NZZAO5GfL4Psxknrerlf
dS3/Oi40RuOuG2Z6KpkdHCiJW+NrYE3iuZQVka3rDmq+8qngNw96w5F5rRFb6DdVELgDZuZCzGrG
1XxW/WDPKLLIvNy1JH3NQ95hJhvpyvEF1SAETa8Hv0cMRmNhrMioejOli1lPwVVj64k4cnhXki1l
Zvi+t6O/d4veWK6nDiGuqM4wzf1UjpM7R+SiBWoAXiqT726bu9fjaNptjJytid8gdKpvmtMPEyK2
RqE+U8ynQ+zjV2l9SkRutzt8CinTe0sj/K8zaLf5du3w/fnqAnxtfqZFoRmh6fXjldWbbMWg0z0F
S8RMKHCMSTqHSkn0kFZE5u0bSlh2fpVWTY8C2oD3W1jO2MvFyGa5InTQ8h329L3RqSn9HtVePXes
9mUahDe/DI42mCG1PfNn2lkZnSRR62zLIbO7SHH/6ldLp0kFN2YTYApGq/mE6AfXJOG0pyOg0OjN
vnHl9KgqbLliPkTdxyPauXSIW7CF+W6kxEUdblzLa70hZ4/W1jF/TIWgvt+vOVQYWkHLY2Endhn6
qR78CtYisfivrrqjnbHQwMV0mGwT8tavJOld1BxJjVoUKQL1Oxg8wRs1t3x2pCWVddNmnqMdvRFz
wbDMRSb2q4sq0a7MvHRTwqCDho+xZpYR0cZoRFbpW6AucC7YodWMJj918UCPqmyk05YSB4m4Vpqo
roxKGhX1sqSpQ9EG+ddGNfLGpVWEjL2flI+6A5d+59MKNq4d25uW6zaAZLn3Vi85cgcX8yeKvvS+
J0Ash3J2xz6qlpqD5WULcuAqW6r0VjfG2boCvzs/l2mSvWJXD6zPLlVvRqvjAguZ5yltw6XVKI4k
bi9pGg+Qpw6Bnq13EPu6G1aNRUdzHvHpzoTcFy5gWI3dmgd9FxNBuvIrJZHe+w2mV7o7f5AUhXgX
kj7sepO3d3HqIsoHB40HZfJk/a5bKn+vytSnr0qM9YNRmsYXB2PL9CCyUqCGMlRGvDRjZyEd0EFk
5E9QLffRSgND4lC5mzBpuhRFnnl4QFtSMt0U8aian7x2PsRCkZfCPyajSDv0lzJ/b1em/RMoqftc
2Iv1o3Wc8q5vrf5OiNTfD6npzqHXO9mPdKpVspvHlLSz7m3j58fP1ZkYY9P1gWrLgxWQH719iTVX
mL6StBCpZwNGcMx2T4Fa3dR6v4Byqy/pD5x5+QPeX0+ndgF31tx+z39e/jEda31sWYscJbfH3lMZ
hTTbKq8S9nIW1qDaPy9NIr9+PM1zn2Azed2g5nSyTgVy12ZYNex0PBJMQfW7GKbbRL+YQL/LxHSW
ELlNwN80zOjJv52cpE4yBokBBrO0gjIkeE8UxbzZuq8tu/jad1l9YzvthERMNz+t/dq9fjzNMxEc
/A0Uf4x/KSSnorkgcXNz7Fnd1XTHmN4WYlH055+VNjdXHw91buNAFdlEPjdFulObAB0TaV1Jk7nC
P6K36mWIqPEo6OUQ3BuYll7IBM5OjTyTjhPKCu+iNzMf6JOj+XI0zOynnbrdNaUl96mE8H9hZuf2
CkfV3ghy7JdTpegGVlfBdYJbTpohZ1bOBiiseXn6eP3eHwQLBDYlD0RykNhzTy6FZHHNbjKAx6At
psOlTCEdr5nHIo7tFRq+DWJb7J6PB32/iGh/oEDFtKhJAKN8u0FREqtEMSHBaVaZE8J/6HZ0nR3A
I5Ox+1+GQvmDHULB8vQsINjVJfrcw2daRLYH3WKBB3OWQ5Un2f7jod5/MNJSijroI3C20dZ7Oyt7
QCmDwM4/dhmWeB0WcndEvd2Fa/z9hmcUxHvBjlKKQxfx7ShriR1GPtvekZs80XdU0NIytFLHu/Eb
DbDm2AmjCj+e2bnvFdCnptW5kQlPUxY9HzgNJeowU46MVgjnFYAnD7EWuWM3/y3Wmq2BtSYFJGhX
qM5tC/Cfq5luZYZIEAQOqSrFm2wnaXY1d2WOWdWcml6slEWp1SWyC5cUoBulhlr18cdT/lcC8SR9
+tfTgveSfYpA9tufUXketTpqTce581MN9Ffi3FP2ot9gAzD8LIWZ/0E5xalCA683kJo0AfsIgFLt
hkONuVA4u6nX7qd80JqDm0yzEU9tCkp28mEpxiAKez9OA7ftH+ZqNCUJxZLWz4Dhcu8OhtvS3uII
7PY7YOnWeLUkWTBHGAr4x2ntF0Sb88J6xX5Cmhdu7/f7mDrHxmqEjQ119vQt7pppXeaM52Ps6vwq
A21+s+r1JebMmUcKODtnH9gDFK/T9Q0CMdGW5SJtEJZ4ktCqv3eIH7ahZY6GFQ7Sy67rKqPRYvZd
cxB+1b18/ImNM3ff1jfYRGdQr6Wi9PYT69CO+6QBPGDNyLPFFK/c+nku2l7e+LWmZIQZWlBFJSnS
56kBznhQgV6RvbSeGL9negCAetRUU19hQVslO70Rorvp8tmzdos2u8PeqPzukpH5+8/DN4GUSLlt
U24/PR/l6qER2KLxOzbGuhM5yGiVGurC/j9z5LfdbOITj6LWu3d11qQb9CIAmgKmMBoBuXm0Sdnh
a1eal1Q9toV+e9Y2QsEWEdG02owA336IvAWRkOpYGWrkxJEM1PJtWmcvBxmZLQ/ok5gdzVZPvxUW
Ul8XLrcz64nWhLex0amWsKRvB7f0iQa7C7ej8yjbga0FPrE4lx4H69ww9DJYTBtOI6SGt8OsaQX+
vZP+MUD+8w4HXaa3tNXwOJiabrtb20ijsKaPZkeWzqHAr7IgKyhqzZpDC5SOEbb0t39iu4oVDVqp
KaekyY0G9QExVmHvr7VArb7Xy51f5P11O3rwuykZi7sO9fsNbSr77+5ExAFRIPPh53i8/voOrm3w
Cvi/ux5Ag1v3QUWWvwkhak000rizdtaKRmGo2jn467vG2igURExYxlESOzmC1VQl/I+5f/TlUO6W
QllXFlXfC5/43GZmK6Mogv0HG+0kyGkCPXFTRXYhsiqJ1OgV4ciMPqHyeOn1OveZ8SClJwDnzHxH
uJ9M5DJckyDAMAcdrZjMiTOC9QvVvbMT+s8oJxOioJd3tl2wbKZY8dloAY6pZPqcZ/V0YagzlyRR
KIp+SG1v9LmTL5TMomyLNPOPUjfme3xukirk7u4xjBHlbdCBwsXc3rsQIZ6JcvAc5ThuPQ/Ahien
BX6eqSswc7grj/neKdd5r89WFiEBrHZ91hkPH78F5z7bBvkDscb+otj99nRWeq8mWBDeEcG06n4F
mx1N0vMvhDbn1pJ9Ae2X64b07GQUqPLQ6acAXjvg9+8N2CQACgZ1FdRNrtth1o4CD6q/FiyhygwO
AjUdesJbk/zt3HxKfGjI2ID/1az2otXS47JxXMwA+bePl/HMZ+P2Rh+IJNfhhTrZl9zuOOvUenBU
S1aTcxaO+apZmrpHl7m8wwT5UtPx31Th5OlwUQlCs2TrCCHT/nZyKu1YRKtKjlR/0zu5Ft5vrI2s
F+pTwWeFY1FcFyMX4loEoGMq97HLm0TtP572+1gGsUufIIZ6OzYHp+8XwWzT916TXjcupfW48vL5
Zs0XNcU1mM6vGQFVEFFvKTLQ+jV8z9GoW3Hhkjuz9oglkRc4RG/0405WwssqzM+Vpx1HQ1+XMNC1
asG3SVv+1GvClZpBbL1we2/79WTxKdlsbV/k7nQgB28XHwhi1mcq0I4+itVHhePCQwPVIJrEgpRt
1qmwDrI1nMgoDh+v+Jnz6m06xpuoCOt++tnntAKQtVK8RBLHe5jdegqDOigvnNf3AsYo4oDtJA5m
MxMlnlxDOUTzlM68dkwcpRtXLmKFx8mo0HQtZlwBQgzY9H9oxxYPOU7mY0jVWHzS7Xz9aRorGKsq
K/IEZGaFO4EynVXdNwKsXYgpXJpHrdG5SGxqAGRDPdVgB42j4SURgBXdimqZBhQ6ISsB7UM/8XYA
jenHrQTiEw4uGGU+6eLP0QSBrridSvoM4YTTnHPVpqnxGe/BYL4y8EOjt5FO1tMwD8lL7zbiaezr
0owLdOOGHa2UbDwsOFc/rkZRZ+E4z6A0R3J3vOWWzl7CGRCREU7CVs9uAYMxKlob7V+1SONToDQk
dWyAcE9TnVVunEi3/jwRrYlIpwWMF0GiubQ/BEZQUa+QDQ69bvSGuJqCtopGTTaIiKdGOhKfaAL0
mkEz22+zXoaZVB29HMgVj8jIijY2VCXBTdSlMh/qHHQ/Jm8WvL+88JdriJHdn8oZzT8IXJvHFqBY
vptTWf0oihaFZUU5G3U7pOZ/4Q5ufe4rUUHlq5Pvsk/7V78U5nKdA7n8ghsqsE6fqfYh6o3+bSEd
rFdzTyv3ZVaQ8yXUh+wwNTbD+xJKqv2l0jz3kjLgmWd+i76B89J4hvx/cqQX6Q+WIaWGQ7x4WWDD
0h3oDX9n27W48ACeGwr+gf6v2ghR0snN3TXAAYmg/KNe1+oR5HHzUFdaci1S7xIK5szZ3dDhJsUf
+F3v3loafHli+kQUIx2Tq0KiT7jk0yVk+JnrELHK7TZG5XzTFXt7N7lNC/dm9vyjPRnaNz5gd5MJ
kIKRtYBKjVTjN1P815fS5hwBbwAfFJ3g5e2QC8S9nAYfCfpiKBQhpumuNHGb/niUc1+KCJN1C0ic
qWq9HcXPZmTaQMEc5wG4ajFVKrbl/IoBTHEh9Dv3oRD6w6uA1Ais3/bs/acSg1BT6boZ8/FyvFAt
TZSx2yaX+uHn5/P/o9gn89Gwbq7LGokqip0lkkZdCWQoQY4K1+qrj5fu3IR4ryj7I3Kx6Qa8nZCs
O7+YMmjFkyGd3UC56/egefmvvx6F95d3ydnsZN/VT+D1+qW2qZulw1TtLAhoe6Np/po7ApMLEASP
Ei44hJQny5Yv3LYb//xYJMI3yNDmJLiq8n4eLyzame9DxkSRiZeQTOX0ZgDilFTV0NOzaKX8XMw5
QAHTGiBrjxLB5I/X7txgqDQHOKKgk8whevuFzGSi/DKS2EA8S+IcqdK4HAA5J7AWL6QYZ4IXNAxQ
6aUVwyt/Gqumbk3kYtKLKSl/aBHStvTHk8LPrXBpQKwDCJj8X3XWLjyi7vq3uCk+H9Ea55iCKkiN
k4lmlpcAoaDuvswAj7VF81ts0VobX+x2+TzYVnrhM56bLv5BHl7AyIsiZ/F2ZVcEsI0ccMbR9Mri
FTWWnIBtAGBJuw+6a4lrEmLC+j0cuuR/yL+prkCQoSNFM+PUeHN1tVrILbvCkGu9Ht3JIdRxeu8O
+Id9SRf5zCHHkNWy/63oIUx0MtGBCyRZPbQyZJ66u94Kqnu/Mi9p/L/fqEi40DWhgbHVSE+Xc7Lk
itLtkBwD4A5XIBuGUA5Z80l56SUhJ2N7e9+G2TZZIGKwmwothfGTGWEJZdClzrCL6Sj0xGTpSxZv
ZSN4jqvlfyGl6OcoSz13joexGlTUwIZOQxtKToq1hk18uPPU4F4yxnq/p7YftoHAgb+hanUSNOhz
qbtDjV+K1axpuqfuCWu+ggnVDInRxrk+oCNvLmkvwrLpnGL38WVxdvgNSEVngsv29AyhhtEYQjeS
o5BQtKOMdt+EBAR+TaGWDs3NNOvWC05GpdiNsyAF+3j4bdlPP8tGPANXi8o3YmRvT1TTZzMaKyiW
rik+nbYWBHGtt9OuTgLrqUqLS626M7kuDwp5tQ/UnXz3NN3q+66js9okR92COTTZY4WTBJv8sEir
jqQx6jvHwA7FxKXnIYd9v5f23D59POtzG5+ECwQJRxolnO34/Sco0A17GoYAJ55MzRYK0gq7a0Th
d2YN5fXjod6f5O0BpWTKnbGZz58ssFcMiBXMjXY0VamD6iGf9szK+h92EeL/6Hfx8AA5Pzld3jrK
tq5hZ+hWvux1o+wOAL/ynSr0LJLJVMZlMVux8JQKP57fuQ1Ef5fS2qbvhyHX26XMJFa6kKyTI/wj
N+pcy75LJfwXX9fqTxodiEuv63sgMV0OMNqbIzQYxHfd3sIeIKI6qEuvwEO2vK0qzB9rW6bdkzOt
0E/rStYv3jhaX4aptiH4u4UHiyhBjSXMyqb/M2G2+2g1A9Wdjxfj3C0HHhLDIOonQEFO+92bFEKp
9y2QjNIpqv00byLjbm76YV/748u86EYLkcepf+hakKKmMKb1oyU8s0cAAAZ41GmtcUn38H1lBwgq
4QinztnqTNsV9J/dPhSeJinteMdc6E+LrG4bA+gdJhxYDKVGuSM8+C19c43Tsiu/fbwi76uFrAP/
IYeBzwOG/+3Ybm1mlovm5jE13DuJJlmRYbXTe+V92WTA3hBfufp4xDNnG3SQSx6IENlm2fR2ROhk
hWZ1XXAMkgzLtkCfdllp6L9bWIcXhjpzthmK/jWFs39fkLdDyXYxB+ofwRHNFxPZpF7GnTmOF26Q
sxPCFGbrNCIydxp4FMIiSKUEcwSml+4w4qvIMDAHfl5ni2Tj71cPiwRwIehjAVs+Oc7phqVKFCl0
6gIqBHtax16dIBNjJpdywG3bnTw9gLG5sHj3aGCelqt1xCRqX5MBlG5HiqtxQnEyxHohp5SS5QqW
HFozCVvET5/1vtAuHdYzNxfjE2aRE/CPU4APtQ9o8g33iO5ra+xj5bdbrbGLG29C+WieL5k/nNst
fEUY0zRs0QM9uaMzlMCMZUvmobPMdyRD9hVBxaWe57lZUWxBaZSAnAfu5L1ZJo0+AIkJPgyBK66d
1GieK2FxDeutl6AkDB3ywhNwboMi7LYJzPLGvUNWzMXoDyhR4WcwW/+Y+tDfttWa3FGJKy+ZMZ8b
yuMQbDqnAQyrkzVctEoGM3v0qFp93k3mUOx7apKRnvXphersmaHoDvr/Qns2+5mTofQVBIy1wEHE
NizLdutM54OSmaP9aTMcC3Yfn7tzLwel2c0FgYsLLYWT4YrOWOfVcawjyM7uz1xZeR+CO9aLEP38
pDgsa9OoJ6uf1+VYpH1rx1Mw61NcFJs0TTvgP71TeotAzcc/7Myu9QHGUIJiL1GtObnA8wTqTZWu
zrG0tf5l1dMXuFfa018PgoYEwQsl6s1w7OTW0TO0jNqkhg7TmmlkUCk8agvo/o9HeX80toIWaBxw
7LzPp6HngJartDfgovSb9lFzZQDhRggX8Mua/0Qy7a+Vl2lgQFcj+sMe0YcP8vZ9QFHE8+D7eUec
d5PH0bWrvRJB+9wADULZLpu+4Q5a40/lDBeK/menuj34/8fZeezYbWxr+IkIMIcpyR1b6la0LU0I
SZaZc+bT36/6TtQk0USfiS1YBmqTrFq1wh+E1InwGH65Mv6InZbIgwXIfZovoMYqhklYQKpYZDOJ
1JLz6692u0uEvwxDTu4NBuGbqJM6JhN+5OCDYJguJdIE12YYrYP7dnskDZIqmlEqYrXkgKu92OO0
qNEjsm7YjePMKmvhu6JZfiIeVb79/SnCSgx02vPEffX+0K9C5mkEkRnmi/qo9g6w6K4dXXjQynmR
Y+OgS7lNk5g0Po84mUWBOV3tlMYaksiEeQWEoOwRToib01TB+h+kYLpLCfJOUN+Gg/Ow9zpt6n6T
24hreD3xA5jhqEtbMVNtHBOPxLD22VDVqVuW8uub9wcmXnQtaRM51CmrLixgn571p+A6mXH0EcGq
5mZXyngkur7zRCzDFYv6Ly9x7eM9a52JfasWXEtblyoP0nbpI4U69b6spkcjgN3F6HsBoRUnXBV/
/0dajaWLTmjMg+ssm9ml7SvNlc06uEZKfYT0fp57vsiVNI2uPKxl1KnRp17vfKUwWjs3m+guzTa4
zGhuLSRc+1RFHw9p0V9zXo2TXxptbbpyk5VCRLMrfhSLg+1LaCHgCNV/qv8ujDL/PSIWYp/7BbkZ
Og1Z+TNiXbhi9VgHaFP0iCskS22AkdRsyXrSQr6ZilCDDhEiWxIdzrYU95lXFqVpXnPVGCp/6RF2
8rlMUW6rg/o3hrAJeEKAXT1SbAA6iOxz7xbCg9oj1gu/kXRmsyEDhhxDNQb1kyEttLjyJYwKt120
/O+lGG2htVIM/y1J2FzBFRmKHxUOAoVoe2YQPuQl/YR4NTSYN25Y8cLxm6OipcG5gZ/DQMyLQFHC
ezAhvsKop7gVKgCH11fZbCFAtpxAziAVF2DRVZiR0XiIh26Sbi2YsK+6XGl+tij9YxRwp7++1CZC
Py8l5kgAzQVk8eVutaMqIr0AnWEJXVZtaNSHBZXzt94DYhXuAfpJtPU3aMQl63szNBaaaWgnXZQZ
YZwC/trBs2xuN40OABRtQgZEi03Xu1qcJhlsI7gxXFRPgdVlniJcUQOnT+56M8X1wW7Y+U50ucH3
CeAbF/rq5TEKa82lisP7kJZITrYyaiBg8dwoGo6qos1SVJOgSYlexBRIuqtIWTrFxNB60W5GUHYn
oCgov46IgTolepmvb4mdpVgJ/x800ahg1zoMWGabcZCh+0B4CdDA5URd0ro351PaY+d98NE2GxBU
JJMeMTUFoYR75MsNGCZURYlkq7dlUFoXWoL5ful044DAv7lIWUU4xYALwA6BltTLVRJdNuqsDuHd
qnL8HtIPbk8gZt4ZM6a/gyxX3qxlR8SfvUcTAx+mcWDnN7JylYGXhB7L8o1wkj+0XAu30umtg024
92hw6OFuo4NGo1p7+Wg2ZneqvlgKYyXHfoJ4pyGF27Uf0jTUv9DwkAN3JpI7/8OySBGACWKHgCJZ
MZk7BALiJe7lm6JV8kcpTuTzkBnxeUCqVvcE2mJAwyMZjs7cc0R6cefxsFBHLA4DiC82zep5MWvQ
B1VBp6+mD+FOcgNKOAMh+nebZFDk6rFhvNbKA1Zi8bRcO6XLcz8tYAie3npQ+CVMKKjcTebwa1UI
qcMlTslrdGIoSs4BspM3ylzjpNTtkdL/9kxyF4j6T+h3bAUoCtqWcS5EVPW6emQo2j2mtMR9fLXV
g4fabtpn4QeTMTI5BeOHl69Xabu2bCkdbvTgzNqX4E2jVFnmysGJ3FsHNwZa/TwWwWa1bdUJtmC+
gDkypqR8hyNX4c+DKvuvf6JNM4m5LpJBGiAngfRePw2Kg4VkgOi5mRNyDXjecUOcpzlJ1LOd1NXg
GV2f/JzRuUPwuS3So8P5bHqy2q0Mlv9/lIKMxHqPQCfR+9CcFbRXEAuEPdHj5DmlBcpcptJllWvI
wJpc8AjqJwoAxKxxc9V/SUbo/AN/Qvslp9P4T5Aj9+M2KCI/9rDKLW+KZOBHIxiU76k2qgOYrL79
5DSAmly5pxPN2CoLnzRki36kkW18q1Qwa35G+671rNbqv0PFXB60Nu0kN55wYvOrGV21gyCxuZF5
/QKVSWrKeWXXvNxMRmKXbUpSfoPYE6GIN02+LME4aRDE8nCD7N9YCdL8gaCEEzEfXZg0rGJDm2tq
YZtYaPZD1Hy1NPS0dSkj48+j6qA0M1R++59f9tkFlxIJ+A1eUgSdl88WL4j3zhp067RO5N5lKtg+
ZpI1qY9LylDec5qpe8AXPRw8KYyjb3icjP0dh8dJPnXaYKpeMpZN+U+iQ5N/rDHq8Rq6Ez+moHbi
fxsjc97JY9fKk2vXkQm7PBuNGmSZwSAAe3kjemqjyUDLuoHl7k1zlstemJlBiAm0JX8DlrmYblXG
WXdmxGR3jM7qZvIl4HWtJ814IrrRkqWtC929Dq/9JE9/w4eOoKTnJg/U5bYd+hGc6uLDOI4tehHd
MD/qQY68WAtj37nqoxNrH2o1TLhOabBbAhWrV4zh0zi8lKiWmVfU8+fwhCVdYn99/WyvLz4+APeA
whazSC03ppJyaWUS56C/xTaTFUWSUSzRgqDPHgY0sYcrWoDqP04ZTeFRy3ZzB7G08IsSBtRkSEDv
X357M+COkiRzuGl2E6YeWXS8uNFYht/lMrUGLwJuJ93NTtHzm9JJyl+czmZ2cwguy+Ob3wKJGkdL
hntLj0wcwT/KTQvCXJegiXljYD/4JUbnLogm85ejozNuVnnl6VYbHgTvjUQaL0Cwb0Unif1Po/7l
qhTzyPFVZQ9QK+A1mJnpPCk5anm+nI117iX6BNM7moNSfp9PoYECY1h3pi8lVYuSvhImRz4iYsWX
x5FJPfcJbSaSIP758hdFKF4ABQjmm16UzlPYS8nNBlbvI3zw1iIQ8h5vW2wAakF0SFYpawYaHVrd
uCDM2idXRtXZvcIU4/L6h11fkGIVRuHgoCxACJosrrY/PmyeOksgqYN8o3rK/WhJ8QRusqNe5M5W
ppCFHCCmp7BV1kA4w8piqmlCdEwLD/GzXr7T9gU7W/eoR6R59GXSyOQgfzlSbT4qRTEeBO3tOeYX
AJmkwhHtprXcXjm20M/0Wb71YxZc47aNrzU2uefYCuAsaM3slWZ4xHXejIvF64UazAkWLOSNYZE2
gGhBe2G5CUv7yFUDq4w8aRrq6NwXk3wbqrTWURKFFKmoc9u4gy7XD7hgRJ3LkCy+oyMhWe5gjVCb
Xv/yG9Ps598G9INRpWggrfdyFjoJxOhuuWXIKzyUyWgKiVe7/mktDvD3QQAjL1GFnKrfCilRlPqd
pbjJQ6NHKJ0EYeHBPuwWSFgjvCkcB3P12nRkF57UqcgBmHTeGk/rqEu8IBrNvzUNBI3bVLTJ/V6t
2w9mayL4ISOt/i3GFq/ypqoekDVFb/PHyOl/mvKIUQRyMDPtz67OC2De8vjfEMQxmK/OSlAd6Zi6
uhnuVx/0PMy/yX1XJafX39U6wROvCjcvurF8Jlx1VpFYB7QZO1273BpDCR5lo7De5Uk4JdhupM6/
BV4Z/9V90DdnaAzml9fX3omCNGkgoGDaTX92kyszFVFbzs9ygzwRlydrVo3/0tAYNFdPc8RamPsH
TzWwa0RGCI6FL5KGv7MO4Luv6F1jHKRbIvCsYqAK1R0mk0iAqM1ehgwJuy/d6Tr5VuVlGZ9rPNch
GQMSOinaTH+wi1IUWxV8GHJ/1rWYdiCb6Mfrb2UnEKM7IVgFIBAFmOflj5h0qQjRehlvVdkkCI3L
80mW0uAziV91ECJ3IgeEQ/IvwC0kx2vzVb0NApL7ZbotKKc+1R3jtzmvARuGlXwviPx+niZHk68t
tZY2E15VpJq4V1L4rQJzqcxqDUFWwrc0qL8y49dwrifGvkOeeRlcYCbD4MdZn40cj2WkaRmZ3R1L
pPBTguzsJ5Xw8nkytA6vjmySercs1cQ+0UItfkICaI5AyOuLRBe/lzSFuwolic0cVlnMZOpMjRZf
XiQf5aaPEWdN5YM85Pll/7n5xDIsAe6UjACilMiX/7ivlDCVkCV2kLixpRg6RBSODtMRjWHv3KBa
dE2HycbjJIil0JvDYJBwMJLM7qoqnY3jjaNFH7UilAYfWx3jHwNwagPls3W0a1qkZE8gwTvrNKKJ
HD4MaT6lnhEZTfQRpdvU8OhaktF2pdoZFymOKXPQf0h/FJM+zF47GDBH5y4r6DWnaaudDKuvMRzR
aKcBOsTRzoXxtfxHUK5RIQoCVX1rn4vXw9APzz9sgmV7zTWUjEQxwnoGUZfoEW3ver5rQY2019tO
n/gKguCO17hBW33dzx1adUR+uQhuNefwV4+tx/tKySbdNePBfDP7jsWg+ok7iiKb1tzqkw9BIQGU
DG4ZrkgIQC2qa6hZ/g5O4/DGOC+eyxJ3NQkX73CNh1wCqw+0AJzojC+dN5plecrTzD7N8jK8a4EY
XaQirf16Ms3fr7/RdVAVK4sWF21e2k0bpN4Q5VMu2aNzw24dMexqTo0rauKTP8pR7Ul2NJxUM4Po
mBvLCT2E8qDQ3Du+8MeBUNBGIOSswg2Fv8xgo3VuRhFE9zEyFw9dxiNniPU9Kp6SHpYMfM4EJrVm
2LVGvAxGIDk33Wrw/AvKabhkRpR9E6pKV0kafzSj1XrQI9+M3XhemZ49GSiZ8xpvI2G6vCQ2LEdj
XLRL1WjyZYJvBs+7Kg7ui/XVxEMyIhYng8qRvEq86j9CFF5K8liI/RrYTfquUOXioah769xUw1Fe
vfPV2Ko0B+hv7QCmZgGW0nA+v9tj3f5Va6HQ3sqHAwncna+GwI2YEHPVkoCsDqBZoqsx6VZ41wY7
/S9Uh/FSoBEbn6pmdL7TnNSIa9gbX3IEw8+vn4u9JxSSKUCyoTSA2X35Mq1Usu0OPPKdMtC4oISo
jb6ME98R80g8w+pe4aZFxIImEpKo6xm40y1pAYAzvC/oLJ1g/F+XfDg5cTddVbTk/defaueNCtEg
BLsAnbCbV2901uZYV6OQ9F6r6lOWWc656mcTnw0z+arVan1T7bz5p0Ot5WBzrpMZNic5E6orAiQq
Gkov3+eUlo4dyU18z3D2cCdlMC5dlqVf0C7THrKl+Q+lwuBg1P8coVcvl/zZgGjDBMbZgM8wpoLw
aeEKhUhEFZxA+Um2W9hl2LrWaPfTiW5wnpy7OCm1azAp7XDP4RZCIMSR4e+sThIMkQvV/oWmompQ
I8VFhbGSvXzKVKc33IxmMvXSwDZ10UUOL4o0mdhZOI1hE8YM+WmKNCW7N4PZVfc2aoLOLa3OVr1Y
ztV/7XxG1UFyYsqxvlFpZznxIyzn8B9zCWiLiooDD9igdMMa1h2eGI76C+ZL9q3Iwzg8mW0vR4+G
MbffMX/TPwGVXx4tNiyyiYtsCtuWpf7y+g7a/Y6ce5AGcIc3SLvaKRQKWdQjQSuCQM4XpVPcXHVG
FOvzsDIvGHvZsTehzqYdHMmdq4oBIQvTTxf58OpIopwbO8mcR/fE6rPukg1pCKMUGX/jU5m2zXs2
/PhTokf3xICyx11zCkAYv/74W8Qa+/h5T4nJKMFpdV/Fipb1oxbH9zlJu/RjhkFFBLMU7gSSHoQl
t58snD+kQAl/ohU4fZiMCUcZ1NbayFNqa/i8DFoiHaRfmz6HOF664JJRlYhZzerdmNMYhG1HqCyL
th2Y0VgUtUNdoTEyAQdHxj9XYuOiKEOFJetcG9hWtaZeuHamKwfz/b3vBLlbzFbB1G44Q3oPdQVg
RnhX0UPyBeD8lGDs85hlsN2C3DRcRyqoFiekn1Lg+79e/0TiUdeHHuooCGyFInFTwATzUI6Nk4f3
Qm9q15Zm411AUv3l9VV2LlvN5ARw46KZsMmbZptZPJI3rBIy84eAhjotq5zHejkKnftLCRg7c2t4
86s5PIAATE6dlCsCu51T10/6Ry1RRh810Teb3LONwJkKlCkdF26kl1G6CnuymCQM70k+dn4cyzpD
OFyA+qE/wufvblk6Yjbqf8wyNse5GbOoKIdOumVFaj6gAFycpEAzvmj46T5ietjdYrnIPBm7u3M3
KWjuaEH21+tfcfc4o70gxKyENtO62q2DIY8jhUSmV2brG4BzugYMEqonzGkSNGWXss8xZNUj2PUp
4e39rIzl4pehNn4rdUVyXNUstOQgyuwFWXYwcz0oUlCF1188zReLKBLeuduGn1E1TIgKZKH81Qq6
9iHrQa+N6jiaR9XVzrrId1OJkI/LXJmrqaUSKAPDLim+g3+tc7+2ne4ndkz5j3Ka5W+F2tefhtnK
ik9qMpRoyNZyL7voLiUoHWcNRSntGesTWsTJ12Uu68zNrUX6YWGmUnjF0itftMqZI8xE6npwZW2U
dA89YaX3bcYodBWkqjkPpa6ivudwsdZj1aKLhLP95yTGZeauocLUQrZsEtuLlqj9DpC0yB5yLDT/
tU1roPLPrOqEA9KzaMBS9x5azBECAnOWfErmuv5XSmIMjUsUGZAqQHkWlWpafdopLcqgJTLO5Y/W
VkrFjbF6slwr0fIPlIZS+U9rGyU25U6rfQ6XKT3leru0D3U7Jb/qKDN+x2E0/vv69tw5+S++hwh1
f2T0VTjj06qxO0cj/aEOsXWaG6v2MAlarm9eCflDxAMY+wA1X8eYHjtPHJ3i5D7r0A+NIRyvxThY
fhFPxofXlxI/ehWfBcKU24q2kWGty5SirW2rxKbvPpRO+dAtaFSaTAoPjtDOqwO/QS0EAlnfSjpa
0JHNWZuSO+DE/m89SOPHwgniMz5qRwjrTaOUqxdOugEIBloHf1odV3BydlQbYXIfJaf+0Y7y8n1G
4+kvGRXez33VjU9MMfMfSj3E1TWWo5F2+6j11WnU7eD762935whz7/JmKetpHq4x0JEB13uoyU+A
JjSPdseUVE1j+wzsyTphvMjM0MjMg0+6U8TYNu0YogZc4Y20auNkUlGXSnTH/qo4IQuBzIYe9Y9h
33SehBLL1//hIQUkmjbljmoPEun9EvKU9ySO6TGhIpl8DnGZ5o9ZHHyDhzEtrk4XSjuIkHt7F9NH
Ej+QOQAeVl+aWIjINuh54X+bx65W2DjqLJH96fXn24xvxI6iXqFwQcTB2QhtzImjdJY6R/cmCkLN
hao5fJH1rLymXaAjQF+F2QcJNaxfdRFMt3aoMkTv28YpTmM+1h5N8kQ518tQH3zovVMlVKKQlGCz
bxDbocpspukjsn9VSR9HyRovY2A779IlPUI177xqtBgE2JE8RHSnXsa+LBrMoqzq6K5Gg/zdalTt
3C3oUb3+pneOi0O+A4aNYIGX5+qDJnJcO4ujh/da5cKZtMWPMeSd5WT2gpSZUY+W6NsjE8Qarlla
frTY16F2nIoRqRuHzNHIMl/HPf7CuDWFbJZHB1F951yCp8Jc00axGg7BquhG1j2RmFjH92puJXAD
dv+4xIk0exlZf3cupFI90mQUGeIqulMUAlognWLjrk8IUxHI3AonRNay5n1N5v25tez5Af84+R5h
8INzeGtLYK0TqT+9/jF3dqc4NCCLxdHZMCUGdTGtXDZpI1ZaftGt+NtQS+UHta5/v77Q3t7UiPi0
Mbgq0Yx5uTfnFCDcII5naarJEwn1Dxnix0EZtbcIST/AImRW6SKutmZQ2iPGygPG1W2CYR5eLtEp
0vTmSJBr7whwGQgqEnzAzSaRDCzZo46H6bvhM26jwQUWgXXWuyzGEm4EPBo3qNwdRNK9b0WtCmcP
BPiWEW8WaOKaxkIkkfTgQ1ONuWcrU3I2y7k5aAM9Vy3rPQk+lVYegjgE1lVVg3aGMFSvMoZmwRSc
1b6tk6cmn/r/Gt3AgwMhD7TyJ4xgfY1+o+Uyw+g+VOh+fpaxpfyWJAO+HlYcVD9aSFu/5DDsPxdZ
h/tFXhiVMBusrKNkfPv5GY9zuWmwy0mT1iInHCEdO7oZ8IVmtxhYB8qptoPqoHGwt4qYm8miQ7ad
29hOT7JrhXTIGKX7CQq1p7lOqzcfTLYxqim0U5ljbzTfqj6a8HOtMcdYzOzMhs8uTaNU+Cyie/HW
o8mwBmEPAcdnaLMp6Bo7UdtxTO5YnRp+lbXVCU/jIynv7ZlBxYYOEMflGaa1Cqz53PV52CXJXe5w
4sF9sl46D6VS6ynowMi7ajVhmDZA/jkixTzXYC83MxMp0gIxJ0Kual0bmhRTYDPi/A5TS+A05la1
vUHtAb9VU4tzLlaoujNSZIVle6Efa5quJE/yjypT+68FRi2DPyY94lbcpli7jUOb/6pzwFyuVIe4
S0SwM8J3ThlH0JAh7P+mDTk9GTjZmB7yFPqT7kTxp1oxUa6tVaeB01Lm2uQvnZLlftl1tnnCNUaD
3B+F6nzhexWzF2fLlH/ArNXG6Xhq9cZrFCXvPLsRIrlZC/zXKytZ/2vRSoTrBscg5CTlTAGoA39G
1hkoyJtjEK/SIG8n3cJTYj1fQKAAZqumcj0WXXLJ9KU6AftKvdJKnYNgvrdhhOohSmwwHDZSxVUw
R6OkTXj4YTXjwh02f+r43WNjPzSfm7pWPHvCDu31s7C9/nk+yjrUc1l6oxkx9J2i1SlpMhwe5drO
SI/IpaNgJqdKPsTa+mC9beMP4hAFHUh9vN6Bqr68Fpu26dCcLhIgVqWR+XEa6b+SxgwUIcuU4tnD
DXS2ZqcYT9BBrF9qWDvDQUDb5h/032G3cfs7exLoSZRKQAXJP6qkCLwhmMMv9KKzh3Ye83dmJ9c3
XW1w+UUM4Ggqtr3TxNo6Yw5e+5bb30CJm9WRtYssczzBRBVuVjr+RNlRw1e8ynUUwC2R/hA9aHri
q1edSjUlTs5+CsC3nia7qK6lk3cHcXtnA5GpMlYk1XHouq/CXDZrC+fWTO+qlHtllueXgP67K9eI
7AK7OMjFlZ33hyejKFp5pK0oaZhkqWSUsJlCtVfRaJxD85qAUf1iR0UbnEQ0mHwjbFGAswe6OW5T
p9K7IYff1cRx5hVSj4+3OSLgDu4rdh4SOTySrX0mOK7ePJ1lMcGCjMvFuXonU0jEQ2GeuyzMFvuy
AH8BCcNEQPHDDqO2dwo+D/Kp7qv+KQwmvfPg7QzlKe6r7Iuc9el/DnyD5QGv7PKGUWInDMYa/bvt
xIl1MhE7Snx5iG2koDK5Km8Z/S/p7iDPMHggF6MKG6YlnU55YLYpLNlkaA+O0M7eEgBgNFNE6QnW
6uUxNulk4HXKZ1DQZf2i57rjajh6HbhhPKPj1y+S8SoGpyDb4K6uXuSixRX3OEAjx26m+R7j3Ke4
pcl8DJKkVDQPjGVxP+vj2lA+GtjCS56WMr5wW0OICqkQJHN01ecRg3FLLj4H4YIlddsqlG1TL3e0
dFu990d7sEsMNSNABU4PTdRLwiLDPH6a7ffUI5BJZ7OSFw9L7/hX2uk9o8jF/Jn3i/bJKOdRcxXI
irErt1Gc4HiPgbUPANdo/Raj7PKk9LWp+uPAeJcuizX9VTZarnvDOIfXsjTwSc9jRf5eV3HwO68C
QKbmnJNOQk/+Eo+Z9hMxQ8wqusKpnIegwEbLrWh8Buc5XYZvzRLlkksQR/MyC6VkPOU9nJN3Vkh3
0C3HUWp8p5ydr2RYUnpedCXCMTaT/7WDwhpdSW+6n3mNtbBXwqINUaXFn86lsxEr7xO9nv5Smrl1
zjasG4O8YNaOyt2d7hhVDBAtnoIm++aWnc3IXiq7cW5NO2GSRa/UT/Qm9EI5n55En/DRaZOSiVlX
vM+lrvc7ZiieZfVH3J/nynq940A7iYIKHNdWCiFUtTwdZ/uGfKymn5xwiCq/Ttq6eVycCWRdoEZx
+IDf7phc8o7sAK9BKY2vbTKBZuw6Z3QuwLSC+axpI26AuYXIbYojleEatObtd4xN5v63rDQxhITc
pO2ds12+yr3RZtfWXiLM+8IGpZVJGuTyU9XbQ3Uu8d3+meOBm7g40Cnle9tenPfmMpu630Rm8yEx
pOQfu5KgQyQZ2Ev+t6nll3f5PHtSa42JK6Hr+C0uFzk955bcQdyfYwqTJdLzEeaNzIGZgS0W92Hu
y/vYxlj5cuLQAs6cWXmStaW1Xcthnx0Ek53Eh+JCQHs45iQG4or5o4U91MgYLxOcFVWunUut5rXj
dtRY/qiwB6S0rf2ITPdg1b1Nx7JIhaLyx4BpLUAWlII63Uj2LUIo0k1M0Btjmpd+XPVMs/oy8+wc
sGjXko7KajU+oH/eXLR2PiI77+QjXM+UI/wWNNc2OBLc7hJGH/wQRH78sU6XR0mduhOzKOOx6+UJ
f8HcOhvGUSN45zLF513GiwdsyVZF1wI34GiV2OyyU5yDNpG9pHb0szDNuLyeZ+60K7momBkKo2PB
nFjdGFPBqFXHkfFmp1P3EYnjqPASGza822oLM2AzT5ePSTxgfmjVMpNMpHn6+Es/Sst3TUXGssYm
A90ZN4wDuXgzwgwFBrIYoVVFJb1p1kyY345C1NWWmuyUQsu7a9OYH6yyt8/F5Iz4hlzHBufFX+T5
DIb6liSJxHAL4OyXOXUacXv0zn3qU8t2E1y8jzLBZwrxKqoJjQlm7YZgA667G2gkjFZXR9IthNY8
nbQmFPYVuWOAXeGvdLeZuwqHLmOYf05GPP0mFnWf2DcMV4t0Viy3ibTOOZlKYNRXss1U9QOrGv6e
AZoxzLMS6WxPDfP7hJr008HW2akZSC6pZgWzDa7NKpGlnTwqaohSYLUQqcCRMtM2kqwFJKDk+rtZ
w1AUGa7wXEH+eQD8rzYudbHhocyjP4641nqtNEhPjjZJ58Xu5c/h3I5XsCjSP5reQiTIpCN15Z20
WGPMwdwYgTKaGqvMpXcWq3UiIMfEkeyWLHl0GSs9/51MU/olziXl4CXtHGWkSoQmNt2TbbsxSmvU
PTrWQ8gm+5Wh9VF75dA3H0Iu/SP6z+5iNMQth2IGCtDqLHfYKCpZZEq3eeohYJDv+yGOWVdE8Y3z
6x9/J9GEq0loFAitralGiRI/cr08F4PkyVMWnLTK2dD811fZ+1oC48yO5nH4bi9vIJ6QdCoqqBEy
oCdVvWQnnRbRJSQR8qNSPcLY7b1Abju64IgD7fRTEQVpMGoNblNu9r5BZnWSBrVy0TV9exOVyC7k
2JnGKA4tvJePpgeBNWWheLR47t6hESZjgmWnNycb4oP4tvtUAHVp3wnFng00oBsZs/apdNOrIX7f
S850o2vZfs+V6IhVfLTU6oNh+6vAakw4Xsjjni1B7gxQdfsaBvGbPQbprHMtwLAQWFawDS9foAUG
cERwLbghoYDRQw/j1cN2d7xOFkHk9X24c0PQFoGDJgpq5mciEv6RCUkwlBIwJSj/pX14avUleYzy
IfEtY/le99FvvVXGg4t5503+uaS9OstjsRjpZCzOTTFjhHoKU50+l7jYDCSn7RGEYO/58EUHs/KM
dl6nXLWA2Mg4r94q2yweJbyCH9K61R8Ks8UHaAxHLsHFOuir7T0h/GRNdF3oq60BrfzHpWv7wL5J
pZzezain91ou6jk0xiMK5k4c0U1417B/KM023a2572Kl7Ugpy0Hq/AWDDH/UOghHehx7lOrm6fX9
sreesMcRGDakL9ZYLHTagn4o0NlM+yE5x924/Du2xje969R7bA7OQT2+8yapzuj0MAYlXV0r/8VK
XEhZI7AmUYQ7lIF/aI4F8gWTjyPn192l+FbP9+dW0WwqYxSkYBvcCb7jO60w5ke6PuaH3oZr9PpL
3AF4GSjSI52OBgMj9fU8wDAz/OfNQPjAOAraCLnkVVOh+xO4jIukWDOFyALHD5LzY6NV3V/5mBae
qlTSQxjS8X795+w9OWNfE9wCe2kzidJq1i8dFXIV/jOnGSmiKzmddArp1B5MvXaOI5ow7Bxx7XH9
rZKUoRmC0RpQWcKVfn5XtWV4VWJJPjdLmJ2a1vgwSWVyAD4RkXmVioIK4B5iXE//dC2IIEMDxGJw
lm5JW4QnZy7Sj8wimgN69u5L/GOV1ZNVcl6aOHFKt8FMYupxlUFF4tSxi0MX4KXXv9heJQk+HxUy
vhY52HoD9UG26N1CixGCifVj0SrjNiIK6g8BDAFSUUf7UMu2/dAFk/OXUqe65cWLBpSsDt6sN0h1
AeFCTCsoMza1tNZQvCcaqVk1y9m9M63s7oROf3Bkdl8vZgOkf+BbNxWrJCdWmORVeG81Y7rbGSAa
24i6R8fJ/4dhHe8USgBpklCuW12/yDz1SV0DorWnCAim6hTXbMg/v/4Fdw+CEFCg/UBjfn1FIAnp
NHYANDrAD9WdrRlfVjPVIetjSDRkcev1afRGligRlLyS9YDvcD2tFVsBJymThVXRXZ/Dlt6gWrrV
wttMA+TbXn+8vc9l0NJSiW/8a12MlITPDCV5nLxg4HnznCIX1Mr5LUBI/yBfF59jfbwBdWCXBoFk
C+xmgtaUck2thlVOdul7W0b8tk/PI3Kfft6PyTcKMONrF07/Q0sacKJJ8gmSRbA5XuZO44SUMbZd
RPGoci4l4ue+FffzwQBiL3xRYNEuIZ0GQCJu5D8yNLwSldGwOeoAj1FlbST5lqpqenAHKHsbksJR
aELiew7r7+UyVq8wbnUQj5caYwldxMJrULTdMCuuiVl4cw2sRfvNgIxBarMoU+U37Tw0F/Q1DNG3
mobKZRLQOb7lWMBpxd6I3DJb8n/lYmnaE+1N9WgUtLfNaKOJNg+dFFLYlz9aVZcIiTZurmKQ5/ti
N9kvp1C1k2lNyv9wYC2g+0zxsIfYoAlRLG9GucpoaJS5DZOcDkVsyv2lQgfknKZz4cL/Tg64Znsf
BYERRUFFny69vdphIBudqJGBm0nBOODCoUyujiXnKTWkj6Y9Q1eAkvU/HN1n0SvKU6HtsXqnjgqP
Rk2QW7SUUP+cor7g4YnW/Jqt5dvrQWLn5DrPTW9WoSpd7+w8WZSqRXXhLhVoVjNO0JsHCPLKowKG
tHBjI8w/m51eLRegpUeFz86xojYlwAspPAA4q/vaSrp6TBF0uhsT4FtXaWQwm3gRyQevc3cdemB0
wgTOZN250MvAjOrWQK+wSavRHYzROo9zFvx8+7tkn3AJM/yzNolyhO7OvOgDTUw0q+8Mm5EXnwGD
Mu8N7hgAdp4TQhPEfPWo3N97QFqL5LMIEIh+0OoMMuwy24A2a9PnwycGWjV0k+boUt7LeKiHcZJD
ChjlkDUsIsCh1pprKKtRJMxxlrhubR+ygnA7quaFNuZYVNYpT5w8QH0jGCe6t9HIsGTResvTmkKr
DpLZvScXRFowDKA1N5ZwpY3ITlLCvs91eX5s6T7ACJiOsvPdJ6fAo1gQYFCe/+ULNjKsKirIKjfY
Ecp1ojN9x6C+9EMTioeWSSp40Dx8BH0zuU7UDze5c2q/H+36oNuy+0s4qsLAEojhhmY3Gr00cGjt
WyahKevnERAGeOFGXPuFOVvmFTHoHjsNuZ6RZ6dQOVXoWTZnDaiB7aaSOSYHP2nnAnBA0wNdEbXo
RhvWAFrZzEYa3NI5zs4NKJ13WjIpZwEe/B++Npg0htBku0D2VvdwvpQBMu8x+9ySo9P/cXZey3Ya
Xbu+IqrI4RRmWqyoYEvyCWVZn8kZmnD1+0H/wdYCalKyj1xl1+pJ04we4Q1GVydnaayPCEg79TVq
mRrjZw3q+aYvOE5FoLU1DqFmCoIqqqvwJmQlBQLUBKdqTv65Hzb29g/kG1uHUOeiWPH+bDkU02VW
WsxITCj+coM0RFUgSaeKNPv9u2xRN1xgRvTVqcTeL0V/okYlPJSQk4+Da6u1iYQEX1M9iXY2NDLR
SNHc1IjmP+8/4s4dSppNVCQ1QfN6PYkosbXr0sqgVMIR89r0UuPb1hQ+BomNCSkSBP7YakeJyVaD
cMH6LdMnJi/ccevcMKqgtyuQmv2gkgr9HFfIYHtxhCou84+CcgwiZ+/3djhqbqJFzT99Y2OabtWA
5KBiBlz0cqpLJ0go1nTroGqkbg8LuvTqppn6sx1lw4dpdiSwJw1yha4S92PiYoqa/E17cWSyns95
fOkQov4aVLBSPfi+zTe5g3ny1jpCPHQlIKhbUjW25QlCWHiQUu5d74QsFEqQSgOBtIpbloRCW11V
tJylqMTeb7TSp3qqnEttJXSe86gtHyIndZj/VPH1/kvfC81A6G34+YTnjddNZkAiL5QaOzVVjc99
rXXXPA6OUAR7Hys6RCQx9HtZajl6v6TmZc58XR64+qQ6yW6G3MjgVJvmGlQGZrOllh70FX+OLFe1
Dpfs/19w9Q01VZT1EA/wn7FKk/56m3uLVdprOAIQ5N8cV5+wqM4AvKGuheK6FTMpub+1uw9NC5Ao
tSh5raGeVWShowIvjZBR1a+j5DSXeA5VT6o1ww2d8mhSug1R8HcYJpjsMeYNa7FiqW4TEaEZg5Os
qD0+K5R/YCWczSA7KoK2oeLdUuoqlSkTAEbIgC3NYqv4Pufz4DnoWnvM7rSXljk1e5wfSQUtHfb3
75SHWky0GNktZqKrd1qTYTPd5J2Oicp+Bg54SEAoZxtBaJS8zLb8kIZ0/xypxQo8M49U2fb2l+iv
KXyikMfXhV/aGvY8qn3ka1oevUbjXDzZfV3NDwng1uDgBO8uRv2Ez4G1OIatHrYV7aBKcxH5aRhm
L1rQdvjaBuNbVnbJwX29txRVoc18fUnz163GUQ8nPWkywK2mU52QwsTuGamCc5viQ3b/k9hbiv4X
pvEIMyMWvLpF5aao5LCDGRtPsfQ4KVL2o9VEd7Imbfx8f6nt10cPjF4DKdhiQbDuGyFLKE1cO0Cs
qT2lltvC0IbwkgZDeqJJMp/vL7eT8rEeDUZA5WA/lHWN1rTJFIcD7kWoCNqfRVME7jgHoJGlXDmL
vp9AoJnaBW/M6YTlePpUYSiO2K6iHbRBtrcJrRaYB3RCAJijXv4+1prZEIlK8EMCtDffnNJwPM2k
NkW2wPL0cTLcuJbAfhfC+HCwB8tFtf5Cf1169XoROcoM0U+pX8+y3ILUaavOOMtGmj7PNm4JbtXM
sXBpPUMgzpVG83vsHSu/zwL50nIxd+xerR0Fjp3bAFNgNC+woViA1Ot+3tgzxBLU575aYOBZFK15
7aQ5viRipNzLs+pRE21y6oSweWlNdE3KQf4PR5+7gObUMj7c1PCtrmAcyhnx086wvKBo5G9K33ee
ic/8wXvYO/r0esBRcwUizrSKHUIOa1pIEKnSav6ClEIhezZqNKjrVtangk7CQQDZ3V8SGJJVDMC0
Da9Si3S0Kgwp8oOkzy5qpNDhiqdcc3slME+lFuhnoyFulaoSvRo1PVvMoBv3/unbe2oymQXTS/5K
jf3+3OMYaBdtCFtOqRP7L7npzFcxpcUFWY32USeDOxIY212Q/TVpYf1EQLxf0FKSJMgc4qZic7SM
XM4+TlKSPyK6GX3IcOk6SNX2Ll0KHeQWUHgggi6/59ckKupTrbKT2M97lCqsYRg9gfFC6hZ9MlHa
iuDUJLr28T9sK+iOBf/5s83/ftUoJPNPBJpDjSPGb2OFwmghRcnLYAQMa8P4qEu9d8szqvnJjYHa
tL5l1brJ5a6wI9+qzdnNBqRilFx8m8zAwB0xn1F7RQV6olp2i2z6cf9h904yKk6Y+8EsIZ6vLyhD
lLTpnXKpRuS8c6NQwW5EUVAbukqdOV9yofS+2qjWBUXp4Zl2mfaxEHNkHZTrS6RcRVJamQu7DlEw
bLhW79qsDSToxz70M+bZbobAwqdqkOSDJGN3FapMYNyIhNrrotZmh+3MZlY0xbX2g87cHzWShF8O
9nTnQqJORwmbMT8JxvrcavQ96n4xK5YLaTZc2kS0EbFn6J57uapAttIh8GU7sr7y5WYp2Ffsa9xC
gC51sx7MrytFwdy4k8NhdJWi6kNvNseywJezNrpTXwjAH2OZptLRpb7clevXsLTqCKJ7FuwZebYT
5wqluKnXjicN0fyUjFFrX+M+1uVbQo5Tknqq3dcwl4VxsuxRflSCtPo77PrgySwzOz+RC5S/bQSp
4V1IFoX1HsCyTRtzgIeRFYYEqEwKh8tYd9olAkv/Q81K+cNYzEdCeHtHhcyFhiI6CQuv+30Y4KhY
ksBuy1fhpfuGGiA+1MOhfbt/WHb4cbgkkkCBUqJa3MzD0PuRIrpgoZ9nSWa7kOSiv6PA1P9oZ7Xm
JOQBaoZQk8K/1d5Sxmdp0vIbmkWN8GbYr+2LNiFyflbzpSaB3jl+iywThEBlq5J9s4zMbhAVEtNX
UP7W90YknXxVRr74k4nnAsIHc55/Ku1gigeXmY7d3QYUxZxz2ZctVA9oqLY7YwM6XIYRiYbb1NkT
UsZ6WT6C7nOwPRBK+qmYKtV8lqOkr2jD9mFzVcFK/GXxR9J/uwh+OtDaJrTObUWKdIYvU4efDnZy
5+iS/6o6GSlduHUks9Q5Leepg6ErT5oPett8Gdq2uN1fZedOYm64yGNDdaYwWsUpgbIwAgDMXaqk
lB+baqgfzSJu/WxO8xfYh384ZaB8vb/mThFBWUQoARfCOHGNye5E1ap5ydFHZwHpZ1SfH2pmwCcY
JEcmKjtXPNABSMfM0jFvWocuYI9JVs+Ahqa6/KdybME7TadP2K46r0HoFP1BkrizHrwdegbLBcjQ
e5W5TYEdAirJgQgE2gSBcoEMXGqcBBI3lLRm9KBbyskf9/dzb1GGEkvKRMG5mQ0qjCXrqRfBQxdL
ynke1O9WNLeuOVVIM1bzkUTxzuuDv8FewhwlsK679LUVtxCUmE/0TTmQb4dL9Ob/Rsu8jLUjCe6d
uAWYk84t9+TP3PB93Ap1rQrlesF/lDUKEfgyPIAZ1A4u0p0tRLITHCzqIguYe9UP0XRI2JXJeLWR
GaJcapXuxCdzcCIg0E4zl+eqKUPzdP+97WzkT4QQtSbtWrAR7x8N+WyjRU1QeqgHvUbzcJYuaYWx
QUqxe/7tpZirLE4icCEYsKyeL2unJEK0DMBKLcqLRfn6LCotyr3Ft+ogcP30JlldukuaS/GyiItt
Wh9QQPGbmbXMt9BdLs4iUKBjmrNsCNcwRGO6MWXkP01vxX/Fed7nLuY1YwpNK9P/l6ZJ/UzEreaT
1sBcPlepisbzGEb2BS165U+4PLbpRU6lOhCvejhCEj4m3xXcfX5odmhiXYuk/ScbX/P4oEDZOYp8
0RZq7Cgtb23F9bGnQzBKqV/FToPt4FSdAkxdDyLy3io/eyt0PTRovEuN/kuVoHMTGZiKpCgIzdmt
GpC4cbTpqBe2twqoRlhhJKikH8u98MsqWLCHsa2JzAcJ2D3F8LK8tuzGg2N3tMoqHPY1ywxqm/mx
AZRAG83oopq1fLDKzndEbCDfh3dAirO+T4Dnw2SHXOJXuSx5g0a/iPlbedEBpx7EieUHvz/aYAUI
Eojh/p+41fttAzUytu2cpL4ShHHjUU0058DM7Y9CMfPwpA2GdUH596ZZaXRQpG+fkiyftunPziVu
a6tP2CEvNOVRT/250AsstmPZ1XQx+ZHUTwfFy95TglpkgGUtQNs1LixCfK6g6s58LYLkdo3apO0v
jTXaoZcVEOj/US2BXoGea4HfjRME3PvRand95syQnskkIa+93+W4SQcm0exyVxnFoz4P4Qv9U9m1
WyO65dGYvEBjky8wytqDlXc3GVErMP0UDRted6diDQJOnJVnWZk9vL3s7waMz9C11ero3G6/DlSB
+Pxw+GHJTR5UDFXWtyj5+zFkbBdaY/QEM6+/3t/MbYYHYwAIEnELfv/GxTXRioE5bwFhGkm9AvW+
0chP6BC0pSuCmthaR13wbNJ4ORoa7bRUF7ICeiCo15Fcrs9RI4dF32pp7pdIUPwRlM34nGWJKZ9z
1ML+iTpDfOjawjqhsN8/ppqE2VFaZGXmmjb+7v/h1dK2g1UNhmZLpg9BVCdoamT0NqvPdZRbD5ER
qSdYx9Hn399xwBILSnTJA9eyT6CM1a43o9wHmZ6hLezIHyYo666TVe3nxumLiwUK8mDovNP5QGAH
5adlEICM4Do+tKKmd4sRil+IsrpMZojGhGKMbwOd5lNvqT+muneuadMhypi1xZmex9EseO9A86Y5
afRNlrpl9d1KQ4BegZX6DQ3ya1/bmpeA6z0I97tPCioBKClIlO3EWdLtUJEDI/VHLOk+aMDSHFdW
RydxM6WKFpT5MD2VXRidbTPOS7eozOGPWQ2KI3DyNmtcAK0qkywA17iaLvvxyyUaqAN0dSVFYLqN
09mtNGv4XqXQPpHOHMNzoaT/5WNmekZQVoBCb2hATY+WcE9esFCI8TG2uVwfh5ahv5cOgVm7fRqL
1GtU0Ry5v+y9219XXj0r7W+lNvDA9O1Sml/0oTb90S6bg8737ipUu7QomNOBfn6/oyMN0jCvA15t
6xiFDwkwQOc0DnvndP8b3X11gE4QeQL8txH1jeSBasPhigt0tb4Y2g+UqL5jua56hYN08/3FdkIw
0YA4SA92KQ1XKV3fyWNopVrip4OqJp+Zk6RfVBwz1NfUtIIrRgjlgyz34+3+sjvPCLWPkRZxAV7w
uuXT6ZPOlNpA873tQUCLmerACxJaYLGato9q0YuD7s+294t4KcKQKNiiHbgRfAfWKaq4oddsFgPd
dXeoB7V+svEyBRVrl+LjLKtCu9RFnEX/tihSdZd8CDv98+8/OGDZRbiQ9v7m5aKopKYsHfs2gOhn
KK3lqVIbAUyuDJ8iqz8ShdphufDcAOkXu0BT3XCFBAGR0QjKM7bWY1ceBdVJxJP+hG9sd20snE7r
KEVyaVJbD6+cxuuL9DGVQuUbaZ04eO17p225d0FXLeCt9a2LSHuv6zR2/DJK6WhmvS7lF6N1pj/r
xo5PotfbB6dSwt+XHgTvDF8K/MICtFr3PkJU3II0Z2oVhkF+0uciOzX2RcmB+8fiSXTOm5ZYxcG1
txMwSFIxpFl6A9uBNEAhEAzCYVQmB8i3VJ314szlERdsJy1kFVQAFwmFRTXvfViKHDV3KJQQPDWk
2IOc0VxmZQpOU24fSZzuLQVRbzlFCzZ53dIvALSU1oyIkzMP8J/qrsH1Ke2cADVnoR8Zs+yFCChK
EGxo8C+I9vcPVkuwjNtISvxcHnsPSLKKeGli35w5/j6Dq/r9qEt9RnsMMBLdgXWOEiZzqceNmvhq
m9cPjLntUzFo7QMlYnpOAqM9yH33NpOSfWlHU7FvEHEFIiK9KrGeGNrIj4ZgPneo6pxK5IXO92PO
7lILMpOJ/Q7lJFPGSYqRSfelnKSkmrFQT8dW+dLhw3Swi9szD6EMF0hOB/ENAvL7l9a2oeMk1Zj6
qNKTX1J5ntUOOuT9B9pJs1gGPfoFFLHTMwKCb3LwVZZBYNhTmyS9LuXMuXJCG1q/Zr8hH1ZfLSRN
XUkZ9ZOpN83Bzbm9UJbfYOH4RWWP6t4qoxyTDimhiYzSMHoODFH8Ngppekp4395QOaPhEs9LF9cv
tHWm5IgLvfz99/U+66M1iDotJ3bTHpe70ERh0CYfUdsmcU2zeUzttjmHzPe8HuSPK6p5+tBhSXu5
v/27L5kPkxaatqi3rF5yp7Q9Mus5u59H3XlGNv3aFrr226f2Z2OcaekCNIHt8f4oASct4jpFyGqM
pAAnTEX2hkaxTmHbSO79B9rbSgWJS+ahZK4bcPfCo5ecrmKpoCtvg2V1l84YK9eSZwfe1ChfQFEO
F6NrjSOO1o5ACo9Jna1SlcH4WVdkba13ikQbw69FYX0YSz35B6tj0L/LJEJcaU1izpFFUvzM5K2q
b06HnTsXQX8yxzb+3M4RWBPEHX+7pcPPYuwC4IjUeoPzCDUhCkkzyAtDs55AbiXBxxlZyPYkNQ2g
4fsvYO9EwSoAPo4OAwTD1Ykawyqz0pRgGCCerbnoY9mfa7trf18CkKfiY13c1yFZrc9UbDF4n+My
oervG3FJkHT8w0YcWKDXYY+PZZdT20NOzkIUCbXgoIJQlZ1PFuUh9GaBbG6l9C1dZFXn5Ik/z3Od
flTzbkSzTAvn8KQsyoNf8rESSDkVSoy22JAM6nTSQLJprqog/ubGtl7h1WomRelKMcjA02i0dnvL
5rn92o1qBSWjrwR6jlNgXqp8GuObLAstcOdJj7SDALi9VlBmWzgXlEOc3XVv00D1Ni+LNPEbWc39
PMXjvLON7NbN2tH52A34YMf5TFDSoQW2CrZq4Ch1K0TiR4CpXkuhayiVoVJ1ntBnO8d1PD7bxoCc
EwS3/9ldBCJPwTbp908pGkZI0sHRY860ikhJF/ehYSAgC86wexlnIeEYnlsHcW/vWyBHxYuOKTx5
46qZiiRxVHQ2sIU8rcWDYTXSDc0w+6hBsPf2WAMhTF4eehyrHZ2FLUrk5piuNop5iuTY9NoOxqaT
hdYBK3ubydGAABmHzhcw9I3iFkF7gJgykOXMVfesIBD/kOm0LEehiNOs2dPp/nvaPS1gJZma0eei
i7Pawj4d0V5cnJiyWZO/owY0iXNnFUJ/zBSrUE4NzfDazVAXzFynSEvrLe4L+1VOOyhM93/L3jaj
ybu0OUmINpUHPdtQsick3SNIQidbbwI/ShzrkuBQd/DYu0tRwzPj5TvZqCbqoEgggwLrLcEKipOS
ya3yPKDz5WHewtz3/oPtvVTqSlqnvNAtSCTCGkW2pJSSqjMKTJLl/DFMwB44caD/AwjzCN67+1LB
h8A0ot5Bknp1R6gViuq03HC+CQY1c9E4zB61TterGzrHc+oNJd0D1KnCz1MRJfW5Cprwlo6VdtSf
2dlnxJWX5j96Zjr51/vEpGVXBg29Llom8+jlyoyjDHCr5CaKoT64MnbXIrhSHzCKheHwfi0163nV
eNH4wJvVm+kkzdmx4NOlCiSU+y90J+4w6qXfxCqM0Nf7Gw54aEMj5vigFXjN87a6BHJwxEfZuwPJ
dTAWpRvDVfjzNf/SmNSmEdouBArfRK1VdxGkHP/BV0r5C2CT/aIpRYlVxxCoxWNfiorLEO/B8W+0
1hPnjFp79UfnTHJ/1pHvv5VNF8qnoUqGVHE1ZcIWVdFRrfYSKu/GxdwkXQA8tnXWpypzfv/TBgJD
MUztDat/nbnpZcGEGfViXzI1LHlrW3GzPExvqZkZB5/2zsfGUoROrh0wqOtaIxexJtQhzvwSffFn
Reo722ugI32Le2m8aHowKQef997Bg+ICaYiUGMz3clp+eU14sKPWkZN941IxPfetbl9rKewQTeyd
g3JiJ/vGxQPQKfkvmMz1w1VTOQtofUyB7DB+kwoneZib1CyvbL7+DGXO8plr1thRwjM8eId7h54i
hjwGlBG5/7LxvzwmWlJAN3LWjtHxOE+AMc+dEXcHT7i3mYsyFlc64ZL79v0qpSaUoFumaU6d16YL
rMlAo11K/jVnPTnoK+wdFXCkYNupmbakKzQ1E2TuuwyfNjM5x2pUPY5S+LFSRXkqLHs40AbaWw4Y
xZK6QwrgxLx/tAHxoWoATucXZa6fWm6bP8MeerOki/Saa8bRAGtvK2kZk4OhGcVgfZW2GHFqNbqe
Z/6MLv0pVYfgxJEsToUm/f7ICJ8A2kG0DuH4bzAw1CtoqYDS8uVABI9KJepzEuZHA+XdB0LsgaEJ
IKmNyiHw6r7Xbdpc3RRa3khv9qWsHN2d0ef9436E33ZfeSCoOBC46blvWoWpKEFHVVnq2003XyTi
IjOwyH4FOptf27ZNH7I6kH+7C8qiyFmQLxMnNwjdAgRfXYcpgaQmVTZCRXCXVT/uP9neKYSUQl+S
TIux1/Lkv37GOZbpKpRZXwPFCwW9cUunni7hJOqTpBQH+3i02uoM6nXRci2ggi3K2HiqsvzvpE7T
t45Pz6vaKT3ff7i9EwKYjVydNg9a66vlHHWCV1GEqT8JeAY9kANPimCfhiVfwP2ldp8MUDJQPRRi
NykkPrwzgsYcRl2SnEusqdlNbcPOi5NYPjfRKC7319sLv5x72OygjLe0O02dHauwabw4qZJdSOUr
P1hUle+vsreB5E6IW3BNb2dclY6Vr9OXiMDZwjkb0HDPE53KW9irzX94V0wYqFAZt5Akrt6VTcs4
G0zCYZio8aUM4kg7SeM8nhF/FvnBYntvy0JSl8EOXbJNs7UMZ6sJNWKhFMmQFJVo8GILIWd5Zl5n
le0RAmUvfoC6AZkKaRAA3fJ7fvnKQJ3APCm4xiYnL/5o8q51EdCNL3HVyn+gLzOf1Vg6gq3uLEqS
yA1DJczbW2dZnMO8SZc+ORvQ+mWGarKbdWbnTWYXeqaUY2bcN+3X+0dmd1Vi5KIMxcW9ZnVJlgrH
1JoTvy2wOoypoK8ZI6JL1kTWIzI9xWWeS+X3z+ki2Mls0kBshh76+/2thDOLKmlYdGrTl76Yo4+J
EqenXB31A7DYzidB3U8zDH4RtcX6VapWpDsiwJdwtCLFvgRmVr+GKcjJh9KktDkoLXYOKvFkwX7A
ilxUNN4/2IibR6ZFAfV4mll/1VEdXEVft1cjHqTWZdY6HFw6e6+PIQQl2iKvvYEds4lzIQQWj9Di
JC+O8RJR9Si8aZEqLgXweE+XscK+f2aWb3vVkF/KgWWs+zMhWr0+tbZ7YWLT7teFUr1ZyvhCGWte
YgtfTiuq4+sUFuN1xKzr8/2F914ma1IeIH237UspRdOnAE9oxCHslXj49SD9mw+wmIRpBv/hXS6g
ddr+xO1Ne2pSSRlQh499zSyjzkMjv2q9SqsimmEllKo3u+CiP7iXdu4JLkDudRTbQSussz48Z/Ml
44UOt8xaTKfInm08uA5e4N4q6IhRYJHxEcNXLzAxa2hRHT3vOjeqUzot7cZKFAdRewd6xvfGyM+C
+ENhtX6YJMyGCulsgHwKSYQnqPu+OnUlvTV8homXolpRuG1RF5WrwAQ6haFuRKc5BmgiW1r3ux0G
IHBg2Jewgwz6hr/6EyVkd9xYRm7Iz7ky5ZUbOFanu3nbqN/vn9TNJ7IsxtYCfkAWgkvrfSAwG4wO
5JzF+DFlSAd3qK7cbcHsBk2kXwl70ctYyyjyW3V7UNFughChHA0DhLy4TxgqLc35X26vqMpC+g6U
emaq6B8xH/iRjpnzL2jDqIcLJo685TanabXe6jRhz6kKhAtQY8wUfDUKtZu+O7N6ZAi9uwwDSNgO
TMk2ZnBgHnJ8qlG5kMtSepbqFKSHo3+7/962zbflYWinLk0bDGTXOShvU44MHaSmIIKKG7HUCE8w
Us2TGWemcpJME4sWo+hN1Y2arkE4DLxXdsqBVB614Tfh7udvcUAvgnuA6ro6RLKVNtPQ9zDBy/wv
zUghStm96alAlX73llxWWqa8QKoBPqybIHKgN1rSUUv3fV7+2ZV25zJ6cQw3m8z5P6y1MKpAD+Ps
vQGkipzQ12cY4dmVOX+qrNR4jZIqOFmjsA7yjG0E4rlI4BbkKwqbG041SIdCMlFk9Q1scHA2m1Sc
bdKq/N7IdfU0JkpwUbK2vo4hMNEzaZlAX77oFRe47pEG+97bJAuhsIFSsMiXvf8sp7apbEkBMQmp
PPzSN5PiIdDc+FkWTgeR9/5SoOXfL1XC5BI4uqY44wVYyvV9feJezl8kDdGu+x/MJgFZdpi2gbOY
ViEYtjqjaBnFUms4LJUqpWdakXYboyR+cMYuvdYMf25TFB6MbLeRABQ+tyTnFb3ZjTrrqMZ1lxRN
7kdjAMg0CI3PGYTno7bnNo4uYH+4tstMh2i+/Ixf4qgWhciSO0nuC2FP5ziMted2kIpTIBXmU9y2
R7O/vfUQhQIyRujZ8oPUtC61WZlzP44qxW0rJXhWhyh9wTrLdEcVbND9V7e3jaDs6ZKQPoIXW52S
whydrq1F7uMVZ33qJdyMO1mpD1bZnkVwcMzWmbFjh7sJ27GemwwSCC1DNbeYLNbBJcUL81mT04Nc
eHvnshJmwlTYCkaba2nAVG8rZ4qq3KdErv6ZHYBhntXJxtUORhpOtGYeDGMa/4xtMPEHn8HeXrIm
qSJjqWX0/v6stFM8aRiggbIHOfbQjqPyFI+VfbCXeyfkl1XWikF6EEX5pBacSKOT30J1Si9VNE0X
U+m/SfOh5MfeckDIl/ksPS1QrO8fKulbzFBNh27uVHVegdV14jKjDx9js2+vgIOPNDf23uCijgk5
ABGMDe7ObDUFwW5Ia41Sj64ZWdpXe5Ycqpkx+CSFDEzKViTf4K46R3Fsa7zH7Ine7nJ+OK6bwfsI
aLgf0zL3MQDrGq+yyKDcDsKj4okxKj5XdaoQRWXnJmlB76djLz3V8wxWD7z7F/I582+6SCnE6DFP
UIlUAnFwvrcI1+UnApzBqIH+AEXm+/dhq6kBdlmHY1UYxscwLZEdRuL882zm4gla3HzDYA2eXgZq
os5t2aUtrXmhaO1nVPeOat2t6Q4/h/7qwuqnFqOYeP9zDDkJRdyJwsdqtoLIbuZB4yWppvsYsMMQ
7yMDP13w3fl0kYayKk82+l25GytaZntlmunYpgaNaeO/GkKuC5Uuit+SpGktr0P5UbhWPhfVKY5s
KfTGrlGP5GSWr/JdIbvMG+kUw1ZkhrARA4lqOypjx8x9Rw3Ms47OyqUfpsizert5VoOsujq4VbhT
NRS0mZqjdt3O9/VTr458FnjCpiKBZ+RACVUL3xaN9DrIorsoRmZcG7zsPCrTo4p2J7nlY0ZAAiQm
4RjNg/dvjI9LKsIQDEudODJ07Mb2akP7okPdrz1jmmeQYBXm055WleKlro38TwydjlQXNruOFx5f
GRprgGu392pZmFBhwe08QJb5Wjd6/pYi6uoWsWHcmqrJX7W5mb/aMqTpMENq/v6tt0lYDO70hVDH
NUt5ui5KeTATNMRoPjhSGZ3LNrRfO2xwnoGvjpdchcVRzWFwcD38hO28O2nMBBY8NheUZYNCWdVk
aHfPdiInzoOjY2fxBC2/rb12SPX0UTcQzaejbvtINvSxazZ2/Sb6SjZdiLlJdEp7PXylHyNLtwD9
79JFESv8VHB4X2ST1s+st/Mj2YN6VH9szic/mjkD/WTkXEANruJ/GHGPZSXEfVFHXxIwtFfdCtNL
Sw8f1zi9Pshad5YjL16UXgHQoLq7/Pdf8i1wz22wcEIezLkYPwZW23p5rUFxnELpu103n3/3IKAi
tfjxMZOiN7E+CDbucEKH4vKAfLzWuWka9E8Mn79KWaC/5SmyFEqJP8b9RTfZEKADqDXQWhaNAFCt
759xzKtaUBs5DzRHpgdbr21Pn9LpPAz2kbPzJiVhKaZ59FeRGgE0v9pO0ZdjGLQjR84su/Zkg7cK
b/okBz/uP9L2tcEzgcJDW57CUVlDDYXB1xSoswWDPrOxtYRLb/UhfrBzjCBoVR/5FW3Dx08bRRVY
GuGDgur9FnYqUsO52toPBpIgH5y07G61IRe3EH9UHxUS4UpWWb4gl0zrXMPr5P7jbuMHDUGKHdi/
KtF7XfDUeuZAaVash1yTg9cmaLJvQGh6VjUK468yjLiUHas+QoJvDw7LMqcCr0KCtEnWe2ylwxSm
yUNkSfMVwFzvCSVxLoxLkoNgtfNCFUx+qHuAQywM5PcbHOYhVhSawFuklv8IjF59GGLZusA4LE6i
GrM/72/oznILvoFhAFguvvxVGlFCHMfWTuWTMJshd+VRtN8GO41fxjJn1jhMRz3z3QU1mmNocUEX
Wqe1E06rA50AzBCHwv4k1agnJWmpfLWUHlkEpfn3/vPtHBjmKkzyOTQ7LLceSDO1quI8BEtFN6B3
/zKlvfKqSRbuzY7SP8wychf3F91k0rgJkrnTeySkktSuNrWnULfsuXEeOqyLw2sImLNynTyyAM4q
sZU+IMQj/WVkhfJ3mTfdERlrG3tYfhG7WPS/CEOr5emb94OJdMdDw0NfJltLbwEPedBJ2luFv45o
Mvc4H+Pyon+5MOxE03ocZ52Huqn1L7VtAemKw9/uO6KSQxtXQbxtwc+s26l52OJ3LQm01GIMfVqp
Vc99lR5l0zvf97tVVjtmg/UIBxMNIPDP7bl2KuNUBhqeGMym3ftnY2fboMouknto/wBpXv77L9sW
lhx7PZSwXOjm+qT0k/qg9XZw+g+r8GoYoICc2ljOjJiUDBIZvW81+fygjOmAXsL829BsXg6kfbQK
KUAWEtX7Z1FCRcnrpmNIkxR/zl2QXfNGib3aMoeDuE8Fyt96n8ORp2MOBqvy/zQZ3q+Fbe+gjjGs
sHawrVerrMOvQpPMV2VGo8rttTTCIaOI9dEdSoS3sIy01exPFEL7tzQQvemXUxQ96EIf4ls6ZQyV
dZqSr5GUJf+mamhXLp/0WHiNPRbpc2yq6GkhfiX/I2Pc3butEqkfrQ63Q6+grQd4PhH6c2Tn2eQi
35SYbkpKC09NAsJgddEce04XC/WSKV2tfiYpz2UX5/hZ4MPuWCSaWS4np7IGCI3Hc5wXGAOV5ps5
pwV6cpVkZWdp0LnZnF6xf+h2KlenDMJC4qbNqL/ZGDG1bhvOzuxG2FVPLyS5xqPRonFIyWzLf5fQ
wf+NIs36oEZpGJwAgjmRawLu+J/eZMXHLHPq+VoQ/V+BCwflaTCtoXLlXko1TwBs+ZJIRflXK/rc
8QZjkS/JRBUMgPyt6HNqB/N86nSjOmuBPfS3oB/N51pIY+eXfdxkSHUG2teks+OWVr1mvGVFhLrd
0Gtj6JrJLCH1o8T1Uz5C5PaGVEr/igM09m4FSq+ja7VK41yg/mHkazsSYqsZtArDLfSxkb1eNepX
IJxKfQrGTq08Pctr/WFuw/zHDMvlS8noqwZkHoU0A+K5r12j7WzTNdNISDip2FbvJSX/oKRmVK+w
uqT0VAeVI04maZvMSzIlOhAdF/DL1AAQZVY0aY84JY/Ns6TmU/uhDTX5f0U5K5qX1opiuqKu5/pN
DdL0mpglAIKQnpXkynPdoLyVhcIb5jRIvLotJo6fPZYfZmscLNfAPKy5Sapa/zsjZxg9NCzJq1Bz
I3WN2E6cNzOpVPlVCJPWDIVJ+0Ss7TBUG/JqdEcrs/4G/xGlrpOIPPkYhFFcHojybgMX8WqhSNJ8
h5e+JkoGto1lUDrLD4tB0jcRBt2f3CridwPX4q9BnkVfFLmyjXZmFc3S/+PsvHbkRrJ2+0QE6M0t
ma6yquRd64aQRmp6Bk3QPv1Z1H9xVEwiiWr0oCHMYBRJMmLHNp9BTAZAKOCn7E2aT+53J7H2BBRu
nmVZhdhFJgcIGRW2l8Gk6DMldBQ7u/aE3mNiNt0ViF5+eX0QprXgUrzBBoLt+XIVO6k1ddKd5DrJ
aHjUjDaECFw2OyX11t0FYJdSA0QAw95VUTNxb41AV+Jr0g3JQRvy+WhkGOc22Ajt5DVbS9GJp1Wz
jK9vyBzgthN4TSgbKrMCRIxa7TjKJDtTN7Y7ZI6NpUhKQRDS29qYbKh6KwYrxRsjTCUaGkiqnqra
jp4M2Xuv9tUkp4cnvgiHgEm7gXFIywYqW0cRY3+zO9qTmh0tYeU/lCLKnwag3q+GA5Mt0a3mW7Ei
M6nVJ8tLcirRlyEmjO14KBjCH2oC017H8maXL8ssUyHYKXhKrVFiMm6cHEYMGRq55yFH/CTwGgiq
7tDQ3x10839okWUXG5njQ2FH4rGvp58czvwQzXZ5GSq9C2TzenY+GQMTKxBP4KGpp1aHj5kSKJ05
ch9au0KRIPLif3IdSSzpuOK7OdnWmQxWvH7rsugiIwl+hVJnleGFhPA5L1P3oaPLfMDHtz71cwQs
oFOcnUC5/P6XmQpN7GUQQhLDhHU9ucKfqMEtotIfNHTv8YaIxjD50qiVcRnKuE1+iCGsXn1a2E5M
5ZkVMG6lt/cy0kSlifF622sPyTi4h6ZJ0OTSW+uYlvVegIZNtH4+FqGY4p/lIW/wK1WHJ4RbM1NK
zd6tj5Di7JOuRqEdyHiKc38aK+ffrIRvespyqPS+ahaOezJEWKWBzbTrs844LzrQ/EvCwzhERYfc
kTtyzwpH+Jmht/Uh7mBqQrYR+tskSbUR6pggw9PzwcxOSjtY77wGTtU5Lyf5Pa/t9reWZsUXy5si
/Yz9lfAeVPxWsieDkGUGOPqYXKjeqP+yZWO1J7fNh2+OgLN+qayidY4hncB/SvBNydlw83Y+SSPP
0TgYeqaBjbCcB6qqvDppXjq5B7u3DfVR6VpSlciB03KwzDzxAlUZEETvkOoKjxihYNiGh3zxvfD0
URz1uKix28GfwTokriJ1v8Gb9GML4xClVukCZxiH1NECEXY0F6bFTTYQTt/EPmmVCH3Fs5HUNPMo
0/4Z8SAVQVW36FdFKKv8tJImCQOygOx/mLUbJr5InvdNqdwmeuNFZf7Yal7YnBsyHYF3vd3Gp24y
5c+s0ML81Fmj/KBlFZ41pUiwcCmNccp9YXTG0zDPw/xoVIgXP3uZ4vZBiPLRN2tIbPLY2MnzoPCy
+TFWpyE/uCjHyqBXG+iZZheKXxLKDYhlKMfFQUvCTDnkqlE9uV6e9UGpjpPpp2Nk/J7zovieSWk8
2hNl0lHPsXH0HSeN6kuateoFXoEq/Q4jIyACpfJLt5PEd7XG+j4NnnLJej3/2TVt/a0p8Sb04/4D
vgwIJCbmJQ8N7+OUGVN6bCPy0+MSDQc4uEVa+vGc9r/56PVzanSz9k7NZ9s+unrf5e8B+MHT6Gts
zg61rkyf+mREPaXI+/68aOEbRzMspEVrJvHeus2k1IeWF8MMxZ4lii96Gj+UHbIrASlP9T3PM5ZF
AcKSp9ab1ezi2KH5W4wVNl5Ujbga9DGZD5olc/E+QhYsPNVqVGEILM0uOZRtF7EFVGVsJn/QxvZD
iOzHQm8URv2kRhQOvixbyzkMamigUZ0mkPbHWZEXu89n78JowsseRjgub2slNjkN9vABuyvvuUUS
4uMUM9u8VJHME8Q27PwzM7h84muaUXOspetG59Yx2u8Rc1gcRct67n9E+jxoh8KrNSqPbLLqc5x4
4lORtE3mz7IWcQD4sxoObtUXlzHRquZAENY/SC225jfYGrX/NML2fjplLJRHCK+qfIzjiPJCiRLx
OMR27GJQjOkbxkJGrvlZ58q3TWbk47mtBls5T/BA4qBFz/0zuNJx+Oi0Ea9ST9nhnE+C/FtBCiE/
aiP1yPtZR2Y/6HJqW5xQKv1TKGf5NYyZd5xN6O+fKtHUe8ofN50ocs4FTcSoDvjNTTboFngPJHj0
XNs6CcZwzI86QlbHPMHsC2K1feyFu3PpbS5JNIE8ZtPSXyN9HcFsEAxDcXWLYTjhHl4cKzj8B/oT
zYMzO0jhmOm0U6rfZB3Lc0KyBwQH7Ocm6ygrYQ1zyJwU8Y/wS6dn5nuKuz1nopv88M8qCwMJHUja
e6sbr9eMBPYWWm/5WBcBw1AtsGul/tCZoj/fT+Nvunl/lqLBirwOQ4N1x4Zyhz64g2ze4qqY+ENX
NUHeZEAXI0UJfenExKpJ5KcM9Zhv99fe/IJ/RlbMxel+LC/7r26RSGjjtR0QqiaLnaCtpEN/3RyP
uSMRmB+TTEE9Wqjf76+68XLBLjKhXGRjULFa5acFApOaGGYQ/1XiPuXwAP3aUdLvmPnsNfS3lloY
NUyCgN2Qxbx8wFhxZTkuL3eezSzA7aI9a0ZRoohfKK9tWNIGhqoGNYOc83bkZLhha445ymp6qb1N
yHwfm1qfd5Lum+SP5Ag4z3LoPA3ozU3N55RdKQ3MNHQHkYdITfujazGLSerS9D1K+Z1+4u0LpMGM
4A5sCdrNkEJevsBBjSHTyjKDCsKOkIpqPGaFOQdRHDY7L3Dj2ZZamZdHauvebEbcORSBJHF2LaK6
uNRZmR2bXMpzLdQqiMxsd2570/NbmucELipoik1r3cgGXWHZMhmyqymTfDrUCgYSkPGM/H2hpHPz
W9cycqPY0AfGslk8vSvHMXrfx5Om+dOE1BJQ0dG5dM5CRLt/RG6jHCEcyxTOpgenbh0UQjMu+tiE
LaXkLkLjsxa+x4e1+/BfVsHijA9sMb9YnQ7PaGiHZC5Nz06vDkpUx2/IWPpf91e53UIcjAW3BdRu
Ic+tgowlK9w2VQCLWhuHAMPDyLfyKP4ku7HZ4XFuLYVSMYGUlv6C/ni5W0O47CFUbDR90Jh9nsbc
eo8hCv6tEl/DZOdo3H6jhQlCj4cJMwDUdceqUXEeiQZ0UHQ7Q9XHQMLG0Jo9/ubGI3H/WAsxFeA3
ie/LR5rsbBZ08RF7yZXvWVsWh1Ep9AfRxcPObrhdCfLFgoi0F+mwm6Y+XBarq8oYfy5LoEFQT79y
B1/oMjFezQVcdpyz0ClBwVCQrJ7JTIe57WMnuxp5KP2+pEM7F7XiQ/Pdg8XcDJSXpXgYmnGLmum6
WsZJAtnIGhlKT6gdXLnG+cezkDDF69b9KoRtf+aR+4cqiZzKV4Ch7VTrt8pIyw8AsMh4gYH2jUJa
36NcKCpuoEk69XguysT2fKNWveroVCEeaAZzOud9E3oVki+Vlh2kx7QhKMvQ+VzkmYtIhIxtx480
xdrjitx+cvps/IdxO0O2G3786LWe0Vo0Ks0o1a7VbJtnGvLKWYyUovejwFaqQXtEZyirk+Ssv3ld
dBNpHR8CctF4cgstf2OXiMkPAxAQPw6ZAogWMcf7q259fgCjIE+WeSkh6OXpkaltCeax+UIFtY7N
FBLJUVY9Y7hlnZF0Gz5rjDjQdo3PWjzvZFe3FxopHQL9tMiAGd8EcccYclx3yXNqxRKfIasqfpQq
0g8LI8t8ocXqTp9m6x2DZoakD/yE/t/yNv5K59QhVkNFwm8YLSv80seREtQ2WyyTQ/HcVem89D32
tFe39tD/X5SE7uWiyAATIlNUHeZGiLPVNfnjUOf6oaodbedrbkRcIA8LffJPrbOOhWCA686tEYvr
R51mCL3dt2qY7V0iS/R50WDjxNIQQnRnEXq+gSoZMWZ7NjrLVwZk+gdYeMWp7VGHwbHa1HwxFvY5
jYdvitbuzQ02ditCpuBsuCWByN4UVDVIynqaomud6f3PCH1HzLzGRmOur4PX9Sdw8PX7qnSc/xlT
qTaP+dine16AGy8ZHjNAOmDqC0pk2dV/bSKtN+psKEqMtTIbI0Ytjk6mIpLD/YO5sQpUlAVYRABC
n221a+QsRjJdev1p2stHbxhjK3AQPNnbnZvr0EZUeVnWbVkMImOUtlpEiG8k2tW18+ht7kl9pyjd
2DIAHjHCocePsNp6Y2puZutDsXhNdUUZMKP1YC5qMz2jWn/jVqkeYLULqBvk2OszHqpD+w/jBijG
DQXWitU+6ZnEJxECpqalhEeNivLQRXO8E102XiUtWc7GotUI3n+VLSKmN+gEbwSwXA2a3+BoPyDH
pTurbMQwuhj8RJZiGLjOSWdU0DqlC6OrcO24P2p1pP+2Mttr/WLMkbuFsFKNDyKi1tmprTYC2f+x
sZhzAZFaY8/ysm+Eq4PSkAPdMg894UMyzdVhxM3v4f7u31wKYx+2JWIPN6nWoLVJDo4N2akqEdeG
+qEEoxglJyUs9f/wWFwIy1AN2NdNPz3Dft01Qie6WlXUhT53kn2Z+ihlrJyU+My9/skYulBOgUFG
xmLZRH9Fj6GxvEZJWkw8ay53p3YZ/NehdXATZU+GeWs/LkUpWL3FOm/do0GVSbq5PlMLl2H0THtx
OivG8O/957mFVUNyBchMxgKohuHR6oGE11iDTdZ2pTqqjqmRNe+HKiuCshmMI/KpSHOEjndOUsU+
hslgncdyejUQht+AgDB6xRw+svNVsIwTp0vVkMx8UFH1zY1aOxuDqh3qqJ12dsvWS+V0L5RojQtg
HU8GJfHUtCz4fnksL+6YTucxc5MdktfmW0VzDPQYsyy0p1ZPREORCSgMgqtaafohFthFCkyyfacU
adCpXX4YsKkIRDpHPh71xfs6NF9NXlreKmwQwPaL8s/6okumqc8jFc1pOxMCgrvpArgUgw/oJd95
q1vnnTqe2Im6EMDr1Z0aK1ZfdW0TXQGuNj/abnL8Zhyb7xPezof7G3ZzKRw4gcxRW91kL7WD16zV
9CyVqOlRrxn+GmMCDzoxXg1btRfOFxcrg2sVbsrqQijLGL2cXMOGw+uajwBnnC+Lfdjoe3Zs7xSn
G7n0AqdgOWbot75vCqfbMcuhoCEi+xOWA50/LxRsVJOVs1pW7s9Xv0bWY7k/GLSbY68q2FDrqiyu
GGUVuK+5unxCpCR7B1wr3NkdG1ceei7LUgtw/Iag25toT432QnlkTJ4eUMVtD70mvdJ3k6zgvzCz
9KzK2fl4/xk3shYk8rgRwMNAXF33v1RLGFWVU5/MupiPjV4lxDc1f2v0rYp6a9oymOrUt2Ve7Olt
bWxSGpkIhEBYWTo1q/MwFoXCKbHQ25LDeLCiOD60/ZwfR6SY/0OoYY9awKs55VQPq1DT2lPNwD8W
UMtjs/adxB6Pla6Np7S0bdj7BvYUnS0cVDYAXh3EWHf2Y+0Z3ddXv+0lNaTlSEP19rqqFCuJcl1B
JSjsmucY79aA3huz3iz8nelJ+0m14+kwjrDM7i+8EdJZGDcXahrA5Tc3WDYbU2VTNcWF7j1DFTef
ZZUmx/urbH1SOrfEU1QnUEZcNvlfF38Z5TV3FN1bncHMJ03thpMeTeETc+9yJ9vefKC/llr29V9L
WUrVOyPjR6yxKvvgIehzcNRur3O0cToo2wG40jkA+PCHU/jXKiBc46pdiulsGIof0Hajzzr0nXNF
zvFgpiWi7FKzSua2dvdqba6FPv/X2qvzoRtT36iUtlczK8qjUXoO4yeap0QPzU94tztb5JZLvyxI
e4bmzJLar+9CgQDK1CqISwH8jGJABFH+kMrM/UrzKiOFQ68r9VsgPwd1QnDHl15uPFmRmJ8t2yz+
wx32R7KA1vxiurzurKbmzNdXPKRgpkWFD1+05NkGy1D5pjF0n+5v3I2bBZoQ4yFGDoCG1i0iGoGj
4QFruE5a9b1kxnaK0xDtDizLD5gOvBopxJtGqWS5Vwj1N/NLL3Zq0Km4D2qJV11j00Tn0zGVQxzZ
1k7vcWsHU5GSNVJgI1O63kUoFA2x0dNmbUBXABcN4/eDIuaLGndAXgYnYoTRJHY4HkAaZZ9f/V7J
PpamK2HhNucBjzCNVpUg6ZHMNlCd+rc61dHR0qvufYpr7M4W3og/CLKgUcwdSgxaXynagAJzDvL4
2je9fOdZnflvHQ31P1WvdHsRdXOthVlKQxlrt3U651pMgzqMjq/SscanMrStB4SwrIfOgl55/y1u
LQXXg4QcZUC031bfsAzxnTc0wmos+/jNrAzzyY6K/lOq1Pr5/lIbYZUcl8gNC4mO+Tqdy7CxU0XI
nCYfrfTdCDD4AuDjP3wn0lLenA5zauM7IS1l1666zJzq+J+plXUgAew8911r7DyQvnEAGPBx3VLO
QIlZH20lqYs0ROXhisenowBerpzmKAZCyWkEYpMERlOkXQDXDJyVXjr2zxD7rxxXYUP9LuduyChN
BFKI2Ehnn9oCXcsgloOdHwulbz2/ySP+LK3Jgs45kAgjpO6mx6lzp/Y46vjPBl7sKQny9zEbPhKF
8buOmyE9qVbYdj6C6CB37n/FjQ3DYGXJ/SFBLWO3l5cjaK7OGwuIDJmJ1CeMrunolbP7Nm6Hd/dX
2nq7BoU+Y3V8kPjTy5UUNwvbpsYGyWr1JABrrZ7d0c7OsrBE4GRFERhdNPpqa4bH+ytvhGxgwnxU
5voLB3L1jJ0jm7DQMUAw+7Q4prwPH+nK4ZzKSPpFqfY7T7pxMkC4Mm43uZFuMSfMuqdYEWCgO9uM
jkKE8zeQ9d5OOr715RbJalAnWHjcwiL0OJ7BMCbXEE3+hxSp5A/K0HRnQ632Mv+tpRh+YyABgpQ6
f/3p6BNaUYT82dDY4lAn2C3BEcn9DLL+zrda8r5VN52p4oKCh2fFZb6827/SKGWCdK/qi2qemSrD
2ZZG/U3HmCsPMD5PTsWYFu+hmVZ7Et2bj7iMtemakPyv+4j1oDlzlCK2lscAA+FLjf8U4fimC536
w/3duLkStw6wJDKImz4Cc1kAsRYucI4SpcdUj8wAAVozmDSxl2RvbfxlC9LLpmNxc8nJ4c/4Y0rQ
/pmKwIYr+yMPczWwvGh6cmoaKPcfTTc2vt7iQECbxgGctL7pSjnbYDtRAML4wPrG0EH/WoOcfa+C
av1qVUX8aczrDE8Pp4l7P9JD/V8BduKjC7FGDdTOUSbE9ea8Ojh9XT6gRdBNuMzGKMZEspCnLnX6
H7h0uxVjz3qE5jRadXFodGFhS1uacic6bkxY4OjzIOgZ8a91e5K7ojdRjEmvZef2DLqV4ldF3ftT
OGnTB+ZsuvR/Gn08zEyIPhuD2847l9JWLEEGaGk7LczR9XloLXd0mho95nm2xFfDBlkmsmjcwdJs
nbpFsZiKl1n+DW8bkpDsrQXZoTRTCVAxac9jUnz2vBHvHX1sAs9L9Mv9zbJ1Dmi6LjhxJlg3hfZM
5dmGJuCL3lF+QjnSnqssjS+4i3c7DZOtY4D7IAN1qAe30h5zRIOChAt0zKwq313F1H4YGJxF6JrN
4mnA8Xbn0ZZ4uA5iiHD+H+AQhuAqiMVeX3IFAvVw4qZ6y5GYAi9R5KFSXNNXq0F+MVplOuY5e/f+
S739kAbNLIiWQP43QFGtAVFFCCK19IYcw9NqADTtjke3Ro9l7DpEPgrcDu4vevu4LEodDx0SJbeb
m2iuyWDSFClOJZTlRVfMn4OdmUE+416nxLn1tg2FddC9XuxMszbQEqzMycR1bYGirE+HO1lGkwyI
UpuYGn1j4Jpb/pBgNOTTa0yOUJLhO6cNZmBSespA3LG8L2Hbijd1OQ2635LC6kHb5/Fe6L0V6GHu
BR1hYUIYG5AsDMl0naKQesZKnS9gOXC7tdocjoGl9eVvzS6FBbtASd+2kyx/FhFuoGdT6sY/GaDR
GWcHu9izE7kNJvwm9G0g4lBV3pDmNDEKJe9IptWikxejT82T3cBJvL8dbg82bQXQW+QmW+KMTpky
+hakW15YWNdeydw4qPJE0f3O9Io9G+mtzUcJByKPZsSiuvUyYei0InHxgyCBjRPlscgt1ffUfDxS
TGLooRrTqYuE+Wgi73P8D89JMQU+2UUhcq2ZBu0E5mMH1ApMCnSAHuR0U3ONob2+xwnbekj6gBTG
8NwwTltlsLXRpgVMSnK9KC4eYgggSVCGnmIe3FwpR+CFofulDtvqMZ0Nb28ofhs/Gb2QrqDqt+Bx
1vlzlEZ2avIFr7UxtcGUJ9l7J3JifxZDejb1LN6585ytKMZUle424ii3BhVAnqakFtDs295InxNd
DgIOcFVKiBZNkRwkl1PDx4VZEczChZyaM7H84WRe6x4dtxvFAxSNqfmwGJ4bT7gtwZ6Nh2R40xuz
dL/2SDDLIz2ztHieUb0mKnagbA7UdxbGU3Y2hmc5D0nmt5iMeIfYbLX0NGI1ZByLHowrUq5h2fq0
KjrDn2VfPw92n0q/mUMb1S9dCx8LnAfiQLiz/ZVptBv5alyXC11GmM9h1cVqAC62ryD1S/EhdxJU
RYdRMcQR/aUiOTYz/AjfyRt6ZhH3Yu+PZt4vICQDnbGewZ/CQycC0g0g+tnvu8kY0W2y+58WqFv9
MFijw4Sz6XMOeeJOTlC2syIC3ZKL826rlMNhVltEk5Oxz2y/mq1eP+RtaLsnvUtifF2wNxo5v7FZ
XZW0GLtTJ+emvpDHGZ+LslK75wK6R3Wox159pzLhT/wutHtke+WgGTtp88YmpCxAvXNpA7Anlj3z
V2EwVlFp6xV3albVwCWYtQRTPZhvUn73Lzty+k/3T/fGHkSw2FpanGhpIyL4cr1CE7NU6iS95gLL
0sD0ngoULXM/VCPjV1+q7YeiR7n//qJboXORJl0E3ZhUr8epHQIWXM9gCqY0Mg70rqKjQg58rgcp
dzKFzaWQsYBBCY/gtjZgIl8ndg6mwJuLE1G6CRCVCR9boe68yY0vh3gMRQjCDMvNsNxKf305C4b+
XCSYMQNitAy/a+z0A5WWfZajK39atbqH4l/+wpfpF2ojECFoZNLKuckspTP3AKNqmM6FU1q+EqLE
fgwV4sXOTbf1ZHDPaYQvJM4bUSzV7mxmJWZyndW0CQZmzodOq6VP27Gngpn21NK2vhnzN7gsNLnJ
LZbf89ebHPFGj0fXRuFCnavzMDb1QWR9+6FjgPsfLjfo20AZmGsCj16JlEXcpr2KpdjVVrv+MWoo
IrXKaI/TZJv/YSdSBVDkIGfO4GR56r+eqpyAUubpyFssS/OotJnp11HcHGMTysLrz9fS6WL+ai8t
htVTSdsejbhCLXoqRrQGlWFML2ilhSFFJhac9xfbiCBwbpHYowf0R3Xr5XMlJt5chWoTsQw3C4zZ
czsf2HLnI0NRnSUq2W/oY+yBP25LVmaG9ITwCQbSiXXWy1WrHA+HUCUfKkYz+clYqj5mpla7fmON
M8bEoxEyj7GhWvlLL/5zhLfVbvJ7S8oFk8X/HZVkphboU778EY7acO9wf15hmTm0pMpaeaN4A1Kr
VVznT4jNuMWHCMJy40896PxAU4rqc6GqBflFgijNzqfYOKig4qlQAP/QhF9PG0et0Hs7waUAlQvU
/lCY9JtU6L4VN9nRluEeH2NjQIZKEMUmeTbzaoBNL1+Ax80EDo+UKdZT3ZeTN17qDp/FtIqdQ2bV
2cV2RHUycUE9ZvOc0mzuwuvsYr5xfxNuxEIcBGh+AtZfiHCrH6L1lpoULtdmmufdxQmt5L1XmOHp
/iqbz0sbmeERY3PUFFcHq2HcifIzLkupu+At3MI7mXVsBpWLDEzbu+WD41Xw96mDgsZCPyVqAfKY
NNjP93/JRogEgEVbbbHWAY+6el70+oRw0Gq4jtMYHZAzJJhY2RzYerLX7dp8aCArvF6mIMvM9+VH
LtokTApodlczrI3eV0XrWjBd9eYXOWL1FgZl+lkknXWx4ukJd7+eUq/UH9q43ZP53wg1y5iQxyZW
A1xf/ve/Quio2yQnc8VTW60CtzbO+0emW907u0u6M8V484WuA5bg91/2xrIIGMAt4zqC07luj0VS
0qGjo/qglaMd+mJ2Yy3AbqQ8NdCVygAmO/JBbeUi3/jqleHPMS1cemP8XSuURuVErd3LzHswLemc
9KosH7zBGc+KCUU3RevnhOP7ni7XxlkCMosDJm0kVBTXj2ugN+LEJYsm+DicwMjkR7unx3H/0TZ2
MB7jjGToTtB7XHeiAai7zAlRjk6Brh6UOo0OjWmcWijUr48Ni7HowrJC5O+mEx3NcwxUkYBYgbrw
R6PR30ksnHZW2QDvIQnM0yxgRBZaV+htmltS6hEar5Mch2CQtYLFD67twTBEieLPXWWbzyrI+YUR
VdUIz8atiJ5qGjvp69MaPh0RykMsgk272jdoy4ZOiIv8NaRYPAlUCz4PmbOY1s970oIbz72wjkEl
cwEsicBS1P91KMl6czBvoLzt0pmfSi+cJ+45TfvZ6sVcB6nm1fJYVXP4MVm0IYIybfu3nmyMX/c3
1PYPIVvkQoJdcjPXdOs+7jsi9BWNhvAgXJEETQN0wadRFsJgbLVTG1dToCdYbxfJqPt6aNq/7/+K
223N20Cp4w9jk6nVcrj+fhu1sPB4qZSHTq3Qd+b3IBTl2ogOW8XOCdp8YDYaEYIbmC2nv1yrwpUx
7iNLeciAABCRojo1/EQYIbpdoCcuyAro8ixiVUl9J8R8/FRYUXNFAxle4/3H3rgkADvyvDRGIf6h
ifryt7Ccl0nLipidtTGwbVHZH1N03t4UUdX/L1WM5MLoyfww5c2EITsy18dMaU3DxwkLja77v+Y2
OXz5Y9YvRlMpnmcYI3qplh9iy0HRa9Am56lOqyHIJ81FcAgKmedG77Dfm14fCkiFALZyAtFPRNzo
5cuo28roepTvrih6o8BgkuH/QUb/xLyB1C/PKu/NhC/qCS2/ReBO8a68C2XPjeg2kC9Qc7IhaIXY
uq2ThNRkM0Z2F10zy5GXwrInJZjzpO12os1t2snfTRm/4BYZray/vZCOFyuDBpvEHCFzOSm4TEt0
p9myYx9RNOX9/c+7dcYWPxFayxi44ef08vXGKKXNpjcS3YpKObRjNZ6bue/wGza8Hd7F1lILLw/w
DI9Hff9yqdLto9IdiCmppSR+xFDvELkzAn0l4hw72fvmWmAyQQou/i1/xBj/Ch1OapVFWWbRVaZx
CxkYUKTVqiPYMmtv3La51EIPwFCchEZfRakyA0AwxjZ6t7kav0dMxvxc2EP/RhSF9+3+x9rahAse
2lnwOjbt+JdvsA2Vei7tFPaW2Q9HswqVk5PlxU5m7m4ts7BjgJKSTNATebmMUUSWCIcpfPCSbkxO
TmKq8nmClB69k5bWfU2aLNeCwpmZPvdVLX8kMHfSM4p6ZRbEwhNWwAUxJWD4vPRTMY1teop6esV+
LSf114g34OxX4ShaxIGaJMP3RebmuSGzmA/9PNG5bGM7+jcx06byuYtwocGmfkwD0eQ4tstWgeM4
O1YSBxjGuv+WEO0pDSxrfIc90Rj6dIjy8W0dCrazih6mDAZPL6kZ08ZxLpGr1mbQx7FdcqXmxgnN
jaJG2q6zm0Mvx9E7UvNnPV4MYImeVX12P6daNhZPU+tJhKpRxDxOZmoVhxaPrEvulAX4EKeK08uM
OeB3O8cMwA/LLgqP2dgX89nJcfA7alKg2FmpVe4+ke5PlyhCq3PxAI7fGIoAEz0NSvelcfMifIiN
pvlFeevFR0Wtsme9ljUqS0OBcA50SNkdJRhydJ/CBHXIBkkD4bdqG32kYEJ/Io4SvfFb3YOVXpba
hHhU29A3SxRT/KD3n6Q7F8XGOQANtAxNVc2iA7rKXcKEcbCO/s1Dag75I/e6Nft5BORjptsc75zv
2+kGtfBiDMNVjeyGt/yYv8532DTCiMomuXp2lByZJ4w+euHzoZhVeURh4FAWOVqCTry38G39AnKG
DsTSS7MgUK6uo04XndE4bnw11Sz7kuK88HXQhhQddt2VD2ORcRfLKrJ3nnfjFsaNzaJJs+ixQ9V5
+bwurpBdnZl0eWPRvnV5KRdU598Opjs/pp75P8aayrkZexrxoqt3AvfGzJR2Hu1liEHACtAFebm6
Z82aWcguuSIjWnroa/XVGV8m+lKdhIPYNmYvrqhD6q2PIEnxHZxR964zPIpJ5Fozf9Qa45zE3XC5
Hw83thydimXQ5HJ/3QConSIq5qRRQU0JO0Z+z6N+TLvxMDIU29ndW98dp0yCLlUA18pqwyXIr+lz
2sQoESU2lNK5C3Kv+K0akfDTzvOOzIz3JvNbj0cIxkMWGAK9x9WFGadTkQ8uREWY+/qJAKI9hIiS
PaWKtif4vbUUcqIUkVTni2bCyy+cSeBnJFhsa41xq8Xs59A3Wn8as3I63/9oGxkO9TCT5EW+dLF+
eblUOHgu4BSTSyydQsMXuRc9DZ3oJWP3VJ4TqGHqzunZWJJx5DKPxNmYmcJq/0a4tOC450a4jFXx
EY8B6xPzp+jkxYiiZdao7ByYjc2yDHkZXkDIum1tidQY6GAgkZ14Old0N34sm1x8B5dtBzNh0reG
afoPkQlwMm92IUtBM11Fphw4uGOPHrVjUndB0+v2W2UqKZ7HNg/QXZbBWFWvNm/kK2o2vWo0rFCK
t1eL2kgYur1NTjdaAqHEiJakE4QcCOc/fMIlGyFHpSYFBvdy12hRK1B6m5UHo53x/bG5+o1UuJhG
N9NZJLlyvL9LN3IgmuJQehYkMX3g1XphFhapI0flocma6ruDnXPgZtbeRln+lpdjp4WJTOedaRpd
sfWxU5J+Tp3MVR7yttTPeF+XgZhLN2hFY73+2DEhhJ9jsykp6VcnfBonr8s9ljL1SDwPCoSPwvC+
pWntHvH23FN12jpyfy23JpSmYJht5sPU7rGX+HFsaefJKOXBinP9CDptr12/9SYBo3E5WjT/nbXO
mDTidnLC0XuYzHnwEaYTV3RLzaDrFbmD1d1aamEfQ3ZedPDXzampgsahIXz5gIX98iyiupjVyFvs
YJPf34V/BlmrDcIOWQBozHdv+zBtw9nKnBhPuFIvLzZS4x2ggnR4cBneP49qSF43ZI2XHXPPSn81
ZtcM/kDrGaBSN3EiTWNy54ssjcUOnOLZ/qgm3iw/odtryqOJj4waIE0f1odCzKr1DtM0/eyWmfU1
NaUYAgtszmOcl/ZHR8zWV9RQyd1te86NNzTlnPDENS9+VblRIKrZu/I5pBaKfroknpMP7wNnr2QE
WBaMuhYnBwcMu+oPSuh6fmUCkfeR+Zfuz3bupXqExRp9TzArmfzcGlTzwW1KdQjCRO2/ZXo6dGeE
cKwv9OO4pKhQUMk3YsTrzP/H3rc1uY0jXf6Vjn7afUB/vF82vpmIpSRKdbNdvtsvjHK5TBAAQZAE
SIK/fo887pkSbbW2+bYRG90vripBIIhEJjJPnkPckmdD3FtgD2zMvtVInaNy9Ncv4xcxJ9IQ+O94
f4UjOe6LZzHnHEUsqhQYnanHoxsx8mJrXTCtHwtEuHzg0kwAEnkSaPG9YLu/2HFIuqJzCA32oJpZ
HhO9iwDKgRIv9DDCJh/xF1tBe+R7bDi9/uuH/FUi7AgjQIgLJk1839G3PXtKrYgGzswnVwTifQeL
uy1axAi3iK+xA4mwJIPzGjcdjYKXgfQfwH3T3v/1JH5+Xoi5AJ+O8kSAoswy8VdDCdGEEpDEWqt0
EwHGuym6eH7raz5fcNU/n/NH8p5jkQ/kymiWWhyLdR3IuIxQqh5RGDoguiUHwVvz7a8f6FffkoCc
KcFX/CLLEs7A8CiJ8B2iju5tY8fgCiy23iXMl/vzqQtmGTDzAHwSHQGyi0BHTy24iICzAlovMfcu
IC4PfJjmaAMaOTFsALFGCh3MGPolbrP6HdQF5r2t0BZbzW70gObV6pGNXQqwskPfWsgIHEZs53d/
vRjf0RunhxrSrCg5gYUPwe1P+U2ka4SXyJFeg8C6v26Qq7GZY2j9bSBJecC1AkSDHloDb60sB9x7
6/ltPfNxpxiJt+EQO/kQm+jlQKP56q+n9ouNh2oNqDlQrkGNI1zsBmrmaoIuDIjUk37YQ2GwO4QF
5G1k5Irt3/8qdA0A8uvhvgyislM7S0iCMpgArYomxtk6wkBzQbbFTvj8Io3cL7Yf4OjoxIAbAZZz
WeCXCAuAiEM8WqLp+2FACrXOGqQZ+b7wzfgQgX9RbQwur2XWhoV5CfjLMGRA++iHCGkNfatLUF9M
QT8EgIQh27Od5tT7ogDxgvpygmaZDDSs85TT0tFI7ZGm5Vk7+P1bqDdWH5KuHmnmo8x7sN7ExJaV
hXtMvTTT5zQEGHfrhMa8Ukcs9taPZpCq98QFK2pdT+Apc8tQhWiecvwHjRoM0r+iCbtsgA/5No0N
TTINYv0IBQnL2o0H7ZAC2eimetPSOb2E3/nFDjlCKnHDRjYaJaHj758djwQVL95T8KrUSTVsvGmW
Ow+w7fvJby5Bd46bbWEmxyI8VBFQcYA0yGIzmlSEfpHi+jdL9tk1Pt3PJNSbpPa7rZf0zqsU3RBb
qNE7WSW1vbA/f77DoB8QCQeU+0DGgwLm6YO6QBwkRiAx3Pnc2dZdqrdoQ243ZZpCWBh9IYA1tpeo
eX71yD4i/KN6K4gPl0ZRjnHNCejBryeHJbsO9ZcrHfVHLJ0Zi9eyKCxAKUVd7KlqkFdoTQeI8He7
/K/H6X+VT82rfy1w/8//xr8fG2W7qqR68c9/3lWPXdM33/R/Hz/27z87/dA/Xw5PnTbd0293D6r/
LTfy64OuGrn8zMkQ+KYfM9k+6IeTf+ykrrS9N0+dff3UG6G/fx3mfPzL/9tf/vb0fZS3Vj394/fH
Bkytx9FAMi1///Grq6//+P14E8b7/q/n3/Dj1y8eanzyDTYMHuuh00+/+uDTQ6//8TuJ/D9wdB2l
MJEqht85AtrHpz9/BZnyY88zErBAeBxxZ7LpNP3H727yB8q6gNgd60rfP/b7b31j/vwV9jkKH7g9
I9sU/v7nDE/e23/e42/S1K8aTLbHuKemCpbc44UKURPidBTSfoKua7AfIcMAIfYRMhhZ50aQIgrb
92GVAfr/XpeEZ0Uj3xrA+reKoaeKi0pslKnNhkTsg4YcySY4MiY8W8kf83w+L//Usr7PC8cHwOfY
4kdi66MTf3aEjKKdHBkO/lah7z/T/SAPYefcGGG/0FaRnSOKz0RrN4NcyStc2V9xGZsjCvi9nR17
FQtkk0Oy7VTyzkVcmI3o2OgFmO3LGTgpBPQZdM0gNFQnr1Cs7RFzQ4op5EOLEq7P8m3JA7TGJUe1
VvQNbPqJ7r0ewXrCITWkZrtD+etGzfSHx/v/lvXcsnBQ433+hWU9/Mu0IComf/sfefcgH5/+54lt
/muEP03M+wOt/LitHzlM0Dd9TL0+MzHYnY/CE3o6US7EfeU/JgavgWIePBS6htBXcWJiSAGAkAip
XDgy9NT+DRv7lYkdgZEIYoBoRRPf6VbmE+/1hMB5a2fXOwCFHqBQMzvgk0C787Nl+oXZfFcn/487
/GHO+CZ05AIg8VMK3A/n1J3Qibtl/Twe4n5Xdz3fIvUfbI6+F77DZhKsY5suSuVW6YyCnTcHxwK0
uBAz7/W3yinDA64QKcrIiICcim6DTt7G3Anzv55scBpx/bBxnHroA0TNGnjf04VBLSBGI4Lvb/sm
fl/yGTnwIRG3SULvGugnTGpwshYGHB0tOW4PjmPlnk0Fzeoeytsh8QecRNzNWj/5wqv2Lepk8UZp
grJb62RTaHzEAKzdgukBWgTczydw9O1LCpKZIJqygCjYPJT6tuyFp3u5kaXalUnXQsELA4V1U+Uu
+lDQJn8DcPXWr6qvNCle+2067YuQvEX313WIHqzd94X5W2fAS/Uk3+ju6UnDcS695Ym//X/Xwx5T
zOcPgf/dlUc/LR+eG/7xIz+sPvT/AAYFVY0j5xUwmEcc0A+rj/0/sLuAvMIPv+O94HN/WD3x3D9w
QhwRRGgjOzJr4mM/PCsJwz9QtvgOmQbAFziXv+VbT7c3vghO9RigLSrDQWuaooHMxA66QB/m1H4p
zPtnC/ELMz8zcrQIdkWIm0NgMDI8Z8Zgs3OXXDhBzg19zOs887fVbHXQAi21s2n8Cqwvr4SLTph1
015kS5SJPYlcMd85oz/fNaE3bQorou260RfHa4FrAdr/Er5DJcZBVb2ELNK6kRfnUwMx8ckmLt/N
kxxwwXDMVnB7iW/g3Ioff/5sxb2im0cZN2Knxi7eoIw/byMSfFg39cXFObY0HnHE8Z2peXQopX4Y
HZ6sXBdY1/OZz0lfBW3siJ3ft1lRzrdVVx7WzRvm/nxoZGDQu+JogUztPu0fRLXSchY2idemFLgs
OHSBeu9FH0rz6LPKuXQbPfMul7fQIhnihFVG7JBwvsJt4y0AUJtVK7Ik7I7bsQXTiRQ7hv67m4YZ
965IyAWKonPzXlhmqGPkwi2WhXqPLbgfojJcZ/PLoKeIkNaOmYcXCemlSAH7BtWjSyQ256a9MMxq
6HkfNDHfIdP8EvjvEr1zk3MpPMFW+08o9e/je1kkAVSqUb2LyKCzVjzOwIxc9QxK1ute58IwAxHw
qRl6xB0fZ7Xx1crlXphkgdK/rRiGRU1V4hrXMrAoXFKFP7fcC6OUILVFLQq7pJzYvivR310P09qZ
Lyxz4K5WLZRkdwOw55mYoG42JqZdt9zBwmNSKYq5hNL5DiTXOFCSCjCq4FK668y6BAufOdfQtIDW
r9jFZQVuE6h+Qt1X65VTX9hm5BkDPTuMrthtb942l3oiz8164S9Ru5FH5jOks73hri4EyzqpLhAI
nBt7YZiRP0PoYQ7YDsDdqwbcQw+0Cf3Pq0zn+3XimcNsI7Q7TKMPbpco4p+7yOkhhNt3cp3dL0FL
c+2A8zqI2K7oq3wem+BgXTLt1819YZ+iscYtHSyMJ0SzLULJD0OkV/qIYGGgDH2RWrIaffKAAjrB
iPzu13XzXlgnAF4to5WGnp4JABE1wdcj2HvV2D8l3PXMiKBJtUsUcqeT+kxddolR8cxGXPYIuAWE
oWe/ZTv0ugRZ1fWHOq4vYdDPDb6wTD3E2nYdJs7H8rr2Qwb0O79ftygL6xwSKmsvxMQZhnV8+a6v
61frhl4Yp5yO5IQSQ3dQOL/SfnztdFO8znqW1UguLA26HoPX0GkPQ7TWrJz1wmFOfdB3NfzZzopx
Qz0c3lHM3JVbcGGWPWs6C75XbJOWBJueOsEOHAnv1q33wipFQZTkpma7iIlA7As3teEnqPU1al30
tmzWiuNGK6oF29EZFQ/yAQLs696mt3CbNiYGzK4YuSH2WpfKRcZlfrtqWb6zBT47xoGOZGaIZ0DM
6vELIea2CNUlTvEzlrkkM2gcwMgm6tPd4E/Ra+ZM74Kw9P5WNfzfgeGSRKCQbVUBrlntIMZxJ4nG
vccZ+wutHOdmvjDOFJVHJ6hqitvgU1deJXLdhWoJvO99KtqhxLjFCCKwlGwnw9dtvyWWToIvkuN2
THej3I3gVUyTlYHVUuIC1G0us62gO6dKQIoq5SdcaC9BAc+t9MIsC8UxbR3SXaW53CUEqK6mviRe
c27whb+UBHmqysXgqvqUQqiAUmddOOguTBLodlBB+QHF7ptQ31OgT4mI26zb20vRDYc5oRoTjF6U
6hYGdO9ptHGvMnh36S67EWgFAqOcygc4ZRSUDF/5Mr9jPZ4dJiKp3BHCmdgpwmt2Sanf95AkWWc7
S+rpcajqIwMz3cU6zFi4h5r7yiU5bp9n0zahh7uDxTYZmQZroDNmJuKXeg3O7MHvQPVng4OPNNB0
wHrXCbLgrAYTVwmSrpX7cOEyGZsgiEw8CjHUAeWBEbUEhbT6ujh5CUIOh8EAmoDRG2d8Ifj41M7k
UpvAuXVZ2CYrumKAODfddUe6ODQigyGgv0RXfmZwZ2GeQZmMQ0sBsI9aj23RK6o3bt3+Pe2fP10P
Cl2n+0WjgUMD4AUTUoXZF9y2G39ML/WDnZv74h7rdaUBdAULkxC1mdWrSH1cZfnOwvK7Opl1CaTV
zq/QEcrGdLgfxiRZOfoiVCajpxgHymRXgHaCiiIrk3VBuLNwxpAlhyIPFK13rGVb2x0EiO/Wrcjx
FTyzTSjfgTgkxcg1aY6apl8mg/zYurEXkTIqmVaQo9fkY+duqT1qpU31Bc7Hc3tksQNVm/iiaXoY
JniNs2EetgPanFbOfOGSaS+impIWg+vbyu7rYV1QtdTEAwOZ0cNs0PXS2FslxN18CXv86+UAbcHp
e3S6ZJ6SFAbZiMwts35V/uQn4iMZjAYsFh1ik2S6ilx94xeXJLXPzXhhi+iJlwmlA2xxjq7r8c63
l9SEzo28sENhfWecAjizljL2mvr9O4gj81WBCYBWpws91R2g3RNeYSOCN11yp9pi1fGBkuBiZHSC
aBBA0F1g35ZmJy+xd55bjoUZuiIgXdfDDAHqfLTuDDYAf11g/B3o8Pz4AESHo0H3uO0a0u2gF1Ns
QdK4WXN+gGTodEH8OvZt00oMXkr1ECfKvaXhTC6JnZ5Zl2VvhUijbmAphjctCHsGOu2BLrrE0nRu
8IULU6V2krZB/Bryrv0wF42Jcj824XRBxubc+AvrKR2HE1aiL6oT7J67U8YSe1i17Et5iGYA+93Q
Y4fXtXugwsoNyG/WZdfRTnr6Tps2GuJuPJpPvY8D+9JOapVDAAHF6ciW+WEFvTucJzI5cDm3e8ef
2Kr8A1h3TwfnNWd95OMctNpTNodChu2zGF2LKzfjsmvQwaHSTrOKcm0mcx+SdjoIGk+rclY/EcBU
4AtB842M8tGAiYMNOvlYB+YS/fKZvRgt3mlXz3TiRkS5hB71gXDqvxparVfFPmhAPF16SCdAlxOC
vXlzhN5Lh9d3oxeSlXa0CCM6p7a4HePFdiSYb7gwX1nrBa/XWdIijIBEmPK90cGJ7r4N4z5zp3UY
A+jUnS6KKYQH4jFsdo+mAG8V0IxK0aKzatrL7oq4bSoyoZd+J8bmQKu7mVSrblNAxp1OW0AtDSlk
uAue9K9EQtwcSM14u27aiyMxPqLZ0L0f74ZUD7fGceRtixrebt3oi6AictDSVYP2Pq9YB6KmIZBX
dmx/IK1OYMzPYaZnTGjZuMihqgYnrSMwLqh6n0L486rQ5aUm3nOjL00IzQCTqyt4oGIcNn5c2h2N
2LRyZZZnI0lmO6YdtHzS3hy6cnbzCemVdUFAvDBQp6hJ2sk2yhOj6hdpWM5bYZleOfeFhcqwqGxR
oA0BxBEA8IEtfk+oe2m7H/fGz5X7ZAm8kggwZEhwdNWsYY/xPM2vWO9Du7ltWe6qKlrn+pYwrAhE
ClqBnjGPi869QdTkZAV0f9fZVbQw2sZSbxptg6dII3nfBq1/xSH9sO6wWTYPEEkgeh/DNYEDIGky
FbXznaPDS4w5Z7b+kiHKgfIAsQTDg6u5yVuSuNs6KdeB1EAzdnqexa5F804Frz229L4l4BpRQ3JJ
FPHc1BdnvPCROUSnJ+yqgu6q34fToXCilQHHEiGELq86lSXsKgym9m3YSO8bbapLDeBn5r4ECVVD
WbVTiYWZtKm3hRM3B4Oob53TDhcnfer0ftwcrbZOrM7RTRRlXTRH65zUEilU+5bXdCzCvDSG7qdE
BLshcfiqdCUakk+3TAC8HusCnPSacS8H3Fjv+qBeuSGXWKFqRELeoCE3L8N22mpnrG9MFK4DrUHh
6XTuEW/bnsU19gwoxA8IC5LN7Fm+LsYOFyf9NLdRnxgHxgSCrpcUQkTb2Xcvkfmf25ELU60hrwSg
0xjl3ShftyQMrtGwGK27MoULUzWcS+WNQ5Q7uvnKe5Ve+Zo16wZfQobKOhHUmZMwNyKMtqXPzR5k
g+uwsMAon75T37QV2I+mKLfSoZ/bQPh7FqtqVUkO2OfT0Tm4oHxR+1EOTW6yr4sgvibWN+uqLaAM
Ox0epIupYkGPu0Fr7KZIfLSgx1O9zlSDhakWkbbClWmYe6wGi7+00Qa8vcW6Y2aJHhoKpZjvwVSh
5UneFACabl0FWvh1fnWJHkpiE0yDjy2JFmx6A1nSaQOW/0s8g2esaakJ6IlUo8sT1tRWXpQ5NYRX
SEKDCzv+uMC/iJuW8KGEeVVTgw8jN7Tvs6lv+xvwvQxXvGmT7apwPlhY7BTTGqJqOMoC17Mflet0
oEuGGsWF1T/zBEsoUQXRC1Tm8QRd2sgXXSFAEVJKbH405k4XvuPMO1hCiqiKEmyaKMx9NYHrmpLy
I9z4+Lhqgb73wz0rDMihki7+D/MoMdVBuVW877W7MvnrLwy3jlnlQcUnzOc5YfupC+o8HaJLbNXn
VmZhuF6JicPthXlSVjEuI0W8By5ArMsAL5FFIuQGFx1sHRqQaBdA5HAHMPclduBzc1/42BBcpa2G
0G1uI3BkSLQ5bnzeputuU/7Cx6JbjUb9jJsg6cv60FRdkc2hmu/X7ZmFj6Vo6IzjSsS5hT7JBmjF
5ACennWlKlACnh72ri7G6ihRAydbq6+T6qMbEM3bt6vmvkQY6ZAXg6sQ9WkQ8uw8MqYHdAPG6yLW
JcZocFocfATRNtODFVvC4u5Jlc1FFtozu2aJM5riqBtDi/F7a70gg6xpvC+GgKw8a5ZQo4koLiX0
YXPAMfSHxOmr21k0w4Xz/hgN/OK8R5fTSRESKNqhio67svf5UG4EamQQomvSl+AU8bcF7+fMoJh4
SQry3GIdf/7saBtQoWBezOPcR8F22wedetGMLnu1biMtDBiXtjmRBRJFUD5vIbEXgAvBRW1/3egL
AwaXUDQ5CkGyBSDhHbx6lwG5EbxZN/rCgENsGBtMiKd6ZxxuUPfT+dzpdfDA5Huv6LN1R/Wo41MZ
RnkEhIwLPuCmbzc4g/y/x3f+b1TCEpLkoiwuShw9eVt783uTFMG3Lk1WJtGXkCQu/XEYQPSaj8M0
vRmgCPwy6EtxwQbObMolKAmytR6PSYKl91z9CoRI7iauxSWV8XOjL/wt+LcIJbKP8xQSW8VVkbjN
G42N+vcI2P6z8gsLJujuUo4HMYiwM2lWoAEuB41dvKpsDmK3U4NlbWCSQDVp3vfMf1FDbOU27Xn8
cdWmX8KTAh4mktIkzcHOYbYgZ03flZ26xBJ/buUXBts7aIkEDUiax0HLrpSldVaqaVh32CzhSbJo
ZpOQKM2LGTwAoCKtH2npN0/rVmbhcS16DtLBeFj3iNj3AISh/5oBvPl61fBLiBJUtnhaxTbNQarU
gmRuFhHfpEVq14EXjo21z8/50JFgSUhAMm5RGrhruE4zx+n8dSfxEksUgoNHe1IWuQjdad86Ixj3
Q3ZJvevMtllK8TVVCMEN9A3nPtckM7VDDkqLdOXKL8y16v1KoFu5ONYDxc2oqX8N+IheZ67Owlxr
yLYnJe+KnCrExkd2zxdamots4eeWZuFgK1qkdUKHIm8bx9kRKGs+1LLWX9ZtyoW9dn5vS+NJklcj
4IQQ+/PyECpj6055Z+FgY8ioFEhYkJymtfsu8huxVaD3+rpu7gt7nRWHLKiuSV6AvntnErfYj5q4
q14rSFpOzamWpGN9KsDZ3wuxgYAwfxX73H9cM3c0fpyObqeGgxgRcxe+8O6oS9q3uKL/PWHUP/0T
tGROR58dWuvIWJIP7TB99KaSQxjEuURE9usdGacL7xrETHncqCKX8wzKX8VeVEV9iU7w3OALWy3q
0W37ZizyOCRq51oQpU8zpatOsXgJOiqGSCrCB5IHQ6h2wPyz/eh16+BB4A0+XXYPRGVlOIck11KU
81UrVPvGLyK17gyOlzDUstao2JU+yd2Y+wB8jKNyNxC1dFYZVLyk0GYxNLRbqIHnkKEEW6SfFB/8
oKpWGtTCXHlo5ASpEJIb27U3kG5nV0E5XbpUndk3S3gT/LQX2yTEKQwBuisP/XLveTTWl26Ex739
850N1/jTV6sUbmq2GUmeUBOWm8JMzh5dbibnLQUXXtRAp2qz6mhYiroBbAxqfQhr5LaPIXNd+h4a
jCBDsG70hfFWTeSIqpxxJPuTfw1RiyDrcEdfVZoFAe3pMlXAUqWkLst9P4ZjcA1mwehdg8RIl6+b
/fHtP7tT0bSB1hKUEfbauEUe+uF4YKpfeTosYU+aeNBYiJt+Dyl6sTV24BJiwNX8bd3kF742MCGF
wpbq93E6dVtNw35bU35JCuqcASx8LaOWRJVXk31gEF3SRoz7loXrOrug33W68AVNSUH8sNiHVg4U
93wSPQVDV65KGMVLDI6DpgPac10euEccECNJlMUj3k0rd/0SiTP0bdMUCWgyYhU42eAN5lYrXq7b
ld91n5/tSkhTH+VHvO7QGx2QrRIlpKAiWq9rjQZBzunicyP9mpukPYw87KA9iLcqwVeyzicuwTgt
OOqcgoN1SjGwfgA/oO65r8dV6WMwy57OHVSvI/blRA5Vqz7YMZRPIh77T6ssKl443C4Z2FhXtboa
/EB8Dl2mviotL4E3oVGHSf7i1F+icbhxPBt4Rl1Rq/3yJkS2qHD3sfb9UN5ajxqSosGnZ6CiS5o4
uANXHkn2nuvb4mn0QPePAp2E/huFrkmjDMsomYm+I0EsB7kBYbEf53FEKPvSyhHk17HnTNbPiK0j
75o2hqsaAqtF6uSsGnz+hUy+Ql/YHESj+yk+fmRCAFm18+tosp24hnZ6Vd+BipvJ67BMVPnJSNOa
KlNNP3VvnLY1Qm241RoyqXiIovxCPAg5FRl3vIZ9JeC5HufNlJqpfFdYOkLRMggIxaZrbFe8bNyA
Tbe1Bltvt+ldUGlvIbrBi9dqAEnFXYO6Lai+GDCj7HXcghpsyMapdKZ4C0LysHsvuk7QPboCpLqC
bGwSZqUe6qHZDo4QNZ4f5Lbt1QzecsD6HULbjx5Yu+WLpIGoXLUZuyDSt006gG4XIntTknytA+W2
L2IKMZ2PtRaD52wHt65w+2pAZRN3G+nRssTD6oRbcwXV77Ztt30Lzt8vs3AgSg0m8pZVagOd8cKp
M2CWvbjJUgiryg6pnWIAJ1kxFs0LZqUO77sy7DFCEhLihWAA99LQgrQMrugl6yVnL1JvHsQhxd1E
4YGg22lz3bu4d85JUol7NtVq9LZw8M28p6EN+7ve+KIVWQV+rOHNnIaeFhsN4tGyzaBtW6oDBREl
+VT72vZgKge6DSL1A/RzpgY5kCk8EjQmCqzrW+Dq/A5qCqa2vn9jmRiQVnNcq+esmGQcsj1YpUTZ
b9q5JyGKITIpomoD7ZpAPYAKdxzfmcpL6Lu2gJhpB2YA8N1UIJj0JpAlEL/06VVkmjD6XPWeYN+0
E5OZ5QCSz57MhojgY5uIDmw6sAlPBT79uugFyRjYEVwnc2WM793JFHAt2MTYmOQb1ICoz7KKtQV6
E8HnKslHMmsTgiSPzv78CN01S76Cwk7UW/Q56HZDmUrrna/GdpI30vKjgcWtpu0O/eRNOm0p1F/S
6QaimZDizZkTR1pCcZxq39mAlY4WchsnVT0+ecg3mNdJXdqq3+pGF9EG3NSfoqlr4h3rddJmTudg
m0MNoNKPbo81+tqy3lMlFq927TUE5+r4Fk3svfc6aVHvdCHB24v7OoKe9ehyMOB6qQi+NuPQ8A0o
vuZHb+5BZhfYGLQ/bjm/Dbg7ll/LKAIBYAlptXjOSn+ibXE3iUbz21FzG4xmMwVFysuPhmJT8btg
pqlXXYPNZgIj6MjTjn7ocToEza5jUwzeQK+IxuZasNIO4OBrWAkqvkDYaPwQEaefnybSDepd1Kck
hnQyRRLZyYwf6PmeugXc8VYcZZTkRowxZ3OG04NMbdY4KDOqHATNdecdYmcAw9UerY5RX2Q1WIfa
b2jfUnbMSjCyaAUIOYhZQH8c2MQbshjal+0n0E8CvZBPCOZEugGDEB+gCyVTU6bZTILWwbJbUFx9
DHGUpq87T47RJ98SXXpZOtRdgLmNwxh8E5CVbO4r2iftxwmyl26dBVOgzIvCYd70MJYDE6Bqs46q
9qIIB8gi960CU9R3Lu/KzccyigET4BYMwt4tH1xncKFBICF8u+2SAoJeG+FB1ObjZEbr7GKIEwTf
DMElTFxBzDNtBNTNkOjPXcfruxftwIxsMl5Nw5wfaSLjNxTMDM4XvFawA2fJlIRVncE1jOkrEON6
MdBWDTAp+Ewsp/EL85uuxG5mkwMRaVLKyTN73ipNWjAKqah8GVGftFtPh7Nz5VSBhr+IoyEpM9KO
xVfLxUDvOaS8zMumaENvj7Upg0eRBLWLHkDQV5fv4OgN45kAmWo5ZLSvJbQa2mCGiDEI6EenhHgi
Qw18o4NBeuMmNsKU74LUbfTB6bx+/NiLMZAEIpcVBee5AKe7HjdqnJzh3rQ4Z+56RsWRmMep3I2L
cJJvSwGl8Drrm8a9j2mgTSaFrTwGiYVxEh9IYaK5uUdsz4TddlAAYurGxmqOd6Pbq+kGlT4SOpnn
yd7sARt2A5sVyI2JJKudxtZfQgFlcFDKpnREchKqOYFimaFgBOJgZyjpSxabDkd2UUzBA8jHhKy3
88C0O2bovelUlEkPY3zoIc7bv6w5Z43cU4dRnuylO3SJs3NLl1Q3XiOd3r4ck4F7cpP21ivnO3+e
8a6y1tWiA4AAGnKFs208UrN6KyO8XLlp1fFynenZJ+pe6aSH2aF30nrtbh6R5JOZ7kLID74U7Vh+
KkgTIiSYOu1NTy6efS4y6F6w4WswjilAaVPvyjETBMpxBwh7jf6mJE4xthm4BMfktWNc9A6UaV8N
KcQFLa7036piHmybK1SO0nc4AR2vyoagSknueJExEeTt1MAZtNioZ7/YdlbdTeFx61yzFkqyb6WY
++EucGyjnY1ueRVCbRWvyBl4pmCPM30H9Q9sEGjr6djtNtBRBx31xk5ePb3Hqc7IZxPb2Csz5tXA
KZTgSqVPLBWye9slxm/KfdD4NHE3rYja9DZ02qSMNsY0fOg3laua6mDlVDnpNh1cqYasJTidXo8k
HnAkB0EbyFd+NEbmqkgnHd3PDneGEpwlVTizjad1KftNhzVJMuhx+EB5ICQFhzKnZYO2otj1fPEm
lQ1cedaEEFT9TKZxKJ8UK4JeoR+jHo3NBlTj2aeUKzDFZGQUzP/gDinzadZ2DS4wWZGYmTTZRMEh
5e76WSoOe7MICMNsEIFlN2E0dNFrFGf99E01h63QeBMeCOUhXNJWEukv0OnSLJpLrq6ToAjZezFD
cOIx9irl2QyqFpPbZiIFZ/RjFZZwA5lXRaL6UNqy6Ep04xLEPmBxDYv2qu4pK8Ap7QPd/L4XbeXw
rIKaN8ECRlpjaxW2ist9WCGO9TYVaDsZzsEhJC76C8ABYxBBdbgWZ1UtFHT/qOmxgtxO7i1ijiB5
7wucjVCndo80YnIGRdxH2/icQwnGGzueBX3tF5/qOW36e0wlxCFXGFH3NyP0xb1XUR0kJEuBzHOz
uJam2RDoy7piw8C9V7xuimDqrtxJCC+HFKhsEHAPTfoOwtVTh6bEvrSfijnuOERBKfGhvOJSpwnu
yAybuHcsA/gsO2rE8iaryigUFY5YoVM8vm1KFsJrDBDjREgSVAHf+Wlfxk89BzuayhTYwPH3NUOB
9RDW8FIfZlvE8fXEkib8WLo4Tx5niKK797zT4fCSNrU/vJgAbKHXgELFaLfD9XlMrrXsO/3NhYT3
sHPAXBqabDAubQ7F4DPzkSvQbrzxAUqkr4eR+KbJGrQS2/e86nl7QD2Wjm6WOFHcvO8c1Ey/znXi
Snfnd8MUQVAIRcLxLU9bDwH9UI4qvLKQ4aniQ10ygdbQihJT/x/uzms7ciRX10/EvejNLcm0Ukol
U043XNVd3fTe8+n3R82cM0pmTnKpz92ZWd1dRhIyIgAEAvjxw5a8otX+kto40rhfYz/91uNE2B8y
cqHGHgyCxylgz2V5N0xpMv0SAe89jTy1tHujFSoakJtW/DLkLc0PSliF1tcwDKMudXghVdpJiK04
/inDLhU9xiQh5G0VYYe//LrEJp1Y8yyN7iDJUuihlNS/Oi8XrKcRhoCBx1MviNo+EyHqOVCENpvX
PJGb4I/RqkyWj6uPx0ejz5IUa0vGJjv5whi1tuwHffZDGQgj7aJgHNghKvyivGf03qDsujaM41dN
K4KUITzxKKf7pFDzEi9QK99a0FjFY+t1Xbyro0YQSrsTM1N4DYrSl/+Kk2Ye61PJ5WBnAOgkm2vR
QCulSK5dseki8Z6pRp71LSuyRMVnm1rhSmFrFl+HTCUfyS5PGEE9GQ1dXa1OSPYk1H1D6rmNvSza
dFopxG5ndo3xLPj1IB+rzleNfTT1SUIv2GAlD0oyxZNvpxPe53WwxkFz8qxqc24b36vtSY/q9k4U
+0B/hscv7WLHy4yk8TemZLbqM2k4rd5GQxfjCXsVJretynxScVfUqWlsxKLu/NqliVjtNxA1BNk9
wafRHQ3Tl/RNWre+v40ULPSYMuDV22jqFPHYNUKpvPe6WJzJSNs8jO/ClOGaYEGkPm4O4ti0pivz
3k0eOsBXNcO2JmqsepDkqW+3fEJ9b2R+qD8MMIIr96lIScTVdCEq+LDzZClbYQSveOdVepz/6eup
Wf9oDamUHhmLqo484GiV0R/9oo6rTVU3VXev97JeHFSvbPD5UtuJh1CtpOGeDlIYKGw9alTrLc7D
Ytia4dRlrzFWDPFCNEnlrlJ41DzqXa0WhFZmZDDqtWPgZHpK4kyeHjpmLNVZ4rTCIMrRQRt9VWAk
rO6FWeh4jHayYN2UdUGx/1mSY5HY01KGKuXMIjwM3Iiwt6R5CQqGuvHbP/v5i9ReKXvYVVcFh2QQ
yzvK6+JDnOX/rAEAbmdSKx9yYzIjOQ3ipOmg5Qw57mupfB3Nwnv6R5992axjaFNVZkreH0o9lI5y
kETf54h5BRH9jsi6kv9Ztqn6vVT54xjGhyRPgiLaqMwUi2xJrbyDBhaJFirIHH230WUBtR9TcIwi
nNp/hVY8057nvvYQokgNCVNCr2lw1MJiMq6gVqPCRWTSBueqbWryBXWh+t5OLnOrsKO4kA07ScC4
npiBl9XMxAmlALWuqYmJ05isMbnOGcRrC1xkFgFLj40fDf3BMng+bDsmqAz72pP6v3OxkWI3hkRl
rRb8XxLUy77ZoYwVoavH+tDBeycckzC3BA1Sd0nMXSufSMPYmjepmks2QTBbJ1At8mdA5CRBIyXG
WAmbG6NnQrHWCNV2SLy62lupImv3eucJsVNkdG61G7WJBaslIVAlWf0QyolOQNY0RWsyj82v66J6
BDDYtw+QuTCXh9DILI8zviyH5d6LeVVvwkhoY22TDHlkuHIVjD0eE78j72LdlwemSFdS/5oynkUS
7ETv0mCwvcSDkIvXLO/3cVcyU4lETMnwqMBhAl6Zu3IP69Am9YWh7o6qOVjdQ2rqPnxgcV/3Wei+
m8SnWOz/v58RQwnlvzPY29WvKUw+0tfPAOB/09fL5v/M3PTAPmRxnoAwO6b/0Ndb4G1lRmsZMLlb
81/9m75e+x9GsDGxxTQBtIsMMCNT/H/Y6xXlfwye9DOvvW6JKmOI/x+mVuioMrQmBhkCeR6vu6zF
Kjz9I9nHWZRakyjOFDRNtWtp4smP/gTwZqV0MRfm/uMANMSp1HMlRMkKw86WiNqCKYlt3KiDLcX1
qP0ekliaEjvzmMT94qtWNf354SS+/Osn//fO33d5DNcB0cNcHoC0S88qhllcjQyZ4f0mZs+Noeiv
ZahHuxUp7+CbD+syZI7XUBgrywQzXWcq6/n1wx9JghRIT3eHx+3j3t1ubXt7d9puXXd7cvj9yeXf
ruvYe37lnu62B/vA15xO/Pbouvzd3j3yd5sjv+Srt4fDo7vnb09884EvdZwDP227s/mR/Pj5S7Y5
33943T4eDvw0mx9nb+a/3h62zhtfwkewnflP+DW/2di2s3f2yOVr+Ylfdo/8+DvX5Ue98SeHjb3Z
8BN/uCf7cHi1DxuH79lsNs7GcZz5yzZ8Pz9v/mHOPb84sRI+0fMsfrd3jt82x/lLN8eDvXEeHJdf
s+r9LmfxDp9uu9nfO872cNrOH5TPtuM7n51f/NQ9X3p8eNnvX+ZtYqPm73ZPp9Sexb44/PHtI3tn
RLxxYksalDSqalXkLXXaPr4dtq8sauP8cvZH52VF0mIQobbUjaWJNXU1Pyykp6379OOPR99+tDc/
HxzRXpHzjtS/taJF3Zd+niIwZjkc0Y/D8zPn7LDfHMn+7uTeOc5KEfUdBnlL4KIs5klNGU0IPLlv
r2gL53T7jPBz5+7iYuvUc7Mi/01hJETC0932blbo7en9//z38W2LbTyiq6e30/bt9FjaGM7p7Y2z
tO93KNbheXfY7Xab3e7efkDDjs7dHnX+eX//ro73tvOw57yxPMzCdZ7uHBv73ByfnLs7tO+4X4lI
VhVhgVpQxa7zIvbL/eG+Yjfs2JpWv/e53jqSRaA14ckzDRF327dHf4NZYu6Ps8Gzbc/872Dv+NVs
1b7NCo9/7wunt/929/v937399LKmIu9Nw7c+0AIiljamEqWzUj4eXh+3zt/7Q2hvd9t5009bfJz7
cprdJAfDQWxsfKAz/9Z93L66r4fnk/sjx7ft7B93f2z5ASzlcWfvXr90bJ+LF3k+7NC7zRE9L+zN
w6/IPr5w1K4r2+4TCvFm2V83D3iSrWvv3c0Tfuh4mh3MbVV9b9K9tc4FcCfOqZlKaCoO+2T/wOd2
Np/7525rP//LM7M8nOid495t+RAb/O7tT8BE7hVjWdxBkzH2Yz9v9Q/c+4ldOM1+7fTiPrrO3eGA
t96/YS04azw+t8Rusylxr9ste87Vs59vAfcHh7N9cw+Pjzhs9Obx2bft72jRljPhltgcscIfeO2j
/e7LDrvD4+H5r4Nv//U8/9A/Xh/fQvt1sv/w7QPODj/0+Mxv//oLbcTn752HF3ws/33av2xe9n87
uPz9i/3KLTLYtm/vMNXv9w8P3x+O+83Xw3H/++WJm8J54jpwNpsX1/51z0W0f7pzXzBRe3M83uOz
j3u23mVX37eZlf/NdnO5IpG7ZX/iXj7dOfvNA6b+/oXfXvjj2Sm8uHdPP36giM7vlRO57b3kJS+d
6ZNvgsSaD7a94x90d3dyufIwfdtxj/+65JwVPZDeEaP/XRWZqHruNOPOMLocschkO06P2D+mNkud
b+/SxorsP+a7HneJXRxsvhDvsH2eb2UOmoPnV898w8F+ICDY8qv5ew+H3QP/3b+wae7ReXoPbNjW
7XxrYlEPWO7hPVzYH48Y5Kzq21kHH7ezOw3sPSrE9uOtty7++G4+Rnf/40Sk4+4fXb7n9gHMt8N/
NoK5isSzpiwZus6Qd0NcYkI6qg++2Ga1bdIV6Y5NwdRf6o4reJbzU/63FGY3Mo7atGTmvJ9vd+7V
BUXGtLbJr1kbr+UVWTFh+M2n9d4NY+tzQ1xmebBIiPN0d6YaqzwQzuUlEsk0a4CEua0sdRuaPaNm
KcB/Kgv0LykKQ7KYs87ThQ7GcylSa8LII3qVTaeV/J2ZCemhKYZpRVkv924eyMf4eB4hhOfLsLkq
EzFoDAbTDrEaGE5gkeu140ojY51bYw63U9kHr7e14vwJ8r4ySdQ02WSGoEa4vgiTrEwpi7QbK/hi
MvlIX6jmUkWITiIkXivLuyKKlx/vHEtT5lhmsYlyQcUwbWNEJV1hd1Y2bSkKF04dpckK2vXKTuqM
NWYgO9s4zzY7Py+toPgtZCmjgMM6OrRhpO91nm/3lLmsxx6Ywf72Ll7alvZR3pKEZ2zyKSchUaHr
0lTsU/Kawibq9HBFzrUt1GRGN2oMceT1vNhCD27ZMcy10raSMuicKJqi0WUc6fSm+N1azujaJtJq
Bici73JK1PPff0giWmWlmzWU5LY/yrHbdpX8EDDhyNFUc3T1wVRXHNTVxTH7VJexMw3gxbm8jly+
2YRyaUtJq9qaFZESolZv+yH599vndU3U3BNiYM0Sb5LFpUBuS4tJJJf2WImJ25CteqijCZhD6lcr
BnaOYns3MIY9/kfUwsC6ySiqWmJV2pQ/BgHlPjBR5TdDUtT7Xo3Lb1Rgf9xe3TVt/CjyYiOhVutj
6pSU41KHvKm2DevGXzHnq1IYuckwXVWhGrfQxdoqgmoCpWYXodV+ifMicgQzUz7VV/Xv7UPZMWad
ecIXEFjNU8vAMko7r9PQVgYoosIuX6PhuabquqmoJKWYSWwtn78VUNIqLHUKU5WlwMBhJfERel7v
7xSc86uFv2r+gSWzdbhDi5/I3NxzZY+EAMSCrpRAdAx9l3TtT01V/5BL2dh8XhkMESDsfHOZ8hJo
ygzYwO8Z2G4HnmCQT61N4EhSs2JQi9fvfE4kdSzVVCxdny+ShccNBBN8jwZ4r1QqBVSR0jvaxIyR
oij8XdbnlAd1bed5cbxTtKYXGAKftfYk0rn82fXqmI7OfEyNSewXFJ1AMXlYdtwyErMa9KesVoP6
EChtWq+c4HvP5nlAhSSm64oyc3Y1aRl6DLVvBtKQVzYl3vgIF3+3LctCec276uTrwnCsQIZtqjiX
QH22qTOMjKznDBqpsQ70CZUr/DeXnsbicsUiLbKotGEuzL4fiY+EDrBYIYJLsXvfSnVbbnqfOdei
LxdMBOr0Z9DSq/0Zl64AyTK0mcwOJvO/DI9GWRnSVuKmYNa96VR5FDuT0mYrJ3t1fR+kLFRs7Apr
8meUGs+6zm39RCbV78H4A+50tH7mUV9+2sWxLg54nqpqMHV14btNCt4KEWVpK6NZgY0YVKdTmzXq
8kvngxSdrjmwJRJZ8cU9m+Uy7ANGU9qxb+nPuTmWGyWuo53YJtEfTVhN29sWcm0fUVmdqFnDTpYe
wYtzEvgaN5Ie9WrhdqUp3Mme6DummdYnuRutxh18osAVH7Emd7FOvfWHErpi4DNpVt1FfZ4fCqDH
pwhwwx2wZNUR42htfN+1zZ2jTRHct8a89zkS+BDEDIWZlgncjqADJe1Hw4ifdiNbHR1omSUWNp1R
zffb23sZW1hzQUJReAJxLS5jwVbx+0yrgRF3Xp25ellWrpJGnS1kw+fDTkJpIhhd0URR15b8erE6
TfAjqYU99ozhFOOphQtP+3wwbWmqREBCICjPRZvzLcxG0IOqPBa2YBT9TonV1I4j40ksY3B91ecm
UM4e+1zarEUfDqz3Zb0edLyVGCae5CihEeuAVSumz98+pzk+OXffMMVoDPhGO1TKSov4BTsOkyBg
1n3SifUxMIV0l2epeIQVytwUoDtfh14QYjsljbQ2oe2KKVjiXK0ivuZBviQ+MuLBnOKG25/GBOsl
ATH6CJS1dQqmoB1yeAYBaAbeGvHrFc20yLvMY9INHb1ZXBC8SfRGkcAqapLX2oUC3h/wU2CHwJo+
76ut97eyRCBvXTAQmgUlZxUgkC0EeXen0w5xAEmvHUPVkveNZ1B7T0rwbZ8+UlIc5B0IRBj++V7l
+KA7VVDKEzVn/HWry76dhKHp9mFeH7VcofKs5oAsTQsgftitkXBdXIHzpaurCsgpOk3kJV2k5gG/
Lks8ih+ZhS2LmbIlF9OtdPhdnCBSuF6t+U1GuLX0LZU30GkwobNT2EiAt1vmJ/PETfZKYWSf6h3C
EGdZhKa8AA1yOdIiQo3B5IVa0RR2bGUMPi1bYXrrBDlZm994dU2qAlzRJDOgL51YOEUF6Oe2QCvj
0a2LUb0TkzY9lENbr9x810TReaGKij5ftMuGt6b3sjxPU0SV4CVJe9A2No0/g1z8HK/9vzaPWAgT
kDTRAmt97sVKyAPCQS4Ku1LFEN5vYt2gp1Xitr5fUbr5muFqZPNEw1g8Y4FLBnTohLgwbRpseFsB
5+WpuWLLV3aNgHrO5yHDlJcVu1HyCzmqvdzutY7gEke1yQczevJKf/p5e0FXReEuVO4AashL8k9D
ZnqQAPbWZp68t23ipnZipZvhZNZKLeba1pEP/b+S5r//4CqyfCy9CYQq6Nfum2lkyiaTvWJF3y6C
D4uggxcl/g+/S4n/XIgEQp/uCCDJkp6L92U0lC+pAsLS8oHxATMd1iatSnNEenapzRIlcHGKqkpI
XcTIU5lESV8iUfUtNrCETG/IMjCJtG8ldqB5wT4bOn8zwv2xy8RS/hvm4iOjwQtak/v4+fZxXttk
DlLXQDiIgLgX6/eBi0KQhOYYVje5QiFEG1IEf31eiKHpsgo4m+zpkoRSL/sprAsN3HdYyaEDakhv
3Fq0Cn3FDq6dJuQF5HJkC/+xnMriqXEGlBzlzKJscKJAgZSyhxZA6/ZZI4wr0q7tHUMUUB5D1Q3M
/Fx3mPqgDzTpFTZz2Ly7mA6CQ4EXdT+/eXRWWCoxEHHk8uVmJEaljD4eMarT6j5vg3Qz0F6wko69
sha2jUcUHpGDWu4cwEbAyWEwx6lG8JD0lupIoRZ8NlUE/kckA4Hb4G1jLvkezakTaNhB9+NQSU+w
k8hu4WXmis+9zHTMYsAHaQa1FF5u82I/eI6UhhlNpGHdjlovvBdGWqqkMjnmvWbZutg9mL32XNAT
wmQgw7sj333UraJYST5cBJB8CIk+LMoEZFsuWN+nUmytxk8IBPROljbNENTZF3XQxO5ea3u6UoYe
+Pyh6ix5LU17xQx4DYDFkhUdbPCSXJoRXprYplZuj2mkxE4g6qPbF+G9AquB09Ye//60jnL50J1l
KvR0S8tbu5Vh251EvIgaBCFgVqXaGum0ZgmXV4/EkZIhQ4M03Vo+B8g5+0PFdFlbD0LoAU0jP4zZ
ZIBnttaYDi53EFGmQpjI+0MWlw8qfKUu0mtFo0GshYI75klp2iLYka9WrWi/gz6ller2Hs5+//xe
IFUlq3OmEfelLrlpgrjUBr8E/lpkKehXq9S+lW0//VG2RuJKUib/QRpkuCsCJd/TYVivoJwv1VVS
SKDIvHSIJPFqC5vJStHvelorxITBFolu/E4q403LSFCVVkb/r7oWVV66nFkij1aqaWRZlwSqdR/C
/iqVDHOh13qnlG27x1SyFWdw8Ya0YFUkf4shyPPdswjz5KgBBZc3Od2nQjU5ZhaGP8ppTFW3Kjz1
Sxl3U2jHZkDOyEiSeu2OuKKzmqgTzhIDkj1a4gerqTDijPK2LSReudV8eszhNpOC17yulLXJmlcc
H6USnsqGLpFH4U1wfojwSMdq34gYvl5/wS/GrxKtsW6nVonkqnWgvcQKpPb24PV1s5U9zzNsoa7L
r0GlrtIDXNl56rFgNE3C6xk0ev5h5ISWg6nscfZlgLl2bfNHrxPPZ+Jg0fPlxafa/CaV/ucGnM2B
PZtAGZ3MGXhNqn7ncsXUSrSyQJNpuklyhx4QZdrRFReukWZcO1seXmBQFZ6T0pIYPM2yyAN5mtt+
3XpfO0ZPGZtRsry7JlRbY3fbPVwTZpG2IgNpifyz2M1GleVAaGjTmsisHwspbx/6zBDor8j719ui
rjg/fRYhUlA0KPYp5xsoeao20pdJTBgZ3u+okcavZmN0uzhLkj0FzeD7bXlXlkaOHtSxRkaAEaSL
ZyyD6cK0HXP8em6YrhBQwKyY/WnnfM/KRXVFlEnJmSuRpZEtXuhGqKeFX8PJb1s0ZNEXObStR9kv
Uw4S/bOZe3thV3yqSUylzl5OnBOO5xsZDZme+K2Q2VKaRo5HowddkSWFPzjqa/l3M1aduCu5a1Ze
Ttfkkm5EpPIOJlnoStv0UiIrBnJ7moLtoQ3VB3mk0FhlYfAVOsf83uwCYSW4u7a3tEVRHib44hfz
33+IujqjU9NG8HF19OW7MNlbdsG0Uscw6rVRuVc01MTPaQCzyRoDSj8XNSk9zTN9mttePU1O0k7y
bqTXe99WXuT2mS+sJFquLY1n9Vw+IV/MY/FcXtkbfslczYwSp6ofZFgd3NTX8ucJ5ooVDZ01cBEG
0M2lUGuA7Ye9XNzDKnN6mfjk0W7oh8mDWpE+ihhiub2tmVelcO9qMg3jhFILKWJaxKmu4U3oKi83
pSead4EQrJGdXt02nYyESRJXk435KfxBI+qA0ps+FkhJtMFwQKIn415lTHPpjpoJW9XtRV3TCjJU
8zuGoEI1l4sSYV9pQ/yW0DQvHXQNdIT1tk48ZRtltMb4dE0aOb4ZQkWamHfd+eKKrI50pcC4q7H0
jxn8xds69o2DOAzF3dRP7crqrhwZHplMtCXCcEeO8VxebMjwCMw91H1XFNRlA1HuXJqzvbUo4sqp
IWJOjJGjVcUlF+BQqFLQhNjx0HVG6qZgB1wjzs3QDkOvevn0mbGJlCaptFsW5enzVXmDRJu+T4u/
bgVa5vJxyj+zSoWDxZtpHMn8q2vjgq54R25ssqXEJITcy2ubjuR0CAZ4WaIu9JxY8F1Vpge8bjVh
o9Jqaw+D1Lu3l3ltTwmqGZkuq3OeaVamD5YQ0OBfpIJKjFknR5lq4oZxKL4dQ6K0kmBfkzSv/oMk
vQAWBioos4u2CbsDrrpJNnDBdIUTxgVHeXth1zbTmAujc2zCnbJYWNpUjKWBcMGG+6jZMTte+DLp
nuWWsAFtBJpxj0YZet//gVB9disz9wtPpvM1VqnVS6GpZHbds4khUJCv6ah/DWAm2op6qWz7OlBX
ZF55nuH4iarBpwJbWI6wqU2oBiOlyuw0KyXbD7KjVUDPMXpB9Cd97embloqVqwlidZD7IV25FS5j
6bkqhAsloqbvamn8opobg5KEGQT4g/QEMS0EWkHl/xK8sj3B3+1taq+sT0JRr9x8l15nVlcshTia
hMLyOspoCA4b8pO2JwMcoqThbyIlkp9uH+ilL+XVyehRUK/cfYRn5wfaGVkbhnJAwsZrgzd/Yh40
rEN1nm1Vb8jfID3yf92WeLmh8zuXlJqhcwdqS78TQI8biBURRNrAd2TDLKF9sdoJIoeKsgoMiplm
030tdrZXePSsfl76exQvaaoxx9mL9Qo5/C8qYahYFEHiGgKGSe4+D3rH6pNQskNGB/RuAcd/vCdZ
LP11W/6lk1C4Q+jToyyhyGRKz+VDpBESJuMk5CFWDvzzK4ZtZicHprn9tCRSpGSGKOW8J9jPJfF2
kK0p4ZaEgs3I3Gwy+9G2Ymr6W73TxrVBMpdWqqBHJn6dOA3HsNjYOhLiaGhgA9PlpPzNBeLGfRS7
UuyRgWuyfOenY/mz6I1iF42K+u32Yi+NBemk0gE8i4ZEQmyx2FbX47ZGOsix6E4qdBqho0z+tEnO
UkwK/VR7gJguAgEsxASl3c+kHIJ1jEb1oTMH4fAPlmLKs9WD9rSWuJoarJ8AKo2N7KfiC6B0b6QI
LXZrWLArlk9yWyZVCRszwfUiiqJ+qqU9c9ltX6TD2SppdbSk1D+A9xuOptkIny7PAl8Q52KHQSfp
BSKs9mVmic9HJAiRskk6M3nQyHvRfjyoX25v4TVdBHkp/ithCS79XBtSqJR4b43c+RA7HkTGFzgk
E1JXHvvkUNSVeCyptz9pVVT8pA+u+LyPIYxjS8k6AYhfYoO1JO6AfhB8e4MvQMBERvGLaiYGeczB
qF5lmJM6+vTD8lUN/bFaWfxlXECERQsrxR4y4PoSMZULUyFrpF9sacrFnxxGONNIYYxOG/hJDdQx
jp9p+db+gcNBMPgCDhm3s8z9N2FYl37HI2CUytoR+ISHzpyCH5LRxiux68LcsTwLRI9k8ADAhxPZ
nR+w1wVZaqlj6Ip9rblQGdY7Ke/WZo0vk3r/FmPizyDMx2kv9AjehFQMFSV0I2oUjZW0bgdP8SYX
I4jG9Fp8oJ6YHSER+OIN3rAtqXY+eRCurpzoQp0vPsbCuamFyKADVQ7dsKqg39KMakdg2O9yI1Xc
2Jo2ua40NtZM4g0w4+a2MS1urHfpAPxArEhkUsngnO91lYd5CE9Z6Jq+3x61Uh83ot922xz+zxXD
uXasH0XNG/Exgp4UY9TSLnRbywo3jZJA0zLUayNYFo7vfUHWnBgGTEV+1Jr//oMUoQtiaI+jwPXC
yuiPDKlQPacei7g6KGNkiS9Ma/Y+Gc3NQkHSY430mIuEs7PVfhCqjGpZabnlu70X+CcNeJM7Z65W
gtUrS4NwjcsD+Az/W4bKLc0inkCCybWG0WTyKHQ08b6BS45hoUFT0wNkFHj82wqycDjvS6N0OSO1
kM1j5HxpOYykQTiqoZsOYuRRAC7acHKMqYarxI4HY7CchnER/c5vS6rtt4VfqAz1fHQftAJge3zt
4kquYCdSBS9THa2Eq1msvNHRAb6uSFnErKpOFl2UCaMo0yrUghdS2iSkgSWXJccPR79zRiXJH6Ny
sDaCPgibeuS2TiFa2iry5K8Y/4X5Idqk+AweTqacspxSaUU5VMhRqjiQkgTSF1kruvJb2DSyoNpg
XOpmpRp1TR52wZ1PLAdcfWGDwaQmsicwTW+M1c5O+sl0oX1IICmdqhVzvyKK3L1FCh+AE3Y4n+0H
myjo6KpiIDUQlHTBxiuzyR24l3FpZbVygBcuVCKggiiDkBsSMy6nc1FRrJcSfJmsqhbzO9hWi53g
TakjC4b/DOFvYXt9GzlROij3PRzuK4d4YZezeEojBHUgd9DUc/GyYFnEwIHsoKTmDtZB2Vb1isS0
CCdTqebi02etQiHCYltRHuLF5Ryuwh9iD3pAz5GTWN3HCexuZRg0K5t6uaozKctxYrGlWAIUOp5D
Rd9wfFPPnWQAeScF1lPXKdqKn7kmjuzsDM6mkYL1nW+iBtNhEUJP4+LExCzaFnAWhYETaLBztbaZ
qaOcwe2ahOr287sJcIg0AKE/ie+lSZBqBMMvC45i5vpPhiv8KPP6k3AgDgm2E0DRZHSoAGHx56tL
8jEJdFNUnZHl/LTEPHOpYhQr9YlLd0kDhKiTgeMlQyy+2MMIWgG/j6zIlWWqPpoZ5hshDKXDZzcM
KXOOiJIoiallaqrOlT4oTCFyC1UmMqPldRuK9Zo+XLoPHZfIE5cWTSquS/YmUvXeqJRm5ArdmNtB
IHK9wRK7hzR7WNm2iytuRjQRUyk8XmgWWl5xVT532YZh7Ja0iv05xW0KcZ9fbmESHNzazIWjTxJ1
Rd+vrQ8khEL9FlgAra/nGlExcRrCbXYxCoOSkjFQ9lrODHsQ4HG6fWDXRGFR3C+8V8iLLNRCS4Iu
pPWLCs6kNI8FdJFO3pnSTxWA4aeNae7eA4NERn1O6y30XJzKcCxaM2bs0pTvrDr5u1L0NejB5Xmh
D5QjwP3P1+bS39aKBHMQna0ooDF+bfNpciFxDu7pe61PYlAkp2wSqrXa2KVxnUtd+AlPh7JLDbzQ
VaRu2ndF2Ozymjntt8/qMhahqEkGjWuTFnTqm+dqoQ2wv5UCjxIYycIvTGGY7NEYMgfeeflOglQ1
tcPeU/Zq0Hi/bou+tkAuMV62MjEQQOtz0cNUF4IwDLyHdH1w9VaO7+NGXMskXZVCUpvqPtle2sjO
pWhRC+LJ00LXkLtuqxQ5VNaltJbXvVR53jQ4QmVmzqIWt3hU5YaYZlITRK7YTl67y/uihsg1quJ0
z/DKpllxibNafygusgzE0ZACgRavKF6T54vq/Ewty0mNXG8q4VSPy+kp08LEjao5V2W1nbWiJldM
gKwfEJw5b054vDiroGFKQmf0kWtC8AnZnETNyhByc89Dpdl24MrvO6Ou081tFbmyrfhjQDdI1bkz
F4fXCHPwBee463P5bLUsmg5e2JLShcRXXmuav7KpBP86JTkMj1fVYlOtTITa0i8ZIQuLck77GaGf
A/rA1J1Qt+pgH6s53OafXiHPONJYXHDQhC3nLqlG39d128KhTTHUIbfkvep9o+wnJe/+vC3qiiVQ
uMLMSRTTQ7pEUDWtQRUg6FIXHL3hdFKnOVCW//4nQshEk+egFWz5HBalwgfP16QuAOh+E2Si6Ga9
Na3coBd6QfqEa4y6HzmbGeh6rv8DjzeKi1Hu0ltePiWk3V2xrvpdMEr699sLunCQ6Ls2F8SIEmnn
WaLbsiqrZnD1zHapKa8eyCzvEE4jTa5u7lXwdHNz92bgqH1Rxm9R31prvKiUUC+OjvcTUEkC5BkJ
Qof7+Xp5zsU0fcblZtTEmD5wYWKqXvKlg67cjx24pet0svWQAXuWTf9kHcH/b6Yi8zclSndeubFC
UUqllymFIPtXGIPFUA99YhbCt8DIyFB898Y4yqK9AYOl8DtLI8EzHSEUPYHJFXHH3I+N2PuipzgB
85FK0W06yr3RrrGiSnnthsIScgZjBP389cFUKj9Lgxl9f0uNWPTfJ3nSlYcKEvr0dxmrTevI7RhK
m0jIQwjGI6mJ0mNbROFRNCIdUnsj6sYfQ5BBamlnrV9FxlZWw6xlCHnc9ZZNhc2sTmIysyXASp6Y
30jvyOqdTi+l+BtKeNX6GvMgZO5GTlsUMx7YmdRwu0RgfgEfPh+8Y1FFaeNQuc36F4nhUrRL5k3k
eW5KkTx2orGxqq+DqlTRY5VrgrJPLMsjQchacu0n1MytMrlK2Q+Gtq8gwpyUDUzJg9A4iZhYcBtX
QS30uyYFamXXxPxDsJHG0KSZNrVKK4WPupg59ANPGZ9nqunsd1JkuhzuGpgCv5c1z9nOTaq8EB7A
y+beQxNaE2DnVqpDHipdzUfVQZb8kFpfpKlVmbJsein0Akyr5UMdsRlqsWyc1tCS6KmeeWhSlwGb
rfVd80ajfitaxtW0DkmmrH2p84ikK8zPUVIFPGU9S9oHitwMz4w3amJeEf7UltQrI1Fguk4iV+30
XR+MxP8aamZXMqYSk++SQ9J2bcAIhLbomIcRELU99b3BvC67Sfx+jJy5KkuMHY76kH+vDDr2eXdl
hdV8m0al9waY27VJeDJrxU/+ZFBwLPtOKggm7M1TX0WyScVf1NqXXA9E7S95mlQ/Jildl4HoBH5n
RIETml31vxydSXekuhKEf5HOYRDTFmrwPLXbbfeGY/u6GcSMAIlf/756u7u4brsKkcqMiIxw58wu
Yz/pAzEWW8Gv50VOXuvctmjWlyGM97Mtgq77iAPlkBeBXqK03C3NEm1/qZWr56R6kWp/GpcYGeRZ
zImdfcLBOnIMMlVof5lwud29/GeeCFfgKOfhzNqCsNZ13mNp95mddWn2ac2KWoz2YyiT3b3ZvEHu
vyXm1sUvP8l198p2q8EVOsnFlrEWsUf4oGtiXNa+ss59i6UTC/+A8fsbXubC0Yd+Cfnl0zZGd/ia
h/JN13jyn+K8pwJlyO7m0jmwSuQW4mq0Dcxr2o3S2o9OtryoRCBabBrSSDk7EpGuFt3k3PqT1w5J
dqHAE+dQalHOOLmXMTBgunsKLuB2EWxyJpm7tsv+X4DhehkfCFNBBZS6vcWTnuCGqIvZmHPFbt20
dvZu+0BhKeoiZas87+48rxCoVPH5QZac2p502c9gnMxQZQRq7M5LWA6YJ7C1Y/OkTneNRGZJKbDB
8t3Wti7LVHhFMi3ZRQ8xzzeR24xSP6jeCZrpetJ4GS/nybAaPGe4+zdReBj8MA/uOr8O2wXvoqrs
ymtNtcbduHETPaQ+HjZB5kkhBpVVyxYP3vXut5Sv33kT2GV56cikVMmRGJdoc39Pec/sQ3dHNFJ9
4SRFdG/0bsxtjGho9o5Dscst3RK7EJBAhkbsHDDJr6enth7teDXi51HhtdzqnkAKQpG25L+49eA8
Trq24T89VFt06zpqdv5GlTf3r23ERj6qP8RKCA9ZJO3/83xqcuqtdAvZZqp1vXVCnAtfLQPy8ubo
fmrOTVOE3u1M7tCcUb6IatEY+6bVYofrKd+b8xbkuPyO21i4aVhsxX2Ye+VjwubByWsS9QivNsD3
tKSGBK9xFbTqCNw0EQYC6d2XjyFO+izvDhj7i3fPB/v+5jNV/rvGRxxYYBEiOfNnQTm4pVpshg6h
8c/IrZ3mdrZdHhzCjTY9U3Xije/+4sXCSUXbjsOdCFTSvHiqakZyGPogfxplZewd9W5436Vry7ei
S8b8O9qruH2ulYijZz06e/KOFmjsT3MvquhQusNqz/SqlhQK0yEaPY6izX/6ZHanJ2SrVXsyRWWS
L45sz5nLXeQuz1NIIvR/SS7rkMXCie/h2O/r5P9UcgWdTkU/eZxqzohjngO/hZ4SndXhr87u435T
ilqy2k+mWqPe8iLWTncltzkkt90JpsK4V4ZBITcZ3tD19G+N7eb8rEqSlZaW2pWLyGYtpPflTYa0
KTboOxPuBzY01rnJcEIqCpMmSVkF7Gr05UWVOpX+SKhgaLux+4mW1nGatI/HmW3ZsvB08jnK2hne
iPNrKzqGnoNepijD9tDLVG+JfUsXd2l1RyGNzXSO47VhBx3eY7wnv2sjRCEvsQyKe0M9R3owLx8t
utApZYeqIqSgdpWbkQYDL9C7vYBIMn2FrMhRFSEapoA4fcs30f5XdEMdg1Y22PgHy+C+uQLELPM5
i34WjcXUfs/LHr8g8OLGTlpSDp7DbjNXeOVv+Z0q/ZKEuYUItdiF+OWCXdUHST/jS2NJegurQLdX
Q2/852HbwmcWTwv9/2vho4jdybDnOIc33TaWyy86hRhIugyS9jzumFucMTTJ9dEh3cxkfp9MwdU+
O8hakPu2b70b8bDsLq6nyTruAWy0dNKSCKMlQ4iHHQFpJ019qsMgv2O6IeRmuIRMVIL7+3rQ3iiP
QzmT7Flr3R6n0VWnMLauPEmnK84MH7iGDFYNDqK2fCwPQ9v1TrYiGj9MsBfLeeN6+/DRYjbZSMDO
nAVq5aFUtsEZaEXVqjM7bYu6JgcmIkqFHLvmiFtcUuAgRNzLobJiNjcFtheW6LIuuiLrShssa7bY
PTiCayh1L78qW3qPjNDOXXKZTW4fioNvPOMisivKF8qd92f2+25NPZvMv2UdFb+DwuT/SpidZ3fC
/oRvRAjnVFY9PJITTeSysBuebGkSzzSrGMcM4d2Qt0Y99/3ezWdPzvVwTXhc6Z4Wn2yg35jra4K9
xkhUaR3MGzRQz9Ek16uVx9zGTp/V/Mzj5TmAhFvVr5nOc8/L6FH66EAIRLmgS7Qtl0gdtWsadov3
mWxBe1v4/W4OKJsrPoNjtH+uxD6yVb5X9d+eR1NlFekhhIDMDdFLGBmcgA+HDtlfq7yMYac91bLh
P4Fh6cELFXdl6tdu8Tapus6vML3fPAKsSgSfYR0nfZa4zfComjAuT5FX42mTzEuoT34/O1D6JLgk
ab/Pvc3KFWVvKgK3lLz6rRMc96UdXrZoboNfrSpqN9tIkdBpa6JhTlU5GnMfRMXAqnXhJ0XWFVvk
Hnqe5/Aw7o53RRJMG1z3fkPodGuEpLuMFndPfTaD1lRHmmI275VsTl27ikcPaVX/5fYKR/+YmkmU
jlmKQ1mM/LO+ihJ1XJOVju+SPlSgFO+i26SpI3mmx43FQnhPp37U7pvtJ8R45Z1oHe6Tuqwq/9DN
STKd9F44fBZ37jK6JYkj94bc4yY3U/DmBXaOiXxkDyAr/bV42aOic9IB5f2tWckySdeN6Kxs3YfE
O4Q9YcsZxlMJtoulqZ7s6Hl/Z5mUdxVJHDLVjl9oimFSV1mXE8iYbrsrf0+eY/+KXuVJKoiKcl+8
RWNZECBxaN/VNK5gY2rWS/fAa2nJGewMNx9hGI54Iogret0XgbWL03vVbe8GS5L1OH/T8CvShA5F
Ucb+FY8qWE/7Um4zR7VLXlbWTepjbiqdpwUcdXlVbWIMT6Q0bZf4lriMTrnOgYN3kZMDU/bGfZeb
uAii2OasT4CQ8zHxV9SguSnz8+6tDj5EQVG0Z0E/Pfwpa39LhzhSVTYXC7ULZiNSbbqxItleTey7
PoG9ec0B/mh1r8dIu2yICWYW3q+wEutZBo6przoZT8MtvQpTm+Kx1Nj7Jfw7Tr2Q7zsbyTo8Cyzl
H2j99sdz9+K/cui3/7B/KcmnU81dF6DNO/lM6U97vajXLheNOTgcqPfFJ2ns7Ci/e50UYeWnunV3
/xSZsKEpcPJEHAIaCv8cusZV1z55Sq/w7EGxZ8z7TG+77vyXiR07e2QDaTiUeR1yFwhurQwZL/5Y
eSPjimawY0BdGz98gpXHnGJnmSk5odF3ppOIpsj8rrskVtdaKtphvTrRcW9W7qF0rjpfHwlkLIjB
FqL8qAs251NEa077Wi92mw9rSyjPmVLc3yOiyFnx9feQtZslCVNCZPAKQEiR/CNgx/xztEj+zTJg
sl3rfLTZ4iwBpGVMdHiGwI4kJum23jEPGM/RvVwMIw0pFZ/btrHpQpYkAT9zsvvfkCXMQDpxFS2y
mH7HedR/tZ0V/o3PdvrZdcL4km0ZTyNeHKDAJzZX1JDVQY72pCxH923t85XXpd+LvwTHbw/hLvPP
RFvxvPje8pyIZFPngY4H+aQO2CqOWkgn4iPq8bTJdq6OiWviPC2Xyt5vIwErp0Zu5ivCklSlgbD6
u/bxScDppfPDQ0706LlxptUBuCn2z9mRK6vyQ9yZq1XN/te2ySVip8f2nwPFYz9GS1zfe7Xn/POW
dntYBTj4yR/n8HMtmvq1DHDJYKWxmW/IHKJFCiBT1tSi8VmvGkS49jBuVfvPjI746mZTe9Q3a39V
JGEuRPXtDal51SihTdu1+3GbebLZZkl3OlohmwblZrPcitYMEwOCHf8Vocz/Wn8onheu8KewKfVH
qQNy/1a+tW9COqdbQ6ANvX7HM0/xYDFu1ihBH0jeyWVtVxK9xohnG7IIiBl7SCbG8LQ2SjNV2fIy
JpCh+OR6relOg0OuGxIoHI1OZIusS1qPVRCdYS7dj1CrIMSfZBaPcgp43T3WLiOAKmb4g2GtfUpl
ZAjhq1ESxLBNwibHzTescChj+psdzleeNo/B/uiNGtpTS63PUc13nSa6JcqqX7yFEKM54pDlq5SP
+RiXbygvmtfNW8CBGPyWOfWHZHQuyT3UkDaMzYtqiuCHALPmfpurubgxhJbJY0L8kzpNhkAYYkgv
jIqTu8W1O5LidDImSV650/vqsAZVd1uz4a2vp74J//arL+5NLYifceOy/FPQsC43UTElL2WSW8Pu
o2LHAIwlyDNbjiOJUCZSV6NLfE1WyEH+F4++QQTU5c2t3Kf9TRKqpLMpmMMOyyMrttTyZM4tVCQx
MWu5v+eFseaOahG0p8RT3pEEN0IgRyQTtLNDwXCX8+H5dmxi3xm6/ddA+cUvNbHom1Z6DLy0EPQA
h0vA4L+mqttb1v0uJRz0KjxNazVEGVs0+inSdsW8F28HvoB9C7OdtaxHfN18k5XDHhI9S2zReCxo
24NMNNK5Di7pZcfkEsuWiXaLopT3WX7D8OW/nUHOf0g9bP5CE9jbgjBMk2mS6//EhLT+BxLYPE1k
Sn3Vwe5f93zMKYMlZ/w1sES4ZaD5Rwe3Jfm1381NzO9dLCdK5Ho75o6/eqlL9hTfLDUDHMQL5pcG
cw+GfQ9VBNUzGp9WptQtxci3dm8HK4K/q52D+yisp8+mUvIPIVSSVCDZ6C814zyVmgb8M5vbPmwp
e3XjpRMZfJ8wzDTJS5kUd3swmim1fIn3hHk4FatVZrkbloImxXEX90BqXdOz1jWKMLXMHR8CadZH
XIUkfuXewEoIwo3+TG5mrlK7ToYRiLVShv+96sdz3ortPo8vwSAhVKxOx9KLimwu+3g50jXZLpPz
Xr8j08+fvCXc1rRlPtqztrh0baNc+6suxJMwXcln67PCZ2H/Jp7s9OmtVr6GeyKp3WLvnvtOx3+C
wnftNZG36nXQdf+tkVjfYx9BonIVVolJyeH03x0DkJp63MAs/1ej+9KsHVcA0T6YSgUijJ5N50R/
Fn9glENFLN/KdeXq2HrL1k84KdPcaKf2b5uZIZne1++Xg9+54p0sRKzpmBlyBtJYYuY007XckX6m
53SQzbimvOLhlyABsjiW44b5Uc1EnDWFUo+dzzwBDgSnfG7GvL6bdowSzrlI3OuYpL6fopXdDfp1
uphmpcVwdWxeQZaj8YAMOd8yE4u4JGl6QEBPWB0lSrI3f19BNn1vhBeGJ6177xSEKx19p+u9yrxp
mj+ckXDZEHEfWvsOS5JUBW0zZQn+j7dQmX2QQrxVv4pW6SEjL91rMGVd6b1ijKP8lKTz9tdCKPCW
tdvg75mWRKfJuLAJV6GuXmKceKO0HXQVnfx4cU8842Gnc2PVufVm8YG4iHV3lt5JxwuaYL5r2I7b
rhQs0Wsktqm8wTmSy7GkrS5TapG4SkrHrGenGKLoMAUxW+okRO7vErDsJneb/XHWzZgcd1OqW9tZ
clzdKSD6NhF2fqy2kFutiwpozGaZuqsqgig67igP34N82D/HxDjjgWeo7hajPfeQbDOHu1F5+0cL
NXwRIyuLLKRD+YZksPd1tOnywMzcPWhjRfPkYMWgi5dkAAQ+mN7XJPPkSzV9uL4lxo4KIJcHmXtF
eIi7eLRfaidjOe2U5i0QseYpOLTqTIazr4gjRADAinM1Jd9hUE3dcZzmffvY8sX9FUMcXlnCOXlx
9nV579st+W4XEshOpD12b5inyz9LL+op23zRfjgEWsrUYeL+vYs6wXgpTPqTO4Wc0iRctuYo5iWJ
j2bJh+pqAuueU6+T7n5XNAk9C3Fiw69QzsCLrvFwBvABsJtDNajYpNiV9uYYx3WvgDn89pcyGCdg
n753gpzD0nwQJU8b6kVkex/bhj/m0K8jv9rEY0Q44m7NPc3zyCxrGztmLYhedWQ7n7j3EU7oU9g1
jIvvZr9ACtYZx+e4FnF89LDrodnYRrtlO7mUIFPRQuyssIa0ZNC5ach6OO1/no0crH95DpV3FSTb
8Hckh9Alu30Z/QyMmbHGRj6Zz70I++FmliRTYtPp+6BDmOuBEk/EQmbdvgdPS72pu9URW3cwemMU
KnZke1lpJozky0kP28nz6DFQwBTIgNuhJdaxZrnvpZ4Wz+F/X/sH16/p22y9O+1pB/WVWdhV4XPb
oBpIjV0GEDfVRg/Y0vlRqodw+Y+FeLOkgCHOcAh5zMOhnUQJYDUkxdNqMcZJAUqUc15R7W6HwODQ
CQ6dxBNHx5P3pBrPL5AqLbO97Tv3Ur6bz8rIhTKNvxo/XtFNpyJ311ePCNXHoTXanJHr109zV7je
IcAj4lknGDji6a1xfe/CjXhmgucWOgFn9lxxWhIgo7e2rAs0HnVBvHzfd9V+r6RiVAu4Bts01ktg
jsMuMO8UDfmVt9UUu1fTMOg1HeD/X0tOlUZZ08QlWIXsC4pxxQtVoZUpUoPci0E0DIrzUvjxfsCc
eIDKzGtdpDHG43kWLrn5lF2jnXPJlHoNpuo/9tEW/iuJsl+oW4W22cwBiog+bnbnRHCm2g8TUeOv
WyBakbpuZWe8MST54FFZRW02tAOCbxJTjYkRXfj7BsyLHlY9EP1WBhk87TbS7W/xPSTR9DtHIudA
+AOF4Ge77aB+roYIqEh9E5nNZ/SjbsXd1Liy+RJltQNKykS95jD0w7GNRGIzwXzwlJiazontoqlM
HWfewZlto65z32OvVxtomTTAmYHQejrXKVvg+Fqe5N4zABgZTFlQD/IXScDM1S5Lly9QPi4Qxugu
NELLolKtYjgpG+nhaaloeQn2G9V1q0p6jLUQ5MOvW7l+ebl1Gvq9bbirVdu4157Oxeu0S/8Z7e/e
poHOExBWp5umYwvbd7/3AQBYWQT69/9JBuLZk+HHWybzKLpcv4m8H5tjMo31T0DCOqZtq9m/Nium
R9925c/YY+HBcODnj4PtQkpQ3ntvRCTj2buCPl1FXu995wslj4/KGYMX3ZfDYrrpb9QJgPl9X3Hc
WuKyYSUZKxf82urgyD0nH2HQ5hdG1X3I/CKw74ikxd8OZoKLLCnNnDaLK+p7HEvhkwo9rr8GG5cW
vf9O9AEZjNPP5ODZQrce/giMHJ2MYTR+8LztEpc7mfm3MASRg0Yvzn1TXyqNKcv8ueP61Nmm3fUW
coTtW4TMkUjzanbDexPsMoSaaZtn41r6XX5l9+gZEWJtuHLfxdFKsZqi0HkZ464eb+c88gwEU7sS
jhg1wJTYaMfe1TJKrLICHFaCg3Y7+49v6FKsaDVJQwROfXO3ErBULUxbaSCBPQqsSYIrLkEXXLvN
IcK9ve2f1cVp4JR0nr2j7Pkd4wftfRrGov+Xi1bKrDPlyCi8+v1LbRISvuHLq/mUyA7TF89U7vNE
C+JkISqfp5n2f6IcxCXkE+sjC5vxxplosguDA3zeDmuqqHWsJ61VZK8lG4E/cVDXMm3dRbYZh8S+
r0stXgu3niqo4Gn67FQOWrsSJqfSxazDU4g96ffEzfMI0uw+4dnbe08Elc85kF2riN+4MMSm7tzp
Tw7y55xr3y5PrePO7W0e6n1PR16v8MQyIvxfLS6mxxe/4WM7z/TyflwlFWqeWVQZEtvyq1NgsyxR
Tgy0YlIKmmhQ5ZPHNuxynPQ6HQniheI3SPn4fq1HUzE1TvisXKVIxN0LeoUeNeiXoyCmj91MKc5s
bTixce9E/7Tv2Bdpl3W+HeKQK8eyc+Nm0RqYT3DwSGYzIuRziPVtSaYt8vjLNYcn5jD0Pu1fX4Db
YUPj5Rmw7v5O2q/7YVUTE1nsKXHL0nv/E0YbwDNGzxiu1lDAf5YmWskbdVo4/KCILnHhgn+5ndaR
llZGTZCNKg7+wXsEsB2oCC5kccvOVSdnxiyM451vsBNg8Y6itpKmjvz6zk6t87sRcvSOgszCKtuq
Jr7gyDlkfFSC/x7wkutf1ObbL4OS64MPREoLw0bTHSO2Q8JMjsSnnjf8028AfJwt7TlCv+iWuuZQ
+Llwsj7ehX+2rvY/nKCr3lCpln8XsNkP7Dzd8gxP3b6NJFv/THtPTidND0miEm7ua+hHeW+SeNym
Y7Am7jfC8WFPvbzGBIA0CqmuHdVsfzriuwLSZbt8OmjUIBxkFjv/8T6aEfRwhCeu1sbS4qG8GY+h
EuVwnKdK3s64TUA3EQL9k/stSIDbx/mhnLZwO0XVjpqwWgJHMDH0Yi7ui6Bu+cwwAyIznFd76pfF
b7KWZ3fTub0Dl8xC5o8aNv08dDtNrcjnPMgscLV/DLrA1NlAgLJzu+fNlKcYEwUfgljU/K4rYk+f
agbYl0gJd8iSQAh7XU2l94ocFmcAxy3pDaIeD5deu6AzxaUPSIs8Hx6bzh8aivvW/RIT9Bi3NIkf
6e4O0bMzh2tx2oRu/0YD3VFWdYDVaSOKgPvMa4ZXPZrgP3YuwGc6tfRROumO5Yt3iZOhe+9b6+13
apKVIO41B21aiyB6RKs7qEPMPbxDtccjRUkEC+t1K+4Qp4IAl+acN2NU33qUD5DnctTukazK6rVW
hQXuCTZRHXt0SRI4zwNWHnS4Z55dUA+7aldv7HWFLQmwqij48Wk/hAQ865QrEo5j4ab5mTHRlQcY
H/cm3Npc4WGZhDehioUB0N/Mr5Kv8m3Yd5aMTZ1U5NYral+2EjSN5XDXj8MJSKh4msuLP0ezhe6b
cMrlD/sevH7dQkY1T28w86GU8SyzQgxIMWQee9dzzfv3iU6AAimjDqLL8ym2ijaLl7PzpiF1KyAG
zE0QR+KbODPEVuGoyQZqXf/caHzfuA2i/CgNQ0QqlU1O3apFfRfYLQ/T2DimSosVZ6Ks6QBUr2Ib
Bj9DMJZ/OkpKyZcQLde9S0t0iNFAyZddNcudlU5f3dGdhXfb4ETdOVi7tcqCoEVUQ+cAWuO6qzsd
2tUTADB7weEpg6D/WO3CBxn9qnhuGbr+GGYCVnxEj8HBTi70bxUXA0G/+x5FGcA/NABU73Q7DLQp
pxZMXWXNYKeF9Vl/enCXrf8WjQiqW+OFxMbnyfIdrk1wdLxyGR+A7uG8NEuRlqI0hv+Sta3+s3Cr
Pw3o65scQqQT+YCjT+argu5Nj7Tmh2od5KNG7oFCDA4WH6XVGiiHVarMetiQY7q5TZ9R3VMECTSn
uI9aR1NWq2rmUWwRR1/HQyfTrpzlW4L06LNsXPPmjFG8pK3Xmc8Ok2j3UJereKaf2FGojPzxUdz+
lnKZ3pTpnSSlVrs1O1DoTlCOyYmmxRZDheVR2O3Mbvus0woDGKAGHOSBuYZoilN3MfIzcLX87TvR
8iwFA2o6x+v87TlFRz/CEDQccmjN65YPSEuXL/5tRUsaZk21zj2aFXyrMfv0MaZdB0QWvPrtcOYu
LL8iuQUae2m7+/g8jVV4kCKIqkPOF+hmyHIj3tWcc5BVnl8hW8YzDP58QLCVXmoySys8YJlOxErd
dTFwJ4ycGt4wmGr+U2adelT4e/PYNXSeR7sWA7QW9G57SOpVmpOpobVHE7ZjZiMl+WQ5W6LHPeeC
gRuPzd9BOeqTgYA97qoV+6vnWoetFTKuX2Vh6xfPri6gkbvBwnF99EOGXgNmuol1/7jqfHxopef/
njom/WdgJ19mI8qrv5bNuo+it+2vOVS02CjAazRhVe6/lYHt2cC3lf8goLnLq74rxs9y7S8KRGYQ
lW7YuOnz4nRKpOuScF8Iu9TQSZCJr2GIqKUusblMt7HTPysLF39DRtCCfsPn/fRpEugm4LiSYx9u
lc7GeS9+u9pFTDTA6FxSNUroiqDf+J6rFvvpdFk899n4m3luCScbgC5l/YmijiHE6vU/g7K4Tcv5
cornWVb91T6o7r2HEOZAJ42pMgEw4KRwB2WSAjoBRe2hKu9LPXRRNklv4h7e+KHTWMqlJN6jBBxv
HGGbK9nmCIfmwujnYs6RWNQXoX0q5VZa9GiLeGc2bx79AKibb74Wj8OkiyfWaTDPzd1OXnuuBgOe
LhIlXrggwCBS9Ut8iADV3gAVhw+n2LzgGDkNuOw6Ve4DmskuzNgrAbhiXgthpWs3shl1FvEGrVf3
bBciYg5i9HngpYZKPvAKsOVRoNh7F6U/mINfWudqE9Dv1PDCfMZDkL8GdDF8T6FYvlx/h+XHwbMi
ZsYNLIO62Mo3N6+C/AZL1u2xG3GMOfEqUNiQ5nFX9gFZyDCw61jQufsTeFM7hFwVtp/uhKS2pJEu
tDroRo57KkKbP7Jvsb6sXqy/VqnldOXiGXLbNVDxdG59Di0pg09wvI3yF03FVe+zYQ8WW/VnZxtR
9hgphls+6oy0IfLKMrOsXP1UnB9+Ax7up9lpw3+DLJvwKKa1+7yUB6Y0OA+8vOkkrqPctNgawpd+
jPHmsu9Q+kXHDSVi4BkwiodmYrkAeUyYP+xRQ6LfDhCHFqHc+/WQ5H0x0BLJ6mYPOhDsIUenDoCB
+uM0Ckv6edJzebZju3kcn8m/UQGcE543Tt8wQ4XqxdGm/t76PfpbogdHkFn6zp95HxmKggbXHWlK
1DaF57BjWCxOTlserv4fTmF9hxT/2+RzM2Z+N9DtRRX9ebTHHo6QXeNc1d6AnsnskJwU7Hosj3VM
y56ugkk0raHrEBslm3eNKKeMjzjdkc0UdsL/7BDDUa18ruG6W52rch55JQD+k6fZG/ynAQS6O+Sb
v32MHrcmh09uX15H3FBaqzq8XWe0X2mX9NXbZqHLwKS24J4d7I0TjriyPC4I+ya8oQbJNB8pWIxw
cp0bHtyEVkMZ8aoSUyBkuwgQ+4DEofM6rhUFN+8+JpZI3zd/7h86pzL+Vd0MzqkTRsszxXVUWaR7
XUpUE0CCxAGBJzTrjergP90Lk4imLk4jNkrXK5MELXxDW4UzFcgD7CUohUUHvPKht1df8T7xEPIJ
HZMOQoiPNb5XW0Wi2ewDj9+zVAZ60BkVRmTLTOhzgSVAK7g3Sn1ch6jxTyQFAWnXiz+997W3/Wwd
dxCOXDDOh1rb8VeUuKK5Q+hb3dZUizaLtstUBcfMH4FcpirSiN7rHR9SccvWIjR2tG/1pyzl9gPH
x2+d1KySA7hVEz9OsgUQJuFwZx7A/xbWtYuD6Q97cENwWwZ99RvRgdY0XOuwIJmpBJoRwyqLyqYB
BdZVAaQ237FOO9+vCM2XLAbu2q9ISByq8hGu1XivKCz2LxqvFT28iWQ+v+lCsQpynLDgiq4FVP4n
Lt/buyl8s5zh5OP+kDAVo7FYBO6QzNeA20W0i48ESzRsu+IweSgXlZSowcqY5rrvf83Q+AirnMr5
EsgjusNeqSA/Ig5JkEYxmrYHOaMRgum+vABysZgVel28jlnMnRLSYUcozWD6klfdj/HzvvibA1m5
8zHZUB7PKG23+32dd+C3ncpwgBhZXgpE0wv8kKtGMM1YvVXYI/iHpe8nXH9QAdJkqtaCFc8BJWdy
FUN/jDDERTKmtUaXIkoFxSA4NvC32DiqYf8fe2e2GzeSretXKdQ9e3MeNnb3BcnMlGTLGiyPN4Rs
y5znmU9/vlB1n62kEsmjuj6oRgMFlxyKYMSKFWv9gxVc1NSWY0SKSHC9UlZpGdKCK8w9smMV2kxI
qdl7Kvcpd5Om0prTgZGjGdcsPJeLZlBpWmlS+JHkcRx2EQqqV4jJKFRY5EKSeBy3bN9xklFVqJN8
Dtx0JrzTR6Tgc4kqOI9pACcW2K4lUR6NVE3hDxfIaKK2OqSTn2uD/itaCmKgFONG40paTo3WScAA
uz3B+r7J6uwTwESt2vGqnz4PYZRHlxKJN72NuNLurFBFYWtSKnZkZxadQtdQUa5HkpvHOhnsj8gF
O4CPcCsKdpmzQOlcNLX70Nix+j0qVcvwk2SSLxcjLKubximbu3EuDBnshg2CvRSpfR5oaePpcg8q
jIxcgnldmO2XIsp45ybIghLkAXEGPpVx/Y5wQA8JjhmQXK3IJAnwm9TfEqaWwdOSFIxjlaBoNNbP
94DeOYNbymV3TWikTwyOKPgKEyO7mFFWnXwAD7QHgfnU32b4ca1fA3irr/BNkX+HU2FrB1mixudR
JlC4SmQTB0mCi2TvlFHj+YnwePcrD9V2JKFOw89o7A53c9QM3DCVGT7W3Tz/Di1gdvu0cdIfDpd0
szM5WHQi6sSukaBJLHChMymnx46n2a1HEucGFgOJH0/v9Cc1+uKxrKx4dBWk4T/TxaVGM7bdfF2W
o/OI9gtoHjrGRk0XYEmALGuS/StL8uVHzNuKWSkZmLY+twbdS+LE6EQ7zxg8Obay7zHarhj3KAt0
e51KHV3PWHA62sEBLFqUSw74RJb5+CFtu6t2nNXOlS11NDgHuhSBMkrCZmdXDrBr7hYslexQX0KP
hmz9AecxefYt2ZTfG2GB2UCsjFl5IH9Mv9QlUZkkDuhRr1aEfgCP+U/gpsktvNYOnGGs5tIORHhw
2xGfIo80X+GZFpf9RxWs+KeK3s2DYdJH0Lkd3+dlpt0nmaYXd3Uy9kjtOPEwX6j2MH1so7ZFBnVp
NGSAqqwLDnOpJfd9pbVUnsYZ0sosL1QbyV0QTV1UO7V3vJIkcxfrJc/Fqa3Nxlc7Ts0u7OKJ+OiM
TXFZ6JPaQ8cddduhtmoQHwyt448j6Dw/q3ipJA+ttRJFg0SZkx92CXDigETGEFwPvHEAdOFUfz+B
m3vSeRrwqRUh5lKE1NoDPQJONoOAAd7QydmPsZmCh4BM/xeiUKLMOk+jTiAgB9xBxdG+wQcB6ZFD
D/pWxxMXedMpzqHOxpQuKwyh/GIC33nPW6XC2DhRW+DzBuSgUVlqxWszmIhuqqpZBsKEIokfBNBk
yCMt65baNNmmASvgXdIAv/NjLCZtmgc91xPgGu2zOtfxj8kG2etlmUWWC/uvqb1atoPbItHBGZH5
k+TSdo3Sfanl5kcpVwHy9IiG3LaS0i1ebQf96EJ/A81UWXL5kFrx/N3uTeWjSUNL3inBIkt+5Dg0
J/CGCmMvbXJS00zSijvF7ux73BvLb7LUGgCWyjJUPeIh5UPc4Yr3UNKkAl5zoz2iJw/gEzhuftlA
vBp2CrrvncfvIz8EcJ6vlmUswYhQQP3VpnH4TaWaBqK2nvKYTixbzFW1XJpBCg4CdwnADXAAEPgv
QTFHug8iaaENb9nVAYQ9P6mBrSu59+i+kRwDyXd7DZ20Xdh01ocuMaSJUJ0pBrW/JPnaVGn84ASp
c0vbkIrLGASLJApcU+napgS1ZYp10v2ZyPZI0sBTQwVl6XYlZAcXYlXww4woVexbp050fwYL4YDz
6uYrfTFztC5kccMkcp3FO32IKMtmIDq0nZLb1o14dxoElX65bMs2bLygH6jtod+kvm+HRf8UpkQx
F4HLGAciniV7u6lIZxBvbn6PEP7ex3Xeqf7QyPTLYxtWASvNhvSMrg4zd1hm6SsERL7xNCOJbseL
8qBNFlItNbhLldIYKZo7pqUK8SYtnLsuDRbD5bEekTQEisKBkFXp0xhry6cgHnoFQLioMyMG1z/q
SavV3jJSh/EWHCgCoSs403CjZnSbz1UoAZ/lWe3OmqVcQxdrPthOCODYUnIy+1C3OsyinGqciPS0
59V2ptW7TOkY7AGK6uFFprTOnVREqGg4Dh37d9ow0s2gHd76AWG/hWLBXX+pJrojuW2Hl3JXNBJv
0Y62+47HapFAQ0zK8k6dFWABYMZaSDSBTL8Ljly/q6dorvxGnhTdsxco0N4k9/3joI3SuBv7Rkn2
TuSknKnIMcm0AKAuwOfCMPEVSoLxrymkMLPrF0kZvLyEAE9iNqdALpxaja/QH3Py63GI7VsjTrPa
14Ylg6ZVgrG7gfJDU7uHp8Bi1Fr+S0kLpd3P0RJM/jxRstqHEYmxr7CKjb8QxMktErpULGxWSQpV
ITW4j2uLXKLG+kIC6DmQhMyc1aesmDBUj+F93JfdjMJLjQ3ANYYI3VcwszpNyLI1r2uDvrOnLXMF
tNiuErQY9UABeUvkciUaKR+UQAHyMlFJBYk3Asv2M/hDv8qgmj+VmZLc6KDSZQEYpHZMNdbiIVpW
v+1g4PFHXZdaIdVDMq7EoGHTWZn8nYxv7DyeKAUp6NDYN0ql1coh0O3leyiN8jUU00F+B5lM+zUa
iiaKMxnwTLyEwksKw9FCf1QubiAXaAoYfq2PaLNjcOABAuJEWVMi30WYHqReqct8sEGWjYe+bWgr
171JezeVW+dylsJuPIx8748LN/h0oVPNuEyontx12kANCY2z/j2ACG7JEvTJB7IDrotMbsvBXVqK
GAc7rhsKWCpsgo/UJDNSkHJQwUsVqX1n5iVgWK6b8KbOQBK7A6v8BYT6cCMeekBx5Aw+mCSV7S08
yeBnWlFB9gZt4oWhT3YGTARLlW9ONHOYwyqaLfBZGeWKPEFYd4canv4zo9iGMqxaRQ+RXnS8fGWn
/obOkJlRZCuyn6FSN6AggpSSEmzurAKTXlQPSgkCgCAL/kI30Dx24xZTcp9TPH93ZnMZyOM1sCAj
pVoDFA5pIzhpPbvXY7gMHl0o84dhN9Ydd1Cr7csgpM/N1m12chc2pPhNpVWeiM7zXk0o7uySqaOM
bdgLwMjIzm8EBnX2o6merslcita8COloz7tIV+waablaum4Hbs2LtCy1S5uaiOraCMzzhC+nSrlp
IQP+agJ5uTFhi3buCLCiv+gW6m+3cM8CtE0lq2RtIt0od7h4ddb7pTOz6jPvAumz5FAYpQ1UyeDz
zYQstxsr5VtWLLpMDsjz6KcTJoPk8vwCoxgokKYOVQ1q/IuFa6hDy8UpDIKERmkMnG1IER4AUDx/
Al064LfhQF3aaxVcHrfsZ7xozzOuhZbAS3EDzAOQ/kSuQUbkjCrkitydKbPh1AB/aAjr6nepLwO3
T+v+YKXjdCtJGWKvUhDy6brez9JeOZwffk34FsPj1Qod30bGli7YMdcaDmvTAVvJXahXPIcyoMz9
hQxKUIPdWd3Qo3DcxdDDd82UAQs+P/jaVQyDOUZXZZmuo2YK/ZTj0fEJMw1ad4WbBly5u0YJOEg5
toC7lFdFDKyJKloIM5v+ecyLCo7oLi1Am5DEUPCuze7rxm+05p6vf6OVxAqA56Bucj5HWOrEYVqY
fhI6qkeq9LkmFSbw0AtvYKPtsm400Pey50NRUAFQxxBo+EzJATyJs7FSawmA518LE0Oheqtor5TF
6okI3es8iYs8pNwKdy4E2JFRjUzb0iz986uw1oYQowmFD0uom4KJWcmkVKNeYPMOEgQ4sP1Djy0N
eBx0KdLCyZh+YPSrbojonNqGSO4ppiH2oGKspC8ASLZl2tKHhw6o3prATEhzFbC4nTxdgp5zDlUB
d7vUzLfZPwiLQxOksSl2IOMrqx1olzAQwb/Q7kMID8oV5d+4+pTr3AWXVIJobZ9f2tcTPR5vtb9m
U4KYUlUQDwt55EU7ztcz474Dj6GBFa87v7br+t4xsnB/fuTXO5uREZ8xEDW28KMSv9kLxbh2Nkol
1tnZOCTJVyHYVi7eqnyjVsvzemISyLaBkUER53gUho41p+ZEa6PSXRkC+mbnyhVN+fGjBd56Y9+8
PheobxM+6B7TEORrHg9n607g5BI7tem4zTpKwx4Vxy+Qa5SL88v3+kzo6GxYuJHT7kHfVyzvi+WD
ytU0U8zdENRqfUkGAxcL+nDsAfCEldxQzt2wXT85ooYQEwx4qAlr9UKFF3ad95z5KpLGn8FMocvp
ElFJbKL0FrVGe0Nn5NQOwTrBhghhI/+0VhcfcYTQ6dwSjZue94qzVG3lV1Y7FH9jK2JBhCa8out8
tdVaxoDJyShYy6W2arDOnQPmaKo3Rjm1fsiVK4CncEEBE3/8xUYLnG4aMUoHQsCEWugsF0mkNruJ
GisdfGph57fIqc3oyA7oAdIyotnqhJllY4SzLbaIMjh3Y4EwiDeFoSXt+oykZiOSrEWKxElzNEtm
FXVUI9Y2JaXTZ+TAMI8bJcwfYxp64ENToCtL9d5uC2FJLHXD5/NTPBG+uBgQIVOIlRi/qcdrugT2
ohmARF00BWB0KlZwaGfqrVqe7OsssKlCaPpB1wA8bkz3xNdEBJZuM5pMBBd9lagMalxGds1Jb4Pe
/qZCvE64i5XhArOyfh/Cj96dn+qJ0yASMqxZNIUraR1a2tHpwNhl9LKAh/oGypb7XtK2XMlPfEVL
RdHNVFApQvp5NS3kasKkEGcuUFNlAvWetslBa1tF3iuFDBo5TuT5RgH/G20EtJMjcxFAYcMsEL30
408ZgPufOtzA3MTueUdDhgn8oOVsUCRplR/EdsCuI1TOYGPgE8eE8WSyC8SuwbeJX+xFJG2gvFsw
TFnYtJqu2kIedijBSncOFZSNiHZijsj/aRiYcFSEXfjxUHUmq8to5LDz4f75UgO0bDIaiLcxDaS7
Cpjy11RxtvSKT0zQEdrw+AcZVFDk1TeFMI0G88AhiRUEdOQGOBLUluAQyrAU3rxJHTAfDi4b2N4g
gnk8wQTSOfUkJhggCOQ7HTimsTa29N5eHwXhuCBjsmqg+GauJQHlwcbFo8YHRkJA4CYdU/B8UTJs
pGInRhHaePxD9ERCfxU+e/gqeWE4NKMtMKKVUhigdSLzzceaLJojp6KhqMqonx2v2CRHw0T6DsgC
0Eh+0yCuU/plI3Vb5+vEdAjMCmr2MpccO+F4IDpKelhQP3WXEWXSOFcbD8DihuLw66j4bCmKXhYW
8aQ/q9moJCzjVFDkZLrpFcEznndxC/6jmmD972BYV/O3t245xHgxawSibghrlVXciIF1Uz8gY9a0
iidbZFf7ap4m//woJyZm2cRFXeZyM3nnHa/eiH5r2KQ1T3GnpmWYRdZ7zGTavW31kVdN4ZY5z+nx
eAJgZEp+t1bFH1S5tyzqOkAQpJb+H3aidFeDEKZNIiflXT812s/zUzyxQZgiNmbcMmj+v3p6o48P
a4WFnKMihrlb0l0ou+Xt+x1NHgpjhiairrOS33ZaE447pAO3z+Tg1p4gPLVJOm8YMb/OCyhFGVwl
FncllPjV2Q3MCLkpIZ+pYW0HUhtVFlgz40cg+87BGW04uGk40cJru/xwfhlPfDnSLfQCDbwKFWop
xztliOW4rjEscUtTD79CATK+Qs3T231WItvhmimQov35IV9fKxhTsJSik8Ptub60o1EtnBEXbTfQ
iuVggMr6nkl0JN9LKs/z2wAGr+KWdUQ99/zAJ7aMjaynzQG0OX9rrVl8L0lg0Rt0B9SqPiSGnrtt
VY1vzmOZnoPupQrhCsnv1f1VVhNcfhvgl5PZxQFeY4DIm1RYHIUsy42NDXpq63A1Uw0UKwpo7vj7
9RqWWOBUeZfaU3xA2wtsXRZLqNIHVnKNHuF8bVC0O2gk1w9vX06LZcRtxGb7GGJrvchErJjadWga
oP8BM90qaD7tSjQVN96opzaopfImJoc0eKqucmY0nyoNxXmQyWZquS2Ahe/ahKon+Nv6Ap5Ie/E3
ZsVTGqFbnj2E6uNZLciplFAE2Z16WcU+LPfKBOaFSNbGbjw5MV75Ivng/+3VWx9lKmChKDSg4BLA
IcAZmIZJWzpTdpHmhtzeLzB/tiphJwYVJim8e1hMrvDVxbCowJSrBZ7NjGMbPSooXDM4+BJdmzDP
/fNL+TqTY3PwQjV4p3IraKvYko8pLFtkdaBEdZCLvHiZ6uwr3C+rnmCIz6O69ap79kU5rgcLyxRe
VjbrSvaw+npT7kShSWvCdTh2+S4eOvl6nFAQc+KuuAhsWkdKXLeHCGQkHoAS7Sk3nC0agjkaeRtb
90S8cRA+IaRrJrF9nV5GI8hM3KFKsDVNuMNIFwhfiFL8+VU+PecXw4jP8OIcJmaXDXKA+02wLJPp
Nr0Q18IqUje8XHO6GyOPpEt5pL9mZyjWVhmtaITLbVx5EnnDp+rU/uKL/2WsQGRYndYSMbnA0ply
CHbc00GrPmlNnQIJk8OroeWNdn7yp5aY4jd3CTenMHU7nrtuLnhTIMvoWoZWo7sGg8ia83FjVqc2
soWRuII4vsa3FLN+scIgg/Vs6nknIKFXfwuSkD5irYaPGG9vpQInJ8SbSyiUg+2VVwuIOjIAAYWE
o8FE3A8aEIE0aqKNhOPkKJBKCDzUPojfxxOC1xRUKrap2ASHsb1HpkjvfV5aMKDPf59TK4d9D1cr
hXeKD6s0viG5tyG1MpDUyXsJZLpvlYN1V8EY/vh3hkL42RGJNR7gx3PK26ntHImPVE1ddWMHXUSH
0wbGC5poTD79jcFwu6IER4qtrF/hyNlEqEOT8A40YPZ932F8CULcH7os358f6tS3IkXjAkSOmRt+
NS8wTLrZ5pRuNM3I75CysD+Y9mBvxCrxt6wDJyLJligPcUOstZiLbDDneGHfFS24SbcHK3pJcBw/
R1So9lUP2+f8tE7tDIp9QBRBK9HDWl1/WgdpPDdpnaGnVXjJAj2uSTAJI6+PNj7W67lRLdHZFFx8
VDLWcxt1xclaMNWCTd0coqC+K+3mCqiceSE38bAxsROj2eguY5+A54uAmx3vw7HXJNzGaa8bo2Re
hbkjPWDtBHVH6ZdbJPqCjXzz9f6gsq5gnEMeocJ0XZ3lWDYB7EslpHZ67N8qZZmpuanj/fnPdXIU
XA45xpQy6Hkez0qSBnNaUGcC0YYCqz6EzQcgnFueSifWTuRCNFp4HFB0Fn/+ItBSrocdZYOrL4Z5
uFWUQEAmYP1e6floflHrIPv95mmxBSkyqajV0+FZTUszsyYOI54EKIyRrOfqr7iw3uhRTWGB94BO
WCKgc3msU0pVQmyiWAaed6WGim6LdgzVZb3wgGJAUJP5Zhun+fXXIq4b2G/ypiTFXDcE66GCgTM4
4Pmyun9vLUlwLfejNr45ukOpkC2cyy2iu2qvorudg/cBAJKijNGVuzzNnxYBNWvMZMsG69WETE3h
BW7JPJFV3MtXhwql30bqZYiISj3H3/JSqnZpF725Ps8oPE1JJ4RZAhM63n4AQUF7W8gNN9Bwazct
bKRwxnlMteuhr4DtJa0DiA6ePIcfpct6s092ap4ibPAiJ4LQcTz+DTJeOoLwC3qpycDKxI0Wvddj
I3/r/c91Ijy2uJi5mQmNx8PIyMP3uijjQQuzfUcbnwpAxhfnz5bItY+uFCqewi5E9MId8b/jQZq4
aJuuNb/3cISrUroz44tctvaloro43pDgQPrCr2FjT76qLohRIRtR1tWFYNDqG4IlRK13Mr9P/ZUT
2e/zYaeWgZeZib8sX89PcD0UtWOZ7gMmOVRcYUCvgkeMrsQCNBRWsDmFH1A7Cbx+zId3EnrrO9mE
p0ZlL9qdH3S9Q54HpcdPT1MlxViX9hJUh4yxnCIX/Y70Dn5Atlvs2fbPj7K+nf8axSbn1TRhrLc6
bzShQ+SAmVoEzWkEVCKJUiwqSh688i3AxInBhFkIPDQ63lhkrKJ+U5bYlBkCjRgFjDVW9j0XGjfm
1AVv3PjM62io1cY3zCCwlpqh4CaOkBjy4IC4yltTNjEKlR+8MairEUlWcbHvlQjkPeqMBBnjMNI1
ptm2WPvz3+j1TqA7CwuCOEW1ifrI8fmCcbAkhgk5MYirildsG6GwmL018tL5ORpldYp5kKAJMPF4
RBA0cNHN+ianyrfzM3m9AShHIM2KOYfoNlmrrzJlUqeGC1JqmBaZv5QJPYcMgq7QlbC2rJKet+7L
sESCwWCUCOiW0F9aO9SNaCTo80AXiy46KjLkjBJkbat930h5/QHwbbnvzL6/QPxV9aY4US9Ryc02
YuOrb8cbGc8TBfSWLTicqxnnNQrreWR9dWIYADUyi95kplvZ1MlBQHiwpnRsTHk9CLIvyAiH39K5
zp2dVmvGVYFXnXN409cTiBidhxAtFAbC/2QVK/osm5zInEYXM7wI5HJlf0I3BQqpnkQbb7zVjP4a
iiwXq1Z62NgZHm95LbDitCC5dc0c8nfLBP0+k5S3BYnnUWj9PE8GC8w1EmEpS2SkigimTaSiwAYj
+r0mL1sNuzV8769h6C4I8z2eq8Zq3dDNGeifScDoB6O5SKZ6fo+KXP/B6EPjEPFghtk1GRAx4W+N
KSYqEKX78NJAt8Xjk24d9NUhfP51TFoB4giSEL+qR9qFioQeUhHlPGVuq6fZuwk5g30Mt23DkPsZ
F/biDD6PBUxOZePQvCc3Pv6Oup4j/TzzHaOkeegh9yCdpR2WIL1AsvjCKJvvfTx+7xXsc/TgY2H0
Xyc60DNZX92ll+jSb9UpRKxc/UJc5DYXuiO8ctdoISgWsHJtJPJlpXG0pxz91/SqaOly3qKdWaT7
NF5y9R5NuPjnEqNGvYFWOrH4wsZWBqoEYALxveMFCZpF7ZH/HFygYWj4mmXpgx+u/DpKMv/8cT1x
ho6GEr/KizdWrcxqNIttF3WmdJmyId6TjPZvP6mM4nBGQbKJu/B4lAZaa1BknKF+CaO96kzSvlLR
mvobc+FZpdACpAlhrvaRg8tChvQa+6hMku+wotsP0iCZ9+dHObU5gHpwJKiP0LtdRR0AF2E15LCq
01hJDli2RhaMECXchXrYvZcrVB3UvqqutCEZPr19aO4oUGVgPV4fFKjVhTLmUAs1inPXk2KMj/gi
SJdQvY3bHFU5pNNM85bYv4UNfL1NAM7z3gKuRDJNSDj+gNJIa0dqEvQ7bL2+TtKivIicdqvb8npp
bTqAfDrZlnngrev1kVwPplzlswst7142jcdBtx+CxbwaUHBBs7W7sPTmbbAWgg8VSRW1AMqsKhDd
1bUI/2jk2V3MME8RK/jqVAiDX1SKFpseErNVhGZjG9KEQaIz+Xz+c4qdchxmbIV7CzwD7RcgNauh
Ac9AJksZ2jYBZGtTkOzKKqp3eB1BduiarcqD+Ptej6fTCgGTDHh1tXNnZQn0UEUPpx2RO1CnPPmS
hWGwB2edQG60qgu0iLf8/17HMtEOBKIErJSds66WR3gNQoxGXxFBI8lL5VLyU7119hX6Whux7ORQ
vNkhgaJlyI19vEkRalvwa0RkBuXAUeUCkVN5Fzhxke+VZFHMt2VtuMzY3NUAKtiyole/urGlCe60
bcDAMCa0O6QGfasqxTjtjZtEINUZgugJSpGX5fGknADA2YIGFUJ5ud3u5jFKCj8zI+MX3DAbLbQq
2fIZfrWOqyHX65hBALRxNPCgela+oqdPiaV0fl5nw8bkXoWVZxg+EAeyK/rW5upeiJY5kpFEQkt0
rvtLtEpyD25QsbEvXo9CXYMuPI1OrlS024+XEFXRIbFqWMpO2hq7OhoWFJvM5XD+Q61PF7kLp4pz
xS5XbZRIj0eBmaXg+QTSpQ8C+X5yBkyTwv5y1qzBxYBouh/KrfbQqyFZMR4uArYtUNvrN1+mWNqk
tRAp4rZR/An9csNzyk66VVBWunHsTujVzd3u/ETF538ZRiiKqaRpAnbIoIAtjyeaTWM/yClGUN0+
dntv3JUH7Vr1t0ob604mQeN4nNWdQ7bYm3XGOJX//XPh473h/rq6fTw/mef3yLnZaMezmcw2gvnH
KOoBQIGLl8dO+YDMi4//iWfsaL257xr3Cvl8d/5yfuz14/PVDMXGfZF88XzO9EZYakkXujd6gODd
n9a1dfXWe3W9kuLAvxhnygr0IArG0e+CQw2t/jOA5qtgY1+sb+/1KKvrBTp+kkliNssebxAP4UCv
8KqNs/zqnbQeRZyJF3PR4kbRE/G9ruvdj9R7eDIOj58/bjlnPpv7ntsWq7ALkDmblZhh6h2wUw/9
AfczYps3i2d9Qr/zcmMniL18brhVyHVwrCR8MNzo/UD01f1ZuFe/vY8bCYdyImC8PLrrx3neFq2F
FKiYFQpYHsUiD88gz/ZN//HwrfU/oRW09cE2wsWaANXZWuVEYszB52HHAYt3Xxb356cPkXvb+o+8
CVzENjculq3vtwbXa4h0qJn4frP3Y9nLBxyxdu0++hBfBm526N2N7yfu+jPfT11FkVSHQwm9UEwy
8nL+0V0UPz3E2TaWc303r7b/GrKjS1gRRXQuXYFod4cAKkTZ9FdDam3NaWuvrIKGbSWtXYiDZhtf
++AiRiu5UjE7K1KkSLYazs91tnMLuAoeiS2pBoJjfy1gdoNPg2/t8YDzPsV+7P+GdE8glt3fW7N8
zj/PDbyKJ2OY4yVQM7D2Ub1qP5cf6ivtR3BLuRHZ7epxfiiu4hvt1njY2DFby7sKMGE3xWYpdozG
nkF5gf05XJDleYFredWu2IW+7dneFmT7VbFlvYFWkWZWizRrxcGgAbmPLxT/IfcW9ylwK5a33Kvu
5j1+KgDQEATEL9hy4LiPI3ab2nkhiy2LCfFO4XxovkPmoHvOu9zDwu+uvUXR+tAc9PfO5cYqn4qr
L8derTJ6MnNGg4RcxR935udsH+3H/eyn+/ZSvdiqmZ36pPQTaFoAqqMpvnoQJAhVJ3NTtW6D+rus
wL5Fnkqfn/qi8ZPl7vzU1oGAtJ+6J8UOTQPkD2jheFXNLlaDKNMXT9I6bY8+EqrKShPjsTYvGzFH
XwU3hgLZSaMfDpJtoYt1PFRmq+akDjhnBbDU35VOUYAH1rKNGLpePTGKTgeL14Bgy67rKjou1fhB
InfUwcq9QXTSumqGrPXkWc1vkirPP0FlUm7fvIpUcHhWkbTTBDXF/nmRTZQIJTRthVcjhpPVDl1W
Yqre5XfI1Wdbe1GEsJeRhgnyhqNwAxDfgH61Oge48TSLY0mzZxVD4XhoX7SfEH9DQ6kxSi19yJSh
Q/A1t6rRpbLdSi7aiPltlszBZ6MruhIBgWEYLuvcVO9Ak9R4DDVxZbuVjG/S+XV5lXzTc6U3ZiqU
msCF0bs6XhgdE42isyxMLJVhwHNEysKZaIhmbeRPLT6vyEAbw5TscTgdHhs6jz/D1gltX6E7uOyT
SjO3GO7r/FL8Shr7g/YWUq/4GB3/ShIiTTEu8ZOHxUKK0LCmuphR5N8o/CNGMFaDfTVXKtduPEwb
qe3rw6bx0YCnUQ+mQq+tbieUXKVxhh3iNZ39vQa88alDfOgGxc0tlOiJkQSTxqQNT1UBLM/xJMNW
WN456oKcXmICpYDr5Jdzgloofaqn8x/59bmmhEnNC9kAuBryuiUfWvKUl0hZeRZSOLuumTB4qsON
9smrRw6fDValBiSTBjJXgJjxiyMW0pzQkqUfvECKAnfCUdRN8lBz2VD5Vdwv5c7Kgmynyol+TTc/
ezLyWdmIYK+PHr8DuBvBVgJmtq60zcswhmXN6bLRcjZ3YRlIH/VUBhPodGjhXCJfjJTLm1dXxDEI
PkB9FCr1x/POjSjXyiyAaN+WKODMerrPc0u7ePsogJtFswDMAUzZ41HCcaA3NScDMi/4eaKEhMow
ZtpvXj9d1piIQmWNXuXzN37xDdNZS60OYIgXj1Vxnemt4scS6jMj6qF+3k/B/q2zEpgNEJV0QNg5
+mrPqLPcZnjRog+/xOFVUkrLZYAny8Yj4XVAsVUDziaTouX2CnQI65eW3my3Hv6whS/L6N9kiLRf
yLYh7ezcGFGGndrhMpDaf0Oy/uvn9N/hU3n7V9hv//U//PvPErEnARtb/eu/ruOfDd/+d/c/4sf+
7392/EP/uhmemq5vnv64fqzaP/Z98euxi8ti/TNHfwUj/fs38R+7x6N/2RVd3M13/VMz3z+1fdY9
D8fvLP7L/9c//OPp+W95mKunf/75s+yLTvxtIb/Wn//+o8tf//xT3OD/9fKv//effXjM+bF981T8
jP449PFjQc3mr7/xPz/29Nh2//xTMpR/AKkVtGx2NjU80Ygbn/76I/0fZFiCvSPQ0aLX/OcfRdl0
0T//NP4hTh0Hnoq6wE2LhJMjJv5I/Qc9dtoL3CPATEVJ8M///IJH3+x/v+EfRZ/fljG+Zfz0c8X8
f690w8T6klo6XREGEYSU1RmvkdCFVzcabh0GQ3rZ/2WgrFOT9RzE2XTU0Bq59dRnw2Us2MZvGNno
2DCDLaMGOQSLh4neCLEENKUMLkrGkySku3Mwnm2dgdql+zgRZs+dsYwXZadiAd02M5J/cWpKo1f1
ofkoZBzRkWqi8KZppRKfy2cz6bASxtLY10WyiwTcovjowUqX5di0vzFRzj8PVR6j5BtUHTbVz5bV
A+WoepfnfSAf9LmVqkOT9EuKYVAUTB/7STGvxnZoJyxSneYbWw0ZMkS/zLu6nLQ7E7Wi/CIXLtqp
NNf3qeyk35xnk+1wQJg8VDueqe00JNIHSzhyj7JW42AZ1fNTrqJlisxsaf3EOjr62gkLbwPf1tnP
S2uhLRlAdoY1UiCzWraG/qnOHHRZ6SrgBu4IY3AMfsz8M20i0/5M/FBqP5B0M8LScdAesL6bDC+0
LAmM5WLA9Q/yIVO87tl9vJ8l8hWa1GZ8K+dhKCy9UqF9mGs9XxGeq+baSS/V12kr/Lm6Jl2aA4l9
7LiQTICkqnb9i9tPjklYNUxOG2u20U1GFVIo8jTqjBHsUn7I0RtF5J1+Vn9FTJ+wVKBpyUWoBIQb
c+mFr1GOsskhcAys8qqh5XOq6GEj61cgRrxERfcrcia1ed8jyx9cqrnWfJ1lyUZ2edR/mRFYEte0
zPmznkghUs8jhqqYS+f1Tq10k6uoq9MQlQGnR4O0GtsWqztq29dU3vWnEPt3dKjqVlew3pYg1bhD
PiWfulZrdb+Da5XhGqkhK6z2rK0LgzW9BuAEZxDjNh3V7KzqzXvLqhoelJIpX9IODhUfdeAp8c3I
rHKso+swemhKpIoHeN1CRa2uOGfegJ371wbzKN0Ncbn/gXsF0o3zMMVo28Vz8zWvJ+rcddNNqBaZ
9l2JJCcW2wjIiZS9Chu3d8pRutQRp/7d4MiE3FybRNEjAayzOQSBZr3LW2jkWNCggOSDDmrx6sgK
M8C5Opdqt2kH9ETzZSpM1+iypHcVrFodLNYEda9u66zy0gSxuwOaivFXuTCxaiosK8UUzKoUV0AE
ydQ1beRdHWHTNCEoeNctDer8WlZX7CbsFmY/tvQFcf8S5OcOgrGt+XGCKL8vDY7+G6cMQFxK0kkm
wv622r43MXx4tJS2xhFY15qPQFJ1CaRto1aejl0YCWPv0JrFr7mbdmpeBYovhSLDGUq1vxqbqax4
j5rhXlGxhoUrV+QHdPOrxo8yebhbyjr4Cg+joXCbdfaHXG6xdCHydQ9ZgyWd76g8UcIQg1t3UCfr
S4jU533VZeqtPEvNNS4NGl4tZl/Co8qi3kceu6z9Jgeq7cF0L0UeVJvfiZDxF6drp8fAmG370nZQ
avWI1ADy8VnFRDdIg+JmtKUh2pmjCnkJMux4ixOfovHCFXby+ZxCgJAbuMDe8mw5Pzzbz9so7E5e
LFzp8abDezx6NqsnB5sG3x575M+0Z0N7YP7YJT3fXv//Rn9xNcN4Onelf+xB8XK5v7zNn3/kP9f5
/2HvvJYkR5Is+0UoASevYM49OH2BRCQBMxADB75+j+fM9lT3zm7LvO9Di5R0ZWWEu8PNVK9evcf4
i+uYQpJYKq5hXIr/dZ27fzFCZWRLDgpWa/zB/7jO7b9UrleNP82OPBvCf7vOtb9cxA8ueSyWdNfY
Sv4Htzn+Amrlf7rNbcbTOihAtpBvG3r/0qATw4lXXbNdf2tzjbZa35whdvWiIWhe2O4NMinaO7tR
kyag6J3fKrteTlaaQK7tYTYle7PQ0lfCvkk97vMeCklpAtoKNDDcFP/V7R91W9YRUch5XExZZfnZ
LJS47qSWB1ScxSesYoztlXBGohSdPkdBcioVpA7ZG6cVr/MX2dQklFreWt3ixQFSkJvbNU4I1I8g
UWMlbjHwiiTT6YTH9s5bXbUJiB5tzIgxZLerR0CjfgNcmTRYoD6SjG1nmvgqVfhGhNuZ3+40LShm
zZZp8cjSYntIe2eEzaGyQgDiqd7KBzPJNw/YlbVWkUvGvMdCQ+GRoGvYbB3fUgZ+zC7I51qZZxR4
0jUWQCyL92CSA/ybgLz0JbHm/gVHHS/Hc1PjrWPJ/FFfdAASchhh9xo69Jnpz1mg3I6FooaJG/Qd
ZQowxSoTuBjyxD0wdl2+Oq8o3jhP7U+ipYilhyK02AHcllaGjVbkY9h6+tSE5e2o0m6HFsRknbow
TR7n25HWpCNRO1lRiufqz5mn9vn4DGeek5BGxb2CD+N8NAbXe89vh6agHOtCfEfVrm1VLd/XtwM2
XQoOb4qY8SZg5ZWve+D4QMrIcYk2ejl5MdGctyD/c3qjmnCSL7dD3f1zvksF2ASgLU59/c8NkIrb
bZDOXAzFnztC/rkv5J+7o/hzj0Do5k5xKNhMPFa3u2a9XTtceM0ezWipAtYmuZeKaZaa3/25rxjM
5L/U2yVGAhf32brmVRtsdgqgT/9z57FLyv2XiLqx/f7PvQjuhTtS/XNf8j3i7kw6zuSQPTHu1G3Y
LOeUdYBISEfViuyr1kYlP9I5LL9BCizKoVWAb+Mi2urqgaDJVoknW3gP6587nURHalRT6d4XMYj0
CB1SLQ520iVPA/GrSQ9KQV30F6pbS373XmMXJwBZ05PWzpP7VmOjYHU5t22QP5bSLkTlK8nTWJWk
K49KjWSpArVkkYIA+vZRsbcKxDksE1cGqp1TX2eWnl4ngCgocKaWDr4JXyXb1VphFOdZn+eLRrr8
CIxDpeDu06HqQx2iahl5bboN94mqtHbYWjpshELtiUANTHvhrrGbjOTVvCeJPx5kscldvRYac5vU
okRQlcYGplAR6U09ZKUpwdHpdO4bobTIJpJ8z/rmaYss4sotPiKKMX5BW33Qmkw+sVBWZpEsTWsg
RX/pn+0+hXcEht37Wc9oM2HhlcqXmOvyzstVdIKm4rPgzSyML9Mpps+5zTJWn5d0vjr6ZBXBkmTL
c7uBzQhU9rwKcNzOpvjtLf2TfNKm5Z912X509BUy0N3e/khYQygCaVnrF6O35F3VjfQXZPHmt1js
0fBbmOFmoNssekTN0MzqTtoC0GxPDvvZIhCzO7lGUv6kUYdoWxTbfKfpxUi9mtqVfZVmzqpIU+Pj
oV/f3G+rFiTdGqkDaADWuCgOqWuMD9Kzy23nFZgxAsPKYaNVeQarrRk6plZK07bP7bKJJKpM41QO
xI+H0+SUm7/cFop3/ZYLMxrylGy4NXP6g7d5gkzkpq2ult603beQ1S1nJM10sPSp6wx+5jhJFUmz
dI5zORKxn2XNRH483OicI9CG2dV1nyxc8Wdds5MgUNUF/tpqzZfStql2iz5V98topczm3SRLAySV
9rN0++lzbOpFpTHolskXrDt9J5M3jqFaWDfM9yzwiy1uNVUBiEqDTaFCrnLndt1a+lTY8g1WSfNr
goj1s14V9c5gG7AN+qKz13Al54gnf7lxGanCIJuPU97jgVidhaZFa1kAFYA5f1uzhZd7rGbLChM+
rhsL1/rMRbJGumuQ6Fy7gScJ5ubwrNaYbHh78nuW9p7NIWevZ+xtk+B8rZ326mLR8wxqM34TXadn
QYlv8TufiRm+hc6DyPPyjaVFhXweCnO7ShTAptI96FNCgOlEXfc6DQ6rJ5DXzZRIPde5JFWWinDu
KuL5FRxAflKY6Uh0WlK92wmv79CjCu5LbR2ynZJNuRX0SMepD9mjAMhGcf0MbFl9m2yFb0dVUwbQ
adqZ+2AWo+orJHc/pjUxxVFiaRndyWRb3HFN1RLO7d0Q7v+/mPxXeehPCtz/XR+6/+q+0vFr/edi
EiHwfxeT5l8ETlH6sTPM7hr/+0cxaet/2cQ+IEGwh4Bv7jb8/09tiIb1L4I8MJpTB/zHv/yHOKTo
DpqSjY56KygZQpnu/6SevGmU/1VN3lyBJqMylCmciPZt6fOflVnKMFefUUQiIxVPtaaPvs2XD8hT
6vwbdfa//0lsnWGavUVN/kvdak6lrSlmUUals67XdlSt+3krzahZiL74W0H/nxLY3yWv/+5H3fbc
WFYhMYKa4Z9flI41fNDB9ERqpt1nDJLBNFuPskv+TX7Zvwj2f948Bi2MN/Fxs7JCp/D3oYHnWZIQ
W6+IykXvRdDTqcJFyzT8jgP5zUVavv2/X9jtPfrXT8sgqofmhB2t/yMDAY6CmZtFXkIK7cQd3K3P
Yi66i4ILPC4zkvQtOB7/Rn9mmHZ7Hf/0Y1nWYueB4The0f9oe/7+OpOql4rXG1mE0dS5J4dD/Krb
NYlYbMn2Rpa5T9MCj2ItyTk3hr7d05iIIyn2zjVxRiu0OkOEVltWb96NOQwQZT5OrKHfb1nqQv7p
rHO2jt3BozABkWY7T8UE2xdsZU5F17MftlUe5mPmQMOpnYR7tJem/BC6VUVA0TxoHBLjGHSodgjV
qUvAgItFe0+2CfI5U4EPwkaqXWYog4mtuFfuMI66PxI1MT9NPjqW3jaEIFDwC6ctDIgzV+Xw5TTi
Zwa8IqBZvE7gdk+57k2BBPijhZsxFLwfjgNnwtLISzeWExea2NN+2X455MqbZmbu1XLkHGnVNMQ2
e295sPTO8lpTlO6QinKi9VzdF62dHwgeGfbAGL7URjL1l7eTX+LqflXtRvvqxlJ7auljoDIt5QCB
cl1/ICI3VIszoLrNmsedAnY09Umsn+ABjRAsvbzlDRYUKHcWKIvBZxwrvgcbplQy2PKcCaspgn5U
y5Abrntnkl0+Us/Oz07WageXNOhQV6jkKMb1b3szFAg5KomcdZob4QZR6wx20Q3J67b8bnbHH6m9
wsnOEu1ZMVp6MbdJMM6uQ1WcSUst9+wkJIcud9VI32RKWIjXH8nVKO8K8tfuByGTgwZdAjMq/+d+
rFRFC4pKiLBrVouNlsK0/cRdIGAKfTqiOw5Pa2VJG9UIRAyR8ZVzhBWSfaSEmWo+VusmIJTIRuUq
kbY21TgSdFd/6WlPK9AMhf6DK5v6raz6cT8n7pCzZNLZvtA7d6/leUHoKFJ2RCeohWbVTDvQqXd5
D6U6kNv4c+AIOFaLx06jas8EyRlGpz0O6tD9GhnWnIoktQ+2yptLqDpeln4jZEYtobX7taT2anW2
ZQoxAMSEwnuwJ8jkuY6sBII8c0JjxAcsJtJiAJ9uobFO895jp+J1mKfmXm9tGWVpXQZJ0yZvxN8W
9O6F/U74lHp0CTt4tdRpc30pxeequA4lotPuis39BW+cIr/OnXetsbXQsof1Ofeq9LGeLBshz/Re
EqQArHa2u6PwS4/ekNUXlW/fEqyJpr4Y5PXcjUabXDUtdwt/2GpwuomlhmUDgSdn2nS3wAoMNiCf
Jy9fygfF6vt3OjpneCCjCrC8wq/R/1Ayk2BBffWqYs+Sg9rEM5RbNXSoWoaJChfk+yPoN0Pu0kmX
cu8uZLE9TKrOnF+id6s/a0/M4BqnaUx2xPCSYpZYLkA5Ai+a5pLRHe9Lo/eKl7LEqsLmqVB/wnAC
mg6hO12jNNdUqAfgh9IL5z7v95YupRuA2TQ/N6nAZlpQWpy4LqtxACFAjs7Rzlun9+3UvVeHau8U
xF3sqFbpyDqiTedw81al2NcWv+yX66zjcz41ZhkSS1w6Ecul5sV1N3RwsZIVccysOWmONfztN4o4
c9oxT12+IPBati/NHme41Pvlx6giviDq98YrYqHnHEsnG35Xbb8+aWuVGcCTkwFTK/L8GDiVvmWH
TlFKM6wcMMUnOJC45KkIxCPhOa6v5MlLnpTdTm3JEmadRwmSfjhbaueFa8q6fdc7Scg+fBJPUwLA
1HMQ+Zv5mCI1yWTkgauxfoDd6MYAhttvM1tBYbSZ8FfptQK53F74g63r+KbSDDt6yWNH/wCi3lNP
ymhzXvB+HFiC+gVpZDpLU2nvB8StQBUjXV5j6fsGZ4PPw/9U8ng1A1bXVCv3Kj9vpy2U4EPmPfdj
f9fZ9p4NabflZ7lqXBGb1ab2UXdIInRrxil1Ymp3urm+jrf3aMt23ECRK7uTA4PTJnSqap2TWMTr
PMt3q5H5bknWH5bUvgz2iQvYi1o3nTW7fXHJFX3hHtrJlUwWOxUHu+ssuh/E4HEmniOBD+CnmOub
utltuoUwZW+v5crXxk/SW1OwfYm8OzdleeGW3A1e97tvtF1jmHem2YaQYp4aKR5qg4RUltZ2s23s
cpS0z5Gzwa+ym9Lg2Adn2oBX1b15nerkd2bOz3k33DkaD4lXP5CZREQzGdhwcN5u7MfAY10YXFZS
xWnfP7gtz9G07R1VnjIhd2AZENmK7MeiesztVuI4f43tOvrS8sJsE6/0poMvrIkjU9CGlLmAUYJU
JeuzZS0fue2AnLeC2/jNaDh3Sy0Ctuabw/DVAVE0N+2clesdgfvHDuQmDF2NehOcnTnIuO/myCmc
u6GfCaNR7Wva6Nz7xnix8C48kRMb4czayWl5rtIZMK/VNReYWHukMJ4jvdpboxavLasujlg/EvSV
oLDFcZ6HyAQ24usaz3DSKDp8FK9BPFTM3bhIVhfJ5fNXhIhAm7td0UBjdBxrRRYjxdUVio9pY0fC
Iy7gtbsHmyrftFukUWuY3R2cnHviX6HxgWRtzmKDa8MMVMTTmB/NfPJCwKQD6+jiObcoDdWyvtid
ku5KUcfjlh/UzT1ZffYlmvInsRbyMTPTaHUAP5AEcyyQiib4HGlu509e5Z7IbTfuCsxPgTsr3p4f
wIsvyOhN1rDtiKx2BqWLlcV9Yzf8l9k2FCis3QdjQz7mmo0i2Pp58u1Bcx50p2iv6C1MvETDMqna
XduWIOjFU8YHdWi9g9dY73TfvGX9evKcIoltoR4k8Uc7hrfD40R4fMwC8hxXSrL3Nn3+0tk7ukhn
c47jOt8neb1fVUwmZqdvFyjwB+kqzT6ft0OX9uTqOQQkctfvQVRBRne1Cx30Q73M5b7TWXD1zKL4
KFU3yJT2Kljpe8/okIL5xnkde323JvNjDQU+HMb8ffDsHq5C9r7a/MSZHxAs7vLQT/lro82PCHwn
bwan6zG34+FOdu2s61c26i+z48EItJHVACk+Lat61YzpALn7wTPW45j3Z6x3C5HddreEXlbPO9m4
F20TW+Sq1aeQ6cmG8dss810jrTpeR+bBFgrVqv0u83nvGPKRLKVXZPpHwzKuQMLOjsjuS2+c4mkb
I23dVChFIwPkdflhq3m4rkpklu7BG7p9PzPNk+ZZ4evKzu0aN315abL0KqDRxq6bX5tJ+zaWKoTb
tJsGBs451BBfU9xPzZSP6apVAYOLO6TjCMdCjNbBJF6UgepUoZZtyhmaz/Owqd81xlFQf9jEFQLC
GtEoPLJzduyNFR8gLzx1b0E9y4JmKOqO8cAIV533hXtpOzP+PG8F3/W+6zgLMen5eW4Zj44crhr/
Enlp1PZDiYK7dHgE2tZgobwdHd9r9Rel1w5147aR2m0O0VrTevBmZmhKp/9UXT7EEnq6p+CGJCP0
RytMNbbS0T4Wf3inWf9C+NgT6BC4gjlJLTrmO78nEpT0EYyID1Ynt4DNQw/eMAa2soH/PbrTjwm7
VVBP7WW0Z+UILSza+GrzqHjvvag/l47chb7YnrZFMHQxOtUvHS6nHk9E3ELXiodJvFnDxJ57M3+s
lXapBPeNY2u8t21lBYrea3u4pQ3z6b74qU/Otz6IHfaF09o1XwmRqNGiJ3ccUxFraESipmKIWxvZ
RtoaZsUM1b4DZI2NY3pilMLl0toHXj8vxa6vRd7+IoX35KoJqST2sqKJQkHN+wTWQlpmp8Uzqd8K
z/GtCtvmoIv+lEy9GTOLVQ6bGG86udbUe5vN2V2z2QVAXbUtqFlTCWLbYJDTYIHYxjYsxcRU3YD7
TdZpHelCyt2QjFaN0Myiu9ary+smVsLeU8X6AYqxhHTcXfu+wDm7dtXTNlYGE6wbbDBL9DMIbBoR
lRCLV7V2gFFX1Mdq1c/fNYJoGuhVpkU41dynXFepAFJ6vtt3kacuRYhGY2l+aUu2nZU2t0C1Wt5v
J82m3QDsc/HtqmjDNS/bwM3KwYvc3tuCdBLZY4Zr+KtUxbLvTOOyweONZ9Utr2LV8194SpwhNAhU
/lRsTwnQ/IHcapTVuH+TcvB76R1qN1uwo/fqeshHTTK8WHR3t9VgWv1Uq/QzlpTiODB3CcxZyrDO
ByLVXHuK7dlarqSNDk/D0Ft3mGiqS1d6H81mwGIdVPNXIogTIyploL2xU7DMJc9o4w3NGY6ltyMN
qTy3XWk/dWtdRKoxWteBJSq/0cUSJ7KTYcvAJUhu4LI6N+1XKMb4UsxspIla2/5iz5Nz6nOtZ3HM
7ZMHsOFVWGoN46MkBx88yfEtXzP9xGhIe0AcaAuMJEZ50bcqf1ZuIGQ/UdVZBsCKy5gn1vlxC3aL
Wi7Qt4Wn8LfjjF00FbP+zf6pOKvl1gajvbanrOpy1F+LDVuwu1mf8VyzNu5bfPeP5TynOz2dnL00
k+FiJYOIRK7+GnvpxIDShtC8oZML8Lx30tPk07zpSrj2M+VZpR0ya4MIPLk/JwBTACS5h/rN44PG
kBJmatusDES38bGzqpuq4RBksesLnZ3O5fZJHdFsWSbnC5ZRNen3gOOKdT2rFQFH7u+6Xw23idiD
Vax7B2/eOl5UU+baHEqGiqRFVgNBRIO/2iCxI7mWRReIGddPtAhHNCheinbpOysx7+3S1d4Gs1pN
9nMLA+nYbNLHylzPBNxwuFZzf1AzIgN8aBjljkkeA6TVMmi2cravQTSRbmc3kc1vTyGaGXGNiyfW
NCHPratjTsjdPnSXSSXnWI6R5Qq2GyQRQmNlWzEpWPN+GlXKk22KOmOVAX9H2OCfjBn0OEgwBXhF
1xhCdEL3jPHZhT2d3Euc3Swweywkrt6ya7j4t6AoyIFgfHCxynba8VKXIwEV7Y6W/wl7zHz7gN1D
sua2PxE+WQxzein65QN64C87X1hdBJXkT8agRJOSGcesTXZmtz26jCxK8tSPaVvNrI4ydIJqCKZ3
06x4WboMAPk4Hocy7y7t4M67UWzilK2mOOYFg0RlNYz3xLN/LHyfYTJYemiqeR03wh6jPBnXqKnN
50SnCF6tPh7zAqI86T4DsfPAhp0hsU8DrG0id5Tp0mF9jwnH6w6gRPEWVYnOXbktypVZsD27WrwM
rI87LbMNjPPfXpfx5DESDCqGzvGqSb5YK1jVAOjyg2Wap85a7cg1tjO/jxVYq6eHHc+R9BuPTI3W
BRGdN86ZrzKRO51jBEqp8caXmXnXte11yRvvkNnqEKfm4h2lN2tkEwxr8dZDHjfIC0/nw9iJ7xZu
ZGiLoYzYC56i3i2b3bJi1TP7FNOZalRhPvdf+brVcebWTdDkrhJnSZofss2Vd7IZH5nBwnTv0lfI
jODayZmLOrl+4tYycfhPDKxIzNjzfcfdsthMXoAM+96kxk2FDDHVmvG+VrWMkwmM4oJO4M+ucUXq
XJlbiz6kq6xCWozxZJXLFhh9qVASMa6L2TD2GyqOoNJ4MFMVtGcnIVdCi0tONGpfql7+7uz6lLkc
zfNWiWuxrO4l95I712IDzer06cPwlOJA/hlxMWS2/9ZMPQFPqY31izVxCooqfWgHNT+7Ss2hthle
PKlFtsf2oX5oHMwHiOVdONTSuXDEF4El3X5PGyMiLoKRgZAjgqXI9WjtHOug9uATha4t7xvyatTb
7npGB2dTZIGX6DBn/VaSZH4gAN7C5uBZxQc7FGXUusTIJLz4qGcMGEl9MGcfCT85jLicjrq6OrHa
DeojyOwCIGinyCCtFPXFlSOXpWKAZa7q8amuFeNEL95GTefIt1RJ50BjT+BSzLV3gIMIUsfcCoTN
oh1pjgqvzfy2cpOrYi/wjqV8XcdyO6xJaQQTNjSQxV0b6roOLm8WX3qucQ83QH7HSr5upnHV0la9
S5te5VzyqMrYky9uZtFZ5GG5es6rXkB5zQn13i1epxwxyIobJLRChGheyhaZfQu1JmkyJ0iKxqRY
hII1J6YOWNVwfc3a3nkcin3fbUxA50JP/aLxcLRNlKAZXw/fmnhSTArlXvuszKbZGwNw1sLAEsD3
6d5epp6IuMqNxxK9vsCUGnhua99PsD6vZmdcO+ib7Ac7GNQZRNsHvKovg9BeNDcnwKnOaOQbi/pv
lRY4doICFx4Jt8OEaGD1NAb7VSqMvmsTb2G1xRtdIgCVgzfWkbm0H07h7ovEuDdW97Napm9KKYsS
t5h2cnaHu8xcfprtZsaF2VdRYpLyNfX9d5bO4VC260HmCk2eVIeD1s3WPd+57rI15XDuuOL3VaH1
YZuLdZ/JdIns1ijjNHcU9b7Um/KIi/di5eubIdcvpZAjHdu8PtWb2j+aMwKHHNJ0DfDS2ZE+6Hct
VPTUN5fZJeKOTD0zn0+jPs5xbdXeW9Kvy5tltPRRhqtcmpHiWeTwG0kz9lPiQgJhLk/25L5CtDrh
PxCxqEqYlhY3XJcS+73Ij9pegUQk866dlqPjZHuKhhBB97ySV/spV+7RMlND+qn95IxPc5dHw+KG
Vbk92i0uRxT42CqQQnK1ubjbpFP71qFhFUOA7zV/wEYcIoCHHf9RY/EsFqM8zHV+cBYLLqz37nXq
qZitoDUJ40iLYyrNvbtVzwvctBhjDBz4cT82nJde/tAr4/OUtS9dPQZd4+7RVONswQOEHOJV0zHt
81Bkdjwn2q+BAUGvOSFEjPsa3sAngUBhN2uh0LhsQa2FulSiBjp836zbW+FU+43ALCuzAjHdjLgO
hi7l1Em+vbV3MhwtrkjdD1Ad4gUYNk/GPUmmsWdVr221hVnefazkCvWoMfOttdnSY1qz6Gu1cQld
ylTW4WOq7Lgr9SdbkljQwao3VN07rp79kmBGIlInEubIU7SFXinjtQQsU7AQ46D82zr3G96rGfnd
T6ufldHKK+n1/X7Wm5Bb44j3pH2fDeNYWWQWT/PBzLjV82Q5pKkRZo3p62ZJiVBP56GpdzSmPKuJ
ca6H+YBgwHZIH0z8pmXafLRFF6YFVg0vD6u6vWca+u4oHINuyqWt2ufKqh+hcPKlVvGxOPUNZTrE
TqMxFdD4MMagcOzz4hCcb08Bmsc9+BojSHEni4y50eDGCrk2Z97Ki2clz8PQUWX8MGYQ3nkeL3l5
b87mSRZjGfYCu0oi7lcXm8228JegPtPsePoUj2l6TsmzCLq8eoJmehEr6hc3ugHge5PVFC7EBfn1
bDykGR6ZzftcKyUg5DZOuTzQR5X9oheRYWw6hvXlXHb9pXdbzgv3ooztSfQSCD3fZaU51Alt/8h3
zFsY/PntPHbwF6qHVqRnopw+5368X9M6Z4QwHPViCzLNch8R1onTaUXYJOMQ2ZZ9GUdMPAQkI2Cy
IFM30/JglDqyNoYBHL/FPRf+g7CHS0dJuaklAoKOtMarL6eFYt8bTlOdPcq8Hf3OmU6t6KNsRIgV
OGYg08WtqZ2WaqwDqGp1gOx0X1vV2TQqEdjp/DhZ61Mm2J4u9FM+qlNQG/0cjUYn/MHjNE0UnBZZ
Y4zxkKv7PEvoPXmu6G0juzA/DTdxUSTGj8YcXzuTo5Mk8y0se+dk6qsTpqL7qc54173x95Ith45k
cBPy71LnH1PmPDAxetGt2kV5Hz+FMZ220vUOzCKeTU6tltkgM87L4GXf67Qes8mLk8K+X71in7pk
u+F/B8ngZWGXeCDxusfZQlTQZy8PtHw5SVM7WGV188a/uJtyx7ZX77MdlOLFMp+IsCdzpRsCMxWX
eap+FY3hL1LftYtyB6r8y8ORFaC7AMym8bu1ckQwH2eluaM3CQ21PFkiOyXe8lja8nGEsRJkVn+s
2/7K/ffZ5J4ZsDL5ItJs2VX6QP3kwFVlKohhvL5zuvLc6WO5S5TtjQk2+OXlhM3+TmRYQQfyiM7u
puZPWkofrozFct02pnKz22CBXicd5nZePZcFe4ZEnypRqSrpiv29o+1i++HgeJnna2q5nmdNxQ3k
bde2y4e9C4+UVlSKQ79KZ5cupnsVnCH7QTray3qbC6opGNFac4fVd/SBPacF548+1gg+bldnO4Jq
jXe2lwso1Y63nXI2aC74oYagHHohY8jTWcR27K0Ecu2YQTJDZCnKfTmI7KnakuKbfcziXqwS1af0
QDsbc6KGY57rj9NKPJnhZCovJvfSfZWU6q9pIvvKV7SZGAovyYsgTbY2Joz1W2RL0u2THIya3xTp
+KHMkiBCc27me02O7RwsEHW4rPRS3/N3f48i0YOkqrsHyfRw35S682Tk3vbGGoV711aTe1U8qWHa
FXTMXp5uYT+ZapR1YrlHOjQ+WE1UP2eU5D2OKnxVlkja2JZqEhSM4USUQ85iyjNUMZmT86Pkk4lu
OzdR0vYUVTp3WN2n+ZcniTLO+m0M7du6GlN1g3p85fQpBpzC42LEjBNwATeJ92glMEB8Nt3WSFBc
5GCjdTa5UUk42Kf5YsJpvLirZfMZsdrxKupkIVJoco6TNbtfWeVxP+uooGk5mr7rjlM4Q6Z4UccB
VyPmuxQDGcuj2Kf8YeYCYJmj3fd6PR7dkZ5ozvuf7EZ8OoM13OWoB5E2l/J5rEx19E3CV8/eUjaH
dRvLp85CWG3nHFEGXTXcOk0LnMaqg5JRCnBDj3dCpAwlEVAtZ/uumQ2Sw+d582FRerFr+4HzRyX1
1nFle5JNR746MllEsnBoNtq1QXOPF2S3R0/dylM+WDuMCQ+MhozHrNqog2XHH1dx9YSLW9fsaivy
bemX7SCAt0d6P9R9SA07RVYqENTzdYogmyObGUhNE6up9xKr8CVpHOW6NhmWVme6LUVY+YJy0Uzi
DoIwI7MaQLfZLTN3x5zcbhMcF/7cpuM17w0jGC2tOCWZWTyojfNJNKiM0X/6OC1tsaN28gLFsarc
Vxsu9jEdhqs6OU3OE9AzbCpZ6jmOVuk9eUNJkF8/Nv3PDVR3F6RjV8XSmcc7t1Ur2jW7zsKRJMjd
NHsbRT/lGy2+Y+42s+8GygJMfD47Xxw0uJPNS9It5rF30+Foli1xw43cbISOrC2nuFqWgnQ3zhLs
ykVC7a935jMOP70NrcXYAiaGKABDunl3bH8pld+uyvq/2Duv5saVc4v+IcMFoBFfAZAUSeUsvaCk
kYScM379XRjfIFFTYs15vmVX2cc+Z5poNDp8vffa7Bjb6XxMOm61UMM+Ko2SnSR9FHq2PuADb1v9
LOKijj9TMs5LvzE9XYqpUqIJn/FLFarzrzlHsVPCQF71tjqhMrUCGZN2E/gcJfDHKo+2ERvho8CZ
FTgjjhlOwcYoi+2/2lCplIqryFXQI7DiesMKFO7G2ko+NyqzaTf/SrIkbgxMddTF8G5DsaMtF8gF
RpC4nML7gFix/w7D/X+rxyerB0DdTwKqxRz6xb15/56/z917+sW5+fuf+R95nv1v7OtEHWHZYKOL
d/N/5Xmm+De+cyIWbYRW+oJ++195nqL/2zApN2DcxG4Plh7LbvMf66aMpo+8NjajWMghgwGI/ht1
nvpVyaZD2MUrYcB9VMksAPK6KNA+WZrlPO0yqZh87/5idjLn7TlyLiPnInDgEp1fvm/udh+Pb7ub
T530B/mcdmAx+dbqgVRvznxfz/rB954r5/6qcG5RIjmP/MXr+ymjf/nr983q6eHlfH9/fvpy93Fz
t3+7Gpxjv+OL7Oz7wy/O6M8Pn4EqmRMevijuFfm1Do/ASX6HqPyfru17AwfiR3XUWlVfnrNwHu+v
YBQ5z/eP9/vXd6Yl55F/P2fO7Ny+XlxvL55vt4GzvXYut9fX29Pz6+tT93x1urnebq6vd8t/W+12
q/3zzfmpu7vZuU835+7Nzf7iyt197G/Od1fefv9x5Pf/Tvr44fcf6hwtg8ld6vj9Z89nj1e7k7Pn
i+f94+Nmc7s/ewyc1en16WqzO11dX19cX6wvlp+4u7q52t+szndHHP6/MQw//RY8WJ9fVkF5umzY
TdGXr8uwoS9fX2/fLwPnlsgGuvH6/TaiLzma8F9xNzjXm/fbd7r3dlxG8wN/50PpXD6FzsfL0/nH
29PLVejsXq4YXU+XH4yuq5uP+483Yrr41/3Vxz3kGufx6vT06eVt/3ETOldvR/pXfJVbfhsfh9wV
LWmJoEeV43nrM+/kzFv+c+04q+16vXEd11m5/IVz4p14P3+AYumsnzpTfO1MXFBjyrHZ93hChuHV
28f+9YI4QecVg7tzfU5f5c7p0+7+5fLl/MibXL6qn9pexKCfvrp20NiRTTy0ZJxUxkMkPwfJZcTG
nBtap5Dvf37UA6TWf/oYUIphokRWgJaggv7cnJ7IXRokse/NZXUWDaddI04ya+Ai5KMys9Ugkud5
fIkkscr7a61/0DTMotpOml+m5G5gW9ndBiI6grb+47xLzVWHPLIkPeHA//KrknTOZZObSUbz7WvB
7HcdOa+vly+nly9Pl+dvN7Jz/3bsc1b+NO1+bvSgK+awrrgXpNFG5npWfzCx5CQco6cbyw4cjMIY
z/dKe0TE/G2JQU0MfgCKxcKnJ/vk66NOktoFUlfNXlEFjWcq0YzFPBsCb2r7+dfPb/uwLRP+ANz9
hXOKus06DAKp+6GtixbBaDib/VkzTAJ48qBe13GUXf6DpgwFhT0Luy4OsTFFJCLZ7mPLS6t2vtHn
oI3dSWJ/b2Bkv/u5reWT+PzJLI+lw3kgu8UC1mEtj/3pkzFhT3RabZoeN7L6hd3o/gqvcHpkUP6p
FYPvBBAUeGtVPpgU+hpRC9ATk21tN2/8wTQ3OQrJI3PPt1G4PIxhsfXRFruCLA4eptQjBNMTIQJq
MxrrUBPiYZjTQLi5bvq7KMPL7RR+G3tVYqEOxkX7Kyb1+lgmzh+fFjst9GJ8tuzRDvq0C7EqFdRy
UDsaXmhT2B2auXX/8s2B8kbRzvYO4qT5DW7d6GGNY74TXtfU0SaxZsxb2Mw2f9uKhgoD3C5x6vgF
lIMPO6C2P4SGidCpkmUUlDmCgdA+xrD89nFZRCJzTrTQlJjQsA62S0bDJbC+VM8RQtu7sFJst2tF
6ClBFB4xWPwGU34Z8QdtHUwatp3aGQy/0ZuAcoswQVZlgh1oT7rO38Zms4Kx+lBYLQp20w3m8oRx
tpIqY62M3YnCpTOXwyt9nF+EoXmE7HA904+U+JS7Mf7LiQBlJOlUTAEwsPGEmAedHyr2sBxwO6+T
AiASVlGMV7E2CQyNeDX71c+v+o8vAX+LDjNaXyBxX4etDLsBrQMdI/KYUBZLPAqLC6MoRj/0c0vf
PpDlFZByIPNgMlnDB5v0pLWylHA2PNci49Spa/KppItjSP2vFhcyZGiFT4PjB8+CoWX5FZ+mtsLn
Un2stNGDtW1Se42GdTr06rkBrcopLW6ufn6qbyMLRxMnKjBHMiceuEcH333USviHlHrylNP6Ur/o
7vOz+tF+07jmdtqHeh/fT5fzefgyf0SXNnTg2huObIB+s14/D+7Dn3DwzAOJv1I68BOKe3EjX5sX
2nnxYWyCnbgaqFldWtzz3smXMdWebXMiLsStdmSqP+z1w19wMAf3oUCjs3ilgyrGQp6f1IG2VvVh
VyB/+bnDD4cRnwdUfyxqsAsWRNDBgJWAa8ht0w6e0qOgVay5vqmDXH480sofmuGKnCkBGDcuIuOg
T4NS+AqC58nTwmxLcW3wpl55tLj4cMISK0RNrTlB8XEnlGEzYtPp7DszQ45Z+gD0rNkxEcja1eM8
rDs9cpRwn9bDSaY1XiadqeiMFZlaDjJYEb/YyGan5rUdnhTlaSTs2y+3yjRtZvmNABt4Lw8mJuvE
aFcmRewkeiva8pn1eq1zM3ZkpvzDcxvkGWqk9JHvbB2m1haxZqezz+NmxWy/jkmgPRdZemTS+UMj
7OA0oiGWvEHtMD8uVgz8btQFPW3K5HVf91fIjMYjiLw/N8LuADOZsdQ2vs4EiDmgNmnN4KFQmBwb
fIQDgiX+B49CfylLBWXJYzjYeBv2QAi8Gg8oDBtxSorT5GpTZx2ZZQ4Pdgz6JeGXGcZSQbcdkhJR
ihpKWPWDNyZJR9k5pdIp4vZsxNGzKfA2EVY0qkcShA4PVr8bNVFIMb3xDZgHH7UfZEWKpn/w+sYq
dmZdv1SYoSN3TiU0LmgJEyzYIffjfqf8/Shc8l35xtkeYCw5eHe6yADpJDm9qgtU0vAGPKrI6pGJ
808jhLkE2yoPuRybvo4QYU3RknnZ4yULzHWsp91OYY0/EoWiHE6OSz/CuDRtzmao/u2DfpTSoodY
lw1eTC4UKmVYA9WkBpf9MFm7xJ8sB6tXtm6MXOVvEcqqAa37tGTUa/0gGE6D6cRpdlsO5oo8xCO5
2783c59Xj+Xn4erlNMB5QCW992svBGpHKZrV0lNEE3Dj09b5qz4q5UUdFctclPjXhtHnJzOnYY7x
StBcNSMX5q5spGrigh7Kf/08+S4dcvCLgNUQ7Me2HnSNOJjiuR81EBRhx6dsj0JkEmhkuOhap91w
7PNd/qivTTEzkDKiLOGx7NsPPl+9tIJS0frO6yMLTY6vjk4bTdj+jDJ3Ec1Fp7OQT1DMXpeyfIyU
+O05FZnQIVyxBv+xDPSvPY9FqbZwR1WenZHJ65oEJhgut9OpuhnCtFZWP3frt3HIOIeCCv+MgxKN
Lp/Dp62RjM8T/L6MsjiuLogDfCwFjDDfnJ65sZePfMHfJg9F+Q/ED582U5Z+sNuTCAlHK7/Eq8dm
uwJm1Z/l3dxtjbbprxuU7iwwQ7oh5906skH4Nlf+bnnZkdC9jO2DllMJd0Ld2IlnTCYyVKk8rbsy
cOcyfMbldpIXefCXhzKbFtlCmwrU1+Xwd9CxkWhG6uoGE1VVgxucAi7l5uJYptjB61u4jDhAlwwU
ivwEkx4M1QyjUNqa5JWhcdXFaWZFaXMNw2MU7oh+3NoU4ZiUR9aAgyFKoxBZFgoqLVpQpg4+xVyH
VmG1dYY8tGx+RWgxNxlrTuHg1hUvP4/Pg+l4aUsHAko5grUGNNVBWz3HAl8k2A/aNlKu/Lj0b6MZ
ds7ft4LrG3QuxOjvyT/+PHFxhlvLExitN7MSxi+1EOHf9hvjwZZt1nti2ZjFDj7taKwCo5jpNy7O
UO5loskfUEGW6bqrq+bI7vvwALAkulILYCFjlIH1PEy2m7jOTEn5RQ6LTcbamqC3jXUeCPQdVq2n
2pWMVsDuMPBOs3FRDnX+NJfwn/DIdVO8SpUcOZAaoWZ7zuq0fkUon8fvVg7MCeJUPqxCXABDiJxO
1WJvxA3Q7PtZbSwUT4l99ZcviG03aAKTXTc1KkU+WPulpuvqOvQt3BUhcLCZEoevJIP3cysHswRY
JlpZ+BFAyahPHW5BA8DFhQSvwgXdlF+rKB+eK8nqnxQEEovNasodbsuM259b/TbEeVGwv6mIadyS
gcf9OgVXKG6kueRFiTm23SLFmp7FhX9kX/NtpgAqz8LJnCObTErf9qSTXfWAuFLPtisVK4YGYNJD
uSNZbitX0rNCYUH/u902Q1CBMwea2Zbp0W9P1tJ3YKryzKPcWK2G2F6i38biyMeriK/r9e9mDIVH
gwFCLeGQz58gbIHUg+mjGpFnI2EOzgcrxhHWV/NOGazypgJx7AZhFKybjmDo1mpGR8HFtTGrJjjB
4aw8/O07XXbmHDHIu2W5OQwsy6xWi7J4YTliwz2JYn1Yx1Itjjz595FDK+xRSUJYNgzq0jGfFm90
5FGWVbQS13p0Y4VheDnEKIT//lmYGpfSiSaDHTmYgqUGGbmotRRFropcqZO6DZLp/B+MFXY75Aqw
6yRYeXnWT8+ShIUupaWdsqfvMQKOg+rpEPz/ybPwJJS1aEj/XTf+1MoM9qNiz5oyXynpRyHkYYUv
DMDYz132bSJh4ENU0XgzVJs4zH59GPYEDVAAmkkb8telOEE6Gc34z4D4bqg5JltSB46dXL4ty0uj
GltjqqbkAMoHPThHLYA59gOeZfmdpySjfAKxV8IHXWe3Pz/f94HHBML+WMenxoR3WFBLdL3RiRYN
PSrFHMMUSLan8ZwmfxfBo/NlMxaw6yts5TWdRfNrP2LV1eSmoMico/l5LAeOHBUwlUg1VrbequL9
58f6/tpUriZA3wlKnxgBDnowVWqjYStCcwXSr5pZQl9Pw4SYqMRyv0kwipzIvNrN3zbLm2OhXu55
KOTLy9T9aVDG+N6ENKWIk2VoGitDgTC40atFK9nVE9As5qzYC7KsPlJVPjjo0L3LkGE0ApBg6ft9
Nf+p4bEmBmOUQ4mZcvD3YWFm28RccLvjNLlBDt1MShPpvFJE7MmgSY489/cliXoSge2knSyXd4c3
CihW6hFxuO+acgR8U7XncGF3KjG0jExQfi5Vq1e8nzv7+9ClUZyyhKvbnLt/53Z9emarlyHykUbv
gtaQViRdoB2N4/FIK9+/RVpZhi8ZFgLy/cHMbMdt3FAX9LE69fNwCsyVamAbIoPxMNIhmP75ob41
x45SlclcJKKbee03bvXTQwXdqOkdKl3cmbOMKy6+T0nZOFErQDB/2RLjhFXg99GUUXPYEjeStqg7
8H6JP+a73MBH3PRKgkOhDtY/N3VwWlx2YyofA++IUxvy4oOv0YBTpM1aYbqhata4L9SxvzJIHY+I
xk2EHJxxokWi18ZtgOMSMnU+/u2GnUPHUp+h1MufRKjS1w8zbbSau6pUd8XAciSVIsfGjwTzvqgs
7W8POktbC/dwOccxZA4mgQmRclZYWKzDuCt3XSIVZ6oWHTsvfhsotMKY14jJYLFl8v76RPEEm12i
sodeVk6qlaRJdrYKqLPKbrVopf96tCxfAaIvlbl72V1/bW7Uau6sWUHQ9hr9Pk5UROP5qFyYmZat
fh4t35+MppZiDbf/FNTMgy8uSEQepnBuXMji8uT1eqU9TZWEbaTqVOnIZvrbJKJ/bexgaCpRmaBr
nzQ3GPphXao5JPm8yo7Mj396JErhrOlczPPZLf//p6+aiWpSJ7XXwEGaOPLitjavg9DEwVoThvsP
+s9k0jJZ1DnZ/5aZfWoMFie30x39FwpfX2ttKq/kSJNO1elofOu3eV+nesCCZ+hLsZ97ua/PNfsT
Rt+YphSza67CWVjebCUycIp0ApGVZ0c+4z+8LaoVMuERS/iOLh/0Y2f3tSCGjUjEqDVv+0wOTmwz
K7yfB+AfW4FFyIRF7e5bybRR7LKA/6+5EXS7izxO1W1GtPxfH4TpO+rvXMVTpeZ4/7XvxrDFmmqm
DHMTzknSYChQhnk6Mhj+8IY0AUKP6A7uKVkrv7bCHz03Wi5j0m0D8403WK46A4NEUjXcYKp50x/p
vOUVfCq5MtczvCl8ytRf2J7rBw1CaqwlyvvoM6S8IcxxbkwNqUQlv1Po5qry51f1bZ9HawglZI2e
ZK44rPFHfWrqVUBr6LFt5OIhKv4c6fdZMJSY7Az7oh/k4EhBhqPv8hRfnhKSKodv1hQyyRBsLL/r
0zfW9vGszolKNhIJSbelAh/vpBVRe4qcR+CkK3XQC7naSE8iL9IzGec8tfeptFaZNMfmOrFzrKFm
0UbXQSwm2yE6YkRsFpNN19W6NbidCLKbpPQr4RgQyBu3NcAWrtnGtaXbV1p44/MpgHVs22JvlVKK
GB6VeOSUhgGVr5NG9U6t9OYpa+MZIxA07N7t2kJdB+bso6RpNe0XFKTiLCm12QLwbcaFk1r4ZTwt
KBNuJDuz7fFbF9MtZh1lW4eLwqLQg2Inx7L5bks2aJRM+O0mqfz4FCNnQP1Q+Hbgho0eXyBlyXI3
qIb0pJaGJFihQTdeC41iltN1lIqdtkmK06asqwoReiVBP6tNFa5VHAdPlS+XnacHDc/UyLHYTwYg
9d3gdxaVsL63SOCY4uIhCeGA0Ud+d8uBMHnq+tZPnYzlMXECOBHXXUFsOm5flnuHilT0qINenpH/
G8W0VuaxeQsUqYgdfWiSW9tKxbTN89aCTjXnVyia4JBlkaTd9qKIME+kbbTvSsMs3Lg3+9qpGrQb
KelqcE0UjI+u6rdgg+Syki71Zo4fA4Vyk9uGhQUS2cBr4JrxwvOVLFg9YHKl4WxujKzamGA8SgRh
YpidYQwS4h7ncjgBklWPjhVqYlgFRhg9TYoRPuEfhnlQN6Oqb6UFeux16B/eG7Rfp+yF6bSpAUYl
69VYA8WYg1Pc1kTiiNi0XmKQ3qqTBIGZuS3nT1IomsgkDUdL21ezHGA1ZlGiPfT1VL8MU6OfYWY0
nituts19gYObANrerDDxdmD8M9vA4ihbbXMd+IAqXFXzq9glar2E3W6YOCeKspohUUx9Zq36phRb
PZpDyWvZQXOXLosaw39CY65ILLFtujJ7TdQxvbTBCr51YWo/hCneL3emwLsPyjp7VkqteeAmTbqL
4GX/CnIEaJDbCit2DYp+1co0e3kbRhobMSPqtWmldbnGdbvoxOjmYS9ftKDsDbfRhXKLx6vXAWXb
7SVkptJ02eBh2cL/1HBkDI10LxhAHyFGDd8bA6mBLg0ej7eViOCmZ4a/7Sd7eoTy1sFyajooIvBm
htJJNasd3NCs1JUKvzJbc3oM4nXB7Si8+z7EP06pmXzNWWo2tjpJi9Y0MXN2ql3ZuoOmzfdZ2lf7
gNNktAJjqb1NZg+exgQ1l5wYdl+Byhh1363Zu4FZBqgGYyao7WsptOduJ1NOeqCaNOvrvBfSWQVo
4lnCB99u0S7ke9mPStBOhmivIstKtXXjt8E2mas49rgKtMAiAYFK1hLqnn47qOwo1nMzp2eN2evv
ZDyM10aVzwbelb5WnZouIDQ7a2vZA2mU3koVgQZSr2kX6tCofJRT1gdLEkFruG0aWc+zMlbnWcz3
CCc1C+wVd5aFvs5qJdv1YhyJdm2kyV5FQmWiEuZvwh6A+9qJij6PPYViAmJH9iH0nd7rr/0cDFCg
4nm8ZxEyzE3XTDiiR0XKx7VCaO7sgAwY8/VoJfElBhtL9oZO1287BSKNV4opbEj8qbvzZs4Il+q1
BqZlqZoBibOJ1GBK5aNX3KGcuTMdskqRPatqofYBR3nDhmXhPCIM4KkDF3s5izK4KmAfPKscxD8A
GRHfBPi0owKnZKnHwElgA6dgPd1I8/P3KKpw8dXFnIYXlYwalvumabqJlywMZM9x8AtTWfYBa8qa
vJFNeX+iTCF5EGNIwBS80P5ebbtmF+iSmoJJH+NbrWqMFzbwFblIIMnPuf1XPvwxyy8kMA/jypqm
4mWo+KidLmnEq40LbzzpOHWWTjIk6TMsvkFG3GIvVkmO3V4kQNzv2ijqfgkfjrJTztL4ilZplNc2
/X2mw0Hw6bqMUWugpl4bGVf1K38kfhOcqgRky5LsIdmoWdRfhbEvXXErK71M8jycL5cDz0MBDwoi
v1Du897KOi5So46bDIOIIAzRI/XRUB+5BdHmirvGFALJTuRZ94vNVHs7jB2DzbDy/kaG0/orDAUr
wjiAYHPsVKleAqOfmBpjn5VEB43E0pzjAMMFHhKtK+NZczkf+/fVLNu5vJ/ziHV407ZJdiVkeIUg
bBqRe+WYklyWkBZwWWtN+9aL3N+OY9v8CuvET90u58Ux3hi8vy3utyxsxivYIh2vcqOM90Ev4qcy
Ncp6LViJctcM9OxDGmvj2U4hW+GSK+veEZ1WRtyUS/2zkkS4z0ZJNlZ8V9jcUCCkp4kJDQWu/qDA
+iGvjN4xh8bizJEkd8lsMd/YrRRB1UJs6ztyxcznqiSr3WMeNUlF8/mlDqiiJFzrKTArfu5MStcQ
LmQJeSzz2ZvYzKpr4i6ALFjmrPUOQEVataNeDdeaUeKHY37X731r1qcTQ+oWujxivlUghQWYXxR2
M1L+Ami/P/iBcETV9M/CAt/HzBEWC7+SRFtX60e7YNLVrIem8S2GQRDatdflPQ+goZEFzxP1BJ1o
7EcA3lR2dzcms/nWcC9ck+JEGD3d0tgjsS6D9YscB/WhqkYc2f0UP1OZqi+kJph/jUNRQnxVgtrl
kqMvHBTvvrJh3Y/PqlyC2VfGZSI59RSG576Gc49ZrYumtY+nz16r0cIlm8sSohg3tLLX1xJMNBVX
aOxIJMK+dsQ9vZatUnRek9RxQ8ePFpNOqj3IqIqxM7ZkAmyMpB8Yh1j8kDSmyRg66LQU3/IiNnxQ
fymmt9Ev1U40E7d9lUjrpC+K4snm/BV5EutL4cGF0m9A2wW2M+tByD+E3x4ESETfb9q8D94HS4bH
FM8WcbNSl2WPbDtxNHFASOdN0yZ8McrM1RbE6SLyT0bAh3x2kJwawHldCBJOaCXwSdWqf8W9Lndr
7hjTJU95AbaEWQzLM4oyKd71VGA1D1SHjUOR0JDMpDDRpPqOQmLDQ6exHO87/L/YPnMM8WHnRuAF
7GsLPCSUwaHNzcexyoJbMxnrwaV8WicBLJ7aCLbccUjzvUWapnHRcuc2b8u8mtOdmafoQJOoY3fh
RralpnspNQoJXDIMxQ3cqSm5CkUIGSMGP+EFQpbkXc9eW93pmZ60bxqG6xTccy0lKWgfXU5XXZF1
pGVgEJ42Q2dFKAC5JLP9lSRHcuCFfdlD1UxwqTwF81z64wkXLVUJ81X4k71DfpM1p7UysfFjOtG6
m5T9Tbcfe5BQVwLOgyw7EWKbesWfLeL1VJBacwcwCLHZoPeWfTIwRWjXgi2P7w7c0cU3BbFtZDsP
ajJBvDXlJHgwO4vMi9aMLPkxzmH6yXwnAFBYPHWODPydurVttAqsSp6FMGshmyO9SYBrAkxhHVVA
aiQgY9mkZeBkWAz0dWSyXG7qjHn6Flcp9uZuhhO1M6Om7sGSttjVpyoy+ztFSeb5UgupABJ8lI4l
grwBTX4EHCk3w/7d8n2gGGABh3xdCSmD5je0oXRvAjxPL4AUUEiC5NTps2eUui/vOAwvvKMOiMlz
W3L/TR7PwLEFE7VGcCVkqqC+LwZoZaugQ3xwSxoSjGEc30LahDXk7zNIpKVWEYbSS8wG4IMfmw4u
H7uEUEnWwp9rdnqGvhzImnbhxpRjQMO8vmhbwgtnO2WbfqU4CruL5ryU857JFYMH7v4emtW8Jy7P
Mj5s2SYMWIBMU1+MPK+ts8LI2v66tFJdbNqa1A92jU3V3+OlMJflf8jS6WFS2p7YFph0fn0BDIGS
vVNJRGe5eRrWHPnsqGjf5ASC1BbkMSmCgCtDbN8o99ycNPFt0Uf9vFVjSVdZs5SG4MdQqvJ0HYVh
Ep/aTRhB7xhis79UiJMnW9HQuiezx8pwIWoK546oa7l7w8ih5ytL7/uHMVaZoi1z0CpPs+oMbmA6
29dcEin5SkBLK9xwQhC8qmSwTRvSzRWgR1prcqKwNb2W1/NYj6S2wJ6wwlVc+1XJlg6im/mBj1zx
z0fiNvV1P83izh/7aHBzdvXTuoOYBmxOJe/Xa1UIZnvUAVgs5EyAbwKxCS2nqeJevW15ifkaTnZG
QhSgWflVsVPNOCEicRDQrtvWBHFcjUV6NTWWUjtw1NrsLIktPzqDHoF6aALPhdddGubyhlo+5J9O
Ejosi76M27tBK/IYbD5UAhgiYVUrGxuNfrQNuoR5LhKDkNbtUJcfPtFBj4o5z4XjS3Vnbg0ypDJH
DlSgUH0wBNe2HcLUDuBa1W4liyHdB1KVFC4sfFxsHTXvHVeyonVhxHCMopImKZdNzsWNo6gjZ9bS
ikA6yjnIPq8z2B3xv/CI27Qt+FrTKQBVENqxwSZDV+MIPvA49a/jlOT2ZYLqz3+NZiUPwfamwto3
/WQlD2NCUQPMljzlp6GAR3re88Pnc0lTh+EsIyqU06ed1jCi2NNqKZBGVJsnpTwy/puh1IzLMNNN
mC9jPAqTvd0cZPcQWaTyeY6r8T0aBx1GUu7TzrUlt8xcxKZa2SojY2hnWvXMxMUeyJruOuzr1ccE
8C0JTqLWbpRLQ06ze6VnuKzGTvYvtTLnrB51ub/qyhjfBh0WfxC91NjEs8WWWIf5WNYO6PEu8nh0
a08IltXuoSlxfE+Fre3gXsa2k4x6d2rotc6n0ORWvqr0EAgxUg31ox3IL/AoMLAyNElZ/dL7wOIg
1pjjZWyipOPrSYFqFEbi61TswMis+fNQ2alSoD9yxC3mzdyN6R0RzeG8yiZLy1yrqhrf0fRWO53i
oBCrgnDJZtMsfieHA0jabRqJjwfRCOERq7pPzI+5jjcQMIpy0xllf1p0C06htGFtszaTsDorg9+s
IApWhKAlcbI386iOAIfYybCK1LJaKVUvv4omyoGVx8t3XstVzZ4tNu1ozQ0lWZpYtm55I1QR2Db4
1y28uxx0y6DWblxN/S9jUIy30Qxywkv7cb4u22yixiYr1ZlZw4dwQSvrD20dQwk0dcR/1Zgps9tG
avQCCa9o1lXUj9aGM2VenteSXBqBE8mjHJCOFk1vJkF9TOYi8gHXSWQDvehzpp+qtj/Mrj0CV1jp
ctzfUCGplBUpgfVNCpYQcrw6R6M7KGV3P0siRXQ7IO71BgR0T7VlmwBYB9DOLojVBjKOKOUPwt8m
bTUq3Fm40yC380ksKZRdpTou33lxqenANiYDEKtZ8AyfT6IwoNVAqTHdx49KlEEqBwLD4hnYZf5c
NEoi1mUvTT7hpb30NORzLBHMVCQKLGG9U5XVJAJ2ITGHxM5tmlxRnH7sFbp4bDQq2HlRvpoiLjLo
Qn64srsxe2/UqOEMW3SPygC/yI04r/ODhcTGPOTIcIePb0gcq6EY6jVAN8jUGI3oVo5qKLttq1m6
q079R5hT4CG+ED4JqV6B9laLBb2VMnYuhD+iYDTYGVO9tFqiSSlGdvtJ05U3SY+70Rlss7tVBoRl
IyHm7C8qyn0naSeDqdW7rFR2ajqE4KbIh3/L24RwuLqoo0fyr0l07XI2/Z4Uy3POLl6bCpAxdv/k
W4myROja7De0CN0xmSdOl6rmfha1KJ3RD4DgBEKhdsbE0nIAzuziaVSVuoAsSkafy61CwPlMtPBH
E2JZZ/BlEpOtMrKrBVQWWCrz7KBTzKynoXaxJEUGkVST/zZ2FfN572t2xqweSxyFdEtcshliN5ta
/kiUWS8371U00rJWZEHmRhbrNqK4GtVC2ypBsiVkQbKgoEaxsapLP/qQsk4FQmjF+uOY2EvgbtZV
fOxJN0geEXcUiKuqr8NzsgqIyfGZ0oazyEpTZp/MSgc3qUuVfVdSlqfsFYniCAHvEDEiN/ODRsxz
sDanuuvJZ634SAhaqTovwNS1oKJG8z3o/AGiGnOqegKtMRFAWGqsbVFQNC/T3IzUGvsS1m+rtQAu
81Y08Ou4XIO7KA8ALUMqLVRkdC29KeV0ys4lKbSSlRra0TODMZ1ciyVX8QwORRsRlnG37SsDIqpF
oZ/gFVZ3HX2qEqieSdpbsBnsopxXvm/59bprNAiFXCrmuhe0Y9k4sahI+aSsDq7Zym1KFt1YFyE7
WGg2dp2pMlDWttYIrAE05XVcpeUrSYLX5Jl2a4A2SrSwPpH8XLO3kLz19y4CALTKQgpVHnGYwfXQ
qiNQ+gw4V1eVHn88mkYgNg02UbtOFXix+qR6cq9k9aokQGdawghr31Mrrfc9K5kNedXrU/SR9ZVF
QM44i3CbYrCDNMpppR9vaj9pSMpECkfZqCGMx7c4wbjIAuV3K/NTzvlsF/clCaTNRsyAqB2T05fi
tULtr9vOFHd8HiC3am6J4asViu5kUtqdY2uljiFlSc8FlwQjV4/LwFOGiM+HqtddrBaElUaxJT/5
+JWilV1MlIRCgSzJJU0kTTeRMvJPj8T5cicyx1TClcLUSX4OI1nyrNSntEu1RLqp4ywKWNwL+Zfi
R+S3SlRmwu08tOm4ibj9sBy1z8uLMacKAIWcgggnhm4Cd/BfzJ1Hc9xYuqb/yo27Rwe8iZg7i0Qm
0tAIEilSpQ1Cokh47/Hr5wFV0cVE5mSOejXdVYsKijrAwTGfeY3cWTcRomPTTdoTkNskv2K2ww89
9VFdzzmrfLM2v5qFJXD9EU+F6wnEXuN/obERpG5FtnEfGkT/awMVQOSUx/ylEAzVt9OmTN6sspwe
NbpU02r2FZGorYXJbRh3mJNLgzpT7TX09LsWYjPWgdnO8Ewt5EJjkqkpjfWnoW0nVMyykQBJHIL4
psLKx9qkpk7Yqw3GgZNz+lZqcNkwVimgShPj9d2WkqqwawYFv4QcPVAKV7i+Br/xcX+khPOpeM0e
8Nx5be5+FP9r/tWXvMBgyQ+adzfef/7rU/daAQ56/S/+YP1fTpv9+tGEebb8naO/ov7f7z/2X/NZ
g+boPzYcws34uX2txi80A5Lfw/39J/9ff/i3qs3jWLz+z3+/QCfHCRylBx7ro/HcDLL4v1vVrV5x
Fvz1Y/kLfyvh6CrKNQZtURrYJGD6rIjQv9bN//y3wI9MGppYnJmkE/S5+dHfRnWK/K/ZhBjk14zU
lMFD/VsJhx/RMlZpwZsA6sDnyn8ihKMv+o4andu5MQx0DtC+DtbxuP9XIoOjIytaOYMUI+8dbwta
mz1YJJXzTYbIpX0BzL3u4vHeN+MdfltbHoo6Li7DgXQXGfEWq49VOT51U2xLNV6lg2UHscUOqHce
0Gt0Zg8FBo2W8kttvtMoRpSv3YGIfS7i6mvbZiiqoykXRDsJVkLW01TKnaGY1g2SgYInrPyo2eLh
+exDShz0ao1Z+ew0iX47TSesW4jbb+N9pFi7SsfdxNTRsqaDhxo/l6ycRY9QYpGp7r5MAVJ3Icp6
qCzq2laJkftGN5XbeCX11ZX28aJffTKxC/AHbeVOT726cpoyP8ya1b3uqm206UrN+bDc3N/N2o+u
fIsu/8lIi/57gW9aMBR8QkTOBPmvTrpCDFNPX2VmnekScGlieUhiizVi0HuAOlg5pn+HoQl62w9T
jPSpx02xisVHX85tq0BBtIzvi+BGyVMnlvV1FH0C1WxXc6+uQJE+CQ61oK317rmlsyxKTwMLJ8hR
A2vQPeX3oya357+rKcdbbilsVFDCVj4LI24ktIkizjgO2M1Y5Jua8mOLlUulcO4JMWyZeKVkKPRr
B/DyV6Bs7/IZH5rkzDATACaRPQK+DPvD4wkAOGJANe0qh5IdT4x30Uvki7bVPqNfi7EoTVGMeAwu
p8TDxURdJbLneDze5Q999jt8eIxFrz5FkkNHiLZyIvoROF+uKCsRgxBmavKVNbUAP5y88QLlmhdq
ZwX+wLFACQXyw8pDR7sTr73RO1ztdGZ1APLvChxL2IMVVAVcHWa2lh+DQttHoofUKQXntMCq9bmy
brHoIOg7UNv5Mgn3+awXPD3L9EomSv9ZIaKZQZSGL259BZGxQKL+PQX/PNoC/6ECy+/qqK0cWECk
OsaaIgpQgrlE728ogW2xi6Vr4X/5Tz7yP8MuDmRLoIxddHxk/JHXGj5hOa64ddE5iXcNonl6cMzL
+p+hFkdUpoWUblqGGgciYGyN/fT75Ze5NsLi5AjaSsSehBH68XtlPNbtlaPp/I5AZkTjLRSkIY43
JmhXojKDQ7aVPjXjS2uwOnxtZXkvl9/j7HaAHYhQA5x+VV5sh9BorCGtGadMSFS7LQm7OD1cHuM3
a+FkM5imBhULCLQiLfZ3rfkQBVNWHIaZnHCg+BBSDULcjycRjXLqzKa3opSIKHzvhPpNrYkEfSSb
hvI0kD4S/73JGiaKfYuuK5YiYGe+djRQV3pY1ZQx+aMmVcrY63ZCot2mw9coBpGPVxZVZKAEwScB
q4C0jTeQf7di8ctvekekTtgiNtsYL2L5C6VoOzaKg1CIB4l0kHKOSb1ZIxFTEcqc6Ov/qtWvyK1O
GDloZEoY85WTte8ynt9gd6PNLQiQijCK8CfP6dOII7zYewO6t4jw4MqCSwNK79IB4eUdDftdg4h5
QRJRJ/dy9ioeQin/GVbGm6Z2T7o2PZD1fmmMbSPf9+HwuU2Mt6jFU02ggydVGy8SH0DWUDEKbhom
rg7I1PMKwYRgFbYWDX6RJNBY671bJf5K6L9XsUbHS9lqvbYlCUS4P7Zj/14m8GaJuGkT38e1fBuX
v1pCCNwtPjflC7bjHnfj/Ap9pjmeNGG7AWTnR6a/+NP3Vn3Gg4bL6YeGJJOHTYI+tmt1sNZxP9F2
qzAHiTaNZW2wz3b6OrqbBvOmHWaK7de+LB0qrQfdoseMQDNq1+IU3UVj78iY1szLRQh/lWHqDGK0
NdTgC59nbXJnttwU6UjWmmu3+M38MtvBUZFaBpVDDV7EZga/v1tkXu5ydItWIGvula5/KECBtSh8
D+WDFyRYgt+kMpLiZbhp5d6WRf0mBS+gYolj4tGXaqt+vh7IkSMwOijD2qCJV/QCaOoLrI2fQhqt
R9x9MEEMy18DfwgbBQyvxrX5s7GEDdLVmxAQVtmoe8O/gcxH6STYR9EPRYkIzkSHOc/IW7vmThV/
RwR4j0ZCu4McMPvTQgv0V2mhbFLqUE1ngfT6VGv9mjjEGnHMIuxr2p9zWZJSryXf563Ti64Ih27C
kT2qgy90QRxENtZDka7p6X+j2sTtN3tjsMtizDPAw6Dg4chwAbzW4jyW76ygW5eJ7Gh5cl8ZKkY4
0fdQnT5len6fT/2XujdvU0JZUSU39Q/QC6jsBtumfWlVC6fx6knBtcEzvnYlsUtQ2H7+sxlfexUr
U1BuKrKt6CgRCI3YdNUP8pRtAnGyExrIgduGaJRHvySkVJWG+1CSoN3j+dbYBE5btdeZh2IrUV2i
/XI/QLuR4hxfGVtHLiSiNZng61Sg4oxc/U1a0g2Ri7vBz74X/G2tLG/M/FMOThl8X4SfBdKyn/IY
SeG23yDuuoJs79CPhaX9lGjkDmW6QzmWBYmdbPEdiKCL/tMm0PHB6sHQ+oWNcD/GnA+o2m+wTrIF
0dh2SN6PmryphWo1B5OgsXF8/Fyl2r5HGzoclX2M3UJYZU6iC7Ymek8KVnBoxq7R0nMm6HtZQH06
3KjlcIt1PYRxfOhppGtFWgDlYFmm9d5CsFoY8QGYiet0eec3jM3mQa+HbSd/73p/E2UPGlBBPg6O
y3WeufRz90GWfjcr4XOIhv1QeyCPKWn5CKkIt4Iu22UUrOrpeyTHa6Aj6N4itTziyqRhJuA9NEXu
SAwkFYWDD+le9RKnqtWd4rX7IbTYwp2jthYwMn8V57hniS6B5lopAc3p0yrES3HEuNUX1qCAbkEW
bKCobb3YuAkq/9nigBJwp0jlN3EAdim6gUXxswuoQJer0QfF6H825O5eKb9rsv+laod9190ViEID
09zQFV4hlOtUswh1ts9m8bEk3iocdz3S5MDDniovs3HxuKn07pNkpHdTjHGwBvpTCzeykOzDGkWb
7gqM/Z0/dXQJktTOfFDwt4jHImxzfKULFPuCkDqWo4X5IaIhp6OypVG0znG0E+XESTNSQownBryd
wAeuEXHaqGZwE3fiHbI31KI6bCSfYpxyLl/QJwHh4skW17OBMgu2zjyZngLewvRc9EasXZC8rp/o
1jtWnTpN84f0COoCx/OxCD0U+mrVCLLUETBls9Snpo22KmioK+82x3on0w4EmYMZPCCUheNpD4x6
Zg/GvBxiBHqr7zSBaLtt3FbE4lQw1pSRNlLff5oDAFzFNiNmMIDybqgtfvP5FIlCEbK0uzG2jfZG
plGvUaGbc/Sg11YYr1CvVL+qpULSSGdTG9cKfysOw/hysGv0fa8/NV+a8BGSIh6Zvh3X0gqRkW6n
kBJ2AIm9ytagRYp5vJHUb4W3UVSiE7+mk4ZHkgnyMNC2oGbuK6VxVWNyTOU1jH03EGp33nO61D3R
0vwG7G0NB8RN6Lkht3bndZlj+f1ToEsb0+o/14X8vU9H2wgedB80D01gJx2nh1oQwUi0u9mWd+z1
bwl1wInURJSrrUA5k+bcqjCiN6BjoILhnCOzhJPcuk4JNLhIlIgNHVwj3C6pxr8XyD9fbskI4gj0
qlFM5mV5L3ImBtWDKjhzGceczNuOOZ6e2kNb5/SvHjzrSmR8Uj+CdfK7GAV1FabBHDl/wI/XpTlo
dH0rfEq3ddg6xT64DykGN0Ak3pfoH1UbH/OUf5Ylw6Oi4134gkpN/tZc/FPb1/z+B22o5R/6/7D6
qFysPj5gEprm2X/t6+RH9qv+WIWcf/F3FRLczL8klBhhrUGp/FCDlDTtX/CGFDSuyJU0fvbvEqSg
/Qu1F0wu+A2QvAiw/7sEKUiUJyk28CPOC0C9iMm9F3upvv5dr6Jwy1f5578/1q8WKxgmOkVQch7T
mKVLqW8sMu0qS/CCNtLQTVtVPtTo3zs6MCMKSLq/1mqvO0g19GGAK94mMSZtEzfh4MQR/h6p3rZb
ypvWlcTyPdf65zz8/Uwm6jOchGj18a7H69pI/aFR0Tl1Aa0Z3zxMCtRVqg3Jo4Jq/Ws/Jgh2geTB
PnkQuJ80w/+MVFkgrmijg9zKOMVwyAaQHY2zkWuhhqWPsWsU5EBisv7KLnwnby4fFy48mxHK/akq
qwLISY/lMcRSEZ+XdQ4E77Hq8rK2w8QQXHMMCszq8W/eZ3R+vgyjlvu24us/tbiT7wFDyF+7whwe
ZzcAbcXNUb0mlOa2wqB7n0fAem+y14UvmhpMX0cgBQ+A2r9g1C08Xb6HjgsGv6d9FoZnjVpIDS31
SKQAEBmNsdDVZaxlTF8FHQ4J27k8ynE6/z4KixakKgAng38WZQmIWWZYNgMLDnTculMlMKNDWd4g
l3tN0XMOVxYfxhJNlN1QblLQ3Zl//uF87OLQKkydFxLC9i3pkNhryBtqAfRJhY3Nn78XtG3EaYig
kF9dXOJ9qalyG6ihGxSGcotVZrPJssi8k9J6uCLHdeZD4ahAPVhFQx+Ni8X+QPE4TCfQHW6UBaHT
z5SOaSyvqZ+cHYWTAUI/ahpoQh3P3phqYjjoIs4yfho5/IlqM5gg4C5P2+koGgwohoEcjQ4D1gJH
30iWYEAMkxS5aH2BW6M17XhmJK8vjyLNU3K8FOijGlQ6+WvQtloKpjaDGoZZELMU6MyuM6x3dwJn
2iokwTT8lAksZRnrRxOuyZCPKwUO7BXa4RwsLh9BlmYpi1noiULW8ZtGWoZ3VwdVoA/kNwBI1ZZG
Lt2V2QRPnUJ6wR3omwZw25Udd2aKTcS1uG+YYrQB559/2AYABTzkwszIxeDNX8ODweU+L4srH/J0
syHKRJcCliDBiLEk3JqNKfO/MHLF0qJr3Gk/5DF7FrCBwbPvCnfu3FRyYVL7pnGnoNFz/EYoYAdj
rRaR29CL31Rdo23QNhdWpVkEa2WwyttJBVWepPo1VueZu0mbm4PQijkm360wjiazC1oTDF2duObw
Pa67OwB9m57yhxmJ+FgKj1GS2bIP0T/z1pYhbtLpIRiRj5KIZUe4OjG17PbX5dV9+oF1KKAWnUoi
BWKNxU7VuzKQtXwKXAs2/BNmoNYXsFjV9vIo0jFdcT65ccLjRkYIY/7US0ERD+83E/h2NN9oMdQN
K7b7Xm92GIWHdh0Exs4YhOgvvWrzDTo41g5cR41pWn5NE+/08yOuP+vFsdxmyubyqJXUyvS6CEM3
Sqc7nNYbohJxwMtJDHDjylTy1ymkd1oF9uU5OF3kjAxnnrefBXDMxUxDIqE5MrDwhsDCYXek5gOU
tdtYqaXhRh2JV+b8OO19n3ISQm4vPFMMNH0W48kSImQajoFuCG7/cQIxCo1xEIoG60pFE1aqjCQz
up5luheSEPyi509XXvncZycWReIBMQIc8d47lB+Oj2IMlVFt0sg1CgnHxobMTSdmWRUtdlpdhwko
xcbmIRoMHEZAbttmF462Bs7nSlyonC7AWc2Xq1zR5vNzyQpuCwn5/jFt3BAn8bkZWAAQzsGztHhV
SkDfIwGfMRv0kH8D3mejj52J/WcFOcPOQXjXdpkKnUstCAho7qUxfqYtLMZV7kNpxsxt0JEaqZUQ
hGfjmbdVk8l/5ZTm1/7oW9iFDlnzzejU4UsatSZ4PLkaX8VhCt9K04ofewhL8NcgFr4VUPf0Pz5g
iYnnPcj/2exLWZjQanw1DeLazYVOtuuEULOWAAvgC043sgyVh8tr/TRQ4+oXQTrKFIII2BaZgWJ0
JiSzgfy9KosdUn4aQSwIgigX/6yLPi9zhuLgQoYCPQq+7/F5LrVFOTaiVLshV/FBiJXZRFHU//ge
nGMZqOWzkjwR7uIeLEcUTIf3goSosFaG4llQMei6PGunZzGDUEGjt0fOQSx9/CpQcXDmVHJqNyBv
nWTy5dVoTeH6j0dRWAQgm+frVlyGM6NQFkDDG0otvpxsAAT+jAPl2o1+5lUUU4a3bqCmrZwoMJsj
6lR1EbZuIrc1BrXdaze21ZVVPcd3x1GRqRD3kYUSOJN7LGLZhtvdaoyxdSNwdXtfGwHmWWKyJ/30
N9OkpDb02msXyLk3m5NrcDx8I0Ryjj+SbpQITI0Kg4rAHmKta0F1JdfcHs5sIGJ+OorsICQulqs6
zaRKs4aqcuOwG22rjIS1wASQpeKyenk9nEnj6cOiwGyS7CgKy+/4jZS0NjsFyoQb5SN9HjExNjCd
JadoDe/OkxvrVsa31kYZvaT7J6O+55fKQ1Lm0UbvjOGr3DfKHym4vW9qnUCJvFhB8ZQT6/iRdK1D
sTjIGjebJmtr+MarJ5jK5sqLn5lk8ofZ6owLSlbehZU/3E5NgeOoWGmNG2NY+SSMVUxjxleBMsVV
vw1yoNrw1pGnVDsw59Dz+zHFyjHSQPnSeoiAxNRN7Yxm9oyUHZ2z0srT7MpTnntIkMBoS8wf6EQw
PUyR5S6yonUbaxY/mIDb+rKFPBP+of/BSiBS+GesxUowjEJOKR+0roTUgqOBH/+kBgI1Qqire3FQ
AyfvJO220CxMXEVED1LKE3YSe9EukvzBNqbAuPL6C/+D96UwayfLJrvh/bA/XgpZMwbeKGm9W+RI
7UYpgHqlKgzQ9rhtvuhSqNFrn7IaBD8Cm7pjqVnlUgEqRLvumgYmKrXjeo1TMSK9gRHQ/gn8scI9
xWobw4ZQQQun1NvaCWAr9ystS+ipUyEpXD2HmX4lJFLm+2hxaFEnAb1hksnN99bx+5jYJSMOarVu
WCr1Jg6qCCKSIgGgAwJrpChnpHr0GhkUn7y67g5ec4Ci3MwyB1GiV5sxS3xnosm7rgr8RJRRpmyU
JDL1V7n71Wf0ONC9AflS86ahpr3BSFFdU+18Jw8j+RY70mzfR721NSHbr3EYrfeCDNUBUjtaR6A+
rtxqpwuY41IlyUAbmjttmdwVooHDbyD2rijUgh00VvWs61UOAE35M0Wbea0gYMmcIpNMikVAcDy3
5dB2qj4ZvStUo7IN6uS1BLO7u3xsnF4ADGJQG3r/11g6GAhK2VQcTYNLja1f50Jg2NT2rvkknGYL
VLoogHI0gQKjknv8KmMT448g6YPbRfVr2JiHyKBpgn7JqmvoxVx+pXOfCAF5hkHHWaU+fDyY16vY
M+feACkYw2mIcqOTxjAaCqG8Zs2wUKv//Y24bah4zqMp1mIsEJ6RN2rx6Fa+VtiWb4b7EgFLR6Yf
v+4yoTxYY1z/kEJdbmw+n35jYrCODXyd17Te+9RqAKBXikXhw0/lbWPE/VukQMC4MilnvjOcQ3Ss
SBf59WXu0tcAcEUuYVcZ4UWLrRXYegUr4/LUn0mRqAmQG+P2Nld2ljXNMpUFI5WYj2mKihD+dQzX
WopVYF29XiG6VxlitYO3hX6EWtfSDxiAvu/AVqkfvNYfr4kanll41OOwIqPUxOW7LBBqONMjcVVM
bj+F0o8Jl26WtxG5mVHV62RANPPKBMwf/PhARBjqw4CLlQ4wVSjTkgEbKB2fxslKtpUqh3aS6P5h
BKmw6tvC+5aJo/jQJInidMPwZ83a90VJkEWNS8VaFFG7RSUx8A28otJhcktDLrcTPBQoXUKzzhRf
vfK+Z/YaUdYct5IhaRyNx3utneDhhGk/uZ4O8Lq3StNWWpTf1L6+hoSc0eanU8sWw86V/J86wPFY
SJvQBuq1iYKTqWw72VRQVsIoOY4rcycEnUrxAe+SIBzbzWQB++mUKrQjTSgevUqKriz104IEHxp1
auwQ5NlcRzl+GqGozGyM28kdOR1WtdRpXyG2R9CcsvoAe73GH6EZN8zeS1V1wpWQ8ty8Q+FGjRWR
e3b1vO4/BHtSG2tNBAjHRRHmW+MD2BjS/KlWomsA8vfYfLmgP460mHUkofAx6eHQpvqY3AEusyRH
kmvkwCypaT5Nqo4wQuIlLXKhSi25nY/9PM3wVN9OjQkmRKEA9+g3qKusRlGTO5CLOEdTuLdyR8jk
6sUMO+B1BibX4i07FA1uSTSj26zM0SAri8Avr0WGJ6fC7GKB/CgJI3kJCq/Hsweoa8gkTVDcyoxL
B70eYTuzit1ARTBkbfbFaK0tEX7JShnk/LNFM/B5jHMRT6zS9GLwMtq0NUILBnYMEZObrBceYqGT
ni6fJstDGwwEdm8K+nw6bmMQBI6fMwwh2ExRXrueJGigYJQJQlh9Tbn0dBSDUgAi1shM0D43FkdW
r6exgmxC66p6E+4qZcwc3Ry7vy6/y3LOKZuRYaoQUNguCnJMx++SWUVX9HXVu0PfjLc++eyqgOT3
VQgzYz8CWXu4PN57F+HjwgW5StA0SzHTh5o9oI8HLBIJe7w6EV0034yXJiawX5WS4QsAV7vOt5PI
oPSfzzr2Nn+H3EDMVwAQhgT/v2olRgu0qv0KzZ0uCJ+Nsq0lRJEyC8KyVEsJkiAzZWPO61LbaAL9
k5SGEBGLUofrx28jWKcI6OfpWVv/rCrJv6vbAtRUL+CmmAea2KLjAZjd1jOPwlooVTXiEnDQVTSG
ED1aFXI866pVWkdLGs2yddCr2N+g0g/uvAGwkq9hkRd3oWBWMSJvQ/FyeQrf7eyOp9BUZ5MJmEF4
/pBZHk9h20pinGV161qhhGs66fK0s9A8uVdLNF4U4asWT+NfEw40ezODNi+iQpuvaVdEuZ2qkXUQ
86n4lcGWD1fxBC5vnUYh5lxVnAvPY2dINToshngIZmzRLbYh0z705vY1gJbmZxCYBSpuoJ53fF6+
TNpbgStWevUYJJCgbT8xdbudqlhcRW1TKHdtBBtt5SGFdUjbBlIGTAWRQuSIzd0KhKdfblqlU5/a
1ke7wa8jYZvGmm/CBU+yEv87ub8LplIBhIgY0RO4PWD/eUWRxJ7BYrFdZ21brHqz1T7TAESHQcNp
6jBqDaoYsudNG/h+GaA5a0RoQW2MaroRegQvD3KnNl/lOAPv2rV1a9p+BWzvxoSccyf4U/c5z83J
WCW++J0V1qJ4ELQILWSJh6XkaJTAX8n2etSFlThvt5qM2A9Lzc/BzHX5YxjHJdzKHv67nVpFPGxS
P9Pgw6vFNs3SMdi1IT0AsK5e9SSrpDBwWQIUtNNJ+ebpEnxdzubK3F5eQMuThWgTLJdF8W92GRSX
ffR6TEO5LeTWFZEn3EiI5W8wBlKcPx6Fghl9WUiUcNWWAvlFkmoyemDE4KoJ/0aJwZTG+ApcHuWk
ccrLMIzOC82oQIg4x5vBy5u09YR2BLFV43ipN9MmpvpoR8rUb0dj+KHlEooaowJGvCXTxlSnvpKs
zdn0Yj/OcMS5czlrgS5lMkHGegjaeS2NU0laZwA4qq4OVhSIMztB5WpXIr1iWOPrlVef7/iTcSGs
E2ApKKosI6+86QxFMEsaBjVmm9BQhPo5ZRqaVS9Y1luGnMybRRAS25Ex6feFLsG9otbl6oKg2miz
PElZn8FPJzbcjNJYNSuz91E2b+AlX+mNnH1WGlKcW+SA4CuOP1OddYDSW7Vzh66jo53J4h5N3WSD
rYe4GwqrIfcy/swmh2iUtWFSrp/va9qBS9wiYi+D2SZ657aoJti9GJHVUby1L3+HZcjJKFQR4WPq
KKTKBMLHr5ZJeWOUotC7vSmEO7GbAGib4dSBCSKc+qtBhwiXj7EM3hokm0rbK73xWsXnzPSyx2g4
AkZCJXZZ/4i6NqmSUSCT781pJyEXt/VHOfysZd3eSirvMW0M+fHye5/UdOcXJ9ClxE+vAtnxRSUP
6zTd63xpdEPRgijSrIjf7kkcH2U6+GMp2tx9P7pEXYOmdgtO9USagZDR+spznDnPeI53rCMpHnvh
+AM0ZdVw5vpkO0Mz7M1AVm+QKlIP2AAZq1wZ8ZaSAxQsCqlATURCIUAbDXpFAsKTLQojaSZLNjCd
q7XfOZZZbFByXBbefDaRfi4mKMHlRMpjHszs2gHqQ/BmClRbyijMd7XMqVhqDWDZzo9/JJFuOlOO
zkCTEbpenqEzq4NdgFXD/KE4yRcTZOUevMc53fb7Fo2dIWs/ocslrkVtKG1fyXEuEMZif3nQd5DD
4u3niJJQmcr/vEWOP4uuJVGhFCPJEGigrad3nqMXcb3tJ8HbAw/L0JvyH0opaTcqGu+rKkqYDPoE
sG8a8zP5FZKWWSbRuo/LWzXSxpUAv/4GYJHgVO1k7DvsRF9GK+z3SoBe2QDhaC13knroRPUJ4aVg
w4FMzsCXh+afCyCPPXg/Uw+hJMtSypwVMhiiQXOliTe0EhOsQUblTg277Aokaj4ETiZj7gqbzAg6
4ovcplYNL+oSaXLrsao3ZocEo4XA6zpI0e6L5FG9cictM1H2Ju43NDd0STNpwS0OpbKhLR+3HktP
bns31lELRDmy2URBlW8vf+gz249AlGqzKNKVor1z/J0FH92SdopFZJgkfddPgbrtLOFadnhuFOrZ
tJVlgGXolh+PgiGFFOVaJ7q1RjArZ52x60T20eV3OalmzPOmc3HMYFhE2N8raR8y+GxSiNjrQHK9
hPsVlMwc7ynE0587PYv/8oehe9asIGgO6PfAC/IHKbXLRDNKR4hVsbSTvIKucvmpzr07peCZ1g+y
AHP243fHjTcEPmqJrmWZAEjQfbFDztoro5xAh1BOp+dICENdDgesZYEqR+FFCbma3RhNDQScLB8v
ZDENkd9CovNJyaPgmeIt1DTP90s36pSW7CwOIQX0E/J1NA/VcId2TvZTN4P6XhkSOGQGCkuWraqI
VV451k6nhefFrwgNBM41elfH0xJ1FuW0UaO4IY5cq+g/raWxu+ZWf7pzKcWDyAPA/u7Aslh4pPgm
8pC57Bo6h0erIJCplkpzO9VJsIv6CVWBy1/77IDUhOebHAzJcj9x1fnTWE+yq3tmsEYtsV4BYJI2
PVmlPeB7sL483nsYdHw28YYfBlwsL6oDGCK1iuxmyrjyjTBaI0B1CFXjlmJx6Eh9bu46ofE2kdV7
Dkq36pZSDdoIbV5+oRKSrdGlHg95Xf4YYsyJSzoV+0yfBGfQrsRap8cajwr9Fawe5Qp8Oo4/eaZq
EcgWHrUWkEDjekU4DrCkjSpKfGWos5/hw1CLY80i4pkGGgSupabNmlYBtaVElVZ6PwYOnMVrYeS5
1czuRmgDpIFIYfz41Xx1RKtGTmVXCVV/74cib4XA7ZW3Og0F3nc2XwCjGFFfUjK8YsyHPpZZXFqp
I4ZbGm6mx5GtEpM4KOoZGxBk1vPlFXaaIFmixu7Bv4koFYDa8atlotRZqRkrbjMpuo32zptYaOYj
PW79thbR/6aVOv3wQqTxLw987hviXoAywww7BM54PLCi40eiSZHiDloR7ji1xzWt5+leTdFisEa5
/Q/GMzmQ2LtzGXpZGWwLTWtlf1BcASUeeK9CeGdYVWGngYqxPbXgK1nVme3AciHnwHUFZPcSAkW1
OxyHNp1ckhyCuGiUt2arvKKnFF8Z6czqpB8JOhmAEuMt64QeGnd9qFWTi7iVuM0C4w7s6zUA3ZnX
AQBs8qUYhEbV4nNlyqCas1+A22IFuiMmC9aTTG/Gyyv/yvucWRl0YcBZkzbQlVQWu82yUsRvC2Hi
S5nyp2bIlbs41lPsmUdpSxUwubLvzo43iwQYOMQZxsmrzQYTswiuG0WT6hgkbM9l0n4XFCO+n9BB
vtKIOFMWsQhiWIKoBLHulzWeEem+Qgt10dULEc3j3qo+K0GKOLHnoVwuaoHjm6W0KhKzczTcsg91
HwtXMoAzn5NngLiD7S6WQCeHtdS0Y8oV7iJIWjghgn90GyNlq1BgvTK9Z5YnkRsK2yQFsxzN4gpD
qqLRddC2bhfK3s04wPv2kXy9co6d9JWJkOb2HbmgBQyAcOz4PMFu1Uy7OeIYDbN4QYeXC1lBmU1D
AfRQi0lwIzZ+f5DRDLcVFXqv3jeCoxS6vM31PN0nSviKLZe068cic7K4D9aXD7xzdzn1jpl/NWMT
TsJks4rMsRZT0R2tFnqw0Qe3Wh91u7AO/xrquUYpKeEhSdJn2c+yW2NEy6EYKAFnRaQ9CyNo8aYy
gVB0YMPLXkM8IKuqdZPFVJWuBDrn1gdfTcUTmgoWTbPj2TSzErVmWRNdozFhSWIy/KUz1Dk9965R
h87cQAo9Ssp0M/UF3erjoWT0YPRE8yUX2gv9b9oOd0OVZPeNHtVAgS1p5mvhkR7Iza/LX+TcS3Ij
oL6jIaKJ2+XxyH0o10HUTRLEDpSMgnD6Xmu9tksiqdtcHumkyz+vTq7ZuTUgAz0XF2ea6TUT8ty1
7E5mcZ/TBNhKftr85GrIHhIl0VfUiGq474n0XRpy+atWJ+NOMcIrZ8+ZEINzjlRXxE2Qw3XxxkMQ
hrhGd7LryxW6TZN6n/Umor5UStZTZAI58qWHy6/+fnwuQli66lwZiKZpXIXzM31I2wqjE+LB0xQX
Gchq5lkEyS3+0bQKaVwmMWK+8QGZTHhuZh53MkonlWagPZBkmA3oY+xmpfZGZ7EK1jL9lI01itaz
bgn6T4FAU3ACw0dEygwLgFCtEWdvUdQPPWJXdRHbyAvhuVAJ6JxuTEPA68UsLfmb1Kbj/agN/Ra7
bkG/U7U6OBjlrIrCMi/RGEjTGy/udZqxqAk39Ce0ol6HuYc9UiH03Q2UpI5O1VSPcNDEIEnXo+RP
xUqThHK0h0DS0Tmla3YnGaMEhIFEKQf+LKDBrmttPdjJ6M1SfyyVrWbomKAIWfYi0cBGDZdw61Mt
64DUxLJASJqaYW6XjZk/K0Ivymvkqk1smoKiey6mMEVTSol+eVqVF/um9bW52ocV/Sr1i1mEycrR
FvE8/xqo/NyiBiyEvNhcOYFOujhyJ3pQiP/Xigsy55MxFdItHj7TV8wT2zd1FPtDA3FxbdDu+ysT
PWEABF/U9xLW9bvLa+zMFUMiBMKM61uC2bPYXf3sTSt7vUKJNfP3tBBhHxqmv/3jUeYtLKP5Ry4u
y4uLLDNq2YsET3GTMjQdT9bjDcTqH384iEylRgIMJGJ2rVO7Pd4tgy6jW9I0uhs2fbkpVd1aTzia
XrmTT04+RjHQnJ7pczJslEWnt5UCdRA9yXAHNLlX2HbI93OSsysN9drRd3K808di58+cZMJuIsjj
F+r7WEXlJBbc3IgU9HaLL7E4NqskzoQDxhTNWrSCYW2q+TVk1ZmBZ0AgCQZHL7TURcSqRdMk/R/O
zqs5biTb81/lRr9jLryJ2NkHAOXoUZSjXhCURMF7j0+/P7D77rBQDNZqIyZmWsOmEkhknjx5zt8U
yKQ/6HSjPaMuByetsm4TzdkvU0S8IE7m1kVz6dJq/LsMcBLyQL5zCeauKGI7Srw9fecK4Cm60FHi
mY3BJZWqTrhtcNO57Rohml36XwK9Yanub2kDxnsckMtNGc3gjjNIpmogUrjQsbq5VxEW+pkVsfEl
Qu70vhcTTAEtvymKTxRWIiSOkin3t1Iw6M2W9KfY4IOU+Vwew6pBZE9G1KFpxuKq0mW5so0SwI1L
eDXuE8loO9vq9KJyEI/ChqvGx2xfz2VQItMxjw+WZgURApJp5OmC1XtpxgZ0JgyPHqQqs+7Q1Emf
40LCttVsLLRQUsxxHhJBT77G4ST1qJINw4tez92MEE4jv0iGP6K1MlSZ3Q4WHsGq2twSRWNp10jV
9LXVhkBB01vJ8FZvtEVIMG5GlJM15VdWB+LvAtovt9K4QfRkAZNaGwT74TqHWigfJi1KNBeWafOS
ZOlBIDIR/gMfFo/Sshj2QpIMCKBb6mOrzegvB1Gq76th1tGwxrJl3nQWDnFGBj7BbkJtCt26Vbpf
fThqtRMNPeJxvaz0W5TR8mZDzTzaS0IqB+hadhRTzIqWvZFTSfcL9FlwTfreKWnyNVPlDCvivrCE
17eKr6juqQ8UCuOvqlk16L74oYbiUx8231q1wTjMIt96MLs53qpWGRwq3JmeUMJXwH6WnXIXajBe
MFlKEXoek7wJLgSHsyRhWb1UIega8Y2pC5yu3gGPFIPUIPLEJgyQ9BCFjRQ1hdupZbtpSlSpSiy3
LiSc59VdOiAG/EMiLIaU1prMKwqVmuudmWBxTiNOG6ryC4zByakEodzL0xDvTGwldvhGaIuxlrxX
aObOmP9cG40e/ekVFB40VxYKMXRwYYAv8fNNzhLrfF4r8TOP5wg3uMkpbjwOqt1gBgKhy7cuHC3n
d0JyaY0+JU0IxoT7cDpgl6aovCPo70lx0tmKIcy7OIFnnhRZcz/35nQtJshCN2Um7SKcO44SustP
f3r0UK9QudrzHTjSrdXRI5oob5t5LHtG4OPoiAvNtS5n04UPvcT709ioL4oWZAsLcZvuxOmbyh2i
5nobqriSJTtBHbGtCGXJTQuIoKEc3plzNaKCZ/WbYcJK4uNXPD/3GJzjjpIqnBfMaU8HJ6DJBlg1
9UFT6+DWUDEGTHOEmnw0BT4e6fz00SlDkiwAo3r9qKcjaSHORWKd8JoNPJGQbsiUT/EOWXw4vz22
EpXcKcRp3fpDqvgi7EHaQUWIpiK87dWxl08h6NKoUR9q2aodXTCa52Cs1K01WNNVog+Diw5OscEw
5JL3/DtbmAL4gnWnEAxf21jtmkbG4CerMu3Bz6YvU9Lqn4xOjwGVauGVtCh0FdV0IOaErq4W1t0o
xQdLT3etEP7488mnuMHFjvBlnHX09FLXU6vTtAc0SLp7beY+bZd9Le/FVHhi8iGgQirJyACS+fPH
Q7+3vClrLnREyjtAbFbf3QriMosUDWjgPDtmF2U3kTEGh2xKh/uiNq/jMoVtHBNZA24pHw/+Thih
nApThl4cXXfAg6ejK2GON9NI9thHBfIgeVTu+wA5crwpze8G2vV2qDZ4UPJYlQdgJ93gc1jff/wU
Z/U0VuDbh1gtA8s3OgzUQ50mSS86o6UGW4w/ffQEEZuAZh9tPh7v9Wg4DSmGSF2JT43bL/faVYo5
wiQYcNDSH2oxE4CcxWnyTdHj7FnjoDhqJZBVpxXNNHDaslW+kU9IGCW0CQL4kTwt+vGhj2logF5y
uu2GBolDHbzqNxIK4HJ4EOitXYFgLTGPapI96asGiIIbEVwJzL++YUIgCzDHkm6fStLQYJMwCD/H
mpzn4zd9Z4eRRdM1hu3I0AA1T79vVYykYrWpP0wj7XG8R4WD1dTWXZz53Ra8MKymCXcpAAvIzif6
NUykzi5xXtg2uJ5d6kqef2iehsx+qdOKkOlXq62RCyzLi0p/AChXe3luvbDBh70RZub1gHPQhZPj
7JYnMxwrmwo+RzP3l9OXj8AIVpE26g+SFCk3WoENTRj14eHCHJ9HbhjrwKqR26CrC2n9dBhtwWcT
vIwHtRK0H4DhudlPoSdFsnUvFyiNBkIrfFMmofnU44Fxi+nWdRtbwi/oYqTUchZom0DGbcQV5cx/
sHAjdsVUSSInl/rpAnZh2UvrpS+D4FgosASdddZkpGJUduakPwxGMAOGDJBkBKxog6S7JC39zrwQ
WJYr6SuoaL3LEr0c9KhUjIdkwGUosCxpNxiTdR2MvmJLfgJvvxgst+5N8cIGP09IDY10dMnJ4Eaf
FcxzvKmwrA4DT5rmcT/1QnDo0qA5dE04OIEYZxsa3/mFWHoeyKkhk/7RWiaWg5E5XQbBnOMIZGqh
hyhEeo0VR3XFja90o0pW7XEeZswdLfCm8mAdQPjP7sfL8HxvLcOj6ccRTrUOpa6TDLRQW00WC4bv
K1/f00zqaLVghdgJYJ5BSl2imb47Hsk30BRiC92Q0/ESMTOCKTVDL+6qZmcMab1HLkpyklRAxxYD
hgvTe76ZF7QNRBid41kDc74aT/cVzOa5mPe0WShxgGrIsSG6EDLOcRPcYqh1Qu5ZwCkwEE+H6UAz
046WIk9Gp/hxwhK2sasQZ8PbYBJwfPTztPwEZxI4byK3GDcFfYGNXAgOEApQEMSmrcr9MNiKikRx
O+vKSxYOgejqU5PdxwoaaBce+Z3TjEcmeQEwSCCiaXL6yKaEqVytlLEXTobg5lHI8Zlk8jfMeIWd
mAuBW7amtC+lmqc1/fKQKJUB8F4RHrlGmxs/iZW9bibmPpI6YzN16JxIftl5RpNHV60yTRtY2w8I
MGIYHsVKc2U0ZrPXMWi/wvpOcuMcAUicev5M9BvIJ98C6g2ygzR2yRNXgVW3ECAt8Dv2MooDbU3h
qY8ilWs3bkw62o0fb6DzyMhoCtBfRJDJgl9XxpsrXK2Fs9aaQexpKWKzQK1iV9YaxP+pKV+4vb2z
lhkKtC+ic8t9ebXIUkrq+I6ZkYcJQvK1EMMML/GmuXAnfXcUJs5a+Fxs/tXdpU8qIahx1fSUuQp2
EDhwL1fRQf542t6JA+SN/xlllUsJmBLNWswooYI1ZSfiyupbeKKKlbSFSfP/Eea4Bi6asTTG6A6u
pk4ch94wezH2jElTH6uunJ1+mvDEDAXrqhvCS7W586MESDqWBQrKEZRx1y2fsBZNNcXu2JMB+23h
kbYYuurYi8ikgdriRDtFle7++ZwufWWA8LwkFYXTHW1MWYDvqh97C1Fmj5A61qEA6TZhGP0slPjS
LeCdk4urH/BqIPeqwkI4HS7EdTtU2yHxYrycbUPJr9tReMwq9bfcK541xjdY0t+NVf6noh9scNo7
XOllCN+AEVZXz5DqiCalxHS/A84eBQbSstnUX5jNldLwaxzB04QqGRdrsgJ5tUTb3G/8UKQ+hYwJ
HA5IVO3XHO6MaA8JYcueU0E7YCuFu26rU/XsYHLi+NcjKhTJ6JKDmlLFF9zuHsJ5HgrH8OdG25hD
PG8RIJ87G8mH5FJ96519Ba+DXQsFftHsXEX1EcPG2RcoCRtDtvT222oX6Um0S+ZYdyZImhf28Tvh
j6RwId3T2cQiaBUtYAimk+nHlNPq/imiDn6Im/4FKswljad3whIoc6joC36IIZcXfxNnq9G3srI3
Mi8IImjSRaw6rWyMFz76O/vWXBrEi+YKZRttlS7o2SSpRadmHio/tNdEQXcH6GpOoVvJJke0ya0R
Kd18vG/PMQUL5AWcBBcPipP0w0/fLRtrks0uyL1Bqk0HMGW2tTKtujYBFezqsBi8bFTB1xcos8Wp
pT2XKL273Pw1GFTUdPtIGLb48eV3dWdWd+p8sXD4zmc2SYqXzhfVWqiCp084dGYWBPqUe3HaJdem
OFNXF/EDLUezvfAJ3vnQfGUKgzSoKFCucRxti4CTARPfk+NqdOpcQNI5RTr74zk/Y88SRKBVgjrg
QHhNF07fSDQGCaWlpPDgL6mAxBXtyq+17Ntc9a8bmvYJfdabOQ76HZlPsS0TubpFfZRSh6ZV23Ju
YfQI5UtdFtEWwFS+qf103GJzFR30Pn2SYw1it1zOPwNYdU4qQDn7+B3emylwCXREkZojB1ldHYRh
UYDszYJcWpQIwI2O7EV4iVfyiiA7vfuRrGMhDrWKzBYE2OlMBTD+APZZpZe3asJyjPtoh3g+0m4Y
qyup2yll9CNMYAa7ldwqX+YpKA17UFX/mXaE5PWjPH725aB8zGdd/+HnU9NsLaOOvUKT/Z8w6LB0
1smea/D/rYTlpelnF7bYe1O1VL6XkvOrLOLpO8xWpVRRkZSeohYpPgctLqJzk1lPH3+Rcz4Mq4pu
4KKXDCmSq8fpOIGll+OInYKn+D5iCgO23bRQkoEOWENVv9monbSJK8S3Z61xunE4NIN4W8x/pkX/
enZRfqYZSmeFGqm4zMebaKmgLMAHzWNPx6rJQVxuPMSa0jtKbDU7ax5+T7mx7fy2/qyMeXoB/fHO
LJCecok3wSPqSA6vMgMpwTEbBl7u1UpvQBmVxi9KiNUCPCJ9F+N0l9ilghmKJhbh7YDq6KbUe3MH
RzV29LDWNrmqFBf0ON85zglfC00QjhQwIGt1MkKPC5AXoh5pKGPwXDcJrosKyK2nCVvbzBYqucA6
BfN6lOrU6DquamWvKpDn7C6QRH8T8W/9SA2Je9EYxVBK2mr8jU8KfNU490Wae7jzXOpivOZsp5vP
4n4OkAaNMZk782rzxX42ppBJuRM2an1UqlD/TEmCymFA9wGtKIQlC5dbh+Xji2dUB75IuUN9OhKc
IUL03qk0v0u2Vd6pPwpflG5bXm4r52PNPhuFfnHa7mK4f76AL1pDLFzKep0MXH+Sk4deUGHkGKXQ
PGENzM+gBZoD2qw9jpTYj9ybUzSZbqlUQ7mRoEEnbmvF0y0G2YHmUpwd4fMEJnSBxsoxbvdLQd8q
FZDczWA2UeB0tZKW7ixWBlU2EEoHIehC8UqYw2aXhIac4f9q5p4u1SoY4XqusagJ0EoERSC43P2c
NjbuEDGaH8oBYMaszfpP7Gj1yvZVof7UtXKXOLIYDs9ibaiJA+ITx5iySfKfvt8XT2066/iVSGa+
b03EV7AV8PGwGGkR4wUu4GZrz+MoYCo0JHpH8bUoa0civiPO6xtgTaos17w20SqZwm4w/UrgHFXO
ZDV0TWNUkzBXT1GctLumMX9Pakkj9uOYY53FtmWrLZg2CrU6ZavVwlYEVYvgxcyeXiXAhogHiENW
RSliW4gFL4Tj2SD362Yr3wlWOoifY8Ct217O0fwDHSLhqi3MY2k3Ra28yOPof9J6vFxpqMSBU+OJ
wu5A+xC7FTR6v5f97LcOzLnhGpq9CL+VT3CMOu5zmy5Q5afIbMPMnuYaYriq1Bj9TdJ4LY/tDAk3
rCuGTmVlMacTn6Ncnr8UYsrGWSyKFddPxfRBQlCLTlI7JekGwm7qOwV2UOUmGcvsB/ZEvewWstnK
7sCOxzzCmgZoGanJrQ4XYOVJbJPpoFa4pmPIVpn9zpIKZbBrVaVQMaYtxt9AsIKt0eAc7RRKb2lb
syt7yRZgSbTw1BfHMwNz6Q127JkLTdVKHaWSclx7tfCXXwZFBEgyCFMnSyU9vILPJ5D7x0r4W5zb
4CtKnvGjhOmweV3VOnqB5cJOUJXFq5CmjLUZshlM2pAmE5Q2JZuvEzjS+YYDUn1Cv9YnWHZB8OxX
AZz7QYYwWw9GuHhGASl3BKHyb8MkS4q7oE3k4Qrnc7HfmRNYs+1cF8Xjx2vsrCZLt28BmRA9FkSP
uMo0wsiP06hrG2+IzdTRyhJjWbn2GjGo7V5DkVRLhx/NqFgXys5LdDuJfnAUIJTRq6bbsghDnx5j
U0wOFs9T7ZVJqjhFh3RyEciILvpqtWv7iwyzd95zYapTOOIQ5zKzes8mzrHYVn3GS/3rLqU+1WFB
DcA3u8Z+d8fawlpSVv74QksWyjuSaVKLo7W5GlbWA8mc5b7xwoUFvQjCb1IdAf6PP+JZDk9Dw1jg
p2CUqICs87hmztieYtZ7UmV4Yxc+p6Jq3QwYyF9YLe8MROqzqKMAk2bdLD9/k3z4LSI4gdx1XoEA
tsulBV4mzYxtUtWX0vh3hgLcjswyARCLv3VfYpBAKpA/jl6OwLBDTJg30CnNa3hryYW3Om96Uq1+
O9bqlhYrBRilbhy9IUHHqK1oAQYz4mFKIiNzwUG4w7vC+KJpnMhlGNc2Nf9i8/E3PI/1uHCgI8ki
pQKCwNHp1BpJBmbENEZPRl/P1Rvdusqn+ZI21zniklflHrukyiwVCgqnw+h1nFRaLYzeKEvFTsj0
/rrGH2tTq8N0DfDBdKpgiI9mCmwoXcSHwaF1rlBp5p+WF3iQVw1tSkzcPtYPMk4xOrhVO3AfV2t7
HCptA6ijcBPMhd2Pp1Z6by0t6EHMXOnly2tIJIIvAHXSevQaTdklafB9MM3oqaoq21w84bvQTZRg
N43VAWTDNRjqTy2rzy4NRbg16kmEOKzvP36mdx6JDwCukc4nZY/1dSLqlMicO2v00ORMd8hEDvfx
AKCxlikl/Xl4WBSruA5b4LKo/J5+c6tK+0ml6uHVWgsQLYnNx3gwkIlUUIn6+LXOew+UinSanvhe
wEEDu3I6lg7kSQgDVfIGALtc+0QjF7cqKVdu95YFrS8a4lJwMNUk080W/cLPoiAJN1EzIoYbM2Wy
PRta8VBxXg721PnqdUAaHS+yqTAZWj9TNgD+9B8znND7NOLMdepx+D3ORfKTw6bDsXAQ5gNUX05k
YwSGdjv7GDP++fpFFIKKM8J+i7jo8oHfhEJgR70STPrkaUqhwAzB5iqkkHWkk1BduHW9t1ZoJP+N
qqJuudqzQt/1wpQIk2dN/eTmSZ86YYbFVDCFFwVclwrr6blMFQ7u1NIppVpmrL4fgm+FPOuMpbWR
4RRtVcLf15E1z1EtV4TwFjKM4CaQ6Pd8j5tBtooLE7uMsHoCXNOJUCwhdF/WZ0xqCdpIzj15TQrC
H4EvkdQsQNVUmPlHBOGfUrHIaZvO2aVz9DwpAQACOVxDwW/R6F7l2zTrZi3s0tnTuM5gD5ohR6UP
FZcibMamUfrzfUl/GHIzXHRgvmtBOWx+694wJtGzIPIYkVx9VjKlPYwDrPOPt+U7YR+W1kJrIuni
1qms8pAOC9u5TFPNm8F+fPYtQAixhS+qU1WwuOweud5DIQCcwMQ6RY/Umq1RdoMyAYFUNcaXjx/n
/KxbAPAUffm+lAPXzMYcydq6kBZE8Gg9AZ9TUc41qwsR9vxjQggCR0aFaynYrFdyLltRVcmV5tVq
mGyHvuaVZTU+SC1+iknfShfKEO+8lElJRFuyMEQC1+gGCvCIbQS16oko99hDTumrLqx2+/HUvfNW
nJYA0yxO8aXXfhp2urKpqZA3upfXWn6VQHvZd4ES7rg9jAAbRPFPoViEg6VwDfx9+VBrHW2/qdJ5
Uifdo5UiORnZ7KYTBwrTQWrt2wrPv4/f73z3Q/MBi0V3BoVL/vf0/bI8QP1BCg1PsoAh+fDPYb60
wiGoKLNJc904c24au1kIf3088Ov3OY07nMav2EN0ZVVi4OnIetgiGFIzs/hgDb9VlVQ6ENJ6o3XC
Z6a4OZb0+92oMcHXiyn0mxIrUlq66gY5hOlOCrXUsWLlR0NyiK1hmHsmosVbvzVUOzK0/MLyfsVG
rZ8XlDOKFkQsmuKrA6hJMPIaO8XwqlTINzrEIMfomvjJL9BmEwcUIi1/iFwuWdNN0eQld+Ig2kht
KbiNoZd2CN/eSQZQRR9P5Pk+AP4BHGOpV9DSWeNA/J7p0IIxOPoysPcpaGUnRpTy0ilxflBBNicg
IbfCGDi6nH4u8GQ4D9O9PgrUIz2rqgTu32NnITxTtsNzMfqqZ1QUDZyZboq5jQMEhJwokqQCfb96
wHU3MYr7lNMOzhVe2z8wnOrkKxNLpH0eB9YujGOwb6YPDdseywij4iloqtmdNKv1pkrDO0zPuV7b
ohbXeMBqWvYFLfH5WtfzOkN8L7TgPQA5B58sqvPGCONkH1tWnz2BepoRtegqzH9TQ083lGqKr1YH
a7+vw+TI6Zz9MoJIbfdoT+Wfq1q1gLeUkXz0Z8PYcpnJnsWqCGvEOfwxc3Ve5gVsgTjbRKH5SVYS
zLmadkJVQhlqPGzLrvY3g1RJB8Ar8a+olGKRgy1NAsfM1LpCp04vr5uujn9XpKTImMvB/LUqZP0+
rrosQTg+Ue4yGXXBnWHgcIPw99gHdoe2Hs0cvwzTXTrkvZOGqc66qiivgvMa242MpfiNEADSBn2u
4u3bxHoiXVgPSw50uhsWGf5FfAeQF2Uz5XQ5tBNiqEbaRse4RXPe0gfZVTKj/daoAuItSt9e1Yag
bIqKJteMaNyFFO08bDH8a7WOvhadzFXmEM34z6g+tj95onzLxhCaSpjojjFEOqVXo3ugXYK/bo+G
6ce7bfmLT94bMVVyJIDiXGFQW169tx7hSNOBGjjSzKlvx8Lo3TrUpauYYthW8+PglpxfuLDFz9MJ
jcyc05utByaB2+rpbAsp+5L9JB/bLitufI1a6pAJo5vRcz9U5G3XWpH42xLDMZoEeFebSZLfQM+t
LhxPr4nL6v3BRSAsC64TkYR16aOtZWngWdTjHOog6sbO1IRNLGvD/WhO0p0Uh1R7/UIsFVtXgw7Q
Uq89KQ3eB5BFqx7VfDxFr3tuR8O2z3P1rrYG5JvybBYHtyRRQlmyxEbD6S0/3w5x0AAERp/HRl2v
CzaASdXYVQvVOiTcbEhLZyT2XUnKSzTJqIljpIzZOdWmqEKfMDBaTrCPV8BZRsBHIBTyX3iCIZSz
uh3obVwPNXnO0aJOC/rMyhxIkvO2rId8g+9H5H483tlSXypor3U02qvgNZbneXPxCdDaxhEyVo6N
Xie3mBkp0I59M/1cicWnpBblp6oYtCdcD5sLxISzk2UZGYXBpU/NCb1uPtWK0DSyMCnHoR4X22Eh
dQDdXDq/3lncdLcokSyp6VJ5X01oZmXjIJeVcoymoLiKrBRzTA077ixJDY6yOUDvT47vJD7ud21K
vpmtGh1Qpr4k7HZ27eN1wSnA5wCDo9CgPZ3otFS7OAo65QhfYvokDnmxt0qafGErBF8+/qbvzezb
oVZZF7ldpqpEzmNmUpwcSyFzyJCGzcejnMVoQEVAbqCmYuNApXJ5ijcrJzIkEYWlTj+GkyJtEzHK
DiDeFbw4p3zflaV0FcgKnlpiN99OiSRdCJXnZT4ATdS6wR+A9Wc+VylDpA4c+7qvHkt1NDexme2i
ME5tta2uQeM+9bl418z9oVDr+96ILo2+zOFppAK5Q+rOpVrTaauv5rgfDEFs81A7zvM433aJpHio
6Ia3fdLObh2BE4VmW78kiph9x5v9c15Ei3BtHV9KHJcjYfUg5LkLSYzPQNF/dWQ0VmfMRp0JR7Hm
ImFLxkAnG1GW9r7mZw96hh2sXeVjqTgm0na/h6DbtwRZaKRDMzlzW0YS1tJW/OPj5XG28dSlMgmz
i2NFBne2/j5NEgAeBxrmyd0U7EZRuzGDSdkbaqEU+OVk0xXSvc2DloCdqeJMoB6R5M9NoESXtsN6
6y121ku1jGNFJctcA8Qko45CnWqzl5dyFbrNJJTJRg5J4q2kSnIHkgy9Cg39k/nGKgVA5GVWIdwW
qFb7zeR3fXdEjn0CvdZJijsrZro0wAY12tQziky2qDY6YRN0M3Ki+Zzf+EY6GHZdJMK+TlXtZwWJ
4IbOwlBDBI2aJ5OztLPhv5SDjUZ5/0PtZvWrJZbRTVWI9BYULk6WU+TQ/ZysXmpncZCMX0xlasEo
x9k1ToEaolpxLttkb6Xs1lxlBKRLynl02jnNY+ostHttacyiS25UZ0Co5UJFygBFE3TrufqPGLS5
NJRV8hioSS0fxhnMjd2GAcqOUW82sk28T176RE4/+YLcULmbk/ZRbjtlT/6d/oikWAVhTbGYsmFs
BaGDAC9VDAm3nd8X1uESB95uEJ4VYxGQBBDcwSutrxbprBVNFvOssHIRskzMtHX6vpJ2mSJ2O1UO
i0MoFdlOjuvkcVoEKwFf9K40JIlD/fOSkoq03rB4t9B1AXqyMEo4/1bZFsq60VRXgvwoYB6CSPqe
4vRG0r+HJiWNRt8uGi6F/pxJ8Z02M3NFv1fH5A8TbB4CCgXeqqjjwBV5Fel4E7yRV9E6zZfFx7To
dEfHcdMR50nf9WTeV1kjVnZZhsP3AU1olDsv5BxnSCUSXOqf1sKL41Qmgp4eHW3Xar6hZ8bjLD9E
6W0j3Rd0ZU2lc9GndBcfNRVJ3jg+6q2Fcdu3CaKaopZOoN1mZKS1uVFzybbkr3Ee78SsvnCynR0t
r88HWPKf51s7oI3mMAqJlBqPQGN32cY89BvTHjeh7X28NtdH6DIO6hQ0Mlid1PNW86AO5YhfEPOQ
2LKDFIrT24PLFrow32eheD3OKsmLFL/sB533ER3JbpzQRQXS3cQ22JC/19V/n5jA/20K/7MoUVkJ
8O179Yj/v3/837fRT7Ls4nf7v5Zf+8//vzjJ/+dP9+VL/tjWLy/t7XO5/jdPfpG//5/x3ef2+eQP
m7yN2snrXurp+NJwqP2PXf3yb/6//vC/Xl7/lk9T+fLvv34WcFeWvy2Iivyvf350+PXvvzT26X+/
/ev/+dndc8avAWxI/uvQpM/5r2b9Wy/PTfvvvwQ4xv96NcyQgetT4liMooaXv3+ka/9a6C9oXxMX
KHbwgfKibkN+zfwXKOGFR7CAOoFTL+0uxJ9efyZL/yKhXSC9BBOFXqP81/884cPfIfDvbxO8FP/8
+b/yLnsAg9E2//7rdDXSmqWrvVAkqOZSiIJ5f7orDQr1nV77XAUEebSjJKgdNSyMXavZfg2vyvDx
GuCqNM+Pb6bqnYFP89XXgQFvL9aQS4dYWt8/swksWEOt9ajkfuEWRmjRNJovEfmWuPqfc4BR6EEs
NGQYICThVJpOXw957bjD00D0kOK4FYzqBUuQEJHx8SoZfmFQn1+R0V6IJMvG+mjMVY5c0PQox1gU
vQZR6wxboZ3UZNO2FIMHs7wUtk6LB3+/IKZRr2xF8q11s64QMr9v0XDzwnwQXSvp1E0FbsVFJX5+
zKghbj/+bKuw8jogtEgYaajpYxf5WtN8c4hQKlJqCqKyVwfJUfbV5qb2abomySEQhk+1OgmHSO6u
KnXvd3daO1/ipqw6wa8PsFQn6WwRPmm/ruJagWR1bbWF7DGUctOp8l1kFeWuEgZjP4BCsUu9sRyx
L2Qo93n7mACm6qB+l3n8FQ/3g3BokWa5cK89++bwizA4hZULCofMY3XRCzj0pTKNjIdZ7QI7agAO
tSlWZUZpzHtzrC6tsfNZWAhNnKJIRoC8QXT4dGHXPfACs5r1hxyFFmcyo8daEq6lrAT8HCNHJbTy
/CnNxxEam4CSBmJIwxA5QomOuJxrtStmxWPQGYbz8fo4iyc8F7mhgs03eE60vk6fS5THBHe22Xgo
xGrTp9pBbf3vuB1XG8QBUW7UxRvAaPF+SqX6AuL63Tmhb0P5jo4HnevVZq/TwGhgnRsPRtDcZEb8
m2ar8hlPyi1PO341rO4+bO18N2u1uuHKHhwsqd8VBlcTBcLRjTX68oVT+L11QReS0E+oe8fuSia+
BpXMZyrr5AEFekjoQfeSCOpTvrQh/mzywcyzGqA14d9AP8FYgsWbvTlEvq8ORMGjaXXPViUf6lLY
AsT6NI7y93BuP49Rj1Tg7F+IeKtGBm/G8YZx0NJFp8qByvV64LAEQzdLVL0fI2AJiRm4aqbYwVWg
3fXCTdVu+g4LicxNfXK8KHKV/unjd19BiP95BjiyED05Vll6p89A305R50GWjj0V/1tDcULlhypv
O/2OHgZr4behb8dorwtOkGMY5IQHf7bjS85uZ4vwdSrePMYqPFE4ndJA4DGC37q6rX9K3V5CRah3
BOMKvxG/s2NEyJ+pMBrSlSpcWG8rruv5LKyWQFsEmS9ODD+keCPtA3nfRzBr7dy4H4R98FmV7LAG
N/o5zd3oW54+YIQSvlz4FKeNnfOHWC2HLs5y8CWidOz0zNGqpx5MOZIvdj/+zEWvZIHU1uQ0k3oh
+KygK/8MDNeCQ5+uDRed0zXQi+SuU5TKRzXDVdVRRWf2QYg7+rjr56MfTNzXcQBhgQ63yEoB2/w+
F3e5ekXpeEg/GUECKHbfK49h52YlEtuHDByZfivL+4+n6DWvepskvC4T9gvoCJljTF0vE03oqBQo
0jGpt6O1m3v7HmdfcwRH6eJXaxTuWLo+tKbHHtf5n/3v5gASX9iN5GXptsx3VXdX4ZpgUckkrxe3
2pdFnSl0OsOmy2t1e3m+cH1c3eD+nt3l6rIUnAhV62SqDKF+0IeRj0m+G5L99FzLN0FvC/mToW5S
5LAD29hHKg+/qbCFltw58Obh8yhs+twdb8ML0e7VhXI9h2+fZ/W1R6kI80LoeJ7JiTP6lI5xZ/a3
QbKZo60OmJi7dXLbBAelccNxm1WfIUWjmWSb3X3wPSMQpV4mXmviXgSlolHO/BoBRC42cnVlGJu+
Vq8rdVdGOz1302+J6aX+Xq9t8ZhdYsAuG+KjN1nFLkts205omVnkR/Htsoxtmu1887mbvijKw8dL
7yyDg5sJqotjkvsFlZG18ZOKVJpl5ap0xESVVvk22xc7f2/dWt+Nq0vNnVexmZM3Ww22ejPILaoR
Ak44dvRiFP4D6XsTIamZGRujuNIy2wIDEe7U5LqHAeM7UO1QVjhGw76YrpT4vu/uWmkjQoi4QYUr
K2zNw+8w2YyD3ZjOkKImaEuP0WPSO1VhN9/UbSHZiX4bo8SGW7StDJ8aZT/3t2G8iVU3m26UwOWX
o586RnDCUc4v9BHPT4DXV7aA1lJ/Ih1ZpSFkm9il5JN0nHYgq8TKybSt9FP5NtBHlLFN3DWZ0xtu
FN5UUB4uWam+ajudzTiHME/BuUyCfBoDhSGl0YyG8dEKoPPYeCpZs7tEYC23fQ6dzRTf5dquGDYx
+v97UPLjL1UHouG2kp0Xt0O1Df3tQP1Qjr8IJcKAtu/byKDlGL+w11KcFVBls9VH+f9w9167cWNb
2+4V8QNzOGWooGhJdpXtE8KROWde/f9QvRaWiqUtok830Gi0gYZnccYR3nCIEopZXv2nKl05+2oV
z4HgSMUuhOBhfp6lW7E8YAxZuLipf7yJr++iZZKJqMiAF6WhNfCqKRvLmAMmOQ33zewkoyv/ELk9
T3pgh6XTSfdVsJPHmxwdxIcOqQEdEVdnbHYgPsRm3269+6/Fs+tp/98PWj28fttLWTOO0rOJ+Qdy
ivIpVu+GxA0fBaA26X3VPvbRY6/fdPGtpN/kMyoetvyi1RiX2xKNdvgY3J+B2/hYlJG6uCOLApXo
EUuRsHC6n83J+FW603P4pP3Qfdt4YXf583GHAfWU2vCj6mcUSb+CvlROUmIHuq3+5WkxNXs4ZQ/E
ANaj9SmeIcUApXJkwcFSkCSpvBF+f7w46jopfb1haCsuzm+qTp3icguCbgfIKwzSs/BiPWq/4t+W
4mg/M/m2VY+itNOFXcd1fVffaH9q0A5UrR/59uwHgbj1FdRL8UOQ3OyhfYY7fso+V0ftb/3AlhOR
4/iKC2DLo/OLRv2df4ttoPDU3DXHLen+Vbmb127ZYYDPZOJaeonikum8CaZBGxftaPERTG7d273i
AIbNHoTSret9qWHPfGDZjD8tNlE0jfebpsivLYr1llqSPJptiMAgsnT5C4bGAtyN5PVz+JvKfvMl
FBy44p1rqXt/sKnKpMMutXZcmtCMxa+oJt82n/NnFrQ7ZqWLc1xKCbW/b78MoW3OrvEvxd7+mSP6
LLjC4hpKRLDa9FZm1KVuMke0OCaYwPb4mfdfe/JijPw+tV+srfB22TlXU/JmwNXlVqdZJ+jLzsrx
S/Jt/U9euqVoT7VbT/Z8DwcuJ6rbkgFaSW5df+dqL+S0q8xs2Qv+l/lXi8DWQ/fH/Cw9xT/6H9Yp
3Yif1zn0svPezKq+WneBFtk/owUnX4OA5Jg/5N9aiDGWgwLQx2f1/U32vxldo/WCudUBe5G6TbMj
jkelA5P8WKCQgyOePRZfQyOzRzW1iaeKdBeBBBec0txFvMD+5844YLxjzYfSfxDRatXqk5rfq2y3
nsxLe/Srl2KzjfFuAPN2flbXSxij+a1EXLWV4SqhO9FnPRS1O+A7PPGuw2zLNz3sljjlg423Bi7k
mKKgEcuYPusg2ejnCNYub16IMQVQ1V8Ew82f48Dm05E+LPcfr9L7nwzfA11r6r5X3UwhwAeymzOw
Y3/FH8F043+zJC//Wd5Kqi20j1G2EVtfZ/TLHvzfgMpqD8pBnzdWUcnPuuXJpjsmjmbtsukzLZhJ
q2yEh+2o3efyrbGY1Ir6Ti42zvp7j8jbX7ButtdWA6iCT+4/17lNWoQkL3H6lHz+eG6vYu8lfOCI
Lzx9KpprrcwwqAckX3zxZRjJGWubXthU7frMRx+StswmC31rvPV3JV1Ob5rxkslLzUOXeW2/Tyt3
0p1ZdNCQbzNXrp5Sw01Inr/0Tw1KhF6UbKzw1s9YHaIBiKs/9PwMU7qBMoR1VtbcSMG3KEc1/9/f
MqtJXsXESG7Nph8ymoBQdORUo1s0u7C3RQ37aNtSvV5/zO5hRPumF4xH8RuQSyW41xW6ES4O1PwT
iLspcoUCPL9TSZQ0KeM75ZbA3WuR8OKgr36pevnoagno1xIy9kvaQZ51gvIuVLy538dUCh/C5hgU
tyVEo8ppFpPpPf6H+BrKSFr/qtQHtSTGBklnFJmrlBQT6vvBvJmrh6SmAOZOAuTllHv0Lpw7lPn3
nYgKEA+X7owgofSqczockIRDIRWOSKJaGS9Z//vj/b7qRbPTX+NlSAu4z1AqtFalB4SB4g4XFvGl
zx+/l9bgqHgg68facDXlm5IcLVJ7HItAFOgbUfuqx3o99DpeMCNLDEWGDlXPsPbxwCQ4Hbb2odNw
FGRH9reGXI7T1XqCRf/v164ihjyPhv+sZ3pXiEe0SPub3tqJ+m8j5MDdK5ZnNBvX9eujuR5Uhh8B
zRIdN3UduYWCiLUPzOoXqnBtdVTFfTXZoUJxZgdt1eqWpHU6of+eWK4c3cTJzgj3OESEw05W7b7l
1Txm6R6aN1WgGNK/4PiGJwNTBNT7PHyz7kXz6Ku/hO/Tt4C9iGQ6s4jbNfmxKtv9c63sVJ8uuWPd
m5FNmbGRCFiXQBUP69AE8QISRT2bEHWDG7PGbJgEYvfxRnt9E69nAfldekWAldbE5NSKMdtqBfFl
0ajvbGCTwV3/V3fyeWf4j5bqiLnLLlCdPvzZ4XARuRyf+jzejA4FAvOz8JwUdmoyAfcEeGroieZB
aXYdonbfgs/Jfca5tEfNi0w37ffhdNs1u9FERs4OOtyWv1iC16l/O+EmFR3MyYduh8xFZNrynlLR
zGSeQ51y/B8/P5rkaFSFtzAzV5EcR21xN/vvDKwu2dZCE7+L2e+N/NSWpBH7SDjoxx9VZtrSlp2T
fBWjrEZbXbKhYE5CrjPfFFmO9S+DpTYzb6iIH4EEBqVjhrbwJ0WwVrbbfC8TNN+QY5JX/aq/x5iw
cHn9TDbgve/+qOXwGSh9A8ZZTcFCWI/Qt5JeasUFZtoHDnnJxxvtOlhZPnxRTuevZ6B1xQWfohTJ
ulF6MfBql23BskmN29/pz0C2Y99pB3eu7aJEy/EQnD8eW15+/9UmfzP26r1Q4NWHasbYUWOrJ+Ms
/jHLZQtq5/48xACdIJLYBun4N6o9jeQEZ5+ayiFhrgNb3CAwvfeov52IZTHe5KyBJRZDBPnspc2c
OXOKp0xzxMZFJHKr1XSdEq3mfPWK5NY8CcgESi8NyE8zoZjHaXTRoTClO2QfAgSIlJ0g3k9bHn6b
I68ekSSbQnHy+ci6wkXDRikeXgcaEw0ZCiC00q1MG3UnYzMLXJbyo6VePSVZEqvKpDGw/r071d/Y
Y/qP2URgxhZOwp8Q87bKTaENbBW73n2x3y7rKv3UgLKZRsJca8qzIrlq7wbVXnwggFQepx/qn27c
lworPW9sJ/n9/bS028EpLVC6y/1kpUar9IMo0Q8BBO8qiiNMu9rfQ59xp++62dtd+LkuvubGbKvx
ryh4mb7M5U2tfKskyc6kT0NCB4ZeLK1ABIIz2dHlyVaQ9Ffkhg6L9/Fh3Pq5q7sm9Eupbxn5BY+R
WnVK3pnm6Esn2o/dFqP3OiVbDsBS3ALlCh56bSPQpkI6lGopveStV+mSDa7LkVR6BUAN7sJSsP1o
V4Y3m6XPVyLK1TZ8M/BqN1RCYZadVvCVhO2pzRtI26hK3FT2UCoXVfg8bta785lGSCLvWsFBMjhJ
3LyhEmyLitdJbtN5Ye6GyXFC/IVmeLtX452i3+nGU6++BNEu7o/9cKN19/O4x+D243V691n83xe8
NnbeXFNmHklCk1Vsq0UnEGsu9gfV0Cn+1o6HOSTeSdyPR7wuSb6uFpgR02LZqOtd7mScvVXUvojI
QuMIOxAxs7tG6sg/kOpLj3LnNijOdPtKdGr1gKzvbiQHlBRnsZysd2l+0rL7NL2n6IZbkRY9gv82
ZacXXEW26/JYDfcGWZNRnGvxW9TdN703p19T9VjnR9k8pBjQJPNdmaWoPlZeHlMvl6mpSM+hD2/+
ZeNjr84BpXEFKAoUbNh7wG4vP3aKNPDL6CK9WOV9QWinovHUtZSZzX12qq2j0T7F5SOnFYOzIDsa
8W5Oacs+aY1d6rafOHmJQJVr/WktR/krTch2uInsdsRqBGEEDw+C4EHGDXPyttt2X6ZOtUsnb0Ri
3jgOX+VbEfsg2myAYFwEoj7+vNcu7sUBWH3e6gEQNPza+obPU0fP6sgQnaZyih+mI9xYeM7vgsrJ
sZavn6giI2+SzF5g3KoaBamdWu8oqZV8m+qYmivJnh841vAXvapa9jqmSQFO7cSY2gv7stzz7Rlk
nIOav9SirabO0Bxaw7ZMRwxd7SEzHCl2mJradLXAyeadnvzAXqqV7ymxN5HbyS4dW6iEHZpKlR2N
KEzb7fcRqO130tda3qUlzki+o5q7WjuXWxo916HRMldIAaDNj/wAZeTLrVBjTA3SJiA0Ur1J3olh
Ys/tpzwo7RZIkLovVKfpPgXVzbzE3uON3v7ZWC0GuFqsNz9gFZTWvTy0ekX8Z8YHs/pStg/oXRny
7eBvHPHrV3L1qetIrNQQWTQJttGDa0ktp+mrpD/JYIdLuytuLP+Q1LdG5BaF22z60l9daavBV5GX
mCmIoC57EuM/2tF66lpshvFGFPZDftf0RxxdtdHz/Zuo3oPyDuq9XjtQXUeexa3S2XWevfo1qwtg
roFK+3EovWTo/hoHk+5E56kvxW9we0h8lc1Gqrc596sjCaIH+TeZzwfgmE+/q/6YmVh3KWcxe84n
t2qeuuwrs07o4o/N8eMtdp34gKaQFyIxdGUQs1fAr0ZOx3xWk5dMK3uCbzO31TZDBMyav/lGkbpz
Oqskl933oLLC22RJv9CRGWBRkw3l0H73U+0/DHWWo103/TXlYrIlSfhTt/p3Yr5pr2TTLzTY+3kw
7nmxPs9NXW8EW1fRJR+hkCzCgkRb9cp56VWBVomk5KXOF1CFXo2ooUlbZNPrsIVkFN9ZVDIg2oLA
XYV0rYEhbhwY4Utl6t/GIps9JWoB+BYtLabElzygyncWtxrwNDqnHU11pd/61utr6fVXAB+FzYWZ
tLl6jscaklrgT+GLPtLKTJrANSs9dvKu0Y8qVAgT2BSaxoNHhp4VB0HA8U1+MSrpSzdE88buXU7D
mysKLhkga1hLC1sI26J1JFeNY9WGeGO+IKwuu1WUvoRjY9hYBf8d6lrYCH5W4rY8y1zDWGUuPTMR
utQaIpmYuYZEb8G398qdLkfSTlJaZDxa+YsPHQbSYHRoZaX2yjz7USVkUopYCLeNOH8t8BTExMgQ
bFUvKy9Is180QIOu0w4VgoB4a6qKE3GxSNqQHENd21IPXffdlx+/dCFM9g5hL6YNl+/JNBWISIB8
eEaKMLDnivJhLeXoAfrJ0W/Te00wpGMejJjlCFnomkEm7IKaHhLEIbwH9eI0FTDmI1E+yiXunIp5
i9OK4MbGiORo13m9pmytr3y9wK8wKwjW9HM1yKeXP3qY/M6XjUB8GXXpAZdte6ig/A5m1NzOsf8Z
RW7hSc7mgK77aBzSsMy9vJHFfWwOD1pctrfjSLEQeOndFGXTsVMkTLu0+whctz2JYvjJ5zudrpuJ
AnStfwjFbniIBERUiyze0tpe33YsAfI2CipK0KUX/aLVXdsiCWpFmti89LFV7WNEIHYBhiAEF7nh
aXUEECv+ioBet5MbYiM/AEhjZIgE6Ni00xztxhtBGKhG0VnOUdR8iCNKcMGsYwGOjl/dVk+tbKDk
hAkFYuh48hZC7bsylsQbR2GN2QQqDVgUiRDOH5wo0MyXCyMOowXZubSe47IuboVo+CITama68aCx
kRD2LhsHWbcDXo0090ZteMhCAC0wyZObVEo8VN2xUkxjFBjQdQPuhL+DwnP/+r78h1/y6Z+rYEVo
Wf3x/6f8loWH9v/Nb8H6IHrLa1n+7//yWgzz/zj+EFoWnO0/jBZwEv8HuRNFyEWsB9MaVvO/hBZJ
/j9VR3qGOBRc8mJre0FoIUTlEQAxtWRmXJj/gtByVR4izIXnwQO3wCZkSC2Xe6oy06jV2PmnCSnb
G0gJzdc+VIWfeVNrj6GSz4+Jnk2uT772ILDjjwlaD85QyemnqR3oZr6Zsv/snbcEm6sHl9+jIbMs
odeo6JBQVseVxzbEy1UwTri8KsdWLVq7SePiVp0NVJsss7UFocgpTcumhxZaABSxlB0USbONSuw6
wOCHLFQBpICWrs+VU5c/y4qfW5108vM69cIgbFxklpvDx997hcEFrsIHw7plKUk+1/3UKdUFv5V7
/yTwmjn4KCeumYmzM4cGKCe/Nfej3t5yMcyO3MzDn7HE1BshOOOox0kMnqxOd5lUdfsxC8BB5XNw
NAcEu/PekvdtE6UultrjrZ4K4y4pMTWUxLD5krUlanQUyixogjVPoyJvWT+vL17025AngfjCE8jN
dRU6aVMrZz0t5BMu3bdlJ1AHqB+wrLyrkKarjfwgwWzVF2vUAqdutN4VfC/Ujk75WB3CgAhc9Hfc
T7acGzdZVuzi2DggQvfSauSkAia2MpmDsNHovV725VdDuzYXYSv+8/I8yNz/ytC25ilEePkgmAkS
2mW11fJ6dxQgQMhmGcgdryXfshFjKjPKzdMExxS1a9DHU2OMG5HaFbbyFQtFpE+YTKkfitjlxwRo
/YdyKodnnC2ip04ClLGHbQV0NAnS5qlu1ErcKWYcnaa67HgS5KG+D03kpR09UfPKa2t5mKFIVQGe
eLOeFV5mTZjsfnwI3pkNyK7IlqmwMA1UTS5/ZpLWKZIxmX+Ky1LAyhdEtzw1W/qF7x019iGuFAgY
Eli8Rtlv6mhDWYtQNQX/tGhUHvoiKm8rWcSAI9danm+NMAWjZLQWy2aPIbvpTG0lv1jQ379pcjS5
ApGoM9TIDE1F/jsKG+swkEh9ils9sfWwR0m60xWahQ2IvbnHdaHUpd3UZTnCsZDqMqzYbuRYLjaU
ha/Sg2WZX93skH4DcL6evzyLZBm4i38SYdzf1BNfotfTT16gZG/qaJV3RdrvOvQNYFMk9X1uFJVd
FKn6LKAredNhvOxgBb11ly9Px5tEAdkHTj/KBjR1iYDFdZ9JGwMqaTEK0oGsBrdjJBEUorh3a/pV
cTvV9Bi51ur7Jms69+MNtYpg/xkZwDalS0p62jrDbZW501G6CM6Zmd3lkqW/GEL8p8Yt7djG+pYe
zfIkrb+TDBTiPFxt3ubVKdMGmAng/MOzlSYUKQoDsOqgBIjwZI1bViVF0KhSNh6OdQWFySX3RSUF
tiuxw9pxOigINqzCMk8+jNWHMCoNJ1fU3JHVvPgKPRQXMzU/K90877V+6DdO7PJJq0+GSqhS0EeD
aTGWvDyxsTQnTYsm/2kKes1R9PR7iESlk07JVjfnqhS9fChMLSRjkYVfpGMvh6oQO9RSLbJOQl9j
i45Ju74PkFb42VddeKiU4c4YTOMgDdVPky7bYqR0mOtRc63A+NuLWeXCfys+KZH8vRt9PM0r9Rtx
lbGbBRlLUjnpwQPnAlagyd9EtaIHRYV2JuWJ5sTIAblF5Ne3WqecZ3ESvdKKW0plNAGkTjBu8fiO
vMmsy1ukOn1PnnVPRfuqSq36WGQCXJMiyn5MhWYhoqS1x6Iegt3YoEhnIUVCA2RWwJgj2/rx/n9n
RyJ7SQkTqfFFgWZVRWwMbVT6cjROUBetndxTRM8yP6Gmms03sw42uM+yf6eXANMUpRssqkm4UMtm
cOLZt93UWAvEUil1Cw5God+Nva64kpELh4y79Fgg547ENMj3BUgH0nHoNg7EO1vS5KohhCIzojKx
OoWtJk5Kmybsk1AR7S6T20+lgv9lVhQbkeFVvZC/38RRSdcWSBAPyXLxvXlIagSFdWsKrZMezfkn
sxM7V4kU0W30prARTRl2iVEPzmBOipP0gEP1dpi2eBNLILI6gnhBYh5FsxHO+7q0MGbNMAhaIZzS
IlPdujWKu6yUqn1SZ6PtG0p9I8+pcidjanGgwGDturAID8hWhBuVuHcu20WcYZHmRHcUbfvL2YiS
Xh21ojROYyOle5XQ1LbioniIJ+25nUXJ+9d7G4y3gqEVuwwhtlWwAFtXRbZMMU91BOS/hA+/i81C
vBMUtDnSeJIfBkv//fGYVwEKn6WShS3qQYt29WpvDelQz6o0mKdGDHVvivIf9ZiYG4/WVVWYhB6e
GI/IYn2xyAxcTmRrkNxjgxydC4G6bDFXvdcmynQcBl1/9o26OaDhO94EWcV7VjfRPpRk4aaMrPYh
q2Cy95Qptrb69S7jCUXcEnYgeSpJ4uVvwhMjb+WiIbTocjQ3pam/i/thdqXETw+tNon7UFEmz4+q
iFKgOdw0gzTsKRBOG8t+nRiCWcEfnLW3iCfIEi9/SVFIaRbgnXE28gXFnIbtASJ7/0ja6n83NLn3
otHI9wXFxIMWZslN3oM8rvKw3X+8Ga7DGirPXHeUx/gtJOmXPyQe6XCPfhWdNSGuCndqE+lzJQWk
wk0ajgUK3lne0sQKwnNrdoXifDz8FQQdFWESUnTvTMTvltzxcnx0uCs07/r+7CfV7BSlrHhDAWLJ
VOnrEZ0Oh0Hw+zOFWRreyQz30bcqcKu5eY59dbzrxr75jlxZ+ZiocvDSTSIt8Tatb5qZtxAgc/YJ
zdfGzfVQsDvdN+we6+xDhXCok2SatI8tBALyRLQwcKt7d5QSfeP9ur5SAApwoxCr04ijznz5iVKR
hlMhiRlqnFgDlHUq781Y1t2isvp9M8rjxpxen28SawJVxC8Q2VPXVX6tTuemBJp91rI+ouY3N3uU
v9WNF+o6HYPeQ0lhsbZZMktjdZj0Ks3T2VKK86RPph1UGuaxFvSIYh49JZ4UNMbGjo5xLjxm2hDs
q6j5PUSy+CvGreFotlm6y3EaOiEG6m/8tuX0XL4mZOjQ4LjEyX6uoqwiS4U2k/PkLEeB4uZBgfxp
XShPYgmn7eMNfH1+6LESJxMnMBqku8vFrZWuHOVCzs/zlOefhroof3ZTjDNBVg77sMETVkIFaxch
i7B1w17fZiDWKUyAXIdShfDC5dADeIdmlpv0HKGI8BJoXBCKAeFWbPUJY4+h+Bn7oBiIHIvfre/r
rmEKyLo0oHM+noPrDQ5D6dUEaxG2RqHv8odUgxYi36TlZ5wAEkfq/czWIVgauYV1kVhuYbGuazFc
gDhNEpmBLQT0t3o0NRkF3FzO8nOkzOO51eYYWqXY3rZKE9s4MvVPlYQaW5/VohfKMbWVMatsMa7k
O2NM54PoowpghWTHeZgJNwiEEtnEg4JZThTc0/vCUEnXtb2WmZMbw6m3rakbbxW9xH+mQknj4+m7
jm+5xYEToW24FMLXmXxQpKIPfzA8N+OQfm5iA0KVGphuX9XWvpeb2sWQ19yKuJZJujwjVA005DKY
R/69BsVkBR4aoZ/GZx7L5JOfSsZN4ff0PbTvpv6zFvPay4R4uo3nrH+Ic2OLq3p9S0Edo0iIA8Nr
7Xe1e5tWFgcrztIz72PrqlPZwJ8p+425vb4JGAXsOZRYmm9X+rpTJhqzXhnJWRUbgCpIHt8mcWns
ZVXfUuN5dygiV8SbATzTKLs8Bcj2GuPQpek5LYrMbgy/cpVYwdIL9tTHG+ad2AqFRRQ3NJQ4ERZZ
+wlbETw4pEuz8xAExk6iNrATuqo5GIMy2GYi6Puu6b4KBlytqZ3aT10y0tPuhtCrdTQMrdwaNlLo
69VcpNcXgXnQ9hS9lmvyTRIR4VhXq3HGL8JPDqE9BUKLJWwl6tcnBcq6AbIJWddFT281xYbkS1Mp
DdkZmkZ01xu9Dh1tzHdNEWYHS+00VxhByX8821fraiJrgj0lwjbwYpCwu/w0zOmUdA7N6SwYyp9O
q8Nd3yQyAgNN+/zxSNepGENhZUTQTI8Vev5qFkUxMFsRh95zl6WRN+pW71FNpfwdVPlNMAfYoM1A
+kJl7O7yjp5lN6jZ8eMfcbWSaMjwkHEodSoVV79BXuJS01fl82DAOciNHthSjkXxx6NcreQCSFq+
EzVCJEHX/jmUgapcFJTy3Mt1dBQaSbsTx2lwQULMuyA2fcwJynjj3Fy+U0SYNJqYV+SPl/oxHliX
K5lIKMh2ptV8CTT9Turip2ZYWCihdIry7O/HH/hqZv+/+/WfwRBYkxB8ZEH53ZeDYbrQZlIZdF8y
JIdS22i1EmBHnexhDBhOW1jTPjVbHcAy94NVS+pjkDW5lxh4V/PI9LezDjJCjH0cCvN2cqSwx3gx
wwEoMyFg1t3UP0tGajnkTvHezCdzX2l4D1VNs6WOvhLb4FswH0FMmfdpAZJxwV1+S8SRE2Z/7k4T
0sI3GZL9XsAeuffTKrPNKpI9jP5QcEBb2isCqiRgXRrEZ2iJqFpqnJAMizx8eEovN7G0NHXe0CTL
k5NopPm+q4b6gS1t3qSjZnptMyQvAgGsZ1aQPGdc3+zYiIRbehh/x9ga9xWi1WcZU02H2nj8ywSE
D9J+rAoKXUZyoyI7dWsG9LvnUJM8rBBLEJ2D4eoSdcWPl/nytPwzM8BYlq21RMFrtnvaDtJUmUZ3
Gpo49GK9VWzsLjdDvcs7aBmGKI9NSz4t0si5YmT6YWa1qi+ept6U+f4JdbExV92uL/qv85T0djZH
2q6qBe3gYy1JCoTrmTAihY5PWHrXZBi81Z0OclsxSvffzgHedXRd2RecW2pml7vD9IV6yvSBH2fl
0N4kjHZoeFkbh3fFyf9nDha9RJA6PHv0mS6HyeOwkaJOE08misbuxB0GGL6roVOp6SOtar5V8kPT
U5S2dJiX6rsowzichQkyH4a29ozaoeOXpoRuiJY80GYYNmbisoy9/ETKZ0uJQUMMTiIYvvyJahj1
YmQK0imJNc0lMwOWGg3wEiStB+CSjwe/0sJ9JwS/zYZj8vE6XG8SShvsRCToaFJQy74cvfSLUCj0
QD6l5hjfdAY4nCigRpmh/rWxGFc3KfUqYlZ0ZKiNIpu6qhr42GXVZZorJ5KJbKd2ku8SxuaOUsrB
fUZYvjGxq8b+68ySQhPEIaeGUfRaoFWh6zvy0iuU6H3125SpylGslfLRWmA4GlUEvExR5qGxrxwF
YVYduc783dwlyackqbfcS977fGoK4GjQhsB3e3W3h2IiREyOcoqGcnIpgGv2SAJkK0mrunln5P8q
BPnP15NmWgY9RZKF5RZ6E13JCJgGSWUoJy54/5a4kD1UjNKDaojZ1kwvp/Xi3WJplxac+MproPR8
ORamxGbWd+zhrimMx5nCsNsPwpM+BLo3q4MBwKkUzyKexjslTaVDZdWyQ5Y6UaipP8uACt34p7Jv
CrP3BA0rLIjzWw/Su7+RM4aZGnAPYCeXv1FPs7DEaVQ6Db2sPqtKPt4PTZF6U9kFO5Ne7y6LC8Mt
+jn+9PEZW2b6anbA7+FjYGn0cVYrIZAxIWFtSdx1srwbcHjd1eZc/6sY7HW9KWCIBIOIbVJYWE76
m/XWDPCscySoJwx7JRwsKaA2YbrJi7j+FrbvAtagj7xY4V2OYoxhbIVBingYtUpPLfLPtdpv1YHf
uZTwYkD7ltBWXOrql4NIAk5h5jBpJ8x49WMgCsFB7Yr8Vo9Rg/vXa4NYCyAbNL8pbCurtZkSIEHK
zFDI9PsAKGlV5krWbbz47+w9araLCKok0axcdypIvUK9q0f1FBHo7OfAMPZZEWtPwzQktxN+7jCN
6VQrtSVuHc3Xe2W1+3QdjX2yIJbkKu+LC9xCehD/J6kbLdgYvjD5Xpy1wY80ZdfbIY8KNC2pjG+j
qI+/1K1gPlO5qlDej8xfhMTVfZnq1llC+SB35l7yfwh5IzwFilY+tmWKrYqA/3yrivTU48qIfCdP
4/kntLsYjpkmJj/mdsolTwcMaTpyolMXoFtb3lmzHOyUqo95BAYpKe24NOsfSA9TghQizbzNe1Pz
UK2Cl2pqpKNYQ2Ia3M64s9hW3Wq//Mg3flpVXyt2g1V3bAdaOyl3YRjJjpJTynRTrSsLTzIavbqt
U0roTmTW4g9V6Y3fgtqWmjfO43CI8BZonUQqqtQNwqR5mdQ2elHUrlTp4RX+JyxP7sMC8ySnVaZc
PNatavxa1GYhh5TN4BEwDtE+ngNKxrHUJCUqBEV8a2nJYNm+FaHFoudSe5dUPsSJimJ57Yxibnyb
Bral3dWyuQvhOQH+mRRiZT/tm9lr0hEtuqpQ0oeKSGyPwQshTNWoM/YNhlaf28SkBlXRAQ93QzXw
nGqjn/+YM9BBLe2x4JgPMvPnK5Pyux9bil2EdVy+Ta4/VLTwIgglXV47XTYgvFJYcbwAggsYKNoc
itFBFjv/pWf6YR8leX8KekH/a3VoDkRKXDwuKQrEcl70Yx/k9W/FX3D8SlYWCRIFvSzaje53X+Q0
HnOXvKT9UlbzkOxbqe2+mqOpHWJ51CRkFmvjdxKm850yNqjflqXREpsVcb+4CeUJYXs0hSgYgsSB
+qVVqVNivnRU+7mkHY182qc6a/fGNKryYYpJtm0Vt+cMhHM9fe1R0jccMQukmzRQihGdGg0MuxwH
Y2+nsl99k9mP5MhSi6p0JmmVYwg1VpQZSJi/OFpRT5OQiWxtUZyVs4k2K7ou82xBC4vUuzYQxcTt
p9hIXFUfzUe5LX1HlIzwq5Rh72iPZq/vsEOIO4fydaMdi3ku/n58k11mx6/3Py89UAC6Z+LSOLi8
NIW5F3rKmMDoeFu+jDid57ZVjYJvj2x+aER+4HW5Gu0+HvadEBuAtEItnw4Z/bt1Vp4aTTmG2EGd
0HXS7qvIr85WLkDS67X6b1VrPiiQLvZwNkfNb+gqt09V/xBksvpkalGOWAxU/6ki9+NImjdJoUQb
L+N6ZuglcotjlQT8lNd3nWtggiYrRZ60p0Tro4ckaFLP7GPDUecGLleyCBvWODd+PC/vDYpjlkT5
gDoi1b3L5UCsHRBWl/VEuxjZxhh6OZidz54YepO1M/r898fjrcPL5SOpCtKjXBZBW0ON+hIDlVGo
+pM/V/vaJLMfY1QLukKqD0CBNr7u1Yjo7avCcEvitvQiKXtSWLz8vErN9Unptf40zP2wU/W5dVPQ
rI9hgUtszMvgNLCQPcWKavRpYv8QkuMhiKbgDFjGldvSunaMMLU8fjgER1qNjgD43QujuLm3fGNy
526aNl7DdxYF0MISvbw21dawBTVtGivUouGUyJOOZI9qfpJCWeKw59JBrjrfCwdlC9v3zspg8a3A
IuDht8BAX04VlZchbat8OFlVXR0mUxAOPQg/G9Tp4MZtn/0/zs5sOW5jW9Ov4jj32IF5iOhz0SjU
RFKkRFEl0TcISqKRmGckgKc/H+i9u0mwgtXu8I1lU0wgkbly5Vr/cCHxPzPegiHEx2pBvzjqKnsa
0qxrDdGOpyiy7+NEx3QwjbB9rLyryJyaC6MtT79aCOi4uRSglls894DV2yHYLqlQjae2UeAI46SI
Fkdz6YZx5p0WXy6V2hgTSO/77SjYLisyHevxVHS13AzWlF910r7nOOiuuaJf2rxnh3P4VghyasDa
VqubdE3FiVEfT3PS5OgcofRkAYI+4gn0m8JTeWE3nZlDimTgacjSKPyt0YvlOEgZzsV0QmRJ7IAo
l7vSibRv/zhCcDpgqMJEaksD/e0cIvThhkVuTSe1s56srP/s6cNzNI3PzjgUF+76K0AmRJNFd8w2
CEd0lTGfWN1GIuE6YwVm5JQ7Ux/oaZL7sJDm7ZC05n5yKnGQZFy+4g7xcRhi9EILYwwcUUSbNouN
TaVaIijIET6eg/XNgoIbPBguqJTnWatrfzUvzpQGpdX+pETDsKvcxAjQm3EPasmR//FQ78oPy1hI
iyyoMBg4YOnfzjctOSuOQ7c/9aTgPlBt5aEWYXIjK7vaGm0JVMEYQYB6SJyonjZdjWZb7UM8m48d
mfj+/+dxiAtU6mkD0QN9+zgZ4sdqaYqBeoBSH2edoxeAxkKQMUd/mqk9tUNpAL0HqaeHI8q3/VwH
vVa0h7gv5AXI1LtS98vsWNgLseKX5GE1O9VQ5jgjKpSHwVdfqzh9BdZIKusBQwhsHfVRU+TFXp0y
16/yeLgd49Db1y7iGeEkYd1DHHXmLt97dHA3rpLqd+2cuVurspTbvi2yqznT4eJDTdsA/BuRuobK
3GWlvAAQWh70bQDEo426gsHXtmj1GG/ntffyAav2aDjp2Qx/q/SM29TkiiVEp/qu8MJNRgvh2kzM
08dfdCUJvuwxA4AvcwetDiDOC9ji1Y1fHYyGE7ocToQOtL+VaX4AlEp6PDpI+kD2CtoGFru06mnf
4rOwx/b7MU5C/Us/V9X30kqcrUJKuDEjNUZNyVJ8L9WsbSNpdbuGosBFwGVMscw26Bth7ux6COFY
ocE8e6L85ma9i2aHQV/LjhtfE01/rYE49A1HzNsKP7INJjrZZ0XX232NxcWFvO592DQBZOk09Ol/
GdiKv535VHTAZWU8nSx3QpHAKCUXz9i68H3fh4zFNocC6UJUIMdajTI1pSqx3J5P+NH3G6UZHHzp
vOJYd/KSx+qZF4Jwb77Y9C0p/OqUg2/KjblT1VMPjhOV4gGRBDe/xHs/90LoJOoLWJvwbC2H36tl
E9GU5SaeaicALwjfwHry58r77OZav/14hb4/RsFHg77FBI48hNz07Uip4TT0P2qq74N2UFOt3tha
/qWarCsMwS9p+b/fh7S2NQBhwDAp8L0L7VR2tSZsjVNqp46vRJO6wTOo+aRq1PfCLlEPU6mW3zN1
vlRjOfOawPHAUAOPpLG+ntBZaXru8MI4eTJyHtrIfNKEqv5WYg/pXceRFyL5me9HUgLQmE4rhXt3
lZy0ZuF2FSaJJzVXtQAHA2cfu0iE64rdf/v4A7Ii+ERvoxtev6RBFI9QBqGN/vYTavYYNVMSOieM
567buircbdx00U1XUqyCD2I6D2PStenGTBX3a9mBGgmkNqTuZpZ2ceXpIZjyciIJ7TuTpJc7kGVQ
H3CRWPPGssAKMVaTR8q10bfGgaBxaE2t0QLD5P66SbwKWeI+RxQLP7cBDYpiRBUPVy600WO7kMnW
VEgrOERh3ftu05tXjkyde+CPnF165fktncZT18XAFLF2pdpLqgokXTlUrVPeOyFWypAThAVVpR7u
K5mh5hFJJt7XqUu1gT0L/YddasZ4dMZJ+yHM+l5aY9r4lt7hJDrkSvaYmGnS712oBp0fcZRmqFVO
YOirmGeLxlY5LjRylLtxqw6w+OE63KvdFysBik/NZRr0g8kR9tCTqP+mHa18lmM+I43lVOG3aUo9
j/u7OsD5BrB1hQk46ZQQAxqcwPsdVHQbMPkN4H5vI6hpaRw5WWf6demhOz3GVk8pJaXkukltOeJj
rlKYszCEXGo4UXrdZ4uSe1qmj1o/KT+JDhTgoIFVxNPMPmjpTNzXK1tiX1mmYvQ9Pcn/BB9ELWap
e1qbcpqVxwII6ENTm0iV2XasF9j14m66RfSr/Ub5VoJ8Bzr1VVXH6Bo/22zf4BT/tVXd+U/NUWSz
b0WhYVKfmQ1FN1PO9t4F6pkgqzl149ZuoWV+K2Zcle8s6WHUQflG3CrJYF+S4TsTS+DOgKfwQDvR
L1jlShq15woGzXwqYryfHbs64Ffl7jphKLuJfebTuEIqRk0ubO33B4BF9X5B1cJiUrnJv91tdWyV
2SgU74TEQHOYVOzEG+MiN+J9vFrorhRel44o0LbVnq7MOVSGslNOpGfdFcoD7V6XpYK+zWKYYJmX
MuH3AYvxyH+heS4XuLV1iSxD4WBfqpwqF9xyWCJqM7TGbQvJcHcpXr0LVwxFuwvCk7ccBcurvzrb
tBBy6Ijr+yluHXEtPG3ealQ0A9XpaO3UhhJEGIneJxgG3nVmV/wVVVEeeJY0gsSulEu0tLdoyyVD
Wx4HuxbgcvRX150fOn09aYKunJrZnoJO1PHntgmnKzgBjl8bYb1j6wt/NiPrqkGgYeOyujFmjS/V
BM4tLICfnMLcMunbrJIYrVCwUdWj6LtUlDTozZlCJRoH/sfTf+ZDcwZz6QEBBBNiTQOjSt3E0uns
ky4E/B4jE9t20vW9XSHT9fFQZ14IIQM8EFE/WejSq1QptOxJKcPeOyVZbx71qEiDCvO2Cy+0Ale9
fEB7KaPYIObobi7c9dfrCQn31MXa1IOLjTef2iMAMeZ5uyMET1vdo3FhF0LfzpHEMrOcLQQhJuVC
+3CF+395CLA0Fn0qsl36YqtolNRNmhpRI76HYgDL3zpFeMMtB7GFPDbLCPDCckzqeO3QFemrbzNE
WjT1HMX9pnsKFJGPp34JQm9TgoXoAu0Egj4OkOu0G1kONQpFCanRQcJnA78qqnf6XFmLPUoYY8GQ
9Z161daRF/3joWnScZa7lBK5+ayp8ZHujmNB3DwpGhJ1MT2rDVB1b9Om+WPaGs9jaSrbj992qYq8
fVuEBvCeh2YIYBki8dsVkCi9as8LO70eJ+M5Awq8MBva+iTMTAHBEKKjQgsBg8GNbcV6ih0zKLEL
tYT3qx36MthFkK8AGAFsvH0Iu+y9OO506MEq8tZml7Q4gcE++PhVzxRt3g6zqhDNNsCTJGeY2qvo
VNlO5TuEjmun1rXPjpJnd+noNt/yDBysjrJMwI3F8bM0FrdVY0P866f6bqoT98IVbIVdXXYAkZSj
kaazznm1/gh9G2pzH6uoZup2uePHsk8mkjjA8ER1k9mzt02hJAVxnDebIuozCrrz+Kei1yNc5CQJ
tEhGFy6f5yaLsvcS50B5Iki0WhhN7YVzNIwLxcWQ+xRKyjZc8lwlm9BCmgZaLgVugZ0rn0EQe3eV
Ke2APJGYPyK6Y7pt5neeK/9xYOT+9tIF4sz1CF5vl0oZRrpNh4k20GBIn3JpHlRQ8S7sipf6/mpb
cHNckhUuBoBMVgeKyGE3jnEFj0DJkwelnpW/9Fivpm1ca5kKRh5BKEErOYh6Yy4Q1S36vaEmeDVV
AudsXzdb77NHu/eLAlrECdoqxiElGVVEuMLRuVBtOve4CA0wMfBbqFZbqziuCZyki9RNvhtT6t7O
M+05ZUqjW6I7SgozABnDUdp7DFjjK2siYRDTkF9hT51iDWW2u7JWq71qw2G2+iZBFjPGNHAEqHBh
o59bVdScUf2gm4Yc41oCe3IodQl9dE/VhASxkuV4QGV6jVB8q/yMxnD4LcbGfCyjrEOiuyN3t1ps
CChLNYtWBmRdq6SOQ73on0HVlz1IwAVIRduKcpfzjnQ1J71iJqN36lKolFYhiyAyFdySSk9cWMMr
ssbfY5HEvVRqkf1cJxKxYtTC6+fwVKlufkx19Igrs5UbeBT2tu4RK05K/BYaMc37NrLyfZ+F0R24
AQlj2Xb3hoOK6qghxaUOsATbQoirnGrEfd0jJ5uRwXwbardDllaqICJUfnPkJlvP6TF7jPLs9HFg
fR++aZUZLugugO50Z1dxtRpEqSKfkn5PAU8cpCPcK60snz4eZFnCb3fkAvQi13TAnQMtXS1x0wy1
UZFq+l2MmPyJKLcC6p590GjudCnNfn8oAv6hLcIyIAgAwn0bZPQkLiYlCtPvlSZsv+5VPVCSorlp
8rLbquyNg0JOdVNWuNQrxqheOeE4UFLsMZMkfG2jObfvoFpqWze328CJkmjbGh46wbTHvkbqfJFD
vyT+q9mh3g88DZs1NAPWoiaUbrOoKubkO2mjDeA5jLMfOTpuuu/JQaYL3KS+A1tRfbd6jmJf9dLs
ODTtCEDGnHrIPWa1w4hd3MhwCh8s6YRYB1lJfk8cGamAWnN6GkTofZF5lX5SRuKQP08ULbaFXol7
eBUq1P20RpdK743wJvHCOsf7rEPzJmrb+In6Zi4AX8Ysk46iu8Yc24GXx+PG4VdcuWmRd1y3h/xr
Y7o1Jnao0zYbuxvxBvBaHd4Um1dTQDwM3V2hZf2jWkeYTMUZmlwX4tS56SQFI/4DGl0S8bcLoEVt
K+NYTL5bhSZwy82boKIq9VOmpdgy9j9F4S/gOUDxqEFReVlg5W/HUxY1Ns1UEog/th0YNYKsLspI
G9NsvK0+jeOFi/iZxJ+W5tIAhFlBBFqj18tRceZKSzqUO1qdws3ket9F70wPgxxEvXVo+H+C0A/x
N88yBciPGqPdMxRZeEn+T3u/2TyK24ia0Nanw+CtNja/EfXsWhm+U1hpjoWpmg+lK71dJasrG/LQ
FfmH9RnagOqXbvSrFmC3sc2odmrfNMdZs6KtOrHVvFGT5Mxlu6csirehnP/k1nPJCOhdGALgyPEA
GoG7mWatzUJcgOVjlnRoIORkj5h7lensy/zfGfE/kli7q56Lr13z/Nx9eqr+1/JXf5V4ecdI2Lzo
gf3fP32KfzVlW/7VrX/qzV9Cwu3f4wdP3dObP2wLKgLTl/65me6fW+ph/xEcW37y//V//vH88lse
pur5v//rV9mDwOW3UawsXoumLcDNDyTWmufil/jja9l3ArmWP56K33/876J7an518a8/bvhju/5l
fyuwOc6/WDqwpan5UNLiHvkfGTbDQ4XNo3e/EH8p1i8YyP8jw6b9C6twYIP8PSypvYWq2i5j//d/
Kab3L0CtEH48emjcjP8zJZ//jrt/C+JFz+W///xa82x1paSfvzBuIWiBk0B5aH2bT+Jp7EqgcxvD
Eu0DfYP0DnNo+2lQzXCXIScKBiy9ZIn+ooHz6kzQTCCm7BY4aAyPfuoS5F4Vi5SxDbMR78tNxjGJ
PS58osz52Xg3c3JvcrUfmi+tfl93CS6ijR95WaAlD3Xx1YwBe8nH3pJ+6ajHvPnZ6Iv4t+Knw0EP
j5kzHnMxHO3+S9EOuyFMNtKMEFm80b2HWnPRiuTAwfvLQ2nabEdEk4r9AGi3wgI9qfY6ZdzOuQTU
WGknQhFdve6quGg0NScfNYuN89X9FN/SJ/Rp5AXKDoekOzrSX7ITnCNtw5F4fLVEz3ze5c7x0USv
7iRynBU1HBk5tPveN0Z5FzY/Ii3Z1kX8Vz/i+d7+9fGIa1Tau5ddHRilZVOnMRiyOrbbXb3ddQGK
6n62s7CuLY+2n+++fjzkuzX8dnrXdJuppCcBZ41rzzHeZnf0JHbygmH92SE0sjyV/Qj7drVgNbzq
tU7HHnR0fs1uvLUthLhRMi9PefL48dusGz9/T+CrsVarJbMaB2AuY0W3BQ4Fv2GKfWsO43W5lz+K
2+g5utLvTJr018UXsY8636AP5MvvHz/FuvS1PMWiwEol/qWTuAY1AtjiupVkGKEoW4wsXFIsf17k
GGgvk+P6MY7Wl4pMq9zm3Zir1Zprja0i2cyYWNUOcb8vurn1I6SPN5xluwtv+H60Jat5EVYh8tG5
fBuEWuBgdJC0YuOUirmJEKb+EnluuEsnYQdFaRiHfmq7XTFX+SfTq9oA3R/3aaqb/tDWRn1doR12
R81Mv1NiN32euK7+s1W3WDHZNOUQbuAbQFRazYdmKSgINTESwhYShQ3nfuB5MTdmZUo2ELniIIwa
60LIWF2ZaDZSLYeytdBoEdh6h23Qci/TdG6/vbBaH0xxswPbHh8+nv0lCrwKTFRIeCeYTxRxlpPR
XW2oDAJiQu90OtjupKUbvbT7zk/swnpoVLW6A0TrXDf5ok6VNrYTY5hih/cfP8K6tkV/YIGnLrJe
/Bs7exWptMobDD3xwB+6FfAVLfN8NLKqgxnHqm+bCA7OUfWnsMHex/BmrvGprnYpQPENIMLwaujt
9EK1ZBVmwFKgvErmhlQCYCmgLW+X5Fx6XRG1UbXrDBu33Hiur2mO4krWuM9G7MhDJ7gsX5gGEonX
n2IZlHMYQglar9D7vdU0lEaZdEohGHQa869V3qu7uPfSbxCK0wMKOwDSda77gRmFrh1YaIWMfmy0
zUTPZKjwMNHS4sI8rC8BPBNaJeDyFqoLUN51uRn0uihlPeNvjSzPBiXn9Dp0kDxGQTDcqaH7O5XZ
lVfGcEgjsv/Oq+0v/3RaIFaBkeAyQnTg8rOaFmsOa6pM9bizWSJiY8pCY1VkA9RE4ZTivrAT6EQu
xehpT4qn/ghFUz9B8SrtnVfQQvXFWIc/LzzVsgJe7Rvw5bRCWCTImCz/rPGRZiRbZaj1YafEhhx3
s+3N9wnYm0MB6Pfesbq49lVzqOjjAzD8hbS+heWaY0yaP9OrBmuS5xjg6I5Sbp16nr/FuhHFwYWn
XIXW5Zj8m/mCWgUSGWthWQq3nSOdwj4QA8KbMWvyH5rEGBKdWHujDJO2Sw2t9V2Evn0rwV6tnmS5
bV1MTOIJPQ8zNIExdNZndly6H6Ouv6SnsV70yxPSguVyRxININF4u9PSyWidngvooQgnJ/MBVWtb
rcaeXGsqVHG0UV6VWmgcyhgnONdt8m0S0cUXZuj6qjNdEmRYf9blceDwe4Rejz7ei+7Sq4S4qo0O
ZIlqHxITnjQg4nybhpVkb2mu//HHOTMUYvZoO+tLvYr74ts3B4Lax3CQnIM3R89qA3xcwgDZ5hQf
L4y0DrAsg0X2gu4Nt1nAmGsGv9bW9Vhj03mYmuTX5EF8h2QvAt2AeBxnhflAPa1+6kFkolKXNkGa
NM3GoouxgREjNo6sywu7eo2ef3mkBbi2qAosTLdldl5NNNKYoesIKzyEXZf8HjPD/OL11lGNMmWT
GGmJSHtcXiPwhWWw0ujftEn2vkzmbjfKmIJ+qPTXrT3YwncGtwOw1xVX6dzm+65Mkvua43irDRcZ
hu+/GXA7GpFc9hZG/7oCnHF8uXobh4d+cOabOF7MSPpaPWShegmov078lhmitahr6IzR8XlXYbTS
yKO/YHmHsjL7B7dJomQnHK86pNhAWT64xOhPy83bZxEaxk5PMFcHg1IVu6ZILPdCtWudDL88DcET
Dj1FKJe4t/pe1sh/HxDV6PoGh2oZpl/M0Wq/VGJErToLgdX6sTX13aazBuV3wdaK/cqszO3sqkq7
6+ak+1YCTXUxyVJaRPhRlVn4RpmX7oYOW4d+aJKn3Eqs8uDkFs2GvNG4AjZVcsmj7d2ptkztYl6s
objC1X597e1EUQ8RdCAWn3B2eT85mPmG3SHp635r5RlE2AWh1DpIeXbNDB9Ox+jqn25/ngGQANkP
uR1KAG8n1EawaHbpUh280Rl29JHmfThk9nWup5fU4pb09PVZxeuS3dEzJLQhJL/u0yXqYLvRrCoH
kYUWdk2DCCg1IHI8jdhUm6rATQQn8q6EAPbxS66yy2XVoM5ILZ4aKb3LlzX+apdnbiGnhIrvoZio
52Lx+lRWUO+MeibKp1URKHmhbvO6q+6olJcX4t6Z3bpkb+grAHOnbrpaszFc+9Sdk+hYlZF1EyJy
97lg7fkK7eULL7pOGJcXfT3U6muOnchVN42iI1vWPdSqsI50zTNEoo0yGGCHB/AuLzGRz74fbTJX
o8yIIuUqd8+NgeMDwNyxiyiyd62CLGJi3aoOOLOPv+PZ10NEAvwF2AMArW8XK/04vXNLjdfjVhJY
JkAQ1YkfHVBxV0Yeml+xZ/nz4yHfvxyhT2NauQNRoFpLF5iJzKaIKT2mmVftUGzBKE0FxyrV3Ltw
B3q/P5ah2INIqLJeX3pxr1apYshGGh3rpE1oqvmqXXLdj2egfdIyiq3bIH+YuzTbS0VceMv3EwuW
ATDJovq/SDSsJnacs8QjnEdHQ7jFUXHjDCTFMN42zpI5xlUYqOOcX0q6ltTibUBgQ1CiXtJ69ue7
YmPiZpo2udGxFNU4MqLedKSl85T7UFNxt8sjChtuFTXD0dVDKKOTp9TU/orosRzFpQrAC5hw9Txk
GLQl0QMkTqzdhAjRSKgD8TzULgJ40mzzg2hIP22EnjcmEWTTFo0V6BkiP16bTFep4G5mR0q/Dx21
9ochC7/kaapuIP6XB1m1/VWdyOlH7iTNti3UdpuPhn0dh0n1OUOQ/OiAZjxmxTQGGbeuYzdF+Wdt
DI1PcKezKxVTKboDQ301Tu5Cl+6c48er+/13JxzSB12uVPSkrFVokmZcghxSvcPYi6DRb2c8eDvr
R1Hfxjij/+OxlmSFpBbqJ4a/qxR7RNOhyXHIOsaxIz7VvffD0SIVnoItfa9COm8GpfbxkGdO2AVk
90KKXUS71xWThSg8R50XHaMk/F0BbT7YHajZJVDdzWrfHnon9GhDezhddIZzE5ZTeGGK3999eAQi
Pxe1RYJ+nfSWcZ10+KsRQCCI+FTZnhB7w69omvWtLbHN+PiV38croBVMLs3Vhc2z3slFMRdGFUXi
iKZUf6UpcY0PqD7cZNPUXQADvT9Vl24BZF7eDDmZdwiJbuonKQpxHF37KipfhJ5yZH3MFsoEs0n+
HoZfbRW0TW3KS2TOM4npUpYibCGqz51trU0BZMNQBtyFOFZLd1NMsXusI0Ns4f3gomU486GdcuVn
O2Q0t8twvitKBbHNAe+Wj6f8/SaCB7nAouhRwqJaY4XdLLHyUXjxsaA/aWf1GGgIbj32mTQ+NcJQ
h00yDRfGXDbm21C1jAmkGzQrLb71sRQ2iWxnCmFH20BrLtQwWidllRfW7vvFBJcJnidAGLB3BOu3
523vub1S1G58lIVqbUG/6AejmQ1fzOh1fjyJZxbTMoPUVygy0mJdRSKvMSTyNFlyzMp2uBpC6yFT
7fS6DEP1oHGN2pgD3dSkUm2/LMzpgtPK+026yD5BDucqSL3z5drx6uittLJPQ7dKjkU7ZlsUlctd
HVo16gTGcR6c9sLOWdl/kIVCnSUbpSpC+KXmuKQCr8Yzu05CEi+TY6ICxIazMm4Hc4q2UyiiQ1K4
ym0IwvVKjZpkx2mFLCtaMgfRdQMYj6bYdWhB+Ekfxz/Vvpn8Li2dw9RZIQ35OdyG0kqutXkwN32V
9PxwEu2VEJmdcFbQYab++mQN3RfDbrtvH3/FMwGXFyPO0qdcClPrNkGUaqLtizY50vZM/N61862r
15MvwiLaQ8S8rkWrXsmx6wN35H+O8XSJBHR2cuH6c65xU4RftapotIrsQdrE6XEMtRpGnKkFlT4a
mKG1Gkh7O7lT6omPi0C2ebAcpbvRC8v9oWnDtFcHVxz0sn7sJf6KrbBR0rZtubEjyzq4iuHdKGZU
BQ759RWAi8EfaosGpKKg3+JW8sng9+KZXexbe1YvgNjPxRmob+T4RBvS7VWSVudVnAgxJkepYfnc
VVqxnetJbBWUNAK9DevGr4rp6eMvei4ELFAOtF1A8dPtWq1ULVEGi9rIsbZ7y1dLeLLuDEjfa6xL
5Oszm5DqO14RCGWRH7x0El9tijhqe3AeDWtHKTU/DtXouo/UbKcboEpQ+M0uHJVnYqjOkcxiBcjC
tl9FN69sFqAva1VrNaAsJiojwqqb4OMJfJ/Vw1rEmYF4Ta+fCPN2ApXZqaDYzMkxlDaCDJYrNl0M
gq7NuG93auHdKnA+IOS04YX8+uz7LabZCzqfnv7qXtZFyVBhTZYcW83tP2GKWsK38poLoPhzX20R
zYPR8BLLVmndFPWC4oZCKBs9Df1INQSOMygH2GDpFzts/23pB2bkPELh/HjABLitLHf6ZZe8WiUI
r+aN7JnPIU62aGiXO93uMXDma6KbeKkFee7rkWQgC0hKtQh6vR0NMx0j8hxGc1otvxayT4POKubD
mM64Z06f7Hr8ESnQ2T5eNGdfctFyoDCENKO7Pg3p9zQhoLajqHSxx2ys3kXgyHyMV5VPTqxaF+qg
Z8eziX0Mh8Lquv2GKIYJexpTeatCXxGzjuImTPh00qOUOZTSu7D1zpz2eBBSCaKFzq5YHxNGkZVu
XHP3oc6pbCQ4/cPYkjZ2wNiPimqWSJJqJTVWEK1SVcSFZONMUCMfBwNKMwKM1DonBwNtc/za6RHy
u/TD3hpvx6T5c0TY6fDxhzw/EksHPCh0wXXNS9C59tJaZEdtSMJtFHvNoYnplTvYel7Y7ufOXjj8
Jhg5yvgQYFeRZkqGUWupOx+F2omfqTHXx2mqnV09J/UxtvvqGI2F+wmJ/3BDMtT+sIb24o1rGWSV
mOoc/PgkLBVayHNvN0wFIbhA5zk5qgqCQ6rdcqYaSrg1cly1hTNo28zJtQNrP9okhSg3kW0IlkFY
HbxcuaS1gP/Tu+eBqEJfF2j8AtpbF4xNxUCPFFA8umK1pvmdI8q/8s7U7pwSbvweWNNkHroqNX/j
/BbWe9sM5Q16s9Zj21UjxWVb+2oXY/OpQ75qRoZ71L8nijNcWXJAz9KUqYopX5d9nt0xjnw1FZPw
9SGiYpE+Dl1xT1Gjv+uruXd3NDjz5zAuEDHRq9F6HCOjdQkjScDFEdZ+Nd/rGOPdFl3WbkOSivsc
1d3PCnJqiV/IvJv81EKHwa+RzMShIbTTBaeKYJsPtL8LBrsA2mSKyB0DqRgtNXjas5kftlm775O6
IuexUii8adK6DGp12a/SmN1TnsecuPnYy59uNWWfXDUT301ltsWmygVNZ1saod/3Dq150Ze5HgBn
tW/URqs+gdztErTSx/yH3hINmyYaccWa6Nj40xj1OD2Zot1qbug91VPZnvJZsZxAw97C8uO2U752
PLbAwTrKtQDCnfaYq0X0tR/L2PUV/Owg6KlIwGEwVCl7mm3u6M99VPqZllg30q2eZZycIkdxUJDL
Cu1H3cVoteoTPddbCuzyZ6262TZVQ9vwKQ4nGtRDxzgs8+3c5WPcYo2F5O21S12n2OQ9OdgmHk2n
3RpNPH130yH96QhoNlubk+bRLB0ZBXlnT4+e1tnOFQ1vMwv6IXZuKxQ3n6wUgYxjs9gpI11mwLlA
kvN27srW871cFrnf1HET7gurdH/FZY7am5GVAHygjYefvNFuvoappLfSAHvQtgiHza6P8ofDUYem
vxbAZ5+/5mZMy7QPSzfdpp2Dql0mhuJbboCN3sOn7Q6mKMt72aT2ESVlKkyJrX6CkFHdO25DkTvs
axoOzjAMX8BjQ+5tWi/t/GzutQc1JJocmqxPbma1UT/bfHQTWsO4MIohLqJTYktV7KtYjRC1qo1p
E+ZT7wZaa38qJ3v8VdSeZ26Q5gsHP5J1VwelrmY5CzhXf4s5xOHPnGfVDfQ+qn7oshp+Rm0KH6VS
nRo/80atHg0rLp89CNRfDWvun2Y11rCTakcD4tWEdp8dyeQOUz/svNrJsn5anWzUTThCEcGg1FUk
y1AA/Rut5mtfpy61xBAUIl7llv3UtmLKNxMh6ClNUvjrCvoeP/TUSfYxxUeo8W5c5TDcl9+TQW7c
zICDzKMqS+2nRbE03YdydD/TXIr0hbNtJpuUK03gdcI8xWi0XxX1lEhckLUekktUQOWOscT705PU
Vn23hA1OfXeK4q2hZ8aV4Pgo6fDWk8ECSQ0LO1STItkEt8oXXsVOMmNaVJteFU206wtUubaZiHvD
l9Oc0fdK7OxzbhTt5zKJpsI3RicC9N82v8p2zL8rRmIe8xLGuK8KMJ1+EQ7t0ZOjcZrRE/wtKQGD
44ojVHC0OA1byHyaG2/gKCsAygQw9kaCxt/gL9b+GSVG0fgoxrj1TvPU8JdM+u4k8ZCdNkiswaaP
DPT8Njw3vtACsKlJIdmc6qOHD+MJIkh+m8k6XBTIG0Qko7yz7hM0/bh0V95yzy2a8bMwZfUQtwCs
N3rP0t31SCY+i2aGnI+82oReRjR9bpJGKOAIkq5AaGWwWOpxBcGXFvqwmXElH1hrU/QkKbfNaHBB
i0BdtktvhiQdfw5hIX46kyZ1OCpgTPywUb0hMNLZu59a6RkBariFvF6k3h6y3hljf5IRFXJptziK
sfNGwRfo0w3N+uxLrtbdLwsNT8jD39XZMvtdlYLi4ULTR+YRN7ZKDSpF1kEO6lQGISg36WcDfOmA
tVCKz5Uw1cVHF1vaUp+H6KpVhOMEdKwU9GIMO9nGydzct3Ev7j138H5KJvMB/fkbFIO+c3WEZ2f3
HDYIZBI50qHobxCCnqdtwgJ+rPqhelEh8H6oWYQsAqLTk7nJizyct27aI/bep3H8kGRG9IhUiDjx
6xsHBJTHd5rTKbyCbgfdMFbYLD4lnfKv0gwxMNQ6Jf+Wg4f81rdZ3fJSGZxXDTW8KvAUpYjQliIX
QejUmtCmmQ3r3p36cp+NlX6T1anJ2h4VRG2KvlOaLdB6VOBrKwxZTALbIdZE5yW+R3NEdiJNt1NT
VJ1voV53nPMWPZixFp2g6pH3pZ8iAiJ4vNE7dm2pPQ5D1O5lJAfXR0o+11ABVOQ1i9mgeW9UzoC+
hYS+a5f/w9557ciNZOv6VQb7ngK9uTxk+vJZUqmkG6Jkmt4GbTz9/lhSzyhTM5UQcC72OdgNtEFL
KrowK/71m25CS2lU3W3XexCE59KuPhVNI+5qCsQ+QNyGWaUdAzhj9ZEtofR1BAlUbwbtWYkt98at
pVf9OEf+3+PZ/w9k0Hsczv4zg37bvxS/UuSX3/2DIo9u9B24Lix5/qnSUeT88DOpnF/h2MeRCNj5
tUX2kyCvGe+WcFXsqzjKc5JZUKGf/Hh+iWof8zN4k/AMAYb+hCF/TlaHmQMcio89N4f+iJ98WuFG
i72CPkbF3WjV3Xu36PsdborpF21oW5K0jIFkI0xovB3e4/l+lCMilWoyojXz0uoYuXO7S/QbTFSr
ad10WXQsPE85Guqc3KVkcH1kviTvNUuEn6NqNNYVvB/cC7JbrVLnYTNFOMvOmfkhUqYe945BOSKv
NVbJFE4fNOx1pO/ChbiOoQ1/DdUJR22wvmTKMtKrsYh21jpQahyMlnQPBXUomkoACj8Zx+YaIaD+
k/bzRwP3P8o+TqQib8pI/gcOb0Tob43vq6RNvrx0ya9j/PWP/BjkCjy4d3g0LK5rMKKIwgKo/DnK
be8dwBQiALBhoLBl/P8c5wx/D1Exrpm4aix6DxCJv3UgmvaOwb/8b7wF6VZiuvEHUpDXVtG/jnJc
YlFJYvuNRg+CCoXR6UAnhRk6X9QN95xy9HVUkSydDfO3IU/Gb02TOXs8H61VZZeQclWcyTBbLoKx
h/asN/2lqE19QW1P72bR3MNCWtwOiNw8g0S0KcE3PpTZ/ZjX0m8V40AoX/40WbHus7e0u0Iry1Wf
kGhQe0Qm1LGWILLydoosPxvpaPudcItVU7ji/YQ/xnZozWbPwUblaBdO14TUP0+Jcgn+OxM8L28R
TQ8KbTgvLAzY2Jy+xSkNu94ZlPRerQWtXnVLiiVCF02oK4wbs4eqHaK9K93u0OmDd1+6GiZZepZv
x9oar3oRtV8xrxVPdR7eWtOh0LTvvwzK+x+v8FfJz5nG9/UO4ZGC2kNYh2t43r+ir2KaU8YdFgjG
j2ZRD38lIWZ0cWtbKHFV6wpjoNqXakMfohcK0YBOtrG12IdRkK9iIZo7szDHB6L6xK1TymqbeQlV
qTJGfqsW5WZKhnyHJE69a7o+uvYmdab3ubCHJy+8hO2cnvgpwuh6Qo6jA8D+QLWzYE+/AIRJT5sh
U+r2LjPsEbNLkiZM/Motc+MuFm5REk9jYMXyKCwl1K6GTv3ScMy8S4RWd0EyzFRHHZ5ITl6nq0gR
3a2F0DrzMU9ug0bWytcixcAzKGyP4Z4rW2WyynvpxP33chZU1zFHtfe1hfGf53Pgda+bJum2UppU
Ck3Xal0QSiMLlDqvrrCygDjg1kb+ETN2l+JGGW6NVOofZTqZ76mi7DKoDIWDkcBW5XNII3NFJuF3
vlej+XkH6OSDwHq3UPj0ksNHUj+b3TSuw2gI+wOHj/bCeDmFldn5IMrCUaGIZ/oztM+WBTWzGhGJ
pHqUGizikpPEpnNr8xLl++wz/naZs23WNDgQuFVcPVJH11sllfE2l60HUFBFIZks7g2SZ5iHXhxw
3CmeylAt33tG/76Ylee3Z8grvfyXtccBVaMzsfBDEWCQQ7esTb8MKdMZp9SY7fooCxhjvWFPt1jM
4I7pVu41nNwiYBFvtyOOUYE1jNpfs1cp10AL+VXWSumXMJoOZuPZgcVBwy/hdKyS2enu0GeWIlAa
4xtScXurm+OuiEbmSmuLK63ItJ1tdohRDLeysCmWO0xP0JWrw3QTTXN917qAIU6cVjurFuq9l4/a
kb9h6Ddp88Rpwr2AZ5513fn6tNToOMIRWgxnQNtPX8U02wZsxSk81obuQ/S8SXkPIs0DqULWHu2D
TQpg1KWbZKweG2Qjb3+KM1uG5fp8B1xjgRfJm8bL8PT6tZ50dmdm5jGUZnOwQsXh7Y4HO7chDYVz
DlwcJo+JUg7rMbFd38wm08ddK13x/1ug5iy/zrL5kvfob5NiuS06IIsR4CJrP4M9k85CSw4ycay0
+aPd6dqtlcTm/u2HPwWTfz47G/GilsHF4By2nuMsxNVHGkdACWNr66M/kQ+w79vuwuQ7bQcsF7KI
qUINBW9lYfVRY/w63nU1dYUJ+/ko0yLCDbyKBbZ/WbwSUJWeikqffhxu/mNTZ/mBJxMMJSzWhjqW
8OgrYImeXrCNm6HPNaM7RqZYq8N8R3530BX2twGFZwvRGiLEJSfrfzOUAcnpa1IqQUMDnz+9KFyC
jP7SUB8nj8O8bB/Rlgey7bfFJL44wITSc9Y9pbWaxn/perF9+2v+/sxYkYOVc7yhACT55PTyiV2Y
AnxjOo5KHCFYt+eHDJQPRK4b70Snf+GW9AMsseHSHD4brD8MtFA6aHDxGaznTuFm2QvQJKO9Q8Qi
b9U6CQpFqw4jHhOpTxe88HOR4BsbVtVGZkX4EUh52HDoaHZN7/YvbEfVfRo2+oU3ciawx7ITehTi
C8YChS2Y/dk6m5E5Rw60Zt/ZnZwfeixhDkUz6gFGX+GjxPTQnvLQ78LMICvDu3LEhJR0Gr9xxAEo
cMpk11O0bGKsV1iPnHFVqIyjxrLZHur6El/wrOGyJJLqGALAQtdx3oBkdjZNFLI0iMyVCsyiAZFG
6StDf61ZN54xr/SyImeCkCFF8UNSa/9o7EDtwu0HEzIa82gqMBs5HTthVJYpWoP5bsZpze1me6fT
n/TzUZn8OtcsbHJkuiN04sLye7YCvV4XTRqtbJw7Fi+20+tiJ0EzL47lnTEmyUqISqwVB89RjuWX
HASXR/hlSeB8T7gkZEE0gfRuGAynl4JapnVOYmf3c64qt86oXJdSQXsKszzAbw4jCHP69PZbfdXT
/euaCx3HwxpxUU+wvUDNPxt/OC6ayRy28qg6nsQbtXKBAYUsfMVotZ2Ty2INOlrsjaZ39rOwOV+D
xFZOiRWobDVSmwlNDYvU3SpqkVzywnxd389ujwpdx7oR3sLS6Dt9JRaRTyX713wk1P1DhRko5qVt
ghxp9pAtGFagR3OCN54aPyPkH6/DKBG3Sd+jpEny8crJEySMk5musEO0164954ENNwBTjVLEn0yC
Ufe6LAM3TRAiJHZ9W+ipvGkzs/G7yXzuXbkItfrpYIghvbADnG3sr+8eI+SFtogjJgPtrKzEJhKM
MhrkEazdDjwj6a8MANt1LSfZ+01sKpu80MQhdb+Qr4oneT0FntcXDwyiD/qM33AQ49T69e0hsQzo
k1e+nH/RdzMMdYNhcTbRoPMMWR/OGkaVmfHNcvtyh2rDCZol7TNOlOmTC/Ngo4XqpUrndJHmfXBl
qGiUWd5CkD5fC1VnMiurrLQjwUr5BoA7CqbZ0y7s9KcTernKEhkDmoW2m1L+/PnCLrJHrXHbI0vc
sG0N62MjiO3EGeKSe8rpfP5xpeVl4l288Pf1s8ELoWFhyFTt0YLi/mxVeFxbpXela3RNxwl4HJ+p
S8l7vw8q9nYKRdASg9Y4PjmnM8Zt6gnLJ6s/wrupNrYS6/d2Uwpfr5TuMWXxWcfzPD71mAKvVTF0
gRtLThiIfeEDTdGOXm0KjdURl1aa5cKn42q5sWUOwzV3ADRPb0yOpCGKOuyPKEYoQBJd+0xvqL8K
Q0Puq7kOr8Isr5Y9DToGIewHtpYU6CDTVyVgBRmG1iY3rWhLfLp+yEX3pYrc7ybuokFXghK+PQte
/c7Pb3chL2H4swRkL0jtSUFYolIk77c9tvpobWSDKbJf2Wq0dZph47Y1DHXZF1vTac0NpNHpOAxu
RtNIl/FnO4Z0yM8Ue02T8TXxXdEtp6zui9UQGmAtAvYiqqvvepkUB6j+pLk3UXLl1YAEg9np5KVY
3nWsu+Xa7JP6Fhv4zypo5hMLA5wfRdOcWwxO2e7k2N7GY+gdh47s7DjFLKAHRz3UjdnQgipxqu6L
eP/2uzkrWpaBDToGqX1xpMf+9NyAL5oUo8icuDniQvzemyvkXHNjHsbKbXdKVXd3UR4TNDP29xZh
Ux+J5fI+hfPwnKEi3bDwduvMRvakWyioZy+bb2fFjA9lZ3lHt57+kD71ereI3rhTDGbYS5YF4Zej
bNqXpEnESn3MyVXbeXNe08/Ta7+acos8N0uu3349v097KnrazbwgqnsYP2fX63IL7mRI01nX1We0
T7hsA360iQcUM3f23rPQHLx9zd8XNY5irNV05GC/4Rl6es3CcQFs2qg5krJp+y12iKu4M+eAKX2J
bHp6Unr9+NCvMYBHoM8g+A3dU4YBV0Iu5RZuhZVMGt1WdJODJM7KQ96Hl7RWv18PO0LCJlAOckwD
6T19NKew45g6pDq6wlPejzXMLCxgyeNT62GtKWl9gRj92/63MGjp1JPdimid0+3p9YTouhYPcpCP
sbV3EjW07ybxsLETksxqO4SFXBfVvlWHS0mN52ocNj+QBuy3aTlwLIROfHrpye7tOrV51MRTxk9T
k0xfaq2W5ENat3pjGVugWxX/BVW/VfDr3mSoOvd5jMNmrSk9SYh6tXLpfT5nOr4pky0M31RGLNOT
rc2PXU34kmpsPKEr2l1pGkrQmH37sc+H6CP+Yn5eYiHDfE42RtOV9O6HedzlY9dfVbK6QO39bcQu
z0pEGWAssl5Mxk6ftcaKuhgHhlEU5+jgMcXbFCyhFLn5fOHo8NuEPLvUWQmP/LCUocYC4NbqhEeq
eIb9kXB08D5ii/2sz512obR7BT9Odg9OSnTzAGQ5OeBaebYGmING9iUKpiNDVT1MGOyT6Zx7FW7+
jbYae1KGCCopUU/r900rhxVLRHWLc0IctG0Rr3tCCphcrlT3uCuslaLOt4rStRsvlQnua4Z9rEQC
t9zAJHC2kMlJpfu+HC3W9qBUqj+1siZBupLpVePKVTO51aEryksPenYg5MHwNlh2gMU4Y4n7PtvV
W2VetCh9diQDcN2xGl7T/J6DAQ7NpiyUaeVN5mM8GB08j5xOtjk9vb3y/bY8LDdAu/S1bQqocLby
5eMAPp+RiQhpKAaJVmzzezGa44aCvfswj0W2ffuCZyDKj0d2CbehKUOziOPw6chVS5pAsNLzo5E0
9sEdQnKF5c5a2LjlSOJdpFTmbTm00Qq3e9tPGlP6VjxdgsZ+r/R4cqK76KQtdphYy57eR9/C0m31
KD+2KdnpvefF28x0qhTKTyj9XnzXwxBmfzS5a2gv4SoBUBX1wGcKM+thCFv3JU4vfY7fpzXUco6x
NKxAWeDWnt2U0EtoSFZ51LDd+Ij2MF/J0U7WVqZoD29/iLP+2OuHAJHncLgI7FxW69NrYbkAnsWZ
4VgLIh8rN84if6bTQhCriIz1kBTRoTcIV9awaSHIVNE3EPH7AxIumEqLgbcFWRI0oUyzraZBWIGU
BulP6CBxqM/3zlLwBX2GECIMvSq+sGkvc+N0kdAwl1rQOBTM6NDP7t/UlLA2YzBHEydSv5zKZAPW
6V5Yi849KJYp+sodXwwvWJLONaesBparj0N1HJToezI4uzFxP5JHMAdWYsFls5ZolDgJHwykc74S
9toWBvH8IQPoCXIVhdfb3+3fTaDFUx6SPl2GRSVw+t3g9pH55JXVUSk5dhfIjLHQ1tNDUtvvsX2W
N+V8J1KxeH/L93ox9rvh0mFkATp/efUAOQzTJTVn2Wg5BJ4VFZGi9brSVeODBnaw7jvZr8xM/auw
MB8oHNFuIyjjG6Mc+nUBnFUUwwU91NlpiBuA/oWTPALrhSN9nv28RJ/Q0VPbY90NdlDLMV9XIn0q
U/UlIp89EGlsEgvRAM8a2hC8/QXOBt6PiyMA4RzMFgWedvoB1LyzsCquxTGakm+6MpvXAOLF+7cv
Yv32jpfad3nHPCQ05HOxiW215OOOdn8EXsUW2RyjjaQz7fM5sDScDZ2k8NqurjQ9qjZdAuXPhJGx
VuI4fG/XMjtmlStf7LTKbks3nbaGloXPs1dHnyJBZpipGfFGj6d+Uxpzv3G7ztrEvS43SSEgXQLa
7LqRA0lRRndhOIKd9gMJCrGTbR0tfh4IZd/CF/TW6hy3t3Y2C86Zo7Ke09m7knKqbuIJp1snctL3
w0RMsir0fBPrUFrx3TfJwKk+N82mmq+GORHbwTGb62jz9jtcKDyn45ST/OJ0zqcCGWG3Of1SxaBl
wpgMeWy85Ksxu2NAqoJ6yAsPy3Ki6/XlXO/Ct030cRtGc/05isWnDEtqv8Ub/0tdFd3NULf1gxt3
sPHjWGyUOq78IXXtq7qEv2oVxNJZ8ewF3mCV8LJDB9cdYpNujCHUYRdG+U42Ur3waL+NwSU0zqay
5xAJ0HQ+OoxCcYrRjdUjZ4fOF+mkPMCJDu///AXSZsG7CrNQ8NVzWyE7UUdvClvt2OfTqpqSdTQT
PAdYbsftxtW6x9i1d8pkbhOWvWws/aEs77ViW0ZPkbgryyLxjfnGJWKj90qChHd5273PktF3xySY
nd5nsvm1MT5Z7PgXFsp/8/VBZjXSbqFdMY2csxqZhPYIe6vOPfZOVaycKouC1q0o7U19gv9ndAlf
eRYRHYzKgoNPq9Bvo7S6MRthwl4E3Rlm1Fc1frtBM4wHGbtf4THWW6u3vENDS/thUGkyuIqaf8u8
Nt6wC0Grhc2/siKLVqeuj7sq9fILe/drP+1kAabnQe8DthsAC1kGZ8WLlppjHseacpwyY96EUA9p
D0f3uRymeymH+qZVYu9J2HO3Msbe8Udntm7HBs53BXMzSsiSblR1brBN0CPDZ0lJ6SBN9grOc756
exCd1TRsnthTsFEvnRrAw1c45BcAwUFqCim214+VomiAzRVU91omQaboyoWjyr+9FJghpz+gYebG
6XyPYPDnETyPo05uMeevJt96ECLWGcPr+PZTndePPx6L54K8yV+/CXUmq9NG2dXGEfJFv8vMSFsV
ZEkCG6lXnH/9uK2SfY4RyHbWcN73Zn0H63mJT47kSteYHWpa/Vk1/3pPiJFdkFl4YqwLp89vVh4N
PNkaxyQe/6KWrkt9O9jhQ26MzoWvenZw+HEpNmE+KMAQba3TSyErgc4KD+E4acUHxVNRmpSJvbIV
NfKdKhouaZWWau50xLMCoWSFS+DQ3znvl0dmxYiXpXf0eqP6YiuETmvYrKzKxBxy34X58DzhSidW
SVzuZOgq31xrcKWPskNmuIOl0KTRS5vQuT4qqhPuZZLUew0AlNZblc4XZujvOw/YB50lOsVLo/oc
/xyHqQBTlOmjNGLcgqQ+fjUI2NzBEzJouOn9vi0v5l2el4Z8FHY5GGNgrlT19IpPP8pQD9LThqJ5
FL1u79OK9lNR2vUGW4P5ru1ggpT9ZLywLNerDGXnnUQqsDZhv/34XP9L4fyv5Zj0BkP5e9VGycuv
BM7lD/zgb5r2OyYK1RxwDWduDEz/pm+a6jt12af4fIthJTS+f9E3jXdL6MkSQ6ZbVNtLj+8nfdPU
3kGrgYoAU8sk34Om7h+wN7mVkylGr54mrb4MHpTiZIyeO/UXTephkdm3OJ91TbYlDEcdNqNT20+J
JcyO8jBUBXEbg2FvbLOdPuhD7r5wx9M+dKtU9wf0X3hyxb2p+DrRS/2BVkaaX4nM8J7xkkIC0XWI
GAiO9DKLIiEbyWKUw3A3MXMbP4p0RDpFJNzPXW4bvS9YV+geeE14U7qeIL4JGj9ZDBjuVpx8nNqA
SDpO112nITdzOZUEkUOE5d2Ic/cuGVTvurPz+TbSm+rFtNLmr6ouSW5XYvVFypm82xbn3U+VVzIr
nTmngHHyWL1Nkmz61DWD88ErizHZxmAjS9EXe4Vvo7kgYnFE7uWPeSFNf0JJ8WJnjfYtLguNBgOa
tI96x6f21Tky0It2sgBQ1IYmXLmxICtC69rs2YpteVUmmW3vFV1rtomW3+lm6xK4iZDhoMcm6Att
Q+W2za2xQsaQpt/iNFNmihNzPhA756lIUEg5XMfjLPKAt6ppAemWSN/NFqh5hRe1gJ1IRDfyKYXW
4RqVhoHjQ9njuGdj/XJT1Sh4/Frp9c+mKDFhqOy8fYBIFdE8F2r1jB2NiFYqmjXLR7vn3rUQJZUg
j+h9LX3NqfUnqIr6GlOD9qNRWd6XfBqQOTZGhj+nKEbtZaDr0gZRXLjhKovH7jDELaUj9oOj6ht1
WsQBbEQCPXNaL67v0HO4t0ESILFRx9U7NzVTnJydrDQ3yljqu2GqRn1lq2PuBpUm3Q9Fib9ioISp
EwXQZNMMmoM2J6sSloey7SfPIRSZyNGGwq2euZClIilryoosD4JwRB9Af6z1XdfkzQZv+WrywV7x
J4u9GDJnm7Qutu9pqz+6Y+ccS6zT9iUXPsIFjpHb6ZyjAttgjEVRMovAEWL4QNioHALHSdF4avSe
bWrIMu2DFM7gS07QbRIQb+QAMvZhu56hBxIG6yK/9C1EhQWefrWRBLFU3BtHwqcOsDxxZ0rVUNNg
iSjw1TJHSLlLmzmMOAG2gC30kdDKzqVRggcXWZysZ1ObPpfd5H2qKbqawOzcnPcjTDD5kAxT/jsf
5406t96XVnb8pKbvSaKZ6/ZGGiUpoYlGCm9XDHm2HtOKaQulEf2Th6glXpNUN/+VTRrGar1sEpwt
u87w07S15n1sc9YKqHzodkAIbv9i184NQoAUM0PTmWkwmSpwYPQzSpUHfRJaH52iKlGNmRMq1s6j
Gg/oi7ZIwJL8rxwXxs+F6Browm0dfu9qDsGIwcR4aw26TFd5jb1T0IsKwU7Wpg2HWQ9doh8mWow0
09PHYDQaWwucKQae6rqYiJgs0SLpezAJopWQJhmrOaiXGsxaWUkYQwyeAHW9cA6l2TW6byLZI/Ig
G6Ycs8gFJbU8Rd6708y5piHCtlipbgd9lznat77jKmW4KmMoC3tbuCM+pkmbEsCU0/je0B3ACJhU
HpYmO5W2saOrR5O7mjuWQyMy23zdyhaCNUk2RR0ACyjtJpYpfhBhM+XeRh0y87myCHAN4HcmT25X
ed+qUO2fibUwldWoJmLYcqKI9A0REd17D1pmEqQ5AYm7vu70cg0IILRNqKTOuClnLcLGUqhG+pXb
mXrE4ITZbBBnm58nz+xHnwfvj4ABEbGjtTKMu7ZCabaNcmzuj2YbM0IUZbbs+37qk37Pa1ReiP8z
s804Cmz+yOhpvqnJ2KG96sJNWsDWIxrmwWxyIHmn6VO8cis075R2HSjs7PkWPjRBKxM+K5U/n8+C
2xtZFPrEmm8TvFmuZVXepKNOfG4R7i0+vZuUV24130PIWnvR7DeJNvpa0d9mOKDYTGO463dmo34l
xOxBtbLBN1LtkEHpM/oYd/RwJPWIGxiycWW45ZUN1dtLEUQbnrwTdUOkclRfidZ6xsDn2yzKRw5k
TNJ6M2j6ixbdD11zU2RIqpN5Z4h4LzBGqSNvTUYZ06Gkhs3vsLTBSjJ+bgdXWXVW0+xIfXvfo4pP
QCamnWGjJS3LI3nFLG2N5eehe1PGhh7kjbVWGxaY/qtbJMReDLjQ0aL1czrt8L38Ygzdg2cQ9jMD
93S5OjAt8yVwcoNY2x8zRJYyy1fCmA+JrLODKQzl4Bb9+ygzC99CpFFXI850GR43BTN1bvdZNEcQ
gNxdGxWEnA9HofX7wfYOnlaz9qRRYE5f5KB2QcmxE7Ot8WPYRh9FatI6K81HgJXDQMSrmxnXyEMG
FHfSY62dt0MD+swBAkFGZD7E+fQVm5Byjc+E8JAfaej1rFY8lRwxyoKJ2nZrxdQ3MXBSNkmczoF2
Su1q1BQNdSKhHJZ518cjo4YVR83KfRQKm36k2zy3SrUq0ux7ZXvrRs13farv1JnsNuFMPsHRbQDq
lj1J1cSSoL4TaBw1hH++dPHyN1vDt6ciWeOtU61jOSJyL7Unp+pKv8O02CfiDZ22fmw5bZCeXXlB
T3S5o+SbpmreD3r6zHIa0AGL93QdH4ZRbamMKtaAxGKfbmD3bCh9Hhunumqa/EVHXT+FnUtUjqa9
d3QAThP5JPqXJUhRo3fpTjdiVPtVCru9t6rpYYj5mTUTaF31ZK8xG3Xzqujbry5ZTEGFr8LNiJei
303PZp2XjGr7O5dbpW52Gydt6ay6wfJWhYVLm1VoN6lmro0YvwM8Be2VXivfUOWvynpcy1yGB71u
60dh0gW1dRkMk3JQsnu8MEnaMlDp1r7IPaKsK92eK0oW81MPvHkts2iVNWPg5k3P+XF+gM++KdJ4
pS3OaKXLN0xL874o623b3rZQ6fZAYrd4Lga10u1bOq68+eSLTOIbScQWKvHAmKJbxbawRrTvHYQz
FBhJMCGhLQvjUbfKOYjHcaXb0To2nX6Npr9OqX7ofWQu6s+GID6zCnE1zAo8g1UfwebN3EZXWWbf
61pxLJ3QF062tlhRI9W719lnLI8IP00TAf17SJQMNq9BSr6K3UWp/znO9I3Sig8UGc8JolYv/lrW
7rWZPyTzrdKjWS2rx342DnbI57eGF4pAJUi8paOS7IxIjvd99JTnSeBo7SZsu03vfVOq7npG2tt3
YXiTt2hu4NCTOlgE7kwXRv8+akaAR7a2bsgu8wWuxT57TL0VUkdgQAgFLZt1Wg7qalguJRLEIl51
jzpd1bawihDckhcREaG7IWbtjvhyfA/tTS5CVmZdfs2aOQnqzFrkJWbvzy3FiCq7bzBUNtVYDytw
EUrk0tx5dnE7WuIKV4xyBUtpN4rkuRjjdsWjVX41ZoSkW80LpfWw86qXSVfqJrBVHL85uRfxZ6fj
A+2xAna+GXl3p41hE3Ms6Dp3HSuqLvxJuGq5qbK+nXetXWSfPTXDKxd9u5tu2sqb1ono1HgVV/Y4
Bh1WGZsiS9kL4DUnt+YwIkQbkgRPrgaW9VdcMIoXzSzmYU37MKzXthParR/WRTEFoUUgHYbvZdKu
FhL6zrIHyHzYMLAjdhzKfbMOxVXtFho96EkYBw4w/XfebTbsdTt0kpWdhCNRMLVrP6BEKf7Cnxv6
KNzQ+tgqraTydBukUBPSzSc1d+LhWpkor+7sMOnuHW/g0C7ywXys9Qh796rG8mAVT4Wp+1gj19+Y
Wqqkh523yMIx/C6CRfuf+STAWimZol2YBxpbw8M46kIEWgcvOFdq/CpIUPGs1dQV07hj68FtYXHk
wE/WTLnBoqRAOqi1bbItuvpSWHq5bh+qLFE+jrJSbilM5uYqm+1sXYjZ+YbdBdtMXZP76E9Icr68
Hq7/F2b4L/I638IZkNIxYIsX8Y+9yEkO+xVweP2jP2XRqvUOud1irOfgXUSb+2/EAdbyO2gjCJOh
9TOGF5Tip2BU0dR3GGXSXcNTGHtfDln/hByWX1t+1hIy8oo28RP/AHN4NSz/BdUD0gNv4P4oPU3Y
6a/86l+wYY9VJstiU9s1NfNEzzNqlkYpnHhV1yhFE69hqQqLBMJsajQbE92F1qrZSzEY43WBfLry
NaF+SZ205qQR3WOQQ7jKoB+9fNnmhi5tb5uY7K4hCuVX6gvW6ppToY8jZLk3Q3FTsbb9oMj+0aj8
P73o2pc8eSn/4fft95f+H9Vf/3jsEPcK0t7E/wNhdogi3xqB0MC/n4y65bf/rVNGjQzSj95qASQh
qzK4fuiUCfcmeg6/KcgNKkaL2Fb/Mu5cNPx4C0OFAcUkSo7R+k+lsvdOA+FCw790e2ED/xHWdcZ9
WKQ73BntCFpo9NFhG54CpdLKnSj3lPqDqtScMZZiKV5PhnHIsSep/VA6zW2HplX3C33GwqYfbAyV
Wl3boiOVoz8nU9oQKyOj65EQ9QEDp2L8hsjeIbUlrT/EajO2dJtqcYPMLv4iZZH9INr90Sj7/1Ql
v2SS/meM9eml7F+6/nTw8Sd+LnmO+g5WOmQqOEYwLRco9W+NvP0OugRkchhPJuEFDK9/LnnGO1BU
xE1wsRYriIVQ8PfQ0/mBEHXx80NFzjIFhfIPlrxz9i+TAitOEwo9MCvMunMjXo6nTlYXbvs4WJP9
0Q2hmTYY2G0J0y53HUmsfsxB41qITN8nbZ9etXC4X+Bx6sGUVBUgm2iw7nXkXUSoGCk9hrxTMVvc
ChcXPEnSyI9N9j9K7c47PcsNQzEko4u2i0G29elcoepKaivOxCPpuXKVT1Kuh4p6utKFt9HgUa9+
+Zr3P1b/E3n50jr6ZVN4fUPwHYix4q3zL77FCeNYWAhHclU8UpeqT6hg7+xCzmT/KOO6n9yPWW7C
xqMW2XlO0q+yHo5mSRdonXaOSyk/3GRdJEA3xjBAZttfDyOVbtvlTcART8AnTp2NOZvONjUtDwd7
/RJlkvXt7An0pf9C6iYakB8b6K9PIDU8DbK5QDFgAfZ6BYDJnEYJIhWRr+fceVTTVuwV0T++/ep+
awDRDNaXVDKanxpq23OFojKlQyGBJh+rEDPvWdGTrR7VCQc/EpC8zmzpBCv9HkH0uKtnRVlhviNW
xBNd8mv8d3fC9dF8L/0JrALOPiIJcEYdcqx7tAiW2qV5ZVwDFw/XSd90uxlg4b53G23TCbXdO1ba
bUxBvpNZxZdowb/1ynknkA0XVrKF2zbq1NPhVGNVoKllLR+zueqDOcypEMZ+/NAwgraA/tP7dhKY
E1HtBtpc1rfMJsrXxDL9EMR+36uD+zCSF/ZRx/71hlzD4clV8vxWjTxje+ED/j7ZDJYnRg1boEHV
fzbZjMLR8rzLAJk5tN8gEqi/xjWSWqtMxE1sQEQwptbeojAqH6H/tAd7KBlisyy1jVpl08aobLnh
l5NticsqyYKKGrx9j1R/Z4ObRhXzkhWR9g0l3On7VPqoMaMyNR7N5L/ZO5PluJUty/5KWs6Rhr4Z
1ASIhq3YBSmRE5hISY4eDsDRfn0u6NWzJwZVDLvzurNrJgkRCMD9+Dl7r91Z+0zOQLVMFLlZkJ/S
5Rt/uR0I8nmFPNZKWmjrZ/mjPkTymgT6ZJsPQ2OTWbQ2uZbQrZMx3aiySM0oI4PxMOB90EOyAfR7
0xknj/i5OSu2gWxb2FFGanbMOAEx7jyBtfMSGp7xdbDw0H9+Y97Pz3zWrfUTOuwuqyKDZIz3H7Zz
Wmchx8F6YCqU7tshhl9JktpeV3ODfiQzL5timc9TFEebksz3E7+L92HVQSpGOW+gCmcayPby/vq9
Xci+ACv6gOTNeS6A6pExyDQN2z3R0w+09Wcr7CrAPmhcsbmHTYGle8OEbkUO6p3zQnLjXG2UNIJz
I5ZOwZltih8tu/DeAj1BzTV1zmVeGl4Xofgi0DNx/Qn/H1qAt7R16QL0sCQJhC/9/prLM8KbgzHr
zlvBKToMetpfGKdp+q9R5+OyUSjOlqirK9oWZgy/YqC/KRkEOg3DvqLPfzS1EfzwTNHFIZJ3wezQ
z7uD5yS8CnBvlp/MoiYGAKNrNiiGZ5h9wla5voekt9ShI2Ux7AIlkXYr8t33YkC2FPlo66qoMOFY
QumzoKkbA7CIkHBO/ONzD1x5J5Y2u8QTrMlQh9dUhKVuGPl1hl2jjXoPUOsmjdOSJlgnD5nbYt8M
epFvbKO1jN3cmma8H6BTT5smXzLtHDoLJG5dtaDizTK5kV3lq2jEH6VHVTcW/1Rc7vNMgwli0UMO
si4qRwufqOxuzLLee3DLKdhqC7M4WJXpbtCk/VI7ZnlLehuAttpxHtCSJD+mpLBPPJQfXmCOkNjV
KLFZhDkPHL0TBiSAMqmV96CVjJTNBQ9mpaEGHERVn5WeOW4+fwc/LE5cj6IP82Gw5rKsB94/FwyP
0K1ZmYn/oGkp5ouE7CKnFt7OJ6wu/PxSf/lqeFywCeJPROtxbIpnjc00Z1yCh7ZOvNBKHLFDpU2d
0pliV5pBsfv8en/5amxjFI7URZSNx8aoSk69iCc/eMgXR0RLY7u8tPnPSi/Mf/6jUe3i2OZWgmw5
xkY0dmLYcanHDyM5B+dIAMVGSC0+G9gQNmMbTycIPMc2iPVJhdK0usso+MDrH+lWSpmTyhRU2oNd
mPVZ3rWr/LzIHwyft7TCfLNLYSKFDWk7W8azdBTz7FRU1Fr+v9/X+BC4FdnY0PaiFjzaemOUM11b
a87DnGosfY2Gv/g8bxq93RRpzNzaocPGUhbb2ARj8t9oJPIQIiqsPOuRsElEXx7QJefEI/2xlAKd
sopDnLWWRG929ExbFpOIrImDByft3QgA0rmMg+rcYIj5QBKid1lDkg0DKx42uubVVOfz+IWEQffE
A/hbPvauMKeeQ2u/Wrs4DHGuf/9ysfo1Lozd/FCoUnuLYfpgyw3smyax1I+emzFvjFmlDP6zYvpO
KIJZRnqfooxDw68Z3wJ4sU+JKgjqtRzxlCGYx4jmAVW6zjupP1omXxABF/PyiKMathx9LrnNsrAt
QtilhFH6+Tv18R3mGaeNDc5qFb8cE+/7VqpJdn38oCVAHZkkW2G/uMauS6p+N1ntqXf4b9fjvvGc
AwWEn3VUz/RW4eolScQPgdmeEVyCrSTP79GLoM7y+xMPzl9+Lzp8q2yX5wZf+LFmzjTGzkzwkzxU
vl081Aheb8xYQPKLXQnTdhbnSdNpIWLKdpO0ihHnxLnA6s23jpX5WigNWvQcD/vCdIozJkTgphIA
l1EZ4xFBHtD5517bLdtCNsslE+XmGwaM+MTX+Ns943HjuV9bhJSc7586El8ZZGupoMwTVZi68cuQ
LT+6wXwtbH37+fPwcY3ljpGXDTSItucHUSeIWrMZwXw9WKNgfllaL8koCRJ1rOfPL/SXl5orYeHj
UQBNhzb2/bca6R+WsxOIQ5006gXO9fLdclAsh7UNFCKaGydDcpDFXcpBexiWUNBLf4HUtPbhDU3J
E77+v6zBfCCKhLVQ4BBpH73cdqWMtJSVOBRu650R7zveqnlxorH1sjM969RWMSi96u1Kbv0g9m84
lsgTrkb7wxKMq4PkPEp+ahdOa0c3BWy53yFsPgSiGM9l4Y1bJyWq/PN7/5eroJ6h1UiXiPPLsbuw
6toOtdaUHpZcMRKiANukpPn888cW5AYtS0wcaPeOBbJlW3sgItLsoDoQwZXWPTCDP1d1M2yMfv75
+Vc6jqVlB+XsyRZK12tV/h7nskGcNTWfyNEDO/amEvDQr0bSCarITefW2LeJcr7YxWB6m7iAN3K3
mJDBo5Ze+O1Iq1LfMk2bHwtTBreoEOpXs5L2uRtHjdfsrRIrLMVypaWRo7z27PPPvr6/73cVOhZr
O44kZYzxx9wK1xi0YDHG7NDpwDpcRIKN1z3CGLzUneINpXR5YtH/+JKvF0S0zU1DhHe8jTlZki9J
Z2WHEa0MRYUGP7HAxyTjITjxEPztUvQcaTbj4lmP9e8f6KJyRGmBez+MEgVLMkEwxOPohLOBjf7z
2/i3S622LB4BF57tMZSxNTMgtx2bM/VvtlmaWuxdsIbniWmcyhJbW/sffjKuQUfQYD22jtXNU2Jk
KEdUfYD00t/5bmt+E4vvvUL2NJ57Y7Z+WEOvXa9xDQxcEGp+S1r0XiFRh2hayI/WHoea205eswcK
uxX1W54vdh4JLWPCSoZta2762WmoA5dRXcUSHR1iA9tatsyOu9sqd2qb98jOZFgVqn12Nem+tm3s
gua3pgEpTEuQ30WGKz5DUmKMN5pqvPMMhHtxJdxhutI7gQZuAWfCyY7htbXBJo8idMqSMSqXxQT+
EEzmfKkLmGARm6d/146TjrrBjCu1azMdcq7tyuZZK23phWacJC+6nCw41lmNZqvxTAL81JShxR+F
xbbV9LtMo2MaDnXgkufay4Igmnmuv7Sa7NDDuQwTImDZmGFKNye6Ms2C7spqlLaEs5qmL+C1H5UW
xxmpGPN8WSipv3z+HP024B69jwCiCLmg8UvdcIxAMa3CbnJ8+4dSlAncb57VEWLikE3h5DhevDH0
JdM5jfvuELaTn78yG5+hZhVte1cP7ciKYTXe14WaXW36Suk702+yJBziqTsnYMU6r2YhnwoxOJFu
V+mXvE1qGbm9pb4MzdgXqxN6uEvdLHjrxolWLi7GcUBk6uU/G0dHfluXhUnId6KMaeuNKvuWTko7
dQz6YCBifeA4yb1gSkQL8wP6IggyZVtVe7BzM3hzKsU23HZ9VobGIOXAp4DaEC5JL4qVpyD1vauN
SqEhG80gso2y3pXAO1RUBGRCh/pUx2+al1v+pm4bE2+zpT8rIsSzyG/s6pqvBArRltTwIT51EB94
SOlhq0IYoAhKp/qi+AFCjEdIhj//1T8uwmQWcf7xVuE3NvC1CPuj0Sb7OvPiPpAHHfHFzgiq+CIx
hjcFw2Wb+LN36eWw/j+/5scVi9Y49k3QbbQ6GYi8vyYByK0Khq4+GHStUf+18c4sbW+rt+P88Pml
Pm75nOrWLiJTbfxSx9L2dkB9XxtZcxBGnmxdo+u3wTQtJ5bgtUR6/+ZwlbVdCSyFpvNxw4UGsqOc
pGkOk72iD3X/Jum1ZiviIYsSNd9XDYcMZ8in7eff7i9HV+ZShGryw/2mbxyVyLNhy7T0vO7QUXZ8
171Fv/ZqPbmePZundNGMW5mrYuuy+G1yN/e/0CsNfuLC987StoxPbOh//Ti8Mgxq11nahx1dDYrq
sXDVYZLGtLfT8mC2bRnGDnExs0x4xnV/viOXec2b8az9tMzDXRnnOjKytDpR2P7lp4cPCBcbrxYn
meOwaTezUc5OenfA/gYYsBmTjQ66+cSz/Je1Akcehmisvh72ieOzViN8ox/TYTykaWZcwyWb3whZ
pGhGiaC2K86iDdnymq1e291FyWedt4YVJMiF9b5PUGwWbESuntf0U9GErdmkAtVMEqfLW190Xb9x
XBKfCV9oEnezzGZ3OenaXG78mP/ZmMkg8zPycp03REJGZBKtEETL3Gb1iZrmw0CFJgSPGjcTvhmO
FNd6/972hj/YSNynA/TYeG8OHbsmPtvmvCFhWdHH2YOq6q74RR6XashQ5ptyT5iLEyZMxXalyGZa
Fk19McXVsAMValyMIq43+ahPJw4UH1x662elkWXQLsNhY35ICZ0NN1XSmQ5C9+YnolaHaC76Aj3u
6ptvu0zD8qifLVkBqppnBRDHpJ13vqwvGk8EN2YSqOfM6U/BCo/XvvVzre8GryxKG18/Om3JoU86
x63mQ1MlIpRNOlz22GlCv5+T3eerw98uxfMIXQQ96ArLe/9zkVlhuZUy50OfNkEkdadBAB+X+95C
5fr5pY53kfVbMfewTKQdvAPHSAZd6VrslO58WHfGCJFvd5hRIEcia4brilD7azBxzYnn8bg/sF4U
UyBKJkYeARiV99/PQFxHfMLARRu7CIU5kYZjT9p2EPSj9CY51WL+sLxxwVXWwqkdAhVylKNTKtqp
QnW90g9lF8w7i+Jkihwo4VcSQvzGzBHJ6uswYZkc+iGD8Tggjn+UBJpdj5VoTzzif7nn/LR0+Gkr
rYqadf37Y+fuZaDxbtn6gXZljogRllpNzyEcx9LYNa05bZ1pnE/c87+tASgs+KkRBPDf8Xvlt9B+
TekvB4DK2uUSOFWY2ymZTZNQ+w7M+tZCYn2QbVXs9CXXDyCvnA29JHnZj+paY9xx6bS2ftevQl5N
l8sVlX69aVzNObE0/+X5ZzDGFAK9BS7k43qWqCJGy169HNokLZ+yukcluaTBrh06eeJVOy4AeDKo
MqidLR4N2slHT0ZtTCzAdmEcUBYv50wp5vNixnPhFCjGxYzU1ivI8JjiXJ2o39Zf+c/Sg0KdEQv2
WECjjP6OvyRSEp3ec7Ac3GHWL1Rrzrdxpn3//PX++PVcOCuUwtQ4DJR+t5D+eNTmqSg54hb6oZI5
ZgD+92ulYxMI7DrfWZ2cLhC8D19KoYYTFY51PFvl+/0+q6/VogV442gRm0FdIQO0zINc7HmjfM2+
R5ruVvQje2B0ZJvl7WYhH+x71QkqZ1X307hRgWf05BeX3pYZpq5H0h+sgBczkY9mlzhnE6P/llyf
hX8JiesXy6tbfbNU8/JrMp1yQGbuLw++m/YPY609O85S3PotyoUdj4EwIhuy9y97cerLAC3JcqFS
T0y7uMvTl16QNN6maBsimxHjk5qhGIUpB8SbIsDAGFpIVpoTz/rvZsm758CHSaKvkocVIsTR5f1q
4BfDOolz88es0xHiVubqCcAPcOXNaYHkPSga80ZjakFmkmeXd6UHMwU8blkYYP26uY+mpYR0ZDeW
gEOstAoIgt1818o+W4e2hL0sS5Fq4VQRnoF6fAqg34xlfalhwiRgaRIYQcuyGe4X0D1iF5jKuZiD
WKjQAJWTRvR7ujMmKf7wxa6a7ERf9Rh5C8eI8diqEET0SheRRJN3y2GtlSMZOKp59KwkuZQEO50Z
TlZjdhJuJViB6jrFM9E3XzjWZGew8xWS096t58huNK0JaxL/wIjNibWGJBbDmZjyYFsMDW4jjPeG
s7EZdFz7jc+o2QvyWm4IfEtebeZSauu3ebbDB8tMN648IiVGgx5j6S74Zw38TycO6x9eC15F7P6r
FoONj/f//bdlfiGHXPj14zA07U6wu1i4LkVyEaeBvecpqbclkbdnukhs7BFl3pxYdz70sXEmg/L0
Vrw/Zzh0be8/gd3nfdf76fAYOPl4ltdls609lZ8pnaiXRTj9uTbm3b72TTZjMrKisXazu8Qr5/3n
i9MxqIl7D5X294AKCcYqv3r/SQZ9Sq2qqqdHyHjq2TNGH8WcIr8yynOfvAEhHeZHkynNb8jjORjh
JhU3FRiFYVfMhborrcHDJjQX//qR/r9S8785uP/xI22+q+//9RNHoZq/fC9//p///vJz/K+Xn98/
CNTXv/VvqbDnIuyFZIU0AFUvYQj/kWs6/wPvlggNCo21Pcy+/m+5phmg8YToAl3BWJ//VTf0b7mm
Y/4PYi+2wbU/yVyR9v4/kWuuW/Z/FlQ0zGgXmHhSP7PvMexf38A/9jyTps08VJl6LrzJ3zlCzF/x
TcFwqMBMaa4yv7mdAgzoFsVwTdqCd8+kO/k+KoflwQny/sQC976aWT8Py/pKKOa0STFz3LxOlyRm
rJfaz0Y5+JdA1ZsLSDZFNOXmqcHz+8WFS5lQW9a9ZKWicr2jxYWD3MzOOWUvMt77JYF5fkhsOUeU
hpzW7dTWJFWeilj/6zVRMJESxEOBDO797VZOMFeTzzUxJIX1HnVOlG0JpTxRqB0tW//3u/1xnaN6
wvGGYezFnL2o3bSpduJCbJvz77gPN6f68kcato+XOirQG0TKhcUU68ULNb6UG8FKD/VNGr01m7Mx
xEq4PfXLHTXoyULmq3EP0ToDouYFOrqNBWfOuM0y87WnTY0UtvLNc5G1NmGFTIrcvYfVSGw8EnW3
sSE1GTHYr3FiGx6wfFOwZUQuc5ElklbdEz/LOCiOBqd18fN5nGSioNMxugpzLE3KnRFpbZZ4Cl+o
luc3llfhGqSc9199NTK0pTScHEhQRlkR2CvYZVvpuM9xOYCI9fQB2+QUENI16WTakCQB0rnnBWpw
upr5gjS6681tMXnGm6w7zIqZ1akfXZ26sIxo2rfbyc/iHFRAzABs0usYgkIxT/j0bP+A1dmQYT9W
5DYDLs39EM9SKUNrdNJgn+J0C6JSMmKAp9bTMxF1jx8N3MTakFdV1l1aDUFP0P2N7KoL4ARHSrNB
fw2lTl7CUrGx0K1PUZstHdwvYlHXOfWUURQtZWx24AiwcG8EJqj7GfXLP5tn/v6x1xXSZsbIkqgf
iwqCJMBiX7bLa2Isat8aFWepftZO7K/HCw8neiofGggc8BEUHLcRZotdXeqx/io9Um5xTAC4he0U
BW3TnahiP7ydv6/FGgcgmS8Go+L9KoD/J8P/VBivOhEjOheTKAmHwSA4run0ggGB25QP6ZSkB1cF
8U+Ct1oz7AM/f+m9GKfqH7vW7b9W+z8V6X/56i5TaZ9lEF0nivT3H6drW8GSPPPVK+HuAJuPu9hQ
8qydveVf4Jz/p9j+/fq3Ol/YBPkZA0RQa3DD0bqU+HEmTJDbz6yOBaziTot6LLnRPKf4qpn7RJ5L
PpHQ6+Cq42Dz+E++6Xr59cKYIKDLrQqIoyWfdiEUAKO0nkUGemAMfJqWExRHJ3dOtaWOTqzrpVwg
hZgKsAphQDv6pv4IWi2jPfbcEEh8OzL+2/lDc0r9vZb7/9m+f38humvcUfr+v3GVRz+dsExis6T7
XDdJFqWe216bsYoJVEtniPG29vXzG/jhW8FkXjMH+eAYSjguv78e4MNmVsscPKeFO245/PvbujB+
fH6RD1/q90X4qfBXIXb8XQn/UZPkhbu0JTf1eUKGuhl8Kz6rnZZcL5NQ9qzPTs0Xjs79FNXsJgwE
nfWMwUH8qMafvBSn7ZjGz0vQLQhURhmqMdWvUSJUu3gwnxI/nXfatJwKMGGQevz78Rb8ZplRz9Hf
s49ePSX9ooTOZ30f0ix/LeGtiL3mQOoPU9UO1RVnaAQDMUHoflhVyG+BF2UVGCCyuAOy5hKr2Zdu
QxRwbXhluxtGD3EDBz0kqD5QsG3tGEl+3ptqoRLI4uoVpqWRb0ZJyzIsM0bZNG9msiD9qhXXdqwl
52NnUwoJg/1nT1Wa/VhoTsB0sUWTnlce0S/7ZAYBC+RBqZc4zSxx5jvss1u6d+TtLNY4PWGOyED+
BIk3hm6rxV9at47zfYZZ298t5EIHB6y79rXZ4HYJnVx0SbhU7gjXZrK0UaJo740fmbXgjffL0hvO
K2uoFfmBk7oZ60zmUdeOjtyPIJT0XdBDodusQt2nyZb+Y50I/nDWm0Ud5SXjiki4skDhuWjEVxWW
MZ05nkixz/txYF/XhKgHYSqEa5xh/vaW656xQ3YGYsYyb/HQi/ysMErd3cWpM9zwYg9FFLtGkZ81
0EAugCVg6Me+kCV7XAOlw4rSIYHwjaTQI0vqbbyZdDk6e4nSm9R7U4COrE1wDrdBlfakn6OAbPce
yd4wyK0JDfcibIiOJb/LjJx+HOlueL741a2gRw7mOjWM3RjtNgDzErBsugZFis4AKCp7Xx8x9psK
bKKTw3ARI+tpHtviaXGFf5/nZYl4vzJB/ji9sDLaym5wQHc7EmamE4PD2d4hvjJoS2Y7AfEy9egU
E6Alz/46LF3tbKwuyDZzxpsa6kWfNRtvApK8Kdq+2VnN0BZ3BlHkFvLW2CPnMwmyYbN4RQUb08Ix
tM/cMnnqm6D5SiCgeMvnQFgXDXyhy5HxYrzNC1LGt0M/aj+GacKj2Fi0Ord6WgePS2smvyZACtk2
XiFMmNM7i8f5N7t0yazkSQKwMUIHSbEHbMnMbzXPJqm613VjR+SFprZMC9y9sLrlybVhU4SG6mu2
IGMi8EfqZrrrlZXGETaqdG0BuW63y4duGs4LPurdGHfmxcQ8jhaaVwPF0VhcZNQR0nQrK3TnW8uh
pOxcXAN4VpYmOxSggowXClM//ZFTR/pfGHwnN6KvtEenAzISDvqcj1eVaWbZlR50k7pMnRHzl99h
9wirOdAvhdZWJT4Fc8p3ZeCNwxacEajqqsvGg3ALPdsGarKvy1H3H4O4W4lIGcUgGWL5t7pFlhnm
Fmq80CTF/r7J/JpSUOnFTTqvfAdVVf5dZozOTwOo+i8rU8bXroyRRjhOK8zzVlv4C84k3bW15BfJ
JteC7B7ECoriForRncE/WdJxrKZtT7NijCwiOyldIW83WyZGAs7XaMsbR7TdNYkygJCk1/TU2gXE
HK9MR2eb+U5x0PQ+mEOrG1wsgcglrLaPnxs/Lj3kma15x4AxfRoaUC7zYgGzYpw13Gudn70kChhD
pJIgpoGFmeZh4MdC6VlABMfLEZOyCpcJwUnvDdeIwcwYesiokWI/5NyqHlRrG4rB7t6GcSJanUh5
3Q0JmPFeZY6BKqwbEknCoVuYs5Gz1P3yvGHckFw9xxjOtOKaLr96ANwIQ0kW83gbEzPfIaoolimC
1VndJn1iEsieefwSFdG3d1Y9J+gwrTydIHfRakNRN4gfs4PUhgWx8gCBtD3HEKGEDkCNJey2cVjX
NiNIym+C5L4UEBSkWq3MXbqcBBAXUQE0Yf6CK8igS5h5RgwbCNHHqm81zxzY+PNVUE4dBb9pZOMm
z71gvGDJMi2wYmCYtwgbCogQTSblluz6HlzZVLtfXeigTshQU7tpKKnSbWmVvYy0vFhkOKZV8Zzn
pv1Iqx2CWqfBGt41hTETNJBWwbOK06LbBmT9TYCsgwFIy+gSdWQLP4DdNcGXC2tR1jcNuSx91HWT
GBmxodiHli8Urp2iSoYNEcJq2ggjBgIL1LkDq7RIj551v0JicuhXYFAQ3l2QVCqr7SjN7BGXYllv
K8vTfhRGTZ3UaWOpkOaUJrwiMfY8R2Cl1cY2FTw3XtmVOlS7fQekLChBu5RV6USD2/fWNpWFfmVJ
1TxPlYaB03fm8nzs53ZGPt+25q5IPOmfW3U5sGhi9VJIZAwe6oqGioKi4SXObmLoJTexWBnvU9+S
gZBpboCxc5jde1vLxVtZofeCzZGoSzOT6X2VI+3M4ZNKQLdxe0WLSDrR3AO8w3tUkr+WUWhOod12
oJOWJO/I0tGy+K4fnO7Ggk8CtLgzvF+0fkCAaXbsvZi51iGsh2r/fcBetOzGcp5wd4rh0Z8GiYYa
8EW/kWYjbrzUdn9UlBHgWxDu+BuGIsZdnnTuW7fEy6/SEvPO10iN2xZu08iNrXzoVyZya8hBiT8d
9HIUxh6fHUdYpwuIKuzGWXZb02yRxYpGm88Wc/Bf5jrjZGvr+Xgo0ibVt3wLGs+sIpz5W0IEbynV
7DeBCz4m67Ti5AzjsHvN+rm7UVVNAqqGzyLZjvUQv04NAbGRcKZGj2yvGjZVNTfkG4Ow/qF5hfqh
Sv5sSKGY/+I8MF+KIrO3qr6rGAkVUd3EfrXDhOx87cCAsL8uXubslelNZL0OWk5pWrvetcNoONk6
vkga5nBWfdX72OSBJjIwYY3w+c5W7rivdVXPRpj6vYchxI0bbLt2x7ORTuIlRzX2ODJ2yDelN3f3
HaT4Bn2ZDgeZHTN5UUmVP2dNBxpOz93yO8VS9lYif2XhYjJkRqAGs1tnFo1Epqf7ORA27P3c/iH4
CptJ3VrlNCVkFdoZ2LXJms7LpBuvMDo+BU5T39SVSAHS+eAex1ot7Y7BkbeERmzZL01R5QOczDoA
CK2P/f1c+RAtJqrOmBEK+EL+3BqQLXhP4AIa0xTspqZVKrKyLL02oUuXjLSMsdw2E9lWLGosU6mR
xi6QS6v4QkhJ18DqakzIYYuY6FtNMlNbntpJna1InLNyBjPIkxhf42fQoVtnUj2YDXAetieHVTAF
4kK8ShUuzEdehnro2aSNcrI3shwmQjMLd/pq856CVAKfSctqYgU2szm7wvui40JShr8RLlq3CKtg
qlDSAjTcuJMSzUUG9xxSUbegC1RFGd+YdV5+lzqRECFvjAWZMCh8E2BQzC0gg6uZXou8EnRxytGc
aoBUfVr1+9iwSiA8vZdZVAyaZPUf+uArkXr1LaJodY2gFKU+0ySYiUGuDeaLgB8KOqRz3avKrryo
LxAB7OLJHMcDMlJpRuTTauSW+m1xo9nUFyH9nOxsXVcKSmKJVNEh3KDax6hCDtnQrP2pHN/evjcb
lg99XNwuKmTrjFGcQIHeocPxXqt5Lm5Vb+EDJDSrPtdSf2AlQZZy5y5TN13o7eA/xrGjxPkMNlNu
+gV68aW5qjHmrZCZjFc6T990d0qvcnCX0rbFTtMQi+7zsmadMkYZv6U5doiINod1A340V5EJJqA7
M5XX3RRtbqpzAOdgiISt04iqGgkly7Bnc9nOWpugeF9cGHummrtbGn2DvvNiPb9su9n4VtZl8KZL
lgPIdLVebrEy5m3Y69QgkegIuSTAvMTe6JEJC9QrzYdrkThsCxgVIKtDfU1vmsDLCcJYqnE3MeGj
Um9bOZN9TXMBllit3SilL9OuWRkg7CT+8MOHFAbaZeAARv9Naf0ZxGbAqUHhcrBBGtuEJGLwO8jZ
rl6Mtk++x0KX5w5nOHfXDE1274t+KcJ8SVkuFeeX2wbXBFzOYYag6QWz9zNQsS1Jaaqyr5z84hvK
mBzrtCnbMxvM2MbsW2GHBSvWiqK19NegFvMZDMz8vuFVQ0eB8R63jO/e81D4r27uXUEeQ052b088
ZSGhAP4jp1gc5vHYDuMlm3H/3azMHp4n2ocbv8XzH7pxoqVwKov6yWRJi69nImXSNLIHhMRhnIxC
bExdrQh9I22vBlmmYmsN6xeb3KJLLsq+N2/8GAzu5ew4AxSuNBueNZqXhCus8SDcBie5EJrLQ8YC
VP/o25LFX8rUIaJkGNM6lAw1QNVPIiDrIHEGMsID49XMILmGHmdYRsB971ykaTJ/5UEgpT63Usve
D2ZdHSqDXtwmSVaxdpJZ3FWRd/FdGTQ12RONjDc2g8vLDhuHYIjclndLquNAIvrrRbdH3Qtjt9AQ
D1S8h0rk7ROH8+SJ8LvqxWns/nVEDfc0xMqCYcfp+EoWuaxvB6KNkdqig2sbetVmf2MZ7nKwh6FE
V+hBWaAocJ6H2UOvFcQJyK50UBO0Xj8Q3auYuuptjr0gvkC/EeuXumYiqFMoXBA4B1n+jQ/Rfi21
wX3IJjndO2JmIfLcfLjKoZNSpXtzoEKZuIxAvHiu78oO3BxkisRvN2ZrpO554qXJvqwFiD5Xwdzy
mUYTIWYv8xs2vVdd8PrjwbCyy57OPbVBRb5Un7GawLtLOczMyiJ9YO4W57GVPb3ptBbBThk4JMGC
eUmAnsH0qo1MSslzWs+gvqp8FJzxE6v71tHwYmYyitq+dtPENfbQBBJ1ZfvCk1uwuPQRxymYvmae
1WuoIPyyup65e0Ag56UrLxPTJeu14YN6Wx9K3703MWUOYdeO3fnAjNT8KhYMAKHVpsINPX+s3K2R
V8OvtBose5fpNUk8iUYUbzQn3ZIhurDd8dyJ7ZgOJq3qkJlE/Wj7zNVuBTftzBGVbM+D9fWKZukH
a5B17+HTH3tjm7RtdeHUsjfO9ApUXMjOO+S7pHGrHu/yFEsqJV96EYdmNj/LzAicrM3MSXfGYk/q
QhAAkm3HxrIqSppJry4AGAT5y6JVTRtlpT07G80VbXqe+g2sU1EaZYOeI47zBxoQlf2Uzg4zBm6I
t5zxu0BILbT1F48Xte5vmZncArzNO7yZDejJSS+Hg0TH8o3zEXDkBtXIU4K9jSJPV9T6seSIE2QU
PtFQ0m/d5EisrotJt2P+za4p914y4QeHWMoIpqDqWyuLun7IE5V9HXissqh3PYDIbu7kvAoyrbsz
orA5Z8ftSGFlNL3d7Nkb58cKmkUQTrRl7jLGsFUI8qj5ahR2L6K44KG4JM5vPV9aeelcmsX/cnZm
zW0yXbT+Q4cq5uEWkOTZTuL4jXVDKU7CTDPT8OvPg7+LE0kuq3Iu3yFpAU3Tvfdaz4qAand5Zf1w
Ec7Cyh0t8VwWs2pt6I7gGfo/dDB0C12F8TrYtvhde+mMnFJNjX+ucuokK1FyZ/9FIfWU/dBOvZna
fV7tPaevdmvM8q3CVzFoywUvbj70Xz6vqp6Vblmd8Y0jgadthhf0pNRoNZo2gH/K9t6ULDuZY/pQ
8675p14CBemjUQgcPC4QO8KaYIIbnMJLRdzqghXaTvo2MInYvGCrPr8gCDQAkNACoYhBInk8lDL2
bBOduNr3Ar1zSZPucbaq4fnz23bcHFkvyDGRTtEwsBgFFcjxKFQs+kguRbVX1ySdhGMNB5rk50Dh
MPh8pI+u5++RTmrrUjZQ6dSq2itu3F8blJlCw6v/fD7IWW191Rwg5KYHg0oSWenx5TTUhVRk3NW+
mOIcdKRbPYKlb17npjMeJndRrj8f71ShvN4/OrX40ei30Ga3Tp5Sl4Np7Jem28+rwixW6qoM8G1Z
38qWKJbezuqrSsbPUdHLJzxLEpKoQbASUgn7y2L3NlzkqfkhzV690Ir64ME6IAD5cTjPV1Hj8Z3Q
5rgda164vcV7vus02k4D1tjrpb6Umf3BgyUdnjfvnVyEG/t4pJYyOwu8bPb91JaBI/Q8pAwdXegq
fnQ9DmgUpuoq5TjFShW9VteTWfb7rPB0yhXlr6VQyiChM3xhpFOF8PpM6RLQKGEOmeBgThsmHDKc
Ke66faGM0aYchH5FNbh6ZHusXSkNJmtIMMk9yYvjC64p1CP9VN8vWqf/tsY4vrAOnAQ7vL+iHERX
QQCdHFa2EzWAJEhxcKt52idmBVc7cka22V6S2buCz5npE9+c65tIb7CDNNTNQ7vrag+rmhs/kXxn
/rCjvtEDYUaZ50+jJ3HPcEiNqLJ783WlY7EIcrsiOhdtfXxVN0Z5rzhV/KswSuXRtaZ6CcHIF98V
oxKuT1CSLoLZWMwvI8v/o5JH2j9acdYngCAayxZTmPdYP7nk2usHL5oc2i81FguYxFowsAvZ9lmz
gOW1kh9GI/sDTZdl+/kLfTaZ1+acSsOMp48F6HTVjcpcMIbtvqZlqt2JTGr/MVR+YZQPJjNzDF33
SvtS6RQfvzKOaBDoJtqwJ16m2bMfa+5HWyu3ZmN14ecX9MFQJHiDoIAEApbxfXb91W3EXAF/Yon6
fWGVBl5K9nWoRv/Lmra6cFFnzT7UBesU1fBLM+KZKUIhNEuzqmU/tc5mIdxgw05NbnJt+m1naXaV
Q5D+x2tDrg3LlJQ9XlKUFCdN6HSYzEW4Rr+Pe445VqF9Yx8Itb9Ium//PhKvoLteHCqKd8XOX3dx
dHWlKshO2bsDJZAozaftQCxD4Oo4Kj8f6nz54arWHrRDD5r1e82Z+Vuz5sxUt6LaHfZmlCwYX0X0
pHWWDJBvEwC2jMmmbjD5oUl9lRzEfijFMFwpaWKFairtlwu/Zr2HRy14fo0DuxPSBlhP5LnHv2Yu
ylpV0nrckxtB1xUV55UcPaBMOr0OztTu1yiDWO1prf3VGWt1w8HUemnLUqVC4O0yvVNfP/9JZzOa
X7TqZAzof+wu1ZP7ozjdRF3bGPfDoKZ3pKyom2SwmhtKsJcm2PtCc3L1BPTxFQBKyUp8GvZO+tI0
TvpAdLQD3tqnFT0OiAeJNEct5MyPeOI5IriDLl9c8FEFyG/L27WWoGUNZmV6UJxWLn6nz5S+nbFA
gaU6XfXHTN5Lbpx6b6g+cRxruVE/bY71L9qkKC9FlqjPn9+29bacXcoKEmYlQExxOoV1CdGsSA25
n5aqgq81FmHrRtWFr9U78/d0GJ6NipyJg+HZKlDQS9Tmspr3lZa0G6Vx7IelXuptY9Tl1wQzVdCU
vUOySaM9OFnaPi2DyR2bZb8BSBJvnb4cbhG5mVecUuTV5/dgnaxnP85ZTyM6jQeYVseTWdPbvE+X
bN5LzRp8dkjlJmni1ybiHUvGSfzrlhdmIVJ2koBN3CsIMY6H8yi+r43veU+FnQ5dJLNNHctLtpUP
Lgp5DCUZvphouE/X3dboIzXV62Wv2OpaJCSPU8yp4Qt1Ue71Tvv/uKrVjIZqnYWX78fJiqAPCpII
T8z7yVYJCtAF3WVXzzefP6oPpqunsa/k408A5JlNq6zjlMCMdgausvBwilH5WQpxySR+ynNd4dm4
ftGqoiBgrJV1/PdiKy19chsv0/ZR5rQ3Q4PXEP8FETq9SeOjpM6069uhXHFN9Mk7M9oL6nw+SI3i
LrWqhvoM+5KZ8s694YJRVNyUzb6n3Q5EW4XVlFUXpvD5fWETDHuEjRG8QhSDxz/YLq26iohj2td5
TBh6U+p+NZjJhdf4fI1lFG6OCUkMC+Z7vO1f37tWcY3BjiJtn1VetMtGtQznlvhDr5+MCxd0Pn0R
za0eiPUzwyu5/pS/hspUo/cyvbb2rkVNGs+zjvWwte89s5E3dJCN8POJdbZNYc4ylGrzwrAUnKJN
Zw1X91Sr3p7r1nZObuHbhL5hkya2EE+vD+m8gwNW//h82FODAzcTVDWnCXRlfEyg9RxfJwwmiq9t
r+wREOlXrAq98lA3YBZvBbP7QcEJci/mvIbIgUyWWFIrsX5EOrluwUJg4r4z6d8GWuRRMfz8p51P
qfWXrYUaTBgcrU52o8lke8LTrWjfI7H4xqudfC+dNL8wygf3HZM7xQzysykfv297/nrOEc6NSOkz
ZZ9POI3A3jWhHWsNbaykbR5SO013BgbLC0vwB6MytXiSfL6RKZ7qXrXGiOKqoeHACUa5jjXN/J3n
mf6aFX2y04bK2uRekV8wdZ5PaUSRYFxUzi7Ya9yTG9rNzeLh5isPLZvfay+TaJmLlppyJ5Jdps7D
yz8/QG+1zMAKQ+zPgzyeWo2uqNBJZHVgjrFF5Lt2nyJCu7AmnE8TmGfoWpkkeLOwaR2PQoOs0dve
rg+2tfzCMNeFalde+pidLjyc720OubycqCNX4+fxIPRZ9Brlj3WoI+eehcm+dZLF8BNLWLt/u2mG
hmOF8wObejbZYMOOR6oMznY1+9RD2bvNLfxhM5BxHF2IOj+luIE+e599HPRY5qhQnixvjqYgoxqY
C0s6lWgIJyLMrmt9zNK7xlEsQmDi7J5qujeSR0iUXli7iD1CzxotQrioWaPE7/UthGBD8TniVAYC
kcTbSU/L6l2Vql3vkxxO71ER2vjFW1zvpVUVjY1m2RZkvLXQky+8VKfz+/2amNe8LSQ0nwu8x1wM
HJ+5dZO2wQwsNpi2mpt+MR/ppl8CjZzOu5PRTgnmiAi9qPIYbei1IjR6nGnCISro8+lwNvHW57R+
hthzYMc7PUuy1+g18CXloSGiMSgKA+ephyuvmMbf/zoSO89VH756nNDNnRQ3km6Il2VukkNc8Owm
xeZAV3MsXzAbhP88lInBzyDxgy0Yj+t4jpdVg4azkORcqFK/LcREz6XB0cnqbl9Y3s+OrWwE8TDg
XOFLztJ3ujxMGafusTLzQwU/BIeI2YcCTT9yWChHoWXiOmU3U6s+2R3R79GoZGi05IAkcwJnKaP/
cWFjcT5vjn/QycUrMZy4ziFuBC0KDSytVK7iAoLihQv/aBiMkxgpEQOQrrJ+gf76rrWaW45tbeSH
tI3VsPVK9ck1JvHz8ye57g7+Prlwd234pqy96+aBs+/JKCJFVjX14GFGFV5BoQ53VEXkLZJ477++
NDhjgiPZLHO9bAbyTi90V87feLbHFAFYKFV8+KdnDMdEVYqUTRzoFjl3QhfAuErbIvAxE7TtCW/5
97t6NODJbinSkwahmisOfT6UOzsGSzW443hhipxtyrit1FQxHHJNrGf2yW21bIkOPBL1Icnr5IcA
zYWSq8no92vDpi4QDiWaSQuaOTrsYluxCaWyPOEjfliChTWfiprlbT5/1h/cbAdDELnA7+7IUw5B
BlA7HvSoPZjIlO8KxbFeXARsSO0K7X7oY+vC0vfBeBjdKUaq684UGMXx3MqLwUmhuXYHdHvLo0TT
/tQ0jvRjt1LvaxPYwufX905SOpnM9GnoNvFVpE3unAxo1I1wDISTh8hpNYv4yNLSfaJ3EPD0o5u8
wc1yX7xFVX71OciXFIHxVdJ1BRa8KSofWslMDRu+mdcW22NIXPbkqWGDT0v1B5FbJX9Z4Wxb0oKF
b0rX+WP3SBgu3LYPXnyaPxQEeftxWZ62CUxpKYXWd93BKwYNzYbb3Qotii7crPNROJsiC9PZqeAX
sU76OEM60eJIlv5gEdW7gUqgXommqf75WhgFRjFkW4MC0SlhKy0muzdRnx3shSBizc3zEFWu8a8v
NQ5hHeerS6fPXFN8jicaYGgcr0a+HEqOels1XaINEs/0wutztlQavMl871gw11Pe6kn+e0FevQet
CljiQPtG6TZJYuK6MIpM24AxaO8zQ6rXiMqmYoOynYBjxysu7JTPXih+AZpF3FHr/ogJfvwLiDvh
nGOo46FPFPN2HqcZwe6ILKiUSBBWLfbnL9TxIYdvLv0hY0395nDMlDydiVo1DF1uNwtNyPo/ZImi
9u2BHLqssIwrqBfZJknX9IzPR30Hhvy/1/h/w7JmUIbFUXheTUO80Q+1pS37fjbE15IATTAp04iO
NLfxuAaL46Q3DkHUKFKNZCQ8FxM2O7isKi61bY53b+8/xQLpgzl7hR/C8Tq+43qKFKoyqYH1i1ui
Lq6WQEsphNXSG/6psfo+FNfKMR43q0pD42SoHmlpUbU2Xgc8HzvCCXGIlkl0hSDy0sH8ZKF8H4vT
AbOZ0yR031MurBEpZdHKQt17pHw7gbXM+ZPIIrSfbMvHdDPpcfs8kmlQh+z1PAth7BgbwUw8751q
LJEZQlUartC74bAw4lo1AH1UzWNleZHy5MU5jE0rVZ4Vjaa/XzG7nl2z6b5/PlGOX8j/XQXrCi58
g6ohtKPjhzOndgvMVmV6gu4DdU6y96OpdX3QgDb6ushJvcPl0fwsjWq8nzOnunAG+2ByrNKQtT7K
6kO/7Xh84rwV8uiXZT9qdhd2CoKslM0SXgXCHD6/1A+HIrhAo3DJYzvd24+y6ntQpereTHFrD64C
RygqUEd1eBk+H8rlV5+8fXxE107pWsu2T++qUeizURHesCdIjywLdEG/uyjXA8CFLTgnihp9o3g3
iZpk/1Te+N/zXEFhHuVHFtj3WMC/dryiJrpaYIHYy6Jp3zK+HBv+b3OtgibXS9FllzryH91VqhrG
eqygwH3WuhBVYhVwEPcqjsAQU417002JGyaW1l54u4+X7vXaVtsuH3UXVANtn9O5MmomL1Zj7M2S
JTWAipVtDa9pfmA6x+iTJlXy3+fP8cQu/b8hIWdQWGGHz309GRJXZB+N6aLu3awdne3omnWzwR2U
fJ28btpXskYHnOZp/mU0jfqONbe6c6w4Cxr+xgtfkvNJBdoeeAMgLDbEvLDHrwrqw5H93lr3RcKR
UosAB5TCdywC3c1TbINZ8Zy2EiliVetvn9+I453O+31Yy2V8O1dKxpngaVEEON/eMPZk0IxE+UVF
qHooaD8f5XwuodShoUchkteUQMLjKwS+sSSY8by9rjRuoEpPB54/HuK5zy9MpfOREN4wZ1m92c7T
RTweSZfd1LPWZQe6vFqoZWa5tVplgDeU9pfOMef3ji2vSjoeQhFz9YEej5XQlW8Gr88PpJNXr7mk
pYa4UN/EMeLYdozFvYZLa4Pp1HxRJttk2e9hHJUVMkiMGESQI5VNlebSTuiDe2CiyIJHj4t7zbI5
/l2L0tTgMJ3iMLlZFnpdOgRi7uKdntIV/fzBfnQL6CAYvL8armNz/e9/rUpIcWViAewGISbLnbpU
YiMSU7v+fJTzrRaMxHf4OKgqIFUnL2sfdcANiAw6wE8z7lpqPPR11QkHiZUilZfOKzKHPvx80A8u
zeGAxiENnDFIkvWt/evS6l4vJD6Vmn0zENTeNKvrucr+fQ9FkRPI5qpLYTk6XfqcRCWmeM4Icl6K
KEgTiH8quePbKo+yCxvk90br8ccLIjNxOLTv2SSz9h1fkY2Qa2iXgYq16sTYgrzefnNjJbk1olw+
MtMbmu221WMy0iwACgUinNSHZOzYweQm9hXHYDvHmlAoAEGm0aDdXi84JNn94iepnELzJ2PpnnWZ
tPlWzWztxkpVWM0wnkl60XBbEBYiHWYlhWD1T4UlwCWyubC+S0oOtd+w9uBrWs9Dfu8YmA6Qyv4A
tTa8lrXFb0QOMQSt5njP+OvHX8OQU6s18qyqQ0+n7XCNOFT5uahlbfplXZtbVQWDF1BOGHHVklNK
HLzKZaZogEofVfS0+MR46Ledg8OarkGU/XLGhjQipTLk0zRV1M5E1AoZup2GibCHcwcRK2st5Zb0
h1gNSpGrCdYWNY7CDPetEuh5r7/F1Oa+9nEi/wgLMzC9lwg7uHSK5mAtLnb7tlfdn5UBWDVAni3u
7cqVml+SoU5N3OmzKhyLDI9mtRglJjS5WHagI+bHJYYqpN+U7kr4wKLmvowwFC9VMU9Ki4iW+Cqy
gVujNth18E4dz5Y6h1BQxX31ywUvOcR/wHJv8ZAu7nMlQJhU1Lqra5H9zNOvGt6Xz1++E4nn+egn
pzmtqmFZOUP1a7L8+xnP65v4Zt73P+wvVhTUWpAOu9oJ+93nw55umk+v+eSdrwy3jk2FUQuDHshi
veGtu1GUlmBw3LrWxp7NYOjGC8vb6ff/dNSTrXpuo7yP+olrxSHiONzfFyTOBbe9x2MamRfW7NPd
1vFwZ3JqDJqqmkdcpC31sCjKYFb/gFjHzJVsPr+dHxylWDgdPo40+6kLnx4CCqmPLC1VeyCPRhAW
hFrnNjfm3yk5KE+1t1q5U0VepdqAnkcnV6fBbvTcmtawhaOShI3W59t5sMS1yR7ieukSd9NV1K1i
tZc3FBGwpNaFfg1vwrywkfhg+acloRLiBrkZDurJBEzwWkqdIJBDNbU1h/oWaogttAt36INPNc0q
JPtg0hDInLI6oFlO9izJK28GzL0E/3nhvIz4IeLZ+v8Yil0YkU1rSAHSi+P3OTaNCVe+wa7AW5yr
0o7tUCt67xqK1Xzh7f3gew3+bWUsImJYv6HHQ0UGJsnRKsqDkug4emmPsQOJ2+p2VJYm8ds+8r72
tZy/fj7dPrqZ7yd2tFZU1U6/2NBBQFo5UXUYLLIwCOYl+XeKjGBJ3eTChvb0HUKzT+d3DWCB5ss3
9eQKNaPKPGl71UEYpBw6C4ayJEnyq8kcoJRObbb9/NI+KPuQ7a1RMkcAhLj8FFKqEFM5mUWxkupN
rEYNHZU8I9Kz00cKr6oT/acUYPpbNpY3cO/TjYmS4cLCcbo6crQGY4V8diWYw8vVjx+rMcwyohbK
Y83wavV0Re8Nq48eSkVLH2EJR9uSn+hjbsk3zWzICxuys1lF6Yc7wBGfCYygYX38f23ITCeLoaaU
Gt0YrfvBJP6tmaYAJp1l1zWSwCtv6sSF53x+yeyX4MHRsuaMRkX4eMxqqbyMvZR+iLsFvDl26sav
VSIByGLsnvJigh/QDeW907Tdxl26S5rls1WIa2b/yY1n9FXhdzz+ZBcJlhRDP5hR24ezZcq7bLEu
nWTe3QJ/7ww5JyE1pTHKZMaTcvrmTDRa2AmU1oFqfqf5cUXgKn7OzrsVdVwMKy1EKUITmeUPs8PW
BxYlBh6jUuIRQSLy/iFRXPu194hnCQTBHVpYGrPQ8VCNFokn06R+hbXi3g7CGO7HKoo2PVYlUkoK
TLeCjvvqn4r+OHMu3qKKLIba7sos1JhtRtA1c5aE4Im0K4zotU0I6whPKTbG5VXRJz3BUR/hdpfA
9N8MKD1Irgt9aQIboNx3N2ox2kSES15BP3OvtXns1J1mjwB8KjZ1sa/CJB8JLBWa5VuYvho0Z3jt
N72ZWHdGGo+Tj9K2fhSi1E2/rSr1QRksfr3MpHETW2b5JvPUhGLHxA3KKsHbu0B17X3MWuO+w3W3
Q6cEEjKSpTJfWhrOtg86/ACWWYJL13PoaX6njDFVN1Kah6WNohmM01iCbxWmzWZes6/ZzSKA1SaR
PgFZ9sZrzLKYawlQN5ygb5MyDeFtp18MRXFeap06vj9Jx/w6E83woHFPhpuq8JQLLxYqdabu0Zwz
8UBRPLaIy1Tp1518YAElaFNeY/Y1cJJjch6y8ZXc9tbzHdizcJIpseH7XYEOutF45MdGmvqcLJk4
mJksXJ+mrIhC24kjc0eoT3dHgnn/k6gg5Zs3KFZ7IysdMoZmDKRHpV4rb3tF9ktQCTV1duMwgm4p
Ijd7wwNvL/7QYCnyq9VLOfaT/tMuMBH7LYiRyF8iR0ZbWUw5IqppxO0Oxwekn9AraGIe+CVrC0k7
SwOt6Oo3WEZKG+aCnGV7GuW8Q0ZvapvJI2spcJTaggutRrn3DdJbNVM2dIG4RaQ8foNPJ60gbSfx
yLE9vs8wEgy+1onl1YvkfKu7aRkFSd3F90Pew2fxZgWTkdrmyxeC3XMljPNauRomG2Y66JnsPlYH
GYUJtHkBGQKcSqjlg/fDFoP2Le27It/ApnV/FrFY7ktsmPoWSJjSEbc0oWBoTfVRWv38So0bqMKo
Wqx4xBg7v818gJzGAhx9qfLSHdEPity77QsR70UHnsrPyCkmTM2LOKflyQTWxWgz3zb79qslytoL
VLJD0XwWg/WWT0sTcfOFVW+w1CqgmQgFeSa4VKj3ZQ81Isw8XWa72iPNL5yaSmghqWyT8jIrSNPD
RNXiJsyaXs73RUNKXQBgfzzIWtTzA5xlJfuCJTvK9nYdWQoKxGaY8AlrqdJ9NdSocCE5ZLHIroZl
lCPY6mq2i/spUVHWoO5V7CsHqYESiDYW3zOocZ1fEzVkhlmcqx3KCypbPhFLww7RB4QRzpQR9KXZ
rn87dt//R3oyf0SzknlCcqR3z5EB/ckmpMvYLlHU3ZWKkqi4kjN9BS4nzQ0FAS33u3iIQGXOIzuM
stG97GEm85nQi7rTpp3oc/IpnCEbriajq4lGztt63ESKm6wxosqc35auWvymVGXfzWZGsFcS6RZY
n0mz76nEtm+m0ZlNQFPJvgUql4GpkxHHO1lDWQGFBFgMhVMqwRmpZKoP8+DK3aoc5t8gCko2JNoY
yzWd30q9GcxsVjaU+vQ7p5OJGZZKAwHYHNAQX8OCar7GclSq66onvvaOuFUvfWwnw8FBQlHsWhs6
cYNft2pAjytL8ZYkkfPgRi65X7VBqDQWKiNufa0unXuu01i2ylyxXkWj3TxAXVX+DH2Nrp80WgM+
lSwjaBNFFt1PJvCVGym0OL5Ciu5daQl7pIBJX3SB2htCD3NjGvStnCRpOmZtF2nQaVFXbjUxwoKg
kw1bIRNu6RDZkgzGFdJGAGyRGmM3XibeIVwiHaAJwQ/3hSvrNwduBfpWne7xVudB//AwUpOjHRcj
sDs9jb+Oal82fkOR/RVpQmRtNEXm8yZPoui6B6ni+IB0irdRa7B46EmyqCGxayxbU65XG93jd4S1
F6e3Vsrvg/Gm5amfOE3yZnSpZezWGgRp7mVtf4lzKG43EFbFLQ0paAmtm+NoWyN5Lb6Wygw41lyc
daHUi+9ORN3G7wB0PS98Zv80Q972PvWCGAE/JCAPatuc7qPOheuGb9qrcfgvMt25gxb/J5cWaYo+
up3N+tRremBEBTUkUufM+0GFgOq37ZKaYUO5q15xaIlFUYc4mq09zPRRe0C6pAx2OaeHCPZYTLFD
X54RiXk4GaKmf5lNUf9xu8rYs5ZD6hJGbP6XZ3Pzs25IuQ9tJc24s4aTiN3c1s6Bh7vUQd07ko+e
SPJnpU61MmR/MZBwBIz9l1nkjhYmXCS7+F7TNkbagtM100TWvpWkpO5RbCpGn0+LlobVOFGm14BL
BCThCJWodKHMvjN4BWzdEpVCuEyusRMxZ7KgadXouy7srqL/pmTf8bxb32e7bwR1ri4laB1Q0yuV
29gNdenlj5MsuRGW12h3raH0d/Dq9G9ZVdkHJ0r5U2BVhjuXkJo40ISS/mThMMug8yAs+AY0e5a4
aDEfQPvDfYjmGcQVO0kKdL1bA3JEJ+9RBYOlRHEsEs6VPdPaCs1IzfjmGWqiwBCze9efhtTc5kXN
Kb0SLLL+XJfqq5kW3guygjLBJ9gMFhuwzLnqCfTm61Br+p8k6+wiaNU8fRPkzJXQFbLi1uyLZYAO
JVR4L1JMegi2S7623ZhM7KNFk21FNeewWnOoW2A9BohmVZ4aX9jagVGrCWH4sShpMdzkKCrgbYgm
1v259QrTrxdlrDesNFSL2OLwYnXVAodNNZJh31RK+dakBLpfAURTd9mcArLEoj/fGGOZ2j6URQzf
eln0L5YZ9/saZsuTN2lJczWYgxnz+XH0Z7Ny66/I6+qnipy/HExBzY6w4Ni9rSJdqD4wg/zRdpU3
uzH6ik5WyYo6SWUgnblIR552Jl1tIzVPgTMmNE9e080g+KYC2HzLzkSlBJuO6S8ghSXcMUrv8S4a
9CqD5libxndWbzODWbbo8DdoRXH47I3qyaHvYYBYmBdz1805TbOpGCaWCzs1flcEmemPRWxE92mv
TjSXTAkasMOW+J1Vna+M7DITlGKfa19nt/RSNLCZ9Z3Kh+rcpq5b5TsNWkvh0xmN3G8VS+0UAGSZ
5teJff/gGxJ+yG7oICRtaQh0Az07+sqklJl88qcZtsgEsLPfseHgbRJwXOYbL1vUaG9SxVyu80Sr
xc9KteEOqkuzDNvBje1D6yrZ7NtySb4aZqPDbJo6YpUHToD/0b0HWi1xSSg3Nqjal4SMECq2pH36
ajKPdmi6Uuy9VCsAuwFpmzZgPXRcWMLlTyQchAJ6jln5RWpzMj0UUVtbf3h+g/qaRyjhAIumqnrT
sMzEm95r9eIuYdEA/N3rxteyaafySrGysr0xCpnE24nAOPulhv17BwDffk41czC2CEi0P2Aw5ja0
SXnJw56p2IXlhEdt2w3GkIeyEGZNI3JoFlyOxnCL0M3TN1nPVmNkVd6Dn6mHUKUilYa4QHuBYUKY
FNU8pXkdtUWXKGbVUd7rWrE4T7NJXt5OLHorQyd1pzhweYHVkI6nzFi4dCJLjD6ffg/Z7CgB+kOx
L7VIqa/nsmUT0drIf336hQY2F7Ms34zenvlWzE2eb825yOM7OCQpWaVUxEMt4iQHYQIG1dYZqc0H
0SDwnlEQV58Qe0/s1F2nexn7ZGquOcYAMOKKy191rToP9TwqylYB7zD7Xds7UzBWWqoHFgvRk2XV
rN/A+0Zn08W9bfhz3na/OSmrz/CK+gNLtCK2QsWU45lTGaNPs/XrXFPMORjJdflPiZSl45ZzmNi2
6aDeZRxWWTHmhPBid2ydzudv7L5INWs4c5SNUu/A+7QPdtuocis1TmyhUepz55NApEa3da7VdyUa
H0gXU0wsezmRC7zRsqK8L0pcHL7a2PpPmTR8vUcHLFMQjY22iTsFJ4QA874140U1/X4Y0+qVHVi2
cWUnAqyIgKtrCxMQjChQZ4EXN3zT9Hnmm5u1Sxx0I+pPP9HzLoybUrSobTyjCUZYchwr7DzOyRcv
lxQgJbX7HSbJqd2pna7unALC0V0tWHTytNXUu3zR9KfSGxorMNuYdM5h7ZJz2lEVOyzI69xLS5U/
VG3OK0i2Eg24aDuvDUWnOMRj0ROIAmt0VAeS1jLcDTb/4IuUriQvlTm95Z1u/vHcxfs6W5OWXReK
DRJQIa2a01wZ/VCbYXksM8VM/alXrcMIitOEcKu4YstyKxH1ZqXWP5BwabUPei2XNytqRHvTzhO8
+GhcKd9ggjmP88H5MxmtPW7G2avVoC9XjqHuzua3opIZ0WZM02kzdfMMLt+aF9vXISB7dy5csSUc
h2aawonsr4diwGENR2Hiw6chYZNBWpGDc2U7VfJDYcP+04nipQ+Am6pQEMB58dYbCo3mTC+T3zCB
S+O5l7Sg8Kp10z3K63m8ijw6YztKofJPA+GOjWklrZ9r3mkdCtDlVljbsQdKfyWLZX6BXPq5AP2W
BKKmwcmqRU4G95YTJxebtgeR5W7CcUVPK1pYufzlQbGHWpYRBLEZlMF85MDozByQqU3w3TGdZygK
Ln4YXY8BK1Ed7QOa10CPBF4dQMFKlD3AQXWUa5AZJaxJkJzaTauVM/RdY6TgbijJ8D2dVlKlaZcO
VvYoL7dGhm5h7evRqcNDincvttI2sEwwQVeKNlbGRp9o9+N+L0FVwhFMn7q6Xe9Ba2kvUqb03/gg
DgeZTPMDGoTpMc3KObo2YVs0bLhq5QFkdkzSkCHGV9xj5MkmUop7QmdKoHNo+hE3ScN4G5O0i268
ZUG9OzudfdWUTvN7iSDKbnSsv4o/LGZShh7JS88AJ9vbxKAw5QsbNppfEMX7DUzxgKu672dKmYqn
dleFlXXWI8AYB8LpJErO4mhSrkZdsvFFEWDeYl6E/hoZxDUEZTvDrjQHNbufF808yNZxRl/PNT6d
4LgSM9ATTpG+I61u8gd77F+XRcCyEI5TcpRMUvdWAp6JbnXDpO4xsKNSfZnY3fMaN/J9gfJ/5xn1
lGw6QTRFaGWO8xglpv2QpfXyq+yU3gz4u5o/SZHbv6aGbbPvcb/2ABw7qL+pox+wIuc6QyYy8yNR
GD8o48Xf8hHaFafzVB/9kY1/B3DPq5+ACcQ4AonhzDnwkifB0gMWftOrpiTNj9fJhOYMd5OCxhCx
jtR8kNkPdNWdjSweeCOxEt3OsNv+Ryuz9M/ndfGz2tdRk5IW9Ul9VBmmSB/H6pdUxkfKv/SyjMB2
RzakUKD6re49fz7gaUH2tHl2UgOvK1DlHek1v+qcHjj9uip9+nyE0y7G6QgnJWerqmMFQGf1i5qI
v/rXlLdJXhjjrPa23jbUOEhlEa6gDjy5bWlt0aDRqv/L3pksx3Fka/pV2nof12Ie2uxucgRAZAAg
JU6bMEogYx495qfvz6nqW8jItAxDrbu0kEwo0eEe7sePn/MPr8W9OJo756jcv89h418N3DdDLBZq
nIXVuqNevIIj3zf5a6StAdQWPILLIRYrBYVQQ0eJWfBmIUIW+gYb8c/1rtnPD95L+Dxvo+Ptb7Ns
B/z+Nm8mJXfHmxaEBVtWoEpfvEZuh0nvse6oFx3Nsjhm4V2hfIG1tdJzubrf3oy4aHrozSQaJ2VE
GxpRgF+ZWGvWLVtZyznJn7+ZE3U/YjlVp1dVUQ+mYt7b6BYHwUMqVvAnFz2s5UiLim8A6zd2uql4
hU1xDyJ0OzkNt1G265oTEtNbVROHpPjZaKuCUVfDBAgtlG0kgtha7HeKrHNFI694dT4B5HjIP8cP
JT4Em/RofuIxne6SE3Ltn6bHabNmm3R1y7wZenEOKKhPdqy7xWvv/ejGP8ndw6HZucarGvr42h9N
4/vtPXo1frwZcHEqADYXxtQ4xWvOifPaz5D6tyqC2LdHuf4x3wyzOAozjTgnR76MEKIdPj4/IxS9
Q9JoZZir2//NKIvtD0cjMjrKHK+5g+cB2Ugcr7RP1rbGYvvrk6kAoWe5KlRe2z2Pek3qU2xH3LTW
+FVXw+6b2SwOgGKm2CppjFW6W+dgfXe+I/KbryyZdjEKRrs08tjnmoe5mL34MvVchqY+j9qrbo/D
M6AvpFV7O4TQnsy7KZLY2roNTzSSDGyWimxLTpX+laBlv+tGE8x6IvJxk3u2uWtKpd9iLmqCDK3c
lV90wdIlfnuITeHCLv2wiYzSre5t5DH0rpJqgcFfIEbpWPMsGNOtg7lVhP2nE8e7tjbcX7l87m2q
LkHyAg4Czh69IZwXbfQMZFetufjgTcH8VwozgJ74YAztBkRNWz3QoXcwFHE9Sp6dgmV0LtvHm16f
Xbi/Bjq2gQ7NbeVcyON11taSV6tEBUgxK0nROJ+UU9OJzOX17SZ36I9b5cb+Ib6Ff3ovFPXuo9LH
P2XtJrz44mdZ0IVYWZ7kbawZZEG5m5Bifp+Dp4mFq+iRhms+aavIrEV8AYeOWFIOfCj/EfvxQ/ri
3tvPYPccXsSPGJ+F6Dz/zFfujqtB7Q0YbbGnA60XFu198rzp0+x9qaotgmq3v9zVQP1miMVunEqR
5PQAuWlB1m0U7UVhHyrtc9r030yqvEX3w4v+/j3m/7e5/N94f71Z/guby+cfVffjf0mzyyOa5D9/
YG752wTz/vW///lP//G6RPbgv0yKXRoSJYA60fP5H6tLU/0vEDiSe4RNMwVWPuf/s7pUMcG0LAkY
Jh5AsIMv8W+vS037L9kkR8tQarmoqLO9x+vy/H5yHdDIYI2A7PMHchktVTzQKQa/iyDfo4C8hC6z
0Sq/Cs3U794szvM/4eOtm9r53vw9DAbOIKyl3CV20vp5UMmDuVRoLLuPSltlfxoqgdxs2tKHbFl8
CSESfUEAXL9Hdk79UuMr8y4snByenMmDc4I0hI6MyOLII6beCKuwwlOh4panpW6+y8fh4+05Xi6l
ZyN2BtQUPgg6VnIN3uShkerQO9bC6KR71JZoSOGVQXVse3uU80Dyz1Qc6bsrHXj5+yKQ4KkRBt4U
RyeVVt9GoTCI+9VMI8jN1d3toa5NCDCWKhFwDjJ9C+xO2tVsa2TXT+j/d397VJ0PqEMAF3v/MDDE
ue0BUxD7Fx+nRZlxQvg/Oo193u7hFai4vaTtCl5jQZj5vXBSmRONQaT4QH8twmPci5KCjhqdkKqp
TgL/IZpuanYoA/3nIEZ0zQTig0bXuYcB4vauH+eSd5/tvX8vQvSSij6o9Uks3Pk26fHhCxTQ6KdI
oOMWubmFJ4CTrSTR8pb+9y3+z2wNIIzwLMlQ3CXzn0IayYihR6c6VV8HpFk2nl29WPgsIX4/2u/f
KcgLsE8IVcCwllIyVB21Jvbs6BTTazp2WHVu4B3XK6nJla0P1UCFQcbW5yQvVg7Ob8/TrklOxjwG
SJlk9Y5M5eeg0iV/55Y00SuAPgkqSVpALokxedpoGZ2c/NRCYwD+xeahCiq0lYhx8ZFMNgJvbthp
FqdsaXwbtG6O4nRFxJgBMeHPnr7aIa6jWO+4Lzxr18h/Fwea8VzQwFIglb23HG/SDDE0IopPOCGm
uyjBDU4x3Hz/3sUDCgwBFf01xCih8Jxv8Jq+Xe3SzD2NuqXd4zzWUwdOjZVRLs+zFAxhvwEx4pK0
7EV0KiUMsHGCHKSdWWya0VQpYtfja1yU3iFqQ/0JIPKL4dbiV9U35RNltgKIQ7kGX7tcVAt4o6NL
CpyMXovwFVvZVGoQ/E5mZE5oSiqvgRKvQUevDEIc5unL6x8+z5IVlgm97OqYA+YBdNkHRQPmzbHr
9x5jsv23oyymgtlIIDJjik6tnuKtpZuoOQxo3t/eHxfHmCtFHi7yDmRmeDid7w9vgs6tamV+yhXd
xExmQOkwUro91T53pUx4fSiIFuAWJbBQ/vzNlayW7uCWjpqfplyzPxnQyYONXg/t51TC/VfuMRl+
zkKuyS1GBIS9Lx+uS3jv3AisI5yqPKGg9DyCmLuvR1PHCmPaamq/zWok2NxiWFMjudwaDGuxjrCi
iCJLLXEk0ce+DWkouFoIdDuPgw0N9PTdH41RkHZGW4SAyHY/X0k3KpIKyEd5orXrVttex3nkQw1g
iCJY28bh/e09cmUtUYvkCENQBLq8ZADi/DMLHvXVCcKV5mJoiJsCxmMdbQ13dv3Qmd3XSens01gh
QbLyIS/DMskIObdqwNbjKbzYNSGefaUxOvWpbMGI7/CKdEIsZJrkWxRlxnfcKxHUvj3fi41K5mNC
L+Vak9qJ7mJ59RSzoDrMxSmks7JB+JPir5eAuQg0a4XXfrFfGIoERDO51qScxmJ2aDknjl2V7cnS
Vf2XOcSaX6kC0Nm7Z0R+Q8iSNg5Icy9uASATdJCKrD/NndZ/QG83P+SdCO9D1HK+3h7q4nuRefA6
IaXjjEsbh/O9WXppY4Jp6k6NCzAh4yM9DBhvbWdXae9MrXVXMrgrHwvBQ15fJKwa4jdyhd9ElRBO
pRV5ojspOhNCNb3dFdI2A/sY5+721C7OgZwarFSH5MAibi6GYus1o5p23YlsSPuBQw4gubDPH0cM
SfxibrCtKz3cIB36lqfbQyPkswxocnBUzTh/urzHFzvFqhQzQ9xJf6p7MLovozMq5l64g+W+wBcG
/SFfp0Dk61mbH7FF1c2HvIFbB3IWalR+SOoq77c4q4hhjwmeard0TTO3hHIYUA7zAY+QiRrmoCr3
aBU0xs5qkghsvhEC87C6Pvis2IVCfjwZZnaX4teu78D2luKYa7BxNkFd1YKaX6yNO1MdgMB6XplY
35tkzqdtFeTzl6zQ4/QZdi2vMT2uhP2hwLWKGmE44i70SYs7GtcqUEzrgK5vl/zA3WpoD0avm+jH
dhhmPqWJJX5ZotF66V+mRI/o2VfmvV542JF0WVjVO0xic8wLa7xG7wza99TjzU58DfPZcXYAWN3w
0XUReIUqauRAiIUR5Zsoo8/3CLqnelTVMfvctk5j7BOeBjicT1Z8r5WEqB+jAbLNx7Gwip8i0EfT
Pi5m97sgn/+i4LeXHWcvbaODsIcyPM7pEHRfsrROlUfQ/YlzP7pwXtDamxBmfUkGzaqB+aIP8TTj
PTUccINwftCsxdctygs3vS8LcGy7YOzc+a52Knp4OCmXFK6THqpDjyNfe9+bSZxvimZI3EOgK+Mn
pZcIi0qtk68N2NgIJzcHU0kBENXdGp2BDQ6olPhHFalU2GrVKqJtyxP6XsEJCpqEEGCQK1CHySZP
A/FXMOj2x3YYeZFxfvv4UW3NUiremd5PUIDuvHVBMsbbuCVEH4MomPLdbCuVeVKK3hoO6ewAfdt4
goO5j8gQnaccnAPiIeieO38hDAEITUmdLkzACVq1u6+cGUBtqXjlX0ANUNWmyY9rHNiF7mAKfEFe
0ibGYRY0qqp/H3kHRT9nrEH1OyW23PKYBSoGniCvK2SqQzvqDjOWvdbBsZJMvQ90SgYHYQFb3rpe
igfohldSOpP0AIp6QCdK2Pdpi9udgVyj25nAWAHx7woqyOCeUjrcOzEP9bQVKbZ0H+zMwZSqx0ei
+z5NWi0O3jAY8SFOcWjaQ4uthgcBuEqIzWRYY/EBQwacH2vFkjiNHpzbh0YUWXqycGXVXnHuxVMa
j9kkqk4ddGawecLtga1S3dbvWxST4qOVBJXyw+5zyr8V8kf9rtTVMjv2IvaAY4SZ/UL5JgLZAYZY
UyX1gTaZ7UWQkZ2sKpvj3AVtdR+n/MebKXHjbD83LZZEVQtO/cEjGbB3NpRCDNq4poL9gAfdsx0W
A5ZTA1WlJ9E0bYraV6W7X/HGTfN+Q72nKT7PWm8Hr7PWFuFXbLj1AcZrhmj2rlDVPOruqzm1seRS
3NEQP6qsttqPKad9elQqrpVj6uQUHNrKaNtgk0T4SzW7ORrK135K6xYDrwixxOLgjHHXqOzFAbPc
DWwFNfcRUTXmo4gMK/si6//p1kKxM+rFpm5c3Nk+jNgwH7OJ9bpv7HwiYlNkG8pPFZaJCi5gWCw/
D3nizXfYRJnZi2k3lrdV6lhTHjhaKBHZWdjHdw3YHGtrN5GLE+UUDMXfuDLP4/PUFI7k3DdgtvG6
jovhJ26rZf8rjSe9/+ilZdj6SWLOvJTJZIxj1QDl+Znraj5hvlpZ8/zHVMwBuBQV9cP+oUaevfk7
K0e1eVbLvIh3Kpsg2QsofN5DPnUGB0tXM4yFDXgo2TAb01FLujzHT1fToUeR1lkHkJJh+SsHgd9p
24jwnLiAv8lku605jMZjEDrm3xptEu9HwLkO97YAU7W3CwgJmxKXzQF9+zRujbsELui0S0EyAbau
IkvPtiN+JqCg3NH+2mdgKB4JeE6wcaMkSneKHqZ+KUav2ZNIusADRO99zqPcJUYjiffqeeiQYPGs
zOMHLxfgqUZ8UUHSjINr7UkdcvMu0npP3bTWDM/Di1A23rS6GkE8KFTzV9FiebQZcqvWNp2Rltl+
yJL4O7eAQUPYs1Baq5QueojAnwIorg16QfqErf0BATH1eQQX423hzJjMtCsV8w+ElKK/63xIZ1qd
BKLHWvMKIif4s3TnDm2n+q1VwLR3i7gQO9alVHeTO5rV1hFh9doOIgCFk3dztYF6Sw1rVEDVPBdj
Pjd3EBpjrdiOSp22hwAd2OnYBLMXPTbSEDjcgOAx4OW1wJT2Uenk9i7XZRPbHXmdbdXGMOge9HaD
fUFbg4Hf5NnoQRtKEg04VocTMsCb3LJeahAyOJeikPyx8kjLCObAnJ4ijMNGRKUsYX7sCjdsnps6
SzhiMboSu8QYpnhDJBCl70GT4IA3gGB3plXbNdTqQQuOA37i+oPTRL3ykgNVyjZ5rVbfuUhsVN6p
iQKeGIS3ScIR5+WM1O07TXQ1f6gzCLTgxnDtfu0itX4EDtTj9Rhj6DwfiS9Wsm27NO2lA23ctdtg
DqziONZ6a2/LPoKalfZkLdu+L1V9Q8yGekYwx/EajFAQ3Sno70QHQCoDuEO8GpAVEHVrqx8oYw3T
xlMoYxwax01+Tb2exPf83+NPoSnaz6Kpxgas0iivnwh5nHTrQsnBMG8sIbanscWuscwmVz4WRl17
ewfLPutTHQY95DGh0VDaChsq1YexyKpXS+Ym90CJnAJd1CihKDKGlYXfM8d0ONalZkwnTR3D8lDN
BTEroNLaHfW8TzgWRQLGnT5cmu+aAVbPvdcq0efYyRtzY5Sl8wlOY+xiBF3XJSSJwHuNYw2DSNHo
Ax+vDSgLN9Uc/qBDXBd3E2lgccgSSYAwwjZp3v+6INGnVCo1OA1ks85TcKMwKqDxxJrBTdkpsfK1
TqRxRDCFh9tp8NVkH6FG6SuE9Lu1qOrjIhT2Rut0J6/KgRsaWCQIPHHwPtLWKklXh+KJLZnJVGyX
WDBkJ8d+Ao1+mjFgIvtT1a9qoM4PsTAL//asFuIYLB0LR9OHdoyLZxKvwfMFFLrdDyFQObzeayzh
SdMSf1bs9AEWS3iCcqcXd6NEb25SEJKQE8Jc/wlJuHiqkSd/wT00W3NVuPIwdXnCoSiJQA4FysWv
VKmYUFPLQMxtABo8B4P5YPZxsFJZuDYKtHe0N2hpILi++J5zPCvt3DLK3Gd43NfdeEipJO5vr++V
JymtGfpcdOioJSy13KHctN2kW8NJH6iWxFQxjmqTgB7XsvprJ0Ty7icpaTrgUXQVaQhSUj7/nMPk
RUAn1RkKr6VvEz4U94JSb0FJV7v3To1NY1IIQtUdVbWl4M8knKKcM1M9JWrDyxOTeV2D3UZLaqfU
gxNss2QEC3V70Mt3sFQRphaE/g+YBH2xN0InD2pdC72T2Y3eBKvUEvERUUJE8mbDDaq96Nuif86w
2ClPmdTWWvkFzhEK8rxQqNdlA5GyFNWTRTmji3S11rpYOeFo7D4MTqU9TbnCQ1Ro6BckggfyLhFB
bK6Me7ldeYDThUDIjgKfsxQFRQMhoLpSSkdvx93DLoaqWXLt3F7ey1GQJZBNKWn954JBOd8+qh5M
o126wSlI8bmfTBjpjswwbo9yEd+QCYGSSaFLmoTYSwmIrKdAonq9c+rKDBkxWldbUp0akZhMXzl/
FxNaDLUoCaki64GuT87JGTrtVKuF+0SZaA22cjkKHC22Aw1+elLU5c+XzQ2rvDaLwTtViQKtEm0j
6C9euxKxLpeNgj+VSLYgHWx9WeDt4YaZWtaEfgXLbDvB4ectaNYKtuh40Hy+/Y2uTAl7BOqCdIkA
GCz3udM7OtLZnoT2hWrzVNC1x9evs82Va/ViHFlbImKhr4noKJvvfOnmWYcnKzQucBLqQ20a2vfC
iOaVa+7y1J6PstgGdh3XYYdt4cmA89eZxQiQPvbucGEN/kiSbOCWSYaVLuXFmDSk3q6g/Pmb6uBs
z7kXKXnktxBIN32h7DXxU3HKDvdoaz4gzLAm+nRtg9CCojKP8w4gE7nWb0ZMR3j08gHhwxjJOtS7
hvwBxQI9vhus6V+In7/H/xP+LK8gOS4+HOVI2v6cXyq7eKXKX+bNYJM+JEoaqpEf5w5eXOgbOWT5
45ol65VVBDAjowQaPFI35nwYEY2xq8V95BeoxPtJWZU8HrXiCU8MzDXxsZ/wKh/WpKavrKSE6ZB8
gbQlPViMSqEvbcqpi3ynCIr7xirifRJDGahLJLRuH7SLDEGuI95RpAh8tAuRXjoYmla1cwS3X8AB
UtT0NCFVHG9wOkZbTS/jFQTatQ9H2oOrK3Ib3KOLxMcJMXqwSj3yx9xwvoaupX1LPbPc357W1VFo
myP2A6pSW6pOqZhpVyOsZR9SXy2gF1Z28ORNsxq9N4CwfrIGDwVAmnAt1Td62+whTrWxX1tGfa9j
aro3pqRZOczXNgQXI/ZGvDSwf1ssWtWKSAFYF/sAiMI7D0wIZM6kODkZOoK3V+7ahpAWU4QPUg0a
Qec7PoMXxjttiH1LbT62mcc7sEjRTzC7b/Tav94e7Oq82HdAPX+r5ixurqSMnMa1ptgvRGY+qeFQ
/z2LsQGhrK91S67tCPI24j0iL6TD8ld5EzCKrMhKo814XmhGSBWl6QPxWfGcqP/j9pyuDsTziRYs
YYN+yflAmRnHhQGV0w+CoqX8iPniZwOaeLt//zgSuMFlzIPQvfAU5tlvFkqS+Agndl+cyR7xLJmr
7J2ebYQhMGvkYxwj/gYe8Hw+cw0je+7YEKgLdLsw0tBXc9zo03tnQ6tbKsAiYyO/0mIU0UYT5ZI6
9d1mHB+zulcfczvNVtBXl/uN9BQ0EvJMmB/gY3M+F9o3qtdQPPFFmCXf5rivD1ZXAkbK4MauHKS1
seRb4s2GS9zMhdM9p34f6/MLcET0zIU67KkXhyvh4XLLIWNP4RnkhwrCQFsM1dGvCEJIgH6bG8Hn
TAk03MNj572PO/DwsirAs5gL8eLxk9uVYTZxnvh9Ggtnr9mD131sAEL1Wy+dXWMl37w6KT4VqFAL
KMMyq1UDLXSsziDmDQMFaurXSKV1a5rRMnKeoSVcMEIEBM6RBAv9Vld685V0+b6wOsJCgDgLtUlQ
BzXZs9XfNapbPnbukDwi6Kj4KPSMAiJz7r7THFweMFSdwEOhGk0e6i2+niWSujSnOvEdQdOPCuIc
xNuuTMovWog43+72QZN/2sWEcYiSryyuE3WRi5qhCe1RaRIfUr04UJSjqGJDVjfNNHmwk679EBZC
v2s8Kky3R77yQV3olTwhuY/l/84PBGoMsZflUeInU5btUOSI992gTyu79Noo8ByAQQF/sS8gG5Y7
0g6p28SPgct9sdUEqir/Ml7z5ru8J5Gxo84hl5FH+XLjBFTeA2tkHRVjmD/ZrVl9SpDQ2toBOWJF
B8t7fzxBN4+kl044GFVzESFzZxrmEPsNvxJgNSdX6Q+ZQCO/pT65Eozll1juEVBzvCl57uGbt0g3
igIqW2IGsZ+GojtwJkJgh6eq19XP6JP0u2Tu1woMV6IlNRX+4g5Avn55PQ/0E7MYsRnf6jXzkJP3
PjjKqKCh4oiVaHntBFA9kSJ9RF0cR873YRO3PMZG4hha19knO0I3vG6V/GFoC3XXa1ZibZqg8h5E
6vQrd/bVWUpSEROlOr9Ujh5p7Jm4VyT+qNniu+G1CWBzgccY7dGgXavGXd2iGIVCDiK+EOHOJxpF
eT25jOG7HXp6QWVUu2hGea3oteIDlhbmt9sH/Oq2eTPeYtvkGBKmKm0YPx/Q902c7GfYKekmH5Pk
gdZ7/qilWb7ytL62opgLATxDtk+67Z7P0SiyaPAgVfsoF04fgiRyh00fdcW3IIKjshI7F2Q9EjpC
9dvRFluHLgj9+URPfK0RlbkbMefcAF8InpMuGY9FUkSgIuhLTq3bIcXoGMUXGAdrmcWCsPuvXwOy
xG+/K/T5F+9DD2t1b4gdbuJhoDxWIBr2Wqdou0uxbxqIfRlielDYwB5owpfDS2PpwXMXV+FdXhnJ
/djgtRzZhVWthPhrOwAXLtChZCG6udS6dl0x2EGiIq6mddE+LZNBHAotpV9J3bRLj0Ph/MVlX628
Ka9uApQ9wUHxjEBS9nwTUAoNgq4DytNZwp/Lwvg8J4G6rzNbWYkd124XXspkWRKZDSjvfKTaVZrA
bYkdxigpcEGR7OypVw+3D9K1CMVTHODJ79RkCbNtS0Q8RTclfkmh3lfRLfiEfql41NFm+Tg7rYfS
vNneaajXrqDyrq4kZkR8O5cHurdYSbNJ1UoUWuKnXmrtPQHnPNR740Ea76zsFflHLS8ZCtjIMsFZ
NL0l/pYLrItJw1N/HpufucdWbUU9/xS1oX+jUjEdo8idvpVumf8EtSFWYGVXz5BB+gPrCAywpcut
/Cbxy9Sw5idB6je8CY6Kgqb/A6KYOOvoY9V8Squ4/eLkOLds6kF7HXPr21T05qFyO+MTFqXgVyJr
mL+9/8NDYLA8W6cvhO/M+S+VTlNDJ5MUSS0NSj2Nps2HoMI/TR+mnsJCVnynyS0+KqhnrCzItT0H
CwQvdhXbMYSUzocejLT3SpX2m1MGg7ONEmSCNyikALlqcnUodgoQ6nGjqalT7lDo8bqVoyUHuNgP
HhZrBmQw0MuLracYQcRjQCS+PqfaUw047E+oKclJG5VwJ9TIOnpRb7yPtf9PKAX+De2Bgoc80+fT
9mr8E1SrSvwMB65wY5UmapxAS5SnnrrevVFoa0T2a0fMpPLFW4q0Hzeu8xHDKRpTABaJ3xgYRWyH
vCu9XTYiBLRx4gyNj9tb6tqympgswVWhMkvmcT5cPwdq7mYeV1bUuIwz1H+JNAR56EVxdECux/sV
8dL6fHvUa6kHYHcpbUUV09YXNxREiw7FNC6CDtnWdjOHGZIvOhCgo+TWdQej08Sft4e8tq68TNHA
4lGErtdiXcc2KacE8qDfjUbx5EThOO2qJuwj0Mtm+vIfDIbPCFBfGtg8285XNQ7duZ2Klse91WSf
rY5u5KEc4+wvRCZQPL492GWXnLSDwXC4tCHtYfJ0PtroFaL2XFZTlLxjlCQdtkiZhXsAQvPW1tCT
zUztJVaxXnYSPUL63qFYHQqn3ChYiPwHgZuOCTcEuE+KDYsdJbsOeG7mKVCgLv0W5G3rp2VEF418
x/WNdKyf8BMJ7A2CdNWj5VKyXPkNLkk3ckGIVYCBuamI4ecLgllHU1tIXfhNKsytpwl1fJx7a0K4
Np6fkB5W4i3AuedWa81HJXY0lOw0qR04IOJ2++Nci5sgMqha8ySjoyhPwpt7pA+TqEZMNfUTM3IP
9CFKyboP6w9d5U6Hrou8v80xz05VWdpr+0J+92XIlIRSg0YmJvHLPFA03RRmSBH7RU43fEPUMr+2
6N99VVorabb2JFAM6rvI3cxD1aLSXNQjKqU1JNyVjOValOE1RRUD8gAbdbEnkiHP0nTuUl/rJgDK
cUM1fIswOYioeaI+eWjTMPilKJk6r+R+10aGhozDKNfmZRm0ZV6FQjzzkY/TnE1YFWq079Bv+ogK
mYpJAvjJbYf08lpv91q8gYwqGzTSI2Fp2WSOXjmZg8LNYZXZozbWw9ZUi/pjr8fOyrvj2hyh/7HF
pG3BhRkXqtqIZCIa6MOONQ7BiCImRS37HpyB8kHk0eek6NWVdb0+vX+Puch0heUCbK6K1FepjH0Y
pvAj0LbiA3bD+f3tE3TtrqBqSYfNoeMAb/P8BJWAlGsV8JsflDXGvYOeTvOxxhYURWYdM+HN0CnN
SrZzdUzpTUkBBwDJMoAEngGjZapSfyhAh23MdsZvghMO2SY1vH3ZO2vX/rU4QUIpkyuXHbOs0SLE
29Wpoaf+GFvqPsBYKd7qRVDf6XpqfxicGF03wS25U7xmrVVwdf+QUVFWkdm2IX/+JkZF6AuGvc7+
UcLmoVQD305GQGR296LEgdhN+Vqd4+pDGamB/xlxEaALDw8rd0xSv9BhAJikXjtR1cEeAEvz4IgW
kVSn+JYj0XvU234+xkjUroSka081VCppWADlArK9yKWp2WoCrHDq63lhHWNPrTauHfQr5carnxWz
ctKcf8iX50ub4ek415gr+lHhpAeL2j4ODLa7C5U+euyByBz6dpI6GBPsgdvn5uoJfTP04qvaaGeh
1KfRzKCXpWw8PC7+rN0Y6K/qSBrE7dGuLqckrMtDQ7tz8UXDWPSNKbLMnxRU/DfYmZNZVfWAxfXt
ga5NC9w2cDWPniqeQecriior/YBYPszcSis3iW2N7YH0Nqeg0Kiwev6D4cjGJT/Mpji9iD6VXiH5
HbrsVJuOwyYusvoLMH7xS7GDLvsP9iRvO9lIk50aY5E2ZmMSKcWsEOq6rNoJGEfbuRyjlT15dQVd
ohu7nvbJkl8Nt0mUoRdnfktPA/tilOD1o1FE7adBOK5Y+V7XQimpICRqMJOY4S2SU0XQ0/O6JvPx
JEk/tSYmBw0GtV9R9DDdraCEsFZlWozIHUfL2MXRhbaNxHEtdkhtO5WKmL7pJzOIcAsx82ct6uZT
NAjtE5Sa4e72FpFf5U2aJcfjYUGWCfeUe35ZXmoBIsXzbFt+ZyvNna4EqX1vlRYOUNZkpLiJxoDp
h9qh2mS2OmhkhOzqNaL54vz980tIJCe9GxqlyzcAvrxBjmSw5eMrMGxoPmcPMw5e77v15Si82vDD
hkgCFXRJAM1FNbu9yw0xRFr5MExOukPB294ha7uG/V3s0n+GsrgOJVYINZTFwbOrAr11zQ18y2vN
6dCC+Mq3IXSAeWt2PIpXzvnl+knkBBvUdtinuGyehxXHqJ0chrLjjx7vfPQNcH+K4+p4e6tcbk1u
eKz+qKLwJLioD1a6F3YTYgo+ptX1k+M2+t/OZDT31QAg1MsL9fvt8S4XERILBU9EullIPtz5rLJe
Mea2cz0/mty02gSiQcHYG7MXm7tn5aBfHgNoppTMePUBNQR0dT5Wo1sZ1BsR+EWMZ8OmVZDiVqqm
2qvCtKDwwNSy9wkCMMg4KxGy9Yljzivre2W+Ok1E2Q6W5GF7cQslleWCZ2bTlBS+70qt63ZxXrr7
Hj3ElSf+79bB+bEHiwDkhqsIHBZv1/P52kZmUSId0qcm0Op2E0Fjq44JH954SqEINXs7FgaOKYlJ
47jJsrg9qE3TmMeqnyblzquizNzZVijEThkkZycxomT6s83UojkoSTwgAlC0dvqhmY2m37mxZ/1q
RI3SWUkTDH+TOcv7fmPXFZW4KPWM7nMzgbA7AHHJml3SZR1WVlmCTZOYOE3mJsXCKC8ByRfBH6lp
BsOdmpYu3hkEFGUz0HM6ThDngq2APWQcU7Mdn7S8tYeXwLPxykg6zxwetUGpmxM2ME2zE15VxZux
iE3jvtCtMoH5Y7b5ZgoyM/8CN3CaD43ZBON2SuYx/6NzmtA8NiF2HvtEb8W8o7sOYcXN7PGH7ZUF
svQGB2If5+jR7arEVYa9m4cjDgnubNQv6F33sPUa21LuKK0EyOZp2hAeWFfV3M+pNVovXREPNSYw
0zR4B3wrRPMlggTnovksht5A2K6uW/OpUYYatKWq9X8mPZzs76Pedfmzgh1FzDsxTIM/xhpQC9zg
YIyCB9eIi+45GHV1+ugZpZhOFgEqvJ+HRpOeCbw0j4rTI6rUIuFuv/T57JYrV81llPoXGpXGJLbv
S1BP78Q8IUqjeoqojO8FyJ9NpYdifztqXI6CQzalJJ4iYMmtpUREbokcw6hseIIp1L1Uudnvk0hf
s+SV1/Di/IDM9+jMwYyhCb0I8IFhCkTpZYC3M30HnqP8o1EpQeyLTgFcYIrCs3ZOmfRf3zs7UH+s
HU0F9oaxrM1p9hw3oD2SJ6VOBriI02BuIre2i93tcS5jPU1k3qzU6TF25Y1xHh/qMjXVjlvraUhb
Dllf6tmvDMPez+z+Lto1mYYJ0+0h5R95vqQMyYyYHmUHEq7zIY1IB29dG+mTks6lDnqjDrJ9UeES
+Tir2ey+ezciVUVezCaRaj1L9aa4dHRY4yXOhNTw9lk/aYdA2lzcntTlOsJSJgGnTa3zD0s7xGIc
wjkeu8BPDbM9VmYVfSxxj7pDnCXcQ4pxupUBL7c/A/LBQFNQviTnP19F3UxMHAqmALM9VT96CU08
IDHvxM2R37A1IE1AhJFIkSW0PJ9omth2nDx5g2k+GXNkY1kWrikzXFk8Wibc/pTZpfmZfj4XGFUC
NGiePmlBZ3wf6nr+HBm0po3KzQ+KWhUrhRN56Z3vQOrrQLLYFzzPqJycj1eM2jymWY+J35BZH7Qx
m/tdQFPoC9as0QMzVU8Ehf6nGLVx5b17bWhqy3KvAAkDLnU+dJqFOURFs34qNFX0d1WRUVVwRYub
Uz8ZDgZFSRm0D4M2zt5x7myx0hu93Da8SRH4ABaD67d3gYwN9RnemD08mXoxPVDwQ5QdgPrd7dNw
bRQq/JwFXQ6yfE7hBjBNtpWNT+kcR9s6V+KfY1XhhXV7mMtIAqSTUELKyBGgZnu+mIWulJgL9OMT
hvAfokBxtmmLCEHrlPZK2vibq3G+ZSSbB1wITxdIKkttRwyqaqMxkunp/3J2ZjtuG13XviICnIdT
amh12y15iO04J0QcO5znsXj131P9/vhhUoIIBTlIAiPZqmLVrj2svRbA2xkahCmMPtW2YMjVyWYd
eW59nN0PSPE16oH4w6o/TKndIYFeJsr4d4iAQL+vIdsPUXboFfdgBc743hpDxUKwgY74wz6WoTJK
2PDOSnLDdUFfcbJQI+oRFwIg8QS/g3qatK6/oL0yP/yCABMmvuQucarVdaIeGurQz40iLkS0Q+O3
SWOfimgcfpb90Pyh2GPTHh/+7Fw/jfSOWVLekFUWhEB9M6ZWMl+GtB9e9BZ5OwHgZe/OzpYk842D
jCSzjNR1hHaZG1uesKBJldBEhf2iClU7deEc7cI02yKEug4yCDBwsZT/bXBxa0CGE6vGrIRTfunr
oT/piVl9HS2EtJS6TmHtRuMw6/sHMYa4dgo4rI26sQmf6Prll2XxcPI6jFaTdajiIt/pJv2V+9/q
LUBaXRw8js78k4UfvwpkwmboEwWtsktcUU7wshkCh4YB+lE10g8mVOx/9dFk5b5Hj+MpaMaXSTXH
v8wkzF6gTWjfDVbZHMJyrM+2mT+I5uS0yilICQoHa+kwnLD8vNSXhI5YlXYZ8oIiAZor8DY4+kZv
4OoQUW5h2BFQD6ywkCCunjcNRZ5mDBmbQ+hP9aEL1A5uKNyNK7/iYqZrAueVjFKZSqGXyzddLiYh
5y1TvevPmaSZ9z2TwPVX0tV9+z6crVp9LXpS2lM4dmKSzNpu9ZQpMIC91GER6gg1JUl3YHhmnvzJ
HgfKJ7PIt2Y/r1w2P9J6UziH5A+HsbpQtjaBcoJp5awres1svZEcBkl8pOjpgzPQb/shazJUl6lW
MjGx2o9xJgFTx/4MOrRBkRT1KAPRwA33d/1x5ZXFgjRCPCb//Le2RNZGFaMm9XCeYLbZ1Z4ePenW
tMXjfm0FjwdYjtgSNnGc2dKKaqat1sCQLufKtZcSMde92iOvef+yXsVhprTCIDt1QiC661Zsncco
qNkNVshxINWxfvTGfEJOTWrvhluo9eujQBHLQHlE1mKod6yuhTUmJJ+ZoZ0h0WBs3kjz9MmCuQ2q
msz4dn9lN22ZoI4NwDn0dld3owxaBN3STjsrhdQHaVDfKRXeDXhWt1qqtz4VqZQcOKG2S3F3+akA
DWa9Ng/aeexCG7bCMNjHc70lv371ZPCpACk4oJ1ksXPN0zajNt7pM5sHsK7cj30hqM/0yufOgFmi
McrqqNlxvVGTv7k0KrfwZjL1fZUMT7YbtZQOtfMsRHuEOKJ5jtJ+q0R30wohhURREySvswGtR7o5
Kk3tHBl2vuvbon5n9OFWd++2FZh2AVCTYNurLoaNNjBka5YGuKezdkECoYCitA9O1uGD+Exga/BC
MPcxrrM8DKmF9JsnXM5dg2YFirjolUOVsxEH3zwMQB112oRk1GvUWS7Swh5INs5AaeYdqt0XW5Wy
YcYfDHtKhfXH8Mr/b1X/3966jB+piQVIgC+UVN1fRUi/t/fCam8V/RZo4KpcK/cP8DeEDCSGV/iE
1m3K3hSKdjZGEMmD7p7isDg5kVf7Rj1/Qd7iL5SmPtL06jb29JbHYDfRbaB84JBkL79cmzVWl8Sc
D9Oxgie9HwSi815xykgZH41nWaSE8MspVsaO1zWmtONYzDOHJGK+ese0kAsRoUE1coQ3574fvHXq
cbhgfXhGiEhWflCl4NzmdaKDbfaAZnpSLjND0fO+lZt7R2YtgXNk82vobzyZvSWaWj83AUQLYBF+
BcnU790wjTfWs0aVcRQhiaWwzYAHdB00LZafye6VtpISk+cCDY8dmmTNCWYffZeVTvE00tNjyjma
XvtBG44VClFH6p3VCaXckTKoo28UFq63lzCMOFIOAMp4QG7Mb8FAjtiOZc7mfJ4sVOoKOXhawg+0
sehbVjxwYxIkaBPDS3fwmxV6P01YeYF+LtjWfdgNf1lTPW0cymsjuEXOI0y4NBBABy2NZAMsicNk
oMOnVMpRCwfAYG5nbpyUq4gD1BHjpcDs6V3TSl5tWICqrxZ5kXOOazTJXeuV0RUPcWJRwiSzdViu
liTJRjyDQRLCDW7cyuV7U6QlQ9JaZ2i7zf2Ym/T+cyPZ3z/8t6zoxIHcZLo7fKPlxgWiHxCbGayz
1UAPaeuDdzRTaNv+gxWKtvCLIDRhr0dNXbfpKggK6aQawASDSTEY8wuDzw9bAejz9kgyIEbDbLmW
ClJ3c4YF6xxC8b9nGk47DB26ofetXLkLWnKSloUKI+z6VyH0JLyuRQfbPWtZ232uM7pGsZF2/9g9
AtGPm2LQBjoUPg+9g1Vw5sYokzf8kHPeD4WPKu7wBEFxsIu9pHm0C82qJJc0MHBiIrLf5d5RNs3y
Ks/pNCpphLZn2vtCtUGB56i33l/VjSMH6oMgmmKwxbFbmYrLsoM/h6ZmqIJ67wOoQDS3E4+++nJB
Dp0WLAFSXHNKNRH1vtiIWZBnfo+ZjXk2eu8ngk7To9VDisFgBBmh5pGi371aTtHpwojDPLwYigaV
eaX/U5bpY1p6uGkCCt4/ng8Qn7AfrIz0dRhTt9CoOY/FJ9Ck0RfFSZtPD34YLgj1KfihGUREnntl
hM5OHw/pXFwGlSZO0+rK3tGVcXffyv+YIBZFFpIaeg6koZQmqYitPJtaEBbqdu+exwa6yj2UnuGH
GtzhtOtp+0GJUeilc2FD6mwfiXQMv8ainNyPDphf/SWkaTJ+y2I1LQ6iqJE3tomEodoCxonmbjoE
37RxrNBaNSD78ktNGSxfTwbbeJYSxQ3YRhiV4R6y24kBGCPyiieA7CgT554QmV+6aqjsdWi1Jqje
CO6PQZe1NuqpyWgeSsRXjGPujV19BAQ95k8haNfppR9cu37yUCU4xipCacKnUzTpn0RezuOfCKPS
K7bryX0J0VKtTzU0itHzCEXnvxnu5BexuKEdZ5gyw/deEZnxUfXSoe/8yYR9bz9WQHM+TRMpyMcg
NaPoSYzMw70blFg07/XRteYnjwIzsH+YtyE0bAPvL8kJGTKSNsBmSf9AFH5cFjnTl5Udw1ht6lBQ
tl5RvCcqmZpjbSbzJ5hsne+pNmZof9UZunLTrJh/uSZ1kIMLV6j+2YYwuTvFDDjoO1eDyB8FdlTP
PThuKls/2IAxqp9t3qcfAb1o2qvTEEUei85i9AGO6Ki7JBqcqS+iqcbxaWozlBNT5LjrU0CiO+yC
WFWGj3CTD98VCtbAfnjWrQwmTiUwf1FJDdWdPU+Z+BfgnQPjmSribldMeYV4l50EzqeZaNE71oNZ
DbsiH+bhCblQKzl1tsPEgp+XYlReed374GA2ZvihZIviH54zBukBYrM+OtZuavwZWYVp7AAjZ9XB
G9Pc+QihZaa8FEMQfWIq2Mt2lY1e8qHw1LreD04yqhyMftD34xRBZg25ZW++g2Ay1V7yMRAxOa/w
kg9dGabiZDZFCqVIVCkgClqndnc5GgNiB24hif6F17JzkdFu8n+CsC0+2SEoMt8ibGx3VTgmnyDG
ntQ/srk3XgUU0kyycNI07yWdmb/eicJSSpioo3J+7jo17/Z2S63nozWbWbLvIlOJL5qZKclTQpoc
PgF4saPDrJSufhBR1wMwkZ/hW11prX6k1qFbOzVJxuo4lUmlPgF36fWdljpR7dO79ya0ugfk7qM4
m/+StKrwYTkV9wlm7MDM9nGUz38NWjB2+xZ4h1RcayC6dI1aQ0KaET/rAAmoav/StDpXd5HR6ClQ
E0//AAlybH/Q1LItUz9VzPbPlHur7WwrDfVjMmRadyxbU/3nvpO6euQZFpbzrby5YN7oTiyfQ21U
xzFTyuYSUsI6dl4Vn6xY0b820IJvpG5Xz6GcmAejDIiJMJn8cWWqy60IAfXmYlWdfYqGMUfVUDM2
opar0FVakT0umABwu+tOGrQocKKqfXOpyYNeGN1sdqZOljOwf1EX/7y/fddrArREDZOdIx4n4luu
qVY8OLHHpL94JUyoQWOXvhqq9eG+lesasqzuAGRm1pp6BdWLpZnGGqDx5lNdhJIXo6+hiSX8ugo1
VGAlH7GfwkyC4DSEz/lPzRN6zvSKEgAjSseyfQ8Ldjkds7pDVTF1MguergQ+vEfLUMA+6EqbRHEg
UCmHLn9kz3AfjZihu6Te4Fr7fBzVd9bkTQ9OnREioCZJf4A33KFmvU6W9daYRGUnBtOVyF5XaQQ7
4TBMyRc6OOZhAgd1DO2+CDcOlkxZl485nUZ4NKQUCfHjmtwig/AygMTbOdfOEDw7zo9EG+snJqGC
v3mhgUpEHXTNDSqWj94bkJmQUIIqcBhH4h+W+xqqRhPOlW2fi0qbnszUyPeJa36+f8SuV0c8TEng
LTmSohZLI40xwx+nZ84ZqknlaCum8S6hC7q3Ktc8Zqn+LouNELL50Xg4qiQSJykH/E08Q4S5NGz0
cLOqRuedRyiF/RCs27tWVcqNqP/KKzB3bJNjkmeS0TLwtrRC9lfXo61456YPko+w0ydHzayUb10E
AArqsvnL/e28dqtcWMroPCcSObFWbtIqLlkUeOMF7wsPZNwk+4T40Y9gnt84lzdMkeDRXSL6xw+t
265hyL5Fk9pfcksMkkMp/QIvqvGuKpV+44bfNEWFGdQiHUPGgJa7qES18MbI7C9NHE7OjutGSccK
w54AS21q+3h/E9dz1LwU1NFpzjH3pZF8mPL3/FZREVXWqbpwxgsTVnmOvBUaSjt0ciwVdERpzbu2
5z97LqzG0VG6G9T6i2syuAC6EQnUvZtrcXhiLIyOCVIJ8VYtRnrdhUeQ0x8unTNa7KbE3C9/njsq
XWcLd7g4ihbvjDEh2KON9j7WPVpOVt2eB0ZvH/UGHF9g9yqYeFqK9L+XRpFaNh1B4/WCm+oj34JX
84PUDtrY++tPLd81ThRpGECTdUYOYVajpvk8XfSelvDOUMr54iqtF+8RvTG3hi5vWEPujtwSsmJe
kXW5UOTxrFE7my9TMIlTjATBUQni+H2lRz/un6nrb8beAaNFDJQJIkQnltvnlUge5iKYLrzcykcR
tOg3UDPX90XuGvnRrGIEKLJ0bKKNbPCGYZrtVJF5xuVo78qLo68E5ASk6oXyQ7WnpK74kaaM+171
yotW19lplEHw/dVeuT1I4mTQRbFcviHOyu05c9PF5RCKS4E6w6d4mMN3iM14p66Mh/dtnqbKxum8
8SEpTpLVyhkbk3Bgub0akjCkUwUG2fzX0EmKE6QLyZcg6OKn+2u7Dr14NqhT8iGp9UPQsjRlF4Fm
zE4uLq3qRu/0JEVdIo/tjefp1g7yLsE7IkWrrkptpWmEGimNuJhBJL5CFt7uQ83KntQ+CfY9hNQb
QLAbG2jpaJxxbWmJUqVYrqqb7VaLkkK9aJlnI3lR9VLoD73vZlI23sQbG4gpyOp4DomiHPnnv3nX
YOiGMm5r9WKEY3Coa9c8mcam7NcNKxJQTz+PniG+crUgI8+yqOhj7WKNnfmcjlBbUwB5UJ2Tl4L/
NeJRPLqkM/QNl2sZi7alPd1oF1gdukOadZM/w9G9v3/k3vgVlx4fM1R34fbA8dM8XJlx4lBxnUC9
oA4kjD20R4DnSqoVLWDjSf2hTC6Q9g5Q8kfRRLV3BPrfhnBduJXinUSj6ulOD7zpq3AmMcO8Ab3O
oVCd3trBmza6l0Yv1Gyn2kCmX9Kgaf5xgtjuXso6HtwvFMwqdVdpMZ1Kw4qi5CgQi3hwRu5tK8HT
EWzKAjb12OUau6bosqGotYuZx86Z3KaDIL+KJSpR077d39Abt0u6fa4weSGlsNXhmJocJ5Ko2iUr
VWfwNQvQrN9plfGBQnHTHpos0e2Hjz1vIo1lSkiS1nDdJXU7W4+mqRghfk71J92NwTHNZrtxVOQv
X54UqtlwCLONDHIwMLfcxVTXhiLt7Pni2eXwI7Pa4cjBNT4VM8UgMTX2N7MrmmdNqOYGlPXag5Af
ASQl0YZiDT+ytNwHBpChiDOaB1r1Hs5V7WufAtgdBZW/+59PHoX1IiX6ntSXQISe19IUD06H1gym
kMYYXw2Oykus987zfSvXLycRgcRNEnCSXK55g5xOBHM/VcaFammzL6zROuZT4aK92oSf09jOfnqd
FRzvG71eGjQ5UECAYYWhlFGG5dISG979stCNC10Yb4cuTPzV9SLr4YBaIqH4SkiQ0UZfc++KKjFF
GRTmJVPd+P00mFx1d7Rf7drZwv5eHwvKLoBOcZIE1fzzckH55HiI3c3mxVOjH80MhbvaV+I4Ru1W
P++Gl5TkfoiW8BdAm3XsGNlUZc3asC6g11OohkD6FckhTaB6fdbMAuq02Bwrpo8UPdZe7Gie231t
1+VF9Wq3OejxVIlvcTx5ni8GU3a4JlNNTqEzxB9qkYZiLxql/ungjeOPDjiR8KRnqpEjrKTGESNK
yMHttT6PPR/MSh0w/pS1YivUkRu2PPxccObwKOtzBig2LTe0n40iQHrVuDRt/G/Z1cbOMVHhChgA
0uP2bzFEzyJtnkSo/Hj4aEpQPqksIYkEhC0N2/BAIy4l9Ivhlfb72VSUvzOr0TYuwJoHhXdAjoLy
CDBoj511uW6IB7OZ3ca6MBLl7iiaW+cM5ZZ9mHTdR81p24samdmTgOR2N4mx+mAFY7wv7U7Z8DLX
J5foFWQErhqAE257uV6SuB6+zdq9OKmDIlWmKLtmqktK3nN6eHRr5eSfvIw8gJL1b2mqs8swD+il
XUzFRWOuKHpaCfQT7lu5sSAgxeSMFLAcCQpdWhGIvlaKm1mERBSOcysOnwbksfdexNm5b+r6GUK9
BDURGgG4zqt+tMLIkNdXrXWBhknZi7DvvthaOuxCqLF7X3MjJgInTST7yciqR1EX4IvfOKRxN5J/
c5XxoAJWxaqO7QRyVoSwjIxkR48fPx0AOiwQfZRhQZ6vknBnyLx6bAfrEs9V/xS2VvE+IhE76kO5
lQusHiLJ0Ah2UHKyI0IDj9nKVFBoBdnjnJ0tR3Hgf8qrp8HrkE3LEF7clZEwP9RBK073P+HqtPzP
KqkOLpvy31XMydOWuUYBEY85G0xnU0XLjhbvYeqTj+sf7xtb3/r/WZNq7cRjNHvN1dmEzSOwGx1m
wCYrUCUd7PYlNrPsuRaFeLLDRj92epC/TxDJqnyrUes9rQrnT5pbxcbbKP3nb/71f79EYuEB+EOB
sS7Z2W2gZLBrZOdkMKfquW8CxM+CXK10xOpn4w/Cp/av+6u/9YGZX5DZkETZrFHQRL5QTswjfD/0
HH8wIoYiaxOrh1wdjAt90uCIvCNx6n2rq1DjbaEy3ga4B3qIJszSHdDS9cp+UvnAxSyUfRM5HVO3
o+5uebd1Pe3NEpUjXChtaWYLVjcSQSxHKYsmP0+NMNOD1jB3urP1MvsydyVUaghWJqdkqHfJYCUH
KGXyfVSHiDUro/saZG19sotJ+XB/+be+s2RUtmRlVk4DLpc/N15Qw66Wn7nm2qGrhzjzFa2ktD66
6jPA+ur7fYO3CGQ8uI6Y4aRwwG2WH+S3xFenOwfEGQ4L2HEYuC06bzdXunjmXIzv0AxVdynk4D0C
rwj4UYsu/lCVtNhY9q2zBpybqjt1X9o7q6cG7mGI7j2uNZSb8x9xPf/tKpk4KebgfK6s2D5y3Lbk
2+VJWl8psBuyFMRayLuWC2e4zlSYYMnObm6IT32o2vO7CmrXZufBN7dvjOxbCg5WIFfUh8InADPm
r/c3/9bXBkLCrB6vEnOZKx9ajcimWhO3mlensf1qLEyaDFCH/XKaYujeeXNvlbv7Nm9tNVhOIGoO
DQ6iteWym8aI7NS0s3OrZMMXPZmV51xNzFdHDNWekXnlFDFidPwPRt9mMyHXk8XNpdFpgr+j6cL8
7PASHZAnVp5o4KN5l6n1SdOn7vuYKt3GoVo3Ct9uuGzjUHKhjooPW1pVsi7IOsXKz0YSl9/ITmO0
LZ3xazOX45NqhPXOjcUBldHZV0yiZMbmqx10v9WzNnfRAVyv+VRWSFPf34ybnodiE8kb5U+KCqtP
EEDHgc9GS7ZwUTsdlM7bIzAxxjuXusdOAQzzGhij7Q+xCPem3kKQTYcTmA5IzVqQQqhRsvGu3jqJ
VKWIwSiCyY7ecqtEIqpRj+r8DAW5M/okX5rN7vRSYjtWG14ZkCTaxkbcuoGSklYyrfH3NfBc68oo
YHAFTV1RaUcLMO6zh5zCM5pN9XGy4JP3XMXeDfkUSGDBKLYOyK27ALWEzNoJJyjMLVedxWNUFDCS
M7YFgoYJBTic/cEwUDwFoAu4RkTWK4drVwdV74cjQA0baXEfp9LsGiWtX5K2Ef8yaAn/3dS45c+g
C6l5qfqY/bx/aORZXXorbh3VE5o/EqGwfo2jImrMJEDshAGbkb4PcyJfjKwxt7gErgMsmV8YcgYd
ODt3YrklaTJZuiZ5lzuYHd4L/tXiEaz68kXLKEP9enhVDMWidCaPHcZWx66eew9lVRtZmswEdlhH
ZT0/mWFcjw+HFewbTPuQxcjgcc3pb1RFbhYxjOluigCdEZT5HqHPrVnfVYKBw+E1oZ3CiaZTx4TS
cvMU3WhZLdRzkKOXMdIgbuXukRiIex8ql+hrrhR5BigHIQO/llCvv+9v5/WFwj4dOE4z94aS19I+
EBAL2ZA4PaPC4XzwEFmeD4U+qOGfldJU8FSCH/qnVZyYp6Xr2vYwKqXYmp67vlTySZXdASoalFjk
j/wtoKgjwAqxMqZnJxbZIWPCePRb1D9SbowmUMOoXS5Lnenf7y/+2oXxoEFMz9ZjmuO7tOuEcVgS
qkD5Bcgo2DmgaMPD1Lq5eLJyzO8jsGFbsna3Fovj4ECRK5MgrF7wggyr0ie+eGNm80+oIucdxCXD
k5kZ9XtI2+I/a2/wNj7zjZWCqaZ5T72FCta61aoooV31PYSYtjl6cIDK2SHGCgrhoVHsxag2U0Hb
3d/dG35BxqNEijSfKeWujlYSZVGeztDvQX+R1vs+H5z0lNVGbfhurvR/3Ld2a4UmVaQ3llM5kbv8
ljVMcWXg5iSX9mjs0aqnEj67k/IFFoLxDBNrt1XAurE+KjsydaYgLoU/lhZLIOw28wrZWdM71X6e
O7UeDx0jdNVXzWqbh59b4LwS4Q1CGSrOdRV3NhOGT3SjOBvZXO5V9D7PQ96gpA3N4ZMJg+2Xh/cT
LJJKPgHHiBz/WK5OTG5auG5WnIPEzk5zZxh+7uniV2G34F27RqDmfN/ijYsBp4JkzIJgB1jH2hVm
zDHEc1+cKfyAKK6m4AKTEVAFW2Qna+i9d17GkNjGKb3xSlJJwgFTkcAbrwdCqFVEoMPn4owD0r8o
aHv/qOtIPN9f200rMNJoEqFNHUn++W8eToN5qU/QGD2XU1keIqMddrArbYWJN+6A7DmB2aDaD+pj
dSIZFqYVX08ltP3kw0czRovCH2Mr0Y+z7kb6sdXFoxQx7BnDDcCemKslMaFhvlyaEYVN3AMPPoMO
tD450Wx+hoKs+DVHgfU5K3vb2j+6lxRTyfioiMmJ3nX9NilEGFCBKKH8s5VDX5n9kV7sVnf3ei+x
QgDFYDKMAiQDy2UVoWkmke1iJXcQUdez0Ye/K9jDaAWN6Kwbx/+wKknxjzyADDhW3y4RgdNBHFid
bWU0XqMOAV+jFBvPwPUV4/9vyteH2WSo/VZOslMUGJibtD6PWZG8FMGcHYJwGHhncx0ppjae/gyo
/msbN/vaU0qzHkYpQMvZruVewoEEjN3wqrMzKcPFChPtBdr0KfHpVqVb5e7rq+YiQSFPJSMdUJus
jMU9OZweRvW5sYd/+irvaSE8rrkMuwQnT940j4Hh9emotUQT3jA256SvCwP0llX/KVoqf4f7p0L+
2GUMT2gCPIoAjZGoK78h6G2FGQWts64jjDhUTvhCDfdfPauK86RUW8QR1+bwwLQJIB6TsKW1AxGl
CW1cOo/nqAy/T7Xr7BS1/Whbg7vrMrElZ3kd+775+7cYjLrwFQtTVxdqWIzTWSsVGy2TQK12gZp0
kKvNhfe+GHIw1FVY5/VhLLxxi6L9+jLgLJGbBlMtR87Xo9JuwWhxkdaCG56rfuE23zpt/hqmgwf4
jPZ2pdbHB78mjxqjDFIDQVKvrJVPe8tAiq/2lNeocdp9M5kHOni7Kipc3rdZezRieLMG5pUMBqyv
sfJgEDEhpF1pymuc6SrYnqRjliXu5hMPvg0fJf5hw+LVPafZRcD3lggCN1xXYiEKU8usJuOkhTrb
+6lUGDQJA9352aiwoWzcjauLjjXebZk0sThi6aVXgaDbgGFfKisyV+mbU698NHuxJUZza00SdgPd
EBcCaNbSyjQ2IWQPTnwep3ncp67QwEW6youSFeOjQYLsFYLi4L4D2oR4dWkqi6ykYIYzOdflVL0A
mM8OQhu3hnllMrVwKVgBGSXzubcWmlzwb6EI3j4Y4DSCE5jyyh9MoAFiM+KEYmKXh0HxYyziFJqM
Vgm18F1vBFPpM0Gme8HGam9tLHEszWu2j+7kamPhdwvCdEJvjZJjUB56vS4h44xMa3hNPLv/D4cF
6R7iWfwoZcXVqj06XL1jDWTzBSJcAMfKeN+VRddtBCe3VsWLwP0mrQZMtfqGYyNyAS4CsYXMSWYf
GnD3Z+zq804LYsX8T8agPKIAR2q3Jj8OugBGDhNjCAQNVA28JDyge918mvOccbf7zuv6uuFEPLB1
hHjwV6yH8TwVJqcIlqjzICrzEBvuvM9hc3u0a/W2dzzdTBjLN2EVoYxx6HX2qMCPndewIQQWCExf
QiD/QWQ5vuh2nmycwxvr0uRzJ1HtHhQ0q3iBYdZ2pj6Wn+lWSI3I0SmUY5eXZb3xta4eV5YGwzGk
bgQNABDkD/n94iVFEFkNtcsm64baVyuG4nxtsEuxd4YqDv0aDOHW8MPVI4dR7hjfi0SVZa5umT2T
pcZ1Hp7D0lTOzGqpR8VSDCBpTX6aq/Y7PGPGRpR5Y6H0msAcAai70SZLaJEkMapQZzOZ4kPXVOb3
kibzJ16OZK8EgD43jub1peNEEvDRE6EpwvOz3NnKLb1pGmlQpBO1j71XOu0/ihqKP+Bv88TT/Xtw
vTp6IXRgIKUipiVnXBqrS9WMbDRVzvmkKOVO1xu12o+VUGrf7Zwo8WMLKoqNLPX6M8IkAA0K+QFD
TPAwLI0mnpnZdt5lZ2+2Amb3pjryM2F2nxjZN/wumSAKGUCJPgZBILaFzJ3xEvI7GSGtaR1LBpXT
fKDt4I0zekVegnTP5DTHh3cUtAwaOYSAdO3cVUnXLsxRmR06mOBTfjFnG/+bgRz56kKCiFARLfTP
9+2tjgs9YlI6IGNvMHKaKqvjMqOU0yp6Ob3iU4OdJvt3bmK4+6hzHuYzAO5ApZr2FZJIsBqtngO1
rWq1cm3xWjDp8rmJYXBk/D/eiLtWLkwuiNwA2A1xFaWv9Wfq5iRKC+jPXlWzpV7C+3NITCPbOPim
9L2/RQ7SjLzQVInlAIXmrt5Q8ElTU0aWeJVaj+nO0JJaZ6i1iXI/rrkre29oHTjYakf8G3Z6VfqQ
1NnvQ5JD4zymY/BdC0vnU6l29XRoi9zQIUTIghR8WZux/WmhKn6IWsjgtzlSSc+jaufixQT43722
AzdkV455nR3pPpvjE+P0ZXRUsyC3LwqALnvvzWr1HJoRchR1MJL6+cJ0wvB9Yjtt9JpWblscvArW
ul2oNio7ZZK8nVQkGcRz4dX5lzSNgEjBqWVszbqsvMbb3oEVJ+qnwsWVWvnhWdeqOMpc9bXui/Y5
yCrvoOVZcpy9pD40ea0/ioOHtBI4Dy6Vg4ejWjkMLWcEVslH7dUYa3OnGZV1kMI3PrC7ZOtcXB8L
UHSEO7zaNInXIQ+dicEGYqq9qmnX+X0I6mFuw63XU27Q6vDBsMeEixwkgGJ2tYGmE0Ho00zGa0fx
ONrFzRQcR6fVDqGWKjtd9P92iWaXRzEgr3rfX9y4XmykDLAgTJI0hEvnayjjAIVcNr3WVpHvC6UI
P8pRvw0vuHLxnBDKmlDsULiToyZr7BwXQbWhX9VePXP8w45dyFhd1a+L6FdYZAWs7luZzfWyGDBh
uoWcQ7LUrJnGlaIf7aZQtFfAutWpTYovAnz8xqpuGpGPJa+XLsO65d55Zdt3iV0zy9Ih79aHWnTE
X2yRtV57dGrjwMRhvuDJgplsaaXLKvhi6J1DIlAE5XGo5tbyEd6iPm50+abS7I1PRRENrQMmWhFt
Wi8K2HYdiGAwX6fI077301w8M6Aev4BYCF/r1jCPUyqSjbf4xhqhp8MsiEdAVmsCHsXSWtEFjflK
UqzAT9IEX+YxRvwzg/H+sSicswjzBrcNOlqarNBvLPfTGoXGyKVrviY0MnazYqV7qL9RHo0adR/Q
lNu4YdfeEXuyAcdMnkNdZOWt0twew4CCzGsSpON+Cqx858AWwZzV0PtVF04f79/o6w8oI2KajTLP
oCSziuHiMkZUFkbkV2JhByoJYVTds6O4cqLAa536XYuGI0JuWZ5uzR9e+zEIYxk3BbnENBuFmeXW
dowsmeOsWa8MypUwHKnBD6anAEuBk3qamlB8MlG63U3asEXad2OT5egjw65UAADLr8KshI429KzC
eaWfOiLvEHQHh7KzjxKR6xfMFD38Uama4KkZp8Cj4WGWKwVqWleIJFPtcsICYhF4MN94s404Swe/
HsTw7/2veu1rsMcgNIkw3ASkAkuDwpsBVMed8srum37XFcVucuut9sMa4snlwIycAmBh9D2s1XMA
pbuZOqmtIEFhnQsznfftUP09Wuq/VseMtxt3n+PIZaJJFZdRs05uMk0bCY88n8vHkJ/AjCOXVLKE
ryMxNMUAfBLZnHvTRs7AngJ7/JyW3LHQLzwX8pIKnvT8qffSKPjVa1pg+I4K49X+/o5f3yNAkDRi
yLlIaylVL3d8NvU6SuM0PHt1wLABVK4affq2+tuuEGeuElRtzWiqt4os18snUZfJF5VKkiJ95S4G
VHRolObxubSFfUI4rhUHs8or1W8j3Ra7YVDtvw1dWJZfzUb3BdIY89f9lV+fNVoZFFYZy8MUs9zL
lUNLojrxCDwtQp/mtU215GAV9bhxoq+vLLUkWfpnopEDt8ZYJZMTpBl4Yci2oFgek/GF3pHrewPs
Mq21VSu4sSZcIpVU4gFYMtYXFmfV1UnY5Wf4aIrvqVGYB9dLthS73rKR5eFlUeAnNQakddr1q0MT
tWNoznDcn+PEnW3dr9m91G8aCqNPfa/Fv8rCVOe9V4xVEflKNeXjS1gLd9y7RR+d7UodnJ2dm6Xx
Gb5C72dIl0TzIX4sul3SqnW5F5oXGs94HCfZGA67tUVUm3l9aRvI1sHys+cJLB1F7+XnROvtHc1/
ZefA0rNxva+fegBOBowyEBSCN74qVk512AsvKM6Oops7Rbj2fgwym9FFcyvqvFoQRT3QW8B4CTlJ
7VbxWR/MiH05QXnuNC/ejUOk7NxyiDZmBq/8BFa4K5wpOS/Lw7rctjJI+kLLxooLm8fHujEIJRph
K34QBMnoA4Yfjj1zhacHLymjKPRTiZcYE2OZqxfIMJBH68HcnTu7g+xA6VFkNrXp8B+sECkBl8AF
Qme9XFyWT3EqwoqmaqANu67tQtLO6uE5DdYivSydQN5TSEGXVgY7sOIaRu5zNwbGaRZ28poR2uyp
/Gw1Ha+O3/+xdx7NjWNZFv4rFbVHDbyZmO4FAJKiKJGUlEq3QSgzlfDe49fPB1V1dxJUiKNaz6Yq
FTKPz913zbnn4JVg0/A1aeBDh2ixbMOEjFdnTcV+6mt9U0OY4Ha+jqStELz7AWEoWDdozyB7NyPg
TmdFJiZWwiAq9600yJ/Ym7i3u1rOV1E5DqFd9nBvZd0kv9e/nYel4xJ1lhck4WKGYhNlclBU5T6S
FcRWmxG69t6bvnhxkK6tNBHeqWRJ5yUDAlrAlSbWOkueh005ZyKyci+aSXFlgtLeBHHcrNrYeGfZ
72UoFnPGflIxJmt4uqSDJrUqndwMFUrFlRglUAiEaruKyQ3tokSP7957/CXK0+zU3BVJS93CnKtG
EVmCp5R74Mn6Kk+1bJ1KwjtBpn/OigwhVwDIPymU01lpZauGSWeVe2PURSiLYW5Ken1aa/J4Sdvh
3CQyIdKQlMng7aRL8HQoyBP1Hqancg+NNtxEct4fa7TULtj4c5N4Ospimyh5+Z6QFtWeNhHNCXWj
GRwlkqvAxqfzfwha/73Vu+jxb2wW9J2zrWLLloFdaWSahOh3tZ9807/uB7VwFL1LL3j+r6wgxx0Q
C3Ek7XniwiJqauPROadX+7ZJLK5yVLpeEI7u23N5xUzhkvBoEdHwpiwDYi8FGFBB0LivvSh2VLpj
92YJo5UhtcrxbwwFLgeQLEQJMAWdHgmAiz6Na1O59zvLf0iqSdyOUrDzx7C78GS9OilyCsBhZ+zt
MpUbkrbTssYo9+YoQi1d09EIn4XpjCH1hbcn9douEYVid0HLzPDt00nhxjRKl0YVqqW+4KSFnK1l
X7n/G4OQiZyzCVRflx5sKuqtXgdZtZfmyL5Jp95uRunSZTrzkzkIlLm4rtTWSEIu7HnVKXAFth0H
jpu6LQsd/qCxqCCVyMqtn2aX6DJe2yX6QhHQw4tFBGURAhohWS2rHZlV6A0RfuDYCutMCJtDi7BL
e+FMvLZRIAdBo1ng60nYnW6Uggwx+rJThTS4UmxCX8zsSusutZ2/Pqd/j7LEhnkWrWlVpFT7Ogwr
lzR/5pRR69OX6T+//0xQQZj7aamTgwE4nQ89iM1EYrLaV0LYbaN+Uh2/HrzV3xhl1iSby/Hooi3O
hC+jYTsg2L4v2jJyK2n8LsHocMEGvbY1hIA0ogFbJSM4L+ovNd2wKnvB7+N6D7eW6vp902+CUXu/
k47zzMvH5oAQPMP+apZnWq2Z13sAE+ZXSek0a6sOSSVv/saS0QA797jxli+DWqHxYdzwUni34mqa
bCseRB2S3Qw1tb8xELDal54yiiGLZWssraGhK2TZUFRzCQ0Muw0pab57FIActCrSqCiSql2cs6TV
BprwtXqfqJGy8op6dGoDKMbfGAULihWYk5dL2HLSgY3WKr3eT0knOVEUCq5StO+3cDgjMznPjA06
x5X4XaQXk6zRNZDn2VEOQ/E7nXDKnT818RbWr+jp7VnN/tRJkE5aifnMZF801RK5nR5sM+tyYzAB
Y08IerdXedCUwkMfjEh5e/2Yl7cZTL/6OjR6E2kCtWn8d7voZA7JBEO2QQgCdPr0A/QpSz6oXbGP
q5oUbeD70nORIKjh0B0mfNY1ub1kAc9fEaIeRjT5H2dm6VCoViSK6ahyzfBgWifLBDVdg2OYNoqG
GquN4mZ6KR18PiYh46zbTP6MnMvSgIgtjaIRMLm9jyZl4FpiUuqfUBPr/EdBrQTlqYgj/0ISY75d
p3t7Oub8mX4xWn7ddwM532bfwCdwE5Mcc/UgbT6PMT7o28fo3D7O5gRTP+vAiYC1T4cyzalWBUhk
93RsCe5QgaJOSr+48EC+togcVbgtZsUlVvN0lBBu2k6sy3aP5PvHVK1byKuim3aSt22UX3JuX1s9
2h7xzSTaj4mRTwfLc2mKSem2e6UK62vfnL6BbJ7FCL1L/PdnI83WixNNDwJlLZ6Y05EEhcxf0QzN
3swLwY0SI6MhSantcBqr9+4TdosXGbS0ijtz1nuRjmUe6oLf7b2s9u04QtYxQonhwiivTAgvEAA4
MKsZPb0wyPCcd1IoZ92+ho9Etn3ohIfYSzM31hL/vS47M5pBKwSksxTHsn1PbQqt7E25A4Sko4TQ
QIVYOtCrS4VTyhm5rrcP+pm9fEHUg44jGpntx+JU4DdpVZ2q/V42e56BFqhh5oz6oFdX2UQ9y83G
uswcSnXdR+QPlfaCI3K+tDiiZMQxXoCaicRPzwr0hH8SRO51xM5XHakWp0Z2dtNP2iW+hbPIlQwx
B5NGPe42ddeFYwW4aQrKPlVA+aajI+FnEZ2Y0doUSnUvJ5XxLVG88L3VTwpm2GbeJFJTyA8s7oLp
I63cpJWxb016IzZUgHxtI3FpAlfohLFZvb2dZ3YLPAPKBqR4CfZEaqCnyzn0bRf7TW7S3NyJThNI
ui3KF63j+abN5FgU4emR4+4twxZBabXGUqIJqThay93KhLrNMZrazBCLi8tLePv5ep3YfZkweSaW
Bjc9F1vnj/OL3S+kyJCaeFT2sierbpADeYJ+tVoj7CeiS1PK8MGG1JNJAsM6KV96C87ODTpQ0NjM
cdNsZZZ6kXoAhiNtjWkvNGrlr82+YohaqZtkR5mr0uwgTdvInYJMiNZvb+fZ7WRoQCNgU8g9E0Yp
pzNXpaAPRC+X9nQyFAVs8Eogra0iQCWPm9oNLs+uZjpagGbyqhBqtb5gHs6Wno4sHosZAoE3RRLh
9AOUlTDQNidqhxE1QvLD0KPdW2Fafwo49W6sKOmPpIrazx4k077t+7p1KUt9dtb4BHMTJlC+mbJj
2TWlhmrQQZukHQp6zx8GIehuyaf5n/RUu0QWfV4hnfvPSMiAVCAYP8Oj5ZWKOfJk/YDT1hlX3tQJ
hh2XulXbkhFFhpNbQf8xr8MqhbdxSLqNaNVheatXEqjiEi2y7EJk89r6U6Sky5dCBCZkeQDi0SDL
W+kH1a9HKOaTFJmO8UNRlys11zW79qRvteWvpTx5dzGHxQDTiMslcewRpT3d+glYWw/LoH7QLcl0
ulD0bFHwq01YNe2FWb62xy8QZiwzlnKJMK7hbIGfOzAOXTbINlgjgHGNzjsUe+r92zfqXKGMaeGc
cKBAUkJ0vDjRTU/ffen3Buep6QS3nbr+OUpKMnGpkE53PWiV0TamNjmMfRwOM1OGF6+bvGnv6yjV
h40Sy8ElkuAzs41yJBUfqiS8/rxNswn6xcJ1md/UZR6Yh16s1H3epd3tgJDah7fn/soooChm4A+k
Q3NC5nQUPfQL5JNb62D07YDcUlbnXztNH+23h3llN7k9NGEQABEcLGuNeh4Y7SSkJmRqaWzr8jje
95rUryVKzhdmdOZAz1kz4GfUJ+ba7JIU24jUyWg70TwkZtM9dlrg7TqpQ+7DSERbVL3249tTe2UF
cVaADZB9BPSjLlyITMhLGVSnedANLwHgk8SfZLO51PT+2gK+6FjMqVQS3gufrO1qxbfM2DrEadau
PLNtHSk3Uoou4iUI82sTYqNwFSBUmh2U0yOhab7hG2ViHeqhHN2+KQqHrMZ04X6/NsqMqMFTYNWI
d05HCapqGFqIjw9aA76tIYHiRjAcX717c6D6BzI6y0NCVbKwlYMUZIh2xP4RQjhtk+V9a4uKd0nX
+ZW54EFyCjhvc+52MRedmlEombj9Ra8kThsa8TbGQl6CwZ69/NzTl0LOjJyfiwWnS2ZGvWSktE0e
1dRsJ3fEaE2PUlxnUEI3g2ACFwbf7uI9FJJT1rLor6CfQNQ0GUy1vqNSLQ/3NEYh1gPvWZU48FLS
Yc3ij0Jka5i5L6GYa4ld0qdouUB6Lf4dt5lwlXhgqm5NeD0QABKNDEmBUNPSx8oUvWODbQlpqtQb
EZ6snlAr17ox+ZbTlVXd5kY1kvj3/eR+GkINPKjQNUVkI8Hgga4tJ6XeFZWHhpTiC6Fqx/RsWXYs
a9H3PqaH7D6MtCa/quRc1lYq3mu/G4hbDFuUIEn/0ldiOBGXSKO+E9RQMg6hleTlFoqhxnPFtid6
yOTRQrViqieIrCYSMbZAGjquXL9rBPWb1IC3fH7nwcM1oggMlxCpAkK3RRjfKRUipFCTHmQ5bdZN
jc5w6iuX3NCzgweTFeh1MByY1vNIrcPRMONiNA8tboarK6lPWQJAwttzObOo8ygwbhCQzW7Q0uGr
BUGS0Rw3D2beRkcd4Kuddr66S5RhWHl9Un9+e7zzWXG2IegyiHlZxOVjYamllfNd6RC1Yb4uZYof
0P9o754V4FIefYCTc8/UkjBFQxVZHMdePlS+Ubm5ERVrJN+FnVYMwlaTy0tV3/NVpPyqgRymeQL0
wzIDkkai0OpVrRxA8qpHOimswA4QQ/3oe4rg22JLa/Db6zibnZMYidQf2UbyVXPWGPfm1F6MtdUU
MT0nB7VKU8PVjKJ8VvsxKDZ6hpHflJowaGvgO4N+IeH5kjhaDE2HCGlkhEPnDs3FG9JX1dzdYFmH
tB7acV8MVvI9NrL4MwRksb82Yrn9CnAVqYwkHvyBXKFV125ree1z0aS1sLUSQMi2oicC7GBURFCz
U5A6eoTGoJY3MLJWkxuGqpE5fTk0xRfFSH1SEm00ak4RV224yqFTrtw21PLmwfJ0/acnd8ansmsV
OGNGcl22GHX6U1ejjbJ+e+FfXuPF9GFvmQF9qgnf6bKmJsH009Iaqx6GKS3scpL8Q2T1mmpHo6V9
U7rxY2Z27ghC43uVd/UXtdKLS6/FcvNnhmw8x7knFUSUunj5qkApQeHk1kGI4nDTN5VU0dov+7Ez
NnF8IQt79jKZ+FsQY89AAzj1ljxAXq80WV3V1sHyEdjrCc1sNfK/6kOq2plQbrJMvvNNnpq31/nM
UJhgFuEvBBsCg6B+NsfKSEUtDqNjH+btZ9icEpuKlfzx7VHOXK95FNrUJLByGPIlCYNWQojZxVl0
rDsh3hipJN7A/RqvYXe+FF+d2QiAxAwEvTl5qblIdnpjUVis06Cd4BxOLBBD+vBliH3D8QRz1bRd
cME+nE+MzNDM68wLIpNgXIzmB9mQ+0XhH6u+KxzIcxFZSQplL6Xtu9tO4FID2AA3PJOaaTsWExsG
MiHglI7RkKNvUFbpukv6S5yW5+eBWZAoIzlBeZGo8XQUAZ7qXM5K3qjKSxz8jmCbR751wXN9Zdnm
iInHA9A7TO2LzG8ZGLkR90HMssWK7xa5VXw1p4mm86jOAtF9+/SdGXE69XkDmZFBHQgy/9M5aV7Y
62nPuytq/gRtS4HyVil8r4puJ0RdvkGB8FJu7ZUJ8kaB2pwhyXNfwemQLbZCn+ImPqLwWmw9raFt
eWyEhNvVeN2Xt+f3yp5ZzG1+iBmUdrLTwQJj8FXRL9KjkNf+rUUB8kOkpvnq/aNQfJB5f+lyOVtF
ciSB0AhGepykCYW4VBBWQq7mF/bqtbnMyiPkJrlWNJIt5gIZTFZkcXqUW9NbI82sP/kQIXx971xm
2kzgmXOxGeT2YhTBKmI/0jxWrFCR0Sxky/a78lKz07lJZxTIDqHoAr9DlfZ0LpMhTnJeZ9kxT5Rp
kyJovrLGeFrXY9dsVUEe7JIa8a4pU/2SAtT5kVdmSDIGiYhk1jI+HdrrpSIqxCA95pLR9fdylerR
HlloeThWhJLZh1Eu2m964WnRu4v5L6gbKJk0BDPIcC1OY10ktRT1dX5MAr03nbygI9mgkfL9Vwyk
P4lynJYZe78k1E9CKJIm08+PXjdllDhoEtLSpthYiW7Y7z4utPnxfvFykZtfeoFKlOZGUDb5MSum
dk12RD/mUZNf8PjO86QokEFGwbkk4sHjWZyXsI6UVhCS/NhFcX8Fx268DgzB2xCLhSu5L3Q3TZFk
hAjLdAbAxavO7NV9hs3bvD3f8zeUGi1XHXDqTN6/PD0jOXjylEZ+LIBTbvoy0+0UotOVIlSeK8VI
SLw93vmlnzlT2MKZOIwE8eK0pr6qDUUVFcey6nIX3b27DHzT35gUMe1cyaHP+EyCJJMTNTHTtjgi
Bu07k2JFTmZ5gRPLXrFKJ7G+entSr1xBGmwAus1tiCLJ3NMrSEwxVWNlFEduiuLwOimrEGGXtZWg
72dOZBaQaPSf3h70lZXEPZhTnrNMNkm800Ex295YZFp5HDzZcjxZSzRHxrU0L+zYKyeEzBYZbPgH
ZqbxxeQkmgEHbRTLY95k4s9Qz/L7NNazjzVNHCu5CN+tyohIOpQOPKU0voh4yafzMuWq15TeLI4o
tSrXc9l0nfSD6YInvOCqnpUGGAmzQjoS64XDugi7qqpE8tBnZmRhlFXtJ2XnEIYgzF3KsUWLepKK
j/rY0O7RBc2WU5t/fnsPXzk4JJNnig5Yy1Sep9O51lDfdNMU1UdMXK6sMNfwiCkSnCTXVi4V5VYn
U3WfQTJ2idlbOndb6MylxYi3Y/YAl1XyALYhmFdb7ZiUYKUM3ietyCobnEDhX09KVYZbq0AT7Cag
iF39LIxhMjZin0b1Q2ZMKK7bca5P+k9Jr/NyRxc+dBvNIJf1LGctZtu3F2p5CKmxcxTYI1o69Dl2
Ol2otkd1F56s5NgZWe12U3ztC94RirRPyKa8N080DwZ7MkmcOUyDX+R0MFnKW8mYouwY5LVEV18C
w84gvjd6YZSZs4RhsLqESosp1UkhN2nWVEc6VHRH0wRrw1F71Kwid8ADNheenOVhn4ej9YoAm8CC
Gt28wr8USAoV0ULTHOtjWAjGplF5YhKrk1aIiXdObw7Jph57c1VVuu/IYxlcsCJLa8XwM//Z3BRK
8EsW+3T4rislGGGL5hh0nke6Fa3fyhO79dvH5HwU7jHnA1dPJ0ZbdtLrtVCgx+u3R1rczNsSnfT0
akjL/pKD/FIW+TVlAYsWb/eMa5pLqvrSTdDrRMistu2P5G1ASspKNJibGhaKawPJ4WydmFP0RdWE
UroLKrntJrdodK1KEMVpZOhixLYuSS3IveEkhR9+oC4tThsk3aPBMbu+1NBvEuEkIjEeRXYb6+a0
8aG7+BYbYvohhOJCsNMqiOimNX3r84gcBQrXovCo6LUevdMnYrIz8AJbAbXVnKI93TslRuV+KLPh
mFvCV7lTg02QR/qFG74k4KduB+MMVhDIDkNxzRejlL5spmExkjLtJGlVDRrM6iV6b6M7CXD0OTD9
kK4ShsaqVqjo+tkxUbj9m0jzzXpNL3Ok22VFls8ezKAWXApNSv/OyGjG13CSubYUdkmiLIK9ojR7
snFTcewsE187lYy9kLYU7l/O8X99H/7bf84JAtCZzep//g9ff8+hHQn9oFl8+c/bkGxWnf9s/mf+
tX//2Okv/fNQPGcPTfX83Nw+FcufPPlF/v5f47tPzdPJF6sM9r/xrn2uxvvnGprMl0H4pPNP/l+/
+dvzy1/5MBbP//j9e95iuvhrfphnv//1re2Pf/xOfvOXKz3//b++uX9K+b3jU/LUnv3881Pd8KuK
+gcoW6o5L+klHJ/ff+uf//yO9AeZ/ZdAEm0AYFC//5blVRP843fzD0w5ni3YaYIVUnu//1bn7fwd
+Q9ytWQ+ZiURHDd+4Pd/Tftkg/6zYb9lLVFUmDU1f5fT+R+DQFhJAyaZKBzwOYt8lq/u5NKDOMwY
b8B2NC54m9oOVJMCihSiElAgEVMotCqHaK39sj5/fZBfB55P3OnAGkPPcGpcpnOooFj4oxVLfXVj
BlNsd3qkIzksZ1fSIFxCJZ5a13mODIX/Q6EBBZgz9H6XwI7c9ll1k3tW4sRNp68HTQ8vTGhBNvQy
DNhKyJlA7WBml4zJoV/7Laic9sbUhdoWKzMAiqslj/R/dddNKPZrLU4kGXqxgUSfHJWxPehqkAAP
tvqncAikVa/Wuu5OcllthEn2kOqRckiJ5MmQDwVURsZMNhT+KKyYtjy1hXG/GcdHqRvrT3FX9j+6
MBC+GAJE19pUWpodDlG37yohJ500BON9lMryo9r25ZfGl4ydHwzftDoS70DM967cDS1AH08sM9tT
0uGrNUnC+5K5L4s0Ow045sTFdHQtPEdZqlNZ6sXmJu6Ndm31aBR47XAJ8Trb3MXhouDLBaGPYkYJ
zCfiF6dBj0RQM71Z32hT8LErXaXdAwAsNoruXVLEfIGNnI01A4ZfmOO4kadj1a1PvbPw6htvpFF4
FB3ZT93SU9YRstLtdz9aF7JGZ0JNxSJ0Rq1at12D0yJCvka/VEUa6SkWo21Y5s++oK6C3iQRc1Dq
we7lvVZbsN6PTgBFvJZ+NMFltmVqw2Dk9MqNVB278FpsnKK+h4fWDsSvavgp6q7r3EkyR5h8JzDE
lR/LK/CecIa1a6GL7GjaSEHB6ftUe4coH+9o7KQl6CaihWKI7kb92Ws+jlO068N7jNI6ka49Wu4K
aZ8ao9Pra8WEtrHr+ecT4mQHs5Cvsva+QjzpbSPxkiE5W1zC/DlpSJi/RG4C7gPWX0v1TR6E0oYv
17qZiesozp7DOB/BCUnhjRxEyTq1/HwDsCf4IMXxPoQLd615geCmyK/s8goKzdQTbalpP1MFXXfq
M4915SRkSty0y6q7qBbDoxchjgO8cTcIYbJqAkVxpHpAs6aXfiSF1mxjGDl3Vt4Zt7pal3PVQ3Ir
5K8flFgvtvEQ9uwSumlyVgQXHI2XWOFsLWY66plGY27dOD1oqGmKRdTqzY1Wm4qLTHC4xhaN11Mx
aY6aKd1Pqx8w30bS2VGXKp/9OpO3mTKIqLpYSMx4emmH8EC7GpgrR8BFRGUH7uBMi1rHw9BcDV7N
X4ZBb6WqFM7f3sxFvezPuw+gkf4MuOVm5PbpBIQ20GbCuuYmHXvViRq0iWrf0jdNMaqr2uyzTWKO
8Q6nfrALqf1kRPIlKsRXXh3gIZhpsOnA6pb99WhPdWIsx+2NYIKD8iwh2gnxpG1MzbtEJvPqUDyr
MIDJ+J/L5yBTg7Ksp7a9sUqkhQZ1lFapHItfAko8l1b2tbGgGSMog91llpg8XVlRasxaQ/XxJinE
Zp9C9+uSEVTu+q7pdyyGYsfBZDpGX8U3gSQWq1Ku6rWGMMoVWUMwnm2ur+UmqmH6TOULZcOXGOn0
4MImyKsInwH/xRE9/XS+kdOWT9vrjV958qom52pruhiAZ6kL04E8vnUN3zQdujs/e2WouEofeVda
1vfrTJr0jZ700xVZRzoxpk6k12WUnbeP5rkXRGrvJVwg2AT+sIic0cUKQKspxU0+NKSJsgrFg3hI
rvWpyjbGGMTbqJ70G4kC6IWR5505WRuyJ3TIgV3CZYCyeRFNl74otQYCTTu0ms2VMcaF61NWeFck
xM0j0QaGGicI7BI+yhxk//IeFp1VdOUQqbtUrIa1mCK4F82ksW+v4tmrS0KAfj+iZTw7zPUiL6X7
qMslYzft0lHaKEVVXbWTSCJCMtCMRMP5ZbT/jzWINdif//qXU38Wa9w+VXXwlCS/bevkKftRn4Yd
/OpfYYch/YGMNfBp4vyZ/4mj9VfYoYt/wDcFymxuGePks1F/hR2S+gfkSGA4sc+kXcgj/TvuUP+Y
o0fSxRYdS9RdCWP+9RH/cvf/jARfjztOzwpXDB1liaoqmWfGIsVyeiJ7qCTTXgzT+2oQK0cqJXsS
zYeu1xUb+iVz88sC/TX6r8HG6f3+czQq7bMGB5TaNGWcjqZHfj8kQpHe0wcdr9M7ZLEOvRLZudLc
5tC32mT9L1GcvjImlp+WYZaYCGfZ/5FGXiC36RDfd6NxGEKL17UZNkUdrkQ6FTehHO9C6520dPOy
vlTfCSbJQJ8ta6d3VptLSXIvT9p01TXmthmsT41g7pJQl1ZvrypPy4n1Yl1l6qyUBRQyCtSdllhF
/PzMjBJRvwfg2a1NzVVC14x/iIMtDWiORD9CkOpZ9rn1H6QIoNfebA5KdqVBnuQ5ou/KjTNJT9Zk
R57bBj9M/4eZPw7lp4BMWLdtup+KujWjVdu4TbBOog9qfdCDXYI4tbYKO8cIkAHZmPWXCQabzMej
rRz5Q1tt68BVb6K7PFiNyo8x/6B2D0FGz8phMr7ArTgVG9PceNq9gqivfCeq96YW2bUEobUsA2y5
a0RhEwdua1yFm0G+Enx6dkAYKvemt1U2xrVCfR4O2dw4WB+nJz1wU61xeC/CL+qn+JtcOLFwnLTv
iZDehnrhoJZX5sce3XU1fTbFL6P5oJlPJXXNEbbArLiTy2/g0N06hwZNfu68r2gAQ4tm++26VrZd
ntkRJlspP3vTnZe5NSSyPVjOtmPGpJbGz0aU2JLySQh31XCt6xMvZWFb0k4srpENro9Z6Mge8utO
7iPAZK05C37hVvFORR+m/9IK0AxtfMFFrhKw1YVj8top4WWb2wJfMIaL9x+GrspP8UDv+zAtHV1H
5VStR88d4aXmIHjq2qxD5SbrSxAIQvkhb9Tuwmc4MzdchrmcDnAXpNZZgnU0GuBQo67eN+ZTMzaB
0/Q11EpFb9kkRuQL/thro4GowKzRYc8lVE7NjSbITZsDFblPWuvRC4rANvQWfHUX3QxVcIlb7szQ
gB0xSB3PGA4Fg7owbl5vdEKrDMmHAb/XJuPpqo3xaBTetunTnW6Fj2OVXcqtvqCd/+O4zD4SqUQK
DbMsA01uc3rsV5di9PxMnFkFP1Sj9qUxroK0Mx+thhgrNONyJeEw2VWgQ5tMoRgkL2e5CD6EaXen
95lp162pbNMmzldUcShTRPdvH7qXAvDJ5yN9RuemzIkDrk/W5/TzhbJGD4LsWw9ZcWu0G3bbUJwG
2RLZtYjqQlsVr8b4SloPW7FfFZ5LLSkoVsJzzCG0AGraHfC2h+YqEpxond5WO+m63GrXBtluuwWr
WjrWrd4yR4cfrCqb35N6t+xsydFzmxSMcK2vRTsiGSzawg/hpr7Or7TC1vf1N/8huJZ31dfk2l8H
G29VrmTwy4ItG7YUud699uXt1XgxxOerAZoW1wzA//IB9AtKeWMZWw/mYz86yndCr0i2c65ARb7P
8X4au/wxaWz5mOxYiCG1PRG983Vp2W1uVx/hUxBKp3wobvtd9Jx/Yx5GYZNKePtzvjSdvvU5F+mh
yhd7UhuB9RBtixt1tEFnBNtqne/yK+Eqw4z+lFjbzyj0rb277rN0yG7G63ZlQMu2j+UNtXLvNtha
V5Qg5Htlq8yNnuswv7LaVZ64QukmgVsE7hTfRKpjDo9N4CKG1Jf20Nha7fCCdaYdk4OxjStj5237
o3Q33I+C3Rh2QdqldAeyaoFbtpsEpvfpoA67SVvX3q2VH0e4l/IvTXOflY5S2ernZO/Z+Vq9KjbR
XXGbH+TYyR+q22hzyfN+ca2X60aSmMYmcpxzu9zpaY9pvUi9oDMfwo/itXSQttMhuqn30ODb2pXw
Sf1Y2+ldW3Ja7Ti2/cHWGnuqnc5aw4wbNU7/NR1WZIzM3KmHbdUfq2oDU2AmOVXt8HtJtWkJT8I1
sXJQrrLCNXsnbN0xInR2vMJu4V5RV1Lg1DfRDvLd7CvvjmGuhOC6LLh06+Rr+SBct1vzU/RV/yTd
dvt0LRx5eJTSju4oH6Wm3WM8HlrR1tQHq9sGmst9KPMrRXWFfC1EtAZD2I7a5kps7DSwL/EVv/Bk
na8iXgu9RdALLVuiR1Rc5BSf58G79W7Dj+21sg0ePadwk5sycMRhBctanqPT7dCiZqV2eqtv23Wy
y3bhpnStu3w7rOS1uobuRv5E6jy5za/eviAUlNjJXz8j2QvCOQJGwGeWjMLy6U4Xaj6Uk1eOd4m5
CdNNLl1Hlk1LrM599BMZ+7+LC8+urVXqb33/ugi3iXGnd3dRthWta/oq6uKLaj2azTXaqIZ/q42O
qLijd4VUQvm9MNd+ZwMcan6Oh8BzhcpW7rLGrkRblmz1R1za1hMtMD9lfdXmj/742awOEBTyfRKM
yWhHgTP2jtmuNMPpIUqUUIh1Q/kBCci6dMf+Oo/2FBOqxPXCTRKsQ/+qMTJ8m8Ch59W2lEOSX3fi
IwhcZ4z2U3xblJsgmo0s3l8YGTbKh40aOq1huXL2qCt7y3K5mB2gcnNdNhsSntG9WdvtN6rgiv4Q
tzvkBPP4rhM2+vhtxFfUM3pJQKLrmV0ayipu8UM0y05UpsiHUXMABSRt+sjxUlvARkJ4xhHNghg4
OSTPpm9rrg7vQB9IdmXcpAMygseuvYX9at2ZH0Pjg5wNdhqxWv07XRkakHRyWFx1QLaEUIur7qVy
rU9TIN5nalPZ/RBtPX1UkA+Qa2cqjQsvx9KV+bMDGbItokEe/aVzIaaRqudhXN2ToPlRV7huShxH
tlga9DUUF1NFp+kQ2IjAIs0dKPIcHs6AxNPTTZVEr8Gd+A+RnpZ2K5Xg/7PsO6WE2c+/DiJVdEJj
m3WdcuOXpQuew1Unv7qyCuO6yhXvwmIvq7szdIhYikAV14rS+RLCh+KlGqIEJt5Lpvep6gNtjeNI
jhWRCKUFKut7m0bhURXSO2Sp9mFp3Gl6nhKNiHfGqF5StFj6enwc3BqIm/C6QIqdtYXL5uCnojzd
e1W/UafWCdS+sfWyXM/FGndC79Ge4V4X3uXT/OK8LdQZ6dSZG8IB4C/BqEOoNAZtQeJ9Gxb1Soxr
0ekkv3aGgpP3toU7n+Fcsp9VBah+wmq4ON6Cn6iBn6ftfVOif5t7q2agJkkdJyCy/Kooke7G0iWF
Y1zlpVmlsQCCCA45q0pCdHHwhkoulKoo5Ps4vs5NB82mQP1hJUgOo02aOGp01Vp7w3/K0s5WOosS
CkZB3COPoVmxXeRftPKD2tx7xcdMPA7DLhsexuLjWH8rG07J8BAkN33zLdR3anODtxxnu3i6Mser
rLwdpytQEZL6v+ydV3PcWPqfv8qWr40p5HBppE5sstnNqBuUqICcMz69H2h3/xabY7H2wlV2ladY
0ozEIdDAOe95wy8wooko4lBLUXPnBSpPlw9OsjPqbYpju9pS4Zl3CxiCZdsk9lTdGzG7/lT0R03f
5uKrWBPAsUyql606H1PhZ0nNgQKT08qxHQi+wdGrvujhubfORvlUG1RCW4MbMe+E0JeVb1n5pM1e
Od22oTuiUl04g3GfiTtLOzQQDouflpGQD9zo1p1p8KFzV8g2YjzYQ7Yn8i+CZwnPZvIoL7dydKbC
NnQ34DPFPEVhL6s/UPfQhq9SeVso93H9kFHe6t0+kTbRWLnDvEt4VjhliMjgCTcx07EqB9ljBq6i
HefS779FJWK/xVdJ4plqX3Cec6zQrvRNJjlRa5ctoEyKnW2zchN3FTA/dUf9rBsPQ/8Q8a1xqjuN
ckFWazKfesuXFE9WtvQo4oDCeY3VbeUpzL20T1BMH07t1amLcbf5q/vKfnof1+q4GENDg9MexWFG
wa4zTavMzi5KpbJnTWgcpE8/wwR/yKbBe2DOAUyAQErT9zpXwBt8pXuLynnRvxcDwBuUYxdPrJF8
Lw9p/bMVboGHqQy4+vBe6fahsg+KjRQc1fqpy30CSju9CqafGcd8OuIDFqPpnWr3JqWAdj9LXxAQ
UlW7op9A0tjsx4xRo93o+xkajZowg+DJzvsafwvLHfaycVPYufJIVrecQFPp1r019J4Y2etwM/QH
xZchcwpOa+6XobArcV+I+6nFTsRXNa/LvPJ7oG9Enp24t+6H9Hi7KHYz3kXJSzlrtpY1dh2jk9Df
LOp9ZWAD2DwZyj4cnLi5yxTfmLCo/0QoGgmBD6EDDPsqq76Olej4XdUsZluDZSgU+Rwreya8ZAvD
TbbTToGXOePPYbDL4zLYzQuixBJzthmxDBhiuj0E9+Kyn8raZnipOJNxrKKbTH1b/yNMYjvOnxhK
5YOLl8pSuTKmrZNjkbFf5tty2SfGMSqOdyW9ttQR+4KsWd2pnM3K/GMaOi9VXlDgs42S35hr7HKp
8iHFWdkXK/6K14dFzwf8bbmZ40sEeHvaCm/VSWqPhuDioxgObqE/BfPj0OP8HNa2PH8N1XulGiiU
juqyEfQ73FwV8gBRyp18JCA0d/P81WTiVYoUTGchhofd3wxuWTtBdxYFenalI/T7wkRDfXJDzQZg
1uibCKfu8KHVSi/o3yRmqImQ2lrzIFrz+shm6sE+3YocA81RprhOqOFjG8BfnU62brjzk3TTy8da
2cijrYu3anxuvo5uKJ1GiMxLb5vCMdNVO6zvtAB78NGNh43WfFeIbdFR7qdt3OGpMWo3RXNqtScp
DLZpSDle3dWd91VLI0fr38pJu+m7eBcp/MCptqvpjVlqbvwQ9ciuYQC2S4Qcx6ZoWnupfaP7BvHR
yAPiuq8Y5VoKBc1mXmRPb4iZ6WwL6kNe7YN5N6Vu1dPX6/tTqMz4h79V2XdNeZDtZnCFaaOlzL7J
mbfJjJIwZwFpvl+a9iMvc1N8eZLfhMpH9S0PfFF0k7Pw2Iuu9B3sgUnxUvvgyazSsVLQacc02nAe
DPfd7bRQAvtIYYBMdZJsE+3mxA+MTSnGdpl7dbqfM7d67NIDbVUfYtDiTYDUKlsJd6ILi2wzOlro
FOz69hj3XmT4+tZyW4/4EL2moV1+CQ+WX96mX4UTWom5ZA/nycMlawvQpL3r6aXqO4O+yzn6guHG
JNjitr7ECXc3q5xlTryrDsmzaouBM983qqs+F5+oNF0NJ9fUxvg1nVRWNgMV9FWfqCSXz1OrkM8J
9jHeEGPJMIGnpkCMbNSxY7eXEAQWC5kNSl8rzHrc+qxDptPYiWv9NlKlx1Ywblox/eTM+JAL0z8E
4vwL5w166Vr/hrFxHqNEN52TKOudUJNLNy2GePMf5lvguAGegsTB9gFBiKuTSenioDaTWTwn+OfY
ldY/iZF4UsWBIn/52onLaUysT2ImPrTXMZNeJU1L8Fhcnti5/v1vA0kQQoKcJLN0zoGWLo5ouLm4
pREVL0QCvy5c+t+TAo9kW8i3ibCJWKfLU0aMpQtf7cwfUuy+EX6qbm1Z9OgxSecwKZ0J+FNdO9Nw
G2vEjMMc/ej10zL+kPIXoz2I2dvQn6AOlslTMfxcTJ/R+JA4IEGMxa4Fm0lDmri95pBzSnThbaPG
lN5NIr+YnWYGy+mVZFLJPm52eJNMoKZ6J4sddswIkXnGzsONsr1JW9kHlLGVDzQ0tiQi961HMenQ
L3RpXW0kf3Zqb/BbL7w174Mv5c/gMf1ZvZSe5pYH5ih8H1Mjv/Z0b3hNn/M36bU+SDv5y3wv8Lt2
GgMnBkIkMkaxx9Llqwi3i+Sny3kQtjP+TsbNNN4XG1PZVvnbkH6b8+MkH8AuC8NRTO66cSe0BVrN
nDTVdtAuSX0jli/ovtU3bPBF9uN6L6UHiyZOuMvibaH4VroBm8GBXUBlHxx+Hc7iQ/2aVnb+OtPm
Lh2DfqdEZCME2tlkG6/x258XLIXux8UD+oWB/doB+ViNzB1ARjPrl3MkuUq9nfQt2omq6kuTH1ge
SSV/ruquHO8YwdlYdLOw1S8WcmWqN1QPhfHWl7f04s3l2JFYz7YqbYbYriIvQp49tkPKt8QOK6c9
Z6/CS5U75W3rkFzTIchs/dIF3ii5Se7Jd8FlftHBFM5+WdravfoyPEk/o3PxlLMa7sObassN7etj
5Kf8AOtLhlcUDO2b4K73DY973BVP1VftadiUflrYguakF8L9T62xQVrRVZZ0N5bcvrJjbnAb3Rnb
rLLFr5AJjK2+qxq7kR4QavKrffQFWbtMtTOv3XU/6QRycEp2+6odU27tqBw1z3IEL9+kG91t/fBG
tzlMHNGH8pfawteEBg0bKnGUL/RaxEtwEzyII/0Ouj7id3kXbhJ6PAkgMrs+lvvxVtkOW/17S7T2
Sl9+k5+TAxIg2j1sDPWhBm/1wp4qKi9Z3DT1xnmv0UOVvKXYisyshu+VcT8Pu1m5RNWy0aYbK/KT
1uHvkAdZD4XCNs7ia/GcHvXXfrR7Xskxf6xrmy+j8viC6qULWyz0JsmROrvVnSh16tIZudy4tdrD
IBzM4ViOIt26l3beQxQwiO9vw9bYmLnTLXTtvTHagDkZ7sHASY/jd+3HcJQ7phh2w08y7ZwZZerR
QRKGbaM7WegEg1+lm1bbyN1tmh1F0zdUl28uU6dQ7ehHBB2+tvXEmRLXnF2x9wNtH1hukxwUydck
P1B2kuSb5T4a71NarOFW73+qMfnURWFEPGzjetOqR0QglfZupDRJPGyf+cPesM1qU5ZuNxLqbHBf
aeDQ2GaIODK1YHzHJPKT2v9jCwQt1HXSAyENCy7xmuyjak0OZytfzkjh9bYxssMDzAXtdGDeAQdv
36VnqbnR5f5UlHg25rIr8I8Da58Wr5J+cmJ/6EhxO6tbFrp8MvO1a65EozQTAj+RdJZerMKaPVFD
uqgqGWtM5ifnFKO+D6EG4AyZAZ4bjPI+dCOw6lSGVKqW8+Tm23rf30434xNgSt/yxhNbI67tRXLy
aN9PD1XqwIKSaBE/yif1YU5s80SXPBlOSIwldMwF6hEqYT+27LZw5HiDd7L5bXkECupoX/PcUTRb
7xykpbPSpZfZsrZPsuHl3V3WOuPgGfl6QPWJN5VIL/rMa8RT8nPd6Hfzaz9sleQhVG/nwVMIz6f5
VB3k12Yb7vKbzlv24SbeWOd0I3jdYT6pLuZmx+qZ77sjvD8VX8eb6lb2R+KScgs0sE5uDZZk4LYY
Ra0Wo/s53nTpcelOU3rMVe7DVU9oydPxVes1HAYK4y9PMO4ljhzJUQ3ejTOehMc1Nh7FE7cffilJ
wx/FE/M18UX5KRAjswN9YiO0g9dlcZnDUBARY/STctZd3S0dydb85Yb81ldtzltX9pefMFJEyxYe
izc4klXrcL/p48i+M+36Bw96DTXbZa+/ROe2tOOH8oFSSNhX91nNBh2K9dS0vlunUXBUCQgaGr92
+zYQtBglpRQYdv+z9IpjfRe/0DbZm7f93trq5+RHyPk87pub7EH7Nu/lY/oGeZiwa5xoCvO7MO2T
R0VhrOyqPSW03UkHTVm3KgCybLhvg4PZ3o6WK/hpuc+G7TzdTMN9351i9Riqfgw+WHcFxa0kPzYJ
OoQHNxM2VruxFFfot0u8iSMfAg5dDMww9C80rPWWwO3mraMlrBY7fbYKe0UWCLbuzd2p6o+yvJ17
X57PsnpMWyfSEVt1hOJG6I9Zh+YelB3taMVPkOiC1jY+gQD+zZ5lUgEIaVWggB95hQAwe6SNgqlb
zgtKKXeYeReHIZcmOxgm1as7DHr/nCN8vJ4FMR/SNb0PUHXXw+kEl7VkHIX0HNBQdrrYJGI29b4U
0++zKXyG9PxlpvFuJkNzh5wDhB1UMeLEVc/SSipl6CMzPSdtULnLnL9pctGfFCNtIEt9AwMXxDNV
UtSV0OtBXERTAT674EjVOa66HJ49p5VuzcIGPlDkVBaoaytsv/1nj4UnTzdo7a5jkwRR8KrJWU+9
mHRJHp+rxSoZ7fQsU13vXIodZxnlfvfny/3iD//+XNbrwVVlJrnCIJA7eZ/lp5WVL1WbxWczXsZD
Vs83UxKYftpGLbI+y7dap6KaEyX2ZnNh0BKZhk9ruHBK/IAOQ0PNyOdpbCFRgy36az1tvcq4qT5V
ZPkFPX53p0h8IK0F5g0+DrXJ1ZNpc6FGKUxZLvKXnutJNhjq7EG4UzfaJdiY+9wr75mXRpdwX/5Q
ngn1DEXjL1nqCFhJq3YDFjs5qaWPFA7tmgwARH+b03CJfSH209QlJdECV6b1I8Wc/5devVWHrXXO
k0MoHYrA0eoDWV6dOUljFzMDJ99Ce3PxNHNAQGondX7fkET4jD6tkfzarfNjIdO8vReC80i6n3hx
7dETIBGZD/yrItjxW+nN99AFagMuzxol6GQMCi0SJyZdIpfjPHruiH5grAwnTpwI3wmSQNSVxs/S
iBX0cv2I4X0w1vkl+aVexYAUnynar5l4WarmBsZS6irGpDlZxEFZCZNss2u/DgXnZ5WSXeXinSoF
PxMrLXcMRU5/XprXPTuMauB1AqJnaeNZdy3dRCkc6WzZ4iLLscQUJ7tT1XHYBPE3ScYJAWPhodwm
42R9Mk+67gP/ui5EK4IT2vlI8rzfEYVSYeLaxsVlsAS/kwB1VVOy2LEe2LkcyzSz9PaTgcp1LFwv
uSpkUjAx4fiFLf291BZUqWslpc4vSZkMXmMcZlgwFHlk80me+n9+rn9zsXUjoYAG1ni1A3r/+RD5
0uJK03iuSf0SRwUJtmL+KKX+cc7izzLT6+SMH08TAWgD6eB6rFy1bpRaEWluh+MlWFJabkVLri0z
svnzR/p1WLxfuOj70UdnNLTSkK9ppPjST61U68PFPNJ0o/VqTw/Rqmxoiwvbn6TPMSl6462ZnbTW
DUVPI98B0Fo89vGuLA5JdBYs+FsHLM2TYFNamqNlfqZ5cg691usnF5M8pXmoWjcLXandTIJrqds2
dbsYEsuhkzyDQtE6hKoHU6JZtlbgWRojalf6STnJ1HoiVYItFrrxQ/4gPeFpL+qeEjv4F1LhEs6e
0sEWS7uOPKl20FCTB6fvnJKRYXYLg7+L4RvfJoY//iri4Q2ZgjMAvan9WvFQkUsOXb4Vg006boZj
sek/ecjXUz9e5YqXQ2ea8IDx4VX8VUUhj+JM7C9iujiWPtwx47MXC7ntoWteeq28Q4/ps4i0Rpz3
LxY9T+bMLKN1sf5K/n9rQhVGNBYZTIQLpIWEMnBy59yIPGi0YLuGVnXh29MSGqZtgdGMV5fVZ+Pl
jx97lf9SgGiv1nfIO77fLmK4hNGoTcUlE9SnLM5jp1GjwEnqova6RJbdpPyJf2f2ySf/uEsJweAx
0QRD+xXtj/eXbfs5beKhai4zUoX7ztwIYPG0SHNyKRQ+6S9esX5QrkYNGOlKogIshFXD7/3FhE7s
g7EpudhoXmpR2qJkmjAS+BmNp1IoUOmUECJbLEZIWVV+kgj+zdVBnq4CQ6AAKV2vHXVKzvuoiOfm
IhSixcxicZFcPiJjX7taHB/nm7FOEoaA4ROTuZc/R46PjxmZPHiOCARCvib0vv/kshpX4YBD96XN
2wNKrSt/3iJe9Lo9We2ncYqf9n41czXaYmgqraj+60a2NYoNED+tvQCt6LY0ssZuN8EAtHtZf1JW
5WpIaTMD5tT8ZDl9wIICAedT8opp5IJKUeT3HzTi0xhCxQQsz2dAbo34EIGHLvpL3wmHokEQdZAZ
SU+dIUCERBoIhKgJqXinWyEQzCoT/W4RfWNU9UvLnP3Pr+FDes7tIZSicNoz2MdQ/GpAl1SZABg3
FM9z3ZlOOM0/o6Fufb2sWltOme6TDBhA1xllYiBFZO4oouvouYtlhl1qrvqd2ZderpPuVcoZxZre
a3IQb1Xyya1+WDHAVdEpQB6JjUmmfnWnQ7GM+lTo1cWqwG8vLRMTq6olVHLSb1ENouzPT+bDAbpi
spFWZIFKKDLJV3HAavtWKqBnXWZjUoCUg1vJgj77ZA9qH+IsahNAaOjbMAgAiXsV3EetUcpWzuJL
DVgttnNLflWk6dxGyy6q4/JGV0GrhfPCEFitq4OucR+WkCnHqdfvAjG0ThC3UWJcgPdMhrYf9HS8
rbRYOaRIJdv68qKaOaPdJtHvrAjXwX7pJX+Rv5kAeYUoeLPCSNhxG3RLaQrL2YT7t0a3u7BUJ2tm
0AYiiUqnCnshDcqzhb9LonS8gGVRN5Uhtve48rhBZw73i+Fl6BadgRXMCBafjLqbb7v4k/T0Y+XE
IwOGCD+G44nD6erNtLFqmn2bJZelyxMnxNPcGVafaCOTSkdcaPnFSRfs+z49EcwfIP/gUihaP8RO
PKIW5SkYUT1jqeAsDX2ARrYaH760+smpLV934iEWAUOSgdOQhyENdrXxsaUJe8ss4os2CvFGGQfl
TupKwQuHTkZMkOXUByVogqqwGZADPe16fDoiFrTalQ5mUfEpLF7zKsv3C7qUuYHqXKr2mzhr2xtV
CA9dIMnbPy/6D2cuSxAmALIKq7Iee+19sFL6ohEibRxWRJe1UVgUN8zW7FAEum5CSLczc/rM6+bv
rkmARBtTW6VFfz3H3zKNERs0STaH5iwn3bcla3/kUfacBekuNwMOQeZeghj5f/6c0rVYGy+dfJ+L
rVg6a40o7z8pHh04lGfddC5iVylgLF8Mq4eZ81QUdtj0dii9aPkRHlJX73MdzA7YzNjmqVCjhiju
1l4cY+0Bn2fOHRFORmy2rkKl1s7gCoLFDhegGPKb0QH/fdMRfi2VQ0PDD+6PPNwNiMRm6jYp7Dk/
y9PtALqnSrfBfOoy15i9IqXWpBB6arPaGarHXHoba69lfNdrO9XyregnsN8sojOobwI66rn6qJdb
8xlzzLF4UZTDCNFmVal22pNmev3MJAzAD2NS3dN755cCzfRTqM74Wdh57RYT/O2jqt8ZzWNA/05/
VjMM49M7RFns5jzTMyv9KnQafG2127lyZ9MWXom6DLxibRcYPkRGthMSzmkBuYLjHCDkRqo+Ccsf
TwFMrdhWMrxQmRztKl5m4oydvY6Ke6soICcmmptBjN3a6JTjkLp/Xib/lPh4lziwTNadYHEaoCxy
TX6NtTwX41odz73qj/J9qdvBcte2vDyxdrTW0zIaBdqLYX61qmPASyyDS9S9RP2+VV4V9Yek/phG
WlzVKax+ZMIxCtBC9tT0GctoMG99eQhEZjCPkvk4zz2Swc/hIDtdb9kINvsxYzIhcbqAiQagigHM
yJjugv48RsdS3oTmS28Bkaq+y22DJB79C94Qrj+OhF5QV1es52cr2M9RY2uweUZdc+aCvjqdlKnt
djgDecqIoYgzAqBTx57WyUhTjsZyiqzmADyCWZpVwmdI0Mif6UmKKvhgxIvy0BaUH5L2PRYqu5BO
1stEMdXA+xIA8hd0C8KXusw3A7c+08/G59CWoTCNgUh/9QlUjC3GWLe0nCYpA+7hVfsCdWCkF9/Y
ydMAWClzZPO+qc5J+l1leJwi8llNOxNqtBU+WOF93LyW+lkEMRO9lGB39EONI80CoQigW56cA25G
tXZWuemrV+BTwJgnN1NAT7Bi+42guSa4dDrR9c6U7eWp5Mxzgsi2LIc+C3O0/lH+KV2myGUCLqmA
u9IbGaaC6hjccOT11b1wz1RweFMOiHTQn483ZeGojTcSETpbBcZBvwb0muyWIPk4JEU3Nd9G+Umw
vDKE8c6PcYfR7VMvVBzkufR+YyRb7HIsauNgHwNjHL9YLS3JnWzs6tlPGn9c2XhzAyAESYr1j6f5
rmsAocOPa6dnMZqZx7325evEHBcULjaExtP4fcGXKPZ6cwO5kAFtIz9Y6R6J4ELeh91LaO6y5Ysx
fF1YmSbkFZN0Y51V95GXEsdYJ0xFrU3Ze9hMmdMBPDyhkK9iuGmESwoyKt1Rk03yPs0ADtzkvZdU
tzpAkaJ9S9d58mSn7a6Q7lVuXqi+D9L9kF2C6ZIwbGzxNZgOZrPTOdHL9LGIjkVwq0gbOdxE+V4N
N0Fyk/b7JNvX/VreK8sWdGSx3EnFQZfcQvVz7TyPzxD5lOGxR/Ji15d3s7mZVL+KH5oUauBZ6k89
g//gWWZ7LNNOszzLvAHInmtb1HWQgYiAQe11BpKfiYup62l/FUgMUHDUeAiSk+59yF7LrkSvaTgv
DABjsKVZ0tkGEjX+LImXJMnG3VLr453a1ard5iEC23LsBihcbiKRLkrdy/SF02n1hQAxV6ekv8ag
dI6h5+AY8oARit1bw4OZFA9dsM5v5dLLDBH0wwoEKwBrdXk0beoppAMzIAEytBxTmSWmOGU9oy8g
2ZWR16BlUUykBNHrzokzHbznUm7SAWjWn4Prx/KTnAjG4VoHrlaZv9BHvx38QoW8jhQJ2UUOxPGk
R4NbK4Urq8FgL4PEYTxAZjHDt6lvkQwSw8/8laQP74QbWPmBK/dxrb7X3Py3G9B6aTAWTcsuFG/q
TVid6AbMftWpP+MW6GDXISKUNTSHm3kanSJdvkMaZ+ZUsdD//CzWt/9udax3gkaOzPgH9XjpKqUd
lyyyMnRJLksmvobawtk9U3GVpLobHaEbi7j+5yt+TE/XS+oY9gDh1yj/rgrwIleydpFVWp/t2Llm
WYxOlxrflMoyT7kaQpzo5Z3eFDl42DbwArW5ayb5QeEw3NfmDKJPzx9DhD0hDmJgKarF4HRNalvy
D2Pi0IL9PH3ylH6hut4/JlgGq+gXST+YtOuUOl6COJ3jOgUGx/oYpCLaDJMoO2PQD640xp1XYeBr
yyHlkg5aN7Hy8NQBsQgZN/ZFNvhqaEmbWRT7jdyrtlajBZTi5uGHQav7WlFaG9NYOTB5Ahij7dpN
K1X6FodczDqj+NtcGO3NLOWbcZY/kzlfM5frDwclk1eiqdA4rqXb27maglJd0osMqcJGoOlhFpNP
8vtfQqt/usjVWw9CLZXlNABI04oMOhYj92OpqcDR8ItqwvgzQhnpnIxWbIYMmN5aL3V/V0wZPnsG
RkuYUjgSliGTCT8I51lvnTo5IlAGd0GHnSSWk2GCu5QjPgt239xWaggtoRIM33J5u8pnqfzHXbw2
02W6WNiyAVm82sVVbOpo5yzCWe8ANqH0vHi1ONAcMMNxF1UULatTXR/eaNPa3g3DBlqtqQPQGs1P
Fui1ACubaZ1c6IAl1xHGB+XlzlKDmTJJOPd1ttE6ZdjUHU9RWNRdqcmQFORq9hdQeWqKsK80K3dW
3JEkwJPwQo0kTMuZtCTGZ0DGv70xzMdWdTH6mohUvA91RTUWSdY0wrm25sXpwvGsLPWO/CBziW2Q
f4vudegDdwp4hyjFH0T6CI4xg5IaMDtEfi66lPn08h8HIap4oh5vT4PYcq2K0vQIPM5hFV6ywMSc
mnpWV/pNkJnjYSmCnR5YjVulZuhM6iQ6Kt/l6G2lHzRN8hLhMJU3ClNSVcSfKWy7nFxB/1lY0ezX
cyE6E7yIXzf8/3VV/huV8G/v7oOuyuUrEon/2P7IfhRf//s//kf77UfRogL5DzRW/vGAM3L3tfjH
96//cPoi+vq75sqvH/tPzRVB/QvhbmZflFNAlPBVYyf/U3RFQFoFARXKf7ol6Ij/LvYoGH/pKo5L
aKtA8EJZV6ck/Jfco6CKf6GWpVEQagxJWNX/gerKVT4ClsnU5HUKiH47siuAud7vkWXKpzgvo72Y
RkPmtwZeMZmL3W9dbJtCGvJHJntV+Ram6gSJNBKUhtRf6kmzEtmIwOn/9oBP/wzKv+uyXKUnTHvg
FbIv+NCQVNY+0vv7wX50Tk0LfmmGRQTonbondx+SKm8UR1fmMv4mDK2J+Eep5QNwhXbRrHY7tYsi
0AIzyqAQvElfZGrWxvoMtXLVQNEZWFiU3yJSOLJIw+jaCDO0cuzbB+D+JcMY0PJV3tck/50RZWge
z8gu2EXExAZk7wpEIehomVmfkiKbLB/HgxUKFYam+Ama5qo7CDxhVTYAkUY/W1w7BOtx8VtSJzP5
LAQ93jeFlpWzt4i9Ot0IqdUzPK7HDKkSSDjyQiHbi2lRPxH91GGXSlZsmI40JIFuOsoozAsoS6tA
wk7V5zZ5yKXMeCYjzabBTZskBo/dDFoPtiiQZvFfZjH/B+LMQ5nzdS0S+05c9n8rOrvezn9p0P7f
ISXLJP63XfIhDD2U6Y8rMdlf/8e/IgxzrL9QcCYPsEwYXQxd/leEMeS/kPnSADQA5f8VK/6t6ySY
f7HHFHqPq8sRAkjrzv93hLH+YghJYKJEYAAlAtP5D0LMr27+/0q/YFMwDCLFZ+qGiyHwijUH/H1x
QmSYF70SL7J0r9R3RegGflLcz/KhlA9juFPEcxXeQJiyA0j/+m2Ve23iL3vVsptnK3UWSFDWvi82
ZbUPWdDBZIc/wbUCbnugNVC6ZGdDcjKmWwiofeaG6l0eORMmJfrKwLbGTTh7k3JTI6gM/09fUCBL
qDVsdmsSPEbNqxg7OZ7qG+hU3WA+CHrldnAnpWSvFac4/iJIr3pxN4n41NCtvsvkuwJ2oQjI3dSP
UvoUqvTAEC2a1e0MfDG8DJMNG9qu79p6TxD/z4Lkv54opwyvnCENfqfvn+goyvh6R7l4aWPtRRvC
2MVNxzgoi/HFmHoGFxbjVMEfn9GY1o6GMg9uMgIm+m0V/l2sfp+8r7exzqkZY4KV4vS69igqitas
lFZdLmkkP0m9ZJ61UIwP9Hy1OHkZzfKrXqmPuTgJdLWaDWqVsqMp2XzBN9Wl2n388/2876lzO5SQ
LC8mSmjfcHiuXdTf1llZmnI4K+Z4aeRG9Psqtvx2UV86Zd7kib5fjeR2QPX+JXr1fyBs/b8mcc0T
+e0N/E1cKlarj3+qZa+S2L++/7+ikvIX8yqUzihPoIivKuj/znsM4gtNA9CfxB7GRLzIf6nNCZL2
1/rdBDISd861Va/+31FJVv9Cq3BVNDL/HbH+g7B0hWInTlKpIAO9wjSheovXo1UDAzktiiftcTJL
64bxU7uzklxwiwRGtMaRt0Wcs3hA6RpZhzJFrk0t5GmHuWfjUGvhMdhh8GdHUrN80iRaF+rvAZM8
jDpfQdeDugqNtavtnU+VGIax0D0GYtQwZWTCUOu1dAJylPqNoGb+b6/tbzby9T7+db318MBRFJWT
65ZQNIB0W+ZweEQftveysYIZnLTSZ+FirUmvPxbYLLImFP4g8l91A6OgSqWgiIbHyoD+UQhWCakp
MgVEeqzxjLUt0j6JiRisrCtuZ7SDI9RNf/rzZ12f3bubQOwLa22wYeD3aThc5ZdxmqhtYJnlk6AJ
87aVZeFlrmE1opDaP8+N2IGYzPuTXJci/EIA7H++/FW+zcNlqE6zi9N1PZTpQr0PUoKqtYtUriO3
DnJ5UALy7+XJPCliJ92WmjG4vZbIB6Vup9tkUl968q5PXsSH140GJHXnavAFmxAQ4PtbKLpUWNos
7J4aWQ7gwdBj7RpD/+Qq6wd5/6C5Cvt3VaFlh1GmvIvG05SMtRRN3VOtK81OjlOYQxFmzE2CY8Yn
D3XtFL6/FhbMiFCwiyGkAPR+f62lGkYJ38/5aZZazQ2nPvFJhySwY6a1H2QtiuyyiqCHdMKLPsIv
zsBvbWOhiJ+DMJBzJ1ayz7xQ33c31xcNCpHjxKBcoFOjXXU3VbrKSd4345OuCF96MEmQk4ptMmn/
k71zWW4b2db0qyj25JwzoA8BggQZ0X0iTIq6WBfLlkxX1QQBSTAB4kpcSIInOqIn/RA97tEe9KyH
Pas36SfpL0HBxQRpUTIQuxQVW7WrtiXKmYmFzJXr8q9/fYJ4cmg70SG4z67A8eCArxFIQz9SvykL
Qe3T4bgXefkkXM3AEMJscTylLQe0hI5+YBfvTIUPhMeIM0R7I+7byg5K5908wdFYTLyMKmffoZB9
TWchioGT1xHxIkam6tChpMN8grG2cqkH0XwW2cYym2StwD9Z6YPWByPrxSMj7nY/h3mvPVb0WKex
s3+Id2TfQxKZw7ARkFJAiLI8Z2lmR5obrybw02tn8IS3IPgJvROtmx/qyLmj8HlIgAdwM+BeCq4p
eaoVLTmdwVpdTQzNuNQT9xca13vDle7AfZp07p8/LTsbUziwuAOcE65ahCpPpkcqfOALI5u4q4ii
eeyqYOTS5uEsyv3ocu20/IssoD7i1bPSdIFIIbqXO0atvMd4vXaJI9vtydr1jXt3CYWPE4MQcdTW
WSsTJON5q/Pt+TmF2CS1gIFBUBkUP41OiZ9XTgSr0BaLwbw9WUxhfBgsDXwJBjh79SwEaHChoGEH
RVlwbmyZncFiSfAnNdaTXmIPxnY3SYf9zso4eX6WIjFUeRjk1sUZE8BYLBf5tRm01VpE3UVvMov6
Vz61j9GUUt80ouMWjArxWOlAukhbgdmZ7U1WdGqbtXMIZnNYETAfVpPnl7PncAhLgfCzoEHChpNX
M+/YEU3//N6kT3VAQvnFOlwdq/QLen6avU8tUNYEXDq02avC43NXh/2P5PwEth+QWks4Ty+cq/7t
Uht3wGAN1fP5A/SL00fqm4xD2Px9D7k9eeWk0IbSG/hx0psEgystu9T166l9oKBwdwpie/hxeC4Q
SlGBI8tx0QmCtteapV8h5fdOvTUNcn1Xh67f67qv3qdsUg4+diU1MvxJnqq19DXNdrPBZL7sLceu
SniNWqPoQIqtIBaU96la9HQVOwMLXqvce4o+ix2yj4NJv78IXSpVwtSa0qbeGBkzEBXHRghuY9gL
13PYYTz/NEpT+9s88AAPTJXVTB+Fc037tZ35AzIHRs92j4FDBY9+N4A0N0hFH1cDJn2i433XSU/t
rqcblJa7HhxznTS/0KL54gZELSUzfSqZQPrS73WZtcL22dSZs1cSTXCSduCU/NYPiX0eUHS7Sofn
72BkUohOZrNwO7bUQVdx52TilvokSLxwHPlGh9xpcqh9044ZCzYH3Y2fAMRXYMXllxnQZC5W+8lg
kosGDa6hwOZjpKGuflAHDhmguZanl9kSsoaZ4Qr21cTzXwVNFTczGf0iOs0yANNWvJQ1QUU6YbSm
k+5SHZyvSFgfq23XPWstw2Ds2iAintcFu4KFVJbQK50uKMkiTCw/MlnCua/EqTtpx1P3WF9D/Nbz
KaR6fpZdwTKLCJkRERNpo8qBVFeKsZqpiTuxuanBunWiLn1b5tC/LBfdm2C6iC+mAVmaznwFoHE6
jQ4ohL3zC7cUNCIucKEQt7YP3Lmat9YDd0LvE+c6She/tuZUdTkhRk7Pb0FsuFrBsNMJW78AmzyU
IK8EuMVL5fEpQOiRL6OnVJWGY+Ut+y3b7s0mHjXrS0ivuV7jC53ekkTQ8uhuZk/h2ckBplDBGYx6
87V3Ns8V7cDe2vOugYwQmCSaQ8y9AJZsSYHuplo3avEWqCFcn66cFFx2Fianz7/rvbOQeVawcahL
3AmjraeD+VxnR4XzlJijt1p9iNqzQxSGe2dB3w64tQeixkzet97S14Nu33UnvZQywuXSjiiN1pMD
erco1ZT1rrDllD4llpsUhTxNZixo0r1ozyZ5y+1DPhwmV61uDN/DNOmOMocW2KSF1eEg1wZfw+Xc
vvL8gf+FHuPth/YAIvLQMFbjTgDxr75afNPbGbDp1VIHatdaB/k3xW2pp9qqQ2uubhrnY89x4Vsz
ICswFgqgu+ffzJ5TwMNQjiKeRrjr8sOoqykZVCObTfw1OeVM56zTPBhsWUsBnpWr2qhlhPd+oH6K
FvkhbG4lB1UcAsoAoVTEcOStVV230KdCNcLvngRe3B0jO3CFrUg5j9sUXbqRMjvNOyv9bDnP2ifz
7rJ7HS6M/PPKaDsnU9ewf+IsQBYn8thkxrSqLHpEfgZLP5hNBl5bP6cpUUhNlhYcOAtCojvbB9ug
mIcQW8VWXgz0VZwu1s5k3V+6I8NdQcQ6mPrnju+vz9dhd3Vgvj1CFvTviJiaKVJhVbOZnH3Mdo2T
yWC5+DXS4TcJbbU7XCq9/Hy96vR+UdLFLwsN5sFFuJydK1kbno72IrnoxKE7fn677URlBBoICwwz
sy9A9iLquB06th0faFoepETyVWUOu1SafMBR8sfTQWKfsuuTrwiOXlNTDRBoZIvioHn7wKbfiUiK
VXCXk5MlOoO/W9n18xbv2e3oqQgZ9MlkzNOvmKfT82UbCOKyTYGxH1COpcV+cJLTOu4+zTr5ndFS
rWBAv788/UwzscGBgJkuDLatncFdIGIZZBcFYSH2RtWgC5f9AFT64hed2/5ymkWzX3pJAtjZoKIW
PjK9DwNmElM4MgSm3L2a9r35L715rqVQl69hQsu9jnc9DzLjN1tJBWeb7nWverrdSYaLJVV1sJt5
PWorpgvlztdWwKtbuR1+TOkdA6ocrN4vsLZnq+E6XQZ3c9oJw57e6Xo3yTJRPhFuAz3pUKtzpyZR
Z0Wd9BzCwDiczn+bOp79AA+gduf54QwCi3UCjHeFmwYIN1qDRVS7xvzzYtkKfgv8WJnk/QFs3t2M
3mJDrWOQxgVTbJtqO12DeLbdwUW46gVX1K5NH+inFXArQcJ131nTUSJU7M4j9UwwPcxcX73vLPoO
LGm9lXavDKbzT9q6DTtvFJAiGUZRG2N2zV6C1LJjP0QD3YdiaIlx3ulmAuk4GMR3rSQEfezPosEa
sOIaHszQjma/tgPf2LgG/0xhkJLgEP24c85dtjC9TM5h8Be+5zAG70RGFaSggCMUiYqnhjl67127
R9cybnWKU4uca5nC6ALdIAVPh3TCVVxgIjpWpjCU9ju65Qg7QOWvYUG+JrFahFC3TiZGC/ySaE5B
w4PzqFWcgETXorQbdVOgv4CafUoELlYdwMVdP9POnCzpnwfJyj/tTePwRl10og9aZEQnXt5b3ySd
1eIic12PcvvgdDqlGLAfzt3LwSCd3ynKKrjUA2y+Hl1bzrQ4WV84yroN9183MWA+h3+WfiTxARNG
9oWFi4+9C80vgXHC89wLshJua3GXTiAd7bYLOvF46gf98azff6CxSet86yXfbES0jTIR0Yk/BPc0
k0BKkAQg4lYtc8v8ZDBbRln3VvUpurbtVZ8rByK9oBv5AOrt3lWUiU6nA09ZH1Dyex6SGfGbRPtq
UreVwIndj8JV328bt10H5no4x6cXnqEBxO328gO32s5UbLI+LgzPSG87yn1kec7YN4vBwp/ftZa9
9MTOe6bfs9v0HVa6B95cR3hFkkDJVdEkim0IgAdQceXmAjXUm/q9fH7n6u0Tf5qcEzc+6a/Ty2De
Hs9X/gn9o4bdznkwdUcL7Ssa+pMSqqMZXBeGCWEmsTWKv5Ize5l+yP2bdkyJwEI79zXCId5tN7O/
rLqwIfmC7Cy5gLDkIl4AcrXhrcxU5cCNJxYrPwxwhY4wPAFJ44hVDPb+Kp/1bNVz6Ru5hNqvDVx2
ZQTq0M8pUXO01qEg185upBZakJwTACJbws6Q31O0hEdyRpjiDnBP73RtrCjnb60gQfKN4DxaLQef
3JYOcjI+uENk14RzwMwiB8rJA8VJkF2eWZ/NVhTccnVmOiGhaRTA7aQa/oHTVsVhMg1eHDTlJNwo
s2vrYhlb3pwSKST8IfS4ywwFEo2W7Z5p5KBOXV+Hka7vHVMNlwyNKSUO0xjkaGLYvWGsJbQk8WOc
4CzojFu00Mzm5iv1AGSTA3ok0hQWYs1BEcvaWli0mntZODOmXxxjGo4ML80+6grFd0ZELY5CYdt4
oUDVoAPben7iireG5IVD2MPa41+yNQIAJIkkXdPvsNeNv6QaxT8UHJGjgmhhGXyaJ/nXuLO4m3l5
PtKng7awn+5TemMtO1BA+poBEWF2Yy8xn0CqmmEanbqZak2VTjokVnsfUtKuCa85wmc/2Ji+Yiqz
coFV7LNjCXCRnKlCzVpA5bUpMdkv8656ZdCMcelFx2F/cJ0M6AQTaKNuGgydlvZVeWIP+qeV8jfa
523tnx2gxa3ph+zsLaCF+P3vRoryjmQfLcDRV/iuwtH6DrRQ39GigfafxJM461wQpZGidN7RYJKr
gdwkWFJO55aRomHbFPAvnGA2KNzkr8BZFAHfP9QpK0KtEackt8UiMHkqNx5sO2zwxapzFznzeetX
Sm0HH53VFGPYJ2Jx7noLcs9rIzCDhUtr67k/757ElG5ThW+so8fIMaDhTLvdYajaNFPut+exN+or
/A1a+aiu6P3Qni/p6RMFUAzqAxhUl0t/PUy8Xu9Gw3CmkVK7k7ijqZur+jEtZMPb2br1W7xI4OsL
1GV43yaskQvqdeK0FJW3PhN0Xdsizrzwh6q3yKNx1u7aj34v6uOiBqAsaWsSwxbrp15043S4p+bp
cjEfLdXFKjtwj8taWggQtCkJUNIsGri84kRuaamYF+sQBlHuvLZjwN2fxSPf1xbHW1tqj00k33qb
WRQq+gjNiyrT4orfmsWL0X7zyMEFC7RkHNhhfLLqJLSHhihi3Fn4hzoU7dkXPAqGnuhcgZcmgNHb
KjBT/WDdgaHirteOcoKq4eLXVaffok02IYBvLhkTl2qB2eCUlqg2b1nRl/4w6USUBq9C0j9RatC4
Wgu0Bz9op5bRDgd0wIMdSh+l+pJS82keareaQz/CkRpp+ZdMz7vwBXRAEY+diBqfIF/GyZhMA7XB
wJzd8Hi9VuBhd7PlOh3ZkR70hpA9zD4mSgJZrNaJcthjaSzVGsAncNzTIvgUDX3+2V0vV2arB5/S
qJVkHbPr9OJvmu/OuME06suGGvlW/4AlufPCRBoQDj1NIdMghCjLj87O5KRXvdVdOg2+GevwYtpC
Nmt1cAZngXNS7I5/6t6/wQODgiScKMxkEuPEgrcOzo4uhrs5iqw4pQxg0211Wy/vHavU0+3BO7i2
BMBd5E0B4/6hp/kIDUwdDeE3rGiBlSvbr7bfEYjnTJJZFjUjwkR5cibxJUEmgHlpk9smgUiZ9ivU
NBYP+2VLT1fFUI0AQi7oZE6mzc4z/8LWZkNdsXzUn0YirQX1rpJfU7OsLo/z+Shff5lPaWo1plJl
1h33YcM3PhCssaGW4vRp49A90x9cTg98+r3P8/lNz7heD06pINC8M339lZYAM/1RkP8HFNs46cNc
+6Rol8b0bmGc2zh/+ogeBkrXdOzbvnvdyq716MNcvUh6N2H/UpvdEAd0+e9Fy7hYOx+T1Wm/D4Gi
cSFauKvOddwickTNzzq91kUbS1oSuPd6cGbAjDeYdJ2PIW394mAI6V4sUoIDKPbg8PWufDj7Fuc9
5WRhXNB9oBfcERByOyOVhsWzMzU+t5emuqBtWggToZGMZtlnP7+1O3fr9nnL/aqsf1u457p9ZSRn
fnreQ68tT+kd3Vue9KIzGPW7g8ueQr7SmwxoZuaO0hXQwo+r/LTnACz5aA8uleV45tGS62xlf+gs
r/LFTd4eJgaVeB/WJIPgP4CjG7OuA+K5NTQ6ZzosxOtfaJdxBtOo+F94sta+2qtPmXsXLYmVzS58
mAG717F2O09uDe9qZp/BKz2jq11/7EDEMR+66+OUqHbvQ9w6o22YCg+scqJGp3P74+v1yH70vlBF
P4nLf9Ji4qyOg5SC4k+ZFeefrSTz0u8tiMWnN6ETpHfQtP7ML5WHa/9AT9bZXR5Z//VvD2EWkAT5
bE0pF9pWEKjqinIpllSs97kRPJMVZ48MrfRRFWRFhO22+frbkRcG06ePW7r+jsYjIMFwt4qvzYRb
IvqREJ5/vo00n/+d557gD+NV+LdSRO61IlA77wAOo/CEFMQXmmxbBP32O1QlLgrB6uJrM+EbEgHF
QzVloPTeES4Q4DTp2eF1AVoNtaPIEiHkN/TM3K11n5laOuII3JzyQ7f6vXe48QIoyL/ia3ODv6WH
F+jBepuec4+tJzq0P31JL77foYE7IQWq2zcfvz0R1JUALitY+Dab/umrcuy7A2qdCE5gJH2X0Ns6
AvWVv44JicNEE9CNDCoi6PffYSpSLEpYq/h6c7tA1epegB1eM7lawYW3kQFBy23tPxhwO5C0FBUm
xdebuwAVQXtdSxkoxHU0YgGkZjfPSDhoWwb97juB3wGd+fTxm7sNROVsLRF00PlUcICRKhWiJAKl
TfkRFyQojmKiN3QXiJLmWo+usMMHQF7ITErP3NJxFnEGBaDiu3p4WxpQdEut9ew9ClqB5ZEg5CoQ
XxVTYNB7R0hJobpHsMpsPn9bIhDA7VoiIDrLqVZ6YmdvH3pqfYncFYGAzaO/uUNfwLdrPrtoTEYV
yJNlL1rPbMug2yf5LuiVSiPhzZ1+UdtRSwRAEjB1RcOGJ91e1f1USQoSaxrhbLbBRt28IQUI71RN
GeABkksU6p+H237/lE1iHVDaxD/FHG/psQXBVa1Xr6rU5WPiwt+1ebWy8hNltYLsButo8/Gbs/5I
stYUQav3Tng44CZK75/ztL0DdEwfCuC6MDxvzsebM/9gQ6grBIJARUMFgNrS06uDdzA5oCJFsoWt
9oZ2PxClmk/dFS4uBXnUz26+cCi33zwnn4JTKrmfdr8wDd6WDBSRLK+lASDtIBsgEr2bE141fwh9
YQIIkg3gZeLrzSl/SK9qykBg6Kg8AUfyJISKE9xTkAHaoagxfGMbQJD71doA5PqB0PQ4BdLm76AQ
iIgKluDN2XiF6n+BkvgeRB/Rc+OxCJ87VrIvyv6jXygDx7ufPwWNBX8E/FgAsOGEZP8K2EAP8076
iyK6vlnLJpwsvv8PKdheqLytD/8LWYWtb6XfTXZ++UkUxSKf5tr+kfTg0sLKT8ofnjlWbMYP0M4W
qYanZ7w2fSL4730rdh6gDtuBdYjM/h+L3UkjfN84z40+tGg08GiWAxW0HA0MextSzfk955lsDy+w
S3VXPQofwuToXy8sy3OC6b89pValaQQLdd1prsM4ta04OLoyY8cMzH3ziHrouvOMwtDdO3YDz3Di
zJxyheLtishy3fWeWI/s19R6PLpN+b/kKPx2VBBoBVbiSHtJgCFrzxZbwYN9JDApu+M3IP2Tzfi3
YbZ52YKu732Qch5T5+Hokm+ljSX6z9R9pNPM9MtRxEsRfmndMc8sM3582kUF5eDVw3EYmF75M+kh
wFfVn/GCivt7Mo3lSOJJoIQpv92b23yRUhrZgi3RN5OnxylH3EzQwMqvreXRyPSsxzCQ9yvBgnKy
n1/+tZNZ5SjFkgV2ou7rnZhBZqZZOdBmXDyDuuNem1ksj9rEmRUC/s0yPQ5PucRixcIBqbviG/Ad
poNW3gBq5H0toOS1JzCjzDwSj3CaOYElKTTix01MUOHnIwJTf1QuqcQ2PW+vXESxal251OM3LSyb
nz9UP2Q1rD3uXlayuqP+oFCo5rBfeb1OUmj3kyzNAmlrUkzRxDveix2uue6fQMHVnPFL4GzZJ1cO
+Lijj1nq5diL+w4IMD6wfPQN7PapXsSh6B08MPtM/e8xlF3HRUbEvP7zp+NbqFFCWn9FT6c0uqRt
DdHRoW39570J4CWwh5Vu3LYj+IwjueNHPvO7f5LTOcLbkb1CkYqre4GcxpYVVG0CkZeqO/CVtXIe
wnKczRE5uGuQ+tQKn3OONxfeDc55bG1MameeWQQRt2ei3XP57c/fbpK6KocTz1EAIOqKZ8QAsekd
PYUSpPGpvnvOh8K6epnJjod8f2+ZkmgUAbEqCuJ++ASb8f+8AwwIClKTugd4e/1iE/zBE72r56W5
xuKaIzZW/vC53Tg07RiG+e23J0j7fijal765PIozyYguqoVq3r+n5tokOhA7UbnC4lSKAHTdBZ/H
lV0mSG9qD5rEpuWV4xRrbUK4rHUuDSpazNRd64cwfqyIQOA36w57kS1NJy3HKUQgquHrDntp3ZuB
rDKJPNcf96NfkYHIk9Vd7CdQ33E5TCGCJkIzt2b26By9j817OdoAb1Q5189fHbc5sclyGLFk2AXL
b39+1KcLSaz5aOw7Iton6QholupP8tVK0qOhGbjlUMXyqR+s/R5/tXxL0pSw5tUf9To8YtP9S3JU
tWHIsdcfnWZBIsqf3T8S/CLkLx1FSvqaUMt39NHc5/4AD6GoWdDC1T1B7++zo6sskXbk0+gNyOg/
P49vx58n4+P/diQ2j4jN7+x/auJx42iXDe5BJP417aC22b6/x9+v5H0/3UpilXf27hV/yNV7EnKh
X2Cmq29/vD0H4r2H1pf1UgN3yfvgMYxjaW81kM54n4nzJo0quJbqnoSh5U2dTIrzN3H7D8MEwRbu
yJkVr61puHCqgaBGFm9WzEKRjK4tk8ybilxaOZI4Ap0G9P2xFfhmLN0jTSj885hOKnIIu9fAhhsn
1IPKQmgi7zBaWw92ZdgGZHvi7Pjsoua17lY4MePQ2ncXCTr22oPjIzxY5Thil4k2M3VHPXXucaMr
FqJgoqs9MAWIQWLl5UhiwQL8U3tcsvtmIA/bhByI48jSFbxEdRcLyRrJREk1AMyuP+5ZRoQ/loRA
pV/9cc8fdpQDjNMNjJuanrxaQZddV7ofrLiywSBtaGBYTNYrM5eN7aJ1Yt0FX5rporIbtAakC0Oe
nVVNE7io6ovilg4GpltdcgMyvnTQ6ynNBFOrEv4RZTG15ZytLP8+zOJpOVZhlwr2+7pDX4XeIzIp
ByrGbQIvcwWuoRLu7TZwRK6EbpcW22vg7V1bAlYizAjJgYbxu5zq5710AEpLU9YVTVzNQG0qVk/R
dbTudrgBTpVNTTnK1kT4/3PILScfPBDv9cUrTrRVHVgQJtWVxG2hNWOykuVY4mzQF6T89ue3xG1U
iRHD3t/AqPBe3oMvKkcqlqs2IeIlWDI5UtOEk3RLH+v15tTJS27gQH9xRRheMi4hui2n+fk39xRy
uyBD/RjKbqMAw9fdcxOMKwEjHUF4UY5WvEbBV113cDQyF5QFM2g5VjF0E17NrRVXw6ZN4KkAD1kF
brESRaYUqhnFnNoYRg97IGZw+jRwWV2ESbiQpE2RH8UcDRi2v/8Pof73uWZUUVMrDVsILUiIecIh
dHC6fUG0fwxKQqWorXZm7w1G1r5NbW470U16+6w1cIjfozHvTWcmD9yAifk+Jhov388N3EkkDqae
+Wgl9rYcmnBqrnJThJOkYZtYsJ1VX1oDF/4wzgLL2V6raE1ZV6GPTHyCR/mdNeF+3caOgFS7kp3d
xPVGFF6OgjbhG53BlHR0If5z+/5zKVRxsyntBt7cOdHsHUS7Inqs1H17jCy/Onr/1h/1gxnJqoHW
4fVHvcjjab6uqjOliTKRon6D9xdXMLyCFa+uiItygX1jN7AxLgBPuPauSBo415dmmJQPX2xkwa9a
VxbYOWa4c0QEc0HtkTl7oVfZy6ImvvbAFEY4CzmnrQiqjQYGNvNKFYzSa+DNXVtRxXVuopTnxowx
UvdjxkWj5briuCEitrORmwiZ31BaCLUmjpi0nwuqtLqLvsUFMyPURvn8hTMjeMrrjnxnm041tqKK
9jG1BzZnzq6kVbWBV3hnOktZ78O+28CKs9gVZmF1d6hNaKQv63trjziaCGpOHCsN5PIttQlV95Ek
dLg4Ok+px4mO/v1onIZxmGZPblgp70JnQ1bTwAt4mpDurGZiOzFTln909k1KEXUDNsRtBJTIy/c5
lx1FQDFrn4Qr5/ER135sJmk5mBDaBuj549HRIi8Cuj5J7dZ23BBrHql9/+MuwS84fR36oXIdPx8b
IjRt5iYvKHa8//ff/2fiiu9O4xyQNis4M++JgJZvTdKHorkGVMH1V3BHa8u4dSlAN+VgQqw6nWuK
ViF1FdithVPglts9+fdjxwxz/CXn6FMWPJpypAPielVvYDceh+5jiADvTBc30vHN7UcbiIqQJkBX
F2ZGpaQEToDaiD7DzdSStTyn9UDev5Uk2fb6n+Zo4N0Trp7uGbkBHXRpRik1a3sGP3hx/XmBJZiS
CGxK8C9xsvcwDQAlCzgYBwo+wgdw8wd+500wEXwTRATb74rWd+W3pW57euQXatPvddbSsJCV7ejM
V45bscCLWGBF+b9uxHEWh5Gk+qih3g37v27QjYO6ryyjqCuqteAC1WZWfCeV+6CmaDeO7541F4Qi
9bbDR3ESZG9vH8lHLbncAPGeVuFXPaHq6Rku+mX2darABVfiD6+0l9oK7BmzshGhYqGrSV+0RqSN
EHfzsxDwl040JHMNV8FtwcZQLry4nuH1BAM7gP2626Vr5uBZcPVLp7uykjDC+vHlVyWaUdHfjjrU
toLZQ8uy58y5F09mTu3YupeeqkOLGP4RTWf0gWjv3MREo7KEidLvvSl7euLAposURUd0KPVg1C5X
VWq/7A8e983z/Xm31Pfiq5dcVFvr3rmIth/h6Z7b/tEYlSdKmApktDRX+Un5w+eKm97H2b18Bzwj
2pdfLs6USn6RzBqa8X2V56aJGaaZ43nywhsIE4jVmo+VSN1Bi+hwQeOdbSEJ24Rao3x4oSWaCOOO
zBwQxj6/rgmne1TZHU2Uuh+HvhNUDJomXNxy3ODosxVl957zsC3rJmKM1NFWy3ObKN2AleaR6tZM
NnMEM6Ylzni+R8m98CSeUVgmpajgW64/6gf2ceX9FQ0z6q4WIg3sdlHqW65RHBLI5Mtvf14QAieR
UE5sSrEJ5dlb+YUyvgFDnIZHnyuF0GoTpUmbQugLJ0035BPX1sKRNUgTAanNLJfZg2xW0Ei3vuDv
AFs5j+ZjcRnchfeYgOWgGw3YgNa+I6K5kc+IfQlB2R6CGjr9lvP+/C7aCGriAHEP0uKJsFcIBwmt
sBMQb4IIbRhzfhP7aOLEU2evkqfmqv5zfbl9doYdXzP7w9p64SEZghx1KnF90UmursoYYemTAysH
KrZUEwGqW1O2ilTRDLXuYklvpEdjip5AhGXyMRYEybWHBx0nyjrhzvv9757l5+WQQirdJhDyxQNc
mcwgQwc7UDk/57e9cJNsjtfmFjj615OilOTfth+ig/l/8FbcZyP/Y4BPIipT2twjwcD5ZLU/g2Xa
Mfqf+d0/iZLkvTeFCFMytRs4C+9FflkatAH9PAzThJSZNKzSxLikyyTQVxPpvSH5JuAi0v5u4MId
2ebj9pi7obLXa+/Snha4TXHjjQQ6QJqkAavy2PLDBww04imH52tgB4K0suJQJkg4XLF82NcbQcAa
yy5kE3f0dy6ZIhi838dpwpwdmZF1NLHiR8kIfzYs90L1fjxzKHeR/RHRF63uvTee5lFaDiPuuibu
ovEc1scQveftISM8zFF2eJuMMe0q+Kgm4NXj1KaDsqyumzCIRATjFGyiPHITrI+nJFEl5SqaD9Td
E6dAdaVrYDf6/no1uIeVsolql9Hv/ye1jh7/5XwRVkxkpYnL68IKckkUAp5dW8CXzn3VKlB2k1Kv
lzGJ7jC1pcsFdH0j661IoQn/7AocwNRMHmTMstLENUJxZ5jKOX/l2bj3C7WwQDQsJauDHsf15cuw
lUEbOMVXXKQP1YLDBjbvFdy7ONayD6b0GvCkNyNXc2lKE9fcVbgW+rcaHWuCF+HawcQv94C4QZUm
roxiVPm+UJrwczdquDV0ksTMpFU3ETL9/Pvfs6DaDriJMvvPeCYytaPaBJj91sofbMvzLDmg0EQB
/1PGeQd9oDZRxQ/uyKrUpNIsq3ydNWJ0gjXSPLq0gPiXoxVhoSaQ+LfAvaqZ/SZY8G5JkUk2EEnO
cvE/L4q7UPbSaDdcf9Db3/9XeERr8N//XgRAb+Lf/3fw4MipC7UJMnoos5xKEp/Ct/oPcGcG66qC
pldR/YG/THcOeBOVO8QJXEpsjk7MRDKL1CYKbWh14lRserUJmP+YOIzI5ZRSLU5gExfsbzs+iNpE
7vA3x78375eyxmiC2HCjQ3fPdxMsBEPAw3cYcxKMDwK2Uug/rzne3+dyaZsOop3SoIHW1ymjRVEf
9qf+vDisAFvVj8Rur/8pkLv9o3Ej8Au4ypy1vOsaUHGjkByDyEhKfl8j59qjHZK3ACMh2YtNpHLI
gqcW16u05l084utdSooJHwUgrDwWhYF7OI9wOIRzjYBjE6SLNPKztM4vdNJuiF7IoOiiJ531LBxg
3+78xyQ+NujGv2DqQxAUVg2+JnhIwJ9+C72y99T29umJlrB0QqBxnqL1+8BRD/rRf9573yBP/4Lv
PZ6KoyZHEJuokRlSU1kh12qC9WIYm2vZCmjC0hcpTOlqaiIONxIN6ioWZxNVXOMHQFTypSTaFz+v
MQ+r+KceZYQcKvHkJuy3E9Nzf8j40YBDcprBpyBfTs8Cdl94Od0SPON6kraG8izk+IUDi5pYbtO8
fG3FRd1E27cbq9pq66BSPbw1vsRZdbFqEydkQmBkTbcL6cUBfi6l8iOr/s+7BvaB+OteCttPc9j6
3v7t8bZhfogR+tDnTwpE7MR9FQT/2Kfc7MkCWVI+ZLmA5yDep1YIekzaTk1UmH/Okmp4pglw6d3v
/5d4Ry5pF+pD3u7up4/7TqlH+Vp+FgW0vZ/fxu7fV2PyF3zKPQUuf72n3FdP88aecvsAlLpuqwXA
U5+fB4/eq//x/wEAAP//</cx:binary>
              </cx:geoCache>
            </cx:geography>
          </cx:layoutPr>
        </cx:series>
      </cx:plotAreaRegion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14/relationships/chartEx" Target="../charts/chartEx2.xml"/><Relationship Id="rId3" Type="http://schemas.openxmlformats.org/officeDocument/2006/relationships/chart" Target="../charts/chart2.xml"/><Relationship Id="rId7" Type="http://schemas.microsoft.com/office/2014/relationships/chartEx" Target="../charts/chartEx1.xml"/><Relationship Id="rId2" Type="http://schemas.openxmlformats.org/officeDocument/2006/relationships/chart" Target="../charts/chart1.xml"/><Relationship Id="rId1" Type="http://schemas.openxmlformats.org/officeDocument/2006/relationships/hyperlink" Target="mailto:contactfinancialstability@cima.ky" TargetMode="External"/><Relationship Id="rId6" Type="http://schemas.openxmlformats.org/officeDocument/2006/relationships/image" Target="../media/image3.svg"/><Relationship Id="rId5" Type="http://schemas.openxmlformats.org/officeDocument/2006/relationships/image" Target="../media/image2.png"/><Relationship Id="rId10" Type="http://schemas.openxmlformats.org/officeDocument/2006/relationships/image" Target="../media/image4.png"/><Relationship Id="rId4" Type="http://schemas.openxmlformats.org/officeDocument/2006/relationships/image" Target="../media/image1.png"/><Relationship Id="rId9" Type="http://schemas.microsoft.com/office/2014/relationships/chartEx" Target="../charts/chartEx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jpeg"/><Relationship Id="rId1" Type="http://schemas.openxmlformats.org/officeDocument/2006/relationships/image" Target="../media/image10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Relationship Id="rId4" Type="http://schemas.openxmlformats.org/officeDocument/2006/relationships/image" Target="../media/image1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17.jpeg"/><Relationship Id="rId1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23286</xdr:colOff>
      <xdr:row>1</xdr:row>
      <xdr:rowOff>30255</xdr:rowOff>
    </xdr:from>
    <xdr:to>
      <xdr:col>2</xdr:col>
      <xdr:colOff>549088</xdr:colOff>
      <xdr:row>7</xdr:row>
      <xdr:rowOff>20007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E3DF47-27EF-4E60-9118-89EB302407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06" r="13758"/>
        <a:stretch>
          <a:fillRect/>
        </a:stretch>
      </xdr:blipFill>
      <xdr:spPr>
        <a:xfrm>
          <a:off x="303433" y="220755"/>
          <a:ext cx="1242979" cy="1143958"/>
        </a:xfrm>
        <a:prstGeom prst="rect">
          <a:avLst/>
        </a:prstGeom>
      </xdr:spPr>
    </xdr:pic>
    <xdr:clientData/>
  </xdr:twoCellAnchor>
  <xdr:oneCellAnchor>
    <xdr:from>
      <xdr:col>2</xdr:col>
      <xdr:colOff>649941</xdr:colOff>
      <xdr:row>2</xdr:row>
      <xdr:rowOff>86549</xdr:rowOff>
    </xdr:from>
    <xdr:ext cx="5535705" cy="59105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A0A2764-E179-8325-55B7-168E69F0F05A}"/>
            </a:ext>
          </a:extLst>
        </xdr:cNvPr>
        <xdr:cNvSpPr txBox="1"/>
      </xdr:nvSpPr>
      <xdr:spPr>
        <a:xfrm>
          <a:off x="1647265" y="467549"/>
          <a:ext cx="5535705" cy="591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rtlCol="0" anchor="ctr">
          <a:spAutoFit/>
        </a:bodyPr>
        <a:lstStyle/>
        <a:p>
          <a:pPr algn="ctr"/>
          <a:r>
            <a:rPr lang="en-US" sz="3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Money Service Business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246529</xdr:colOff>
      <xdr:row>115</xdr:row>
      <xdr:rowOff>74439</xdr:rowOff>
    </xdr:from>
    <xdr:to>
      <xdr:col>14</xdr:col>
      <xdr:colOff>123265</xdr:colOff>
      <xdr:row>121</xdr:row>
      <xdr:rowOff>14568</xdr:rowOff>
    </xdr:to>
    <xdr:sp macro="" textlink="">
      <xdr:nvSpPr>
        <xdr:cNvPr id="2" name="Rectangle: Rounded Corners 6">
          <a:extLst>
            <a:ext uri="{FF2B5EF4-FFF2-40B4-BE49-F238E27FC236}">
              <a16:creationId xmlns:a16="http://schemas.microsoft.com/office/drawing/2014/main" id="{E7EADEE2-FA75-44A4-AE64-98D22D582A45}"/>
            </a:ext>
          </a:extLst>
        </xdr:cNvPr>
        <xdr:cNvSpPr/>
      </xdr:nvSpPr>
      <xdr:spPr>
        <a:xfrm>
          <a:off x="246529" y="22743939"/>
          <a:ext cx="13940118" cy="1083129"/>
        </a:xfrm>
        <a:custGeom>
          <a:avLst/>
          <a:gdLst>
            <a:gd name="connsiteX0" fmla="*/ 0 w 12753975"/>
            <a:gd name="connsiteY0" fmla="*/ 179391 h 1076325"/>
            <a:gd name="connsiteX1" fmla="*/ 179391 w 12753975"/>
            <a:gd name="connsiteY1" fmla="*/ 0 h 1076325"/>
            <a:gd name="connsiteX2" fmla="*/ 12574584 w 12753975"/>
            <a:gd name="connsiteY2" fmla="*/ 0 h 1076325"/>
            <a:gd name="connsiteX3" fmla="*/ 12753975 w 12753975"/>
            <a:gd name="connsiteY3" fmla="*/ 179391 h 1076325"/>
            <a:gd name="connsiteX4" fmla="*/ 12753975 w 12753975"/>
            <a:gd name="connsiteY4" fmla="*/ 896934 h 1076325"/>
            <a:gd name="connsiteX5" fmla="*/ 12574584 w 12753975"/>
            <a:gd name="connsiteY5" fmla="*/ 1076325 h 1076325"/>
            <a:gd name="connsiteX6" fmla="*/ 179391 w 12753975"/>
            <a:gd name="connsiteY6" fmla="*/ 1076325 h 1076325"/>
            <a:gd name="connsiteX7" fmla="*/ 0 w 12753975"/>
            <a:gd name="connsiteY7" fmla="*/ 896934 h 1076325"/>
            <a:gd name="connsiteX8" fmla="*/ 0 w 12753975"/>
            <a:gd name="connsiteY8" fmla="*/ 179391 h 1076325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89773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95488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80192 h 1077178"/>
            <a:gd name="connsiteX0" fmla="*/ 0 w 12753975"/>
            <a:gd name="connsiteY0" fmla="*/ 12304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23042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44450 w 12753975"/>
            <a:gd name="connsiteY4" fmla="*/ 983460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84194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301365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423337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4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0166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3997 h 1081821"/>
            <a:gd name="connsiteX7" fmla="*/ 9525 w 12753975"/>
            <a:gd name="connsiteY7" fmla="*/ 982712 h 1081821"/>
            <a:gd name="connsiteX8" fmla="*/ 0 w 12753975"/>
            <a:gd name="connsiteY8" fmla="*/ 93719 h 108182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2753975" h="1081821">
              <a:moveTo>
                <a:pt x="0" y="93719"/>
              </a:moveTo>
              <a:cubicBezTo>
                <a:pt x="0" y="-5356"/>
                <a:pt x="415751" y="53"/>
                <a:pt x="514826" y="53"/>
              </a:cubicBezTo>
              <a:lnTo>
                <a:pt x="12340017" y="4700"/>
              </a:lnTo>
              <a:cubicBezTo>
                <a:pt x="12439092" y="4700"/>
                <a:pt x="12753975" y="8235"/>
                <a:pt x="12753975" y="107310"/>
              </a:cubicBezTo>
              <a:lnTo>
                <a:pt x="12744450" y="982712"/>
              </a:lnTo>
              <a:cubicBezTo>
                <a:pt x="12744450" y="1081787"/>
                <a:pt x="12338230" y="1081821"/>
                <a:pt x="12239155" y="1081821"/>
              </a:cubicBezTo>
              <a:lnTo>
                <a:pt x="623453" y="1073997"/>
              </a:lnTo>
              <a:cubicBezTo>
                <a:pt x="524378" y="1073997"/>
                <a:pt x="9525" y="1081787"/>
                <a:pt x="9525" y="982712"/>
              </a:cubicBezTo>
              <a:lnTo>
                <a:pt x="0" y="93719"/>
              </a:lnTo>
              <a:close/>
            </a:path>
          </a:pathLst>
        </a:custGeom>
        <a:solidFill>
          <a:srgbClr val="00447C"/>
        </a:solidFill>
        <a:ln w="19050">
          <a:solidFill>
            <a:srgbClr val="00447C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softEdge rad="0"/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272143</xdr:colOff>
      <xdr:row>115</xdr:row>
      <xdr:rowOff>108857</xdr:rowOff>
    </xdr:from>
    <xdr:to>
      <xdr:col>13</xdr:col>
      <xdr:colOff>666750</xdr:colOff>
      <xdr:row>120</xdr:row>
      <xdr:rowOff>142875</xdr:rowOff>
    </xdr:to>
    <xdr:sp macro="" textlink="">
      <xdr:nvSpPr>
        <xdr:cNvPr id="60" name="TextBox 5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83705D-EC59-2F40-144F-976BA1B1DEDA}"/>
            </a:ext>
          </a:extLst>
        </xdr:cNvPr>
        <xdr:cNvSpPr txBox="1"/>
      </xdr:nvSpPr>
      <xdr:spPr>
        <a:xfrm>
          <a:off x="272143" y="22778357"/>
          <a:ext cx="13529582" cy="986518"/>
        </a:xfrm>
        <a:prstGeom prst="rect">
          <a:avLst/>
        </a:prstGeom>
        <a:solidFill>
          <a:srgbClr val="00447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 u="sng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Contact</a:t>
          </a:r>
          <a: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Information</a:t>
          </a:r>
          <a:b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Phone: 34</a:t>
          </a:r>
          <a:r>
            <a:rPr lang="en-US" sz="1000" b="0" i="0" u="none" strike="noStrike">
              <a:solidFill>
                <a:srgbClr val="FFFFFF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5-</a:t>
          </a:r>
          <a:r>
            <a:rPr lang="en-US" sz="1100" b="0" i="0" u="none" strike="noStrike">
              <a:solidFill>
                <a:srgbClr val="FFFFFF"/>
              </a:solidFill>
              <a:effectLst/>
              <a:latin typeface="+mn-lt"/>
              <a:ea typeface="+mn-ea"/>
              <a:cs typeface="+mn-cs"/>
            </a:rPr>
            <a:t>949-7089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Website: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www.cima.ky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b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Email:</a:t>
          </a:r>
          <a:r>
            <a:rPr lang="en-US" sz="1000" b="0" i="0" u="sng" strike="noStrike" baseline="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 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ContactFinancialStability@cima.ky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Prepared by: Financial Stability and Statistics Division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Updated: March 19, 2026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endParaRPr lang="en-US" sz="1000" b="1" u="sng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0</xdr:col>
      <xdr:colOff>168088</xdr:colOff>
      <xdr:row>14</xdr:row>
      <xdr:rowOff>100852</xdr:rowOff>
    </xdr:from>
    <xdr:to>
      <xdr:col>5</xdr:col>
      <xdr:colOff>885265</xdr:colOff>
      <xdr:row>33</xdr:row>
      <xdr:rowOff>134470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E954628D-EF06-4D78-B19C-5BF70A14D5A1}"/>
            </a:ext>
          </a:extLst>
        </xdr:cNvPr>
        <xdr:cNvGrpSpPr/>
      </xdr:nvGrpSpPr>
      <xdr:grpSpPr>
        <a:xfrm>
          <a:off x="168088" y="2767852"/>
          <a:ext cx="6832227" cy="3653118"/>
          <a:chOff x="12725400" y="5886450"/>
          <a:chExt cx="6693247" cy="2926130"/>
        </a:xfrm>
      </xdr:grpSpPr>
      <xdr:sp macro="" textlink="">
        <xdr:nvSpPr>
          <xdr:cNvPr id="9" name="Rectangle: Rounded Corners 6">
            <a:extLst>
              <a:ext uri="{FF2B5EF4-FFF2-40B4-BE49-F238E27FC236}">
                <a16:creationId xmlns:a16="http://schemas.microsoft.com/office/drawing/2014/main" id="{FAD9815E-AB33-0380-95F2-21E2C54AA46C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45773ECE-EA4E-DA69-9D7D-FFFB7717C7F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712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A5FFD590-DB68-6FE4-8DE6-6D12EAA1DC92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Outflows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5</xdr:col>
      <xdr:colOff>997322</xdr:colOff>
      <xdr:row>14</xdr:row>
      <xdr:rowOff>122464</xdr:rowOff>
    </xdr:from>
    <xdr:to>
      <xdr:col>14</xdr:col>
      <xdr:colOff>119062</xdr:colOff>
      <xdr:row>34</xdr:row>
      <xdr:rowOff>6725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B1BCECD0-0EDA-44AB-8DD5-97650BADE4C9}"/>
            </a:ext>
          </a:extLst>
        </xdr:cNvPr>
        <xdr:cNvGrpSpPr/>
      </xdr:nvGrpSpPr>
      <xdr:grpSpPr>
        <a:xfrm>
          <a:off x="7112372" y="2789464"/>
          <a:ext cx="7046540" cy="3694261"/>
          <a:chOff x="12725400" y="5886450"/>
          <a:chExt cx="6693247" cy="2926130"/>
        </a:xfrm>
      </xdr:grpSpPr>
      <xdr:sp macro="" textlink="">
        <xdr:nvSpPr>
          <xdr:cNvPr id="21" name="Rectangle: Rounded Corners 6">
            <a:extLst>
              <a:ext uri="{FF2B5EF4-FFF2-40B4-BE49-F238E27FC236}">
                <a16:creationId xmlns:a16="http://schemas.microsoft.com/office/drawing/2014/main" id="{1DF840E6-0249-D808-9F4C-6F44C541488B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F78DFEF2-E33E-65AC-E5F9-86D3BFB7B9D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2558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CF925D35-D554-D8E3-3158-A781E87550BE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Inflows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0</xdr:col>
      <xdr:colOff>143264</xdr:colOff>
      <xdr:row>0</xdr:row>
      <xdr:rowOff>100853</xdr:rowOff>
    </xdr:from>
    <xdr:to>
      <xdr:col>14</xdr:col>
      <xdr:colOff>168089</xdr:colOff>
      <xdr:row>114</xdr:row>
      <xdr:rowOff>184015</xdr:rowOff>
    </xdr:to>
    <xdr:grpSp>
      <xdr:nvGrpSpPr>
        <xdr:cNvPr id="93" name="Group 92">
          <a:extLst>
            <a:ext uri="{FF2B5EF4-FFF2-40B4-BE49-F238E27FC236}">
              <a16:creationId xmlns:a16="http://schemas.microsoft.com/office/drawing/2014/main" id="{03479E67-5635-B96E-9997-9D81CBD44224}"/>
            </a:ext>
          </a:extLst>
        </xdr:cNvPr>
        <xdr:cNvGrpSpPr/>
      </xdr:nvGrpSpPr>
      <xdr:grpSpPr>
        <a:xfrm>
          <a:off x="143264" y="100853"/>
          <a:ext cx="14064675" cy="22562162"/>
          <a:chOff x="19999" y="0"/>
          <a:chExt cx="14088207" cy="22573368"/>
        </a:xfrm>
      </xdr:grpSpPr>
      <xdr:grpSp>
        <xdr:nvGrpSpPr>
          <xdr:cNvPr id="59" name="Group 58">
            <a:extLst>
              <a:ext uri="{FF2B5EF4-FFF2-40B4-BE49-F238E27FC236}">
                <a16:creationId xmlns:a16="http://schemas.microsoft.com/office/drawing/2014/main" id="{3978F998-1FF7-D60F-47D3-A4CF562EA7F6}"/>
              </a:ext>
            </a:extLst>
          </xdr:cNvPr>
          <xdr:cNvGrpSpPr/>
        </xdr:nvGrpSpPr>
        <xdr:grpSpPr>
          <a:xfrm>
            <a:off x="19999" y="0"/>
            <a:ext cx="14088207" cy="22573368"/>
            <a:chOff x="171450" y="114300"/>
            <a:chExt cx="14005934" cy="22672099"/>
          </a:xfrm>
        </xdr:grpSpPr>
        <xdr:sp macro="" textlink="">
          <xdr:nvSpPr>
            <xdr:cNvPr id="7" name="Rectangle: Rounded Corners 6">
              <a:extLst>
                <a:ext uri="{FF2B5EF4-FFF2-40B4-BE49-F238E27FC236}">
                  <a16:creationId xmlns:a16="http://schemas.microsoft.com/office/drawing/2014/main" id="{23568DB3-6AB7-0758-18BF-E9AF4611EB01}"/>
                </a:ext>
              </a:extLst>
            </xdr:cNvPr>
            <xdr:cNvSpPr/>
          </xdr:nvSpPr>
          <xdr:spPr>
            <a:xfrm>
              <a:off x="205651" y="146835"/>
              <a:ext cx="13960593" cy="1242227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77178">
                  <a:moveTo>
                    <a:pt x="0" y="94467"/>
                  </a:moveTo>
                  <a:cubicBezTo>
                    <a:pt x="0" y="-4608"/>
                    <a:pt x="80316" y="801"/>
                    <a:pt x="179391" y="801"/>
                  </a:cubicBezTo>
                  <a:lnTo>
                    <a:pt x="12574584" y="801"/>
                  </a:lnTo>
                  <a:cubicBezTo>
                    <a:pt x="12673659" y="801"/>
                    <a:pt x="12753975" y="-14133"/>
                    <a:pt x="12753975" y="84942"/>
                  </a:cubicBezTo>
                  <a:lnTo>
                    <a:pt x="12744450" y="983460"/>
                  </a:lnTo>
                  <a:cubicBezTo>
                    <a:pt x="12744450" y="1082535"/>
                    <a:pt x="12673659" y="1077126"/>
                    <a:pt x="12574584" y="1077126"/>
                  </a:cubicBezTo>
                  <a:lnTo>
                    <a:pt x="179391" y="1077126"/>
                  </a:lnTo>
                  <a:cubicBezTo>
                    <a:pt x="80316" y="1077126"/>
                    <a:pt x="9525" y="1082535"/>
                    <a:pt x="9525" y="983460"/>
                  </a:cubicBezTo>
                  <a:lnTo>
                    <a:pt x="0" y="94467"/>
                  </a:lnTo>
                  <a:close/>
                </a:path>
              </a:pathLst>
            </a:custGeom>
            <a:solidFill>
              <a:srgbClr val="00447C"/>
            </a:solidFill>
            <a:ln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effectLst/>
              </a:endParaRPr>
            </a:p>
          </xdr:txBody>
        </xdr:sp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B2233D41-38A6-48C0-4F7B-B65DD060C9AD}"/>
                </a:ext>
              </a:extLst>
            </xdr:cNvPr>
            <xdr:cNvSpPr txBox="1"/>
          </xdr:nvSpPr>
          <xdr:spPr>
            <a:xfrm>
              <a:off x="171450" y="114300"/>
              <a:ext cx="13744575" cy="9144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US" sz="360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Money Service Business Statistics</a:t>
              </a:r>
            </a:p>
          </xdr:txBody>
        </xdr:sp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FC9C5281-675F-A812-B478-DC01E8B9A27A}"/>
                </a:ext>
              </a:extLst>
            </xdr:cNvPr>
            <xdr:cNvSpPr txBox="1"/>
          </xdr:nvSpPr>
          <xdr:spPr>
            <a:xfrm>
              <a:off x="4154487" y="857250"/>
              <a:ext cx="5865813" cy="5175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400" i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Q4</a:t>
              </a:r>
              <a:r>
                <a:rPr lang="en-US" sz="1400" i="0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 2025</a:t>
              </a:r>
            </a:p>
            <a:p>
              <a:pPr algn="ctr"/>
              <a:r>
                <a:rPr lang="en-US" sz="1000" i="1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US$ - Actual Amounts</a:t>
              </a:r>
              <a:endParaRPr lang="en-US" sz="1000" i="1">
                <a:solidFill>
                  <a:schemeClr val="bg1"/>
                </a:solidFill>
                <a:latin typeface="Verdana" panose="020B0604030504040204" pitchFamily="34" charset="0"/>
                <a:ea typeface="Verdana" panose="020B0604030504040204" pitchFamily="34" charset="0"/>
              </a:endParaRPr>
            </a:p>
          </xdr:txBody>
        </xdr:sp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795BD6D1-1733-24CF-20D7-E0EC8DF2A7A8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8410" y="261953"/>
              <a:ext cx="1421163" cy="1035178"/>
            </a:xfrm>
            <a:prstGeom prst="rect">
              <a:avLst/>
            </a:prstGeom>
          </xdr:spPr>
        </xdr:pic>
        <xdr:sp macro="" textlink="">
          <xdr:nvSpPr>
            <xdr:cNvPr id="26" name="Rectangle: Rounded Corners 6">
              <a:extLst>
                <a:ext uri="{FF2B5EF4-FFF2-40B4-BE49-F238E27FC236}">
                  <a16:creationId xmlns:a16="http://schemas.microsoft.com/office/drawing/2014/main" id="{35475497-8452-44B8-82C2-040DDB3C814B}"/>
                </a:ext>
              </a:extLst>
            </xdr:cNvPr>
            <xdr:cNvSpPr/>
          </xdr:nvSpPr>
          <xdr:spPr>
            <a:xfrm>
              <a:off x="9288278" y="1601076"/>
              <a:ext cx="4863971" cy="1057276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solidFill>
              <a:srgbClr val="00447C"/>
            </a:solidFill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79375475-6C03-499C-92EE-C9FBD161C996}"/>
                </a:ext>
              </a:extLst>
            </xdr:cNvPr>
            <xdr:cNvGrpSpPr/>
          </xdr:nvGrpSpPr>
          <xdr:grpSpPr>
            <a:xfrm>
              <a:off x="196608" y="1628431"/>
              <a:ext cx="8642593" cy="1072955"/>
              <a:chOff x="196607" y="1628431"/>
              <a:chExt cx="10274299" cy="1072955"/>
            </a:xfrm>
          </xdr:grpSpPr>
          <xdr:grpSp>
            <xdr:nvGrpSpPr>
              <xdr:cNvPr id="53" name="Group 52">
                <a:extLst>
                  <a:ext uri="{FF2B5EF4-FFF2-40B4-BE49-F238E27FC236}">
                    <a16:creationId xmlns:a16="http://schemas.microsoft.com/office/drawing/2014/main" id="{39C01D89-2B8F-2CF6-B957-D8D4ECD0EDF1}"/>
                  </a:ext>
                </a:extLst>
              </xdr:cNvPr>
              <xdr:cNvGrpSpPr/>
            </xdr:nvGrpSpPr>
            <xdr:grpSpPr>
              <a:xfrm>
                <a:off x="196607" y="1628431"/>
                <a:ext cx="10274299" cy="1061720"/>
                <a:chOff x="188670" y="1477618"/>
                <a:chExt cx="7512049" cy="1061720"/>
              </a:xfrm>
            </xdr:grpSpPr>
            <xdr:grpSp>
              <xdr:nvGrpSpPr>
                <xdr:cNvPr id="52" name="Group 51">
                  <a:extLst>
                    <a:ext uri="{FF2B5EF4-FFF2-40B4-BE49-F238E27FC236}">
                      <a16:creationId xmlns:a16="http://schemas.microsoft.com/office/drawing/2014/main" id="{AA0991E5-B630-9AFE-CA7C-14F5362E39CA}"/>
                    </a:ext>
                  </a:extLst>
                </xdr:cNvPr>
                <xdr:cNvGrpSpPr/>
              </xdr:nvGrpSpPr>
              <xdr:grpSpPr>
                <a:xfrm>
                  <a:off x="188670" y="1479992"/>
                  <a:ext cx="7512049" cy="1059346"/>
                  <a:chOff x="188670" y="1479992"/>
                  <a:chExt cx="7512049" cy="1059346"/>
                </a:xfrm>
              </xdr:grpSpPr>
              <xdr:grpSp>
                <xdr:nvGrpSpPr>
                  <xdr:cNvPr id="44" name="Group 43">
                    <a:extLst>
                      <a:ext uri="{FF2B5EF4-FFF2-40B4-BE49-F238E27FC236}">
                        <a16:creationId xmlns:a16="http://schemas.microsoft.com/office/drawing/2014/main" id="{CFC014ED-4371-A8C9-41DF-75A465B563AF}"/>
                      </a:ext>
                    </a:extLst>
                  </xdr:cNvPr>
                  <xdr:cNvGrpSpPr/>
                </xdr:nvGrpSpPr>
                <xdr:grpSpPr>
                  <a:xfrm>
                    <a:off x="188670" y="1479992"/>
                    <a:ext cx="7512049" cy="1059346"/>
                    <a:chOff x="247285" y="1487319"/>
                    <a:chExt cx="7475414" cy="1059346"/>
                  </a:xfrm>
                </xdr:grpSpPr>
                <xdr:grpSp>
                  <xdr:nvGrpSpPr>
                    <xdr:cNvPr id="34" name="Group 33">
                      <a:extLst>
                        <a:ext uri="{FF2B5EF4-FFF2-40B4-BE49-F238E27FC236}">
                          <a16:creationId xmlns:a16="http://schemas.microsoft.com/office/drawing/2014/main" id="{12FB21A7-51DE-2814-A88D-2FD29DED44C7}"/>
                        </a:ext>
                      </a:extLst>
                    </xdr:cNvPr>
                    <xdr:cNvGrpSpPr/>
                  </xdr:nvGrpSpPr>
                  <xdr:grpSpPr>
                    <a:xfrm>
                      <a:off x="247285" y="1488783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30" name="Rectangle: Rounded Corners 6">
                        <a:extLst>
                          <a:ext uri="{FF2B5EF4-FFF2-40B4-BE49-F238E27FC236}">
                            <a16:creationId xmlns:a16="http://schemas.microsoft.com/office/drawing/2014/main" id="{230FECF8-65FF-F6B5-BAA3-1CC0718ED87E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3" name="Rectangle: Rounded Corners 6">
                        <a:extLst>
                          <a:ext uri="{FF2B5EF4-FFF2-40B4-BE49-F238E27FC236}">
                            <a16:creationId xmlns:a16="http://schemas.microsoft.com/office/drawing/2014/main" id="{1F5AC136-2180-451C-9A4E-3D631BC20E85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35" name="Group 34">
                      <a:extLst>
                        <a:ext uri="{FF2B5EF4-FFF2-40B4-BE49-F238E27FC236}">
                          <a16:creationId xmlns:a16="http://schemas.microsoft.com/office/drawing/2014/main" id="{1217AFC6-045D-4A59-96DC-6E3E0E16DD7E}"/>
                        </a:ext>
                      </a:extLst>
                    </xdr:cNvPr>
                    <xdr:cNvGrpSpPr/>
                  </xdr:nvGrpSpPr>
                  <xdr:grpSpPr>
                    <a:xfrm>
                      <a:off x="2876186" y="1487319"/>
                      <a:ext cx="2223475" cy="1052021"/>
                      <a:chOff x="533035" y="2961495"/>
                      <a:chExt cx="2229337" cy="1054219"/>
                    </a:xfrm>
                  </xdr:grpSpPr>
                  <xdr:sp macro="" textlink="">
                    <xdr:nvSpPr>
                      <xdr:cNvPr id="36" name="Rectangle: Rounded Corners 6">
                        <a:extLst>
                          <a:ext uri="{FF2B5EF4-FFF2-40B4-BE49-F238E27FC236}">
                            <a16:creationId xmlns:a16="http://schemas.microsoft.com/office/drawing/2014/main" id="{940F5EEE-AB65-65C8-1E2F-7D4E31696007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5" y="2961495"/>
                        <a:ext cx="2229337" cy="1054219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7" name="Rectangle: Rounded Corners 6">
                        <a:extLst>
                          <a:ext uri="{FF2B5EF4-FFF2-40B4-BE49-F238E27FC236}">
                            <a16:creationId xmlns:a16="http://schemas.microsoft.com/office/drawing/2014/main" id="{B4CFC923-B196-AD2D-58EE-B2BDCE7DD578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2" y="2966519"/>
                        <a:ext cx="2222902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41" name="Group 40">
                      <a:extLst>
                        <a:ext uri="{FF2B5EF4-FFF2-40B4-BE49-F238E27FC236}">
                          <a16:creationId xmlns:a16="http://schemas.microsoft.com/office/drawing/2014/main" id="{4CDAA6C2-9FCA-7ECE-66EE-ED101851C165}"/>
                        </a:ext>
                      </a:extLst>
                    </xdr:cNvPr>
                    <xdr:cNvGrpSpPr/>
                  </xdr:nvGrpSpPr>
                  <xdr:grpSpPr>
                    <a:xfrm>
                      <a:off x="5499224" y="1494645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42" name="Rectangle: Rounded Corners 6">
                        <a:extLst>
                          <a:ext uri="{FF2B5EF4-FFF2-40B4-BE49-F238E27FC236}">
                            <a16:creationId xmlns:a16="http://schemas.microsoft.com/office/drawing/2014/main" id="{89BD5FEE-0E91-1903-5E2C-313E78843012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43" name="Rectangle: Rounded Corners 6">
                        <a:extLst>
                          <a:ext uri="{FF2B5EF4-FFF2-40B4-BE49-F238E27FC236}">
                            <a16:creationId xmlns:a16="http://schemas.microsoft.com/office/drawing/2014/main" id="{E46A2051-8828-D3D5-EC67-57626692BFDF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</xdr:grpSp>
              <xdr:sp macro="" textlink="DATA!$L30">
                <xdr:nvSpPr>
                  <xdr:cNvPr id="51" name="TextBox 50">
                    <a:extLst>
                      <a:ext uri="{FF2B5EF4-FFF2-40B4-BE49-F238E27FC236}">
                        <a16:creationId xmlns:a16="http://schemas.microsoft.com/office/drawing/2014/main" id="{2B12F138-8A96-43D9-AC8F-A3E200A5BB66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60643" y="1806075"/>
                    <a:ext cx="2072382" cy="68327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1F66EEF1-8DAB-47F4-984F-D00B5CAB8490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-$83,609,713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  <xdr:sp macro="" textlink="DATA!$K30">
                <xdr:nvSpPr>
                  <xdr:cNvPr id="50" name="TextBox 49">
                    <a:extLst>
                      <a:ext uri="{FF2B5EF4-FFF2-40B4-BE49-F238E27FC236}">
                        <a16:creationId xmlns:a16="http://schemas.microsoft.com/office/drawing/2014/main" id="{ABF7FF02-191F-4D94-83CD-ABE5FA781B9A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3253237" y="1840328"/>
                    <a:ext cx="1734927" cy="610489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C34810EE-93F8-4953-9BF1-19E86824FED5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$85,922,556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  <xdr:sp macro="" textlink="DATA!$J30">
                <xdr:nvSpPr>
                  <xdr:cNvPr id="48" name="TextBox 47">
                    <a:extLst>
                      <a:ext uri="{FF2B5EF4-FFF2-40B4-BE49-F238E27FC236}">
                        <a16:creationId xmlns:a16="http://schemas.microsoft.com/office/drawing/2014/main" id="{88DE0516-DFF7-247B-4199-C14A1242823D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46883" y="1769095"/>
                    <a:ext cx="1750801" cy="733425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marL="0" indent="0" algn="ctr"/>
                    <a:fld id="{4D8E7498-46DD-41E7-8F87-3D113B9F105F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marL="0" indent="0" algn="ctr"/>
                      <a:t>$2,312,843</a:t>
                    </a:fld>
                    <a:endParaRPr lang="en-US" sz="20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</xdr:grpSp>
            <xdr:grpSp>
              <xdr:nvGrpSpPr>
                <xdr:cNvPr id="49" name="Group 48">
                  <a:extLst>
                    <a:ext uri="{FF2B5EF4-FFF2-40B4-BE49-F238E27FC236}">
                      <a16:creationId xmlns:a16="http://schemas.microsoft.com/office/drawing/2014/main" id="{B34031AC-7F3D-554E-9150-FEF6F6F52BAF}"/>
                    </a:ext>
                  </a:extLst>
                </xdr:cNvPr>
                <xdr:cNvGrpSpPr/>
              </xdr:nvGrpSpPr>
              <xdr:grpSpPr>
                <a:xfrm>
                  <a:off x="248478" y="1477618"/>
                  <a:ext cx="7407136" cy="253447"/>
                  <a:chOff x="248478" y="1477618"/>
                  <a:chExt cx="7407136" cy="253447"/>
                </a:xfrm>
              </xdr:grpSpPr>
              <xdr:sp macro="" textlink="">
                <xdr:nvSpPr>
                  <xdr:cNvPr id="47" name="TextBox 46">
                    <a:extLst>
                      <a:ext uri="{FF2B5EF4-FFF2-40B4-BE49-F238E27FC236}">
                        <a16:creationId xmlns:a16="http://schemas.microsoft.com/office/drawing/2014/main" id="{AC8E3BF4-E5DA-4144-B617-9DDB3B8EF128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48727" y="1480931"/>
                    <a:ext cx="2106887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Net MSB Remittances</a:t>
                    </a:r>
                  </a:p>
                </xdr:txBody>
              </xdr:sp>
              <xdr:sp macro="" textlink="">
                <xdr:nvSpPr>
                  <xdr:cNvPr id="46" name="TextBox 45">
                    <a:extLst>
                      <a:ext uri="{FF2B5EF4-FFF2-40B4-BE49-F238E27FC236}">
                        <a16:creationId xmlns:a16="http://schemas.microsoft.com/office/drawing/2014/main" id="{18EEFEA9-61C4-4BBE-A99D-D2447D4F20F7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911889" y="1477618"/>
                    <a:ext cx="2105163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Outflows</a:t>
                    </a:r>
                  </a:p>
                </xdr:txBody>
              </xdr:sp>
              <xdr:sp macro="" textlink="">
                <xdr:nvSpPr>
                  <xdr:cNvPr id="45" name="TextBox 44">
                    <a:extLst>
                      <a:ext uri="{FF2B5EF4-FFF2-40B4-BE49-F238E27FC236}">
                        <a16:creationId xmlns:a16="http://schemas.microsoft.com/office/drawing/2014/main" id="{6D95C0CE-0DBD-1841-E18A-D7E92431168F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48478" y="1490870"/>
                    <a:ext cx="2106889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Inflows</a:t>
                    </a:r>
                  </a:p>
                </xdr:txBody>
              </xdr:sp>
            </xdr:grpSp>
          </xdr:grpSp>
          <xdr:sp macro="" textlink="">
            <xdr:nvSpPr>
              <xdr:cNvPr id="81" name="Arrow: Down 80">
                <a:extLst>
                  <a:ext uri="{FF2B5EF4-FFF2-40B4-BE49-F238E27FC236}">
                    <a16:creationId xmlns:a16="http://schemas.microsoft.com/office/drawing/2014/main" id="{6F6A7395-7A4E-CDFF-4F43-81AE00F19D80}"/>
                  </a:ext>
                </a:extLst>
              </xdr:cNvPr>
              <xdr:cNvSpPr/>
            </xdr:nvSpPr>
            <xdr:spPr>
              <a:xfrm>
                <a:off x="351088" y="1970285"/>
                <a:ext cx="127962" cy="287432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83" name="Graphic 82" descr="Wallet outline">
                <a:extLst>
                  <a:ext uri="{FF2B5EF4-FFF2-40B4-BE49-F238E27FC236}">
                    <a16:creationId xmlns:a16="http://schemas.microsoft.com/office/drawing/2014/main" id="{B4B422D2-15BB-8A89-A259-64030DA2608D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3824008" y="2264515"/>
                <a:ext cx="434297" cy="433301"/>
              </a:xfrm>
              <a:prstGeom prst="rect">
                <a:avLst/>
              </a:prstGeom>
            </xdr:spPr>
          </xdr:pic>
          <xdr:pic>
            <xdr:nvPicPr>
              <xdr:cNvPr id="84" name="Graphic 83" descr="Wallet outline">
                <a:extLst>
                  <a:ext uri="{FF2B5EF4-FFF2-40B4-BE49-F238E27FC236}">
                    <a16:creationId xmlns:a16="http://schemas.microsoft.com/office/drawing/2014/main" id="{3F7471A7-7758-4E65-BFF0-2EE64C48F825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200025" y="2268085"/>
                <a:ext cx="432196" cy="433301"/>
              </a:xfrm>
              <a:prstGeom prst="rect">
                <a:avLst/>
              </a:prstGeom>
            </xdr:spPr>
          </xdr:pic>
          <xdr:sp macro="" textlink="">
            <xdr:nvSpPr>
              <xdr:cNvPr id="85" name="Arrow: Down 84">
                <a:extLst>
                  <a:ext uri="{FF2B5EF4-FFF2-40B4-BE49-F238E27FC236}">
                    <a16:creationId xmlns:a16="http://schemas.microsoft.com/office/drawing/2014/main" id="{3E0B3F94-6F45-4FF6-9FA2-BC9FC3FEB0CD}"/>
                  </a:ext>
                </a:extLst>
              </xdr:cNvPr>
              <xdr:cNvSpPr/>
            </xdr:nvSpPr>
            <xdr:spPr>
              <a:xfrm flipV="1">
                <a:off x="3974193" y="1983973"/>
                <a:ext cx="130756" cy="260056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</xdr:grpSp>
        <xdr:sp macro="" textlink="">
          <xdr:nvSpPr>
            <xdr:cNvPr id="38" name="Rectangle: Rounded Corners 6">
              <a:extLst>
                <a:ext uri="{FF2B5EF4-FFF2-40B4-BE49-F238E27FC236}">
                  <a16:creationId xmlns:a16="http://schemas.microsoft.com/office/drawing/2014/main" id="{5EAB31A2-C6A6-A8A4-4369-347A7472B131}"/>
                </a:ext>
              </a:extLst>
            </xdr:cNvPr>
            <xdr:cNvSpPr/>
          </xdr:nvSpPr>
          <xdr:spPr>
            <a:xfrm>
              <a:off x="194800" y="6671925"/>
              <a:ext cx="7342882" cy="7765033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noFill/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39" name="Group 38">
              <a:extLst>
                <a:ext uri="{FF2B5EF4-FFF2-40B4-BE49-F238E27FC236}">
                  <a16:creationId xmlns:a16="http://schemas.microsoft.com/office/drawing/2014/main" id="{CF17F756-DCCF-591D-EF5D-3E767BAFC627}"/>
                </a:ext>
              </a:extLst>
            </xdr:cNvPr>
            <xdr:cNvGrpSpPr/>
          </xdr:nvGrpSpPr>
          <xdr:grpSpPr>
            <a:xfrm>
              <a:off x="7671364" y="6790283"/>
              <a:ext cx="6457146" cy="3656010"/>
              <a:chOff x="8225342" y="8358389"/>
              <a:chExt cx="5805614" cy="3066331"/>
            </a:xfrm>
          </xdr:grpSpPr>
          <xdr:sp macro="" textlink="">
            <xdr:nvSpPr>
              <xdr:cNvPr id="31" name="Rectangle: Rounded Corners 6">
                <a:extLst>
                  <a:ext uri="{FF2B5EF4-FFF2-40B4-BE49-F238E27FC236}">
                    <a16:creationId xmlns:a16="http://schemas.microsoft.com/office/drawing/2014/main" id="{DCECA5A8-AB0C-4A95-954C-99D7345673EA}"/>
                  </a:ext>
                </a:extLst>
              </xdr:cNvPr>
              <xdr:cNvSpPr/>
            </xdr:nvSpPr>
            <xdr:spPr>
              <a:xfrm>
                <a:off x="8225342" y="8358389"/>
                <a:ext cx="5805614" cy="3066331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17" name="Chart 16">
                    <a:extLst>
                      <a:ext uri="{FF2B5EF4-FFF2-40B4-BE49-F238E27FC236}">
                        <a16:creationId xmlns:a16="http://schemas.microsoft.com/office/drawing/2014/main" id="{4AA5B452-2F78-47B3-B0B6-896A369E1DC8}"/>
                      </a:ext>
                    </a:extLst>
                  </xdr:cNvPr>
                  <xdr:cNvGraphicFramePr/>
                </xdr:nvGraphicFramePr>
                <xdr:xfrm>
                  <a:off x="8285441" y="8470129"/>
                  <a:ext cx="5638807" cy="2822437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7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85441" y="8470129"/>
                    <a:ext cx="5638807" cy="2822437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40" name="Group 39">
              <a:extLst>
                <a:ext uri="{FF2B5EF4-FFF2-40B4-BE49-F238E27FC236}">
                  <a16:creationId xmlns:a16="http://schemas.microsoft.com/office/drawing/2014/main" id="{9020B68F-1315-AB34-52A6-9F6CA90A914C}"/>
                </a:ext>
              </a:extLst>
            </xdr:cNvPr>
            <xdr:cNvGrpSpPr/>
          </xdr:nvGrpSpPr>
          <xdr:grpSpPr>
            <a:xfrm>
              <a:off x="7693647" y="10555627"/>
              <a:ext cx="6434866" cy="3881329"/>
              <a:chOff x="8197022" y="12113417"/>
              <a:chExt cx="5796025" cy="3097122"/>
            </a:xfrm>
          </xdr:grpSpPr>
          <xdr:sp macro="" textlink="">
            <xdr:nvSpPr>
              <xdr:cNvPr id="32" name="Rectangle: Rounded Corners 6">
                <a:extLst>
                  <a:ext uri="{FF2B5EF4-FFF2-40B4-BE49-F238E27FC236}">
                    <a16:creationId xmlns:a16="http://schemas.microsoft.com/office/drawing/2014/main" id="{37DD2384-3837-46F8-A8ED-53A9113C604E}"/>
                  </a:ext>
                </a:extLst>
              </xdr:cNvPr>
              <xdr:cNvSpPr/>
            </xdr:nvSpPr>
            <xdr:spPr>
              <a:xfrm>
                <a:off x="8197022" y="12113417"/>
                <a:ext cx="5796025" cy="3097122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29" name="Chart 28">
                    <a:extLst>
                      <a:ext uri="{FF2B5EF4-FFF2-40B4-BE49-F238E27FC236}">
                        <a16:creationId xmlns:a16="http://schemas.microsoft.com/office/drawing/2014/main" id="{A5F8998B-FF1B-4141-AFB5-9EF5ADC1C823}"/>
                      </a:ext>
                    </a:extLst>
                  </xdr:cNvPr>
                  <xdr:cNvGraphicFramePr/>
                </xdr:nvGraphicFramePr>
                <xdr:xfrm>
                  <a:off x="8267261" y="12214772"/>
                  <a:ext cx="5618882" cy="2887222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8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67261" y="12214772"/>
                    <a:ext cx="5618882" cy="2887222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164" name="Group 163">
              <a:extLst>
                <a:ext uri="{FF2B5EF4-FFF2-40B4-BE49-F238E27FC236}">
                  <a16:creationId xmlns:a16="http://schemas.microsoft.com/office/drawing/2014/main" id="{83C9D167-6E3B-6EE0-AFF7-D2BD2195B7C9}"/>
                </a:ext>
              </a:extLst>
            </xdr:cNvPr>
            <xdr:cNvGrpSpPr/>
          </xdr:nvGrpSpPr>
          <xdr:grpSpPr>
            <a:xfrm>
              <a:off x="239034" y="14662845"/>
              <a:ext cx="13938350" cy="8123554"/>
              <a:chOff x="239034" y="14662845"/>
              <a:chExt cx="13938350" cy="8123554"/>
            </a:xfrm>
          </xdr:grpSpPr>
          <xdr:grpSp>
            <xdr:nvGrpSpPr>
              <xdr:cNvPr id="163" name="Group 162">
                <a:extLst>
                  <a:ext uri="{FF2B5EF4-FFF2-40B4-BE49-F238E27FC236}">
                    <a16:creationId xmlns:a16="http://schemas.microsoft.com/office/drawing/2014/main" id="{F21CB5D3-7893-E6D5-E60A-9AEB836AC3E1}"/>
                  </a:ext>
                </a:extLst>
              </xdr:cNvPr>
              <xdr:cNvGrpSpPr/>
            </xdr:nvGrpSpPr>
            <xdr:grpSpPr>
              <a:xfrm>
                <a:off x="239034" y="14662845"/>
                <a:ext cx="13938350" cy="8123554"/>
                <a:chOff x="229509" y="14624745"/>
                <a:chExt cx="13938350" cy="8123554"/>
              </a:xfrm>
            </xdr:grpSpPr>
            <xdr:grpSp>
              <xdr:nvGrpSpPr>
                <xdr:cNvPr id="135" name="Group 134">
                  <a:extLst>
                    <a:ext uri="{FF2B5EF4-FFF2-40B4-BE49-F238E27FC236}">
                      <a16:creationId xmlns:a16="http://schemas.microsoft.com/office/drawing/2014/main" id="{AF4184BC-72CE-7EA0-87D7-C70568A67BD1}"/>
                    </a:ext>
                  </a:extLst>
                </xdr:cNvPr>
                <xdr:cNvGrpSpPr/>
              </xdr:nvGrpSpPr>
              <xdr:grpSpPr>
                <a:xfrm>
                  <a:off x="229509" y="14624745"/>
                  <a:ext cx="13938350" cy="8123554"/>
                  <a:chOff x="229509" y="14624745"/>
                  <a:chExt cx="13938350" cy="8123554"/>
                </a:xfrm>
              </xdr:grpSpPr>
              <xdr:grpSp>
                <xdr:nvGrpSpPr>
                  <xdr:cNvPr id="56" name="Group 55">
                    <a:extLst>
                      <a:ext uri="{FF2B5EF4-FFF2-40B4-BE49-F238E27FC236}">
                        <a16:creationId xmlns:a16="http://schemas.microsoft.com/office/drawing/2014/main" id="{866FCF8A-5A2B-AD17-EFD5-F7D35ED37E84}"/>
                      </a:ext>
                    </a:extLst>
                  </xdr:cNvPr>
                  <xdr:cNvGrpSpPr/>
                </xdr:nvGrpSpPr>
                <xdr:grpSpPr>
                  <a:xfrm>
                    <a:off x="229509" y="14624745"/>
                    <a:ext cx="13938350" cy="8123554"/>
                    <a:chOff x="229509" y="14596170"/>
                    <a:chExt cx="13938350" cy="8123554"/>
                  </a:xfrm>
                </xdr:grpSpPr>
                <xdr:sp macro="" textlink="">
                  <xdr:nvSpPr>
                    <xdr:cNvPr id="55" name="Rectangle: Rounded Corners 6">
                      <a:extLst>
                        <a:ext uri="{FF2B5EF4-FFF2-40B4-BE49-F238E27FC236}">
                          <a16:creationId xmlns:a16="http://schemas.microsoft.com/office/drawing/2014/main" id="{F31B34BC-7578-4E73-883E-96B1918906FE}"/>
                        </a:ext>
                      </a:extLst>
                    </xdr:cNvPr>
                    <xdr:cNvSpPr/>
                  </xdr:nvSpPr>
                  <xdr:spPr>
                    <a:xfrm>
                      <a:off x="229509" y="14596170"/>
                      <a:ext cx="13938350" cy="8123554"/>
                    </a:xfrm>
                    <a:custGeom>
                      <a:avLst/>
                      <a:gdLst>
                        <a:gd name="connsiteX0" fmla="*/ 0 w 12753975"/>
                        <a:gd name="connsiteY0" fmla="*/ 179391 h 1076325"/>
                        <a:gd name="connsiteX1" fmla="*/ 179391 w 12753975"/>
                        <a:gd name="connsiteY1" fmla="*/ 0 h 1076325"/>
                        <a:gd name="connsiteX2" fmla="*/ 12574584 w 12753975"/>
                        <a:gd name="connsiteY2" fmla="*/ 0 h 1076325"/>
                        <a:gd name="connsiteX3" fmla="*/ 12753975 w 12753975"/>
                        <a:gd name="connsiteY3" fmla="*/ 179391 h 1076325"/>
                        <a:gd name="connsiteX4" fmla="*/ 12753975 w 12753975"/>
                        <a:gd name="connsiteY4" fmla="*/ 896934 h 1076325"/>
                        <a:gd name="connsiteX5" fmla="*/ 12574584 w 12753975"/>
                        <a:gd name="connsiteY5" fmla="*/ 1076325 h 1076325"/>
                        <a:gd name="connsiteX6" fmla="*/ 179391 w 12753975"/>
                        <a:gd name="connsiteY6" fmla="*/ 1076325 h 1076325"/>
                        <a:gd name="connsiteX7" fmla="*/ 0 w 12753975"/>
                        <a:gd name="connsiteY7" fmla="*/ 896934 h 1076325"/>
                        <a:gd name="connsiteX8" fmla="*/ 0 w 12753975"/>
                        <a:gd name="connsiteY8" fmla="*/ 179391 h 1076325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89773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95488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80192 h 1077178"/>
                        <a:gd name="connsiteX0" fmla="*/ 0 w 12753975"/>
                        <a:gd name="connsiteY0" fmla="*/ 12304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23042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44450 w 12753975"/>
                        <a:gd name="connsiteY4" fmla="*/ 983460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84194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301365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423337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4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0166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3997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</a:gdLst>
                      <a:ahLst/>
                      <a:cxnLst>
                        <a:cxn ang="0">
                          <a:pos x="connsiteX0" y="connsiteY0"/>
                        </a:cxn>
                        <a:cxn ang="0">
                          <a:pos x="connsiteX1" y="connsiteY1"/>
                        </a:cxn>
                        <a:cxn ang="0">
                          <a:pos x="connsiteX2" y="connsiteY2"/>
                        </a:cxn>
                        <a:cxn ang="0">
                          <a:pos x="connsiteX3" y="connsiteY3"/>
                        </a:cxn>
                        <a:cxn ang="0">
                          <a:pos x="connsiteX4" y="connsiteY4"/>
                        </a:cxn>
                        <a:cxn ang="0">
                          <a:pos x="connsiteX5" y="connsiteY5"/>
                        </a:cxn>
                        <a:cxn ang="0">
                          <a:pos x="connsiteX6" y="connsiteY6"/>
                        </a:cxn>
                        <a:cxn ang="0">
                          <a:pos x="connsiteX7" y="connsiteY7"/>
                        </a:cxn>
                        <a:cxn ang="0">
                          <a:pos x="connsiteX8" y="connsiteY8"/>
                        </a:cxn>
                      </a:cxnLst>
                      <a:rect l="l" t="t" r="r" b="b"/>
                      <a:pathLst>
                        <a:path w="12753975" h="1081821">
                          <a:moveTo>
                            <a:pt x="0" y="93719"/>
                          </a:moveTo>
                          <a:cubicBezTo>
                            <a:pt x="0" y="-5356"/>
                            <a:pt x="415751" y="53"/>
                            <a:pt x="514826" y="53"/>
                          </a:cubicBezTo>
                          <a:lnTo>
                            <a:pt x="12340017" y="4700"/>
                          </a:lnTo>
                          <a:cubicBezTo>
                            <a:pt x="12439092" y="4700"/>
                            <a:pt x="12753975" y="8235"/>
                            <a:pt x="12753975" y="107310"/>
                          </a:cubicBezTo>
                          <a:lnTo>
                            <a:pt x="12744450" y="982712"/>
                          </a:lnTo>
                          <a:cubicBezTo>
                            <a:pt x="12744450" y="1081787"/>
                            <a:pt x="12338230" y="1081821"/>
                            <a:pt x="12239155" y="1081821"/>
                          </a:cubicBezTo>
                          <a:lnTo>
                            <a:pt x="623453" y="1073997"/>
                          </a:lnTo>
                          <a:cubicBezTo>
                            <a:pt x="524378" y="1073997"/>
                            <a:pt x="9525" y="1081787"/>
                            <a:pt x="9525" y="982712"/>
                          </a:cubicBezTo>
                          <a:lnTo>
                            <a:pt x="0" y="93719"/>
                          </a:lnTo>
                          <a:close/>
                        </a:path>
                      </a:pathLst>
                    </a:custGeom>
                    <a:solidFill>
                      <a:srgbClr val="FFFFFF"/>
                    </a:solidFill>
                    <a:ln w="19050">
                      <a:solidFill>
                        <a:srgbClr val="00447C"/>
                      </a:solidFill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  <a:softEdge rad="0"/>
                    </a:effectLst>
                  </xdr:spPr>
                  <xdr:style>
                    <a:lnRef idx="2">
                      <a:schemeClr val="accent1">
                        <a:shade val="15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r>
                        <a:rPr lang="en-US" sz="1100"/>
                        <a:t>z</a:t>
                      </a:r>
                    </a:p>
                  </xdr:txBody>
                </xdr:sp>
                <mc:AlternateContent xmlns:mc="http://schemas.openxmlformats.org/markup-compatibility/2006">
                  <mc:Choice xmlns:cx4="http://schemas.microsoft.com/office/drawing/2016/5/10/chartex" Requires="cx4">
                    <xdr:graphicFrame macro="">
                      <xdr:nvGraphicFramePr>
                        <xdr:cNvPr id="54" name="Chart 53">
                          <a:extLst>
                            <a:ext uri="{FF2B5EF4-FFF2-40B4-BE49-F238E27FC236}">
                              <a16:creationId xmlns:a16="http://schemas.microsoft.com/office/drawing/2014/main" id="{CEFA86A1-0336-44D7-ACCB-EB95B38FEC5F}"/>
                            </a:ext>
                          </a:extLst>
                        </xdr:cNvPr>
                        <xdr:cNvGraphicFramePr/>
                      </xdr:nvGraphicFramePr>
                      <xdr:xfrm>
                        <a:off x="604970" y="14820273"/>
                        <a:ext cx="13420726" cy="7629526"/>
                      </xdr:xfrm>
                      <a:graphic>
                        <a:graphicData uri="http://schemas.microsoft.com/office/drawing/2014/chartex">
                          <cx:chart xmlns:cx="http://schemas.microsoft.com/office/drawing/2014/chartex" xmlns:r="http://schemas.openxmlformats.org/officeDocument/2006/relationships" r:id="rId9"/>
                        </a:graphicData>
                      </a:graphic>
                    </xdr:graphicFrame>
                  </mc:Choice>
                  <mc:Fallback>
                    <xdr:sp macro="" textlink="">
                      <xdr:nvSpPr>
                        <xdr:cNvPr id="0" name=""/>
                        <xdr:cNvSpPr>
                          <a:spLocks noTextEdit="1"/>
                        </xdr:cNvSpPr>
                      </xdr:nvSpPr>
                      <xdr:spPr>
                        <a:xfrm>
                          <a:off x="604970" y="14820273"/>
                          <a:ext cx="13420726" cy="7629526"/>
                        </a:xfrm>
                        <a:prstGeom prst="rect">
                          <a:avLst/>
                        </a:prstGeom>
                        <a:solidFill>
                          <a:prstClr val="white"/>
                        </a:solidFill>
                        <a:ln w="1">
                          <a:solidFill>
                            <a:prstClr val="green"/>
                          </a:solidFill>
                        </a:ln>
                      </xdr:spPr>
                      <xdr:txBody>
                        <a:bodyPr vertOverflow="clip" horzOverflow="clip"/>
                        <a:lstStyle/>
                        <a:p>
                          <a:r>
                            <a:rPr lang="en-US" sz="1100"/>
                            <a:t>This chart isn't available in your version of Excel.
Editing this shape or saving this workbook into a different file format will permanently break the chart.</a:t>
                          </a:r>
                        </a:p>
                      </xdr:txBody>
                    </xdr:sp>
                  </mc:Fallback>
                </mc:AlternateContent>
              </xdr:grpSp>
              <xdr:sp macro="" textlink="">
                <xdr:nvSpPr>
                  <xdr:cNvPr id="57" name="TextBox 56">
                    <a:extLst>
                      <a:ext uri="{FF2B5EF4-FFF2-40B4-BE49-F238E27FC236}">
                        <a16:creationId xmlns:a16="http://schemas.microsoft.com/office/drawing/2014/main" id="{488402B9-A523-2F86-8925-0D05FEED8EBD}"/>
                      </a:ext>
                    </a:extLst>
                  </xdr:cNvPr>
                  <xdr:cNvSpPr txBox="1"/>
                </xdr:nvSpPr>
                <xdr:spPr>
                  <a:xfrm>
                    <a:off x="3605346" y="16953873"/>
                    <a:ext cx="11334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STATES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(2,221,116.33)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62" name="TextBox 61">
                    <a:extLst>
                      <a:ext uri="{FF2B5EF4-FFF2-40B4-BE49-F238E27FC236}">
                        <a16:creationId xmlns:a16="http://schemas.microsoft.com/office/drawing/2014/main" id="{862B465B-6AE9-4CAD-88AC-08E5816E46CA}"/>
                      </a:ext>
                    </a:extLst>
                  </xdr:cNvPr>
                  <xdr:cNvSpPr txBox="1"/>
                </xdr:nvSpPr>
                <xdr:spPr>
                  <a:xfrm>
                    <a:off x="3805371" y="162966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CANADA 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(362,808.79)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76" name="TextBox 75">
                    <a:extLst>
                      <a:ext uri="{FF2B5EF4-FFF2-40B4-BE49-F238E27FC236}">
                        <a16:creationId xmlns:a16="http://schemas.microsoft.com/office/drawing/2014/main" id="{981ACC94-4D07-4750-986B-FB3C1708538A}"/>
                      </a:ext>
                    </a:extLst>
                  </xdr:cNvPr>
                  <xdr:cNvSpPr txBox="1"/>
                </xdr:nvSpPr>
                <xdr:spPr>
                  <a:xfrm>
                    <a:off x="10453821" y="171348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CHINA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(47,130.58)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86" name="TextBox 85">
                    <a:extLst>
                      <a:ext uri="{FF2B5EF4-FFF2-40B4-BE49-F238E27FC236}">
                        <a16:creationId xmlns:a16="http://schemas.microsoft.com/office/drawing/2014/main" id="{CA6F8C08-D701-4BFD-9E5A-949EB533A012}"/>
                      </a:ext>
                    </a:extLst>
                  </xdr:cNvPr>
                  <xdr:cNvSpPr txBox="1"/>
                </xdr:nvSpPr>
                <xdr:spPr>
                  <a:xfrm>
                    <a:off x="2100396" y="1737297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MEXICO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(222,793.69)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88" name="Straight Arrow Connector 87">
                    <a:extLst>
                      <a:ext uri="{FF2B5EF4-FFF2-40B4-BE49-F238E27FC236}">
                        <a16:creationId xmlns:a16="http://schemas.microsoft.com/office/drawing/2014/main" id="{AFCAAE09-F0F6-AC04-33E6-488FF82551A3}"/>
                      </a:ext>
                    </a:extLst>
                  </xdr:cNvPr>
                  <xdr:cNvCxnSpPr>
                    <a:stCxn id="86" idx="3"/>
                  </xdr:cNvCxnSpPr>
                </xdr:nvCxnSpPr>
                <xdr:spPr>
                  <a:xfrm>
                    <a:off x="3195770" y="17620621"/>
                    <a:ext cx="200026" cy="285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94" name="TextBox 93">
                    <a:extLst>
                      <a:ext uri="{FF2B5EF4-FFF2-40B4-BE49-F238E27FC236}">
                        <a16:creationId xmlns:a16="http://schemas.microsoft.com/office/drawing/2014/main" id="{B160B215-01B7-4C92-A451-05D3C5379662}"/>
                      </a:ext>
                    </a:extLst>
                  </xdr:cNvPr>
                  <xdr:cNvSpPr txBox="1"/>
                </xdr:nvSpPr>
                <xdr:spPr>
                  <a:xfrm>
                    <a:off x="285287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PANAMA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(158,520.60)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97" name="Straight Arrow Connector 96">
                    <a:extLst>
                      <a:ext uri="{FF2B5EF4-FFF2-40B4-BE49-F238E27FC236}">
                        <a16:creationId xmlns:a16="http://schemas.microsoft.com/office/drawing/2014/main" id="{D7758C2F-3B0C-638B-16B2-8A565DBA7F69}"/>
                      </a:ext>
                    </a:extLst>
                  </xdr:cNvPr>
                  <xdr:cNvCxnSpPr/>
                </xdr:nvCxnSpPr>
                <xdr:spPr>
                  <a:xfrm flipV="1">
                    <a:off x="3424372" y="18458823"/>
                    <a:ext cx="1228725" cy="140970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1" name="TextBox 100">
                    <a:extLst>
                      <a:ext uri="{FF2B5EF4-FFF2-40B4-BE49-F238E27FC236}">
                        <a16:creationId xmlns:a16="http://schemas.microsoft.com/office/drawing/2014/main" id="{7EDC8631-7FDE-4FAB-B756-879D4C2EA436}"/>
                      </a:ext>
                    </a:extLst>
                  </xdr:cNvPr>
                  <xdr:cNvSpPr txBox="1"/>
                </xdr:nvSpPr>
                <xdr:spPr>
                  <a:xfrm>
                    <a:off x="1911346" y="18247501"/>
                    <a:ext cx="1114426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HONDURAS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(5,675,805.11)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4" name="Straight Arrow Connector 103">
                    <a:extLst>
                      <a:ext uri="{FF2B5EF4-FFF2-40B4-BE49-F238E27FC236}">
                        <a16:creationId xmlns:a16="http://schemas.microsoft.com/office/drawing/2014/main" id="{AA0B9D73-AFC2-9957-78AC-B396EF2CA748}"/>
                      </a:ext>
                    </a:extLst>
                  </xdr:cNvPr>
                  <xdr:cNvCxnSpPr>
                    <a:stCxn id="101" idx="3"/>
                  </xdr:cNvCxnSpPr>
                </xdr:nvCxnSpPr>
                <xdr:spPr>
                  <a:xfrm flipV="1">
                    <a:off x="3025771" y="18219089"/>
                    <a:ext cx="1282797" cy="276062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6" name="TextBox 105">
                    <a:extLst>
                      <a:ext uri="{FF2B5EF4-FFF2-40B4-BE49-F238E27FC236}">
                        <a16:creationId xmlns:a16="http://schemas.microsoft.com/office/drawing/2014/main" id="{86D2F97A-3F61-4E30-A641-18838BE5CDC5}"/>
                      </a:ext>
                    </a:extLst>
                  </xdr:cNvPr>
                  <xdr:cNvSpPr txBox="1"/>
                </xdr:nvSpPr>
                <xdr:spPr>
                  <a:xfrm>
                    <a:off x="6215196" y="16163297"/>
                    <a:ext cx="1295400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KINGDOM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(168,853.67)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8" name="Straight Arrow Connector 107">
                    <a:extLst>
                      <a:ext uri="{FF2B5EF4-FFF2-40B4-BE49-F238E27FC236}">
                        <a16:creationId xmlns:a16="http://schemas.microsoft.com/office/drawing/2014/main" id="{13F3F73E-67C8-EDA3-3BC5-5B8EF08044B0}"/>
                      </a:ext>
                    </a:extLst>
                  </xdr:cNvPr>
                  <xdr:cNvCxnSpPr/>
                </xdr:nvCxnSpPr>
                <xdr:spPr>
                  <a:xfrm>
                    <a:off x="7177222" y="16439523"/>
                    <a:ext cx="133350" cy="85725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12" name="TextBox 111">
                    <a:extLst>
                      <a:ext uri="{FF2B5EF4-FFF2-40B4-BE49-F238E27FC236}">
                        <a16:creationId xmlns:a16="http://schemas.microsoft.com/office/drawing/2014/main" id="{E01060B1-60E2-4D9D-A954-5BE1EFAF537B}"/>
                      </a:ext>
                    </a:extLst>
                  </xdr:cNvPr>
                  <xdr:cNvSpPr txBox="1"/>
                </xdr:nvSpPr>
                <xdr:spPr>
                  <a:xfrm>
                    <a:off x="9320346" y="18096871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INDIA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(158,950.12)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3" name="TextBox 112">
                    <a:extLst>
                      <a:ext uri="{FF2B5EF4-FFF2-40B4-BE49-F238E27FC236}">
                        <a16:creationId xmlns:a16="http://schemas.microsoft.com/office/drawing/2014/main" id="{D1FA6ED5-DCFF-406B-BE84-A1889E0479E9}"/>
                      </a:ext>
                    </a:extLst>
                  </xdr:cNvPr>
                  <xdr:cNvSpPr txBox="1"/>
                </xdr:nvSpPr>
                <xdr:spPr>
                  <a:xfrm>
                    <a:off x="9348921" y="18725522"/>
                    <a:ext cx="962025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KENYA</a:t>
                    </a:r>
                    <a:r>
                      <a:rPr lang="en-US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(47,381.30)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4" name="TextBox 113">
                    <a:extLst>
                      <a:ext uri="{FF2B5EF4-FFF2-40B4-BE49-F238E27FC236}">
                        <a16:creationId xmlns:a16="http://schemas.microsoft.com/office/drawing/2014/main" id="{EA717648-CEF6-4545-9228-B663C0189419}"/>
                      </a:ext>
                    </a:extLst>
                  </xdr:cNvPr>
                  <xdr:cNvSpPr txBox="1"/>
                </xdr:nvSpPr>
                <xdr:spPr>
                  <a:xfrm>
                    <a:off x="5167445" y="17401546"/>
                    <a:ext cx="1504951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DOMINICAN REPUBLIC</a:t>
                    </a:r>
                    <a:r>
                      <a:rPr lang="en-US" b="1">
                        <a:effectLst/>
                      </a:rPr>
                      <a:t> </a:t>
                    </a:r>
                    <a:endParaRPr lang="en-US" sz="1100" b="1" i="0" u="none" strike="noStrike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endParaRP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(2,397,087.96)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5" name="TextBox 114">
                    <a:extLst>
                      <a:ext uri="{FF2B5EF4-FFF2-40B4-BE49-F238E27FC236}">
                        <a16:creationId xmlns:a16="http://schemas.microsoft.com/office/drawing/2014/main" id="{82FF2173-2FC9-47F5-9EBB-985773463A71}"/>
                      </a:ext>
                    </a:extLst>
                  </xdr:cNvPr>
                  <xdr:cNvSpPr txBox="1"/>
                </xdr:nvSpPr>
                <xdr:spPr>
                  <a:xfrm>
                    <a:off x="3824420" y="19239873"/>
                    <a:ext cx="113347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COLOMBIA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(859,320.14)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6" name="TextBox 115">
                    <a:extLst>
                      <a:ext uri="{FF2B5EF4-FFF2-40B4-BE49-F238E27FC236}">
                        <a16:creationId xmlns:a16="http://schemas.microsoft.com/office/drawing/2014/main" id="{B6C87052-31DE-4958-BE77-0E102E4304D3}"/>
                      </a:ext>
                    </a:extLst>
                  </xdr:cNvPr>
                  <xdr:cNvSpPr txBox="1"/>
                </xdr:nvSpPr>
                <xdr:spPr>
                  <a:xfrm>
                    <a:off x="4100646" y="2006854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PERU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(205,165.36)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7" name="TextBox 116">
                    <a:extLst>
                      <a:ext uri="{FF2B5EF4-FFF2-40B4-BE49-F238E27FC236}">
                        <a16:creationId xmlns:a16="http://schemas.microsoft.com/office/drawing/2014/main" id="{657F0532-E9F5-4B92-A6AE-F53AC33BD1E1}"/>
                      </a:ext>
                    </a:extLst>
                  </xdr:cNvPr>
                  <xdr:cNvSpPr txBox="1"/>
                </xdr:nvSpPr>
                <xdr:spPr>
                  <a:xfrm>
                    <a:off x="5291271" y="17839696"/>
                    <a:ext cx="122872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JAMAICA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(53,303,638.58)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8" name="TextBox 117">
                    <a:extLst>
                      <a:ext uri="{FF2B5EF4-FFF2-40B4-BE49-F238E27FC236}">
                        <a16:creationId xmlns:a16="http://schemas.microsoft.com/office/drawing/2014/main" id="{FEFC63EE-0444-4C39-BA4F-BED208A38BAD}"/>
                      </a:ext>
                    </a:extLst>
                  </xdr:cNvPr>
                  <xdr:cNvSpPr txBox="1"/>
                </xdr:nvSpPr>
                <xdr:spPr>
                  <a:xfrm>
                    <a:off x="2109921" y="18687423"/>
                    <a:ext cx="11144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NICARAGUA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(2,437,488.97)</a:t>
                    </a:r>
                    <a:r>
                      <a:rPr lang="en-US">
                        <a:effectLst/>
                      </a:rPr>
                      <a:t> 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0" name="TextBox 119">
                    <a:extLst>
                      <a:ext uri="{FF2B5EF4-FFF2-40B4-BE49-F238E27FC236}">
                        <a16:creationId xmlns:a16="http://schemas.microsoft.com/office/drawing/2014/main" id="{51B7981E-981A-462E-835A-B7774C54966E}"/>
                      </a:ext>
                    </a:extLst>
                  </xdr:cNvPr>
                  <xdr:cNvSpPr txBox="1"/>
                </xdr:nvSpPr>
                <xdr:spPr>
                  <a:xfrm>
                    <a:off x="2424246" y="19411321"/>
                    <a:ext cx="12668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COSTA RICA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(244,288.93)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1" name="TextBox 120">
                    <a:extLst>
                      <a:ext uri="{FF2B5EF4-FFF2-40B4-BE49-F238E27FC236}">
                        <a16:creationId xmlns:a16="http://schemas.microsoft.com/office/drawing/2014/main" id="{D46A7B00-CB07-4CD2-B4FC-F1DB1F8DDC21}"/>
                      </a:ext>
                    </a:extLst>
                  </xdr:cNvPr>
                  <xdr:cNvSpPr txBox="1"/>
                </xdr:nvSpPr>
                <xdr:spPr>
                  <a:xfrm>
                    <a:off x="866312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ZIMBABWE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(372,170.18)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2" name="TextBox 121">
                    <a:extLst>
                      <a:ext uri="{FF2B5EF4-FFF2-40B4-BE49-F238E27FC236}">
                        <a16:creationId xmlns:a16="http://schemas.microsoft.com/office/drawing/2014/main" id="{8CDD2C54-9FBA-4275-999F-B76C2F2202D2}"/>
                      </a:ext>
                    </a:extLst>
                  </xdr:cNvPr>
                  <xdr:cNvSpPr txBox="1"/>
                </xdr:nvSpPr>
                <xdr:spPr>
                  <a:xfrm>
                    <a:off x="11939721" y="17677772"/>
                    <a:ext cx="1295400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PHILIPPINES</a:t>
                    </a:r>
                    <a:r>
                      <a:rPr lang="en-US" b="1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(12,451,566.04)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3" name="TextBox 122">
                    <a:extLst>
                      <a:ext uri="{FF2B5EF4-FFF2-40B4-BE49-F238E27FC236}">
                        <a16:creationId xmlns:a16="http://schemas.microsoft.com/office/drawing/2014/main" id="{521731FA-D141-4BA9-9430-EA8B609F2AC3}"/>
                      </a:ext>
                    </a:extLst>
                  </xdr:cNvPr>
                  <xdr:cNvSpPr txBox="1"/>
                </xdr:nvSpPr>
                <xdr:spPr>
                  <a:xfrm>
                    <a:off x="5691261" y="1899126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GUYANA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(383,849.04)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24" name="Straight Arrow Connector 123">
                    <a:extLst>
                      <a:ext uri="{FF2B5EF4-FFF2-40B4-BE49-F238E27FC236}">
                        <a16:creationId xmlns:a16="http://schemas.microsoft.com/office/drawing/2014/main" id="{370DBC4F-3DFD-43E2-8365-07854DBB10CC}"/>
                      </a:ext>
                    </a:extLst>
                  </xdr:cNvPr>
                  <xdr:cNvCxnSpPr>
                    <a:stCxn id="112" idx="0"/>
                  </xdr:cNvCxnSpPr>
                </xdr:nvCxnSpPr>
                <xdr:spPr>
                  <a:xfrm flipV="1">
                    <a:off x="9868033" y="17982573"/>
                    <a:ext cx="119063" cy="114300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5" name="Straight Arrow Connector 124">
                    <a:extLst>
                      <a:ext uri="{FF2B5EF4-FFF2-40B4-BE49-F238E27FC236}">
                        <a16:creationId xmlns:a16="http://schemas.microsoft.com/office/drawing/2014/main" id="{84D8D484-A470-4BB9-81E9-BD64FBA04EEA}"/>
                      </a:ext>
                    </a:extLst>
                  </xdr:cNvPr>
                  <xdr:cNvCxnSpPr/>
                </xdr:nvCxnSpPr>
                <xdr:spPr>
                  <a:xfrm flipH="1" flipV="1">
                    <a:off x="9053647" y="18868397"/>
                    <a:ext cx="304800" cy="8572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9" name="Straight Arrow Connector 128">
                    <a:extLst>
                      <a:ext uri="{FF2B5EF4-FFF2-40B4-BE49-F238E27FC236}">
                        <a16:creationId xmlns:a16="http://schemas.microsoft.com/office/drawing/2014/main" id="{1D818CFC-3422-48CB-BD9D-FCF498CCB5F3}"/>
                      </a:ext>
                    </a:extLst>
                  </xdr:cNvPr>
                  <xdr:cNvCxnSpPr/>
                </xdr:nvCxnSpPr>
                <xdr:spPr>
                  <a:xfrm flipH="1" flipV="1">
                    <a:off x="8634547" y="19687546"/>
                    <a:ext cx="200025" cy="1809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1" name="Straight Arrow Connector 130">
                    <a:extLst>
                      <a:ext uri="{FF2B5EF4-FFF2-40B4-BE49-F238E27FC236}">
                        <a16:creationId xmlns:a16="http://schemas.microsoft.com/office/drawing/2014/main" id="{3122BBC2-7962-410D-BEFB-3319213E09B4}"/>
                      </a:ext>
                    </a:extLst>
                  </xdr:cNvPr>
                  <xdr:cNvCxnSpPr/>
                </xdr:nvCxnSpPr>
                <xdr:spPr>
                  <a:xfrm flipH="1">
                    <a:off x="12101648" y="18182598"/>
                    <a:ext cx="76200" cy="13335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2" name="Straight Arrow Connector 131">
                    <a:extLst>
                      <a:ext uri="{FF2B5EF4-FFF2-40B4-BE49-F238E27FC236}">
                        <a16:creationId xmlns:a16="http://schemas.microsoft.com/office/drawing/2014/main" id="{A3E2A01D-9A3A-41C7-9F04-8DA6096D1D9F}"/>
                      </a:ext>
                    </a:extLst>
                  </xdr:cNvPr>
                  <xdr:cNvCxnSpPr>
                    <a:stCxn id="123" idx="1"/>
                  </xdr:cNvCxnSpPr>
                </xdr:nvCxnSpPr>
                <xdr:spPr>
                  <a:xfrm flipH="1" flipV="1">
                    <a:off x="5467174" y="18781834"/>
                    <a:ext cx="224087" cy="457079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cxnSp macro="">
              <xdr:nvCxnSpPr>
                <xdr:cNvPr id="138" name="Straight Arrow Connector 137">
                  <a:extLst>
                    <a:ext uri="{FF2B5EF4-FFF2-40B4-BE49-F238E27FC236}">
                      <a16:creationId xmlns:a16="http://schemas.microsoft.com/office/drawing/2014/main" id="{6A1B9B28-D5A7-4DF4-9145-A6CAAD3D97B7}"/>
                    </a:ext>
                  </a:extLst>
                </xdr:cNvPr>
                <xdr:cNvCxnSpPr>
                  <a:stCxn id="116" idx="0"/>
                </xdr:cNvCxnSpPr>
              </xdr:nvCxnSpPr>
              <xdr:spPr>
                <a:xfrm flipV="1">
                  <a:off x="4648333" y="19439898"/>
                  <a:ext cx="195263" cy="6286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39" name="Straight Arrow Connector 138">
                  <a:extLst>
                    <a:ext uri="{FF2B5EF4-FFF2-40B4-BE49-F238E27FC236}">
                      <a16:creationId xmlns:a16="http://schemas.microsoft.com/office/drawing/2014/main" id="{34B46AD5-FD01-47C9-9B51-E0B0DCBE3462}"/>
                    </a:ext>
                  </a:extLst>
                </xdr:cNvPr>
                <xdr:cNvCxnSpPr>
                  <a:stCxn id="120" idx="0"/>
                </xdr:cNvCxnSpPr>
              </xdr:nvCxnSpPr>
              <xdr:spPr>
                <a:xfrm flipV="1">
                  <a:off x="3057658" y="18420723"/>
                  <a:ext cx="1404938" cy="99060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40" name="Straight Arrow Connector 139">
                  <a:extLst>
                    <a:ext uri="{FF2B5EF4-FFF2-40B4-BE49-F238E27FC236}">
                      <a16:creationId xmlns:a16="http://schemas.microsoft.com/office/drawing/2014/main" id="{5C1B5452-7AD3-47AF-887F-D25616D6B10A}"/>
                    </a:ext>
                  </a:extLst>
                </xdr:cNvPr>
                <xdr:cNvCxnSpPr>
                  <a:stCxn id="118" idx="3"/>
                </xdr:cNvCxnSpPr>
              </xdr:nvCxnSpPr>
              <xdr:spPr>
                <a:xfrm flipV="1">
                  <a:off x="3224347" y="18296896"/>
                  <a:ext cx="1190626" cy="638175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0" name="Straight Arrow Connector 149">
                  <a:extLst>
                    <a:ext uri="{FF2B5EF4-FFF2-40B4-BE49-F238E27FC236}">
                      <a16:creationId xmlns:a16="http://schemas.microsoft.com/office/drawing/2014/main" id="{D3717386-BAAD-4DA9-A9D3-EF05D3D37916}"/>
                    </a:ext>
                  </a:extLst>
                </xdr:cNvPr>
                <xdr:cNvCxnSpPr>
                  <a:stCxn id="115" idx="0"/>
                </xdr:cNvCxnSpPr>
              </xdr:nvCxnSpPr>
              <xdr:spPr>
                <a:xfrm flipV="1">
                  <a:off x="4391158" y="18763623"/>
                  <a:ext cx="309563" cy="4762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9" name="Straight Arrow Connector 158">
                  <a:extLst>
                    <a:ext uri="{FF2B5EF4-FFF2-40B4-BE49-F238E27FC236}">
                      <a16:creationId xmlns:a16="http://schemas.microsoft.com/office/drawing/2014/main" id="{AD9D8939-B37B-4066-ADC0-AB24FE1188A0}"/>
                    </a:ext>
                  </a:extLst>
                </xdr:cNvPr>
                <xdr:cNvCxnSpPr/>
              </xdr:nvCxnSpPr>
              <xdr:spPr>
                <a:xfrm flipH="1">
                  <a:off x="5081722" y="17782546"/>
                  <a:ext cx="171450" cy="152401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61" name="Straight Arrow Connector 160">
                  <a:extLst>
                    <a:ext uri="{FF2B5EF4-FFF2-40B4-BE49-F238E27FC236}">
                      <a16:creationId xmlns:a16="http://schemas.microsoft.com/office/drawing/2014/main" id="{31A480C0-6720-4B61-A306-0BED9D313AA8}"/>
                    </a:ext>
                  </a:extLst>
                </xdr:cNvPr>
                <xdr:cNvCxnSpPr/>
              </xdr:nvCxnSpPr>
              <xdr:spPr>
                <a:xfrm flipH="1" flipV="1">
                  <a:off x="4795971" y="18049248"/>
                  <a:ext cx="457200" cy="76200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  <xdr:sp macro="" textlink="">
            <xdr:nvSpPr>
              <xdr:cNvPr id="136" name="TextBox 135">
                <a:extLst>
                  <a:ext uri="{FF2B5EF4-FFF2-40B4-BE49-F238E27FC236}">
                    <a16:creationId xmlns:a16="http://schemas.microsoft.com/office/drawing/2014/main" id="{C9B98652-E0D4-4428-ADF4-0C06C898C19D}"/>
                  </a:ext>
                </a:extLst>
              </xdr:cNvPr>
              <xdr:cNvSpPr txBox="1"/>
            </xdr:nvSpPr>
            <xdr:spPr>
              <a:xfrm>
                <a:off x="4160038" y="14848848"/>
                <a:ext cx="6558263" cy="43815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ctr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n-US" sz="2400" b="1" i="0" baseline="0">
                    <a:solidFill>
                      <a:srgbClr val="00447C"/>
                    </a:solidFill>
                    <a:effectLst/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rPr>
                  <a:t>NET MSB REMITTANCES BY COUNTRY</a:t>
                </a:r>
                <a:endParaRPr lang="en-US" sz="2400" b="1">
                  <a:solidFill>
                    <a:srgbClr val="00447C"/>
                  </a:solidFill>
                  <a:effectLst/>
                  <a:latin typeface="Verdana" panose="020B0604030504040204" pitchFamily="34" charset="0"/>
                  <a:ea typeface="Verdana" panose="020B0604030504040204" pitchFamily="34" charset="0"/>
                </a:endParaRPr>
              </a:p>
            </xdr:txBody>
          </xdr:sp>
        </xdr:grpSp>
      </xdr:grp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7ED49E88-45AA-4A23-8864-8178E507A35E}"/>
              </a:ext>
            </a:extLst>
          </xdr:cNvPr>
          <xdr:cNvSpPr txBox="1"/>
        </xdr:nvSpPr>
        <xdr:spPr>
          <a:xfrm>
            <a:off x="10486293" y="17906999"/>
            <a:ext cx="1111389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NEPAL </a:t>
            </a:r>
          </a:p>
          <a:p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$ (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266,596.71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solidFill>
                  <a:sysClr val="windowText" lastClr="000000"/>
                </a:solidFill>
                <a:effectLst/>
              </a:rPr>
              <a:t> </a:t>
            </a:r>
            <a:endParaRPr lang="en-US" sz="1100">
              <a:solidFill>
                <a:sysClr val="windowText" lastClr="000000"/>
              </a:solidFill>
            </a:endParaRPr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56E4B2D1-B754-4B2A-B7FE-F2A519A410E7}"/>
              </a:ext>
            </a:extLst>
          </xdr:cNvPr>
          <xdr:cNvCxnSpPr/>
        </xdr:nvCxnSpPr>
        <xdr:spPr>
          <a:xfrm flipH="1" flipV="1">
            <a:off x="10555941" y="17626853"/>
            <a:ext cx="291353" cy="3137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1" name="TextBox 70">
            <a:extLst>
              <a:ext uri="{FF2B5EF4-FFF2-40B4-BE49-F238E27FC236}">
                <a16:creationId xmlns:a16="http://schemas.microsoft.com/office/drawing/2014/main" id="{74F45F2E-A56C-4800-A4EE-2AEF849A8F9A}"/>
              </a:ext>
            </a:extLst>
          </xdr:cNvPr>
          <xdr:cNvSpPr txBox="1"/>
        </xdr:nvSpPr>
        <xdr:spPr>
          <a:xfrm>
            <a:off x="2025853" y="17649264"/>
            <a:ext cx="1055765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BELIZE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(128,308.78)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2" name="Straight Arrow Connector 71">
            <a:extLst>
              <a:ext uri="{FF2B5EF4-FFF2-40B4-BE49-F238E27FC236}">
                <a16:creationId xmlns:a16="http://schemas.microsoft.com/office/drawing/2014/main" id="{445BAA63-7105-4FEF-BBB0-0C81BC1C236C}"/>
              </a:ext>
            </a:extLst>
          </xdr:cNvPr>
          <xdr:cNvCxnSpPr>
            <a:stCxn id="71" idx="3"/>
          </xdr:cNvCxnSpPr>
        </xdr:nvCxnSpPr>
        <xdr:spPr>
          <a:xfrm>
            <a:off x="3081618" y="17895836"/>
            <a:ext cx="1109382" cy="44782"/>
          </a:xfrm>
          <a:prstGeom prst="straightConnector1">
            <a:avLst/>
          </a:prstGeom>
          <a:ln>
            <a:solidFill>
              <a:schemeClr val="tx2">
                <a:lumMod val="60000"/>
                <a:lumOff val="40000"/>
              </a:schemeClr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TextBox 76">
            <a:extLst>
              <a:ext uri="{FF2B5EF4-FFF2-40B4-BE49-F238E27FC236}">
                <a16:creationId xmlns:a16="http://schemas.microsoft.com/office/drawing/2014/main" id="{3FB4C030-FDE9-46D9-8E8B-2FB8A07E6A0E}"/>
              </a:ext>
            </a:extLst>
          </xdr:cNvPr>
          <xdr:cNvSpPr txBox="1"/>
        </xdr:nvSpPr>
        <xdr:spPr>
          <a:xfrm>
            <a:off x="5678971" y="18142324"/>
            <a:ext cx="1660882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TRINIDAD &amp; TOBAGO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(131,858.50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8" name="Straight Arrow Connector 77">
            <a:extLst>
              <a:ext uri="{FF2B5EF4-FFF2-40B4-BE49-F238E27FC236}">
                <a16:creationId xmlns:a16="http://schemas.microsoft.com/office/drawing/2014/main" id="{CC8CB889-7741-4D84-A4F3-3C2B2C20DC67}"/>
              </a:ext>
            </a:extLst>
          </xdr:cNvPr>
          <xdr:cNvCxnSpPr/>
        </xdr:nvCxnSpPr>
        <xdr:spPr>
          <a:xfrm flipH="1" flipV="1">
            <a:off x="5275558" y="18220764"/>
            <a:ext cx="383413" cy="1232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9</xdr:col>
      <xdr:colOff>232920</xdr:colOff>
      <xdr:row>8</xdr:row>
      <xdr:rowOff>101651</xdr:rowOff>
    </xdr:from>
    <xdr:to>
      <xdr:col>13</xdr:col>
      <xdr:colOff>809624</xdr:colOff>
      <xdr:row>13</xdr:row>
      <xdr:rowOff>100127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54B48897-771E-ADF8-5789-C0F32F24C22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353108" y="1625651"/>
          <a:ext cx="4577204" cy="9509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1</xdr:row>
      <xdr:rowOff>9525</xdr:rowOff>
    </xdr:from>
    <xdr:to>
      <xdr:col>3</xdr:col>
      <xdr:colOff>219076</xdr:colOff>
      <xdr:row>4</xdr:row>
      <xdr:rowOff>121668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D5B61-03F6-4974-B686-BA1E9E735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66675"/>
          <a:ext cx="895350" cy="645543"/>
        </a:xfrm>
        <a:prstGeom prst="rect">
          <a:avLst/>
        </a:prstGeom>
      </xdr:spPr>
    </xdr:pic>
    <xdr:clientData/>
  </xdr:twoCellAnchor>
  <xdr:twoCellAnchor>
    <xdr:from>
      <xdr:col>1</xdr:col>
      <xdr:colOff>19051</xdr:colOff>
      <xdr:row>55</xdr:row>
      <xdr:rowOff>180975</xdr:rowOff>
    </xdr:from>
    <xdr:to>
      <xdr:col>3</xdr:col>
      <xdr:colOff>219076</xdr:colOff>
      <xdr:row>59</xdr:row>
      <xdr:rowOff>45468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73CFAC-280B-4070-83F0-2FBD006C7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9591675"/>
          <a:ext cx="895350" cy="645543"/>
        </a:xfrm>
        <a:prstGeom prst="rect">
          <a:avLst/>
        </a:prstGeom>
      </xdr:spPr>
    </xdr:pic>
    <xdr:clientData/>
  </xdr:twoCellAnchor>
  <xdr:twoCellAnchor>
    <xdr:from>
      <xdr:col>0</xdr:col>
      <xdr:colOff>152401</xdr:colOff>
      <xdr:row>98</xdr:row>
      <xdr:rowOff>9525</xdr:rowOff>
    </xdr:from>
    <xdr:to>
      <xdr:col>3</xdr:col>
      <xdr:colOff>190501</xdr:colOff>
      <xdr:row>100</xdr:row>
      <xdr:rowOff>197868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6952631-0B78-4730-B8B8-6B0BD0A37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17992725"/>
          <a:ext cx="895350" cy="6455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ayman%20Islands%20Money%20Services%20Business%20Statistics%202025Q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active Map"/>
      <sheetName val="Regional Split - Inflows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ntactfinancialstability@cima.ky" TargetMode="External"/><Relationship Id="rId1" Type="http://schemas.openxmlformats.org/officeDocument/2006/relationships/hyperlink" Target="http://www.cima.ky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37BC-D893-46FC-88F3-BFEBF761193A}">
  <sheetPr>
    <tabColor theme="0"/>
  </sheetPr>
  <dimension ref="A1:L34"/>
  <sheetViews>
    <sheetView tabSelected="1" workbookViewId="0">
      <selection activeCell="N1" sqref="N1"/>
    </sheetView>
  </sheetViews>
  <sheetFormatPr defaultRowHeight="15" x14ac:dyDescent="0.2"/>
  <cols>
    <col min="1" max="1" width="2.28515625" style="481" bestFit="1" customWidth="1"/>
    <col min="2" max="2" width="10.7109375" style="481" customWidth="1"/>
    <col min="3" max="3" width="19" style="481" customWidth="1"/>
    <col min="4" max="11" width="9.140625" style="481"/>
    <col min="12" max="12" width="10.140625" style="481" customWidth="1"/>
    <col min="13" max="16384" width="9.140625" style="481"/>
  </cols>
  <sheetData>
    <row r="1" spans="1:12" ht="10.5" customHeight="1" x14ac:dyDescent="0.2"/>
    <row r="2" spans="1:12" x14ac:dyDescent="0.2"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</row>
    <row r="3" spans="1:12" ht="15.75" customHeight="1" x14ac:dyDescent="0.2">
      <c r="B3" s="482"/>
      <c r="C3" s="484"/>
      <c r="D3" s="484"/>
      <c r="E3" s="484"/>
      <c r="F3" s="484"/>
      <c r="G3" s="484"/>
      <c r="H3" s="484"/>
      <c r="I3" s="484"/>
      <c r="J3" s="484"/>
      <c r="K3" s="484"/>
      <c r="L3" s="484"/>
    </row>
    <row r="4" spans="1:12" ht="15" customHeight="1" x14ac:dyDescent="0.2">
      <c r="B4" s="482"/>
      <c r="C4" s="484"/>
      <c r="D4" s="484"/>
      <c r="E4" s="484"/>
      <c r="F4" s="484"/>
      <c r="G4" s="484"/>
      <c r="H4" s="484"/>
      <c r="I4" s="484"/>
      <c r="J4" s="484"/>
      <c r="K4" s="484"/>
      <c r="L4" s="484"/>
    </row>
    <row r="5" spans="1:12" ht="15" customHeight="1" x14ac:dyDescent="0.2">
      <c r="B5" s="482"/>
      <c r="C5" s="484"/>
      <c r="D5" s="484"/>
      <c r="E5" s="484"/>
      <c r="F5" s="484"/>
      <c r="G5" s="484"/>
      <c r="H5" s="484"/>
      <c r="I5" s="484"/>
      <c r="J5" s="484"/>
      <c r="K5" s="484"/>
      <c r="L5" s="484"/>
    </row>
    <row r="6" spans="1:12" ht="15" customHeight="1" x14ac:dyDescent="0.2">
      <c r="B6" s="482"/>
      <c r="C6" s="484"/>
      <c r="D6" s="484"/>
      <c r="E6" s="484"/>
      <c r="F6" s="484"/>
      <c r="G6" s="484"/>
      <c r="H6" s="484"/>
      <c r="I6" s="484"/>
      <c r="J6" s="484"/>
      <c r="K6" s="484"/>
      <c r="L6" s="484"/>
    </row>
    <row r="7" spans="1:12" x14ac:dyDescent="0.2">
      <c r="A7" s="481" t="s">
        <v>223</v>
      </c>
      <c r="B7" s="482"/>
      <c r="C7" s="482"/>
      <c r="D7" s="482"/>
      <c r="E7" s="482"/>
      <c r="F7" s="482"/>
      <c r="G7" s="482"/>
      <c r="H7" s="482"/>
      <c r="I7" s="482"/>
      <c r="J7" s="482"/>
      <c r="K7" s="482"/>
      <c r="L7" s="482"/>
    </row>
    <row r="9" spans="1:12" ht="19.5" x14ac:dyDescent="0.25">
      <c r="B9" s="483" t="s">
        <v>222</v>
      </c>
    </row>
    <row r="10" spans="1:12" ht="18" x14ac:dyDescent="0.25">
      <c r="B10" s="520"/>
      <c r="C10" s="520"/>
      <c r="D10" s="520"/>
      <c r="E10" s="520"/>
      <c r="F10" s="520"/>
    </row>
    <row r="11" spans="1:12" ht="18.75" x14ac:dyDescent="0.3">
      <c r="A11" s="481" t="s">
        <v>223</v>
      </c>
      <c r="B11" s="537" t="s">
        <v>224</v>
      </c>
      <c r="C11" s="537"/>
      <c r="D11" s="537"/>
      <c r="E11" s="537"/>
      <c r="F11" s="537"/>
    </row>
    <row r="12" spans="1:12" ht="18" x14ac:dyDescent="0.25">
      <c r="B12" s="520"/>
      <c r="C12" s="520"/>
      <c r="D12" s="520"/>
      <c r="E12" s="520"/>
      <c r="F12" s="520"/>
    </row>
    <row r="13" spans="1:12" ht="18.75" x14ac:dyDescent="0.3">
      <c r="A13" s="481" t="s">
        <v>223</v>
      </c>
      <c r="B13" s="537" t="s">
        <v>237</v>
      </c>
      <c r="C13" s="537"/>
      <c r="D13" s="520"/>
      <c r="E13" s="520"/>
      <c r="F13" s="520"/>
    </row>
    <row r="14" spans="1:12" ht="18" x14ac:dyDescent="0.25">
      <c r="B14" s="520"/>
      <c r="C14" s="520"/>
      <c r="D14" s="520"/>
      <c r="E14" s="520"/>
      <c r="F14" s="520"/>
    </row>
    <row r="15" spans="1:12" ht="18.75" x14ac:dyDescent="0.3">
      <c r="A15" s="481" t="s">
        <v>223</v>
      </c>
      <c r="B15" s="537" t="s">
        <v>240</v>
      </c>
      <c r="C15" s="537"/>
      <c r="D15" s="537"/>
      <c r="E15" s="537"/>
      <c r="F15" s="537"/>
      <c r="G15" s="537"/>
      <c r="H15" s="537"/>
    </row>
    <row r="16" spans="1:12" ht="18.75" x14ac:dyDescent="0.3">
      <c r="B16" s="521"/>
      <c r="C16" s="520"/>
      <c r="D16" s="520"/>
      <c r="E16" s="520"/>
      <c r="F16" s="520"/>
    </row>
    <row r="17" spans="1:12" ht="18.75" x14ac:dyDescent="0.3">
      <c r="A17" s="481" t="s">
        <v>223</v>
      </c>
      <c r="B17" s="540" t="s">
        <v>241</v>
      </c>
      <c r="C17" s="540"/>
      <c r="D17" s="540"/>
      <c r="E17" s="540"/>
      <c r="F17" s="540"/>
      <c r="G17" s="540"/>
      <c r="H17" s="540"/>
      <c r="I17" s="540"/>
      <c r="J17" s="540"/>
      <c r="K17" s="540"/>
      <c r="L17" s="540"/>
    </row>
    <row r="18" spans="1:12" ht="18.75" x14ac:dyDescent="0.3">
      <c r="B18" s="521"/>
      <c r="C18" s="520"/>
      <c r="D18" s="520"/>
      <c r="E18" s="520"/>
      <c r="F18" s="520"/>
    </row>
    <row r="19" spans="1:12" ht="18.75" x14ac:dyDescent="0.3">
      <c r="A19" s="481" t="s">
        <v>223</v>
      </c>
      <c r="B19" s="537" t="s">
        <v>243</v>
      </c>
      <c r="C19" s="537"/>
      <c r="D19" s="537"/>
      <c r="E19" s="537"/>
      <c r="F19" s="537"/>
      <c r="G19" s="537"/>
      <c r="H19" s="537"/>
      <c r="I19" s="537"/>
    </row>
    <row r="28" spans="1:12" x14ac:dyDescent="0.2">
      <c r="B28" s="492" t="s">
        <v>0</v>
      </c>
      <c r="C28" s="494"/>
      <c r="D28" s="494"/>
      <c r="E28" s="494"/>
      <c r="F28" s="494"/>
      <c r="G28" s="494"/>
      <c r="H28" s="494"/>
      <c r="I28" s="494"/>
      <c r="J28" s="494"/>
      <c r="K28" s="494"/>
      <c r="L28" s="494"/>
    </row>
    <row r="29" spans="1:12" x14ac:dyDescent="0.2">
      <c r="B29" s="493" t="s">
        <v>246</v>
      </c>
      <c r="C29" s="495"/>
      <c r="D29" s="495"/>
      <c r="E29" s="494"/>
      <c r="F29" s="494"/>
      <c r="G29" s="494"/>
      <c r="H29" s="494"/>
      <c r="I29" s="494"/>
      <c r="J29" s="494"/>
      <c r="K29" s="494"/>
      <c r="L29" s="494"/>
    </row>
    <row r="30" spans="1:12" ht="15.75" x14ac:dyDescent="0.25">
      <c r="B30" s="539" t="s">
        <v>236</v>
      </c>
      <c r="C30" s="539"/>
      <c r="D30" s="495"/>
      <c r="E30" s="494"/>
      <c r="F30" s="494"/>
      <c r="G30" s="494"/>
      <c r="H30" s="494"/>
      <c r="I30" s="494"/>
      <c r="J30" s="494"/>
      <c r="K30" s="494"/>
      <c r="L30" s="494"/>
    </row>
    <row r="31" spans="1:12" ht="15.75" x14ac:dyDescent="0.25">
      <c r="B31" s="539" t="s">
        <v>245</v>
      </c>
      <c r="C31" s="539"/>
      <c r="D31" s="539"/>
      <c r="E31" s="539"/>
      <c r="F31" s="494"/>
      <c r="G31" s="494"/>
      <c r="H31" s="494"/>
      <c r="I31" s="494"/>
      <c r="J31" s="494"/>
      <c r="K31" s="494"/>
      <c r="L31" s="494"/>
    </row>
    <row r="32" spans="1:12" x14ac:dyDescent="0.2">
      <c r="B32" s="496" t="s">
        <v>225</v>
      </c>
      <c r="C32" s="494"/>
      <c r="D32" s="494"/>
      <c r="E32" s="494"/>
      <c r="F32" s="494"/>
      <c r="G32" s="494"/>
      <c r="H32" s="494"/>
      <c r="I32" s="494"/>
      <c r="J32" s="494"/>
      <c r="K32" s="494"/>
      <c r="L32" s="494"/>
    </row>
    <row r="33" spans="2:12" x14ac:dyDescent="0.2">
      <c r="B33" s="496" t="s">
        <v>226</v>
      </c>
      <c r="C33" s="538">
        <v>46112</v>
      </c>
      <c r="D33" s="538"/>
      <c r="E33" s="494"/>
      <c r="F33" s="494"/>
      <c r="G33" s="494"/>
      <c r="H33" s="494"/>
      <c r="I33" s="494"/>
      <c r="J33" s="494"/>
      <c r="K33" s="494"/>
      <c r="L33" s="494"/>
    </row>
    <row r="34" spans="2:12" x14ac:dyDescent="0.2">
      <c r="B34" s="494"/>
      <c r="C34" s="494"/>
      <c r="D34" s="494"/>
      <c r="E34" s="494"/>
      <c r="F34" s="494"/>
      <c r="G34" s="494"/>
      <c r="H34" s="494"/>
      <c r="I34" s="494"/>
      <c r="J34" s="494"/>
      <c r="K34" s="494"/>
      <c r="L34" s="494"/>
    </row>
  </sheetData>
  <sheetProtection algorithmName="SHA-512" hashValue="H+DINJaj1JfUKffzPdmbhdNAYoKZV3jXavEvKj2zebFpa//6jYPLuYAPdBaPVbeQQODhCNm5viF7pXhW07SJfg==" saltValue="Me/BopQ/kgmK3KL36JGKUA==" spinCount="100000" sheet="1" objects="1" scenarios="1"/>
  <mergeCells count="8">
    <mergeCell ref="B11:F11"/>
    <mergeCell ref="B13:C13"/>
    <mergeCell ref="C33:D33"/>
    <mergeCell ref="B31:E31"/>
    <mergeCell ref="B30:C30"/>
    <mergeCell ref="B15:H15"/>
    <mergeCell ref="B17:L17"/>
    <mergeCell ref="B19:I19"/>
  </mergeCells>
  <hyperlinks>
    <hyperlink ref="B11" location="PROTOTYPE!A1" display="Money Service Business Statistics Dashboard" xr:uid="{6B2634ED-F90E-426A-A65F-D3D085BE64AF}"/>
    <hyperlink ref="B13" location="DATA!A1" display="Raw Data" xr:uid="{F367265D-F6FE-4FF2-90B0-13E307DF8660}"/>
    <hyperlink ref="B11:F11" location="DASHBOARD!A1" display="Money Service Business Statistics Dashboard" xr:uid="{DB4ED47F-4B41-4AD7-8C7E-D53640163606}"/>
    <hyperlink ref="B30:C30" r:id="rId1" display="Website: www.cima.ky        " xr:uid="{161AB5F8-4125-4BFF-A124-29997FF33AED}"/>
    <hyperlink ref="B31:E31" r:id="rId2" display="Email:  ContactFinancialStability@cima.ky " xr:uid="{1DBFAD98-90A5-48C6-9BC2-A87F8036E34E}"/>
    <hyperlink ref="B13:C13" location="'DATA TABLES'!A1" display="Data Tables" xr:uid="{671A8108-2601-4D91-8218-B05BF0D7083C}"/>
    <hyperlink ref="B15" location="'DATA TABLES'!B2" display="Remittances - Total Outflows, Total Inflows, Net Remittances in US$" xr:uid="{299DE2A7-4239-4A72-B724-09430DBA7971}"/>
    <hyperlink ref="B17" location="'DATA TABLES'!B80" display="Number of Transactions by Country and Value (in US$) - 5 Largest Countries by Number of Transactions" xr:uid="{24A04501-269E-486E-8753-EB7854C4AAED}"/>
    <hyperlink ref="B19" location="'DATA TABLES'!B120" display="Remittance Outflows by Country and By Country by Percentage in US$" xr:uid="{315A0269-0D1B-4A53-817D-1686197D694A}"/>
  </hyperlinks>
  <printOptions gridLines="1"/>
  <pageMargins left="0.25" right="0.25" top="0.75" bottom="0.75" header="0.3" footer="0.3"/>
  <pageSetup paperSize="9" orientation="portrait" r:id="rId3"/>
  <headerFooter>
    <oddFooter xml:space="preserve">&amp;LPrepared by Financial Stability and Statistics Division
Updated: December 11, 2025 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D065-11D0-4FBA-BB29-C2CBADF0E07D}">
  <sheetPr>
    <tabColor rgb="FFC49F05"/>
  </sheetPr>
  <dimension ref="B17:F69"/>
  <sheetViews>
    <sheetView topLeftCell="A36" workbookViewId="0">
      <selection activeCell="P36" sqref="P36"/>
    </sheetView>
  </sheetViews>
  <sheetFormatPr defaultRowHeight="15" x14ac:dyDescent="0.25"/>
  <cols>
    <col min="1" max="1" width="10" style="1" customWidth="1"/>
    <col min="2" max="2" width="26.42578125" style="1" bestFit="1" customWidth="1"/>
    <col min="3" max="3" width="18.28515625" style="1" bestFit="1" customWidth="1"/>
    <col min="4" max="4" width="20.140625" style="1" bestFit="1" customWidth="1"/>
    <col min="5" max="5" width="16.85546875" style="1" bestFit="1" customWidth="1"/>
    <col min="6" max="6" width="15.42578125" style="1" bestFit="1" customWidth="1"/>
    <col min="7" max="10" width="10" style="1" customWidth="1"/>
    <col min="11" max="11" width="24.7109375" style="1" bestFit="1" customWidth="1"/>
    <col min="12" max="12" width="11" style="1" customWidth="1"/>
    <col min="13" max="13" width="14.140625" style="1" customWidth="1"/>
    <col min="14" max="14" width="13.5703125" style="1" customWidth="1"/>
    <col min="15" max="15" width="14.5703125" style="1" customWidth="1"/>
    <col min="16" max="18" width="9.140625" style="1"/>
    <col min="19" max="19" width="16.140625" style="1" customWidth="1"/>
    <col min="20" max="21" width="9.140625" style="1"/>
    <col min="22" max="22" width="24.28515625" style="1" customWidth="1"/>
    <col min="23" max="25" width="7" style="1" bestFit="1" customWidth="1"/>
    <col min="26" max="16384" width="9.140625" style="1"/>
  </cols>
  <sheetData>
    <row r="17" s="1" customFormat="1" ht="15" customHeight="1" x14ac:dyDescent="0.25"/>
    <row r="18" s="1" customFormat="1" ht="15" customHeight="1" x14ac:dyDescent="0.25"/>
    <row r="23" s="1" customFormat="1" ht="15" customHeight="1" x14ac:dyDescent="0.25"/>
    <row r="36" spans="2:6" ht="75" x14ac:dyDescent="0.25">
      <c r="B36" s="524" t="s">
        <v>172</v>
      </c>
      <c r="C36" s="524" t="s">
        <v>168</v>
      </c>
      <c r="D36" s="524" t="s">
        <v>169</v>
      </c>
      <c r="E36" s="524" t="s">
        <v>170</v>
      </c>
      <c r="F36" s="524" t="s">
        <v>171</v>
      </c>
    </row>
    <row r="37" spans="2:6" x14ac:dyDescent="0.25">
      <c r="B37" s="525" t="s">
        <v>160</v>
      </c>
      <c r="C37" s="527">
        <f>SUM(C38:C39)</f>
        <v>4380.59</v>
      </c>
      <c r="D37" s="527">
        <f t="shared" ref="D37:F37" si="0">SUM(D38:D39)</f>
        <v>423932.07</v>
      </c>
      <c r="E37" s="529">
        <f t="shared" si="0"/>
        <v>181</v>
      </c>
      <c r="F37" s="529">
        <f t="shared" si="0"/>
        <v>662</v>
      </c>
    </row>
    <row r="38" spans="2:6" x14ac:dyDescent="0.25">
      <c r="B38" s="454" t="s">
        <v>31</v>
      </c>
      <c r="C38" s="452">
        <f>_xlfn.XLOOKUP(B38,INFLOWS!$B$8:$B$31,INFLOWS!$AY$8:$AY$31,)</f>
        <v>706.88</v>
      </c>
      <c r="D38" s="452">
        <f>_xlfn.XLOOKUP(B38,OUTFLOWS!$B$8:$B$31,OUTFLOWS!$AY$8:$AY$31,)</f>
        <v>48088.18</v>
      </c>
      <c r="E38" s="530">
        <f>_xlfn.XLOOKUP(B38,'Trans OUTFLOWS'!$B$7:$B$30,'Trans OUTFLOWS'!$AY$7:$AY$30,)</f>
        <v>22</v>
      </c>
      <c r="F38" s="530">
        <f>_xlfn.XLOOKUP(B38,'Trans OUTFLOWS'!$B$37:$B$60,'Trans OUTFLOWS'!$AY$37:$AY$60,)</f>
        <v>120</v>
      </c>
    </row>
    <row r="39" spans="2:6" x14ac:dyDescent="0.25">
      <c r="B39" s="455" t="s">
        <v>87</v>
      </c>
      <c r="C39" s="453">
        <f>_xlfn.XLOOKUP(B39,INFLOWS!$B$8:$B$31,INFLOWS!$AY$8:$AY$31,)</f>
        <v>3673.71</v>
      </c>
      <c r="D39" s="453">
        <f>_xlfn.XLOOKUP(B39,OUTFLOWS!$B$8:$B$31,OUTFLOWS!$AY$8:$AY$31,)</f>
        <v>375843.89</v>
      </c>
      <c r="E39" s="531">
        <f>_xlfn.XLOOKUP(B39,'Trans OUTFLOWS'!$B$7:$B$30,'Trans OUTFLOWS'!$AY$7:$AY$30,)</f>
        <v>159</v>
      </c>
      <c r="F39" s="531">
        <f>_xlfn.XLOOKUP(B39,'Trans OUTFLOWS'!$B$37:$B$60,'Trans OUTFLOWS'!$AY$37:$AY$60,)</f>
        <v>542</v>
      </c>
    </row>
    <row r="40" spans="2:6" x14ac:dyDescent="0.25">
      <c r="B40" s="525" t="s">
        <v>159</v>
      </c>
      <c r="C40" s="527">
        <f>SUM(C41:C44)</f>
        <v>16753.010000000002</v>
      </c>
      <c r="D40" s="527">
        <f>SUM(D41:D44)</f>
        <v>12940996.460000001</v>
      </c>
      <c r="E40" s="529">
        <f>SUM(E41:E44)</f>
        <v>7356</v>
      </c>
      <c r="F40" s="529">
        <f>SUM(F41:F44)</f>
        <v>15704</v>
      </c>
    </row>
    <row r="41" spans="2:6" x14ac:dyDescent="0.25">
      <c r="B41" s="454" t="s">
        <v>29</v>
      </c>
      <c r="C41" s="452">
        <f>_xlfn.XLOOKUP(B41,INFLOWS!$B$8:$B$31,INFLOWS!$AY$8:$AY$31,)</f>
        <v>0</v>
      </c>
      <c r="D41" s="452">
        <f>_xlfn.XLOOKUP(B41,OUTFLOWS!$B$8:$B$31,OUTFLOWS!$AY$8:$AY$31,)</f>
        <v>47130.58</v>
      </c>
      <c r="E41" s="530">
        <f>_xlfn.XLOOKUP(B41,'Trans OUTFLOWS'!$B$7:$B$30,'Trans OUTFLOWS'!$AY$7:$AY$30,)</f>
        <v>25</v>
      </c>
      <c r="F41" s="530">
        <f>_xlfn.XLOOKUP(B41,'Trans OUTFLOWS'!$B$37:$B$60,'Trans OUTFLOWS'!$AY$37:$AY$60,)</f>
        <v>28</v>
      </c>
    </row>
    <row r="42" spans="2:6" x14ac:dyDescent="0.25">
      <c r="B42" s="454" t="s">
        <v>20</v>
      </c>
      <c r="C42" s="452">
        <f>_xlfn.XLOOKUP(B42,INFLOWS!$B$8:$B$31,INFLOWS!$AY$8:$AY$31,)</f>
        <v>0</v>
      </c>
      <c r="D42" s="452">
        <f>_xlfn.XLOOKUP(B42,OUTFLOWS!$B$8:$B$31,OUTFLOWS!$AY$8:$AY$31,)</f>
        <v>158950.12</v>
      </c>
      <c r="E42" s="530">
        <f>_xlfn.XLOOKUP(B42,'Trans OUTFLOWS'!$B$7:$B$30,'Trans OUTFLOWS'!$AY$7:$AY$30,)</f>
        <v>82</v>
      </c>
      <c r="F42" s="530">
        <f>_xlfn.XLOOKUP(B42,'Trans OUTFLOWS'!$B$37:$B$60,'Trans OUTFLOWS'!$AY$37:$AY$60,)</f>
        <v>139</v>
      </c>
    </row>
    <row r="43" spans="2:6" x14ac:dyDescent="0.25">
      <c r="B43" s="454" t="s">
        <v>33</v>
      </c>
      <c r="C43" s="452">
        <f>_xlfn.XLOOKUP(B43,INFLOWS!$B$8:$B$31,INFLOWS!$AY$8:$AY$31,)</f>
        <v>0</v>
      </c>
      <c r="D43" s="452">
        <f>_xlfn.XLOOKUP(B43,OUTFLOWS!$B$8:$B$31,OUTFLOWS!$AY$8:$AY$31,)</f>
        <v>266596.70999999996</v>
      </c>
      <c r="E43" s="530">
        <f>_xlfn.XLOOKUP(B43,'Trans OUTFLOWS'!$B$7:$B$30,'Trans OUTFLOWS'!$AY$7:$AY$30,)</f>
        <v>169</v>
      </c>
      <c r="F43" s="530">
        <f>_xlfn.XLOOKUP(B43,'Trans OUTFLOWS'!$B$37:$B$60,'Trans OUTFLOWS'!$AY$37:$AY$60,)</f>
        <v>99</v>
      </c>
    </row>
    <row r="44" spans="2:6" x14ac:dyDescent="0.25">
      <c r="B44" s="454" t="s">
        <v>14</v>
      </c>
      <c r="C44" s="452">
        <f>_xlfn.XLOOKUP(B44,INFLOWS!$B$8:$B$31,INFLOWS!$AY$8:$AY$31,)</f>
        <v>16753.010000000002</v>
      </c>
      <c r="D44" s="452">
        <f>_xlfn.XLOOKUP(B44,OUTFLOWS!$B$8:$B$31,OUTFLOWS!$AY$8:$AY$31,)</f>
        <v>12468319.050000001</v>
      </c>
      <c r="E44" s="530">
        <f>_xlfn.XLOOKUP(B44,'Trans OUTFLOWS'!$B$7:$B$30,'Trans OUTFLOWS'!$AY$7:$AY$30,)</f>
        <v>7080</v>
      </c>
      <c r="F44" s="530">
        <f>_xlfn.XLOOKUP(B44,'Trans OUTFLOWS'!$B$37:$B$60,'Trans OUTFLOWS'!$AY$37:$AY$60,)</f>
        <v>15438</v>
      </c>
    </row>
    <row r="45" spans="2:6" x14ac:dyDescent="0.25">
      <c r="B45" s="525" t="s">
        <v>158</v>
      </c>
      <c r="C45" s="527">
        <f>SUM(C46:C50)</f>
        <v>274715.49000000005</v>
      </c>
      <c r="D45" s="527">
        <f>SUM(D46:D50)</f>
        <v>56192540.260000005</v>
      </c>
      <c r="E45" s="529">
        <f>SUM(E46:E50)</f>
        <v>25436</v>
      </c>
      <c r="F45" s="529">
        <f>SUM(F46:F50)</f>
        <v>109989</v>
      </c>
    </row>
    <row r="46" spans="2:6" x14ac:dyDescent="0.25">
      <c r="B46" s="454" t="s">
        <v>26</v>
      </c>
      <c r="C46" s="452">
        <f>_xlfn.XLOOKUP(B46,INFLOWS!$B$8:$B$31,INFLOWS!$AY$8:$AY$31,)</f>
        <v>4957.95</v>
      </c>
      <c r="D46" s="452">
        <f>_xlfn.XLOOKUP(B46,OUTFLOWS!$B$8:$B$31,OUTFLOWS!$AY$8:$AY$31,)</f>
        <v>90197.68</v>
      </c>
      <c r="E46" s="530">
        <f>_xlfn.XLOOKUP(B46,'Trans OUTFLOWS'!$B$7:$B$30,'Trans OUTFLOWS'!$AY$7:$AY$30,)</f>
        <v>47</v>
      </c>
      <c r="F46" s="530">
        <f>_xlfn.XLOOKUP(B46,'Trans OUTFLOWS'!$B$37:$B$60,'Trans OUTFLOWS'!$AY$37:$AY$60,)</f>
        <v>147</v>
      </c>
    </row>
    <row r="47" spans="2:6" x14ac:dyDescent="0.25">
      <c r="B47" s="454" t="s">
        <v>30</v>
      </c>
      <c r="C47" s="452">
        <f>_xlfn.XLOOKUP(B47,INFLOWS!$B$8:$B$31,INFLOWS!$AY$8:$AY$31,)</f>
        <v>0</v>
      </c>
      <c r="D47" s="452">
        <f>_xlfn.XLOOKUP(B47,OUTFLOWS!$B$8:$B$31,OUTFLOWS!$AY$8:$AY$31,)</f>
        <v>0</v>
      </c>
      <c r="E47" s="530">
        <f>_xlfn.XLOOKUP(B47,'Trans OUTFLOWS'!$B$7:$B$30,'Trans OUTFLOWS'!$AY$7:$AY$30,)</f>
        <v>0</v>
      </c>
      <c r="F47" s="530">
        <f>_xlfn.XLOOKUP(B47,'Trans OUTFLOWS'!$B$37:$B$60,'Trans OUTFLOWS'!$AY$37:$AY$60,)</f>
        <v>0</v>
      </c>
    </row>
    <row r="48" spans="2:6" x14ac:dyDescent="0.25">
      <c r="B48" s="454" t="s">
        <v>15</v>
      </c>
      <c r="C48" s="452">
        <f>_xlfn.XLOOKUP(B48,INFLOWS!$B$8:$B$31,INFLOWS!$AY$8:$AY$31,)</f>
        <v>8299.8900000000012</v>
      </c>
      <c r="D48" s="452">
        <f>_xlfn.XLOOKUP(B48,OUTFLOWS!$B$8:$B$31,OUTFLOWS!$AY$8:$AY$31,)</f>
        <v>2405387.85</v>
      </c>
      <c r="E48" s="530">
        <f>_xlfn.XLOOKUP(B48,'Trans OUTFLOWS'!$B$7:$B$30,'Trans OUTFLOWS'!$AY$7:$AY$30,)</f>
        <v>1307</v>
      </c>
      <c r="F48" s="530">
        <f>_xlfn.XLOOKUP(B48,'Trans OUTFLOWS'!$B$37:$B$60,'Trans OUTFLOWS'!$AY$37:$AY$60,)</f>
        <v>2366</v>
      </c>
    </row>
    <row r="49" spans="2:6" x14ac:dyDescent="0.25">
      <c r="B49" s="454" t="s">
        <v>12</v>
      </c>
      <c r="C49" s="452">
        <f>_xlfn.XLOOKUP(B49,INFLOWS!$B$8:$B$31,INFLOWS!$AY$8:$AY$31,)</f>
        <v>249453.88</v>
      </c>
      <c r="D49" s="452">
        <f>_xlfn.XLOOKUP(B49,OUTFLOWS!$B$8:$B$31,OUTFLOWS!$AY$8:$AY$31,)</f>
        <v>53553092.460000001</v>
      </c>
      <c r="E49" s="530">
        <f>_xlfn.XLOOKUP(B49,'Trans OUTFLOWS'!$B$7:$B$30,'Trans OUTFLOWS'!$AY$7:$AY$30,)</f>
        <v>24028</v>
      </c>
      <c r="F49" s="530">
        <f>_xlfn.XLOOKUP(B49,'Trans OUTFLOWS'!$B$37:$B$60,'Trans OUTFLOWS'!$AY$37:$AY$60,)</f>
        <v>107068</v>
      </c>
    </row>
    <row r="50" spans="2:6" x14ac:dyDescent="0.25">
      <c r="B50" s="454" t="s">
        <v>19</v>
      </c>
      <c r="C50" s="452">
        <f>_xlfn.XLOOKUP(B50,INFLOWS!$B$8:$B$31,INFLOWS!$AY$8:$AY$31,)</f>
        <v>12003.77</v>
      </c>
      <c r="D50" s="452">
        <f>_xlfn.XLOOKUP(B50,OUTFLOWS!$B$8:$B$31,OUTFLOWS!$AY$8:$AY$31,)</f>
        <v>143862.26999999999</v>
      </c>
      <c r="E50" s="530">
        <f>_xlfn.XLOOKUP(B50,'Trans OUTFLOWS'!$B$7:$B$30,'Trans OUTFLOWS'!$AY$7:$AY$30,)</f>
        <v>54</v>
      </c>
      <c r="F50" s="530">
        <f>_xlfn.XLOOKUP(B50,'Trans OUTFLOWS'!$B$37:$B$60,'Trans OUTFLOWS'!$AY$37:$AY$60,)</f>
        <v>408</v>
      </c>
    </row>
    <row r="51" spans="2:6" x14ac:dyDescent="0.25">
      <c r="B51" s="525" t="s">
        <v>164</v>
      </c>
      <c r="C51" s="527">
        <f>SUM(C52:C56)</f>
        <v>38678.799999999996</v>
      </c>
      <c r="D51" s="527">
        <f>SUM(D52:D56)</f>
        <v>8683091.1899999995</v>
      </c>
      <c r="E51" s="529">
        <f>SUM(E52:E56)</f>
        <v>3945</v>
      </c>
      <c r="F51" s="529">
        <f>SUM(F52:F56)</f>
        <v>19382</v>
      </c>
    </row>
    <row r="52" spans="2:6" x14ac:dyDescent="0.25">
      <c r="B52" s="454" t="s">
        <v>28</v>
      </c>
      <c r="C52" s="452">
        <f>_xlfn.XLOOKUP(B52,INFLOWS!$B$8:$B$31,INFLOWS!$AY$8:$AY$31,)</f>
        <v>2200.6</v>
      </c>
      <c r="D52" s="452">
        <f>_xlfn.XLOOKUP(B52,OUTFLOWS!$B$8:$B$31,OUTFLOWS!$AY$8:$AY$31,)</f>
        <v>130509.37999999999</v>
      </c>
      <c r="E52" s="530">
        <f>_xlfn.XLOOKUP(B52,'Trans OUTFLOWS'!$B$7:$B$30,'Trans OUTFLOWS'!$AY$7:$AY$30,)</f>
        <v>38</v>
      </c>
      <c r="F52" s="530">
        <f>_xlfn.XLOOKUP(B52,'Trans OUTFLOWS'!$B$37:$B$60,'Trans OUTFLOWS'!$AY$37:$AY$60,)</f>
        <v>349</v>
      </c>
    </row>
    <row r="53" spans="2:6" x14ac:dyDescent="0.25">
      <c r="B53" s="454" t="s">
        <v>25</v>
      </c>
      <c r="C53" s="452">
        <f>_xlfn.XLOOKUP(B53,INFLOWS!$B$8:$B$31,INFLOWS!$AY$8:$AY$31,)</f>
        <v>6440.45</v>
      </c>
      <c r="D53" s="452">
        <f>_xlfn.XLOOKUP(B53,OUTFLOWS!$B$8:$B$31,OUTFLOWS!$AY$8:$AY$31,)</f>
        <v>250729.38</v>
      </c>
      <c r="E53" s="530">
        <f>_xlfn.XLOOKUP(B53,'Trans OUTFLOWS'!$B$7:$B$30,'Trans OUTFLOWS'!$AY$7:$AY$30,)</f>
        <v>142</v>
      </c>
      <c r="F53" s="530">
        <f>_xlfn.XLOOKUP(B53,'Trans OUTFLOWS'!$B$37:$B$60,'Trans OUTFLOWS'!$AY$37:$AY$60,)</f>
        <v>400</v>
      </c>
    </row>
    <row r="54" spans="2:6" x14ac:dyDescent="0.25">
      <c r="B54" s="454" t="s">
        <v>13</v>
      </c>
      <c r="C54" s="452">
        <f>_xlfn.XLOOKUP(B54,INFLOWS!$B$8:$B$31,INFLOWS!$AY$8:$AY$31,)</f>
        <v>21893.01</v>
      </c>
      <c r="D54" s="452">
        <f>_xlfn.XLOOKUP(B54,OUTFLOWS!$B$8:$B$31,OUTFLOWS!$AY$8:$AY$31,)</f>
        <v>5697698.1200000001</v>
      </c>
      <c r="E54" s="530">
        <f>_xlfn.XLOOKUP(B54,'Trans OUTFLOWS'!$B$7:$B$30,'Trans OUTFLOWS'!$AY$7:$AY$30,)</f>
        <v>2622</v>
      </c>
      <c r="F54" s="530">
        <f>_xlfn.XLOOKUP(B54,'Trans OUTFLOWS'!$B$37:$B$60,'Trans OUTFLOWS'!$AY$37:$AY$60,)</f>
        <v>12004</v>
      </c>
    </row>
    <row r="55" spans="2:6" x14ac:dyDescent="0.25">
      <c r="B55" s="454" t="s">
        <v>16</v>
      </c>
      <c r="C55" s="452">
        <f>_xlfn.XLOOKUP(B55,INFLOWS!$B$8:$B$31,INFLOWS!$AY$8:$AY$31,)</f>
        <v>7271.74</v>
      </c>
      <c r="D55" s="452">
        <f>_xlfn.XLOOKUP(B55,OUTFLOWS!$B$8:$B$31,OUTFLOWS!$AY$8:$AY$31,)</f>
        <v>2444760.71</v>
      </c>
      <c r="E55" s="530">
        <f>_xlfn.XLOOKUP(B55,'Trans OUTFLOWS'!$B$7:$B$30,'Trans OUTFLOWS'!$AY$7:$AY$30,)</f>
        <v>1084</v>
      </c>
      <c r="F55" s="530">
        <f>_xlfn.XLOOKUP(B55,'Trans OUTFLOWS'!$B$37:$B$60,'Trans OUTFLOWS'!$AY$37:$AY$60,)</f>
        <v>6181</v>
      </c>
    </row>
    <row r="56" spans="2:6" x14ac:dyDescent="0.25">
      <c r="B56" s="454" t="s">
        <v>27</v>
      </c>
      <c r="C56" s="452">
        <f>_xlfn.XLOOKUP(B56,INFLOWS!$B$8:$B$31,INFLOWS!$AY$8:$AY$31,)</f>
        <v>873</v>
      </c>
      <c r="D56" s="452">
        <f>_xlfn.XLOOKUP(B56,OUTFLOWS!$B$8:$B$31,OUTFLOWS!$AY$8:$AY$31,)</f>
        <v>159393.59999999998</v>
      </c>
      <c r="E56" s="530">
        <f>_xlfn.XLOOKUP(B56,'Trans OUTFLOWS'!$B$7:$B$30,'Trans OUTFLOWS'!$AY$7:$AY$30,)</f>
        <v>59</v>
      </c>
      <c r="F56" s="530">
        <f>_xlfn.XLOOKUP(B56,'Trans OUTFLOWS'!$B$37:$B$60,'Trans OUTFLOWS'!$AY$37:$AY$60,)</f>
        <v>448</v>
      </c>
    </row>
    <row r="57" spans="2:6" x14ac:dyDescent="0.25">
      <c r="B57" s="525" t="s">
        <v>163</v>
      </c>
      <c r="C57" s="527">
        <f>SUM(C58)</f>
        <v>133358.62</v>
      </c>
      <c r="D57" s="527">
        <f>SUM(D58)</f>
        <v>302212.29000000004</v>
      </c>
      <c r="E57" s="529">
        <f>SUM(E58)</f>
        <v>133</v>
      </c>
      <c r="F57" s="529">
        <f>SUM(F58)</f>
        <v>510</v>
      </c>
    </row>
    <row r="58" spans="2:6" x14ac:dyDescent="0.25">
      <c r="B58" s="454" t="s">
        <v>21</v>
      </c>
      <c r="C58" s="452">
        <f>_xlfn.XLOOKUP(B58,INFLOWS!$B$8:$B$31,INFLOWS!$AY$8:$AY$31,)</f>
        <v>133358.62</v>
      </c>
      <c r="D58" s="452">
        <f>_xlfn.XLOOKUP(B58,OUTFLOWS!$B$8:$B$31,OUTFLOWS!$AY$8:$AY$31,)</f>
        <v>302212.29000000004</v>
      </c>
      <c r="E58" s="530">
        <f>_xlfn.XLOOKUP(B58,'Trans OUTFLOWS'!$B$7:$B$30,'Trans OUTFLOWS'!$AY$7:$AY$30,)</f>
        <v>133</v>
      </c>
      <c r="F58" s="530">
        <f>_xlfn.XLOOKUP(B58,'Trans OUTFLOWS'!$B$37:$B$60,'Trans OUTFLOWS'!$AY$37:$AY$60,)</f>
        <v>510</v>
      </c>
    </row>
    <row r="59" spans="2:6" x14ac:dyDescent="0.25">
      <c r="B59" s="525" t="s">
        <v>162</v>
      </c>
      <c r="C59" s="527">
        <f>SUM(C60:C62)</f>
        <v>1403607.4900000002</v>
      </c>
      <c r="D59" s="527">
        <f>SUM(D60:D62)</f>
        <v>4210326.3</v>
      </c>
      <c r="E59" s="529">
        <f>SUM(E60:E62)</f>
        <v>2035</v>
      </c>
      <c r="F59" s="529">
        <f>SUM(F60:F62)</f>
        <v>6734</v>
      </c>
    </row>
    <row r="60" spans="2:6" x14ac:dyDescent="0.25">
      <c r="B60" s="454" t="s">
        <v>23</v>
      </c>
      <c r="C60" s="452">
        <f>_xlfn.XLOOKUP(B60,INFLOWS!$B$8:$B$31,INFLOWS!$AY$8:$AY$31,)</f>
        <v>120948.22</v>
      </c>
      <c r="D60" s="452">
        <f>_xlfn.XLOOKUP(B60,OUTFLOWS!$B$8:$B$31,OUTFLOWS!$AY$8:$AY$31,)</f>
        <v>483757.01</v>
      </c>
      <c r="E60" s="530">
        <f>_xlfn.XLOOKUP(B60,'Trans OUTFLOWS'!$B$7:$B$30,'Trans OUTFLOWS'!$AY$7:$AY$30,)</f>
        <v>235</v>
      </c>
      <c r="F60" s="530">
        <f>_xlfn.XLOOKUP(B60,'Trans OUTFLOWS'!$B$37:$B$60,'Trans OUTFLOWS'!$AY$37:$AY$60,)</f>
        <v>758</v>
      </c>
    </row>
    <row r="61" spans="2:6" x14ac:dyDescent="0.25">
      <c r="B61" s="454" t="s">
        <v>32</v>
      </c>
      <c r="C61" s="452">
        <f>_xlfn.XLOOKUP(B61,INFLOWS!$B$8:$B$31,INFLOWS!$AY$8:$AY$31,)</f>
        <v>1073.4000000000001</v>
      </c>
      <c r="D61" s="452">
        <f>_xlfn.XLOOKUP(B61,OUTFLOWS!$B$8:$B$31,OUTFLOWS!$AY$8:$AY$31,)</f>
        <v>223867.08999999997</v>
      </c>
      <c r="E61" s="530">
        <f>_xlfn.XLOOKUP(B61,'Trans OUTFLOWS'!$B$7:$B$30,'Trans OUTFLOWS'!$AY$7:$AY$30,)</f>
        <v>121</v>
      </c>
      <c r="F61" s="530">
        <f>_xlfn.XLOOKUP(B61,'Trans OUTFLOWS'!$B$37:$B$60,'Trans OUTFLOWS'!$AY$37:$AY$60,)</f>
        <v>232</v>
      </c>
    </row>
    <row r="62" spans="2:6" x14ac:dyDescent="0.25">
      <c r="B62" s="454" t="s">
        <v>22</v>
      </c>
      <c r="C62" s="452">
        <f>_xlfn.XLOOKUP(B62,INFLOWS!$B$8:$B$31,INFLOWS!$AY$8:$AY$31,)</f>
        <v>1281585.8700000001</v>
      </c>
      <c r="D62" s="452">
        <f>_xlfn.XLOOKUP(B62,OUTFLOWS!$B$8:$B$31,OUTFLOWS!$AY$8:$AY$31,)</f>
        <v>3502702.2</v>
      </c>
      <c r="E62" s="530">
        <f>_xlfn.XLOOKUP(B62,'Trans OUTFLOWS'!$B$7:$B$30,'Trans OUTFLOWS'!$AY$7:$AY$30,)</f>
        <v>1679</v>
      </c>
      <c r="F62" s="530">
        <f>_xlfn.XLOOKUP(B62,'Trans OUTFLOWS'!$B$37:$B$60,'Trans OUTFLOWS'!$AY$37:$AY$60,)</f>
        <v>5744</v>
      </c>
    </row>
    <row r="63" spans="2:6" x14ac:dyDescent="0.25">
      <c r="B63" s="525" t="s">
        <v>161</v>
      </c>
      <c r="C63" s="527">
        <f>SUM(C64:C66)</f>
        <v>26725.45</v>
      </c>
      <c r="D63" s="527">
        <f>SUM(D64:D66)</f>
        <v>1475059.99</v>
      </c>
      <c r="E63" s="529">
        <f>SUM(E64:E66)</f>
        <v>749</v>
      </c>
      <c r="F63" s="529">
        <f>SUM(F64:F66)</f>
        <v>2383</v>
      </c>
    </row>
    <row r="64" spans="2:6" x14ac:dyDescent="0.25">
      <c r="B64" s="454" t="s">
        <v>17</v>
      </c>
      <c r="C64" s="452">
        <f>_xlfn.XLOOKUP(B64,INFLOWS!$B$8:$B$31,INFLOWS!$AY$8:$AY$31,)</f>
        <v>17343.52</v>
      </c>
      <c r="D64" s="452">
        <f>_xlfn.XLOOKUP(B64,OUTFLOWS!$B$8:$B$31,OUTFLOWS!$AY$8:$AY$31,)</f>
        <v>876663.66</v>
      </c>
      <c r="E64" s="530">
        <f>_xlfn.XLOOKUP(B64,'Trans OUTFLOWS'!$B$7:$B$30,'Trans OUTFLOWS'!$AY$7:$AY$30,)</f>
        <v>453</v>
      </c>
      <c r="F64" s="530">
        <f>_xlfn.XLOOKUP(B64,'Trans OUTFLOWS'!$B$37:$B$60,'Trans OUTFLOWS'!$AY$37:$AY$60,)</f>
        <v>1636</v>
      </c>
    </row>
    <row r="65" spans="2:6" x14ac:dyDescent="0.25">
      <c r="B65" s="454" t="s">
        <v>18</v>
      </c>
      <c r="C65" s="452">
        <f>_xlfn.XLOOKUP(B65,INFLOWS!$B$8:$B$31,INFLOWS!$AY$8:$AY$31,)</f>
        <v>5383.63</v>
      </c>
      <c r="D65" s="452">
        <f>_xlfn.XLOOKUP(B65,OUTFLOWS!$B$8:$B$31,OUTFLOWS!$AY$8:$AY$31,)</f>
        <v>389232.67</v>
      </c>
      <c r="E65" s="530">
        <f>_xlfn.XLOOKUP(B65,'Trans OUTFLOWS'!$B$7:$B$30,'Trans OUTFLOWS'!$AY$7:$AY$30,)</f>
        <v>175</v>
      </c>
      <c r="F65" s="530">
        <f>_xlfn.XLOOKUP(B65,'Trans OUTFLOWS'!$B$37:$B$60,'Trans OUTFLOWS'!$AY$37:$AY$60,)</f>
        <v>586</v>
      </c>
    </row>
    <row r="66" spans="2:6" x14ac:dyDescent="0.25">
      <c r="B66" s="454" t="s">
        <v>34</v>
      </c>
      <c r="C66" s="452">
        <f>_xlfn.XLOOKUP(B66,INFLOWS!$B$8:$B$31,INFLOWS!$AY$8:$AY$31,)</f>
        <v>3998.3</v>
      </c>
      <c r="D66" s="452">
        <f>_xlfn.XLOOKUP(B66,OUTFLOWS!$B$8:$B$31,OUTFLOWS!$AY$8:$AY$31,)</f>
        <v>209163.65999999997</v>
      </c>
      <c r="E66" s="530">
        <f>_xlfn.XLOOKUP(B66,'Trans OUTFLOWS'!$B$7:$B$30,'Trans OUTFLOWS'!$AY$7:$AY$30,)</f>
        <v>121</v>
      </c>
      <c r="F66" s="530">
        <f>_xlfn.XLOOKUP(B66,'Trans OUTFLOWS'!$B$37:$B$60,'Trans OUTFLOWS'!$AY$37:$AY$60,)</f>
        <v>161</v>
      </c>
    </row>
    <row r="67" spans="2:6" x14ac:dyDescent="0.25">
      <c r="B67" s="525" t="s">
        <v>173</v>
      </c>
      <c r="C67" s="527">
        <f>SUM(C68)</f>
        <v>414623.32999999996</v>
      </c>
      <c r="D67" s="527">
        <f>SUM(D68)</f>
        <v>1694397.5</v>
      </c>
      <c r="E67" s="529">
        <f>SUM(E68)</f>
        <v>769</v>
      </c>
      <c r="F67" s="529">
        <f>SUM(F68)</f>
        <v>2996</v>
      </c>
    </row>
    <row r="68" spans="2:6" x14ac:dyDescent="0.25">
      <c r="B68" s="454" t="s">
        <v>35</v>
      </c>
      <c r="C68" s="452">
        <f>_xlfn.XLOOKUP(B68,INFLOWS!$B$8:$B$31,INFLOWS!$AY$8:$AY$31,)</f>
        <v>414623.32999999996</v>
      </c>
      <c r="D68" s="452">
        <f>_xlfn.XLOOKUP(B68,OUTFLOWS!$B$8:$B$31,OUTFLOWS!$AY$8:$AY$31,)</f>
        <v>1694397.5</v>
      </c>
      <c r="E68" s="530">
        <f>_xlfn.XLOOKUP(B68,'Trans OUTFLOWS'!$B$7:$B$30,'Trans OUTFLOWS'!$AY$7:$AY$30,)</f>
        <v>769</v>
      </c>
      <c r="F68" s="530">
        <f>_xlfn.XLOOKUP(B68,'Trans OUTFLOWS'!$B$37:$B$60,'Trans OUTFLOWS'!$AY$37:$AY$60,)</f>
        <v>2996</v>
      </c>
    </row>
    <row r="69" spans="2:6" x14ac:dyDescent="0.25">
      <c r="B69" s="526" t="s">
        <v>167</v>
      </c>
      <c r="C69" s="528">
        <f>SUM(,$C$37,$C$40,$C$45,$C$51,$C$57,$C$59,$C$63,$C$67)</f>
        <v>2312842.7800000003</v>
      </c>
      <c r="D69" s="528">
        <f>SUM($D$37,$D$40,$D$45,$D$51,$D$57,$D$59,$D$63,$D$67)</f>
        <v>85922556.060000002</v>
      </c>
      <c r="E69" s="532">
        <f>SUM(,$E$37,$E$40,$E$45,$E$51,$E$57,$E$59,$E$63,$E$67)</f>
        <v>40604</v>
      </c>
      <c r="F69" s="532">
        <f>SUM(,$F$37,$F$40,$F$45,$F$51,$F$57,$F$59,$F$63,$F$67)</f>
        <v>158360</v>
      </c>
    </row>
  </sheetData>
  <sheetProtection algorithmName="SHA-512" hashValue="PBrp8ML0jjNLvTB14T0bEUltJpmWRKsuto3knMt2IJkRHEgtvn0CJbQtgJlf0n2s3PDSwxK+hOvuF+++2UAipg==" saltValue="+w5aqNoKRAmjIu13uxqs8A==" spinCount="100000" sheet="1" objects="1" scenarios="1"/>
  <pageMargins left="0.7" right="0.7" top="0.75" bottom="0.75" header="0.3" footer="0.3"/>
  <pageSetup paperSize="9" orientation="portrait" r:id="rId1"/>
  <ignoredErrors>
    <ignoredError sqref="C40:F40 C45:F45 C57:F57 C59:F59 C67:F67 C63:F63 C51:F51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51AB-258C-4583-8CE3-1D52D89D824E}">
  <sheetPr>
    <tabColor theme="3" tint="-0.249977111117893"/>
    <pageSetUpPr fitToPage="1"/>
  </sheetPr>
  <dimension ref="A1:T132"/>
  <sheetViews>
    <sheetView workbookViewId="0">
      <selection activeCell="R1" sqref="R1"/>
    </sheetView>
  </sheetViews>
  <sheetFormatPr defaultColWidth="9.140625" defaultRowHeight="15" x14ac:dyDescent="0.25"/>
  <cols>
    <col min="1" max="1" width="1.42578125" style="1" bestFit="1" customWidth="1"/>
    <col min="2" max="2" width="1.7109375" style="1" customWidth="1"/>
    <col min="3" max="3" width="8.7109375" style="1" customWidth="1"/>
    <col min="4" max="6" width="5.140625" style="1" customWidth="1"/>
    <col min="7" max="7" width="1.7109375" style="1" customWidth="1"/>
    <col min="8" max="8" width="11.7109375" style="1" customWidth="1"/>
    <col min="9" max="9" width="9" style="1" customWidth="1"/>
    <col min="10" max="10" width="2.5703125" style="1" customWidth="1"/>
    <col min="11" max="11" width="1.7109375" style="1" customWidth="1"/>
    <col min="12" max="12" width="11.7109375" style="1" customWidth="1"/>
    <col min="13" max="13" width="9" style="1" customWidth="1"/>
    <col min="14" max="14" width="2.5703125" style="1" customWidth="1"/>
    <col min="15" max="15" width="12.7109375" style="1" customWidth="1"/>
    <col min="16" max="16" width="10.85546875" style="1" customWidth="1"/>
    <col min="17" max="17" width="9.140625" style="1"/>
    <col min="18" max="18" width="11" style="1" bestFit="1" customWidth="1"/>
    <col min="19" max="16384" width="9.140625" style="1"/>
  </cols>
  <sheetData>
    <row r="1" spans="1:20" ht="10.5" customHeight="1" thickBot="1" x14ac:dyDescent="0.3">
      <c r="I1" s="1" t="s">
        <v>223</v>
      </c>
    </row>
    <row r="2" spans="1:20" ht="12" customHeight="1" x14ac:dyDescent="0.25">
      <c r="B2" s="554" t="s">
        <v>239</v>
      </c>
      <c r="C2" s="555"/>
      <c r="D2" s="555"/>
      <c r="E2" s="555"/>
      <c r="F2" s="555"/>
      <c r="G2" s="555"/>
      <c r="H2" s="555"/>
      <c r="I2" s="555"/>
      <c r="J2" s="555"/>
      <c r="K2" s="555"/>
      <c r="L2" s="555"/>
      <c r="M2" s="555"/>
      <c r="N2" s="555"/>
      <c r="O2" s="555"/>
      <c r="P2" s="556"/>
    </row>
    <row r="3" spans="1:20" x14ac:dyDescent="0.25">
      <c r="B3" s="557"/>
      <c r="C3" s="558"/>
      <c r="D3" s="558"/>
      <c r="E3" s="558"/>
      <c r="F3" s="558"/>
      <c r="G3" s="558"/>
      <c r="H3" s="558"/>
      <c r="I3" s="558"/>
      <c r="J3" s="558"/>
      <c r="K3" s="558"/>
      <c r="L3" s="558"/>
      <c r="M3" s="558"/>
      <c r="N3" s="558"/>
      <c r="O3" s="558"/>
      <c r="P3" s="559"/>
    </row>
    <row r="4" spans="1:20" x14ac:dyDescent="0.25">
      <c r="B4" s="557"/>
      <c r="C4" s="558"/>
      <c r="D4" s="558"/>
      <c r="E4" s="558"/>
      <c r="F4" s="558"/>
      <c r="G4" s="558"/>
      <c r="H4" s="558"/>
      <c r="I4" s="558"/>
      <c r="J4" s="558"/>
      <c r="K4" s="558"/>
      <c r="L4" s="558"/>
      <c r="M4" s="558"/>
      <c r="N4" s="558"/>
      <c r="O4" s="558"/>
      <c r="P4" s="559"/>
    </row>
    <row r="5" spans="1:20" ht="12" customHeight="1" thickBot="1" x14ac:dyDescent="0.3">
      <c r="A5" s="1" t="s">
        <v>223</v>
      </c>
      <c r="B5" s="560"/>
      <c r="C5" s="561"/>
      <c r="D5" s="561"/>
      <c r="E5" s="561"/>
      <c r="F5" s="561"/>
      <c r="G5" s="561"/>
      <c r="H5" s="561"/>
      <c r="I5" s="561"/>
      <c r="J5" s="561"/>
      <c r="K5" s="561"/>
      <c r="L5" s="561"/>
      <c r="M5" s="561"/>
      <c r="N5" s="561"/>
      <c r="O5" s="561"/>
      <c r="P5" s="562"/>
      <c r="S5" s="6"/>
      <c r="T5" s="6"/>
    </row>
    <row r="6" spans="1:20" ht="4.5" customHeight="1" x14ac:dyDescent="0.25">
      <c r="B6" s="398"/>
      <c r="C6" s="399"/>
      <c r="D6" s="400"/>
      <c r="E6" s="400"/>
      <c r="F6" s="401"/>
      <c r="G6" s="400"/>
      <c r="H6" s="400"/>
      <c r="I6" s="400"/>
      <c r="J6" s="401"/>
      <c r="K6" s="400"/>
      <c r="L6" s="400"/>
      <c r="M6" s="400"/>
      <c r="N6" s="401"/>
      <c r="O6" s="400"/>
      <c r="P6" s="402"/>
      <c r="S6" s="36"/>
      <c r="T6" s="36"/>
    </row>
    <row r="7" spans="1:20" ht="15.75" thickBot="1" x14ac:dyDescent="0.3">
      <c r="B7" s="403"/>
      <c r="C7" s="397" t="s">
        <v>45</v>
      </c>
      <c r="D7" s="397"/>
      <c r="E7" s="397"/>
      <c r="F7" s="404"/>
      <c r="G7" s="405"/>
      <c r="H7" s="545" t="s">
        <v>47</v>
      </c>
      <c r="I7" s="545"/>
      <c r="J7" s="406"/>
      <c r="K7" s="407"/>
      <c r="L7" s="546" t="s">
        <v>46</v>
      </c>
      <c r="M7" s="546"/>
      <c r="N7" s="406"/>
      <c r="O7" s="546" t="s">
        <v>44</v>
      </c>
      <c r="P7" s="547"/>
      <c r="S7" s="36"/>
      <c r="T7" s="36"/>
    </row>
    <row r="8" spans="1:20" ht="15.75" thickBot="1" x14ac:dyDescent="0.3">
      <c r="B8" s="445"/>
      <c r="C8" s="439" t="s">
        <v>107</v>
      </c>
      <c r="D8" s="443"/>
      <c r="E8" s="443"/>
      <c r="F8" s="444"/>
      <c r="G8" s="5"/>
      <c r="H8" s="548">
        <v>63587882</v>
      </c>
      <c r="I8" s="548"/>
      <c r="J8" s="385"/>
      <c r="K8" s="392"/>
      <c r="L8" s="549">
        <v>1716641</v>
      </c>
      <c r="M8" s="549"/>
      <c r="N8" s="20"/>
      <c r="O8" s="550">
        <f>L8-H8</f>
        <v>-61871241</v>
      </c>
      <c r="P8" s="551"/>
      <c r="S8" s="36"/>
      <c r="T8" s="36"/>
    </row>
    <row r="9" spans="1:20" ht="15.75" thickBot="1" x14ac:dyDescent="0.3">
      <c r="B9" s="446"/>
      <c r="C9" s="442" t="s">
        <v>108</v>
      </c>
      <c r="D9" s="440"/>
      <c r="E9" s="440"/>
      <c r="F9" s="441"/>
      <c r="G9" s="389"/>
      <c r="H9" s="548">
        <v>37945479.210000001</v>
      </c>
      <c r="I9" s="548"/>
      <c r="J9" s="388"/>
      <c r="K9" s="392"/>
      <c r="L9" s="548">
        <v>1174158.7000000002</v>
      </c>
      <c r="M9" s="548"/>
      <c r="N9" s="387"/>
      <c r="O9" s="568">
        <f>L9-H9</f>
        <v>-36771320.509999998</v>
      </c>
      <c r="P9" s="553"/>
      <c r="S9" s="36"/>
      <c r="T9" s="36"/>
    </row>
    <row r="10" spans="1:20" ht="15.75" thickBot="1" x14ac:dyDescent="0.3">
      <c r="B10" s="446"/>
      <c r="C10" s="442" t="s">
        <v>109</v>
      </c>
      <c r="D10" s="440"/>
      <c r="E10" s="440"/>
      <c r="F10" s="441"/>
      <c r="G10" s="389"/>
      <c r="H10" s="548">
        <v>86016514.790000007</v>
      </c>
      <c r="I10" s="548"/>
      <c r="J10" s="388"/>
      <c r="K10" s="392"/>
      <c r="L10" s="548">
        <v>1653916.6</v>
      </c>
      <c r="M10" s="548"/>
      <c r="N10" s="387"/>
      <c r="O10" s="568">
        <f>L10-H10</f>
        <v>-84362598.190000013</v>
      </c>
      <c r="P10" s="553"/>
      <c r="S10" s="252"/>
      <c r="T10" s="252"/>
    </row>
    <row r="11" spans="1:20" ht="15.75" thickBot="1" x14ac:dyDescent="0.3">
      <c r="B11" s="445"/>
      <c r="C11" s="439" t="s">
        <v>110</v>
      </c>
      <c r="D11" s="443"/>
      <c r="E11" s="443"/>
      <c r="F11" s="447"/>
      <c r="G11" s="5"/>
      <c r="H11" s="549">
        <v>74115931.810000017</v>
      </c>
      <c r="I11" s="549"/>
      <c r="J11" s="386"/>
      <c r="K11" s="392"/>
      <c r="L11" s="549">
        <v>1828326.75</v>
      </c>
      <c r="M11" s="549"/>
      <c r="N11" s="384"/>
      <c r="O11" s="550">
        <f>L11-H11</f>
        <v>-72287605.060000017</v>
      </c>
      <c r="P11" s="551"/>
      <c r="S11" s="7"/>
      <c r="T11" s="8"/>
    </row>
    <row r="12" spans="1:20" ht="15.75" thickBot="1" x14ac:dyDescent="0.3">
      <c r="B12" s="380"/>
      <c r="C12" s="381" t="s">
        <v>111</v>
      </c>
      <c r="D12" s="381"/>
      <c r="E12" s="381"/>
      <c r="F12" s="390"/>
      <c r="G12" s="381"/>
      <c r="H12" s="563">
        <f>SUM(H8:I11)</f>
        <v>261665807.81</v>
      </c>
      <c r="I12" s="563"/>
      <c r="J12" s="391"/>
      <c r="K12" s="564">
        <f>SUM(K8:M11)</f>
        <v>6373043.0500000007</v>
      </c>
      <c r="L12" s="565"/>
      <c r="M12" s="565"/>
      <c r="N12" s="390"/>
      <c r="O12" s="566">
        <f>L12-H12</f>
        <v>-261665807.81</v>
      </c>
      <c r="P12" s="567"/>
      <c r="S12" s="6"/>
      <c r="T12" s="6"/>
    </row>
    <row r="13" spans="1:20" ht="6" customHeight="1" x14ac:dyDescent="0.25">
      <c r="B13" s="398"/>
      <c r="C13" s="408"/>
      <c r="D13" s="408"/>
      <c r="E13" s="408"/>
      <c r="F13" s="409"/>
      <c r="G13" s="408"/>
      <c r="H13" s="414"/>
      <c r="I13" s="414"/>
      <c r="J13" s="415"/>
      <c r="K13" s="416"/>
      <c r="L13" s="410"/>
      <c r="M13" s="410"/>
      <c r="N13" s="417"/>
      <c r="O13" s="411"/>
      <c r="P13" s="412"/>
      <c r="S13" s="36"/>
      <c r="T13" s="36"/>
    </row>
    <row r="14" spans="1:20" ht="15.75" thickBot="1" x14ac:dyDescent="0.3">
      <c r="B14" s="403"/>
      <c r="C14" s="397" t="s">
        <v>45</v>
      </c>
      <c r="D14" s="397"/>
      <c r="E14" s="397"/>
      <c r="F14" s="404"/>
      <c r="G14" s="405"/>
      <c r="H14" s="545" t="s">
        <v>47</v>
      </c>
      <c r="I14" s="545"/>
      <c r="J14" s="406"/>
      <c r="K14" s="407"/>
      <c r="L14" s="546" t="s">
        <v>46</v>
      </c>
      <c r="M14" s="546"/>
      <c r="N14" s="413"/>
      <c r="O14" s="546" t="s">
        <v>44</v>
      </c>
      <c r="P14" s="547"/>
      <c r="S14" s="36"/>
      <c r="T14" s="36"/>
    </row>
    <row r="15" spans="1:20" ht="15.75" thickBot="1" x14ac:dyDescent="0.3">
      <c r="B15" s="445"/>
      <c r="C15" s="439" t="s">
        <v>121</v>
      </c>
      <c r="D15" s="443"/>
      <c r="E15" s="443"/>
      <c r="F15" s="444"/>
      <c r="G15" s="5"/>
      <c r="H15" s="549">
        <v>67638561.140000001</v>
      </c>
      <c r="I15" s="549"/>
      <c r="J15" s="385"/>
      <c r="K15" s="36"/>
      <c r="L15" s="549">
        <v>1994160.55</v>
      </c>
      <c r="M15" s="549"/>
      <c r="N15" s="20"/>
      <c r="O15" s="550">
        <f>L15-H15</f>
        <v>-65644400.590000004</v>
      </c>
      <c r="P15" s="551"/>
      <c r="S15" s="36"/>
      <c r="T15" s="36"/>
    </row>
    <row r="16" spans="1:20" ht="15.75" thickBot="1" x14ac:dyDescent="0.3">
      <c r="B16" s="446"/>
      <c r="C16" s="442" t="s">
        <v>122</v>
      </c>
      <c r="D16" s="440"/>
      <c r="E16" s="440"/>
      <c r="F16" s="441"/>
      <c r="G16" s="389"/>
      <c r="H16" s="548">
        <v>68174852.670000002</v>
      </c>
      <c r="I16" s="548"/>
      <c r="J16" s="388"/>
      <c r="K16" s="394"/>
      <c r="L16" s="548">
        <v>2215105.9400000004</v>
      </c>
      <c r="M16" s="548"/>
      <c r="N16" s="387"/>
      <c r="O16" s="552">
        <f>L16-H16</f>
        <v>-65959746.730000004</v>
      </c>
      <c r="P16" s="553"/>
      <c r="S16" s="36"/>
      <c r="T16" s="36"/>
    </row>
    <row r="17" spans="2:20" ht="15.75" thickBot="1" x14ac:dyDescent="0.3">
      <c r="B17" s="445"/>
      <c r="C17" s="439" t="s">
        <v>125</v>
      </c>
      <c r="D17" s="443"/>
      <c r="E17" s="443"/>
      <c r="F17" s="444"/>
      <c r="G17" s="5"/>
      <c r="H17" s="549">
        <v>66974215.379999995</v>
      </c>
      <c r="I17" s="549"/>
      <c r="J17" s="385"/>
      <c r="K17" s="36"/>
      <c r="L17" s="549">
        <v>2472709.6400000006</v>
      </c>
      <c r="M17" s="549"/>
      <c r="N17" s="20"/>
      <c r="O17" s="550">
        <f>L17-H17</f>
        <v>-64501505.739999995</v>
      </c>
      <c r="P17" s="551"/>
      <c r="S17" s="252"/>
      <c r="T17" s="252"/>
    </row>
    <row r="18" spans="2:20" ht="15.75" thickBot="1" x14ac:dyDescent="0.3">
      <c r="B18" s="446"/>
      <c r="C18" s="442" t="s">
        <v>128</v>
      </c>
      <c r="D18" s="440"/>
      <c r="E18" s="440"/>
      <c r="F18" s="441"/>
      <c r="G18" s="389"/>
      <c r="H18" s="548">
        <v>75367863.969999984</v>
      </c>
      <c r="I18" s="548"/>
      <c r="J18" s="388"/>
      <c r="K18" s="394"/>
      <c r="L18" s="548">
        <v>2675231.7199999997</v>
      </c>
      <c r="M18" s="548"/>
      <c r="N18" s="387"/>
      <c r="O18" s="552">
        <f>L18-H18</f>
        <v>-72692632.249999985</v>
      </c>
      <c r="P18" s="553"/>
      <c r="S18" s="7"/>
      <c r="T18" s="8"/>
    </row>
    <row r="19" spans="2:20" ht="15.75" thickBot="1" x14ac:dyDescent="0.3">
      <c r="B19" s="380"/>
      <c r="C19" s="381" t="s">
        <v>120</v>
      </c>
      <c r="D19" s="381"/>
      <c r="E19" s="381"/>
      <c r="F19" s="390"/>
      <c r="G19" s="381"/>
      <c r="H19" s="563">
        <f>SUM(H15:I18)</f>
        <v>278155493.15999997</v>
      </c>
      <c r="I19" s="563"/>
      <c r="J19" s="391"/>
      <c r="K19" s="564">
        <f>SUM(K15:M18)</f>
        <v>9357207.8500000015</v>
      </c>
      <c r="L19" s="565"/>
      <c r="M19" s="565"/>
      <c r="N19" s="390"/>
      <c r="O19" s="566">
        <f>SUM(O15:P18)</f>
        <v>-268798285.31</v>
      </c>
      <c r="P19" s="570"/>
      <c r="S19" s="6"/>
      <c r="T19" s="6"/>
    </row>
    <row r="20" spans="2:20" ht="6" customHeight="1" x14ac:dyDescent="0.25">
      <c r="B20" s="398"/>
      <c r="C20" s="408"/>
      <c r="D20" s="408"/>
      <c r="E20" s="408"/>
      <c r="F20" s="417"/>
      <c r="G20" s="408"/>
      <c r="H20" s="414"/>
      <c r="I20" s="414"/>
      <c r="J20" s="415"/>
      <c r="K20" s="416"/>
      <c r="L20" s="410"/>
      <c r="M20" s="410"/>
      <c r="N20" s="417"/>
      <c r="O20" s="411"/>
      <c r="P20" s="412"/>
      <c r="S20" s="36"/>
      <c r="T20" s="36"/>
    </row>
    <row r="21" spans="2:20" ht="15.75" thickBot="1" x14ac:dyDescent="0.3">
      <c r="B21" s="403"/>
      <c r="C21" s="397" t="s">
        <v>45</v>
      </c>
      <c r="D21" s="397"/>
      <c r="E21" s="397"/>
      <c r="F21" s="404"/>
      <c r="G21" s="405"/>
      <c r="H21" s="545" t="s">
        <v>47</v>
      </c>
      <c r="I21" s="545"/>
      <c r="J21" s="406"/>
      <c r="K21" s="407"/>
      <c r="L21" s="546" t="s">
        <v>46</v>
      </c>
      <c r="M21" s="546"/>
      <c r="N21" s="413"/>
      <c r="O21" s="546" t="s">
        <v>44</v>
      </c>
      <c r="P21" s="547"/>
      <c r="S21" s="36"/>
      <c r="T21" s="36"/>
    </row>
    <row r="22" spans="2:20" ht="15.75" thickBot="1" x14ac:dyDescent="0.3">
      <c r="B22" s="446"/>
      <c r="C22" s="442" t="s">
        <v>131</v>
      </c>
      <c r="D22" s="440"/>
      <c r="E22" s="440"/>
      <c r="F22" s="441"/>
      <c r="G22" s="389"/>
      <c r="H22" s="548">
        <v>68950386.850000009</v>
      </c>
      <c r="I22" s="548"/>
      <c r="J22" s="388"/>
      <c r="K22" s="394"/>
      <c r="L22" s="569">
        <v>2335170.5299999993</v>
      </c>
      <c r="M22" s="569"/>
      <c r="N22" s="387"/>
      <c r="O22" s="568">
        <f>L22-H22</f>
        <v>-66615216.320000008</v>
      </c>
      <c r="P22" s="553"/>
      <c r="S22" s="36"/>
      <c r="T22" s="36"/>
    </row>
    <row r="23" spans="2:20" ht="15.75" thickBot="1" x14ac:dyDescent="0.3">
      <c r="B23" s="446"/>
      <c r="C23" s="442" t="s">
        <v>133</v>
      </c>
      <c r="D23" s="440"/>
      <c r="E23" s="440"/>
      <c r="F23" s="441"/>
      <c r="G23" s="389"/>
      <c r="H23" s="548">
        <v>75828211.109999985</v>
      </c>
      <c r="I23" s="548"/>
      <c r="J23" s="388"/>
      <c r="K23" s="394"/>
      <c r="L23" s="548">
        <v>2381724.85</v>
      </c>
      <c r="M23" s="548"/>
      <c r="N23" s="387"/>
      <c r="O23" s="568">
        <f>L23-H23</f>
        <v>-73446486.25999999</v>
      </c>
      <c r="P23" s="553"/>
      <c r="S23" s="36"/>
      <c r="T23" s="36"/>
    </row>
    <row r="24" spans="2:20" ht="15.75" thickBot="1" x14ac:dyDescent="0.3">
      <c r="B24" s="446"/>
      <c r="C24" s="442" t="s">
        <v>135</v>
      </c>
      <c r="D24" s="440"/>
      <c r="E24" s="440"/>
      <c r="F24" s="441"/>
      <c r="G24" s="389"/>
      <c r="H24" s="548">
        <v>75896333.560000002</v>
      </c>
      <c r="I24" s="548"/>
      <c r="J24" s="388"/>
      <c r="K24" s="394"/>
      <c r="L24" s="548">
        <v>2605187.0499999998</v>
      </c>
      <c r="M24" s="548"/>
      <c r="N24" s="387"/>
      <c r="O24" s="568">
        <f>L24-H24</f>
        <v>-73291146.510000005</v>
      </c>
      <c r="P24" s="553"/>
      <c r="S24" s="252"/>
      <c r="T24" s="252"/>
    </row>
    <row r="25" spans="2:20" ht="15.75" thickBot="1" x14ac:dyDescent="0.3">
      <c r="B25" s="445"/>
      <c r="C25" s="439" t="s">
        <v>139</v>
      </c>
      <c r="D25" s="443"/>
      <c r="E25" s="443"/>
      <c r="F25" s="444"/>
      <c r="G25" s="5"/>
      <c r="H25" s="549">
        <v>82206782.939999998</v>
      </c>
      <c r="I25" s="549"/>
      <c r="J25" s="385"/>
      <c r="K25" s="36"/>
      <c r="L25" s="549">
        <v>2650456.56</v>
      </c>
      <c r="M25" s="549"/>
      <c r="N25" s="20"/>
      <c r="O25" s="550">
        <f>L25-H25</f>
        <v>-79556326.379999995</v>
      </c>
      <c r="P25" s="551"/>
      <c r="S25" s="7"/>
      <c r="T25" s="8"/>
    </row>
    <row r="26" spans="2:20" ht="15.75" thickBot="1" x14ac:dyDescent="0.3">
      <c r="B26" s="380"/>
      <c r="C26" s="381" t="s">
        <v>129</v>
      </c>
      <c r="D26" s="381"/>
      <c r="E26" s="381"/>
      <c r="F26" s="390"/>
      <c r="G26" s="381"/>
      <c r="H26" s="563">
        <f>SUM(H22:I25)</f>
        <v>302881714.45999998</v>
      </c>
      <c r="I26" s="563"/>
      <c r="J26" s="391"/>
      <c r="K26" s="564">
        <f>SUM(K22:M25)</f>
        <v>9972538.9899999984</v>
      </c>
      <c r="L26" s="565"/>
      <c r="M26" s="565"/>
      <c r="N26" s="393"/>
      <c r="O26" s="566">
        <f>SUM(O22:P25)</f>
        <v>-292909175.46999997</v>
      </c>
      <c r="P26" s="567"/>
      <c r="S26" s="6"/>
      <c r="T26" s="6"/>
    </row>
    <row r="27" spans="2:20" ht="6" customHeight="1" x14ac:dyDescent="0.25">
      <c r="B27" s="398"/>
      <c r="C27" s="408"/>
      <c r="D27" s="408"/>
      <c r="E27" s="408"/>
      <c r="F27" s="417"/>
      <c r="G27" s="408"/>
      <c r="H27" s="414"/>
      <c r="I27" s="414"/>
      <c r="J27" s="415"/>
      <c r="K27" s="416"/>
      <c r="L27" s="410"/>
      <c r="M27" s="410"/>
      <c r="N27" s="417"/>
      <c r="O27" s="411"/>
      <c r="P27" s="418"/>
      <c r="S27" s="36"/>
      <c r="T27" s="36"/>
    </row>
    <row r="28" spans="2:20" ht="15.75" thickBot="1" x14ac:dyDescent="0.3">
      <c r="B28" s="403"/>
      <c r="C28" s="397" t="s">
        <v>45</v>
      </c>
      <c r="D28" s="397"/>
      <c r="E28" s="397"/>
      <c r="F28" s="404"/>
      <c r="G28" s="405"/>
      <c r="H28" s="545" t="s">
        <v>47</v>
      </c>
      <c r="I28" s="545"/>
      <c r="J28" s="406"/>
      <c r="K28" s="397"/>
      <c r="L28" s="546" t="s">
        <v>46</v>
      </c>
      <c r="M28" s="546"/>
      <c r="N28" s="413"/>
      <c r="O28" s="546" t="s">
        <v>44</v>
      </c>
      <c r="P28" s="547"/>
      <c r="S28" s="36"/>
      <c r="T28" s="36"/>
    </row>
    <row r="29" spans="2:20" ht="15.75" thickBot="1" x14ac:dyDescent="0.3">
      <c r="B29" s="446"/>
      <c r="C29" s="442" t="s">
        <v>141</v>
      </c>
      <c r="D29" s="440"/>
      <c r="E29" s="440"/>
      <c r="F29" s="441"/>
      <c r="G29" s="389"/>
      <c r="H29" s="548">
        <v>75586096.519999996</v>
      </c>
      <c r="I29" s="548"/>
      <c r="J29" s="388"/>
      <c r="K29" s="394"/>
      <c r="L29" s="569">
        <v>2402227.5699999998</v>
      </c>
      <c r="M29" s="569"/>
      <c r="N29" s="387"/>
      <c r="O29" s="568">
        <f>L29-H29</f>
        <v>-73183868.950000003</v>
      </c>
      <c r="P29" s="553"/>
      <c r="S29" s="36"/>
      <c r="T29" s="36"/>
    </row>
    <row r="30" spans="2:20" ht="15.75" thickBot="1" x14ac:dyDescent="0.3">
      <c r="B30" s="446"/>
      <c r="C30" s="442" t="s">
        <v>144</v>
      </c>
      <c r="D30" s="440"/>
      <c r="E30" s="440"/>
      <c r="F30" s="441"/>
      <c r="G30" s="389"/>
      <c r="H30" s="548">
        <v>77411717.409999996</v>
      </c>
      <c r="I30" s="548"/>
      <c r="J30" s="388"/>
      <c r="K30" s="394"/>
      <c r="L30" s="548">
        <v>2393374.29</v>
      </c>
      <c r="M30" s="548"/>
      <c r="N30" s="387"/>
      <c r="O30" s="568">
        <f>L30-H30</f>
        <v>-75018343.11999999</v>
      </c>
      <c r="P30" s="553"/>
      <c r="S30" s="36"/>
      <c r="T30" s="36"/>
    </row>
    <row r="31" spans="2:20" ht="15.75" thickBot="1" x14ac:dyDescent="0.3">
      <c r="B31" s="446"/>
      <c r="C31" s="442" t="s">
        <v>146</v>
      </c>
      <c r="D31" s="440"/>
      <c r="E31" s="440"/>
      <c r="F31" s="441"/>
      <c r="G31" s="389"/>
      <c r="H31" s="548">
        <v>75284034.409999996</v>
      </c>
      <c r="I31" s="548"/>
      <c r="J31" s="388"/>
      <c r="K31" s="394"/>
      <c r="L31" s="548">
        <v>2654797.54</v>
      </c>
      <c r="M31" s="548"/>
      <c r="N31" s="387"/>
      <c r="O31" s="568">
        <f>L31-H31</f>
        <v>-72629236.86999999</v>
      </c>
      <c r="P31" s="553"/>
      <c r="S31" s="252"/>
      <c r="T31" s="252"/>
    </row>
    <row r="32" spans="2:20" ht="15.75" thickBot="1" x14ac:dyDescent="0.3">
      <c r="B32" s="445"/>
      <c r="C32" s="439" t="s">
        <v>149</v>
      </c>
      <c r="D32" s="443"/>
      <c r="E32" s="443"/>
      <c r="F32" s="444"/>
      <c r="G32" s="5"/>
      <c r="H32" s="549">
        <v>82079147.370000005</v>
      </c>
      <c r="I32" s="549"/>
      <c r="J32" s="385"/>
      <c r="K32" s="36"/>
      <c r="L32" s="549">
        <v>2473121.02</v>
      </c>
      <c r="M32" s="549"/>
      <c r="N32" s="20"/>
      <c r="O32" s="550">
        <f>L32-H32</f>
        <v>-79606026.350000009</v>
      </c>
      <c r="P32" s="551"/>
      <c r="S32" s="7"/>
      <c r="T32" s="8"/>
    </row>
    <row r="33" spans="2:20" ht="15.75" thickBot="1" x14ac:dyDescent="0.3">
      <c r="B33" s="380"/>
      <c r="C33" s="381" t="s">
        <v>142</v>
      </c>
      <c r="D33" s="381"/>
      <c r="E33" s="381"/>
      <c r="F33" s="390"/>
      <c r="G33" s="381"/>
      <c r="H33" s="563">
        <f>SUM(H29:I32)</f>
        <v>310360995.71000004</v>
      </c>
      <c r="I33" s="563"/>
      <c r="J33" s="391"/>
      <c r="K33" s="564">
        <f>SUM(K29:M32)</f>
        <v>9923520.4199999999</v>
      </c>
      <c r="L33" s="565"/>
      <c r="M33" s="565"/>
      <c r="N33" s="393"/>
      <c r="O33" s="566">
        <f>SUM(O29:P32)</f>
        <v>-300437475.29000002</v>
      </c>
      <c r="P33" s="567"/>
      <c r="S33" s="6"/>
      <c r="T33" s="6"/>
    </row>
    <row r="34" spans="2:20" ht="6" customHeight="1" x14ac:dyDescent="0.25">
      <c r="B34" s="398"/>
      <c r="C34" s="408"/>
      <c r="D34" s="408"/>
      <c r="E34" s="408"/>
      <c r="F34" s="417"/>
      <c r="G34" s="408"/>
      <c r="H34" s="414"/>
      <c r="I34" s="414"/>
      <c r="J34" s="415"/>
      <c r="K34" s="416"/>
      <c r="L34" s="410"/>
      <c r="M34" s="410"/>
      <c r="N34" s="417"/>
      <c r="O34" s="411"/>
      <c r="P34" s="418"/>
      <c r="S34" s="6"/>
      <c r="T34" s="6"/>
    </row>
    <row r="35" spans="2:20" ht="15.75" thickBot="1" x14ac:dyDescent="0.3">
      <c r="B35" s="403"/>
      <c r="C35" s="397" t="s">
        <v>45</v>
      </c>
      <c r="D35" s="397"/>
      <c r="E35" s="397"/>
      <c r="F35" s="404"/>
      <c r="G35" s="405"/>
      <c r="H35" s="545" t="s">
        <v>47</v>
      </c>
      <c r="I35" s="545"/>
      <c r="J35" s="406"/>
      <c r="K35" s="397"/>
      <c r="L35" s="546" t="s">
        <v>46</v>
      </c>
      <c r="M35" s="546"/>
      <c r="N35" s="413"/>
      <c r="O35" s="546" t="s">
        <v>44</v>
      </c>
      <c r="P35" s="547"/>
      <c r="S35" s="6"/>
      <c r="T35" s="6"/>
    </row>
    <row r="36" spans="2:20" ht="15.75" thickBot="1" x14ac:dyDescent="0.3">
      <c r="B36" s="446"/>
      <c r="C36" s="442" t="s">
        <v>153</v>
      </c>
      <c r="D36" s="440"/>
      <c r="E36" s="440"/>
      <c r="F36" s="441"/>
      <c r="G36" s="389"/>
      <c r="H36" s="548">
        <v>78090402.140000001</v>
      </c>
      <c r="I36" s="548"/>
      <c r="J36" s="388"/>
      <c r="K36" s="394"/>
      <c r="L36" s="569">
        <v>2419087.37</v>
      </c>
      <c r="M36" s="569"/>
      <c r="N36" s="387"/>
      <c r="O36" s="568">
        <f>L36-H36</f>
        <v>-75671314.769999996</v>
      </c>
      <c r="P36" s="553"/>
      <c r="S36" s="6"/>
      <c r="T36" s="6"/>
    </row>
    <row r="37" spans="2:20" ht="15.75" thickBot="1" x14ac:dyDescent="0.3">
      <c r="B37" s="446"/>
      <c r="C37" s="442" t="s">
        <v>202</v>
      </c>
      <c r="D37" s="440"/>
      <c r="E37" s="440"/>
      <c r="F37" s="441"/>
      <c r="G37" s="389"/>
      <c r="H37" s="548">
        <v>79664627.150000006</v>
      </c>
      <c r="I37" s="548"/>
      <c r="J37" s="388"/>
      <c r="K37" s="394"/>
      <c r="L37" s="548">
        <v>2456751.4500000002</v>
      </c>
      <c r="M37" s="548"/>
      <c r="N37" s="387"/>
      <c r="O37" s="568">
        <f>L37-H37</f>
        <v>-77207875.700000003</v>
      </c>
      <c r="P37" s="553"/>
      <c r="S37" s="6"/>
      <c r="T37" s="6"/>
    </row>
    <row r="38" spans="2:20" ht="15.75" thickBot="1" x14ac:dyDescent="0.3">
      <c r="B38" s="446"/>
      <c r="C38" s="442" t="s">
        <v>203</v>
      </c>
      <c r="D38" s="440"/>
      <c r="E38" s="440"/>
      <c r="F38" s="441"/>
      <c r="G38" s="389"/>
      <c r="H38" s="548">
        <v>76114762.189999998</v>
      </c>
      <c r="I38" s="548"/>
      <c r="J38" s="388"/>
      <c r="K38" s="394"/>
      <c r="L38" s="548">
        <v>2494321.06</v>
      </c>
      <c r="M38" s="548"/>
      <c r="N38" s="387"/>
      <c r="O38" s="568">
        <f>L38-H38</f>
        <v>-73620441.129999995</v>
      </c>
      <c r="P38" s="553"/>
      <c r="S38" s="6"/>
      <c r="T38" s="6"/>
    </row>
    <row r="39" spans="2:20" ht="15.75" thickBot="1" x14ac:dyDescent="0.3">
      <c r="B39" s="445"/>
      <c r="C39" s="439" t="s">
        <v>204</v>
      </c>
      <c r="D39" s="443"/>
      <c r="E39" s="443"/>
      <c r="F39" s="444"/>
      <c r="G39" s="5"/>
      <c r="H39" s="549">
        <v>84389299</v>
      </c>
      <c r="I39" s="549"/>
      <c r="J39" s="385"/>
      <c r="K39" s="36"/>
      <c r="L39" s="549">
        <v>2392508.84</v>
      </c>
      <c r="M39" s="549"/>
      <c r="N39" s="20"/>
      <c r="O39" s="550">
        <f>L39-H39</f>
        <v>-81996790.159999996</v>
      </c>
      <c r="P39" s="551"/>
      <c r="S39" s="6"/>
      <c r="T39" s="6"/>
    </row>
    <row r="40" spans="2:20" ht="15.75" thickBot="1" x14ac:dyDescent="0.3">
      <c r="B40" s="380"/>
      <c r="C40" s="381" t="s">
        <v>152</v>
      </c>
      <c r="D40" s="381"/>
      <c r="E40" s="381"/>
      <c r="F40" s="390"/>
      <c r="G40" s="381"/>
      <c r="H40" s="563">
        <f>SUM(H36:I39)</f>
        <v>318259090.48000002</v>
      </c>
      <c r="I40" s="563"/>
      <c r="J40" s="391"/>
      <c r="K40" s="564">
        <f>SUM(K36:M39)</f>
        <v>9762668.7200000007</v>
      </c>
      <c r="L40" s="565"/>
      <c r="M40" s="565"/>
      <c r="N40" s="393"/>
      <c r="O40" s="566">
        <f>SUM(O36:P39)</f>
        <v>-308496421.75999999</v>
      </c>
      <c r="P40" s="567"/>
      <c r="S40" s="6"/>
      <c r="T40" s="6"/>
    </row>
    <row r="41" spans="2:20" ht="6" customHeight="1" x14ac:dyDescent="0.25">
      <c r="B41" s="398"/>
      <c r="C41" s="408"/>
      <c r="D41" s="408"/>
      <c r="E41" s="408"/>
      <c r="F41" s="417"/>
      <c r="G41" s="408"/>
      <c r="H41" s="414"/>
      <c r="I41" s="414"/>
      <c r="J41" s="415"/>
      <c r="K41" s="416"/>
      <c r="L41" s="410"/>
      <c r="M41" s="410"/>
      <c r="N41" s="419"/>
      <c r="O41" s="411"/>
      <c r="P41" s="412"/>
      <c r="S41" s="36"/>
      <c r="T41" s="36"/>
    </row>
    <row r="42" spans="2:20" ht="15.75" thickBot="1" x14ac:dyDescent="0.3">
      <c r="B42" s="403"/>
      <c r="C42" s="397" t="s">
        <v>45</v>
      </c>
      <c r="D42" s="397"/>
      <c r="E42" s="397"/>
      <c r="F42" s="404"/>
      <c r="G42" s="405"/>
      <c r="H42" s="545" t="s">
        <v>47</v>
      </c>
      <c r="I42" s="545"/>
      <c r="J42" s="406"/>
      <c r="K42" s="397"/>
      <c r="L42" s="546" t="s">
        <v>46</v>
      </c>
      <c r="M42" s="546"/>
      <c r="N42" s="413"/>
      <c r="O42" s="546" t="s">
        <v>44</v>
      </c>
      <c r="P42" s="547"/>
      <c r="S42" s="36"/>
      <c r="T42" s="36"/>
    </row>
    <row r="43" spans="2:20" ht="15.75" thickBot="1" x14ac:dyDescent="0.3">
      <c r="B43" s="446"/>
      <c r="C43" s="442" t="s">
        <v>205</v>
      </c>
      <c r="D43" s="440"/>
      <c r="E43" s="440"/>
      <c r="F43" s="441"/>
      <c r="G43" s="389"/>
      <c r="H43" s="548">
        <v>74989335.340000004</v>
      </c>
      <c r="I43" s="548"/>
      <c r="J43" s="388"/>
      <c r="K43" s="394"/>
      <c r="L43" s="569">
        <v>1954712.31</v>
      </c>
      <c r="M43" s="569"/>
      <c r="N43" s="387"/>
      <c r="O43" s="568">
        <f>L43-H43</f>
        <v>-73034623.030000001</v>
      </c>
      <c r="P43" s="553"/>
      <c r="S43" s="36"/>
      <c r="T43" s="36"/>
    </row>
    <row r="44" spans="2:20" ht="15.75" thickBot="1" x14ac:dyDescent="0.3">
      <c r="B44" s="446"/>
      <c r="C44" s="442" t="s">
        <v>206</v>
      </c>
      <c r="D44" s="440"/>
      <c r="E44" s="440"/>
      <c r="F44" s="441"/>
      <c r="G44" s="389"/>
      <c r="H44" s="548">
        <v>83379898.819999993</v>
      </c>
      <c r="I44" s="548"/>
      <c r="J44" s="388"/>
      <c r="K44" s="394"/>
      <c r="L44" s="548">
        <v>2371960.79</v>
      </c>
      <c r="M44" s="548"/>
      <c r="N44" s="387"/>
      <c r="O44" s="568">
        <f>L44-H44</f>
        <v>-81007938.029999986</v>
      </c>
      <c r="P44" s="553"/>
      <c r="S44" s="36"/>
      <c r="T44" s="36"/>
    </row>
    <row r="45" spans="2:20" ht="15.75" thickBot="1" x14ac:dyDescent="0.3">
      <c r="B45" s="446"/>
      <c r="C45" s="442" t="s">
        <v>216</v>
      </c>
      <c r="D45" s="440"/>
      <c r="E45" s="440"/>
      <c r="F45" s="441"/>
      <c r="G45" s="389"/>
      <c r="H45" s="548">
        <v>79613835.719999999</v>
      </c>
      <c r="I45" s="548"/>
      <c r="J45" s="388"/>
      <c r="K45" s="394"/>
      <c r="L45" s="548">
        <v>2385893.4300000002</v>
      </c>
      <c r="M45" s="548"/>
      <c r="N45" s="387"/>
      <c r="O45" s="568">
        <f>L45-H45</f>
        <v>-77227942.289999992</v>
      </c>
      <c r="P45" s="553"/>
      <c r="S45" s="252"/>
      <c r="T45" s="252"/>
    </row>
    <row r="46" spans="2:20" ht="15.75" thickBot="1" x14ac:dyDescent="0.3">
      <c r="B46" s="446"/>
      <c r="C46" s="442" t="s">
        <v>217</v>
      </c>
      <c r="D46" s="440"/>
      <c r="E46" s="440"/>
      <c r="F46" s="441"/>
      <c r="G46" s="389"/>
      <c r="H46" s="548">
        <v>85922556.060000002</v>
      </c>
      <c r="I46" s="548"/>
      <c r="J46" s="388"/>
      <c r="K46" s="394"/>
      <c r="L46" s="548">
        <v>2312842.7799999998</v>
      </c>
      <c r="M46" s="548"/>
      <c r="N46" s="387"/>
      <c r="O46" s="568">
        <f>L46-H46</f>
        <v>-83609713.280000001</v>
      </c>
      <c r="P46" s="553"/>
    </row>
    <row r="47" spans="2:20" ht="15.75" thickBot="1" x14ac:dyDescent="0.3">
      <c r="B47" s="380"/>
      <c r="C47" s="381" t="s">
        <v>235</v>
      </c>
      <c r="D47" s="381"/>
      <c r="E47" s="381"/>
      <c r="F47" s="390"/>
      <c r="G47" s="381"/>
      <c r="H47" s="563">
        <f>SUM(H43:I46)</f>
        <v>323905625.94</v>
      </c>
      <c r="I47" s="563"/>
      <c r="J47" s="391"/>
      <c r="K47" s="564">
        <f>SUM(K43:M46)</f>
        <v>9025409.3099999987</v>
      </c>
      <c r="L47" s="565"/>
      <c r="M47" s="565"/>
      <c r="N47" s="393"/>
      <c r="O47" s="566">
        <f>SUM(O43:P46)</f>
        <v>-314880216.63</v>
      </c>
      <c r="P47" s="567"/>
    </row>
    <row r="48" spans="2:20" hidden="1" x14ac:dyDescent="0.25">
      <c r="B48" s="1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20"/>
    </row>
    <row r="49" spans="1:16" ht="6" customHeight="1" x14ac:dyDescent="0.25">
      <c r="B49" s="1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20"/>
    </row>
    <row r="50" spans="1:16" ht="12.75" customHeight="1" x14ac:dyDescent="0.25">
      <c r="B50" s="18"/>
      <c r="C50" s="16" t="s">
        <v>38</v>
      </c>
      <c r="D50" s="16"/>
      <c r="E50" s="16"/>
      <c r="F50" s="4"/>
      <c r="G50" s="4"/>
      <c r="H50" s="3"/>
      <c r="I50" s="3"/>
      <c r="J50" s="3"/>
      <c r="K50" s="3"/>
      <c r="L50" s="3"/>
      <c r="M50" s="3"/>
      <c r="N50" s="3"/>
      <c r="O50" s="3"/>
      <c r="P50" s="19"/>
    </row>
    <row r="51" spans="1:16" ht="12.75" customHeight="1" x14ac:dyDescent="0.25">
      <c r="B51" s="18"/>
      <c r="C51" s="16" t="s">
        <v>39</v>
      </c>
      <c r="D51" s="16"/>
      <c r="E51" s="16"/>
      <c r="F51" s="4"/>
      <c r="G51" s="4"/>
      <c r="H51" s="3"/>
      <c r="I51" s="3"/>
      <c r="J51" s="3"/>
      <c r="K51" s="3"/>
      <c r="L51" s="3"/>
      <c r="M51" s="3"/>
      <c r="N51" s="3"/>
      <c r="O51" s="3"/>
      <c r="P51" s="19"/>
    </row>
    <row r="52" spans="1:16" ht="12.75" customHeight="1" x14ac:dyDescent="0.25">
      <c r="B52" s="18"/>
      <c r="C52" s="366" t="s">
        <v>251</v>
      </c>
      <c r="D52" s="16"/>
      <c r="E52" s="16"/>
      <c r="F52" s="4"/>
      <c r="G52" s="4"/>
      <c r="H52" s="3"/>
      <c r="I52" s="3"/>
      <c r="J52" s="3"/>
      <c r="K52" s="3"/>
      <c r="L52" s="3"/>
      <c r="M52" s="3"/>
      <c r="N52" s="3"/>
      <c r="O52" s="3"/>
      <c r="P52" s="19"/>
    </row>
    <row r="53" spans="1:16" ht="6" customHeight="1" thickBot="1" x14ac:dyDescent="0.3">
      <c r="B53" s="33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5"/>
    </row>
    <row r="55" spans="1:16" ht="15.75" thickBot="1" x14ac:dyDescent="0.3"/>
    <row r="56" spans="1:16" ht="15.75" customHeight="1" x14ac:dyDescent="0.25">
      <c r="B56" s="554" t="s">
        <v>238</v>
      </c>
      <c r="C56" s="555"/>
      <c r="D56" s="555"/>
      <c r="E56" s="555"/>
      <c r="F56" s="555"/>
      <c r="G56" s="555"/>
      <c r="H56" s="555"/>
      <c r="I56" s="555"/>
      <c r="J56" s="555"/>
      <c r="K56" s="555"/>
      <c r="L56" s="555"/>
      <c r="M56" s="555"/>
      <c r="N56" s="555"/>
      <c r="O56" s="555"/>
      <c r="P56" s="556"/>
    </row>
    <row r="57" spans="1:16" ht="15.75" customHeight="1" x14ac:dyDescent="0.25">
      <c r="B57" s="557"/>
      <c r="C57" s="558"/>
      <c r="D57" s="558"/>
      <c r="E57" s="558"/>
      <c r="F57" s="558"/>
      <c r="G57" s="558"/>
      <c r="H57" s="558"/>
      <c r="I57" s="558"/>
      <c r="J57" s="558"/>
      <c r="K57" s="558"/>
      <c r="L57" s="558"/>
      <c r="M57" s="558"/>
      <c r="N57" s="558"/>
      <c r="O57" s="558"/>
      <c r="P57" s="559"/>
    </row>
    <row r="58" spans="1:16" x14ac:dyDescent="0.25">
      <c r="B58" s="557"/>
      <c r="C58" s="558"/>
      <c r="D58" s="558"/>
      <c r="E58" s="558"/>
      <c r="F58" s="558"/>
      <c r="G58" s="558"/>
      <c r="H58" s="558"/>
      <c r="I58" s="558"/>
      <c r="J58" s="558"/>
      <c r="K58" s="558"/>
      <c r="L58" s="558"/>
      <c r="M58" s="558"/>
      <c r="N58" s="558"/>
      <c r="O58" s="558"/>
      <c r="P58" s="559"/>
    </row>
    <row r="59" spans="1:16" x14ac:dyDescent="0.25">
      <c r="B59" s="557"/>
      <c r="C59" s="558"/>
      <c r="D59" s="558"/>
      <c r="E59" s="558"/>
      <c r="F59" s="558"/>
      <c r="G59" s="558"/>
      <c r="H59" s="558"/>
      <c r="I59" s="558"/>
      <c r="J59" s="558"/>
      <c r="K59" s="558"/>
      <c r="L59" s="558"/>
      <c r="M59" s="558"/>
      <c r="N59" s="558"/>
      <c r="O59" s="558"/>
      <c r="P59" s="559"/>
    </row>
    <row r="60" spans="1:16" ht="15.75" customHeight="1" thickBot="1" x14ac:dyDescent="0.3">
      <c r="A60" s="1" t="s">
        <v>223</v>
      </c>
      <c r="B60" s="560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2"/>
    </row>
    <row r="61" spans="1:16" x14ac:dyDescent="0.25">
      <c r="B61" s="18"/>
      <c r="P61" s="21"/>
    </row>
    <row r="62" spans="1:16" ht="15.75" thickBot="1" x14ac:dyDescent="0.3">
      <c r="B62" s="18"/>
      <c r="C62" s="6" t="s">
        <v>75</v>
      </c>
      <c r="D62" s="6"/>
      <c r="P62" s="21"/>
    </row>
    <row r="63" spans="1:16" ht="16.5" thickTop="1" thickBot="1" x14ac:dyDescent="0.3">
      <c r="B63" s="372"/>
      <c r="C63" s="377" t="s">
        <v>80</v>
      </c>
      <c r="D63" s="373"/>
      <c r="E63" s="374"/>
      <c r="F63" s="374"/>
      <c r="G63" s="518"/>
      <c r="H63" s="518"/>
      <c r="I63" s="515"/>
      <c r="J63" s="515"/>
      <c r="K63" s="515"/>
      <c r="L63" s="515"/>
      <c r="M63" s="515"/>
      <c r="N63" s="515"/>
      <c r="O63" s="375"/>
      <c r="P63" s="376"/>
    </row>
    <row r="64" spans="1:16" ht="16.5" thickTop="1" thickBot="1" x14ac:dyDescent="0.3">
      <c r="B64" s="420"/>
      <c r="C64" s="543" t="s">
        <v>4</v>
      </c>
      <c r="D64" s="543"/>
      <c r="E64" s="543"/>
      <c r="F64" s="544"/>
      <c r="G64" s="519"/>
      <c r="H64" s="571" t="s">
        <v>247</v>
      </c>
      <c r="I64" s="571"/>
      <c r="J64" s="516"/>
      <c r="K64" s="517"/>
      <c r="L64" s="572" t="s">
        <v>248</v>
      </c>
      <c r="M64" s="572"/>
      <c r="N64" s="510"/>
      <c r="O64" s="573" t="s">
        <v>249</v>
      </c>
      <c r="P64" s="574"/>
    </row>
    <row r="65" spans="2:16" ht="15.75" thickBot="1" x14ac:dyDescent="0.3">
      <c r="B65" s="427"/>
      <c r="C65" s="541" t="s">
        <v>12</v>
      </c>
      <c r="D65" s="541"/>
      <c r="E65" s="541"/>
      <c r="F65" s="542"/>
      <c r="G65" s="575">
        <f>'Tri-Year Comparison'!V7</f>
        <v>22165</v>
      </c>
      <c r="H65" s="577"/>
      <c r="I65" s="577"/>
      <c r="J65" s="576"/>
      <c r="K65" s="575">
        <f>'Tri-Year Comparison'!W7</f>
        <v>23569</v>
      </c>
      <c r="L65" s="577"/>
      <c r="M65" s="577"/>
      <c r="N65" s="576"/>
      <c r="O65" s="575">
        <f>'Tri-Year Comparison'!X7</f>
        <v>24028</v>
      </c>
      <c r="P65" s="576"/>
    </row>
    <row r="66" spans="2:16" ht="15.75" thickBot="1" x14ac:dyDescent="0.3">
      <c r="B66" s="427"/>
      <c r="C66" s="541" t="s">
        <v>14</v>
      </c>
      <c r="D66" s="541"/>
      <c r="E66" s="541"/>
      <c r="F66" s="542"/>
      <c r="G66" s="575">
        <f>'Tri-Year Comparison'!V9</f>
        <v>6774</v>
      </c>
      <c r="H66" s="577"/>
      <c r="I66" s="577"/>
      <c r="J66" s="576"/>
      <c r="K66" s="575">
        <f>'Tri-Year Comparison'!W9</f>
        <v>6793</v>
      </c>
      <c r="L66" s="577"/>
      <c r="M66" s="577"/>
      <c r="N66" s="576"/>
      <c r="O66" s="577">
        <f>'Tri-Year Comparison'!X9</f>
        <v>7080</v>
      </c>
      <c r="P66" s="578"/>
    </row>
    <row r="67" spans="2:16" ht="15.75" thickBot="1" x14ac:dyDescent="0.3">
      <c r="B67" s="427"/>
      <c r="C67" s="541" t="s">
        <v>13</v>
      </c>
      <c r="D67" s="541"/>
      <c r="E67" s="541"/>
      <c r="F67" s="542"/>
      <c r="G67" s="575">
        <f>'Tri-Year Comparison'!V8</f>
        <v>2222</v>
      </c>
      <c r="H67" s="577"/>
      <c r="I67" s="577"/>
      <c r="J67" s="576"/>
      <c r="K67" s="575">
        <f>'Tri-Year Comparison'!W8</f>
        <v>2521</v>
      </c>
      <c r="L67" s="577"/>
      <c r="M67" s="577"/>
      <c r="N67" s="576"/>
      <c r="O67" s="575">
        <f>'Tri-Year Comparison'!X8</f>
        <v>2622</v>
      </c>
      <c r="P67" s="578"/>
    </row>
    <row r="68" spans="2:16" ht="15.75" thickBot="1" x14ac:dyDescent="0.3">
      <c r="B68" s="427"/>
      <c r="C68" s="541" t="s">
        <v>22</v>
      </c>
      <c r="D68" s="541"/>
      <c r="E68" s="541"/>
      <c r="F68" s="542"/>
      <c r="G68" s="575">
        <f>'Tri-Year Comparison'!V17</f>
        <v>1645</v>
      </c>
      <c r="H68" s="577"/>
      <c r="I68" s="577"/>
      <c r="J68" s="576"/>
      <c r="K68" s="575">
        <f>'Tri-Year Comparison'!W17</f>
        <v>1787</v>
      </c>
      <c r="L68" s="577"/>
      <c r="M68" s="577"/>
      <c r="N68" s="576"/>
      <c r="O68" s="577">
        <f>'Tri-Year Comparison'!X17</f>
        <v>1679</v>
      </c>
      <c r="P68" s="578"/>
    </row>
    <row r="69" spans="2:16" ht="15.75" thickBot="1" x14ac:dyDescent="0.3">
      <c r="B69" s="434"/>
      <c r="C69" s="541" t="s">
        <v>15</v>
      </c>
      <c r="D69" s="541"/>
      <c r="E69" s="541"/>
      <c r="F69" s="542"/>
      <c r="G69" s="581">
        <f>'Tri-Year Comparison'!V10</f>
        <v>878</v>
      </c>
      <c r="H69" s="582"/>
      <c r="I69" s="582"/>
      <c r="J69" s="578"/>
      <c r="K69" s="575">
        <f>'Tri-Year Comparison'!W10</f>
        <v>1059</v>
      </c>
      <c r="L69" s="577"/>
      <c r="M69" s="577"/>
      <c r="N69" s="576"/>
      <c r="O69" s="579">
        <f>'Tri-Year Comparison'!X10</f>
        <v>1307</v>
      </c>
      <c r="P69" s="580"/>
    </row>
    <row r="70" spans="2:16" x14ac:dyDescent="0.25">
      <c r="B70" s="22"/>
      <c r="C70" s="13"/>
      <c r="D70" s="13"/>
      <c r="E70" s="13"/>
      <c r="F70" s="13"/>
      <c r="G70" s="13"/>
      <c r="H70" s="583"/>
      <c r="I70" s="583"/>
      <c r="J70" s="14"/>
      <c r="K70" s="13"/>
      <c r="L70" s="584"/>
      <c r="M70" s="584"/>
      <c r="N70" s="13"/>
      <c r="O70" s="14"/>
      <c r="P70" s="23"/>
    </row>
    <row r="71" spans="2:16" ht="15.75" thickBot="1" x14ac:dyDescent="0.3">
      <c r="B71" s="18"/>
      <c r="C71" s="6" t="s">
        <v>75</v>
      </c>
      <c r="D71" s="6"/>
      <c r="P71" s="21"/>
    </row>
    <row r="72" spans="2:16" ht="16.5" thickTop="1" thickBot="1" x14ac:dyDescent="0.3">
      <c r="B72" s="372"/>
      <c r="C72" s="377" t="s">
        <v>81</v>
      </c>
      <c r="D72" s="373"/>
      <c r="E72" s="374"/>
      <c r="F72" s="374"/>
      <c r="G72" s="518"/>
      <c r="H72" s="518"/>
      <c r="I72" s="515"/>
      <c r="J72" s="515"/>
      <c r="K72" s="515"/>
      <c r="L72" s="515"/>
      <c r="M72" s="515"/>
      <c r="N72" s="515"/>
      <c r="O72" s="375"/>
      <c r="P72" s="376"/>
    </row>
    <row r="73" spans="2:16" ht="16.5" thickTop="1" thickBot="1" x14ac:dyDescent="0.3">
      <c r="B73" s="424"/>
      <c r="C73" s="423" t="s">
        <v>4</v>
      </c>
      <c r="D73" s="423"/>
      <c r="E73" s="422"/>
      <c r="F73" s="422"/>
      <c r="G73" s="519"/>
      <c r="H73" s="571" t="s">
        <v>247</v>
      </c>
      <c r="I73" s="571"/>
      <c r="J73" s="502"/>
      <c r="K73" s="517"/>
      <c r="L73" s="572" t="s">
        <v>248</v>
      </c>
      <c r="M73" s="572"/>
      <c r="N73" s="510"/>
      <c r="O73" s="573" t="s">
        <v>249</v>
      </c>
      <c r="P73" s="574"/>
    </row>
    <row r="74" spans="2:16" ht="15.75" thickBot="1" x14ac:dyDescent="0.3">
      <c r="B74" s="427"/>
      <c r="C74" s="428" t="s">
        <v>12</v>
      </c>
      <c r="D74" s="429"/>
      <c r="E74" s="429"/>
      <c r="F74" s="429"/>
      <c r="G74" s="575">
        <f>'Tri-Year Comparison'!V37</f>
        <v>120255</v>
      </c>
      <c r="H74" s="577"/>
      <c r="I74" s="577"/>
      <c r="J74" s="576"/>
      <c r="K74" s="575">
        <f>'Tri-Year Comparison'!W37</f>
        <v>115405</v>
      </c>
      <c r="L74" s="577"/>
      <c r="M74" s="577"/>
      <c r="N74" s="576"/>
      <c r="O74" s="577">
        <f>'Tri-Year Comparison'!X37</f>
        <v>107068</v>
      </c>
      <c r="P74" s="578"/>
    </row>
    <row r="75" spans="2:16" ht="15.75" thickBot="1" x14ac:dyDescent="0.3">
      <c r="B75" s="430"/>
      <c r="C75" s="428" t="s">
        <v>14</v>
      </c>
      <c r="D75" s="429"/>
      <c r="E75" s="429"/>
      <c r="F75" s="429"/>
      <c r="G75" s="575">
        <f>'Tri-Year Comparison'!V39</f>
        <v>18418</v>
      </c>
      <c r="H75" s="577"/>
      <c r="I75" s="577"/>
      <c r="J75" s="576"/>
      <c r="K75" s="575">
        <f>'Tri-Year Comparison'!W39</f>
        <v>16248</v>
      </c>
      <c r="L75" s="577"/>
      <c r="M75" s="577"/>
      <c r="N75" s="576"/>
      <c r="O75" s="577">
        <f>'Tri-Year Comparison'!X39</f>
        <v>15438</v>
      </c>
      <c r="P75" s="578"/>
    </row>
    <row r="76" spans="2:16" ht="15.75" thickBot="1" x14ac:dyDescent="0.3">
      <c r="B76" s="427"/>
      <c r="C76" s="428" t="s">
        <v>13</v>
      </c>
      <c r="D76" s="429"/>
      <c r="E76" s="429"/>
      <c r="F76" s="429"/>
      <c r="G76" s="575">
        <f>'Tri-Year Comparison'!V38</f>
        <v>13209</v>
      </c>
      <c r="H76" s="577"/>
      <c r="I76" s="577"/>
      <c r="J76" s="576"/>
      <c r="K76" s="575">
        <f>'Tri-Year Comparison'!W38</f>
        <v>12616</v>
      </c>
      <c r="L76" s="577"/>
      <c r="M76" s="577"/>
      <c r="N76" s="576"/>
      <c r="O76" s="577">
        <f>'Tri-Year Comparison'!X38</f>
        <v>12004</v>
      </c>
      <c r="P76" s="578"/>
    </row>
    <row r="77" spans="2:16" ht="15.75" thickBot="1" x14ac:dyDescent="0.3">
      <c r="B77" s="427"/>
      <c r="C77" s="428" t="s">
        <v>22</v>
      </c>
      <c r="D77" s="429"/>
      <c r="E77" s="429"/>
      <c r="F77" s="429"/>
      <c r="G77" s="575">
        <f>'Tri-Year Comparison'!V47</f>
        <v>6622</v>
      </c>
      <c r="H77" s="577"/>
      <c r="I77" s="577"/>
      <c r="J77" s="576"/>
      <c r="K77" s="575">
        <f>'Tri-Year Comparison'!W47</f>
        <v>6508</v>
      </c>
      <c r="L77" s="577"/>
      <c r="M77" s="577"/>
      <c r="N77" s="576"/>
      <c r="O77" s="577">
        <f>'Tri-Year Comparison'!X47</f>
        <v>5744</v>
      </c>
      <c r="P77" s="578"/>
    </row>
    <row r="78" spans="2:16" ht="15.75" thickBot="1" x14ac:dyDescent="0.3">
      <c r="B78" s="427"/>
      <c r="C78" s="428" t="s">
        <v>16</v>
      </c>
      <c r="D78" s="429"/>
      <c r="E78" s="429"/>
      <c r="F78" s="429"/>
      <c r="G78" s="575">
        <f>'Tri-Year Comparison'!V41</f>
        <v>6070</v>
      </c>
      <c r="H78" s="577"/>
      <c r="I78" s="577"/>
      <c r="J78" s="576"/>
      <c r="K78" s="575">
        <f>'Tri-Year Comparison'!W41</f>
        <v>5778</v>
      </c>
      <c r="L78" s="577"/>
      <c r="M78" s="577"/>
      <c r="N78" s="576"/>
      <c r="O78" s="577">
        <f>'Tri-Year Comparison'!X41</f>
        <v>6181</v>
      </c>
      <c r="P78" s="578"/>
    </row>
    <row r="79" spans="2:16" x14ac:dyDescent="0.25">
      <c r="B79" s="22"/>
      <c r="C79" s="13"/>
      <c r="D79" s="13"/>
      <c r="E79" s="13"/>
      <c r="F79" s="13"/>
      <c r="G79" s="13"/>
      <c r="H79" s="583"/>
      <c r="I79" s="583"/>
      <c r="J79" s="14"/>
      <c r="K79" s="13"/>
      <c r="L79" s="14"/>
      <c r="M79" s="14"/>
      <c r="N79" s="13"/>
      <c r="O79" s="14"/>
      <c r="P79" s="23"/>
    </row>
    <row r="80" spans="2:16" ht="15.75" thickBot="1" x14ac:dyDescent="0.3">
      <c r="B80" s="18"/>
      <c r="C80" s="6" t="s">
        <v>76</v>
      </c>
      <c r="D80" s="6"/>
      <c r="P80" s="21"/>
    </row>
    <row r="81" spans="2:16" ht="16.5" thickTop="1" thickBot="1" x14ac:dyDescent="0.3">
      <c r="B81" s="372"/>
      <c r="C81" s="585" t="s">
        <v>86</v>
      </c>
      <c r="D81" s="585"/>
      <c r="E81" s="585"/>
      <c r="F81" s="585"/>
      <c r="G81" s="586"/>
      <c r="H81" s="586"/>
      <c r="I81" s="586"/>
      <c r="J81" s="586"/>
      <c r="K81" s="586"/>
      <c r="L81" s="586"/>
      <c r="M81" s="586"/>
      <c r="N81" s="586"/>
      <c r="O81" s="585"/>
      <c r="P81" s="587"/>
    </row>
    <row r="82" spans="2:16" ht="16.5" thickTop="1" thickBot="1" x14ac:dyDescent="0.3">
      <c r="B82" s="420"/>
      <c r="C82" s="421" t="s">
        <v>4</v>
      </c>
      <c r="D82" s="421"/>
      <c r="E82" s="400"/>
      <c r="F82" s="400"/>
      <c r="G82" s="519"/>
      <c r="H82" s="571" t="s">
        <v>247</v>
      </c>
      <c r="I82" s="571"/>
      <c r="J82" s="502"/>
      <c r="K82" s="503"/>
      <c r="L82" s="571" t="s">
        <v>248</v>
      </c>
      <c r="M82" s="571"/>
      <c r="N82" s="504"/>
      <c r="O82" s="573" t="s">
        <v>249</v>
      </c>
      <c r="P82" s="574"/>
    </row>
    <row r="83" spans="2:16" ht="15.75" thickBot="1" x14ac:dyDescent="0.3">
      <c r="B83" s="427"/>
      <c r="C83" s="428" t="s">
        <v>22</v>
      </c>
      <c r="D83" s="428"/>
      <c r="E83" s="428"/>
      <c r="F83" s="428"/>
      <c r="G83" s="512"/>
      <c r="H83" s="588">
        <f>'Tri-Year Comparison'!AF21</f>
        <v>1321387.2173170731</v>
      </c>
      <c r="I83" s="588"/>
      <c r="J83" s="497"/>
      <c r="K83" s="505"/>
      <c r="L83" s="589">
        <f>'Tri-Year Comparison'!AG21</f>
        <v>1297855.408095238</v>
      </c>
      <c r="M83" s="589"/>
      <c r="N83" s="383"/>
      <c r="O83" s="590">
        <f>'Tri-Year Comparison'!AH21</f>
        <v>1281585.8700000001</v>
      </c>
      <c r="P83" s="591"/>
    </row>
    <row r="84" spans="2:16" ht="15.75" thickBot="1" x14ac:dyDescent="0.3">
      <c r="B84" s="427"/>
      <c r="C84" s="431" t="s">
        <v>12</v>
      </c>
      <c r="D84" s="428"/>
      <c r="E84" s="428"/>
      <c r="F84" s="428"/>
      <c r="G84" s="511"/>
      <c r="H84" s="588">
        <f>'Tri-Year Comparison'!AF11</f>
        <v>389551.93804878055</v>
      </c>
      <c r="I84" s="588"/>
      <c r="J84" s="498"/>
      <c r="K84" s="505"/>
      <c r="L84" s="589">
        <f>'Tri-Year Comparison'!AG11</f>
        <v>371451.41190476192</v>
      </c>
      <c r="M84" s="589"/>
      <c r="N84" s="383"/>
      <c r="O84" s="590">
        <f>'Tri-Year Comparison'!AH11</f>
        <v>249453.88</v>
      </c>
      <c r="P84" s="591"/>
    </row>
    <row r="85" spans="2:16" ht="15.75" thickBot="1" x14ac:dyDescent="0.3">
      <c r="B85" s="427"/>
      <c r="C85" s="428" t="s">
        <v>21</v>
      </c>
      <c r="D85" s="431"/>
      <c r="E85" s="428"/>
      <c r="F85" s="428"/>
      <c r="G85" s="511"/>
      <c r="H85" s="588">
        <f>'Tri-Year Comparison'!AF20</f>
        <v>172372.96512195122</v>
      </c>
      <c r="I85" s="588"/>
      <c r="J85" s="498"/>
      <c r="K85" s="505"/>
      <c r="L85" s="589">
        <f>'Tri-Year Comparison'!AG20</f>
        <v>134175.28999999998</v>
      </c>
      <c r="M85" s="589"/>
      <c r="N85" s="383"/>
      <c r="O85" s="590">
        <f>'Tri-Year Comparison'!AH20</f>
        <v>133358.62</v>
      </c>
      <c r="P85" s="591"/>
    </row>
    <row r="86" spans="2:16" ht="15.75" thickBot="1" x14ac:dyDescent="0.3">
      <c r="B86" s="432"/>
      <c r="C86" s="431" t="s">
        <v>23</v>
      </c>
      <c r="D86" s="428"/>
      <c r="E86" s="428"/>
      <c r="F86" s="428"/>
      <c r="G86" s="511"/>
      <c r="H86" s="588">
        <f>'Tri-Year Comparison'!AF22</f>
        <v>148853.9287804878</v>
      </c>
      <c r="I86" s="588"/>
      <c r="J86" s="498"/>
      <c r="K86" s="505"/>
      <c r="L86" s="589">
        <f>'Tri-Year Comparison'!AG22</f>
        <v>131975.66333333333</v>
      </c>
      <c r="M86" s="589"/>
      <c r="N86" s="383"/>
      <c r="O86" s="590">
        <f>'Tri-Year Comparison'!AH22</f>
        <v>120948.22</v>
      </c>
      <c r="P86" s="591"/>
    </row>
    <row r="87" spans="2:16" ht="15.75" thickBot="1" x14ac:dyDescent="0.3">
      <c r="B87" s="427"/>
      <c r="C87" s="433" t="s">
        <v>14</v>
      </c>
      <c r="D87" s="433"/>
      <c r="E87" s="433"/>
      <c r="F87" s="433"/>
      <c r="G87" s="511"/>
      <c r="H87" s="588">
        <f>'Tri-Year Comparison'!AF13</f>
        <v>67800.850000000006</v>
      </c>
      <c r="I87" s="588"/>
      <c r="J87" s="498"/>
      <c r="K87" s="505"/>
      <c r="L87" s="589">
        <f>'Tri-Year Comparison'!AG13</f>
        <v>57882.69</v>
      </c>
      <c r="M87" s="589"/>
      <c r="N87" s="383"/>
      <c r="O87" s="590">
        <f>'Tri-Year Comparison'!AH13</f>
        <v>16753.010000000002</v>
      </c>
      <c r="P87" s="591"/>
    </row>
    <row r="88" spans="2:16" x14ac:dyDescent="0.25">
      <c r="B88" s="22"/>
      <c r="C88" s="251"/>
      <c r="D88" s="251"/>
      <c r="E88" s="13"/>
      <c r="F88" s="13"/>
      <c r="G88" s="13"/>
      <c r="H88" s="584"/>
      <c r="I88" s="584"/>
      <c r="J88" s="14"/>
      <c r="K88" s="13"/>
      <c r="L88" s="584"/>
      <c r="M88" s="584"/>
      <c r="N88" s="13"/>
      <c r="O88" s="584"/>
      <c r="P88" s="598"/>
    </row>
    <row r="89" spans="2:16" ht="15.75" thickBot="1" x14ac:dyDescent="0.3">
      <c r="B89" s="22"/>
      <c r="C89" s="6" t="s">
        <v>76</v>
      </c>
      <c r="D89" s="6"/>
      <c r="E89" s="13"/>
      <c r="F89" s="13"/>
      <c r="G89" s="13"/>
      <c r="H89" s="599"/>
      <c r="I89" s="599"/>
      <c r="J89" s="14"/>
      <c r="K89" s="13"/>
      <c r="L89" s="599"/>
      <c r="M89" s="599"/>
      <c r="N89" s="13"/>
      <c r="O89" s="599"/>
      <c r="P89" s="600"/>
    </row>
    <row r="90" spans="2:16" ht="16.5" thickTop="1" thickBot="1" x14ac:dyDescent="0.3">
      <c r="B90" s="372"/>
      <c r="C90" s="377" t="s">
        <v>82</v>
      </c>
      <c r="D90" s="373"/>
      <c r="E90" s="378"/>
      <c r="F90" s="378"/>
      <c r="G90" s="507"/>
      <c r="H90" s="499"/>
      <c r="I90" s="500"/>
      <c r="J90" s="501"/>
      <c r="K90" s="501"/>
      <c r="L90" s="592"/>
      <c r="M90" s="593"/>
      <c r="N90" s="501"/>
      <c r="O90" s="594"/>
      <c r="P90" s="595"/>
    </row>
    <row r="91" spans="2:16" ht="16.5" thickTop="1" thickBot="1" x14ac:dyDescent="0.3">
      <c r="B91" s="425"/>
      <c r="C91" s="421" t="s">
        <v>83</v>
      </c>
      <c r="D91" s="426"/>
      <c r="E91" s="426"/>
      <c r="F91" s="426"/>
      <c r="G91" s="508"/>
      <c r="H91" s="571" t="s">
        <v>247</v>
      </c>
      <c r="I91" s="571"/>
      <c r="J91" s="513"/>
      <c r="K91" s="503"/>
      <c r="L91" s="571" t="s">
        <v>248</v>
      </c>
      <c r="M91" s="571"/>
      <c r="N91" s="504"/>
      <c r="O91" s="596" t="s">
        <v>249</v>
      </c>
      <c r="P91" s="597"/>
    </row>
    <row r="92" spans="2:16" ht="15.75" thickBot="1" x14ac:dyDescent="0.3">
      <c r="B92" s="427"/>
      <c r="C92" s="429" t="s">
        <v>84</v>
      </c>
      <c r="D92" s="429"/>
      <c r="E92" s="429"/>
      <c r="F92" s="429"/>
      <c r="G92" s="509"/>
      <c r="H92" s="577">
        <f>'Tri-Year Comparison'!AF6</f>
        <v>6609</v>
      </c>
      <c r="I92" s="577"/>
      <c r="J92" s="514"/>
      <c r="K92" s="506">
        <f>'Tri-Year Comparison'!AG6</f>
        <v>6730</v>
      </c>
      <c r="L92" s="577">
        <f>'Tri-Year Comparison'!AG6</f>
        <v>6730</v>
      </c>
      <c r="M92" s="582"/>
      <c r="N92" s="383"/>
      <c r="O92" s="577">
        <f>'Tri-Year Comparison'!AH6</f>
        <v>6094</v>
      </c>
      <c r="P92" s="578"/>
    </row>
    <row r="93" spans="2:16" x14ac:dyDescent="0.25">
      <c r="B93" s="22"/>
      <c r="C93" s="13"/>
      <c r="D93" s="13"/>
      <c r="E93" s="13"/>
      <c r="F93" s="13"/>
      <c r="G93" s="13"/>
      <c r="H93" s="583"/>
      <c r="I93" s="583"/>
      <c r="J93" s="14"/>
      <c r="K93" s="13"/>
      <c r="L93" s="14"/>
      <c r="M93" s="14"/>
      <c r="N93" s="13"/>
      <c r="O93" s="14"/>
      <c r="P93" s="23"/>
    </row>
    <row r="94" spans="2:16" x14ac:dyDescent="0.25">
      <c r="B94" s="22"/>
      <c r="C94" s="612" t="s">
        <v>39</v>
      </c>
      <c r="D94" s="612"/>
      <c r="E94" s="612"/>
      <c r="F94" s="612"/>
      <c r="G94" s="612"/>
      <c r="H94" s="612"/>
      <c r="I94" s="612"/>
      <c r="J94" s="612"/>
      <c r="K94" s="612"/>
      <c r="L94" s="612"/>
      <c r="M94" s="612"/>
      <c r="N94" s="13"/>
      <c r="O94" s="14"/>
      <c r="P94" s="23"/>
    </row>
    <row r="95" spans="2:16" ht="15.75" thickBot="1" x14ac:dyDescent="0.3">
      <c r="B95" s="24"/>
      <c r="C95" s="368" t="s">
        <v>251</v>
      </c>
      <c r="D95" s="25"/>
      <c r="E95" s="17"/>
      <c r="F95" s="17"/>
      <c r="G95" s="17"/>
      <c r="H95" s="26"/>
      <c r="I95" s="26"/>
      <c r="J95" s="26"/>
      <c r="K95" s="17"/>
      <c r="L95" s="26"/>
      <c r="M95" s="26"/>
      <c r="N95" s="17"/>
      <c r="O95" s="26"/>
      <c r="P95" s="27"/>
    </row>
    <row r="96" spans="2:16" x14ac:dyDescent="0.25">
      <c r="B96" s="13"/>
      <c r="C96" s="13"/>
      <c r="D96" s="13"/>
      <c r="E96" s="13"/>
      <c r="F96" s="13"/>
      <c r="G96" s="13"/>
      <c r="H96" s="583"/>
      <c r="I96" s="583"/>
      <c r="J96" s="14"/>
      <c r="K96" s="13"/>
      <c r="L96" s="14"/>
      <c r="M96" s="14"/>
      <c r="N96" s="13"/>
      <c r="O96" s="14"/>
      <c r="P96" s="14"/>
    </row>
    <row r="97" spans="1:16" x14ac:dyDescent="0.25">
      <c r="B97" s="13"/>
      <c r="C97" s="13"/>
      <c r="D97" s="13"/>
      <c r="E97" s="13"/>
      <c r="F97" s="13"/>
      <c r="G97" s="13"/>
      <c r="H97" s="14"/>
      <c r="I97" s="14"/>
      <c r="J97" s="14"/>
      <c r="K97" s="13"/>
      <c r="L97" s="14"/>
      <c r="M97" s="14"/>
      <c r="N97" s="13"/>
      <c r="O97" s="14"/>
      <c r="P97" s="14"/>
    </row>
    <row r="98" spans="1:16" ht="15" customHeight="1" thickBot="1" x14ac:dyDescent="0.3"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4"/>
      <c r="N98" s="13"/>
      <c r="O98" s="14"/>
      <c r="P98" s="14"/>
    </row>
    <row r="99" spans="1:16" ht="18" customHeight="1" x14ac:dyDescent="0.25">
      <c r="B99" s="613" t="s">
        <v>242</v>
      </c>
      <c r="C99" s="614"/>
      <c r="D99" s="614"/>
      <c r="E99" s="614"/>
      <c r="F99" s="614"/>
      <c r="G99" s="614"/>
      <c r="H99" s="614"/>
      <c r="I99" s="614"/>
      <c r="J99" s="614"/>
      <c r="K99" s="614"/>
      <c r="L99" s="614"/>
      <c r="M99" s="614"/>
      <c r="N99" s="614"/>
      <c r="O99" s="614"/>
      <c r="P99" s="615"/>
    </row>
    <row r="100" spans="1:16" ht="18" customHeight="1" x14ac:dyDescent="0.25">
      <c r="B100" s="616"/>
      <c r="C100" s="617"/>
      <c r="D100" s="617"/>
      <c r="E100" s="617"/>
      <c r="F100" s="617"/>
      <c r="G100" s="617"/>
      <c r="H100" s="617"/>
      <c r="I100" s="617"/>
      <c r="J100" s="617"/>
      <c r="K100" s="617"/>
      <c r="L100" s="617"/>
      <c r="M100" s="617"/>
      <c r="N100" s="617"/>
      <c r="O100" s="617"/>
      <c r="P100" s="618"/>
    </row>
    <row r="101" spans="1:16" ht="18" customHeight="1" thickBot="1" x14ac:dyDescent="0.3">
      <c r="A101" s="1" t="s">
        <v>223</v>
      </c>
      <c r="B101" s="619"/>
      <c r="C101" s="620"/>
      <c r="D101" s="620"/>
      <c r="E101" s="620"/>
      <c r="F101" s="620"/>
      <c r="G101" s="620"/>
      <c r="H101" s="620"/>
      <c r="I101" s="620"/>
      <c r="J101" s="620"/>
      <c r="K101" s="620"/>
      <c r="L101" s="620"/>
      <c r="M101" s="620"/>
      <c r="N101" s="620"/>
      <c r="O101" s="620"/>
      <c r="P101" s="621"/>
    </row>
    <row r="102" spans="1:16" ht="18" customHeight="1" thickBot="1" x14ac:dyDescent="0.3">
      <c r="B102" s="28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29"/>
    </row>
    <row r="103" spans="1:16" ht="18" customHeight="1" thickBot="1" x14ac:dyDescent="0.3">
      <c r="B103" s="601" t="s">
        <v>4</v>
      </c>
      <c r="C103" s="602"/>
      <c r="D103" s="602"/>
      <c r="E103" s="602"/>
      <c r="F103" s="603"/>
      <c r="G103" s="622" t="s">
        <v>147</v>
      </c>
      <c r="H103" s="604"/>
      <c r="I103" s="604"/>
      <c r="J103" s="605"/>
      <c r="K103" s="622" t="s">
        <v>229</v>
      </c>
      <c r="L103" s="604"/>
      <c r="M103" s="604"/>
      <c r="N103" s="605"/>
      <c r="O103" s="604" t="s">
        <v>250</v>
      </c>
      <c r="P103" s="605"/>
    </row>
    <row r="104" spans="1:16" ht="18" customHeight="1" thickBot="1" x14ac:dyDescent="0.3">
      <c r="B104" s="606" t="s">
        <v>12</v>
      </c>
      <c r="C104" s="607"/>
      <c r="D104" s="607"/>
      <c r="E104" s="607"/>
      <c r="F104" s="608"/>
      <c r="G104" s="609">
        <f>'Tri-Year Comparison'!B8</f>
        <v>51036312.909754008</v>
      </c>
      <c r="H104" s="610"/>
      <c r="I104" s="435">
        <f>'Tri-Year Comparison'!B36</f>
        <v>0.62179389703733101</v>
      </c>
      <c r="J104" s="382"/>
      <c r="K104" s="611">
        <f>'Tri-Year Comparison'!C8</f>
        <v>53115922.273333333</v>
      </c>
      <c r="L104" s="609"/>
      <c r="M104" s="435">
        <f>'Tri-Year Comparison'!C36</f>
        <v>0.62941537497109734</v>
      </c>
      <c r="N104" s="382"/>
      <c r="O104" s="438">
        <f>'Tri-Year Comparison'!D8</f>
        <v>53553092.460000001</v>
      </c>
      <c r="P104" s="437">
        <f>'Tri-Year Comparison'!D36</f>
        <v>0.62327164036651461</v>
      </c>
    </row>
    <row r="105" spans="1:16" ht="18" customHeight="1" thickBot="1" x14ac:dyDescent="0.3">
      <c r="B105" s="626" t="s">
        <v>13</v>
      </c>
      <c r="C105" s="627"/>
      <c r="D105" s="627"/>
      <c r="E105" s="627"/>
      <c r="F105" s="628"/>
      <c r="G105" s="609">
        <f>'Tri-Year Comparison'!B9</f>
        <v>5545879.7260975586</v>
      </c>
      <c r="H105" s="610"/>
      <c r="I105" s="435">
        <f>'Tri-Year Comparison'!B37</f>
        <v>6.756746267090688E-2</v>
      </c>
      <c r="J105" s="382"/>
      <c r="K105" s="611">
        <f>'Tri-Year Comparison'!C9</f>
        <v>5660470.543333333</v>
      </c>
      <c r="L105" s="609"/>
      <c r="M105" s="435">
        <f>'Tri-Year Comparison'!C37</f>
        <v>6.7075690999225779E-2</v>
      </c>
      <c r="N105" s="382"/>
      <c r="O105" s="438">
        <f>'Tri-Year Comparison'!D9</f>
        <v>5697698.1200000001</v>
      </c>
      <c r="P105" s="437">
        <f>'Tri-Year Comparison'!D37</f>
        <v>6.6312018418321725E-2</v>
      </c>
    </row>
    <row r="106" spans="1:16" ht="18" customHeight="1" thickBot="1" x14ac:dyDescent="0.3">
      <c r="B106" s="626" t="s">
        <v>14</v>
      </c>
      <c r="C106" s="627"/>
      <c r="D106" s="627"/>
      <c r="E106" s="627"/>
      <c r="F106" s="628"/>
      <c r="G106" s="609">
        <f>'Tri-Year Comparison'!B10</f>
        <v>12432786.677560978</v>
      </c>
      <c r="H106" s="610"/>
      <c r="I106" s="435">
        <f>'Tri-Year Comparison'!B38</f>
        <v>0.15147314605081866</v>
      </c>
      <c r="J106" s="382"/>
      <c r="K106" s="611">
        <f>'Tri-Year Comparison'!C10</f>
        <v>11941541.981904762</v>
      </c>
      <c r="L106" s="609"/>
      <c r="M106" s="435">
        <f>'Tri-Year Comparison'!C38</f>
        <v>0.14150540558432823</v>
      </c>
      <c r="N106" s="382"/>
      <c r="O106" s="438">
        <f>'Tri-Year Comparison'!D10</f>
        <v>12468319.050000001</v>
      </c>
      <c r="P106" s="437">
        <f>'Tri-Year Comparison'!D38</f>
        <v>0.14511112822683411</v>
      </c>
    </row>
    <row r="107" spans="1:16" ht="18" customHeight="1" thickBot="1" x14ac:dyDescent="0.3">
      <c r="B107" s="623" t="s">
        <v>15</v>
      </c>
      <c r="C107" s="624"/>
      <c r="D107" s="624"/>
      <c r="E107" s="624"/>
      <c r="F107" s="625"/>
      <c r="G107" s="609">
        <f>'Tri-Year Comparison'!B11</f>
        <v>1709015.2875609756</v>
      </c>
      <c r="H107" s="610"/>
      <c r="I107" s="435">
        <f>'Tri-Year Comparison'!B39</f>
        <v>2.0821552638960725E-2</v>
      </c>
      <c r="J107" s="382"/>
      <c r="K107" s="611">
        <f>'Tri-Year Comparison'!C11</f>
        <v>2003347.5128571428</v>
      </c>
      <c r="L107" s="609"/>
      <c r="M107" s="435">
        <f>'Tri-Year Comparison'!C39</f>
        <v>2.3739354830621916E-2</v>
      </c>
      <c r="N107" s="382"/>
      <c r="O107" s="438">
        <f>'Tri-Year Comparison'!D11</f>
        <v>2405387.85</v>
      </c>
      <c r="P107" s="437">
        <f>'Tri-Year Comparison'!D39</f>
        <v>2.799483581843527E-2</v>
      </c>
    </row>
    <row r="108" spans="1:16" ht="18" customHeight="1" thickBot="1" x14ac:dyDescent="0.3">
      <c r="B108" s="606" t="s">
        <v>16</v>
      </c>
      <c r="C108" s="607"/>
      <c r="D108" s="607"/>
      <c r="E108" s="607"/>
      <c r="F108" s="608"/>
      <c r="G108" s="609">
        <f>'Tri-Year Comparison'!B12</f>
        <v>2169701.2468292699</v>
      </c>
      <c r="H108" s="610"/>
      <c r="I108" s="435">
        <f>'Tri-Year Comparison'!B40</f>
        <v>2.6434256645034553E-2</v>
      </c>
      <c r="J108" s="382"/>
      <c r="K108" s="611">
        <f>'Tri-Year Comparison'!C12</f>
        <v>2158983.9899999998</v>
      </c>
      <c r="L108" s="609"/>
      <c r="M108" s="435">
        <f>'Tri-Year Comparison'!C40</f>
        <v>2.5583622753071834E-2</v>
      </c>
      <c r="N108" s="382"/>
      <c r="O108" s="438">
        <f>'Tri-Year Comparison'!D12</f>
        <v>2444760.71</v>
      </c>
      <c r="P108" s="437">
        <f>'Tri-Year Comparison'!D40</f>
        <v>2.8453072418991074E-2</v>
      </c>
    </row>
    <row r="109" spans="1:16" ht="18" customHeight="1" thickBot="1" x14ac:dyDescent="0.3">
      <c r="B109" s="626" t="s">
        <v>61</v>
      </c>
      <c r="C109" s="627"/>
      <c r="D109" s="627"/>
      <c r="E109" s="627"/>
      <c r="F109" s="628"/>
      <c r="G109" s="609">
        <f>'Tri-Year Comparison'!B13</f>
        <v>806817.54804878042</v>
      </c>
      <c r="H109" s="610"/>
      <c r="I109" s="435">
        <f>'Tri-Year Comparison'!B41</f>
        <v>9.8297505990773814E-3</v>
      </c>
      <c r="J109" s="382"/>
      <c r="K109" s="611">
        <f>'Tri-Year Comparison'!C13</f>
        <v>879728.7228571428</v>
      </c>
      <c r="L109" s="609"/>
      <c r="M109" s="435">
        <f>'Tri-Year Comparison'!C41</f>
        <v>1.0424647831973421E-2</v>
      </c>
      <c r="N109" s="382"/>
      <c r="O109" s="438">
        <f>'Tri-Year Comparison'!D13</f>
        <v>876663.66</v>
      </c>
      <c r="P109" s="437">
        <f>'Tri-Year Comparison'!D41</f>
        <v>1.0202951357590235E-2</v>
      </c>
    </row>
    <row r="110" spans="1:16" ht="18" customHeight="1" thickBot="1" x14ac:dyDescent="0.3">
      <c r="B110" s="623" t="s">
        <v>18</v>
      </c>
      <c r="C110" s="624"/>
      <c r="D110" s="624"/>
      <c r="E110" s="624"/>
      <c r="F110" s="625"/>
      <c r="G110" s="609">
        <f>'Tri-Year Comparison'!B14</f>
        <v>520614.04146341461</v>
      </c>
      <c r="H110" s="610"/>
      <c r="I110" s="435">
        <f>'Tri-Year Comparison'!B42</f>
        <v>6.3428295509181101E-3</v>
      </c>
      <c r="J110" s="382"/>
      <c r="K110" s="611">
        <f>'Tri-Year Comparison'!C14</f>
        <v>477966.75190476188</v>
      </c>
      <c r="L110" s="609"/>
      <c r="M110" s="435">
        <f>'Tri-Year Comparison'!C42</f>
        <v>5.6638312863276528E-3</v>
      </c>
      <c r="N110" s="382"/>
      <c r="O110" s="438">
        <f>'Tri-Year Comparison'!D14</f>
        <v>389232.67</v>
      </c>
      <c r="P110" s="437">
        <f>'Tri-Year Comparison'!D42</f>
        <v>4.5300406301716353E-3</v>
      </c>
    </row>
    <row r="111" spans="1:16" ht="18" customHeight="1" thickBot="1" x14ac:dyDescent="0.3">
      <c r="B111" s="626" t="s">
        <v>19</v>
      </c>
      <c r="C111" s="627"/>
      <c r="D111" s="627"/>
      <c r="E111" s="627"/>
      <c r="F111" s="628"/>
      <c r="G111" s="609">
        <f>'Tri-Year Comparison'!B15</f>
        <v>128123.96097560978</v>
      </c>
      <c r="H111" s="610"/>
      <c r="I111" s="435">
        <f>'Tri-Year Comparison'!B43</f>
        <v>1.5609806519478703E-3</v>
      </c>
      <c r="J111" s="382"/>
      <c r="K111" s="611">
        <f>'Tri-Year Comparison'!C15</f>
        <v>143676.14238095237</v>
      </c>
      <c r="L111" s="609"/>
      <c r="M111" s="435">
        <f>'Tri-Year Comparison'!C43</f>
        <v>1.7025398253605957E-3</v>
      </c>
      <c r="N111" s="382"/>
      <c r="O111" s="438">
        <f>'Tri-Year Comparison'!D15</f>
        <v>143862.26999999999</v>
      </c>
      <c r="P111" s="437">
        <f>'Tri-Year Comparison'!D43</f>
        <v>1.674324840843195E-3</v>
      </c>
    </row>
    <row r="112" spans="1:16" ht="18" customHeight="1" thickBot="1" x14ac:dyDescent="0.3">
      <c r="B112" s="623" t="s">
        <v>20</v>
      </c>
      <c r="C112" s="624"/>
      <c r="D112" s="624"/>
      <c r="E112" s="624"/>
      <c r="F112" s="625"/>
      <c r="G112" s="609">
        <f>'Tri-Year Comparison'!B16</f>
        <v>264322.24170731701</v>
      </c>
      <c r="H112" s="610"/>
      <c r="I112" s="435">
        <f>'Tri-Year Comparison'!B44</f>
        <v>3.2203336678231081E-3</v>
      </c>
      <c r="J112" s="382"/>
      <c r="K112" s="611">
        <f>'Tri-Year Comparison'!C16</f>
        <v>209720.12809523812</v>
      </c>
      <c r="L112" s="609"/>
      <c r="M112" s="435">
        <f>'Tri-Year Comparison'!C44</f>
        <v>2.4851507309762285E-3</v>
      </c>
      <c r="N112" s="382"/>
      <c r="O112" s="438">
        <f>'Tri-Year Comparison'!D16</f>
        <v>158950.12</v>
      </c>
      <c r="P112" s="437">
        <f>'Tri-Year Comparison'!D44</f>
        <v>1.8499230852606927E-3</v>
      </c>
    </row>
    <row r="113" spans="2:16" ht="18" customHeight="1" thickBot="1" x14ac:dyDescent="0.3">
      <c r="B113" s="626" t="s">
        <v>21</v>
      </c>
      <c r="C113" s="627"/>
      <c r="D113" s="627"/>
      <c r="E113" s="627"/>
      <c r="F113" s="628"/>
      <c r="G113" s="609">
        <f>'Tri-Year Comparison'!B17</f>
        <v>274433.51243902434</v>
      </c>
      <c r="H113" s="610"/>
      <c r="I113" s="435">
        <f>'Tri-Year Comparison'!B45</f>
        <v>3.3435229437291706E-3</v>
      </c>
      <c r="J113" s="382"/>
      <c r="K113" s="611">
        <f>'Tri-Year Comparison'!C17</f>
        <v>277500.45095238095</v>
      </c>
      <c r="L113" s="609"/>
      <c r="M113" s="435">
        <f>'Tri-Year Comparison'!C45</f>
        <v>3.2883369602815021E-3</v>
      </c>
      <c r="N113" s="382"/>
      <c r="O113" s="438">
        <f>'Tri-Year Comparison'!D17</f>
        <v>302212.29000000004</v>
      </c>
      <c r="P113" s="437">
        <f>'Tri-Year Comparison'!D45</f>
        <v>3.5172637297820174E-3</v>
      </c>
    </row>
    <row r="114" spans="2:16" ht="18" customHeight="1" thickBot="1" x14ac:dyDescent="0.3">
      <c r="B114" s="626" t="s">
        <v>22</v>
      </c>
      <c r="C114" s="627"/>
      <c r="D114" s="627"/>
      <c r="E114" s="627"/>
      <c r="F114" s="628"/>
      <c r="G114" s="609">
        <f>'Tri-Year Comparison'!B18</f>
        <v>3645807.7895121952</v>
      </c>
      <c r="H114" s="610"/>
      <c r="I114" s="435">
        <f>'Tri-Year Comparison'!B46</f>
        <v>4.4418197633093313E-2</v>
      </c>
      <c r="J114" s="382"/>
      <c r="K114" s="611">
        <f>'Tri-Year Comparison'!C18</f>
        <v>3782631.9000000004</v>
      </c>
      <c r="L114" s="609"/>
      <c r="M114" s="435">
        <f>'Tri-Year Comparison'!C46</f>
        <v>4.4823596650818781E-2</v>
      </c>
      <c r="N114" s="382"/>
      <c r="O114" s="438">
        <f>'Tri-Year Comparison'!D18</f>
        <v>3502702.2</v>
      </c>
      <c r="P114" s="437">
        <f>'Tri-Year Comparison'!D46</f>
        <v>4.0765805402181617E-2</v>
      </c>
    </row>
    <row r="115" spans="2:16" ht="18" customHeight="1" thickBot="1" x14ac:dyDescent="0.3">
      <c r="B115" s="629" t="s">
        <v>23</v>
      </c>
      <c r="C115" s="630"/>
      <c r="D115" s="630"/>
      <c r="E115" s="630"/>
      <c r="F115" s="631"/>
      <c r="G115" s="609">
        <f>'Tri-Year Comparison'!B19</f>
        <v>533298.88780487794</v>
      </c>
      <c r="H115" s="610"/>
      <c r="I115" s="435">
        <f>'Tri-Year Comparison'!B47</f>
        <v>6.4973736312070847E-3</v>
      </c>
      <c r="J115" s="382"/>
      <c r="K115" s="611">
        <f>'Tri-Year Comparison'!C19</f>
        <v>599879.34904761903</v>
      </c>
      <c r="L115" s="609"/>
      <c r="M115" s="435">
        <f>'Tri-Year Comparison'!C47</f>
        <v>7.1084765030576206E-3</v>
      </c>
      <c r="N115" s="382"/>
      <c r="O115" s="438">
        <f>'Tri-Year Comparison'!D19</f>
        <v>483757.01</v>
      </c>
      <c r="P115" s="437">
        <f>'Tri-Year Comparison'!D47</f>
        <v>5.6301515246146893E-3</v>
      </c>
    </row>
    <row r="116" spans="2:16" ht="18" customHeight="1" thickBot="1" x14ac:dyDescent="0.3">
      <c r="B116" s="626" t="s">
        <v>25</v>
      </c>
      <c r="C116" s="627"/>
      <c r="D116" s="627"/>
      <c r="E116" s="627"/>
      <c r="F116" s="628"/>
      <c r="G116" s="609">
        <f>'Tri-Year Comparison'!B20</f>
        <v>237331.98097560968</v>
      </c>
      <c r="H116" s="610"/>
      <c r="I116" s="435">
        <f>'Tri-Year Comparison'!B48</f>
        <v>2.8915015393717893E-3</v>
      </c>
      <c r="J116" s="382"/>
      <c r="K116" s="611">
        <f>'Tri-Year Comparison'!C20</f>
        <v>237183.84</v>
      </c>
      <c r="L116" s="609"/>
      <c r="M116" s="435">
        <f>'Tri-Year Comparison'!C48</f>
        <v>2.8105914234616211E-3</v>
      </c>
      <c r="N116" s="382"/>
      <c r="O116" s="438">
        <f>'Tri-Year Comparison'!D20</f>
        <v>250729.38</v>
      </c>
      <c r="P116" s="437">
        <f>'Tri-Year Comparison'!D48</f>
        <v>2.9180856750224576E-3</v>
      </c>
    </row>
    <row r="117" spans="2:16" ht="18" customHeight="1" thickBot="1" x14ac:dyDescent="0.3">
      <c r="B117" s="626" t="s">
        <v>26</v>
      </c>
      <c r="C117" s="627"/>
      <c r="D117" s="627"/>
      <c r="E117" s="627"/>
      <c r="F117" s="628"/>
      <c r="G117" s="609">
        <f>'Tri-Year Comparison'!B21</f>
        <v>62747.551951219517</v>
      </c>
      <c r="H117" s="610"/>
      <c r="I117" s="435">
        <f>'Tri-Year Comparison'!B49</f>
        <v>7.6447616673038421E-4</v>
      </c>
      <c r="J117" s="382"/>
      <c r="K117" s="611">
        <f>'Tri-Year Comparison'!C21</f>
        <v>76468.92</v>
      </c>
      <c r="L117" s="609"/>
      <c r="M117" s="435">
        <f>'Tri-Year Comparison'!C49</f>
        <v>9.0614474710154285E-4</v>
      </c>
      <c r="N117" s="382"/>
      <c r="O117" s="438">
        <f>'Tri-Year Comparison'!D21</f>
        <v>90197.68</v>
      </c>
      <c r="P117" s="437">
        <f>'Tri-Year Comparison'!D49</f>
        <v>1.049755548904E-3</v>
      </c>
    </row>
    <row r="118" spans="2:16" ht="18" customHeight="1" thickBot="1" x14ac:dyDescent="0.3">
      <c r="B118" s="623" t="s">
        <v>27</v>
      </c>
      <c r="C118" s="624"/>
      <c r="D118" s="624"/>
      <c r="E118" s="624"/>
      <c r="F118" s="625"/>
      <c r="G118" s="609">
        <f>'Tri-Year Comparison'!B22</f>
        <v>89277.839756097572</v>
      </c>
      <c r="H118" s="610"/>
      <c r="I118" s="435">
        <f>'Tri-Year Comparison'!B50</f>
        <v>1.087704278308255E-3</v>
      </c>
      <c r="J118" s="382"/>
      <c r="K118" s="611">
        <f>'Tri-Year Comparison'!C22</f>
        <v>108219.87</v>
      </c>
      <c r="L118" s="609"/>
      <c r="M118" s="435">
        <f>'Tri-Year Comparison'!C50</f>
        <v>1.2823885407628596E-3</v>
      </c>
      <c r="N118" s="382"/>
      <c r="O118" s="438">
        <f>'Tri-Year Comparison'!D22</f>
        <v>159393.59999999998</v>
      </c>
      <c r="P118" s="437">
        <f>'Tri-Year Comparison'!D50</f>
        <v>1.8550844773367187E-3</v>
      </c>
    </row>
    <row r="119" spans="2:16" ht="18" customHeight="1" thickBot="1" x14ac:dyDescent="0.3">
      <c r="B119" s="626" t="s">
        <v>28</v>
      </c>
      <c r="C119" s="627"/>
      <c r="D119" s="627"/>
      <c r="E119" s="627"/>
      <c r="F119" s="628"/>
      <c r="G119" s="609">
        <f>'Tri-Year Comparison'!B23</f>
        <v>141119.69219512196</v>
      </c>
      <c r="H119" s="610"/>
      <c r="I119" s="435">
        <f>'Tri-Year Comparison'!B51</f>
        <v>1.7193123553786997E-3</v>
      </c>
      <c r="J119" s="382"/>
      <c r="K119" s="611">
        <f>'Tri-Year Comparison'!C23</f>
        <v>140872.18</v>
      </c>
      <c r="L119" s="609"/>
      <c r="M119" s="435">
        <f>'Tri-Year Comparison'!C51</f>
        <v>1.6693133095085301E-3</v>
      </c>
      <c r="N119" s="382"/>
      <c r="O119" s="438">
        <f>'Tri-Year Comparison'!D23</f>
        <v>130509.37999999999</v>
      </c>
      <c r="P119" s="437">
        <f>'Tri-Year Comparison'!D51</f>
        <v>1.5189187331538982E-3</v>
      </c>
    </row>
    <row r="120" spans="2:16" ht="18" customHeight="1" thickBot="1" x14ac:dyDescent="0.3">
      <c r="B120" s="623" t="s">
        <v>29</v>
      </c>
      <c r="C120" s="624"/>
      <c r="D120" s="624"/>
      <c r="E120" s="624"/>
      <c r="F120" s="625"/>
      <c r="G120" s="609">
        <f>'Tri-Year Comparison'!B24</f>
        <v>40793.340000000004</v>
      </c>
      <c r="H120" s="610"/>
      <c r="I120" s="435">
        <f>'Tri-Year Comparison'!B52</f>
        <v>4.9700004576390736E-4</v>
      </c>
      <c r="J120" s="382"/>
      <c r="K120" s="611">
        <f>'Tri-Year Comparison'!C24</f>
        <v>34647.259999999995</v>
      </c>
      <c r="L120" s="609"/>
      <c r="M120" s="435">
        <f>'Tri-Year Comparison'!C52</f>
        <v>4.105646143617747E-4</v>
      </c>
      <c r="N120" s="382"/>
      <c r="O120" s="438">
        <f>'Tri-Year Comparison'!D24</f>
        <v>47130.58</v>
      </c>
      <c r="P120" s="437">
        <f>'Tri-Year Comparison'!D52</f>
        <v>5.485239518141031E-4</v>
      </c>
    </row>
    <row r="121" spans="2:16" ht="18" customHeight="1" thickBot="1" x14ac:dyDescent="0.3">
      <c r="B121" s="626" t="s">
        <v>30</v>
      </c>
      <c r="C121" s="627"/>
      <c r="D121" s="627"/>
      <c r="E121" s="627"/>
      <c r="F121" s="628"/>
      <c r="G121" s="632">
        <f>'Tri-Year Comparison'!B25</f>
        <v>0</v>
      </c>
      <c r="H121" s="633"/>
      <c r="I121" s="435">
        <f>'Tri-Year Comparison'!B53</f>
        <v>0</v>
      </c>
      <c r="J121" s="382"/>
      <c r="K121" s="634">
        <f>'Tri-Year Comparison'!C25</f>
        <v>0</v>
      </c>
      <c r="L121" s="632"/>
      <c r="M121" s="435">
        <f>'Tri-Year Comparison'!C53</f>
        <v>0</v>
      </c>
      <c r="N121" s="382"/>
      <c r="O121" s="436">
        <f>'Tri-Year Comparison'!D25</f>
        <v>0</v>
      </c>
      <c r="P121" s="437">
        <f>'Tri-Year Comparison'!D53</f>
        <v>0</v>
      </c>
    </row>
    <row r="122" spans="2:16" ht="15.75" thickBot="1" x14ac:dyDescent="0.3">
      <c r="B122" s="623" t="s">
        <v>31</v>
      </c>
      <c r="C122" s="624"/>
      <c r="D122" s="624"/>
      <c r="E122" s="624"/>
      <c r="F122" s="624"/>
      <c r="G122" s="609">
        <f>'Tri-Year Comparison'!B26</f>
        <v>73981.89292682927</v>
      </c>
      <c r="H122" s="610"/>
      <c r="I122" s="435">
        <f>'Tri-Year Comparison'!B54</f>
        <v>9.0134821444712884E-4</v>
      </c>
      <c r="J122" s="382"/>
      <c r="K122" s="611">
        <f>'Tri-Year Comparison'!C26</f>
        <v>40782.279047619049</v>
      </c>
      <c r="L122" s="609"/>
      <c r="M122" s="435">
        <f>'Tri-Year Comparison'!C54</f>
        <v>4.8326363094744002E-4</v>
      </c>
      <c r="N122" s="382"/>
      <c r="O122" s="438">
        <f>'Tri-Year Comparison'!D26</f>
        <v>48088.18</v>
      </c>
      <c r="P122" s="437">
        <f>'Tri-Year Comparison'!D54</f>
        <v>5.5966887165716857E-4</v>
      </c>
    </row>
    <row r="123" spans="2:16" ht="15.75" thickBot="1" x14ac:dyDescent="0.3">
      <c r="B123" s="606" t="s">
        <v>32</v>
      </c>
      <c r="C123" s="607"/>
      <c r="D123" s="607"/>
      <c r="E123" s="607"/>
      <c r="F123" s="608"/>
      <c r="G123" s="609">
        <f>'Tri-Year Comparison'!B27</f>
        <v>99505.489999999991</v>
      </c>
      <c r="H123" s="610"/>
      <c r="I123" s="435">
        <f>'Tri-Year Comparison'!B55</f>
        <v>1.212311447990285E-3</v>
      </c>
      <c r="J123" s="382"/>
      <c r="K123" s="611">
        <f>'Tri-Year Comparison'!C27</f>
        <v>165685.37190476188</v>
      </c>
      <c r="L123" s="609"/>
      <c r="M123" s="435">
        <f>'Tri-Year Comparison'!C55</f>
        <v>1.9633457543674678E-3</v>
      </c>
      <c r="N123" s="382"/>
      <c r="O123" s="438">
        <f>'Tri-Year Comparison'!D27</f>
        <v>223867.08999999997</v>
      </c>
      <c r="P123" s="437">
        <f>'Tri-Year Comparison'!D55</f>
        <v>2.6054519356206404E-3</v>
      </c>
    </row>
    <row r="124" spans="2:16" ht="15.75" thickBot="1" x14ac:dyDescent="0.3">
      <c r="B124" s="626" t="s">
        <v>33</v>
      </c>
      <c r="C124" s="627"/>
      <c r="D124" s="627"/>
      <c r="E124" s="627"/>
      <c r="F124" s="627"/>
      <c r="G124" s="609">
        <f>'Tri-Year Comparison'!B28</f>
        <v>410311.20219512237</v>
      </c>
      <c r="H124" s="610"/>
      <c r="I124" s="435">
        <f>'Tri-Year Comparison'!B56</f>
        <v>4.9989700835582386E-3</v>
      </c>
      <c r="J124" s="382"/>
      <c r="K124" s="611">
        <f>'Tri-Year Comparison'!C28</f>
        <v>180031.45285714284</v>
      </c>
      <c r="L124" s="609"/>
      <c r="M124" s="435">
        <f>'Tri-Year Comparison'!C56</f>
        <v>2.1333445708342559E-3</v>
      </c>
      <c r="N124" s="382"/>
      <c r="O124" s="438">
        <f>'Tri-Year Comparison'!D28</f>
        <v>266596.70999999996</v>
      </c>
      <c r="P124" s="437">
        <f>'Tri-Year Comparison'!D56</f>
        <v>3.1027558097065297E-3</v>
      </c>
    </row>
    <row r="125" spans="2:16" ht="15.75" thickBot="1" x14ac:dyDescent="0.3">
      <c r="B125" s="626" t="s">
        <v>34</v>
      </c>
      <c r="C125" s="627"/>
      <c r="D125" s="627"/>
      <c r="E125" s="627"/>
      <c r="F125" s="628"/>
      <c r="G125" s="609">
        <f>'Tri-Year Comparison'!B29</f>
        <v>11690.933658536585</v>
      </c>
      <c r="H125" s="610"/>
      <c r="I125" s="435">
        <f>'Tri-Year Comparison'!B57</f>
        <v>1.4243488185364294E-4</v>
      </c>
      <c r="J125" s="382"/>
      <c r="K125" s="611">
        <f>'Tri-Year Comparison'!C29</f>
        <v>161661.97</v>
      </c>
      <c r="L125" s="609"/>
      <c r="M125" s="435">
        <f>'Tri-Year Comparison'!C57</f>
        <v>1.9156690708014082E-3</v>
      </c>
      <c r="N125" s="382"/>
      <c r="O125" s="438">
        <f>'Tri-Year Comparison'!D29</f>
        <v>209163.65999999997</v>
      </c>
      <c r="P125" s="437">
        <f>'Tri-Year Comparison'!D57</f>
        <v>2.4343277201150804E-3</v>
      </c>
    </row>
    <row r="126" spans="2:16" ht="15.75" thickBot="1" x14ac:dyDescent="0.3">
      <c r="B126" s="629" t="s">
        <v>87</v>
      </c>
      <c r="C126" s="630"/>
      <c r="D126" s="630"/>
      <c r="E126" s="630"/>
      <c r="F126" s="631"/>
      <c r="G126" s="609">
        <f>'Tri-Year Comparison'!B30</f>
        <v>351567.5780487805</v>
      </c>
      <c r="H126" s="610"/>
      <c r="I126" s="435">
        <f>'Tri-Year Comparison'!B58</f>
        <v>4.283275220399947E-3</v>
      </c>
      <c r="J126" s="382"/>
      <c r="K126" s="611">
        <f>'Tri-Year Comparison'!C30</f>
        <v>268712.26999999996</v>
      </c>
      <c r="L126" s="609"/>
      <c r="M126" s="435">
        <f>'Tri-Year Comparison'!C58</f>
        <v>3.1841983899109794E-3</v>
      </c>
      <c r="N126" s="382"/>
      <c r="O126" s="438">
        <f>'Tri-Year Comparison'!D30</f>
        <v>375843.89</v>
      </c>
      <c r="P126" s="437">
        <f>'Tri-Year Comparison'!D58</f>
        <v>4.3742168207559729E-3</v>
      </c>
    </row>
    <row r="127" spans="2:16" ht="15.75" thickBot="1" x14ac:dyDescent="0.3">
      <c r="B127" s="626" t="s">
        <v>35</v>
      </c>
      <c r="C127" s="627"/>
      <c r="D127" s="627"/>
      <c r="E127" s="627"/>
      <c r="F127" s="627"/>
      <c r="G127" s="609">
        <f>'Tri-Year Comparison'!B31</f>
        <v>1493706.0402439032</v>
      </c>
      <c r="H127" s="610"/>
      <c r="I127" s="435">
        <f>'Tri-Year Comparison'!B59</f>
        <v>1.8198362045349675E-2</v>
      </c>
      <c r="J127" s="382"/>
      <c r="K127" s="611">
        <f>'Tri-Year Comparison'!C31</f>
        <v>1723663.8390476245</v>
      </c>
      <c r="L127" s="609"/>
      <c r="M127" s="435">
        <f>'Tri-Year Comparison'!C59</f>
        <v>2.0425147020801188E-2</v>
      </c>
      <c r="N127" s="382"/>
      <c r="O127" s="438">
        <f>'Tri-Year Comparison'!D31</f>
        <v>1694397.5</v>
      </c>
      <c r="P127" s="437">
        <f>'Tri-Year Comparison'!D59</f>
        <v>1.9720054636372747E-2</v>
      </c>
    </row>
    <row r="128" spans="2:16" ht="15.75" thickBot="1" x14ac:dyDescent="0.3">
      <c r="B128" s="635" t="s">
        <v>36</v>
      </c>
      <c r="C128" s="636"/>
      <c r="D128" s="636"/>
      <c r="E128" s="636"/>
      <c r="F128" s="637"/>
      <c r="G128" s="638">
        <f>SUM(G104:H127)</f>
        <v>82079147.371705249</v>
      </c>
      <c r="H128" s="639"/>
      <c r="I128" s="395">
        <f>SUM(I104:I127)</f>
        <v>0.99999999999999967</v>
      </c>
      <c r="J128" s="379"/>
      <c r="K128" s="640">
        <f>SUM(K104:L127)</f>
        <v>84389298.999523818</v>
      </c>
      <c r="L128" s="640"/>
      <c r="M128" s="395">
        <f>SUM(M104:M127)</f>
        <v>1</v>
      </c>
      <c r="N128" s="379"/>
      <c r="O128" s="396">
        <f>SUM(O104:O127)</f>
        <v>85922556.059999987</v>
      </c>
      <c r="P128" s="379">
        <f>SUM(P104:P127)</f>
        <v>1.0000000000000002</v>
      </c>
    </row>
    <row r="129" spans="2:16" x14ac:dyDescent="0.25">
      <c r="B129" s="2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30"/>
    </row>
    <row r="130" spans="2:16" x14ac:dyDescent="0.25">
      <c r="B130" s="31" t="s">
        <v>39</v>
      </c>
      <c r="C130" s="16"/>
      <c r="D130" s="16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30"/>
    </row>
    <row r="131" spans="2:16" x14ac:dyDescent="0.25">
      <c r="B131" s="31" t="s">
        <v>40</v>
      </c>
      <c r="C131" s="16"/>
      <c r="D131" s="16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30"/>
    </row>
    <row r="132" spans="2:16" ht="15.75" thickBot="1" x14ac:dyDescent="0.3">
      <c r="B132" s="367" t="s">
        <v>251</v>
      </c>
      <c r="C132" s="25"/>
      <c r="D132" s="25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32"/>
    </row>
  </sheetData>
  <sheetProtection algorithmName="SHA-512" hashValue="FGzYxR4feCshNaMiL5WdAlxO2wilBkjnGLu5TYEJdEGKxiEm+wsZuBpKbiqYfVRrWWBs1Df7vMyzsrWJXIObow==" saltValue="rnowi/HPZe0+NA6Tkaym0g==" spinCount="100000" sheet="1" objects="1" scenarios="1"/>
  <mergeCells count="271">
    <mergeCell ref="B127:F127"/>
    <mergeCell ref="G127:H127"/>
    <mergeCell ref="K127:L127"/>
    <mergeCell ref="B128:F128"/>
    <mergeCell ref="G128:H128"/>
    <mergeCell ref="K128:L128"/>
    <mergeCell ref="B125:F125"/>
    <mergeCell ref="G125:H125"/>
    <mergeCell ref="K125:L125"/>
    <mergeCell ref="B126:F126"/>
    <mergeCell ref="G126:H126"/>
    <mergeCell ref="K126:L126"/>
    <mergeCell ref="B123:F123"/>
    <mergeCell ref="G123:H123"/>
    <mergeCell ref="K123:L123"/>
    <mergeCell ref="B124:F124"/>
    <mergeCell ref="G124:H124"/>
    <mergeCell ref="K124:L124"/>
    <mergeCell ref="B121:F121"/>
    <mergeCell ref="G121:H121"/>
    <mergeCell ref="K121:L121"/>
    <mergeCell ref="B122:F122"/>
    <mergeCell ref="G122:H122"/>
    <mergeCell ref="K122:L122"/>
    <mergeCell ref="B119:F119"/>
    <mergeCell ref="G119:H119"/>
    <mergeCell ref="K119:L119"/>
    <mergeCell ref="B120:F120"/>
    <mergeCell ref="G120:H120"/>
    <mergeCell ref="K120:L120"/>
    <mergeCell ref="B117:F117"/>
    <mergeCell ref="G117:H117"/>
    <mergeCell ref="K117:L117"/>
    <mergeCell ref="B118:F118"/>
    <mergeCell ref="G118:H118"/>
    <mergeCell ref="K118:L118"/>
    <mergeCell ref="B115:F115"/>
    <mergeCell ref="G115:H115"/>
    <mergeCell ref="K115:L115"/>
    <mergeCell ref="B116:F116"/>
    <mergeCell ref="G116:H116"/>
    <mergeCell ref="K116:L116"/>
    <mergeCell ref="B113:F113"/>
    <mergeCell ref="G113:H113"/>
    <mergeCell ref="K113:L113"/>
    <mergeCell ref="B114:F114"/>
    <mergeCell ref="G114:H114"/>
    <mergeCell ref="K114:L114"/>
    <mergeCell ref="B111:F111"/>
    <mergeCell ref="G111:H111"/>
    <mergeCell ref="K111:L111"/>
    <mergeCell ref="B112:F112"/>
    <mergeCell ref="G112:H112"/>
    <mergeCell ref="K112:L112"/>
    <mergeCell ref="B109:F109"/>
    <mergeCell ref="G109:H109"/>
    <mergeCell ref="K109:L109"/>
    <mergeCell ref="B110:F110"/>
    <mergeCell ref="G110:H110"/>
    <mergeCell ref="K110:L110"/>
    <mergeCell ref="B107:F107"/>
    <mergeCell ref="G107:H107"/>
    <mergeCell ref="K107:L107"/>
    <mergeCell ref="B108:F108"/>
    <mergeCell ref="G108:H108"/>
    <mergeCell ref="K108:L108"/>
    <mergeCell ref="B105:F105"/>
    <mergeCell ref="G105:H105"/>
    <mergeCell ref="K105:L105"/>
    <mergeCell ref="B106:F106"/>
    <mergeCell ref="G106:H106"/>
    <mergeCell ref="K106:L106"/>
    <mergeCell ref="B103:F103"/>
    <mergeCell ref="O103:P103"/>
    <mergeCell ref="B104:F104"/>
    <mergeCell ref="G104:H104"/>
    <mergeCell ref="K104:L104"/>
    <mergeCell ref="H93:I93"/>
    <mergeCell ref="C94:M94"/>
    <mergeCell ref="H96:I96"/>
    <mergeCell ref="B99:P101"/>
    <mergeCell ref="G103:J103"/>
    <mergeCell ref="K103:N103"/>
    <mergeCell ref="L90:M90"/>
    <mergeCell ref="O90:P90"/>
    <mergeCell ref="O91:P91"/>
    <mergeCell ref="L92:M92"/>
    <mergeCell ref="O92:P92"/>
    <mergeCell ref="H88:I88"/>
    <mergeCell ref="L88:M88"/>
    <mergeCell ref="O88:P88"/>
    <mergeCell ref="H89:I89"/>
    <mergeCell ref="L89:M89"/>
    <mergeCell ref="O89:P89"/>
    <mergeCell ref="H91:I91"/>
    <mergeCell ref="H92:I92"/>
    <mergeCell ref="L91:M91"/>
    <mergeCell ref="H86:I86"/>
    <mergeCell ref="L86:M86"/>
    <mergeCell ref="O86:P86"/>
    <mergeCell ref="H87:I87"/>
    <mergeCell ref="L87:M87"/>
    <mergeCell ref="O87:P87"/>
    <mergeCell ref="H84:I84"/>
    <mergeCell ref="L84:M84"/>
    <mergeCell ref="O84:P84"/>
    <mergeCell ref="H85:I85"/>
    <mergeCell ref="L85:M85"/>
    <mergeCell ref="O85:P85"/>
    <mergeCell ref="H79:I79"/>
    <mergeCell ref="C81:P81"/>
    <mergeCell ref="H82:I82"/>
    <mergeCell ref="L82:M82"/>
    <mergeCell ref="O82:P82"/>
    <mergeCell ref="H83:I83"/>
    <mergeCell ref="L83:M83"/>
    <mergeCell ref="O83:P83"/>
    <mergeCell ref="O77:P77"/>
    <mergeCell ref="O78:P78"/>
    <mergeCell ref="G78:J78"/>
    <mergeCell ref="G77:J77"/>
    <mergeCell ref="K77:N77"/>
    <mergeCell ref="K78:N78"/>
    <mergeCell ref="O75:P75"/>
    <mergeCell ref="O76:P76"/>
    <mergeCell ref="H70:I70"/>
    <mergeCell ref="L70:M70"/>
    <mergeCell ref="H73:I73"/>
    <mergeCell ref="L73:M73"/>
    <mergeCell ref="O73:P73"/>
    <mergeCell ref="O74:P74"/>
    <mergeCell ref="G74:J74"/>
    <mergeCell ref="G75:J75"/>
    <mergeCell ref="G76:J76"/>
    <mergeCell ref="K74:N74"/>
    <mergeCell ref="K75:N75"/>
    <mergeCell ref="K76:N76"/>
    <mergeCell ref="O68:P68"/>
    <mergeCell ref="O69:P69"/>
    <mergeCell ref="O66:P66"/>
    <mergeCell ref="O67:P67"/>
    <mergeCell ref="K66:N66"/>
    <mergeCell ref="K67:N67"/>
    <mergeCell ref="K68:N68"/>
    <mergeCell ref="K69:N69"/>
    <mergeCell ref="G69:J69"/>
    <mergeCell ref="G68:J68"/>
    <mergeCell ref="G67:J67"/>
    <mergeCell ref="G66:J66"/>
    <mergeCell ref="B56:P60"/>
    <mergeCell ref="H64:I64"/>
    <mergeCell ref="L64:M64"/>
    <mergeCell ref="O64:P64"/>
    <mergeCell ref="O65:P65"/>
    <mergeCell ref="H46:I46"/>
    <mergeCell ref="L46:M46"/>
    <mergeCell ref="O46:P46"/>
    <mergeCell ref="H47:I47"/>
    <mergeCell ref="K47:M47"/>
    <mergeCell ref="O47:P47"/>
    <mergeCell ref="K65:N65"/>
    <mergeCell ref="G65:J65"/>
    <mergeCell ref="C65:F65"/>
    <mergeCell ref="H44:I44"/>
    <mergeCell ref="L44:M44"/>
    <mergeCell ref="O44:P44"/>
    <mergeCell ref="H45:I45"/>
    <mergeCell ref="L45:M45"/>
    <mergeCell ref="O45:P45"/>
    <mergeCell ref="H42:I42"/>
    <mergeCell ref="L42:M42"/>
    <mergeCell ref="O42:P42"/>
    <mergeCell ref="H43:I43"/>
    <mergeCell ref="L43:M43"/>
    <mergeCell ref="O43:P43"/>
    <mergeCell ref="H39:I39"/>
    <mergeCell ref="L39:M39"/>
    <mergeCell ref="O39:P39"/>
    <mergeCell ref="H40:I40"/>
    <mergeCell ref="K40:M40"/>
    <mergeCell ref="O40:P40"/>
    <mergeCell ref="H37:I37"/>
    <mergeCell ref="L37:M37"/>
    <mergeCell ref="O37:P37"/>
    <mergeCell ref="H38:I38"/>
    <mergeCell ref="L38:M38"/>
    <mergeCell ref="O38:P38"/>
    <mergeCell ref="H35:I35"/>
    <mergeCell ref="L35:M35"/>
    <mergeCell ref="O35:P35"/>
    <mergeCell ref="H36:I36"/>
    <mergeCell ref="L36:M36"/>
    <mergeCell ref="O36:P36"/>
    <mergeCell ref="H32:I32"/>
    <mergeCell ref="L32:M32"/>
    <mergeCell ref="O32:P32"/>
    <mergeCell ref="H33:I33"/>
    <mergeCell ref="K33:M33"/>
    <mergeCell ref="O33:P33"/>
    <mergeCell ref="H30:I30"/>
    <mergeCell ref="L30:M30"/>
    <mergeCell ref="O30:P30"/>
    <mergeCell ref="H31:I31"/>
    <mergeCell ref="L31:M31"/>
    <mergeCell ref="O31:P31"/>
    <mergeCell ref="H28:I28"/>
    <mergeCell ref="L28:M28"/>
    <mergeCell ref="O28:P28"/>
    <mergeCell ref="H29:I29"/>
    <mergeCell ref="L29:M29"/>
    <mergeCell ref="O29:P29"/>
    <mergeCell ref="H25:I25"/>
    <mergeCell ref="L25:M25"/>
    <mergeCell ref="O25:P25"/>
    <mergeCell ref="H26:I26"/>
    <mergeCell ref="K26:M26"/>
    <mergeCell ref="O26:P26"/>
    <mergeCell ref="H23:I23"/>
    <mergeCell ref="L23:M23"/>
    <mergeCell ref="O23:P23"/>
    <mergeCell ref="H24:I24"/>
    <mergeCell ref="L24:M24"/>
    <mergeCell ref="O24:P24"/>
    <mergeCell ref="L21:M21"/>
    <mergeCell ref="O21:P21"/>
    <mergeCell ref="H22:I22"/>
    <mergeCell ref="L22:M22"/>
    <mergeCell ref="O22:P22"/>
    <mergeCell ref="H18:I18"/>
    <mergeCell ref="L18:M18"/>
    <mergeCell ref="O18:P18"/>
    <mergeCell ref="H19:I19"/>
    <mergeCell ref="K19:M19"/>
    <mergeCell ref="O19:P19"/>
    <mergeCell ref="B2:P5"/>
    <mergeCell ref="H11:I11"/>
    <mergeCell ref="L11:M11"/>
    <mergeCell ref="O11:P11"/>
    <mergeCell ref="H12:I12"/>
    <mergeCell ref="K12:M12"/>
    <mergeCell ref="O12:P12"/>
    <mergeCell ref="H9:I9"/>
    <mergeCell ref="L9:M9"/>
    <mergeCell ref="O9:P9"/>
    <mergeCell ref="H10:I10"/>
    <mergeCell ref="L10:M10"/>
    <mergeCell ref="O10:P10"/>
    <mergeCell ref="C66:F66"/>
    <mergeCell ref="C67:F67"/>
    <mergeCell ref="C68:F68"/>
    <mergeCell ref="C69:F69"/>
    <mergeCell ref="C64:F64"/>
    <mergeCell ref="H7:I7"/>
    <mergeCell ref="L7:M7"/>
    <mergeCell ref="O7:P7"/>
    <mergeCell ref="H8:I8"/>
    <mergeCell ref="L8:M8"/>
    <mergeCell ref="O8:P8"/>
    <mergeCell ref="H16:I16"/>
    <mergeCell ref="L16:M16"/>
    <mergeCell ref="O16:P16"/>
    <mergeCell ref="H17:I17"/>
    <mergeCell ref="L17:M17"/>
    <mergeCell ref="O17:P17"/>
    <mergeCell ref="H14:I14"/>
    <mergeCell ref="L14:M14"/>
    <mergeCell ref="O14:P14"/>
    <mergeCell ref="H15:I15"/>
    <mergeCell ref="L15:M15"/>
    <mergeCell ref="O15:P15"/>
    <mergeCell ref="H21:I21"/>
  </mergeCells>
  <pageMargins left="0.39370078740157483" right="0.19685039370078741" top="0.19685039370078741" bottom="0.19685039370078741" header="0" footer="0"/>
  <pageSetup paperSize="9" scale="9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13A5B-A570-44E8-BDB4-354D07E8B56C}">
  <sheetPr>
    <tabColor rgb="FFFFFFFF"/>
  </sheetPr>
  <dimension ref="A1:AP62"/>
  <sheetViews>
    <sheetView workbookViewId="0">
      <pane ySplit="3" topLeftCell="A4" activePane="bottomLeft" state="frozen"/>
      <selection pane="bottomLeft" activeCell="O17" sqref="O17"/>
    </sheetView>
  </sheetViews>
  <sheetFormatPr defaultRowHeight="15" x14ac:dyDescent="0.25"/>
  <cols>
    <col min="8" max="8" width="12.7109375" style="467" bestFit="1" customWidth="1"/>
    <col min="9" max="9" width="18.5703125" customWidth="1"/>
    <col min="10" max="12" width="21.85546875" customWidth="1"/>
    <col min="13" max="13" width="12.7109375" style="467" bestFit="1" customWidth="1"/>
    <col min="14" max="14" width="17.28515625" customWidth="1"/>
    <col min="15" max="15" width="20.7109375" customWidth="1"/>
    <col min="19" max="19" width="17.28515625" customWidth="1"/>
    <col min="20" max="20" width="20.140625" customWidth="1"/>
    <col min="23" max="23" width="12.7109375" style="467" bestFit="1" customWidth="1"/>
    <col min="24" max="24" width="33" customWidth="1"/>
    <col min="25" max="25" width="56.85546875" customWidth="1"/>
    <col min="26" max="26" width="55.7109375" customWidth="1"/>
    <col min="27" max="27" width="12.7109375" style="467" bestFit="1" customWidth="1"/>
    <col min="28" max="28" width="9.42578125" customWidth="1"/>
    <col min="29" max="29" width="27.28515625" customWidth="1"/>
    <col min="30" max="30" width="20" customWidth="1"/>
    <col min="31" max="31" width="24.85546875" customWidth="1"/>
    <col min="33" max="33" width="12.7109375" style="467" bestFit="1" customWidth="1"/>
    <col min="34" max="34" width="10.28515625" bestFit="1" customWidth="1"/>
    <col min="35" max="38" width="20.7109375" style="456" customWidth="1"/>
    <col min="40" max="40" width="14.5703125" customWidth="1"/>
  </cols>
  <sheetData>
    <row r="1" spans="1:42" ht="30.75" customHeight="1" x14ac:dyDescent="0.25">
      <c r="A1" s="464" t="s">
        <v>215</v>
      </c>
      <c r="I1" s="464" t="s">
        <v>212</v>
      </c>
      <c r="N1" s="470" t="s">
        <v>214</v>
      </c>
      <c r="S1" s="471" t="s">
        <v>213</v>
      </c>
      <c r="X1" s="475" t="s">
        <v>244</v>
      </c>
      <c r="Z1" s="474"/>
      <c r="AB1" s="478" t="s">
        <v>208</v>
      </c>
      <c r="AH1" s="480" t="s">
        <v>221</v>
      </c>
    </row>
    <row r="2" spans="1:42" ht="113.25" thickBot="1" x14ac:dyDescent="0.35">
      <c r="I2" s="465" t="s">
        <v>45</v>
      </c>
      <c r="J2" s="466" t="s">
        <v>46</v>
      </c>
      <c r="K2" s="466" t="s">
        <v>47</v>
      </c>
      <c r="L2" s="466" t="s">
        <v>44</v>
      </c>
      <c r="N2" s="468" t="s">
        <v>156</v>
      </c>
      <c r="O2" s="468" t="s">
        <v>155</v>
      </c>
      <c r="P2" s="448"/>
      <c r="Q2" s="448"/>
      <c r="R2" s="448"/>
      <c r="S2" s="468" t="s">
        <v>156</v>
      </c>
      <c r="T2" s="468" t="s">
        <v>157</v>
      </c>
      <c r="U2" s="448"/>
      <c r="V2" s="448"/>
      <c r="X2" s="468"/>
      <c r="Y2" s="468"/>
      <c r="Z2" s="468"/>
      <c r="AB2" s="479" t="s">
        <v>209</v>
      </c>
      <c r="AC2" s="479" t="s">
        <v>4</v>
      </c>
      <c r="AD2" s="479" t="s">
        <v>208</v>
      </c>
      <c r="AE2" s="479" t="s">
        <v>211</v>
      </c>
      <c r="AH2" s="468" t="s">
        <v>174</v>
      </c>
      <c r="AI2" s="476" t="s">
        <v>220</v>
      </c>
      <c r="AJ2" s="476" t="s">
        <v>175</v>
      </c>
      <c r="AK2" s="476" t="s">
        <v>176</v>
      </c>
      <c r="AL2" s="476" t="s">
        <v>177</v>
      </c>
      <c r="AM2" s="472"/>
      <c r="AN2" s="476" t="s">
        <v>207</v>
      </c>
      <c r="AO2" s="476"/>
      <c r="AP2" s="476"/>
    </row>
    <row r="3" spans="1:42" ht="19.5" thickBot="1" x14ac:dyDescent="0.35">
      <c r="A3" s="642" t="s">
        <v>55</v>
      </c>
      <c r="B3" s="642"/>
      <c r="C3" s="642"/>
      <c r="D3" s="642"/>
      <c r="E3" s="451">
        <v>2023</v>
      </c>
      <c r="F3" s="451">
        <v>2024</v>
      </c>
      <c r="G3" s="451">
        <v>2025</v>
      </c>
      <c r="I3" s="463" t="s">
        <v>99</v>
      </c>
      <c r="J3" s="491">
        <v>1915939.36</v>
      </c>
      <c r="K3" s="491">
        <v>62312408.869999997</v>
      </c>
      <c r="L3" s="491">
        <f t="shared" ref="L3:L30" si="0">J3-K3</f>
        <v>-60396469.509999998</v>
      </c>
      <c r="N3" s="463" t="s">
        <v>99</v>
      </c>
      <c r="O3" s="491">
        <v>62312408.869999997</v>
      </c>
      <c r="P3" s="469"/>
      <c r="R3" s="448"/>
      <c r="S3" s="52" t="s">
        <v>99</v>
      </c>
      <c r="T3" s="491">
        <v>1915939.36</v>
      </c>
      <c r="U3" s="469"/>
      <c r="X3" s="468" t="s">
        <v>4</v>
      </c>
      <c r="Y3" s="468" t="s">
        <v>165</v>
      </c>
      <c r="AB3" s="458">
        <f t="shared" ref="AB3:AB26" si="1">RANK(AD3,$AD$3:$AD$26,1)</f>
        <v>1</v>
      </c>
      <c r="AC3" s="459" t="s">
        <v>12</v>
      </c>
      <c r="AD3" s="460">
        <f>INFLOWS!AY8-OUTFLOWS!AY8</f>
        <v>-53303638.579999998</v>
      </c>
      <c r="AE3" s="461"/>
      <c r="AH3" t="s">
        <v>178</v>
      </c>
      <c r="AI3" s="457">
        <v>183927.2</v>
      </c>
      <c r="AJ3" s="457">
        <v>515112.53</v>
      </c>
      <c r="AK3" s="457">
        <v>699039.73</v>
      </c>
      <c r="AL3" s="457">
        <v>573212.57999999996</v>
      </c>
      <c r="AM3" s="477"/>
      <c r="AN3" t="s">
        <v>210</v>
      </c>
    </row>
    <row r="4" spans="1:42" ht="15.75" thickBot="1" x14ac:dyDescent="0.3">
      <c r="A4" s="641" t="s">
        <v>56</v>
      </c>
      <c r="B4" s="641"/>
      <c r="C4" s="641"/>
      <c r="D4" s="641"/>
      <c r="E4" s="641">
        <v>5</v>
      </c>
      <c r="F4" s="641">
        <v>5</v>
      </c>
      <c r="G4" s="641">
        <v>5</v>
      </c>
      <c r="I4" s="463" t="s">
        <v>102</v>
      </c>
      <c r="J4" s="491">
        <v>2063041</v>
      </c>
      <c r="K4" s="491">
        <v>64550584</v>
      </c>
      <c r="L4" s="491">
        <f t="shared" si="0"/>
        <v>-62487543</v>
      </c>
      <c r="N4" s="463" t="s">
        <v>102</v>
      </c>
      <c r="O4" s="491">
        <v>64550584</v>
      </c>
      <c r="P4" s="449">
        <f t="shared" ref="P4:P30" si="2">((O4-O3)/O3)</f>
        <v>3.5918610283056499E-2</v>
      </c>
      <c r="R4" s="448"/>
      <c r="S4" s="52" t="s">
        <v>102</v>
      </c>
      <c r="T4" s="491">
        <v>2063041</v>
      </c>
      <c r="U4" s="449">
        <f t="shared" ref="U4:U30" si="3">((T4-T3)/T3)</f>
        <v>7.6777816183075803E-2</v>
      </c>
      <c r="X4" s="463" t="s">
        <v>12</v>
      </c>
      <c r="Y4" s="523">
        <f>'DATA TABLES'!O65</f>
        <v>24028</v>
      </c>
      <c r="AB4" s="458">
        <f t="shared" si="1"/>
        <v>2</v>
      </c>
      <c r="AC4" s="459" t="s">
        <v>14</v>
      </c>
      <c r="AD4" s="460">
        <f>INFLOWS!AY10-OUTFLOWS!AY10</f>
        <v>-12451566.040000001</v>
      </c>
      <c r="AE4" s="462"/>
      <c r="AH4" t="s">
        <v>179</v>
      </c>
      <c r="AI4" s="457">
        <v>178571.4</v>
      </c>
      <c r="AJ4" s="457">
        <v>536411.79</v>
      </c>
      <c r="AK4" s="457">
        <v>714983.19</v>
      </c>
      <c r="AL4" s="457">
        <v>586286.22</v>
      </c>
      <c r="AM4" s="472"/>
      <c r="AN4" s="449">
        <f t="shared" ref="AN4:AN38" si="4">(AK4-AK3)/AK3</f>
        <v>2.2807659301424775E-2</v>
      </c>
      <c r="AO4" s="449"/>
      <c r="AP4" s="449"/>
    </row>
    <row r="5" spans="1:42" ht="15.75" thickBot="1" x14ac:dyDescent="0.3">
      <c r="A5" s="641"/>
      <c r="B5" s="641"/>
      <c r="C5" s="641"/>
      <c r="D5" s="641"/>
      <c r="E5" s="641"/>
      <c r="F5" s="641"/>
      <c r="G5" s="641"/>
      <c r="I5" s="463" t="s">
        <v>103</v>
      </c>
      <c r="J5" s="491">
        <v>2147193</v>
      </c>
      <c r="K5" s="491">
        <v>64626957</v>
      </c>
      <c r="L5" s="491">
        <f t="shared" si="0"/>
        <v>-62479764</v>
      </c>
      <c r="N5" s="463" t="s">
        <v>103</v>
      </c>
      <c r="O5" s="491">
        <v>64626957</v>
      </c>
      <c r="P5" s="449">
        <f t="shared" si="2"/>
        <v>1.1831496365702903E-3</v>
      </c>
      <c r="R5" s="448"/>
      <c r="S5" s="52" t="s">
        <v>103</v>
      </c>
      <c r="T5" s="491">
        <v>2147193</v>
      </c>
      <c r="U5" s="449">
        <f t="shared" si="3"/>
        <v>4.0790270285466938E-2</v>
      </c>
      <c r="X5" s="463" t="s">
        <v>14</v>
      </c>
      <c r="Y5" s="523">
        <f>'DATA TABLES'!O66</f>
        <v>7080</v>
      </c>
      <c r="AB5" s="458">
        <f t="shared" si="1"/>
        <v>3</v>
      </c>
      <c r="AC5" s="459" t="s">
        <v>13</v>
      </c>
      <c r="AD5" s="460">
        <f>INFLOWS!AY9-OUTFLOWS!AY9</f>
        <v>-5675805.1100000003</v>
      </c>
      <c r="AE5" s="462"/>
      <c r="AH5" t="s">
        <v>190</v>
      </c>
      <c r="AI5" s="457">
        <v>171763.8</v>
      </c>
      <c r="AJ5" s="457">
        <v>518304.60903414444</v>
      </c>
      <c r="AK5" s="457">
        <v>690068.40903414448</v>
      </c>
      <c r="AL5" s="457">
        <v>565856.09540799842</v>
      </c>
      <c r="AM5" s="472"/>
      <c r="AN5" s="449">
        <f t="shared" si="4"/>
        <v>-3.4846666766886455E-2</v>
      </c>
      <c r="AO5" s="449"/>
      <c r="AP5" s="449"/>
    </row>
    <row r="6" spans="1:42" ht="15.75" thickBot="1" x14ac:dyDescent="0.3">
      <c r="A6" s="641" t="s">
        <v>78</v>
      </c>
      <c r="B6" s="641"/>
      <c r="C6" s="641"/>
      <c r="D6" s="641"/>
      <c r="E6" s="641">
        <v>3</v>
      </c>
      <c r="F6" s="641">
        <v>3</v>
      </c>
      <c r="G6" s="641">
        <v>3</v>
      </c>
      <c r="I6" s="463" t="s">
        <v>106</v>
      </c>
      <c r="J6" s="491">
        <v>1998148</v>
      </c>
      <c r="K6" s="491">
        <v>72470062</v>
      </c>
      <c r="L6" s="491">
        <f t="shared" si="0"/>
        <v>-70471914</v>
      </c>
      <c r="N6" s="463" t="s">
        <v>106</v>
      </c>
      <c r="O6" s="491">
        <v>72470062</v>
      </c>
      <c r="P6" s="449">
        <f t="shared" si="2"/>
        <v>0.12135965182454746</v>
      </c>
      <c r="R6" s="448"/>
      <c r="S6" s="52" t="s">
        <v>106</v>
      </c>
      <c r="T6" s="491">
        <v>1998148</v>
      </c>
      <c r="U6" s="449">
        <f t="shared" si="3"/>
        <v>-6.9413881285939366E-2</v>
      </c>
      <c r="X6" s="463" t="s">
        <v>13</v>
      </c>
      <c r="Y6" s="523">
        <f>'DATA TABLES'!O67</f>
        <v>2622</v>
      </c>
      <c r="AB6" s="458">
        <f t="shared" si="1"/>
        <v>4</v>
      </c>
      <c r="AC6" s="459" t="s">
        <v>16</v>
      </c>
      <c r="AD6" s="460">
        <f>INFLOWS!AY12-OUTFLOWS!AY12</f>
        <v>-2437488.9699999997</v>
      </c>
      <c r="AE6" s="462"/>
      <c r="AH6" t="s">
        <v>191</v>
      </c>
      <c r="AI6" s="457">
        <v>191003.19999999998</v>
      </c>
      <c r="AJ6" s="457">
        <v>557916.47471706802</v>
      </c>
      <c r="AK6" s="457">
        <v>748919.67471706797</v>
      </c>
      <c r="AL6" s="457">
        <v>614114.13326799567</v>
      </c>
      <c r="AM6" s="472"/>
      <c r="AN6" s="449">
        <f t="shared" si="4"/>
        <v>8.5283234114853584E-2</v>
      </c>
      <c r="AO6" s="449"/>
      <c r="AP6" s="449"/>
    </row>
    <row r="7" spans="1:42" ht="15.75" thickBot="1" x14ac:dyDescent="0.3">
      <c r="A7" s="641"/>
      <c r="B7" s="641"/>
      <c r="C7" s="641"/>
      <c r="D7" s="641"/>
      <c r="E7" s="641"/>
      <c r="F7" s="641"/>
      <c r="G7" s="641"/>
      <c r="I7" s="463" t="s">
        <v>107</v>
      </c>
      <c r="J7" s="491">
        <v>1716641</v>
      </c>
      <c r="K7" s="491">
        <v>63587882</v>
      </c>
      <c r="L7" s="491">
        <f t="shared" si="0"/>
        <v>-61871241</v>
      </c>
      <c r="N7" s="463" t="s">
        <v>107</v>
      </c>
      <c r="O7" s="491">
        <v>63587882</v>
      </c>
      <c r="P7" s="449">
        <f t="shared" si="2"/>
        <v>-0.12256343867899547</v>
      </c>
      <c r="R7" s="448"/>
      <c r="S7" s="52" t="s">
        <v>107</v>
      </c>
      <c r="T7" s="491">
        <v>1716641</v>
      </c>
      <c r="U7" s="449">
        <f t="shared" si="3"/>
        <v>-0.14088395854561322</v>
      </c>
      <c r="X7" s="463" t="s">
        <v>22</v>
      </c>
      <c r="Y7" s="523">
        <f>'DATA TABLES'!O68</f>
        <v>1679</v>
      </c>
      <c r="AB7" s="458">
        <f t="shared" si="1"/>
        <v>6</v>
      </c>
      <c r="AC7" s="459" t="s">
        <v>22</v>
      </c>
      <c r="AD7" s="460">
        <f>INFLOWS!AY18-OUTFLOWS!AY18</f>
        <v>-2221116.33</v>
      </c>
      <c r="AE7" s="462"/>
      <c r="AH7" t="s">
        <v>180</v>
      </c>
      <c r="AI7" s="457">
        <v>180047.59999999998</v>
      </c>
      <c r="AJ7" s="457">
        <v>525157.81202926231</v>
      </c>
      <c r="AK7" s="457">
        <v>705205.41202926228</v>
      </c>
      <c r="AL7" s="457">
        <v>578268.43786399509</v>
      </c>
      <c r="AM7" s="472"/>
      <c r="AN7" s="449">
        <f t="shared" si="4"/>
        <v>-5.8369761355675918E-2</v>
      </c>
      <c r="AO7" s="449"/>
      <c r="AP7" s="449"/>
    </row>
    <row r="8" spans="1:42" ht="15.75" thickBot="1" x14ac:dyDescent="0.3">
      <c r="I8" s="463" t="s">
        <v>108</v>
      </c>
      <c r="J8" s="491">
        <v>1174158.7000000002</v>
      </c>
      <c r="K8" s="491">
        <v>37945479.210000001</v>
      </c>
      <c r="L8" s="491">
        <f t="shared" si="0"/>
        <v>-36771320.509999998</v>
      </c>
      <c r="N8" s="463" t="s">
        <v>108</v>
      </c>
      <c r="O8" s="491">
        <v>37945479.210000001</v>
      </c>
      <c r="P8" s="449">
        <f t="shared" si="2"/>
        <v>-0.40325926864492828</v>
      </c>
      <c r="R8" s="448"/>
      <c r="S8" s="52" t="s">
        <v>108</v>
      </c>
      <c r="T8" s="491">
        <v>1174158.7000000002</v>
      </c>
      <c r="U8" s="449">
        <f t="shared" si="3"/>
        <v>-0.31601383166311409</v>
      </c>
      <c r="X8" s="463" t="s">
        <v>15</v>
      </c>
      <c r="Y8" s="523">
        <f>'DATA TABLES'!O69</f>
        <v>1307</v>
      </c>
      <c r="AB8" s="458">
        <f t="shared" si="1"/>
        <v>5</v>
      </c>
      <c r="AC8" s="459" t="s">
        <v>15</v>
      </c>
      <c r="AD8" s="460">
        <f>INFLOWS!AY11-OUTFLOWS!AY11</f>
        <v>-2397087.96</v>
      </c>
      <c r="AE8" s="462"/>
      <c r="AH8" t="s">
        <v>181</v>
      </c>
      <c r="AI8" s="457">
        <v>183634.4</v>
      </c>
      <c r="AJ8" s="457">
        <v>537223.11448291829</v>
      </c>
      <c r="AK8" s="457">
        <v>720857.51448291831</v>
      </c>
      <c r="AL8" s="457">
        <v>591103.16187599301</v>
      </c>
      <c r="AM8" s="472"/>
      <c r="AN8" s="449">
        <f t="shared" si="4"/>
        <v>2.2195096898953676E-2</v>
      </c>
      <c r="AO8" s="449"/>
      <c r="AP8" s="449"/>
    </row>
    <row r="9" spans="1:42" ht="15.75" thickBot="1" x14ac:dyDescent="0.3">
      <c r="I9" s="463" t="s">
        <v>109</v>
      </c>
      <c r="J9" s="491">
        <v>1653916.6</v>
      </c>
      <c r="K9" s="491">
        <v>86016514.790000007</v>
      </c>
      <c r="L9" s="491">
        <f t="shared" si="0"/>
        <v>-84362598.190000013</v>
      </c>
      <c r="N9" s="463" t="s">
        <v>109</v>
      </c>
      <c r="O9" s="491">
        <v>86016514.790000007</v>
      </c>
      <c r="P9" s="449">
        <f t="shared" si="2"/>
        <v>1.2668448674468593</v>
      </c>
      <c r="R9" s="448"/>
      <c r="S9" s="52" t="s">
        <v>109</v>
      </c>
      <c r="T9" s="491">
        <v>1653916.6</v>
      </c>
      <c r="U9" s="449">
        <f t="shared" si="3"/>
        <v>0.40859715130501512</v>
      </c>
      <c r="AB9" s="458">
        <f t="shared" si="1"/>
        <v>7</v>
      </c>
      <c r="AC9" s="459" t="s">
        <v>35</v>
      </c>
      <c r="AD9" s="460">
        <f>INFLOWS!AY31-OUTFLOWS!AY31</f>
        <v>-1279774.17</v>
      </c>
      <c r="AE9" s="462"/>
      <c r="AH9" t="s">
        <v>192</v>
      </c>
      <c r="AI9" s="457">
        <v>177595.39999999997</v>
      </c>
      <c r="AJ9" s="457">
        <v>522300.32192682649</v>
      </c>
      <c r="AK9" s="457">
        <v>699895.72192682652</v>
      </c>
      <c r="AL9" s="457">
        <v>573914.49197999772</v>
      </c>
      <c r="AM9" s="472"/>
      <c r="AN9" s="449">
        <f t="shared" si="4"/>
        <v>-2.9078967944348885E-2</v>
      </c>
      <c r="AO9" s="449"/>
      <c r="AP9" s="449"/>
    </row>
    <row r="10" spans="1:42" ht="15.75" customHeight="1" thickBot="1" x14ac:dyDescent="0.35">
      <c r="I10" s="463" t="s">
        <v>110</v>
      </c>
      <c r="J10" s="491">
        <v>1828326.75</v>
      </c>
      <c r="K10" s="491">
        <v>74115931.810000017</v>
      </c>
      <c r="L10" s="491">
        <f t="shared" si="0"/>
        <v>-72287605.060000017</v>
      </c>
      <c r="N10" s="463" t="s">
        <v>110</v>
      </c>
      <c r="O10" s="491">
        <v>74115931.810000017</v>
      </c>
      <c r="P10" s="449">
        <f t="shared" si="2"/>
        <v>-0.13835230372974275</v>
      </c>
      <c r="R10" s="448"/>
      <c r="S10" s="52" t="s">
        <v>110</v>
      </c>
      <c r="T10" s="491">
        <v>1828326.75</v>
      </c>
      <c r="U10" s="449">
        <f t="shared" si="3"/>
        <v>0.10545280820084876</v>
      </c>
      <c r="X10" s="468" t="s">
        <v>4</v>
      </c>
      <c r="Y10" s="468" t="s">
        <v>166</v>
      </c>
      <c r="AB10" s="458">
        <f t="shared" si="1"/>
        <v>8</v>
      </c>
      <c r="AC10" s="459" t="s">
        <v>17</v>
      </c>
      <c r="AD10" s="460">
        <f>INFLOWS!AY13-OUTFLOWS!AY13</f>
        <v>-859320.14</v>
      </c>
      <c r="AE10" s="462"/>
      <c r="AH10" t="s">
        <v>193</v>
      </c>
      <c r="AI10" s="457">
        <v>194346</v>
      </c>
      <c r="AJ10" s="457">
        <v>561442.25727804354</v>
      </c>
      <c r="AK10" s="457">
        <v>755788.25727804354</v>
      </c>
      <c r="AL10" s="457">
        <v>619746.37096799561</v>
      </c>
      <c r="AM10" s="472"/>
      <c r="AN10" s="449">
        <f t="shared" si="4"/>
        <v>7.9858375469625376E-2</v>
      </c>
      <c r="AO10" s="449"/>
      <c r="AP10" s="449"/>
    </row>
    <row r="11" spans="1:42" ht="15.75" thickBot="1" x14ac:dyDescent="0.3">
      <c r="I11" s="463" t="s">
        <v>121</v>
      </c>
      <c r="J11" s="491">
        <v>1994160.55</v>
      </c>
      <c r="K11" s="491">
        <v>67638561.140000001</v>
      </c>
      <c r="L11" s="491">
        <f t="shared" si="0"/>
        <v>-65644400.590000004</v>
      </c>
      <c r="N11" s="463" t="s">
        <v>121</v>
      </c>
      <c r="O11" s="491">
        <v>67638561.140000001</v>
      </c>
      <c r="P11" s="449">
        <f t="shared" si="2"/>
        <v>-8.7395118860612686E-2</v>
      </c>
      <c r="R11" s="448"/>
      <c r="S11" s="52" t="s">
        <v>121</v>
      </c>
      <c r="T11" s="491">
        <v>1994160.55</v>
      </c>
      <c r="U11" s="449">
        <f t="shared" si="3"/>
        <v>9.0702496148459266E-2</v>
      </c>
      <c r="X11" s="463" t="s">
        <v>12</v>
      </c>
      <c r="Y11" s="523">
        <f>'DATA TABLES'!O74</f>
        <v>107068</v>
      </c>
      <c r="AB11" s="458">
        <f t="shared" si="1"/>
        <v>9</v>
      </c>
      <c r="AC11" s="459" t="s">
        <v>18</v>
      </c>
      <c r="AD11" s="460">
        <f>INFLOWS!AY14-OUTFLOWS!AY14</f>
        <v>-383849.04</v>
      </c>
      <c r="AE11" s="462"/>
      <c r="AH11" t="s">
        <v>182</v>
      </c>
      <c r="AI11" s="457">
        <v>191149.6</v>
      </c>
      <c r="AJ11" s="457">
        <v>539040.11</v>
      </c>
      <c r="AK11" s="457">
        <v>730189.71</v>
      </c>
      <c r="AL11" s="457">
        <v>598755.56000000006</v>
      </c>
      <c r="AM11" s="472"/>
      <c r="AN11" s="449">
        <f t="shared" si="4"/>
        <v>-3.3869998682218537E-2</v>
      </c>
      <c r="AO11" s="449"/>
      <c r="AP11" s="449"/>
    </row>
    <row r="12" spans="1:42" ht="15.75" thickBot="1" x14ac:dyDescent="0.3">
      <c r="I12" s="463" t="s">
        <v>122</v>
      </c>
      <c r="J12" s="491">
        <v>2215105.9400000004</v>
      </c>
      <c r="K12" s="491">
        <v>68174852.670000002</v>
      </c>
      <c r="L12" s="491">
        <f t="shared" si="0"/>
        <v>-65959746.730000004</v>
      </c>
      <c r="N12" s="463" t="s">
        <v>122</v>
      </c>
      <c r="O12" s="491">
        <v>68174852.670000002</v>
      </c>
      <c r="P12" s="449">
        <f t="shared" si="2"/>
        <v>7.9287838321984924E-3</v>
      </c>
      <c r="R12" s="448"/>
      <c r="S12" s="52" t="s">
        <v>122</v>
      </c>
      <c r="T12" s="491">
        <v>2215105.9400000004</v>
      </c>
      <c r="U12" s="449">
        <f t="shared" si="3"/>
        <v>0.11079618940410808</v>
      </c>
      <c r="X12" s="463" t="s">
        <v>14</v>
      </c>
      <c r="Y12" s="523">
        <f>'DATA TABLES'!O75</f>
        <v>15438</v>
      </c>
      <c r="AB12" s="458">
        <f t="shared" si="1"/>
        <v>11</v>
      </c>
      <c r="AC12" s="459" t="s">
        <v>23</v>
      </c>
      <c r="AD12" s="460">
        <f>INFLOWS!AY19-OUTFLOWS!AY19</f>
        <v>-362808.79000000004</v>
      </c>
      <c r="AE12" s="462"/>
      <c r="AH12" t="s">
        <v>183</v>
      </c>
      <c r="AI12" s="457">
        <v>199811.6</v>
      </c>
      <c r="AJ12" s="457">
        <v>549768.46</v>
      </c>
      <c r="AK12" s="457">
        <v>749580.06</v>
      </c>
      <c r="AL12" s="457">
        <v>614655.65</v>
      </c>
      <c r="AM12" s="472"/>
      <c r="AN12" s="449">
        <f t="shared" si="4"/>
        <v>2.655522220382987E-2</v>
      </c>
      <c r="AO12" s="449"/>
      <c r="AP12" s="449"/>
    </row>
    <row r="13" spans="1:42" ht="15.75" thickBot="1" x14ac:dyDescent="0.3">
      <c r="I13" s="463" t="s">
        <v>125</v>
      </c>
      <c r="J13" s="491">
        <v>2472709.6400000006</v>
      </c>
      <c r="K13" s="491">
        <v>66974215.379999995</v>
      </c>
      <c r="L13" s="491">
        <f t="shared" si="0"/>
        <v>-64501505.739999995</v>
      </c>
      <c r="N13" s="463" t="s">
        <v>125</v>
      </c>
      <c r="O13" s="491">
        <v>66974215.379999995</v>
      </c>
      <c r="P13" s="449">
        <f t="shared" si="2"/>
        <v>-1.7611146089477961E-2</v>
      </c>
      <c r="R13" s="448"/>
      <c r="S13" s="52" t="s">
        <v>125</v>
      </c>
      <c r="T13" s="491">
        <v>2472709.6400000006</v>
      </c>
      <c r="U13" s="449">
        <f t="shared" si="3"/>
        <v>0.11629407666163369</v>
      </c>
      <c r="X13" s="463" t="s">
        <v>13</v>
      </c>
      <c r="Y13" s="523">
        <f>'DATA TABLES'!O76</f>
        <v>12004</v>
      </c>
      <c r="AB13" s="458">
        <f t="shared" si="1"/>
        <v>12</v>
      </c>
      <c r="AC13" s="459" t="s">
        <v>33</v>
      </c>
      <c r="AD13" s="460">
        <f>INFLOWS!AY28-OUTFLOWS!AY28</f>
        <v>-266596.70999999996</v>
      </c>
      <c r="AE13" s="462"/>
      <c r="AH13" t="s">
        <v>194</v>
      </c>
      <c r="AI13" s="457">
        <v>203398.39999999997</v>
      </c>
      <c r="AJ13" s="457">
        <v>515103.70923902531</v>
      </c>
      <c r="AK13" s="457">
        <v>718502.10923902527</v>
      </c>
      <c r="AL13" s="457">
        <v>589171.72957600071</v>
      </c>
      <c r="AM13" s="472"/>
      <c r="AN13" s="449">
        <f t="shared" si="4"/>
        <v>-4.1460482234512451E-2</v>
      </c>
      <c r="AO13" s="449"/>
      <c r="AP13" s="449"/>
    </row>
    <row r="14" spans="1:42" ht="15.75" thickBot="1" x14ac:dyDescent="0.3">
      <c r="I14" s="463" t="s">
        <v>128</v>
      </c>
      <c r="J14" s="491">
        <v>2675231.7199999997</v>
      </c>
      <c r="K14" s="491">
        <v>75367863.969999984</v>
      </c>
      <c r="L14" s="491">
        <f t="shared" si="0"/>
        <v>-72692632.249999985</v>
      </c>
      <c r="N14" s="463" t="s">
        <v>128</v>
      </c>
      <c r="O14" s="491">
        <v>75367863.969999984</v>
      </c>
      <c r="P14" s="449">
        <f t="shared" si="2"/>
        <v>0.12532656847677712</v>
      </c>
      <c r="R14" s="448"/>
      <c r="S14" s="52" t="s">
        <v>128</v>
      </c>
      <c r="T14" s="491">
        <v>2675231.7199999997</v>
      </c>
      <c r="U14" s="449">
        <f t="shared" si="3"/>
        <v>8.190289580461986E-2</v>
      </c>
      <c r="X14" s="463" t="s">
        <v>22</v>
      </c>
      <c r="Y14" s="523">
        <f>'DATA TABLES'!O77</f>
        <v>5744</v>
      </c>
      <c r="AB14" s="458">
        <f t="shared" si="1"/>
        <v>13</v>
      </c>
      <c r="AC14" s="459" t="s">
        <v>25</v>
      </c>
      <c r="AD14" s="460">
        <f>INFLOWS!AY20-OUTFLOWS!AY20</f>
        <v>-244288.93</v>
      </c>
      <c r="AE14" s="462"/>
      <c r="AH14" t="s">
        <v>195</v>
      </c>
      <c r="AI14" s="457">
        <v>294032.19999999995</v>
      </c>
      <c r="AJ14" s="457">
        <v>461897.83920000156</v>
      </c>
      <c r="AK14" s="457">
        <v>755930.0392000014</v>
      </c>
      <c r="AL14" s="457">
        <v>619862.63214400108</v>
      </c>
      <c r="AM14" s="472"/>
      <c r="AN14" s="449">
        <f t="shared" si="4"/>
        <v>5.2091607637194719E-2</v>
      </c>
      <c r="AO14" s="449"/>
      <c r="AP14" s="449"/>
    </row>
    <row r="15" spans="1:42" ht="15.75" thickBot="1" x14ac:dyDescent="0.3">
      <c r="I15" s="463" t="s">
        <v>131</v>
      </c>
      <c r="J15" s="491">
        <f>INFLOWS!$AG$32</f>
        <v>2335170.5299999993</v>
      </c>
      <c r="K15" s="491">
        <f>OUTFLOWS!$AG$32</f>
        <v>68950386.850000009</v>
      </c>
      <c r="L15" s="491">
        <f t="shared" si="0"/>
        <v>-66615216.320000008</v>
      </c>
      <c r="N15" s="463" t="s">
        <v>131</v>
      </c>
      <c r="O15" s="491">
        <f>OUTFLOWS!$AG$32</f>
        <v>68950386.850000009</v>
      </c>
      <c r="P15" s="449">
        <f t="shared" si="2"/>
        <v>-8.5148719652641841E-2</v>
      </c>
      <c r="R15" s="448"/>
      <c r="S15" s="52" t="s">
        <v>131</v>
      </c>
      <c r="T15" s="491">
        <f>INFLOWS!$AG$32</f>
        <v>2335170.5299999993</v>
      </c>
      <c r="U15" s="449">
        <f t="shared" si="3"/>
        <v>-0.12711466728571849</v>
      </c>
      <c r="X15" s="463" t="s">
        <v>16</v>
      </c>
      <c r="Y15" s="523" cm="1">
        <f t="array" ref="Y15:Z15">'DATA TABLES'!O78:P78</f>
        <v>6181</v>
      </c>
      <c r="Z15">
        <v>0</v>
      </c>
      <c r="AB15" s="458">
        <f t="shared" si="1"/>
        <v>17</v>
      </c>
      <c r="AC15" s="459" t="s">
        <v>20</v>
      </c>
      <c r="AD15" s="460">
        <f>INFLOWS!AY16-OUTFLOWS!AY16</f>
        <v>-158950.12</v>
      </c>
      <c r="AE15" s="462"/>
      <c r="AH15" t="s">
        <v>184</v>
      </c>
      <c r="AI15" s="457">
        <v>203666.8</v>
      </c>
      <c r="AJ15" s="457">
        <v>543101.912160974</v>
      </c>
      <c r="AK15" s="457">
        <v>746768.71216097404</v>
      </c>
      <c r="AL15" s="457">
        <v>612350.34397199878</v>
      </c>
      <c r="AM15" s="472"/>
      <c r="AN15" s="449">
        <f t="shared" si="4"/>
        <v>-1.2119278986085485E-2</v>
      </c>
      <c r="AO15" s="449"/>
      <c r="AP15" s="449"/>
    </row>
    <row r="16" spans="1:42" ht="15.75" thickBot="1" x14ac:dyDescent="0.3">
      <c r="I16" s="463" t="s">
        <v>133</v>
      </c>
      <c r="J16" s="491">
        <f>INFLOWS!$AH$32</f>
        <v>2381724.85</v>
      </c>
      <c r="K16" s="491">
        <f>OUTFLOWS!$AH$32</f>
        <v>75828211.109999985</v>
      </c>
      <c r="L16" s="491">
        <f t="shared" si="0"/>
        <v>-73446486.25999999</v>
      </c>
      <c r="N16" s="463" t="s">
        <v>133</v>
      </c>
      <c r="O16" s="491">
        <f>OUTFLOWS!$AH$32</f>
        <v>75828211.109999985</v>
      </c>
      <c r="P16" s="449">
        <f t="shared" si="2"/>
        <v>9.9750336063560097E-2</v>
      </c>
      <c r="R16" s="448"/>
      <c r="S16" s="52" t="s">
        <v>133</v>
      </c>
      <c r="T16" s="491">
        <f>INFLOWS!$AH$32</f>
        <v>2381724.85</v>
      </c>
      <c r="U16" s="449">
        <f t="shared" si="3"/>
        <v>1.9936154298761544E-2</v>
      </c>
      <c r="AB16" s="458">
        <f t="shared" si="1"/>
        <v>14</v>
      </c>
      <c r="AC16" s="459" t="s">
        <v>32</v>
      </c>
      <c r="AD16" s="460">
        <f>INFLOWS!AY27-OUTFLOWS!AY27</f>
        <v>-222793.68999999997</v>
      </c>
      <c r="AE16" s="462"/>
      <c r="AH16" t="s">
        <v>185</v>
      </c>
      <c r="AI16" s="457">
        <v>218904.59999999998</v>
      </c>
      <c r="AJ16" s="457">
        <v>594828.42400000012</v>
      </c>
      <c r="AK16" s="457">
        <v>813733.02399999998</v>
      </c>
      <c r="AL16" s="457">
        <v>667261.07967999997</v>
      </c>
      <c r="AM16" s="472"/>
      <c r="AN16" s="449">
        <f t="shared" si="4"/>
        <v>8.9672090901139756E-2</v>
      </c>
      <c r="AO16" s="449"/>
      <c r="AP16" s="449"/>
    </row>
    <row r="17" spans="9:42" ht="15.75" thickBot="1" x14ac:dyDescent="0.3">
      <c r="I17" s="463" t="s">
        <v>135</v>
      </c>
      <c r="J17" s="491">
        <f>INFLOWS!$AI$32</f>
        <v>2605187.0497560976</v>
      </c>
      <c r="K17" s="491">
        <f>OUTFLOWS!$AI$32</f>
        <v>75896333.560731396</v>
      </c>
      <c r="L17" s="491">
        <f t="shared" si="0"/>
        <v>-73291146.510975301</v>
      </c>
      <c r="N17" s="463" t="s">
        <v>135</v>
      </c>
      <c r="O17" s="491">
        <f>OUTFLOWS!$AI$32</f>
        <v>75896333.560731396</v>
      </c>
      <c r="P17" s="449">
        <f t="shared" si="2"/>
        <v>8.9837871333387951E-4</v>
      </c>
      <c r="R17" s="448"/>
      <c r="S17" s="52" t="s">
        <v>135</v>
      </c>
      <c r="T17" s="491">
        <f>INFLOWS!$AI$32</f>
        <v>2605187.0497560976</v>
      </c>
      <c r="U17" s="449">
        <f t="shared" si="3"/>
        <v>9.3823684022987588E-2</v>
      </c>
      <c r="AB17" s="458">
        <f t="shared" si="1"/>
        <v>15</v>
      </c>
      <c r="AC17" s="459" t="s">
        <v>34</v>
      </c>
      <c r="AD17" s="460">
        <f>INFLOWS!AY29-OUTFLOWS!AY29</f>
        <v>-205165.36</v>
      </c>
      <c r="AE17" s="462"/>
      <c r="AH17" t="s">
        <v>196</v>
      </c>
      <c r="AI17" s="457">
        <v>221966.8</v>
      </c>
      <c r="AJ17" s="457">
        <v>585681.66959999991</v>
      </c>
      <c r="AK17" s="457">
        <v>807648.46959999995</v>
      </c>
      <c r="AL17" s="457">
        <v>662271.74507199996</v>
      </c>
      <c r="AM17" s="472"/>
      <c r="AN17" s="449">
        <f t="shared" si="4"/>
        <v>-7.477334974179471E-3</v>
      </c>
      <c r="AO17" s="449"/>
      <c r="AP17" s="449"/>
    </row>
    <row r="18" spans="9:42" ht="15.75" thickBot="1" x14ac:dyDescent="0.3">
      <c r="I18" s="463" t="s">
        <v>139</v>
      </c>
      <c r="J18" s="491">
        <f>INFLOWS!$AJ$32</f>
        <v>2650456.5612195125</v>
      </c>
      <c r="K18" s="491">
        <f>OUTFLOWS!$AJ$32</f>
        <v>82206782.936339259</v>
      </c>
      <c r="L18" s="491">
        <f t="shared" si="0"/>
        <v>-79556326.375119746</v>
      </c>
      <c r="N18" s="463" t="s">
        <v>139</v>
      </c>
      <c r="O18" s="491">
        <f>OUTFLOWS!$AJ$32</f>
        <v>82206782.936339259</v>
      </c>
      <c r="P18" s="449">
        <f t="shared" si="2"/>
        <v>8.3145641950652494E-2</v>
      </c>
      <c r="R18" s="448"/>
      <c r="S18" s="52" t="s">
        <v>139</v>
      </c>
      <c r="T18" s="491">
        <f>INFLOWS!$AJ$32</f>
        <v>2650456.5612195125</v>
      </c>
      <c r="U18" s="449">
        <f t="shared" si="3"/>
        <v>1.7376683746241212E-2</v>
      </c>
      <c r="AB18" s="458">
        <f t="shared" si="1"/>
        <v>10</v>
      </c>
      <c r="AC18" s="459" t="s">
        <v>87</v>
      </c>
      <c r="AD18" s="460">
        <f>INFLOWS!AY30-OUTFLOWS!AY30</f>
        <v>-372170.18</v>
      </c>
      <c r="AE18" s="462"/>
      <c r="AH18" t="s">
        <v>197</v>
      </c>
      <c r="AI18" s="457">
        <v>247537.99999999997</v>
      </c>
      <c r="AJ18" s="457">
        <v>624939.52260000003</v>
      </c>
      <c r="AK18" s="457">
        <v>872477.52260000003</v>
      </c>
      <c r="AL18" s="457">
        <v>715431.56853200006</v>
      </c>
      <c r="AM18" s="472"/>
      <c r="AN18" s="449">
        <f t="shared" si="4"/>
        <v>8.0268898462851831E-2</v>
      </c>
      <c r="AO18" s="449"/>
      <c r="AP18" s="449"/>
    </row>
    <row r="19" spans="9:42" ht="15.75" thickBot="1" x14ac:dyDescent="0.3">
      <c r="I19" s="463" t="s">
        <v>141</v>
      </c>
      <c r="J19" s="491">
        <f>INFLOWS!$AL$32</f>
        <v>2402227.5687804874</v>
      </c>
      <c r="K19" s="491">
        <f>OUTFLOWS!$AL$32</f>
        <v>75586096.522925645</v>
      </c>
      <c r="L19" s="491">
        <f t="shared" si="0"/>
        <v>-73183868.954145163</v>
      </c>
      <c r="N19" s="463" t="s">
        <v>141</v>
      </c>
      <c r="O19" s="491">
        <f>OUTFLOWS!$AL$32</f>
        <v>75586096.522925645</v>
      </c>
      <c r="P19" s="449">
        <f t="shared" si="2"/>
        <v>-8.0536984624987193E-2</v>
      </c>
      <c r="R19" s="448"/>
      <c r="S19" s="52" t="s">
        <v>141</v>
      </c>
      <c r="T19" s="491">
        <f>INFLOWS!$AL$32</f>
        <v>2402227.5687804874</v>
      </c>
      <c r="U19" s="449">
        <f t="shared" si="3"/>
        <v>-9.3655182307463058E-2</v>
      </c>
      <c r="AB19" s="458">
        <f t="shared" si="1"/>
        <v>20</v>
      </c>
      <c r="AC19" s="459" t="s">
        <v>28</v>
      </c>
      <c r="AD19" s="460">
        <f>INFLOWS!AY23-OUTFLOWS!AY23</f>
        <v>-128308.77999999998</v>
      </c>
      <c r="AE19" s="462"/>
      <c r="AH19" t="s">
        <v>186</v>
      </c>
      <c r="AI19" s="457">
        <v>235813.8</v>
      </c>
      <c r="AJ19" s="457">
        <v>595137.99320000003</v>
      </c>
      <c r="AK19" s="457">
        <v>830951.79319999996</v>
      </c>
      <c r="AL19" s="457">
        <v>681380.47042399994</v>
      </c>
      <c r="AM19" s="472"/>
      <c r="AN19" s="449">
        <f t="shared" si="4"/>
        <v>-4.7595185347873013E-2</v>
      </c>
      <c r="AO19" s="449"/>
      <c r="AP19" s="449"/>
    </row>
    <row r="20" spans="9:42" ht="15.75" thickBot="1" x14ac:dyDescent="0.3">
      <c r="I20" s="463" t="s">
        <v>144</v>
      </c>
      <c r="J20" s="491">
        <f>INFLOWS!$AM$32</f>
        <v>2393374.2948780488</v>
      </c>
      <c r="K20" s="491">
        <f>OUTFLOWS!$AM$32</f>
        <v>77411717.409023792</v>
      </c>
      <c r="L20" s="491">
        <f t="shared" si="0"/>
        <v>-75018343.114145741</v>
      </c>
      <c r="N20" s="463" t="s">
        <v>144</v>
      </c>
      <c r="O20" s="491">
        <f>OUTFLOWS!$AM$32</f>
        <v>77411717.409023792</v>
      </c>
      <c r="P20" s="449">
        <f t="shared" si="2"/>
        <v>2.4152866334940664E-2</v>
      </c>
      <c r="R20" s="448"/>
      <c r="S20" s="52" t="s">
        <v>144</v>
      </c>
      <c r="T20" s="491">
        <f>INFLOWS!$AM$32</f>
        <v>2393374.2948780488</v>
      </c>
      <c r="U20" s="449">
        <f t="shared" si="3"/>
        <v>-3.685443468177757E-3</v>
      </c>
      <c r="AB20" s="458">
        <f t="shared" si="1"/>
        <v>16</v>
      </c>
      <c r="AC20" s="459" t="s">
        <v>21</v>
      </c>
      <c r="AD20" s="460">
        <f>INFLOWS!AY17-OUTFLOWS!AY17</f>
        <v>-168853.67000000004</v>
      </c>
      <c r="AE20" s="462"/>
      <c r="AH20" t="s">
        <v>187</v>
      </c>
      <c r="AI20" s="457">
        <v>246379</v>
      </c>
      <c r="AJ20" s="457">
        <v>617540.84</v>
      </c>
      <c r="AK20" s="457">
        <v>863919.84</v>
      </c>
      <c r="AL20" s="457">
        <v>708414.27</v>
      </c>
      <c r="AM20" s="472"/>
      <c r="AN20" s="449">
        <f t="shared" si="4"/>
        <v>3.9675041404074574E-2</v>
      </c>
      <c r="AO20" s="449"/>
      <c r="AP20" s="449"/>
    </row>
    <row r="21" spans="9:42" ht="15.75" thickBot="1" x14ac:dyDescent="0.3">
      <c r="I21" s="463" t="s">
        <v>146</v>
      </c>
      <c r="J21" s="491">
        <f>INFLOWS!$AN$32</f>
        <v>2654797.5402438999</v>
      </c>
      <c r="K21" s="491">
        <f>OUTFLOWS!$AN$32</f>
        <v>75284034.409022793</v>
      </c>
      <c r="L21" s="491">
        <f t="shared" si="0"/>
        <v>-72629236.868778899</v>
      </c>
      <c r="N21" s="463" t="s">
        <v>146</v>
      </c>
      <c r="O21" s="491">
        <f>OUTFLOWS!$AN$32</f>
        <v>75284034.409022793</v>
      </c>
      <c r="P21" s="449">
        <f t="shared" si="2"/>
        <v>-2.7485283510232224E-2</v>
      </c>
      <c r="R21" s="448"/>
      <c r="S21" s="52" t="s">
        <v>146</v>
      </c>
      <c r="T21" s="491">
        <f>INFLOWS!$AN$32</f>
        <v>2654797.5402438999</v>
      </c>
      <c r="U21" s="449">
        <f t="shared" si="3"/>
        <v>0.10922789883943813</v>
      </c>
      <c r="AB21" s="458">
        <f t="shared" si="1"/>
        <v>18</v>
      </c>
      <c r="AC21" s="459" t="s">
        <v>27</v>
      </c>
      <c r="AD21" s="460">
        <f>INFLOWS!AY22-OUTFLOWS!AY22</f>
        <v>-158520.59999999998</v>
      </c>
      <c r="AE21" s="462"/>
      <c r="AH21" t="s">
        <v>198</v>
      </c>
      <c r="AI21" s="457">
        <v>250758.79999999996</v>
      </c>
      <c r="AJ21" s="457">
        <v>635416.99699999997</v>
      </c>
      <c r="AK21" s="457">
        <v>886175.7969999999</v>
      </c>
      <c r="AL21" s="457">
        <v>726664.15353999985</v>
      </c>
      <c r="AM21" s="472"/>
      <c r="AN21" s="449">
        <f t="shared" si="4"/>
        <v>2.5761599594703064E-2</v>
      </c>
      <c r="AO21" s="449"/>
      <c r="AP21" s="449"/>
    </row>
    <row r="22" spans="9:42" ht="15.75" thickBot="1" x14ac:dyDescent="0.3">
      <c r="I22" s="463" t="s">
        <v>149</v>
      </c>
      <c r="J22" s="491">
        <f>INFLOWS!$AO$32</f>
        <v>2473121.0192682901</v>
      </c>
      <c r="K22" s="491">
        <f>OUTFLOWS!$AO$32</f>
        <v>82079147.371705204</v>
      </c>
      <c r="L22" s="491">
        <f t="shared" si="0"/>
        <v>-79606026.352436915</v>
      </c>
      <c r="N22" s="463" t="s">
        <v>149</v>
      </c>
      <c r="O22" s="491">
        <f>OUTFLOWS!$AO$32</f>
        <v>82079147.371705204</v>
      </c>
      <c r="P22" s="449">
        <f t="shared" si="2"/>
        <v>9.0259681432110078E-2</v>
      </c>
      <c r="R22" s="448"/>
      <c r="S22" s="52" t="s">
        <v>149</v>
      </c>
      <c r="T22" s="491">
        <f>INFLOWS!$AO$32</f>
        <v>2473121.0192682901</v>
      </c>
      <c r="U22" s="449">
        <f t="shared" si="3"/>
        <v>-6.8433286614737077E-2</v>
      </c>
      <c r="AB22" s="458">
        <f t="shared" si="1"/>
        <v>19</v>
      </c>
      <c r="AC22" s="459" t="s">
        <v>19</v>
      </c>
      <c r="AD22" s="460">
        <f>INFLOWS!AY15-OUTFLOWS!AY15</f>
        <v>-131858.5</v>
      </c>
      <c r="AE22" s="462"/>
      <c r="AH22" t="s">
        <v>199</v>
      </c>
      <c r="AI22" s="457">
        <v>272889.59999999998</v>
      </c>
      <c r="AJ22" s="457">
        <v>658476.09920000006</v>
      </c>
      <c r="AK22" s="457">
        <v>931365.69920000003</v>
      </c>
      <c r="AL22" s="457">
        <v>763719.87334399996</v>
      </c>
      <c r="AM22" s="472"/>
      <c r="AN22" s="449">
        <f t="shared" si="4"/>
        <v>5.099428618224848E-2</v>
      </c>
      <c r="AO22" s="449"/>
      <c r="AP22" s="449"/>
    </row>
    <row r="23" spans="9:42" ht="15.75" thickBot="1" x14ac:dyDescent="0.3">
      <c r="I23" s="463" t="s">
        <v>153</v>
      </c>
      <c r="J23" s="491">
        <f>INFLOWS!$AQ$32</f>
        <v>2419087.3697560998</v>
      </c>
      <c r="K23" s="491">
        <f>OUTFLOWS!$AQ$32</f>
        <v>78090402.143169358</v>
      </c>
      <c r="L23" s="491">
        <f t="shared" si="0"/>
        <v>-75671314.773413256</v>
      </c>
      <c r="N23" s="463" t="s">
        <v>153</v>
      </c>
      <c r="O23" s="491">
        <f>OUTFLOWS!$AQ$32</f>
        <v>78090402.143169358</v>
      </c>
      <c r="P23" s="449">
        <f t="shared" si="2"/>
        <v>-4.8596328741968259E-2</v>
      </c>
      <c r="R23" s="448"/>
      <c r="S23" s="52" t="s">
        <v>153</v>
      </c>
      <c r="T23" s="491">
        <f>INFLOWS!$AQ$32</f>
        <v>2419087.3697560998</v>
      </c>
      <c r="U23" s="449">
        <f t="shared" si="3"/>
        <v>-2.1848364512375151E-2</v>
      </c>
      <c r="AB23" s="458">
        <f t="shared" si="1"/>
        <v>21</v>
      </c>
      <c r="AC23" s="459" t="s">
        <v>26</v>
      </c>
      <c r="AD23" s="460">
        <f>INFLOWS!AY21-OUTFLOWS!AY21</f>
        <v>-85239.73</v>
      </c>
      <c r="AE23" s="462"/>
      <c r="AH23" t="s">
        <v>188</v>
      </c>
      <c r="AI23" s="457">
        <v>266826.19999999995</v>
      </c>
      <c r="AJ23" s="457">
        <v>621150.28020000015</v>
      </c>
      <c r="AK23" s="457">
        <v>887976.48020000011</v>
      </c>
      <c r="AL23" s="457">
        <v>728140.7137640001</v>
      </c>
      <c r="AM23" s="472"/>
      <c r="AN23" s="449">
        <f>(AK23-AK22)/AK22</f>
        <v>-4.6586661970984385E-2</v>
      </c>
      <c r="AO23" s="449"/>
      <c r="AP23" s="449"/>
    </row>
    <row r="24" spans="9:42" ht="15.75" thickBot="1" x14ac:dyDescent="0.3">
      <c r="I24" s="463" t="s">
        <v>202</v>
      </c>
      <c r="J24" s="491">
        <f>INFLOWS!$AR$32</f>
        <v>2456751.4454048802</v>
      </c>
      <c r="K24" s="491">
        <f>OUTFLOWS!$AR$32</f>
        <v>79664627.148444146</v>
      </c>
      <c r="L24" s="491">
        <f t="shared" si="0"/>
        <v>-77207875.703039259</v>
      </c>
      <c r="N24" s="463" t="s">
        <v>202</v>
      </c>
      <c r="O24" s="491">
        <f>OUTFLOWS!$AR$32</f>
        <v>79664627.148444146</v>
      </c>
      <c r="P24" s="449">
        <f t="shared" si="2"/>
        <v>2.0159007535761379E-2</v>
      </c>
      <c r="R24" s="448"/>
      <c r="S24" s="52" t="s">
        <v>202</v>
      </c>
      <c r="T24" s="491">
        <f>INFLOWS!$AR$32</f>
        <v>2456751.4454048802</v>
      </c>
      <c r="U24" s="449">
        <f t="shared" si="3"/>
        <v>1.5569539207084471E-2</v>
      </c>
      <c r="AB24" s="458">
        <f t="shared" si="1"/>
        <v>23</v>
      </c>
      <c r="AC24" s="459" t="s">
        <v>29</v>
      </c>
      <c r="AD24" s="460">
        <f>INFLOWS!AY24-OUTFLOWS!AY24</f>
        <v>-47130.58</v>
      </c>
      <c r="AE24" s="462"/>
      <c r="AH24" t="s">
        <v>189</v>
      </c>
      <c r="AI24" s="457">
        <v>281002.59999999998</v>
      </c>
      <c r="AJ24" s="457">
        <v>653410.4898000001</v>
      </c>
      <c r="AK24" s="457">
        <v>934413.08980000019</v>
      </c>
      <c r="AL24" s="457">
        <v>766218.73363599996</v>
      </c>
      <c r="AM24" s="472"/>
      <c r="AN24" s="449">
        <f>(AK24-AK23)/AK23</f>
        <v>5.2294864374719821E-2</v>
      </c>
      <c r="AO24" s="449"/>
      <c r="AP24" s="449"/>
    </row>
    <row r="25" spans="9:42" ht="15.75" thickBot="1" x14ac:dyDescent="0.3">
      <c r="I25" s="463" t="s">
        <v>203</v>
      </c>
      <c r="J25" s="491">
        <f>INFLOWS!$AS$32</f>
        <v>2494321.0582280499</v>
      </c>
      <c r="K25" s="491">
        <f>OUTFLOWS!$AS$32</f>
        <v>76114762.186807513</v>
      </c>
      <c r="L25" s="491">
        <f t="shared" si="0"/>
        <v>-73620441.128579468</v>
      </c>
      <c r="N25" s="463" t="s">
        <v>203</v>
      </c>
      <c r="O25" s="491">
        <f>OUTFLOWS!$AS$32</f>
        <v>76114762.186807513</v>
      </c>
      <c r="P25" s="449">
        <f t="shared" si="2"/>
        <v>-4.4560115181634434E-2</v>
      </c>
      <c r="R25" s="448"/>
      <c r="S25" s="52" t="s">
        <v>203</v>
      </c>
      <c r="T25" s="491">
        <f>INFLOWS!$AS$32</f>
        <v>2494321.0582280499</v>
      </c>
      <c r="U25" s="449">
        <f t="shared" si="3"/>
        <v>1.5292394716380473E-2</v>
      </c>
      <c r="AB25" s="458">
        <f t="shared" si="1"/>
        <v>22</v>
      </c>
      <c r="AC25" s="459" t="s">
        <v>31</v>
      </c>
      <c r="AD25" s="460">
        <f>INFLOWS!AY26-OUTFLOWS!AY26</f>
        <v>-47381.3</v>
      </c>
      <c r="AE25" s="462"/>
      <c r="AH25" t="s">
        <v>200</v>
      </c>
      <c r="AI25" s="457">
        <v>281356.40000000002</v>
      </c>
      <c r="AJ25" s="457">
        <v>650398.56460000016</v>
      </c>
      <c r="AK25" s="457">
        <v>931754.96460000006</v>
      </c>
      <c r="AL25" s="457">
        <v>764039.07097200002</v>
      </c>
      <c r="AM25" s="472"/>
      <c r="AN25" s="449">
        <f>(AK25-AK24)/AK24</f>
        <v>-2.844700303341283E-3</v>
      </c>
      <c r="AO25" s="449"/>
      <c r="AP25" s="449"/>
    </row>
    <row r="26" spans="9:42" ht="15.75" thickBot="1" x14ac:dyDescent="0.3">
      <c r="I26" s="463" t="s">
        <v>204</v>
      </c>
      <c r="J26" s="491">
        <f>INFLOWS!$AT$32</f>
        <v>2392508.84333333</v>
      </c>
      <c r="K26" s="491">
        <f>OUTFLOWS!$AT$32</f>
        <v>84389298.999523818</v>
      </c>
      <c r="L26" s="491">
        <f t="shared" si="0"/>
        <v>-81996790.156190485</v>
      </c>
      <c r="N26" s="463" t="s">
        <v>204</v>
      </c>
      <c r="O26" s="491">
        <f>OUTFLOWS!$AT$32</f>
        <v>84389298.999523818</v>
      </c>
      <c r="P26" s="449">
        <f t="shared" si="2"/>
        <v>0.10871132714581978</v>
      </c>
      <c r="R26" s="448"/>
      <c r="S26" s="52" t="s">
        <v>204</v>
      </c>
      <c r="T26" s="491">
        <f>INFLOWS!$AT$32</f>
        <v>2392508.84333333</v>
      </c>
      <c r="U26" s="449">
        <f t="shared" si="3"/>
        <v>-4.0817606281625451E-2</v>
      </c>
      <c r="AB26" s="458">
        <f t="shared" si="1"/>
        <v>24</v>
      </c>
      <c r="AC26" s="459" t="s">
        <v>30</v>
      </c>
      <c r="AD26" s="460">
        <f>INFLOWS!AY25-OUTFLOWS!AY25</f>
        <v>0</v>
      </c>
      <c r="AE26" s="462"/>
      <c r="AH26" t="s">
        <v>201</v>
      </c>
      <c r="AI26" s="457">
        <v>274548.8</v>
      </c>
      <c r="AJ26" s="457">
        <v>716971.6618</v>
      </c>
      <c r="AK26" s="457">
        <v>991520.46179999993</v>
      </c>
      <c r="AL26" s="457">
        <v>813046.77867599996</v>
      </c>
      <c r="AM26" s="472"/>
      <c r="AN26" s="449">
        <f t="shared" si="4"/>
        <v>6.4142934001598845E-2</v>
      </c>
      <c r="AO26" s="449"/>
      <c r="AP26" s="449"/>
    </row>
    <row r="27" spans="9:42" ht="15.75" thickBot="1" x14ac:dyDescent="0.3">
      <c r="I27" s="463" t="s">
        <v>205</v>
      </c>
      <c r="J27" s="491">
        <f>INFLOWS!$AV$32</f>
        <v>1954712.31560889</v>
      </c>
      <c r="K27" s="491">
        <f>OUTFLOWS!$AV$32</f>
        <v>74989335.339999974</v>
      </c>
      <c r="L27" s="491">
        <f t="shared" si="0"/>
        <v>-73034623.024391085</v>
      </c>
      <c r="N27" s="463" t="s">
        <v>205</v>
      </c>
      <c r="O27" s="491">
        <f>OUTFLOWS!$AV$32</f>
        <v>74989335.339999974</v>
      </c>
      <c r="P27" s="449">
        <f t="shared" si="2"/>
        <v>-0.11138809980607714</v>
      </c>
      <c r="R27" s="448"/>
      <c r="S27" s="52" t="s">
        <v>205</v>
      </c>
      <c r="T27" s="491">
        <f>INFLOWS!$AV$32</f>
        <v>1954712.31560889</v>
      </c>
      <c r="U27" s="449">
        <f t="shared" si="3"/>
        <v>-0.18298637806265577</v>
      </c>
      <c r="AH27" t="s">
        <v>99</v>
      </c>
      <c r="AI27" s="457">
        <v>295715.8</v>
      </c>
      <c r="AJ27" s="457">
        <v>692978.93520000007</v>
      </c>
      <c r="AK27" s="457">
        <v>988694.73520000011</v>
      </c>
      <c r="AL27" s="457">
        <v>810729.68286400009</v>
      </c>
      <c r="AM27" s="472"/>
      <c r="AN27" s="449">
        <f t="shared" si="4"/>
        <v>-2.8498923712275324E-3</v>
      </c>
      <c r="AO27" s="449"/>
      <c r="AP27" s="449"/>
    </row>
    <row r="28" spans="9:42" ht="15.75" thickBot="1" x14ac:dyDescent="0.3">
      <c r="I28" s="463" t="s">
        <v>206</v>
      </c>
      <c r="J28" s="491">
        <f>INFLOWS!$AW$32</f>
        <v>2371960.7923809523</v>
      </c>
      <c r="K28" s="491">
        <f>OUTFLOWS!$AW$32</f>
        <v>83379898.817619056</v>
      </c>
      <c r="L28" s="491">
        <f t="shared" si="0"/>
        <v>-81007938.025238097</v>
      </c>
      <c r="N28" s="463" t="s">
        <v>206</v>
      </c>
      <c r="O28" s="491">
        <f>OUTFLOWS!$AW$32</f>
        <v>83379898.817619056</v>
      </c>
      <c r="P28" s="449">
        <f t="shared" si="2"/>
        <v>0.11189008996514577</v>
      </c>
      <c r="R28" s="448"/>
      <c r="S28" s="52" t="s">
        <v>206</v>
      </c>
      <c r="T28" s="491">
        <f>INFLOWS!$AW$32</f>
        <v>2371960.7923809523</v>
      </c>
      <c r="U28" s="449">
        <f t="shared" si="3"/>
        <v>0.2134577418069267</v>
      </c>
      <c r="AH28" t="s">
        <v>102</v>
      </c>
      <c r="AI28" s="457">
        <v>304841.40000000002</v>
      </c>
      <c r="AJ28" s="457">
        <v>719806.34180000005</v>
      </c>
      <c r="AK28" s="457">
        <v>1024647.7418</v>
      </c>
      <c r="AL28" s="457">
        <v>840211.14827599993</v>
      </c>
      <c r="AM28" s="472"/>
      <c r="AN28" s="449">
        <f t="shared" si="4"/>
        <v>3.6364112521269795E-2</v>
      </c>
      <c r="AO28" s="449"/>
      <c r="AP28" s="449"/>
    </row>
    <row r="29" spans="9:42" ht="15.75" thickBot="1" x14ac:dyDescent="0.3">
      <c r="I29" s="463" t="s">
        <v>216</v>
      </c>
      <c r="J29" s="491">
        <f>INFLOWS!$AX$32</f>
        <v>2385893.4261904764</v>
      </c>
      <c r="K29" s="491">
        <f>OUTFLOWS!$AX$32</f>
        <v>79613835.720952407</v>
      </c>
      <c r="L29" s="491">
        <f t="shared" si="0"/>
        <v>-77227942.294761926</v>
      </c>
      <c r="N29" s="463" t="s">
        <v>216</v>
      </c>
      <c r="O29" s="491">
        <f>OUTFLOWS!$AX$32</f>
        <v>79613835.720952407</v>
      </c>
      <c r="P29" s="449">
        <f t="shared" si="2"/>
        <v>-4.5167518191696822E-2</v>
      </c>
      <c r="R29" s="448"/>
      <c r="S29" s="52" t="s">
        <v>216</v>
      </c>
      <c r="T29" s="491">
        <f>INFLOWS!$AX$32</f>
        <v>2385893.4261904764</v>
      </c>
      <c r="U29" s="449">
        <f t="shared" si="3"/>
        <v>5.8738887481941358E-3</v>
      </c>
      <c r="AH29" t="s">
        <v>103</v>
      </c>
      <c r="AI29" s="457">
        <v>307562</v>
      </c>
      <c r="AJ29" s="457">
        <v>717446.34220000007</v>
      </c>
      <c r="AK29" s="457">
        <v>1025008.3422000001</v>
      </c>
      <c r="AL29" s="457">
        <v>840506.84060400003</v>
      </c>
      <c r="AM29" s="472"/>
      <c r="AN29" s="449">
        <f t="shared" si="4"/>
        <v>3.5192621355573865E-4</v>
      </c>
      <c r="AO29" s="449"/>
      <c r="AP29" s="449"/>
    </row>
    <row r="30" spans="9:42" ht="15.75" thickBot="1" x14ac:dyDescent="0.3">
      <c r="I30" s="463" t="s">
        <v>217</v>
      </c>
      <c r="J30" s="491">
        <f>INFLOWS!$AY$32</f>
        <v>2312842.7799999998</v>
      </c>
      <c r="K30" s="491">
        <f>OUTFLOWS!$AY$32</f>
        <v>85922556.060000002</v>
      </c>
      <c r="L30" s="491">
        <f t="shared" si="0"/>
        <v>-83609713.280000001</v>
      </c>
      <c r="N30" s="463" t="s">
        <v>217</v>
      </c>
      <c r="O30" s="491">
        <f>OUTFLOWS!$AY$32</f>
        <v>85922556.060000002</v>
      </c>
      <c r="P30" s="449">
        <f t="shared" si="2"/>
        <v>7.9241507231980979E-2</v>
      </c>
      <c r="R30" s="448"/>
      <c r="S30" s="52" t="s">
        <v>217</v>
      </c>
      <c r="T30" s="491">
        <f>INFLOWS!$AY$32</f>
        <v>2312842.7799999998</v>
      </c>
      <c r="U30" s="449">
        <f t="shared" si="3"/>
        <v>-3.0617732287864834E-2</v>
      </c>
      <c r="AH30" t="s">
        <v>106</v>
      </c>
      <c r="AI30" s="457">
        <v>358216.4</v>
      </c>
      <c r="AJ30" s="457">
        <v>780200.85714285728</v>
      </c>
      <c r="AK30" s="457">
        <v>1138417.2571428572</v>
      </c>
      <c r="AL30" s="457">
        <v>933502.15085714287</v>
      </c>
      <c r="AM30" s="472"/>
      <c r="AN30" s="449">
        <f t="shared" si="4"/>
        <v>0.11064194336159726</v>
      </c>
      <c r="AO30" s="449"/>
      <c r="AP30" s="449"/>
    </row>
    <row r="31" spans="9:42" ht="15.75" thickBot="1" x14ac:dyDescent="0.3">
      <c r="I31" s="463" t="s">
        <v>253</v>
      </c>
      <c r="J31" s="491"/>
      <c r="K31" s="491"/>
      <c r="L31" s="491"/>
      <c r="N31" s="463" t="s">
        <v>253</v>
      </c>
      <c r="R31" s="448"/>
      <c r="S31" s="52" t="s">
        <v>253</v>
      </c>
      <c r="AH31" t="s">
        <v>107</v>
      </c>
      <c r="AI31" s="457">
        <v>304658.39999999997</v>
      </c>
      <c r="AJ31" s="457">
        <v>697085.6982000001</v>
      </c>
      <c r="AK31" s="457">
        <v>1001744.0982000001</v>
      </c>
      <c r="AL31" s="457">
        <v>821430.16052400006</v>
      </c>
      <c r="AM31" s="472"/>
      <c r="AN31" s="449">
        <f t="shared" si="4"/>
        <v>-0.1200554173659248</v>
      </c>
      <c r="AO31" s="449"/>
      <c r="AP31" s="449"/>
    </row>
    <row r="32" spans="9:42" ht="15.75" thickBot="1" x14ac:dyDescent="0.3">
      <c r="I32" s="463"/>
      <c r="J32" s="491"/>
      <c r="K32" s="491"/>
      <c r="L32" s="491"/>
      <c r="R32" s="448"/>
      <c r="AH32" t="s">
        <v>108</v>
      </c>
      <c r="AI32" s="457">
        <v>215195.8</v>
      </c>
      <c r="AJ32" s="457">
        <v>319958.52079999994</v>
      </c>
      <c r="AK32" s="457">
        <v>535154.32079999987</v>
      </c>
      <c r="AL32" s="457">
        <v>438826.54305599991</v>
      </c>
      <c r="AM32" s="472"/>
      <c r="AN32" s="449">
        <f t="shared" si="4"/>
        <v>-0.46577741584742005</v>
      </c>
      <c r="AO32" s="449"/>
      <c r="AP32" s="449"/>
    </row>
    <row r="33" spans="9:42" ht="15.75" thickBot="1" x14ac:dyDescent="0.3">
      <c r="I33" s="463"/>
      <c r="J33" s="491"/>
      <c r="K33" s="491"/>
      <c r="L33" s="491"/>
      <c r="N33" s="472"/>
      <c r="O33" s="472"/>
      <c r="P33" s="450">
        <f>((O33-O28)/O28)</f>
        <v>-1</v>
      </c>
      <c r="R33" s="448"/>
      <c r="S33" s="472"/>
      <c r="T33" s="472"/>
      <c r="U33" s="450">
        <f>((T33-T28)/T28)</f>
        <v>-1</v>
      </c>
      <c r="AH33" t="s">
        <v>109</v>
      </c>
      <c r="AI33" s="457">
        <v>473677.2</v>
      </c>
      <c r="AJ33" s="457">
        <v>728551.88879999996</v>
      </c>
      <c r="AK33" s="457">
        <v>1202229.0888</v>
      </c>
      <c r="AL33" s="457">
        <v>985827.85281599988</v>
      </c>
      <c r="AM33" s="472"/>
      <c r="AN33" s="449">
        <f t="shared" si="4"/>
        <v>1.2465091695471935</v>
      </c>
      <c r="AO33" s="449"/>
      <c r="AP33" s="449"/>
    </row>
    <row r="34" spans="9:42" ht="15.75" thickBot="1" x14ac:dyDescent="0.3">
      <c r="I34" s="463"/>
      <c r="J34" s="491"/>
      <c r="K34" s="491"/>
      <c r="L34" s="491"/>
      <c r="R34" s="448"/>
      <c r="AH34" t="s">
        <v>110</v>
      </c>
      <c r="AI34" s="457">
        <v>379444.4</v>
      </c>
      <c r="AJ34" s="457">
        <v>751120.3236</v>
      </c>
      <c r="AK34" s="457">
        <v>1130564.7236000001</v>
      </c>
      <c r="AL34" s="457">
        <v>927063.07335199998</v>
      </c>
      <c r="AM34" s="472"/>
      <c r="AN34" s="449">
        <f t="shared" si="4"/>
        <v>-5.9609575136408799E-2</v>
      </c>
      <c r="AO34" s="449"/>
      <c r="AP34" s="449"/>
    </row>
    <row r="35" spans="9:42" ht="15.75" thickBot="1" x14ac:dyDescent="0.3">
      <c r="I35" s="463"/>
      <c r="J35" s="491"/>
      <c r="K35" s="491"/>
      <c r="L35" s="491"/>
      <c r="R35" s="448"/>
      <c r="AH35" t="s">
        <v>121</v>
      </c>
      <c r="AI35" s="457">
        <v>356703.6</v>
      </c>
      <c r="AJ35" s="457">
        <v>671413.44239999994</v>
      </c>
      <c r="AK35" s="457">
        <v>1028117.0424</v>
      </c>
      <c r="AL35" s="457">
        <v>843055.97476799996</v>
      </c>
      <c r="AM35" s="472"/>
      <c r="AN35" s="449">
        <f t="shared" si="4"/>
        <v>-9.0616378754310611E-2</v>
      </c>
      <c r="AO35" s="449"/>
      <c r="AP35" s="449"/>
    </row>
    <row r="36" spans="9:42" ht="15.75" thickBot="1" x14ac:dyDescent="0.3">
      <c r="I36" s="463"/>
      <c r="J36" s="491"/>
      <c r="K36" s="491"/>
      <c r="L36" s="491"/>
      <c r="N36" s="473" t="s">
        <v>218</v>
      </c>
      <c r="R36" s="448"/>
      <c r="S36" s="473" t="s">
        <v>219</v>
      </c>
      <c r="AH36" t="s">
        <v>122</v>
      </c>
      <c r="AI36" s="457">
        <v>352909.39999999997</v>
      </c>
      <c r="AJ36" s="457">
        <v>566905.2844</v>
      </c>
      <c r="AK36" s="457">
        <v>919814.68440000003</v>
      </c>
      <c r="AL36" s="457">
        <v>754248.04120799992</v>
      </c>
      <c r="AM36" s="472"/>
      <c r="AN36" s="449">
        <f t="shared" si="4"/>
        <v>-0.10534049484014273</v>
      </c>
      <c r="AO36" s="449"/>
      <c r="AP36" s="449"/>
    </row>
    <row r="37" spans="9:42" ht="15.75" thickBot="1" x14ac:dyDescent="0.3">
      <c r="I37" s="463"/>
      <c r="J37" s="491"/>
      <c r="K37" s="491"/>
      <c r="L37" s="491"/>
      <c r="R37" s="448"/>
      <c r="AH37" t="s">
        <v>125</v>
      </c>
      <c r="AI37" s="457">
        <v>345601.6</v>
      </c>
      <c r="AJ37" s="457">
        <v>673491.72620000003</v>
      </c>
      <c r="AK37" s="457">
        <v>1019093.3262</v>
      </c>
      <c r="AL37" s="457">
        <v>835656.52748400008</v>
      </c>
      <c r="AM37" s="472"/>
      <c r="AN37" s="449">
        <f t="shared" si="4"/>
        <v>0.10793330818017975</v>
      </c>
      <c r="AO37" s="449"/>
      <c r="AP37" s="449"/>
    </row>
    <row r="38" spans="9:42" ht="15.75" thickBot="1" x14ac:dyDescent="0.3">
      <c r="I38" s="463"/>
      <c r="J38" s="491"/>
      <c r="K38" s="491"/>
      <c r="L38" s="491"/>
      <c r="R38" s="448"/>
      <c r="AH38" t="s">
        <v>128</v>
      </c>
      <c r="AI38" s="457">
        <v>397073.4</v>
      </c>
      <c r="AJ38" s="457">
        <v>736516.69739999995</v>
      </c>
      <c r="AK38" s="457">
        <v>1133590.0973999999</v>
      </c>
      <c r="AL38" s="457">
        <v>929543.87986799993</v>
      </c>
      <c r="AM38" s="472"/>
      <c r="AN38" s="449">
        <f t="shared" si="4"/>
        <v>0.1123516053499594</v>
      </c>
      <c r="AO38" s="449"/>
      <c r="AP38" s="449"/>
    </row>
    <row r="39" spans="9:42" ht="15.75" thickBot="1" x14ac:dyDescent="0.3">
      <c r="I39" s="463"/>
      <c r="J39" s="491"/>
      <c r="K39" s="491"/>
      <c r="L39" s="491"/>
      <c r="R39" s="448"/>
      <c r="AH39" t="s">
        <v>131</v>
      </c>
      <c r="AI39" s="457">
        <v>352787.39999999997</v>
      </c>
      <c r="AJ39" s="457">
        <v>686536.81880000001</v>
      </c>
      <c r="AK39" s="457">
        <v>1039324.2188</v>
      </c>
      <c r="AL39" s="457">
        <v>852245.85941599985</v>
      </c>
      <c r="AM39" s="472"/>
      <c r="AN39" s="449">
        <f t="shared" ref="AN39:AN51" si="5">(AK39-AK38)/AK38</f>
        <v>-8.3156935488593153E-2</v>
      </c>
      <c r="AO39" s="449"/>
      <c r="AP39" s="449"/>
    </row>
    <row r="40" spans="9:42" ht="15.75" thickBot="1" x14ac:dyDescent="0.3">
      <c r="I40" s="463"/>
      <c r="J40" s="491"/>
      <c r="K40" s="491"/>
      <c r="L40" s="491"/>
      <c r="AH40" t="s">
        <v>133</v>
      </c>
      <c r="AI40" s="457">
        <v>392071.4</v>
      </c>
      <c r="AJ40" s="457">
        <v>755372.08458683174</v>
      </c>
      <c r="AK40" s="457">
        <v>1147443.4845868316</v>
      </c>
      <c r="AL40" s="457">
        <v>940903.65736120194</v>
      </c>
      <c r="AM40" s="472"/>
      <c r="AN40" s="449">
        <f t="shared" si="5"/>
        <v>0.10402842908025922</v>
      </c>
      <c r="AO40" s="449"/>
      <c r="AP40" s="449"/>
    </row>
    <row r="41" spans="9:42" ht="15.75" thickBot="1" x14ac:dyDescent="0.3">
      <c r="I41" s="463"/>
      <c r="J41" s="491"/>
      <c r="K41" s="491"/>
      <c r="L41" s="491"/>
      <c r="AH41" t="s">
        <v>135</v>
      </c>
      <c r="AI41" s="457">
        <v>391522.4</v>
      </c>
      <c r="AJ41" s="457">
        <v>754060.03359999997</v>
      </c>
      <c r="AK41" s="457">
        <v>1145582.4336000001</v>
      </c>
      <c r="AL41" s="457">
        <v>939377.59555199998</v>
      </c>
      <c r="AM41" s="472"/>
      <c r="AN41" s="449">
        <f t="shared" si="5"/>
        <v>-1.6219108059179616E-3</v>
      </c>
      <c r="AO41" s="449"/>
      <c r="AP41" s="449"/>
    </row>
    <row r="42" spans="9:42" ht="15.75" thickBot="1" x14ac:dyDescent="0.3">
      <c r="I42" s="463"/>
      <c r="J42" s="491"/>
      <c r="K42" s="491"/>
      <c r="L42" s="491"/>
      <c r="AH42" t="s">
        <v>139</v>
      </c>
      <c r="AI42" s="457">
        <v>428256.6</v>
      </c>
      <c r="AJ42" s="457">
        <v>813333.25254624104</v>
      </c>
      <c r="AK42" s="457">
        <v>1241589.8525462409</v>
      </c>
      <c r="AL42" s="457">
        <v>1018103.6790879176</v>
      </c>
      <c r="AM42" s="472"/>
      <c r="AN42" s="449">
        <f t="shared" si="5"/>
        <v>8.3806643791260724E-2</v>
      </c>
      <c r="AO42" s="449"/>
      <c r="AP42" s="449"/>
    </row>
    <row r="43" spans="9:42" ht="15.75" thickBot="1" x14ac:dyDescent="0.3">
      <c r="I43" s="463"/>
      <c r="J43" s="491"/>
      <c r="K43" s="491"/>
      <c r="L43" s="491"/>
      <c r="AH43" t="s">
        <v>141</v>
      </c>
      <c r="AI43" s="457">
        <v>390839.19999999995</v>
      </c>
      <c r="AJ43" s="457">
        <v>748519.04003403289</v>
      </c>
      <c r="AK43" s="457">
        <v>1139358.2400340328</v>
      </c>
      <c r="AL43" s="457">
        <v>934273.75682790694</v>
      </c>
      <c r="AM43" s="472"/>
      <c r="AN43" s="449">
        <f t="shared" si="5"/>
        <v>-8.2339278387748113E-2</v>
      </c>
      <c r="AO43" s="449"/>
      <c r="AP43" s="449"/>
    </row>
    <row r="44" spans="9:42" x14ac:dyDescent="0.25">
      <c r="AH44" t="s">
        <v>144</v>
      </c>
      <c r="AI44" s="457">
        <v>415312.4</v>
      </c>
      <c r="AJ44" s="457">
        <v>746496.65866331267</v>
      </c>
      <c r="AK44" s="457">
        <v>1161809.0586633128</v>
      </c>
      <c r="AL44" s="457">
        <v>952683.42810391635</v>
      </c>
      <c r="AM44" s="472"/>
      <c r="AN44" s="449">
        <f t="shared" si="5"/>
        <v>1.9704793312952523E-2</v>
      </c>
      <c r="AO44" s="449"/>
      <c r="AP44" s="449"/>
    </row>
    <row r="45" spans="9:42" x14ac:dyDescent="0.25">
      <c r="AH45" t="s">
        <v>146</v>
      </c>
      <c r="AI45" s="457">
        <v>405906.2</v>
      </c>
      <c r="AJ45" s="457">
        <v>728724.21852684999</v>
      </c>
      <c r="AK45" s="457">
        <v>1134630.4185268499</v>
      </c>
      <c r="AL45" s="457">
        <v>930396.94319201692</v>
      </c>
      <c r="AM45" s="472"/>
      <c r="AN45" s="449">
        <f t="shared" si="5"/>
        <v>-2.3393379431670552E-2</v>
      </c>
      <c r="AO45" s="449"/>
      <c r="AP45" s="449"/>
    </row>
    <row r="46" spans="9:42" x14ac:dyDescent="0.25">
      <c r="AH46" t="s">
        <v>149</v>
      </c>
      <c r="AI46" s="457">
        <v>450582.6</v>
      </c>
      <c r="AJ46" s="457">
        <v>779636.42180000001</v>
      </c>
      <c r="AK46" s="457">
        <v>1230219.0218000002</v>
      </c>
      <c r="AL46" s="457">
        <v>1008779.597876</v>
      </c>
      <c r="AM46" s="472"/>
      <c r="AN46" s="449">
        <f t="shared" si="5"/>
        <v>8.4246466261020891E-2</v>
      </c>
      <c r="AO46" s="449"/>
      <c r="AP46" s="449"/>
    </row>
    <row r="47" spans="9:42" x14ac:dyDescent="0.25">
      <c r="AH47" t="s">
        <v>153</v>
      </c>
      <c r="AI47" s="457">
        <v>427829.6</v>
      </c>
      <c r="AJ47" s="457">
        <v>738074.1338992191</v>
      </c>
      <c r="AK47" s="457">
        <v>1165903.733899219</v>
      </c>
      <c r="AL47" s="457">
        <v>956041.06179735949</v>
      </c>
      <c r="AM47" s="472"/>
      <c r="AN47" s="449">
        <f t="shared" si="5"/>
        <v>-5.2279542716449037E-2</v>
      </c>
      <c r="AO47" s="449"/>
      <c r="AP47" s="449"/>
    </row>
    <row r="48" spans="9:42" x14ac:dyDescent="0.25">
      <c r="AH48" t="s">
        <v>202</v>
      </c>
      <c r="AI48" s="457">
        <v>436821</v>
      </c>
      <c r="AJ48" s="457">
        <v>745188.85326666664</v>
      </c>
      <c r="AK48" s="457">
        <v>1182009.8532666666</v>
      </c>
      <c r="AL48" s="457">
        <v>969248.07967866678</v>
      </c>
      <c r="AM48" s="472"/>
      <c r="AN48" s="449">
        <f t="shared" si="5"/>
        <v>1.3814278914420133E-2</v>
      </c>
      <c r="AO48" s="449"/>
      <c r="AP48" s="449"/>
    </row>
    <row r="49" spans="34:42" x14ac:dyDescent="0.25">
      <c r="AH49" t="s">
        <v>203</v>
      </c>
      <c r="AI49" s="457">
        <v>421949.19999999995</v>
      </c>
      <c r="AJ49" s="457">
        <v>703624.56402478006</v>
      </c>
      <c r="AK49" s="457">
        <v>1125573.7640247801</v>
      </c>
      <c r="AL49" s="457">
        <v>922970.48650031968</v>
      </c>
      <c r="AM49" s="472"/>
      <c r="AN49" s="449">
        <f t="shared" si="5"/>
        <v>-4.7745870379943676E-2</v>
      </c>
      <c r="AO49" s="449"/>
      <c r="AP49" s="449"/>
    </row>
    <row r="50" spans="34:42" x14ac:dyDescent="0.25">
      <c r="AH50" t="s">
        <v>204</v>
      </c>
      <c r="AI50" s="457">
        <v>477813</v>
      </c>
      <c r="AJ50" s="457">
        <v>808971.35517142864</v>
      </c>
      <c r="AK50" s="457">
        <v>1286784.3551714285</v>
      </c>
      <c r="AL50" s="457">
        <v>1055163.1712405714</v>
      </c>
      <c r="AM50" s="472"/>
      <c r="AN50" s="449">
        <f t="shared" si="5"/>
        <v>0.14322525657509841</v>
      </c>
      <c r="AO50" s="449"/>
      <c r="AP50" s="449"/>
    </row>
    <row r="51" spans="34:42" x14ac:dyDescent="0.25">
      <c r="AH51" t="s">
        <v>205</v>
      </c>
      <c r="AI51" s="457">
        <v>454071.79999999993</v>
      </c>
      <c r="AJ51" s="457">
        <v>660599.04931428563</v>
      </c>
      <c r="AK51" s="457">
        <v>1114670.8493142857</v>
      </c>
      <c r="AL51" s="457">
        <v>914030.09643771418</v>
      </c>
      <c r="AM51" s="472"/>
      <c r="AN51" s="449">
        <f t="shared" si="5"/>
        <v>-0.13375473921907721</v>
      </c>
      <c r="AO51" s="449"/>
      <c r="AP51" s="449"/>
    </row>
    <row r="52" spans="34:42" x14ac:dyDescent="0.25">
      <c r="AH52" t="s">
        <v>206</v>
      </c>
      <c r="AI52" s="457">
        <v>477691</v>
      </c>
      <c r="AJ52" s="457">
        <v>710298.531304762</v>
      </c>
      <c r="AK52" s="457">
        <v>1187989.5313047618</v>
      </c>
      <c r="AL52" s="457">
        <v>974151.41566990479</v>
      </c>
      <c r="AM52" s="472"/>
      <c r="AN52" s="449">
        <f>(AK52-AK51)/AK51</f>
        <v>6.5776082720365114E-2</v>
      </c>
      <c r="AO52" s="449"/>
      <c r="AP52" s="449"/>
    </row>
    <row r="53" spans="34:42" x14ac:dyDescent="0.25">
      <c r="AH53" t="s">
        <v>216</v>
      </c>
      <c r="AI53" s="457">
        <v>461965.19999999995</v>
      </c>
      <c r="AJ53" s="457">
        <v>680465.08260000008</v>
      </c>
      <c r="AK53" s="457">
        <v>1142430.2826</v>
      </c>
      <c r="AL53" s="457">
        <v>936792.83173199999</v>
      </c>
      <c r="AM53" s="472"/>
      <c r="AN53" s="449">
        <f>(AK53-AK52)/AK52</f>
        <v>-3.8349873887124478E-2</v>
      </c>
    </row>
    <row r="54" spans="34:42" x14ac:dyDescent="0.25">
      <c r="AH54" t="s">
        <v>217</v>
      </c>
      <c r="AI54" s="457">
        <v>495368.79999999993</v>
      </c>
      <c r="AJ54" s="457">
        <v>716372.94819999998</v>
      </c>
      <c r="AK54" s="457">
        <v>1211741.7482</v>
      </c>
      <c r="AL54" s="457">
        <v>993628.23352399981</v>
      </c>
      <c r="AM54" s="472"/>
      <c r="AN54" s="449">
        <f>(AK54-AK53)/AK53</f>
        <v>6.0670192882367836E-2</v>
      </c>
    </row>
    <row r="55" spans="34:42" x14ac:dyDescent="0.25">
      <c r="AM55" s="472"/>
    </row>
    <row r="56" spans="34:42" x14ac:dyDescent="0.25">
      <c r="AM56" s="472"/>
    </row>
    <row r="57" spans="34:42" x14ac:dyDescent="0.25">
      <c r="AM57" s="472"/>
    </row>
    <row r="58" spans="34:42" x14ac:dyDescent="0.25">
      <c r="AM58" s="472"/>
    </row>
    <row r="59" spans="34:42" x14ac:dyDescent="0.25">
      <c r="AM59" s="472"/>
    </row>
    <row r="60" spans="34:42" x14ac:dyDescent="0.25">
      <c r="AM60" s="472"/>
    </row>
    <row r="61" spans="34:42" x14ac:dyDescent="0.25">
      <c r="AM61" s="472"/>
    </row>
    <row r="62" spans="34:42" x14ac:dyDescent="0.25">
      <c r="AM62" s="472"/>
    </row>
  </sheetData>
  <sheetProtection algorithmName="SHA-512" hashValue="TkVu56RT0xsezrDrczjdGrMWMetGRcviL3l7WkAq1yE3MGJ0BoPorZbKYxCZMIfzA54d9uBv2KE2YAieFN58PQ==" saltValue="E0F621hv3aCzxBOgv8LQbw==" spinCount="100000" sheet="1" objects="1" scenarios="1"/>
  <sortState xmlns:xlrd2="http://schemas.microsoft.com/office/spreadsheetml/2017/richdata2" ref="AB3:AD26">
    <sortCondition ref="AB2:AB26"/>
  </sortState>
  <mergeCells count="9">
    <mergeCell ref="A6:D7"/>
    <mergeCell ref="E6:E7"/>
    <mergeCell ref="F6:F7"/>
    <mergeCell ref="G6:G7"/>
    <mergeCell ref="A3:D3"/>
    <mergeCell ref="A4:D5"/>
    <mergeCell ref="E4:E5"/>
    <mergeCell ref="F4:F5"/>
    <mergeCell ref="G4:G5"/>
  </mergeCells>
  <phoneticPr fontId="40" type="noConversion"/>
  <conditionalFormatting sqref="AB3:AB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S36" location="INFLOWS!A1" display="SOURCE: Inflows" xr:uid="{D53ADA3C-AD07-4BA7-95B5-E97B54E1D6E0}"/>
    <hyperlink ref="N36" location="OUTFLOWS!A1" display="SOURCE: Outflows" xr:uid="{4A209143-EDF4-4FE6-ABDF-27B085BA471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BB66"/>
  <sheetViews>
    <sheetView topLeftCell="AP1" workbookViewId="0">
      <selection activeCell="BB8" sqref="BB8"/>
    </sheetView>
  </sheetViews>
  <sheetFormatPr defaultColWidth="9.140625" defaultRowHeight="15.95" customHeight="1" x14ac:dyDescent="0.2"/>
  <cols>
    <col min="1" max="1" width="4.7109375" style="37" customWidth="1"/>
    <col min="2" max="2" width="30.7109375" style="37" customWidth="1"/>
    <col min="3" max="3" width="13.7109375" style="37" customWidth="1"/>
    <col min="4" max="4" width="16" style="41" customWidth="1"/>
    <col min="5" max="7" width="16" style="37" customWidth="1"/>
    <col min="8" max="8" width="13.140625" style="41" customWidth="1"/>
    <col min="9" max="9" width="11.85546875" style="37" customWidth="1"/>
    <col min="10" max="11" width="13.140625" style="37" customWidth="1"/>
    <col min="12" max="12" width="16" style="37" customWidth="1"/>
    <col min="13" max="16" width="13.140625" style="37" customWidth="1"/>
    <col min="17" max="17" width="16" style="37" customWidth="1"/>
    <col min="18" max="18" width="13.140625" style="37" customWidth="1"/>
    <col min="19" max="20" width="13.140625" style="2" customWidth="1"/>
    <col min="21" max="21" width="13" style="37" customWidth="1"/>
    <col min="22" max="22" width="16" style="37" customWidth="1"/>
    <col min="23" max="24" width="13.140625" style="37" customWidth="1"/>
    <col min="25" max="26" width="13" style="37" customWidth="1"/>
    <col min="27" max="27" width="16" style="37" customWidth="1"/>
    <col min="28" max="31" width="13.140625" style="37" customWidth="1"/>
    <col min="32" max="32" width="16" style="37" customWidth="1"/>
    <col min="33" max="36" width="13.140625" style="37" customWidth="1"/>
    <col min="37" max="37" width="16" style="37" customWidth="1"/>
    <col min="38" max="41" width="13.140625" style="37" customWidth="1"/>
    <col min="42" max="42" width="16" style="37" customWidth="1"/>
    <col min="43" max="51" width="13.140625" style="37" customWidth="1"/>
    <col min="52" max="52" width="17.5703125" style="37" customWidth="1"/>
    <col min="53" max="54" width="12.5703125" style="37" bestFit="1" customWidth="1"/>
    <col min="55" max="55" width="9.140625" style="37"/>
    <col min="56" max="56" width="12.5703125" style="37" bestFit="1" customWidth="1"/>
    <col min="57" max="16384" width="9.140625" style="37"/>
  </cols>
  <sheetData>
    <row r="1" spans="2:54" ht="16.5" customHeight="1" x14ac:dyDescent="0.2">
      <c r="S1" s="37"/>
      <c r="T1" s="37"/>
      <c r="X1" s="79"/>
    </row>
    <row r="2" spans="2:54" ht="17.25" customHeight="1" x14ac:dyDescent="0.2">
      <c r="B2" s="9" t="s">
        <v>1</v>
      </c>
      <c r="S2" s="37"/>
      <c r="T2" s="37"/>
    </row>
    <row r="3" spans="2:54" ht="21.75" customHeight="1" x14ac:dyDescent="0.2">
      <c r="B3" s="10" t="s">
        <v>41</v>
      </c>
      <c r="C3" s="10"/>
      <c r="S3" s="37"/>
      <c r="T3" s="37"/>
    </row>
    <row r="4" spans="2:54" ht="21.75" customHeight="1" x14ac:dyDescent="0.2">
      <c r="S4" s="37"/>
      <c r="T4" s="37"/>
    </row>
    <row r="5" spans="2:54" ht="21.75" customHeight="1" thickBot="1" x14ac:dyDescent="0.25">
      <c r="B5" s="218"/>
      <c r="S5" s="37"/>
      <c r="T5" s="37"/>
      <c r="X5" s="79"/>
    </row>
    <row r="6" spans="2:54" ht="18" customHeight="1" thickBot="1" x14ac:dyDescent="0.25">
      <c r="B6" s="117" t="s">
        <v>42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360"/>
      <c r="AM6" s="360"/>
      <c r="AN6" s="360"/>
      <c r="AO6" s="224"/>
      <c r="AP6" s="224"/>
      <c r="AQ6" s="224"/>
      <c r="AR6" s="224"/>
      <c r="AS6" s="224"/>
      <c r="AT6" s="360"/>
      <c r="AU6" s="360"/>
      <c r="AV6" s="360"/>
      <c r="AW6" s="360"/>
      <c r="AX6" s="360"/>
      <c r="AY6" s="360"/>
    </row>
    <row r="7" spans="2:54" ht="18" customHeight="1" thickBot="1" x14ac:dyDescent="0.25">
      <c r="B7" s="56" t="s">
        <v>4</v>
      </c>
      <c r="C7" s="52" t="s">
        <v>5</v>
      </c>
      <c r="D7" s="48" t="s">
        <v>6</v>
      </c>
      <c r="E7" s="48" t="s">
        <v>7</v>
      </c>
      <c r="F7" s="48" t="s">
        <v>8</v>
      </c>
      <c r="G7" s="49" t="s">
        <v>9</v>
      </c>
      <c r="H7" s="53" t="s">
        <v>10</v>
      </c>
      <c r="I7" s="53" t="s">
        <v>11</v>
      </c>
      <c r="J7" s="53" t="s">
        <v>85</v>
      </c>
      <c r="K7" s="53" t="s">
        <v>88</v>
      </c>
      <c r="L7" s="53" t="s">
        <v>89</v>
      </c>
      <c r="M7" s="53" t="s">
        <v>91</v>
      </c>
      <c r="N7" s="233" t="s">
        <v>94</v>
      </c>
      <c r="O7" s="53" t="s">
        <v>95</v>
      </c>
      <c r="P7" s="53" t="s">
        <v>96</v>
      </c>
      <c r="Q7" s="53" t="s">
        <v>97</v>
      </c>
      <c r="R7" s="53" t="s">
        <v>98</v>
      </c>
      <c r="S7" s="53" t="s">
        <v>105</v>
      </c>
      <c r="T7" s="53" t="s">
        <v>104</v>
      </c>
      <c r="U7" s="50" t="s">
        <v>112</v>
      </c>
      <c r="V7" s="50" t="s">
        <v>114</v>
      </c>
      <c r="W7" s="50" t="s">
        <v>115</v>
      </c>
      <c r="X7" s="50" t="s">
        <v>116</v>
      </c>
      <c r="Y7" s="50" t="s">
        <v>117</v>
      </c>
      <c r="Z7" s="50" t="s">
        <v>113</v>
      </c>
      <c r="AA7" s="50" t="s">
        <v>118</v>
      </c>
      <c r="AB7" s="50" t="s">
        <v>119</v>
      </c>
      <c r="AC7" s="50" t="s">
        <v>123</v>
      </c>
      <c r="AD7" s="50" t="s">
        <v>124</v>
      </c>
      <c r="AE7" s="50" t="s">
        <v>126</v>
      </c>
      <c r="AF7" s="341" t="s">
        <v>127</v>
      </c>
      <c r="AG7" s="341" t="s">
        <v>130</v>
      </c>
      <c r="AH7" s="341" t="s">
        <v>132</v>
      </c>
      <c r="AI7" s="341" t="s">
        <v>134</v>
      </c>
      <c r="AJ7" s="341" t="s">
        <v>136</v>
      </c>
      <c r="AK7" s="341" t="s">
        <v>137</v>
      </c>
      <c r="AL7" s="341" t="s">
        <v>140</v>
      </c>
      <c r="AM7" s="341" t="s">
        <v>143</v>
      </c>
      <c r="AN7" s="341" t="s">
        <v>145</v>
      </c>
      <c r="AO7" s="341" t="s">
        <v>147</v>
      </c>
      <c r="AP7" s="341" t="s">
        <v>148</v>
      </c>
      <c r="AQ7" s="341" t="s">
        <v>154</v>
      </c>
      <c r="AR7" s="341" t="s">
        <v>227</v>
      </c>
      <c r="AS7" s="341" t="s">
        <v>228</v>
      </c>
      <c r="AT7" s="341" t="s">
        <v>229</v>
      </c>
      <c r="AU7" s="341" t="s">
        <v>230</v>
      </c>
      <c r="AV7" s="341" t="s">
        <v>231</v>
      </c>
      <c r="AW7" s="371" t="s">
        <v>232</v>
      </c>
      <c r="AX7" s="371" t="s">
        <v>233</v>
      </c>
      <c r="AY7" s="371" t="s">
        <v>250</v>
      </c>
      <c r="AZ7" s="50" t="s">
        <v>252</v>
      </c>
      <c r="BA7" s="50" t="s">
        <v>252</v>
      </c>
    </row>
    <row r="8" spans="2:54" ht="14.1" customHeight="1" x14ac:dyDescent="0.2">
      <c r="B8" s="82" t="s">
        <v>12</v>
      </c>
      <c r="C8" s="83">
        <v>1259921.93</v>
      </c>
      <c r="D8" s="118">
        <v>1196086</v>
      </c>
      <c r="E8" s="119">
        <v>951576.59000000008</v>
      </c>
      <c r="F8" s="119">
        <v>825503</v>
      </c>
      <c r="G8" s="121">
        <v>748501.54</v>
      </c>
      <c r="H8" s="118">
        <v>230833</v>
      </c>
      <c r="I8" s="118">
        <v>221084.36</v>
      </c>
      <c r="J8" s="118">
        <v>229708.15</v>
      </c>
      <c r="K8" s="118">
        <v>249260.4</v>
      </c>
      <c r="L8" s="122">
        <f>SUM(H8:K8)</f>
        <v>930885.91</v>
      </c>
      <c r="M8" s="118">
        <v>245028.03</v>
      </c>
      <c r="N8" s="234">
        <v>277722.52</v>
      </c>
      <c r="O8" s="234">
        <v>240766</v>
      </c>
      <c r="P8" s="234">
        <v>277961.09999999998</v>
      </c>
      <c r="Q8" s="268">
        <f>SUM(M8:P8)</f>
        <v>1041477.65</v>
      </c>
      <c r="R8" s="234">
        <v>284080.31999999995</v>
      </c>
      <c r="S8" s="234">
        <v>233145.06</v>
      </c>
      <c r="T8" s="234">
        <v>258258.06</v>
      </c>
      <c r="U8" s="231">
        <v>175394.60142857145</v>
      </c>
      <c r="V8" s="268">
        <f>SUM(R8:U8)</f>
        <v>950878.04142857133</v>
      </c>
      <c r="W8" s="231">
        <v>167005.19</v>
      </c>
      <c r="X8" s="231">
        <v>87077.349999999991</v>
      </c>
      <c r="Y8" s="231">
        <v>161439.34</v>
      </c>
      <c r="Z8" s="231">
        <v>154287.10999999999</v>
      </c>
      <c r="AA8" s="269">
        <f>SUM(W8:Z8)</f>
        <v>569808.99</v>
      </c>
      <c r="AB8" s="244">
        <v>194338.05</v>
      </c>
      <c r="AC8" s="244">
        <v>260917.42</v>
      </c>
      <c r="AD8" s="244">
        <v>311606.2</v>
      </c>
      <c r="AE8" s="244">
        <v>338587.85000000003</v>
      </c>
      <c r="AF8" s="268">
        <f>SUM(AB8:AE8)</f>
        <v>1105449.52</v>
      </c>
      <c r="AG8" s="231">
        <v>322030.19</v>
      </c>
      <c r="AH8" s="231">
        <v>348499.85</v>
      </c>
      <c r="AI8" s="231">
        <v>370678.19487804879</v>
      </c>
      <c r="AJ8" s="231">
        <v>425086.05853658536</v>
      </c>
      <c r="AK8" s="268">
        <f>SUM(AG8:AJ8)</f>
        <v>1466294.2934146342</v>
      </c>
      <c r="AL8" s="231">
        <v>379820.76195121941</v>
      </c>
      <c r="AM8" s="231">
        <v>337541.90073170734</v>
      </c>
      <c r="AN8" s="231">
        <v>384203.80414634134</v>
      </c>
      <c r="AO8" s="231">
        <v>389551.93804878055</v>
      </c>
      <c r="AP8" s="268">
        <v>1491118.4048780487</v>
      </c>
      <c r="AQ8" s="231">
        <v>331585.90456445992</v>
      </c>
      <c r="AR8" s="231">
        <v>359485.5979558652</v>
      </c>
      <c r="AS8" s="231">
        <v>358001.21006968647</v>
      </c>
      <c r="AT8" s="231">
        <v>371451.41190476192</v>
      </c>
      <c r="AU8" s="268">
        <v>1420524.1244947733</v>
      </c>
      <c r="AV8" s="231">
        <v>293637.23907664919</v>
      </c>
      <c r="AW8" s="486">
        <v>334997.74761904764</v>
      </c>
      <c r="AX8" s="486">
        <v>338239.64571428573</v>
      </c>
      <c r="AY8" s="486">
        <v>249453.88</v>
      </c>
      <c r="AZ8" s="293">
        <f t="shared" ref="AZ8:AZ31" si="0">AY8-AX8</f>
        <v>-88785.765714285721</v>
      </c>
      <c r="BA8" s="357">
        <f t="shared" ref="BA8:BA31" si="1">AZ8/AX8</f>
        <v>-0.2624936693236839</v>
      </c>
      <c r="BB8" s="522"/>
    </row>
    <row r="9" spans="2:54" ht="14.1" customHeight="1" x14ac:dyDescent="0.2">
      <c r="B9" s="89" t="s">
        <v>13</v>
      </c>
      <c r="C9" s="90">
        <v>122361.13</v>
      </c>
      <c r="D9" s="44">
        <v>129767</v>
      </c>
      <c r="E9" s="123">
        <v>105945.43000000001</v>
      </c>
      <c r="F9" s="123">
        <v>85266</v>
      </c>
      <c r="G9" s="125">
        <v>112708.68</v>
      </c>
      <c r="H9" s="44">
        <v>27469</v>
      </c>
      <c r="I9" s="44">
        <v>21409.35</v>
      </c>
      <c r="J9" s="44">
        <v>25656.21</v>
      </c>
      <c r="K9" s="44">
        <v>30752.61</v>
      </c>
      <c r="L9" s="122">
        <f t="shared" ref="L9:L31" si="2">SUM(H9:K9)</f>
        <v>105287.17</v>
      </c>
      <c r="M9" s="44">
        <v>32478.68</v>
      </c>
      <c r="N9" s="231">
        <v>21200.77</v>
      </c>
      <c r="O9" s="231">
        <v>26840</v>
      </c>
      <c r="P9" s="231">
        <v>31622.81</v>
      </c>
      <c r="Q9" s="268">
        <f t="shared" ref="Q9:Q31" si="3">SUM(M9:P9)</f>
        <v>112142.26</v>
      </c>
      <c r="R9" s="231">
        <v>27809.8</v>
      </c>
      <c r="S9" s="231">
        <v>25895.83</v>
      </c>
      <c r="T9" s="231">
        <v>26781.239999999998</v>
      </c>
      <c r="U9" s="231">
        <v>35088.548571428568</v>
      </c>
      <c r="V9" s="268">
        <f>SUM(R9:U9)</f>
        <v>115575.41857142857</v>
      </c>
      <c r="W9" s="231">
        <v>29188.229999999996</v>
      </c>
      <c r="X9" s="231">
        <v>4834.63</v>
      </c>
      <c r="Y9" s="231">
        <v>13147.03</v>
      </c>
      <c r="Z9" s="231">
        <v>9106.48</v>
      </c>
      <c r="AA9" s="269">
        <f>SUM(W9:Z9)</f>
        <v>56276.369999999995</v>
      </c>
      <c r="AB9" s="244">
        <v>19735.300000000003</v>
      </c>
      <c r="AC9" s="244">
        <v>33746.339999999997</v>
      </c>
      <c r="AD9" s="244">
        <v>32921.97</v>
      </c>
      <c r="AE9" s="244">
        <v>27857.769999999997</v>
      </c>
      <c r="AF9" s="268">
        <f>SUM(AB9:AE9)</f>
        <v>114261.38</v>
      </c>
      <c r="AG9" s="231">
        <v>22325.46</v>
      </c>
      <c r="AH9" s="231">
        <v>22043.65</v>
      </c>
      <c r="AI9" s="231">
        <v>20473.768536585365</v>
      </c>
      <c r="AJ9" s="231">
        <v>34948.291219512197</v>
      </c>
      <c r="AK9" s="268">
        <f>SUM(AG9:AJ9)</f>
        <v>99791.169756097574</v>
      </c>
      <c r="AL9" s="231">
        <v>31745.388536585371</v>
      </c>
      <c r="AM9" s="231">
        <v>29140.394146341459</v>
      </c>
      <c r="AN9" s="231">
        <v>34322.46</v>
      </c>
      <c r="AO9" s="231">
        <v>39303.54</v>
      </c>
      <c r="AP9" s="268">
        <v>134511.78268292683</v>
      </c>
      <c r="AQ9" s="231">
        <v>22214.879047619048</v>
      </c>
      <c r="AR9" s="231">
        <v>25641.226190476191</v>
      </c>
      <c r="AS9" s="231">
        <v>29351.147619047617</v>
      </c>
      <c r="AT9" s="231">
        <v>23745.370000000003</v>
      </c>
      <c r="AU9" s="268">
        <v>100952.62285714285</v>
      </c>
      <c r="AV9" s="231">
        <v>19515.307717685162</v>
      </c>
      <c r="AW9" s="486">
        <v>35858.329523809523</v>
      </c>
      <c r="AX9" s="486">
        <v>31388.926666666666</v>
      </c>
      <c r="AY9" s="486">
        <v>21893.01</v>
      </c>
      <c r="AZ9" s="293">
        <f t="shared" si="0"/>
        <v>-9495.9166666666679</v>
      </c>
      <c r="BA9" s="357">
        <f t="shared" si="1"/>
        <v>-0.30252441466088154</v>
      </c>
    </row>
    <row r="10" spans="2:54" ht="14.1" customHeight="1" x14ac:dyDescent="0.2">
      <c r="B10" s="89" t="s">
        <v>14</v>
      </c>
      <c r="C10" s="90">
        <v>75978.340000000011</v>
      </c>
      <c r="D10" s="44">
        <v>81026</v>
      </c>
      <c r="E10" s="123">
        <v>79820.17</v>
      </c>
      <c r="F10" s="123">
        <v>92836</v>
      </c>
      <c r="G10" s="125">
        <v>136908.88</v>
      </c>
      <c r="H10" s="44">
        <v>37152</v>
      </c>
      <c r="I10" s="44">
        <v>22184.32</v>
      </c>
      <c r="J10" s="44">
        <v>30648.41</v>
      </c>
      <c r="K10" s="44">
        <v>36748.93</v>
      </c>
      <c r="L10" s="122">
        <f t="shared" si="2"/>
        <v>126733.66</v>
      </c>
      <c r="M10" s="44">
        <v>33065.729999999996</v>
      </c>
      <c r="N10" s="231">
        <v>41536.720000000001</v>
      </c>
      <c r="O10" s="231">
        <v>32465</v>
      </c>
      <c r="P10" s="231">
        <v>44586.75</v>
      </c>
      <c r="Q10" s="268">
        <f t="shared" si="3"/>
        <v>151654.20000000001</v>
      </c>
      <c r="R10" s="231">
        <v>46080.990000000005</v>
      </c>
      <c r="S10" s="231">
        <v>49111.03</v>
      </c>
      <c r="T10" s="231">
        <v>70772.22</v>
      </c>
      <c r="U10" s="231">
        <v>83640.899999999994</v>
      </c>
      <c r="V10" s="268">
        <f>SUM(R10:U10)</f>
        <v>249605.13999999998</v>
      </c>
      <c r="W10" s="231">
        <v>57007.12000000001</v>
      </c>
      <c r="X10" s="231">
        <v>4638.79</v>
      </c>
      <c r="Y10" s="231">
        <v>9809.869999999999</v>
      </c>
      <c r="Z10" s="231">
        <v>23032.699999999997</v>
      </c>
      <c r="AA10" s="269">
        <f>SUM(W10:Z10)</f>
        <v>94488.48000000001</v>
      </c>
      <c r="AB10" s="244">
        <v>24869.13</v>
      </c>
      <c r="AC10" s="244">
        <v>26961.269999999997</v>
      </c>
      <c r="AD10" s="244">
        <v>43064.509999999995</v>
      </c>
      <c r="AE10" s="244">
        <v>62152.7</v>
      </c>
      <c r="AF10" s="268">
        <f>SUM(AB10:AE10)</f>
        <v>157047.60999999999</v>
      </c>
      <c r="AG10" s="231">
        <v>74619.45</v>
      </c>
      <c r="AH10" s="231">
        <v>59637.119999999995</v>
      </c>
      <c r="AI10" s="231">
        <v>78739.555121951213</v>
      </c>
      <c r="AJ10" s="231">
        <v>72764.22024390244</v>
      </c>
      <c r="AK10" s="268">
        <f>SUM(AG10:AJ10)</f>
        <v>285760.34536585363</v>
      </c>
      <c r="AL10" s="231">
        <v>87732.689024390245</v>
      </c>
      <c r="AM10" s="231">
        <v>68751.27</v>
      </c>
      <c r="AN10" s="231">
        <v>68950.429999999993</v>
      </c>
      <c r="AO10" s="231">
        <v>67800.850000000006</v>
      </c>
      <c r="AP10" s="268">
        <v>293235.23902439023</v>
      </c>
      <c r="AQ10" s="231">
        <v>51040.14</v>
      </c>
      <c r="AR10" s="231">
        <v>51151.19</v>
      </c>
      <c r="AS10" s="231">
        <v>60463.650952380951</v>
      </c>
      <c r="AT10" s="231">
        <v>57882.69</v>
      </c>
      <c r="AU10" s="268">
        <v>220537.67095238095</v>
      </c>
      <c r="AV10" s="231">
        <v>28587.964428457777</v>
      </c>
      <c r="AW10" s="486">
        <v>37689.748571428572</v>
      </c>
      <c r="AX10" s="486">
        <v>36644.46</v>
      </c>
      <c r="AY10" s="486">
        <v>16753.010000000002</v>
      </c>
      <c r="AZ10" s="293">
        <f t="shared" si="0"/>
        <v>-19891.449999999997</v>
      </c>
      <c r="BA10" s="357">
        <f t="shared" si="1"/>
        <v>-0.54282284416252824</v>
      </c>
    </row>
    <row r="11" spans="2:54" ht="14.1" customHeight="1" x14ac:dyDescent="0.2">
      <c r="B11" s="89" t="s">
        <v>15</v>
      </c>
      <c r="C11" s="90">
        <v>41199.06</v>
      </c>
      <c r="D11" s="44">
        <v>50279</v>
      </c>
      <c r="E11" s="123">
        <v>40527.19</v>
      </c>
      <c r="F11" s="123">
        <v>52365</v>
      </c>
      <c r="G11" s="125">
        <v>79712.75</v>
      </c>
      <c r="H11" s="44">
        <v>6744</v>
      </c>
      <c r="I11" s="44">
        <v>3066.29</v>
      </c>
      <c r="J11" s="44">
        <v>11581.84</v>
      </c>
      <c r="K11" s="44">
        <v>6238.52</v>
      </c>
      <c r="L11" s="122">
        <f t="shared" si="2"/>
        <v>27630.65</v>
      </c>
      <c r="M11" s="44">
        <v>5194.01</v>
      </c>
      <c r="N11" s="231">
        <v>3841.3199999999997</v>
      </c>
      <c r="O11" s="231">
        <v>6145</v>
      </c>
      <c r="P11" s="231">
        <v>10189.870000000001</v>
      </c>
      <c r="Q11" s="268">
        <f t="shared" si="3"/>
        <v>25370.2</v>
      </c>
      <c r="R11" s="231">
        <v>7476.0300000000007</v>
      </c>
      <c r="S11" s="231">
        <v>14083.76</v>
      </c>
      <c r="T11" s="231">
        <v>14322.68</v>
      </c>
      <c r="U11" s="231">
        <v>11419.14</v>
      </c>
      <c r="V11" s="268">
        <f t="shared" ref="V11:V31" si="4">SUM(R11:U11)</f>
        <v>47301.61</v>
      </c>
      <c r="W11" s="231">
        <v>9994.41</v>
      </c>
      <c r="X11" s="231">
        <v>0</v>
      </c>
      <c r="Y11" s="231">
        <v>3456.18</v>
      </c>
      <c r="Z11" s="231">
        <v>1569.45</v>
      </c>
      <c r="AA11" s="269">
        <f t="shared" ref="AA11:AA31" si="5">SUM(W11:Z11)</f>
        <v>15020.04</v>
      </c>
      <c r="AB11" s="244">
        <v>4737.91</v>
      </c>
      <c r="AC11" s="244">
        <v>6315.41</v>
      </c>
      <c r="AD11" s="244">
        <v>6756.380000000001</v>
      </c>
      <c r="AE11" s="244">
        <v>5657.9299999999994</v>
      </c>
      <c r="AF11" s="268">
        <f t="shared" ref="AF11:AF31" si="6">SUM(AB11:AE11)</f>
        <v>23467.63</v>
      </c>
      <c r="AG11" s="231">
        <v>18979.599999999999</v>
      </c>
      <c r="AH11" s="231">
        <v>10762.88</v>
      </c>
      <c r="AI11" s="231">
        <v>13580.27</v>
      </c>
      <c r="AJ11" s="231">
        <v>8640.0400000000009</v>
      </c>
      <c r="AK11" s="268">
        <f t="shared" ref="AK11:AK31" si="7">SUM(AG11:AJ11)</f>
        <v>51962.79</v>
      </c>
      <c r="AL11" s="231">
        <v>12655.42</v>
      </c>
      <c r="AM11" s="231">
        <v>14797.949999999999</v>
      </c>
      <c r="AN11" s="231">
        <v>10637.810000000001</v>
      </c>
      <c r="AO11" s="231">
        <v>14442.210000000001</v>
      </c>
      <c r="AP11" s="268">
        <v>52533.39</v>
      </c>
      <c r="AQ11" s="231">
        <v>13041</v>
      </c>
      <c r="AR11" s="231">
        <v>12427.099999999999</v>
      </c>
      <c r="AS11" s="231">
        <v>9381.27</v>
      </c>
      <c r="AT11" s="231">
        <v>14652.63</v>
      </c>
      <c r="AU11" s="268">
        <v>49501.999999999993</v>
      </c>
      <c r="AV11" s="231">
        <v>7289.4215530923011</v>
      </c>
      <c r="AW11" s="486">
        <v>8272.73</v>
      </c>
      <c r="AX11" s="486">
        <v>17707.34</v>
      </c>
      <c r="AY11" s="486">
        <v>8299.8900000000012</v>
      </c>
      <c r="AZ11" s="293">
        <f t="shared" si="0"/>
        <v>-9407.4499999999989</v>
      </c>
      <c r="BA11" s="357">
        <f t="shared" si="1"/>
        <v>-0.53127403664243178</v>
      </c>
    </row>
    <row r="12" spans="2:54" ht="14.1" customHeight="1" x14ac:dyDescent="0.2">
      <c r="B12" s="95" t="s">
        <v>16</v>
      </c>
      <c r="C12" s="90">
        <v>32879.599999999999</v>
      </c>
      <c r="D12" s="44">
        <v>36665</v>
      </c>
      <c r="E12" s="123">
        <v>24351.23</v>
      </c>
      <c r="F12" s="123">
        <v>25789</v>
      </c>
      <c r="G12" s="125">
        <v>17128.45</v>
      </c>
      <c r="H12" s="44">
        <v>2795</v>
      </c>
      <c r="I12" s="44">
        <v>3344.72</v>
      </c>
      <c r="J12" s="44">
        <v>4087.84</v>
      </c>
      <c r="K12" s="44">
        <v>4297.4799999999996</v>
      </c>
      <c r="L12" s="122">
        <f t="shared" si="2"/>
        <v>14525.039999999999</v>
      </c>
      <c r="M12" s="44">
        <v>6119.18</v>
      </c>
      <c r="N12" s="231">
        <v>2296.2600000000002</v>
      </c>
      <c r="O12" s="231">
        <v>9029</v>
      </c>
      <c r="P12" s="231">
        <v>7730.47</v>
      </c>
      <c r="Q12" s="268">
        <f t="shared" si="3"/>
        <v>25174.910000000003</v>
      </c>
      <c r="R12" s="231">
        <v>10902.060000000001</v>
      </c>
      <c r="S12" s="231">
        <v>8016.01</v>
      </c>
      <c r="T12" s="231">
        <v>19878.16</v>
      </c>
      <c r="U12" s="231">
        <v>15670.7</v>
      </c>
      <c r="V12" s="268">
        <f t="shared" si="4"/>
        <v>54466.929999999993</v>
      </c>
      <c r="W12" s="231">
        <v>3183.15</v>
      </c>
      <c r="X12" s="231">
        <v>91.42</v>
      </c>
      <c r="Y12" s="231">
        <v>606.69000000000005</v>
      </c>
      <c r="Z12" s="231">
        <v>2871.2</v>
      </c>
      <c r="AA12" s="269">
        <f t="shared" si="5"/>
        <v>6752.46</v>
      </c>
      <c r="AB12" s="244">
        <v>3507</v>
      </c>
      <c r="AC12" s="244">
        <v>6228.2199999999993</v>
      </c>
      <c r="AD12" s="244">
        <v>6084.1299999999992</v>
      </c>
      <c r="AE12" s="244">
        <v>4437.18</v>
      </c>
      <c r="AF12" s="268">
        <f t="shared" si="6"/>
        <v>20256.53</v>
      </c>
      <c r="AG12" s="231">
        <v>3924.61</v>
      </c>
      <c r="AH12" s="231">
        <v>10556.25</v>
      </c>
      <c r="AI12" s="231">
        <v>9429.4700000000012</v>
      </c>
      <c r="AJ12" s="231">
        <v>12805.32</v>
      </c>
      <c r="AK12" s="268">
        <f t="shared" si="7"/>
        <v>36715.65</v>
      </c>
      <c r="AL12" s="231">
        <v>9302.7799999999988</v>
      </c>
      <c r="AM12" s="231">
        <v>8631.619999999999</v>
      </c>
      <c r="AN12" s="231">
        <v>5611.75</v>
      </c>
      <c r="AO12" s="231">
        <v>10717.509999999998</v>
      </c>
      <c r="AP12" s="268">
        <v>34263.659999999996</v>
      </c>
      <c r="AQ12" s="231">
        <v>5773.15</v>
      </c>
      <c r="AR12" s="231">
        <v>7826.6399999999994</v>
      </c>
      <c r="AS12" s="231">
        <v>10408.040000000001</v>
      </c>
      <c r="AT12" s="231">
        <v>8161.63</v>
      </c>
      <c r="AU12" s="268">
        <v>32169.460000000003</v>
      </c>
      <c r="AV12" s="231">
        <v>6514.3281028850088</v>
      </c>
      <c r="AW12" s="486">
        <v>7575.8</v>
      </c>
      <c r="AX12" s="486">
        <v>13190.45</v>
      </c>
      <c r="AY12" s="486">
        <v>7271.74</v>
      </c>
      <c r="AZ12" s="293">
        <f t="shared" si="0"/>
        <v>-5918.7100000000009</v>
      </c>
      <c r="BA12" s="357">
        <f t="shared" si="1"/>
        <v>-0.44871175736991542</v>
      </c>
    </row>
    <row r="13" spans="2:54" ht="14.1" customHeight="1" x14ac:dyDescent="0.2">
      <c r="B13" s="95" t="s">
        <v>17</v>
      </c>
      <c r="C13" s="90">
        <v>73121.850000000006</v>
      </c>
      <c r="D13" s="44">
        <v>97018</v>
      </c>
      <c r="E13" s="123">
        <v>75808.27</v>
      </c>
      <c r="F13" s="123">
        <v>28687</v>
      </c>
      <c r="G13" s="125">
        <v>21959.23</v>
      </c>
      <c r="H13" s="44">
        <v>5676</v>
      </c>
      <c r="I13" s="44">
        <v>19805.05</v>
      </c>
      <c r="J13" s="44">
        <v>7576.71</v>
      </c>
      <c r="K13" s="44">
        <v>12743.72</v>
      </c>
      <c r="L13" s="122">
        <f t="shared" si="2"/>
        <v>45801.48</v>
      </c>
      <c r="M13" s="44">
        <v>20923.72</v>
      </c>
      <c r="N13" s="231">
        <v>9886.9</v>
      </c>
      <c r="O13" s="231">
        <v>20307</v>
      </c>
      <c r="P13" s="231">
        <v>13969.14</v>
      </c>
      <c r="Q13" s="268">
        <f t="shared" si="3"/>
        <v>65086.76</v>
      </c>
      <c r="R13" s="231">
        <v>4660.84</v>
      </c>
      <c r="S13" s="231">
        <v>4542.1500000000005</v>
      </c>
      <c r="T13" s="231">
        <v>6123.54</v>
      </c>
      <c r="U13" s="231">
        <v>8881.09</v>
      </c>
      <c r="V13" s="268">
        <f t="shared" si="4"/>
        <v>24207.620000000003</v>
      </c>
      <c r="W13" s="231">
        <v>4257.13</v>
      </c>
      <c r="X13" s="231">
        <v>2700.1</v>
      </c>
      <c r="Y13" s="231">
        <v>9133.2000000000007</v>
      </c>
      <c r="Z13" s="231">
        <v>17045.34</v>
      </c>
      <c r="AA13" s="269">
        <f t="shared" si="5"/>
        <v>33135.770000000004</v>
      </c>
      <c r="AB13" s="244">
        <v>5957.74</v>
      </c>
      <c r="AC13" s="244">
        <v>11874.73</v>
      </c>
      <c r="AD13" s="244">
        <v>10882.55</v>
      </c>
      <c r="AE13" s="244">
        <v>11109.99</v>
      </c>
      <c r="AF13" s="268">
        <f t="shared" si="6"/>
        <v>39825.01</v>
      </c>
      <c r="AG13" s="231">
        <v>5502.5400000000009</v>
      </c>
      <c r="AH13" s="231">
        <v>6203.4</v>
      </c>
      <c r="AI13" s="231">
        <v>8121.32</v>
      </c>
      <c r="AJ13" s="231">
        <v>3841.96</v>
      </c>
      <c r="AK13" s="268">
        <f t="shared" si="7"/>
        <v>23669.22</v>
      </c>
      <c r="AL13" s="231">
        <v>5875.93</v>
      </c>
      <c r="AM13" s="231">
        <v>4127.59</v>
      </c>
      <c r="AN13" s="231">
        <v>3951.16</v>
      </c>
      <c r="AO13" s="231">
        <v>5339.3600000000006</v>
      </c>
      <c r="AP13" s="268">
        <v>19294.04</v>
      </c>
      <c r="AQ13" s="231">
        <v>4073.0599999999995</v>
      </c>
      <c r="AR13" s="231">
        <v>2850.04</v>
      </c>
      <c r="AS13" s="231">
        <v>4835.7199999999993</v>
      </c>
      <c r="AT13" s="231">
        <v>6307.8899999999994</v>
      </c>
      <c r="AU13" s="268">
        <v>18066.71</v>
      </c>
      <c r="AV13" s="231">
        <v>4358.7532779219582</v>
      </c>
      <c r="AW13" s="486">
        <v>7028.65</v>
      </c>
      <c r="AX13" s="486">
        <v>8011.1671428571435</v>
      </c>
      <c r="AY13" s="486">
        <v>17343.52</v>
      </c>
      <c r="AZ13" s="293">
        <f t="shared" si="0"/>
        <v>9332.3528571428578</v>
      </c>
      <c r="BA13" s="357">
        <f t="shared" si="1"/>
        <v>1.1649180064185405</v>
      </c>
    </row>
    <row r="14" spans="2:54" ht="14.1" customHeight="1" x14ac:dyDescent="0.2">
      <c r="B14" s="95" t="s">
        <v>18</v>
      </c>
      <c r="C14" s="90">
        <v>11718.720000000001</v>
      </c>
      <c r="D14" s="44">
        <v>14391</v>
      </c>
      <c r="E14" s="123">
        <v>16574.13</v>
      </c>
      <c r="F14" s="123">
        <v>7917</v>
      </c>
      <c r="G14" s="125">
        <v>20872.989999999998</v>
      </c>
      <c r="H14" s="44">
        <v>8908</v>
      </c>
      <c r="I14" s="44">
        <v>3253.61</v>
      </c>
      <c r="J14" s="44">
        <v>5076.96</v>
      </c>
      <c r="K14" s="44">
        <v>12693.18</v>
      </c>
      <c r="L14" s="122">
        <f t="shared" si="2"/>
        <v>29931.75</v>
      </c>
      <c r="M14" s="44">
        <v>3936.2999999999997</v>
      </c>
      <c r="N14" s="231">
        <v>4425.03</v>
      </c>
      <c r="O14" s="231">
        <v>3624</v>
      </c>
      <c r="P14" s="231">
        <v>2805.41</v>
      </c>
      <c r="Q14" s="268">
        <f t="shared" si="3"/>
        <v>14790.74</v>
      </c>
      <c r="R14" s="231">
        <v>3158.3300000000004</v>
      </c>
      <c r="S14" s="231">
        <v>11281.45</v>
      </c>
      <c r="T14" s="231">
        <v>3425.21</v>
      </c>
      <c r="U14" s="231">
        <v>2742.6538095238093</v>
      </c>
      <c r="V14" s="268">
        <f t="shared" si="4"/>
        <v>20607.643809523812</v>
      </c>
      <c r="W14" s="231">
        <v>3197.6400000000003</v>
      </c>
      <c r="X14" s="231">
        <v>592.22</v>
      </c>
      <c r="Y14" s="231">
        <v>1149.3800000000001</v>
      </c>
      <c r="Z14" s="231">
        <v>2174.8999999999996</v>
      </c>
      <c r="AA14" s="269">
        <f t="shared" si="5"/>
        <v>7114.14</v>
      </c>
      <c r="AB14" s="244">
        <v>2004.67</v>
      </c>
      <c r="AC14" s="244">
        <v>1490.96</v>
      </c>
      <c r="AD14" s="244">
        <v>791.91</v>
      </c>
      <c r="AE14" s="244">
        <v>3098.59</v>
      </c>
      <c r="AF14" s="268">
        <f t="shared" si="6"/>
        <v>7386.13</v>
      </c>
      <c r="AG14" s="231">
        <v>1864.6</v>
      </c>
      <c r="AH14" s="231">
        <v>6284.9700000000012</v>
      </c>
      <c r="AI14" s="231">
        <v>2539.733902439024</v>
      </c>
      <c r="AJ14" s="231">
        <v>3679.6529268292643</v>
      </c>
      <c r="AK14" s="268">
        <f t="shared" si="7"/>
        <v>14368.956829268289</v>
      </c>
      <c r="AL14" s="231">
        <v>4936.1687804878002</v>
      </c>
      <c r="AM14" s="231">
        <v>4956.4100000000008</v>
      </c>
      <c r="AN14" s="231">
        <v>5807.64</v>
      </c>
      <c r="AO14" s="231">
        <v>6193.4400000000005</v>
      </c>
      <c r="AP14" s="268">
        <v>21893.6587804878</v>
      </c>
      <c r="AQ14" s="231">
        <v>10262.746190476191</v>
      </c>
      <c r="AR14" s="231">
        <v>6610.577619047619</v>
      </c>
      <c r="AS14" s="231">
        <v>11834.137619047619</v>
      </c>
      <c r="AT14" s="231">
        <v>6570.7276190476196</v>
      </c>
      <c r="AU14" s="268">
        <v>35278.189047619053</v>
      </c>
      <c r="AV14" s="231">
        <v>7083.4957178814602</v>
      </c>
      <c r="AW14" s="486">
        <v>15287.534761904761</v>
      </c>
      <c r="AX14" s="486">
        <v>4436.1861904761909</v>
      </c>
      <c r="AY14" s="486">
        <v>5383.63</v>
      </c>
      <c r="AZ14" s="293">
        <f t="shared" si="0"/>
        <v>947.44380952380925</v>
      </c>
      <c r="BA14" s="357">
        <f t="shared" si="1"/>
        <v>0.21357169623714742</v>
      </c>
    </row>
    <row r="15" spans="2:54" ht="14.1" customHeight="1" x14ac:dyDescent="0.2">
      <c r="B15" s="95" t="s">
        <v>19</v>
      </c>
      <c r="C15" s="90">
        <v>38308.160000000003</v>
      </c>
      <c r="D15" s="44">
        <v>69897</v>
      </c>
      <c r="E15" s="123">
        <v>79862.399999999994</v>
      </c>
      <c r="F15" s="123">
        <v>83189</v>
      </c>
      <c r="G15" s="125">
        <v>48797</v>
      </c>
      <c r="H15" s="44">
        <v>13416</v>
      </c>
      <c r="I15" s="44">
        <v>20915.27</v>
      </c>
      <c r="J15" s="44">
        <v>14862.3</v>
      </c>
      <c r="K15" s="44">
        <v>25256.51</v>
      </c>
      <c r="L15" s="122">
        <f t="shared" si="2"/>
        <v>74450.080000000002</v>
      </c>
      <c r="M15" s="44">
        <v>20260.829999999998</v>
      </c>
      <c r="N15" s="231">
        <v>17741.3</v>
      </c>
      <c r="O15" s="231">
        <v>17354</v>
      </c>
      <c r="P15" s="231">
        <v>20932.38</v>
      </c>
      <c r="Q15" s="268">
        <f t="shared" si="3"/>
        <v>76288.509999999995</v>
      </c>
      <c r="R15" s="231">
        <v>11279.470000000001</v>
      </c>
      <c r="S15" s="231">
        <v>27056.149999999998</v>
      </c>
      <c r="T15" s="231">
        <v>30304.079999999998</v>
      </c>
      <c r="U15" s="231">
        <v>13689.178571428572</v>
      </c>
      <c r="V15" s="268">
        <f t="shared" si="4"/>
        <v>82328.878571428562</v>
      </c>
      <c r="W15" s="231">
        <v>20238.939999999999</v>
      </c>
      <c r="X15" s="231">
        <v>3912.56</v>
      </c>
      <c r="Y15" s="231">
        <v>8744.92</v>
      </c>
      <c r="Z15" s="231">
        <v>6705.96</v>
      </c>
      <c r="AA15" s="269">
        <f t="shared" si="5"/>
        <v>39602.379999999997</v>
      </c>
      <c r="AB15" s="244">
        <v>5915.3899999999994</v>
      </c>
      <c r="AC15" s="244">
        <v>15199.600000000002</v>
      </c>
      <c r="AD15" s="244">
        <v>18043.45</v>
      </c>
      <c r="AE15" s="244">
        <v>13549.470000000001</v>
      </c>
      <c r="AF15" s="268">
        <f t="shared" si="6"/>
        <v>52707.91</v>
      </c>
      <c r="AG15" s="231">
        <v>13301.54</v>
      </c>
      <c r="AH15" s="231">
        <v>19127.939999999999</v>
      </c>
      <c r="AI15" s="231">
        <v>17557.406829268293</v>
      </c>
      <c r="AJ15" s="231">
        <v>12913.460243902435</v>
      </c>
      <c r="AK15" s="268">
        <f t="shared" si="7"/>
        <v>62900.34707317072</v>
      </c>
      <c r="AL15" s="231">
        <v>12371.009999999998</v>
      </c>
      <c r="AM15" s="231">
        <v>13317.210975609756</v>
      </c>
      <c r="AN15" s="231">
        <v>10329.27</v>
      </c>
      <c r="AO15" s="231">
        <v>14648.140000000001</v>
      </c>
      <c r="AP15" s="268">
        <v>50665.630975609754</v>
      </c>
      <c r="AQ15" s="231">
        <v>26682.763333333336</v>
      </c>
      <c r="AR15" s="231">
        <v>11161.276666666668</v>
      </c>
      <c r="AS15" s="231">
        <v>12644.181428571428</v>
      </c>
      <c r="AT15" s="231">
        <v>14776.317142857144</v>
      </c>
      <c r="AU15" s="268">
        <v>65264.53857142858</v>
      </c>
      <c r="AV15" s="231">
        <v>17112.685844209569</v>
      </c>
      <c r="AW15" s="486">
        <v>12410.5</v>
      </c>
      <c r="AX15" s="486">
        <v>11416.153333333334</v>
      </c>
      <c r="AY15" s="486">
        <v>12003.77</v>
      </c>
      <c r="AZ15" s="293">
        <f t="shared" si="0"/>
        <v>587.61666666666679</v>
      </c>
      <c r="BA15" s="357">
        <f t="shared" si="1"/>
        <v>5.1472387371578179E-2</v>
      </c>
    </row>
    <row r="16" spans="2:54" ht="14.1" customHeight="1" x14ac:dyDescent="0.2">
      <c r="B16" s="95" t="s">
        <v>20</v>
      </c>
      <c r="C16" s="44">
        <v>0</v>
      </c>
      <c r="D16" s="44">
        <v>0</v>
      </c>
      <c r="E16" s="123">
        <v>0</v>
      </c>
      <c r="F16" s="123">
        <v>0</v>
      </c>
      <c r="G16" s="125">
        <v>0</v>
      </c>
      <c r="H16" s="43">
        <v>0</v>
      </c>
      <c r="I16" s="43">
        <v>0</v>
      </c>
      <c r="J16" s="43">
        <v>0</v>
      </c>
      <c r="K16" s="43">
        <v>0</v>
      </c>
      <c r="L16" s="122">
        <f t="shared" si="2"/>
        <v>0</v>
      </c>
      <c r="M16" s="44">
        <v>0</v>
      </c>
      <c r="N16" s="231">
        <v>0</v>
      </c>
      <c r="O16" s="231">
        <v>0</v>
      </c>
      <c r="P16" s="231">
        <v>0</v>
      </c>
      <c r="Q16" s="268">
        <f t="shared" si="3"/>
        <v>0</v>
      </c>
      <c r="R16" s="231">
        <v>0</v>
      </c>
      <c r="S16" s="231">
        <v>0</v>
      </c>
      <c r="T16" s="231">
        <v>0</v>
      </c>
      <c r="U16" s="231">
        <v>0</v>
      </c>
      <c r="V16" s="268">
        <f t="shared" si="4"/>
        <v>0</v>
      </c>
      <c r="W16" s="231">
        <v>0</v>
      </c>
      <c r="X16" s="231">
        <v>0</v>
      </c>
      <c r="Y16" s="231">
        <v>0</v>
      </c>
      <c r="Z16" s="231">
        <v>0</v>
      </c>
      <c r="AA16" s="268">
        <f t="shared" si="5"/>
        <v>0</v>
      </c>
      <c r="AB16" s="244">
        <v>0</v>
      </c>
      <c r="AC16" s="244">
        <v>0</v>
      </c>
      <c r="AD16" s="244">
        <v>0</v>
      </c>
      <c r="AE16" s="244">
        <v>0</v>
      </c>
      <c r="AF16" s="268">
        <f t="shared" si="6"/>
        <v>0</v>
      </c>
      <c r="AG16" s="231">
        <v>1687.08</v>
      </c>
      <c r="AH16" s="231">
        <v>0</v>
      </c>
      <c r="AI16" s="231">
        <v>0</v>
      </c>
      <c r="AJ16" s="231">
        <v>0</v>
      </c>
      <c r="AK16" s="268">
        <f t="shared" si="7"/>
        <v>1687.08</v>
      </c>
      <c r="AL16" s="231">
        <v>0</v>
      </c>
      <c r="AM16" s="231">
        <v>0</v>
      </c>
      <c r="AN16" s="231">
        <v>0</v>
      </c>
      <c r="AO16" s="231">
        <v>0</v>
      </c>
      <c r="AP16" s="268">
        <v>0</v>
      </c>
      <c r="AQ16" s="231">
        <v>0</v>
      </c>
      <c r="AR16" s="231">
        <v>0</v>
      </c>
      <c r="AS16" s="231">
        <v>0</v>
      </c>
      <c r="AT16" s="231">
        <v>0</v>
      </c>
      <c r="AU16" s="268">
        <v>0</v>
      </c>
      <c r="AV16" s="231">
        <v>0</v>
      </c>
      <c r="AW16" s="486">
        <v>0</v>
      </c>
      <c r="AX16" s="486">
        <v>0</v>
      </c>
      <c r="AY16" s="486">
        <v>0</v>
      </c>
      <c r="AZ16" s="293">
        <f t="shared" si="0"/>
        <v>0</v>
      </c>
      <c r="BA16" s="357" t="e">
        <f t="shared" si="1"/>
        <v>#DIV/0!</v>
      </c>
    </row>
    <row r="17" spans="2:53" ht="14.1" customHeight="1" x14ac:dyDescent="0.2">
      <c r="B17" s="95" t="s">
        <v>21</v>
      </c>
      <c r="C17" s="90">
        <v>463742.95999999996</v>
      </c>
      <c r="D17" s="44">
        <v>667883</v>
      </c>
      <c r="E17" s="123">
        <v>547945.43999999994</v>
      </c>
      <c r="F17" s="123">
        <v>448071</v>
      </c>
      <c r="G17" s="125">
        <v>506693.81999999995</v>
      </c>
      <c r="H17" s="43">
        <v>105298</v>
      </c>
      <c r="I17" s="43">
        <v>110998.57</v>
      </c>
      <c r="J17" s="43">
        <v>148668.78</v>
      </c>
      <c r="K17" s="43">
        <v>157810.25</v>
      </c>
      <c r="L17" s="122">
        <f t="shared" si="2"/>
        <v>522775.6</v>
      </c>
      <c r="M17" s="44">
        <v>98614.599999999991</v>
      </c>
      <c r="N17" s="231">
        <v>120751.28</v>
      </c>
      <c r="O17" s="231">
        <v>136301</v>
      </c>
      <c r="P17" s="231">
        <v>152147.88</v>
      </c>
      <c r="Q17" s="268">
        <f t="shared" si="3"/>
        <v>507814.76</v>
      </c>
      <c r="R17" s="231">
        <v>108992.42000000001</v>
      </c>
      <c r="S17" s="231">
        <v>118533.94</v>
      </c>
      <c r="T17" s="231">
        <v>115487.81999999999</v>
      </c>
      <c r="U17" s="231">
        <v>106942.62809523809</v>
      </c>
      <c r="V17" s="268">
        <f t="shared" si="4"/>
        <v>449956.80809523806</v>
      </c>
      <c r="W17" s="231">
        <v>86290.459999999992</v>
      </c>
      <c r="X17" s="231">
        <v>81595.460000000006</v>
      </c>
      <c r="Y17" s="231">
        <v>99091.58</v>
      </c>
      <c r="Z17" s="231">
        <v>208283.26</v>
      </c>
      <c r="AA17" s="269">
        <f t="shared" si="5"/>
        <v>475260.76</v>
      </c>
      <c r="AB17" s="244">
        <v>151172.56</v>
      </c>
      <c r="AC17" s="244">
        <v>124943.95999999999</v>
      </c>
      <c r="AD17" s="244">
        <v>243637.99999999997</v>
      </c>
      <c r="AE17" s="244">
        <v>177326.34</v>
      </c>
      <c r="AF17" s="268">
        <f t="shared" si="6"/>
        <v>697080.86</v>
      </c>
      <c r="AG17" s="231">
        <v>183405.6</v>
      </c>
      <c r="AH17" s="231">
        <v>170971.22999999998</v>
      </c>
      <c r="AI17" s="231">
        <v>158000.49634146344</v>
      </c>
      <c r="AJ17" s="231">
        <v>145538.19170731708</v>
      </c>
      <c r="AK17" s="268">
        <f t="shared" si="7"/>
        <v>657915.5180487805</v>
      </c>
      <c r="AL17" s="231">
        <v>142231.12317073171</v>
      </c>
      <c r="AM17" s="231">
        <v>142540.94926829269</v>
      </c>
      <c r="AN17" s="231">
        <v>185860.66658536583</v>
      </c>
      <c r="AO17" s="231">
        <v>172372.96512195122</v>
      </c>
      <c r="AP17" s="268">
        <v>643005.70414634142</v>
      </c>
      <c r="AQ17" s="231">
        <v>144526.3196515679</v>
      </c>
      <c r="AR17" s="231">
        <v>147582.5998954704</v>
      </c>
      <c r="AS17" s="231">
        <v>131446.44436701509</v>
      </c>
      <c r="AT17" s="231">
        <v>134175.28999999998</v>
      </c>
      <c r="AU17" s="268">
        <v>557730.65391405334</v>
      </c>
      <c r="AV17" s="231">
        <v>129463.70101701637</v>
      </c>
      <c r="AW17" s="486">
        <v>146487.18095238096</v>
      </c>
      <c r="AX17" s="486">
        <v>162518.70428571431</v>
      </c>
      <c r="AY17" s="486">
        <v>133358.62</v>
      </c>
      <c r="AZ17" s="293">
        <f t="shared" si="0"/>
        <v>-29160.084285714314</v>
      </c>
      <c r="BA17" s="357">
        <f t="shared" si="1"/>
        <v>-0.1794260200010562</v>
      </c>
    </row>
    <row r="18" spans="2:53" ht="14.1" customHeight="1" x14ac:dyDescent="0.2">
      <c r="B18" s="95" t="s">
        <v>22</v>
      </c>
      <c r="C18" s="90">
        <v>2415708.42</v>
      </c>
      <c r="D18" s="44">
        <v>3077253</v>
      </c>
      <c r="E18" s="123">
        <v>3021535.9000000004</v>
      </c>
      <c r="F18" s="123">
        <v>3252040</v>
      </c>
      <c r="G18" s="125">
        <v>3311119.02</v>
      </c>
      <c r="H18" s="44">
        <v>861903</v>
      </c>
      <c r="I18" s="44">
        <v>938460.03</v>
      </c>
      <c r="J18" s="44">
        <v>1029044.9</v>
      </c>
      <c r="K18" s="44">
        <v>1022723.01</v>
      </c>
      <c r="L18" s="122">
        <f t="shared" si="2"/>
        <v>3852130.9400000004</v>
      </c>
      <c r="M18" s="44">
        <v>901495.40999999992</v>
      </c>
      <c r="N18" s="231">
        <v>1018760.93</v>
      </c>
      <c r="O18" s="231">
        <v>1015652</v>
      </c>
      <c r="P18" s="231">
        <v>1002645.31</v>
      </c>
      <c r="Q18" s="268">
        <f t="shared" si="3"/>
        <v>3938553.65</v>
      </c>
      <c r="R18" s="231">
        <v>912357.91999999993</v>
      </c>
      <c r="S18" s="231">
        <v>973212.81</v>
      </c>
      <c r="T18" s="231">
        <v>966859.66</v>
      </c>
      <c r="U18" s="231">
        <v>927513.16333333345</v>
      </c>
      <c r="V18" s="268">
        <f t="shared" si="4"/>
        <v>3779943.5533333337</v>
      </c>
      <c r="W18" s="231">
        <v>787139.47</v>
      </c>
      <c r="X18" s="231">
        <v>710077.82000000007</v>
      </c>
      <c r="Y18" s="231">
        <v>896532.98</v>
      </c>
      <c r="Z18" s="231">
        <v>1001397.03</v>
      </c>
      <c r="AA18" s="269">
        <f t="shared" si="5"/>
        <v>3395147.3</v>
      </c>
      <c r="AB18" s="244">
        <v>1134948.8</v>
      </c>
      <c r="AC18" s="244">
        <v>1226358.1800000002</v>
      </c>
      <c r="AD18" s="244">
        <v>1271690.8999999999</v>
      </c>
      <c r="AE18" s="244">
        <v>1432107.9100000001</v>
      </c>
      <c r="AF18" s="268">
        <f t="shared" si="6"/>
        <v>5065105.790000001</v>
      </c>
      <c r="AG18" s="231">
        <v>1054496.0900000001</v>
      </c>
      <c r="AH18" s="231">
        <v>1304980.3899999999</v>
      </c>
      <c r="AI18" s="231">
        <v>1488487.8256097559</v>
      </c>
      <c r="AJ18" s="231">
        <v>1459870.9339024387</v>
      </c>
      <c r="AK18" s="268">
        <f t="shared" si="7"/>
        <v>5307835.2395121949</v>
      </c>
      <c r="AL18" s="231">
        <v>1307278.7039024387</v>
      </c>
      <c r="AM18" s="231">
        <v>1349697.2492682929</v>
      </c>
      <c r="AN18" s="231">
        <v>1430796.5234146346</v>
      </c>
      <c r="AO18" s="231">
        <v>1321387.2173170731</v>
      </c>
      <c r="AP18" s="268">
        <v>5409159.6939024394</v>
      </c>
      <c r="AQ18" s="231">
        <v>1269721.3924041812</v>
      </c>
      <c r="AR18" s="231">
        <v>1313749.7375377468</v>
      </c>
      <c r="AS18" s="231">
        <v>1357235.9887688735</v>
      </c>
      <c r="AT18" s="231">
        <v>1297855.408095238</v>
      </c>
      <c r="AU18" s="268">
        <v>5238562.5268060397</v>
      </c>
      <c r="AV18" s="231">
        <v>1008095.054851254</v>
      </c>
      <c r="AW18" s="486">
        <v>1249714.0714285714</v>
      </c>
      <c r="AX18" s="486">
        <v>1267764.9323809524</v>
      </c>
      <c r="AY18" s="486">
        <v>1281585.8700000001</v>
      </c>
      <c r="AZ18" s="293">
        <f t="shared" si="0"/>
        <v>13820.937619047705</v>
      </c>
      <c r="BA18" s="357">
        <f t="shared" si="1"/>
        <v>1.0901814102943363E-2</v>
      </c>
    </row>
    <row r="19" spans="2:53" ht="14.1" customHeight="1" x14ac:dyDescent="0.2">
      <c r="B19" s="95" t="s">
        <v>23</v>
      </c>
      <c r="C19" s="96" t="s">
        <v>24</v>
      </c>
      <c r="D19" s="44">
        <v>687246</v>
      </c>
      <c r="E19" s="123">
        <v>689183.28</v>
      </c>
      <c r="F19" s="123">
        <v>517747</v>
      </c>
      <c r="G19" s="125">
        <v>459812.48</v>
      </c>
      <c r="H19" s="44">
        <v>122252</v>
      </c>
      <c r="I19" s="44">
        <v>152390.51</v>
      </c>
      <c r="J19" s="44">
        <v>124816.5</v>
      </c>
      <c r="K19" s="44">
        <v>114608.85</v>
      </c>
      <c r="L19" s="122">
        <f t="shared" si="2"/>
        <v>514067.86</v>
      </c>
      <c r="M19" s="44">
        <v>99524.160000000003</v>
      </c>
      <c r="N19" s="231">
        <v>113091.54</v>
      </c>
      <c r="O19" s="231">
        <v>150817</v>
      </c>
      <c r="P19" s="231">
        <v>124095.75</v>
      </c>
      <c r="Q19" s="268">
        <f t="shared" si="3"/>
        <v>487528.45</v>
      </c>
      <c r="R19" s="231">
        <v>118840.62</v>
      </c>
      <c r="S19" s="231">
        <v>137877.18000000002</v>
      </c>
      <c r="T19" s="231">
        <v>136705.95000000001</v>
      </c>
      <c r="U19" s="231">
        <v>113743.75809523811</v>
      </c>
      <c r="V19" s="268">
        <f t="shared" si="4"/>
        <v>507167.50809523812</v>
      </c>
      <c r="W19" s="231">
        <v>108641.37999999999</v>
      </c>
      <c r="X19" s="231">
        <v>78968.31</v>
      </c>
      <c r="Y19" s="231">
        <v>95154.549999999988</v>
      </c>
      <c r="Z19" s="231">
        <v>119887.47</v>
      </c>
      <c r="AA19" s="269">
        <f t="shared" si="5"/>
        <v>402651.70999999996</v>
      </c>
      <c r="AB19" s="244">
        <v>162161.17000000001</v>
      </c>
      <c r="AC19" s="244">
        <v>124120.28</v>
      </c>
      <c r="AD19" s="244">
        <v>155838.28</v>
      </c>
      <c r="AE19" s="244">
        <v>154687.94</v>
      </c>
      <c r="AF19" s="268">
        <f t="shared" si="6"/>
        <v>596807.66999999993</v>
      </c>
      <c r="AG19" s="231">
        <v>162591.47999999998</v>
      </c>
      <c r="AH19" s="231">
        <v>139630.44999999998</v>
      </c>
      <c r="AI19" s="231">
        <v>126451.40853658538</v>
      </c>
      <c r="AJ19" s="231">
        <v>145289.35390243903</v>
      </c>
      <c r="AK19" s="268">
        <f t="shared" si="7"/>
        <v>573962.69243902434</v>
      </c>
      <c r="AL19" s="231">
        <v>130784.91853658538</v>
      </c>
      <c r="AM19" s="231">
        <v>145033.77707317073</v>
      </c>
      <c r="AN19" s="231">
        <v>160396.64609756097</v>
      </c>
      <c r="AO19" s="231">
        <v>148853.9287804878</v>
      </c>
      <c r="AP19" s="268">
        <v>585069.2704878049</v>
      </c>
      <c r="AQ19" s="231">
        <v>142590.04361207897</v>
      </c>
      <c r="AR19" s="231">
        <v>147640.86765389083</v>
      </c>
      <c r="AS19" s="231">
        <v>164160.35929152148</v>
      </c>
      <c r="AT19" s="231">
        <v>131975.66333333333</v>
      </c>
      <c r="AU19" s="268">
        <v>586366.93389082467</v>
      </c>
      <c r="AV19" s="231">
        <v>90175.794322799135</v>
      </c>
      <c r="AW19" s="486">
        <v>131142.04047619048</v>
      </c>
      <c r="AX19" s="486">
        <v>121688.42571428571</v>
      </c>
      <c r="AY19" s="486">
        <v>120948.22</v>
      </c>
      <c r="AZ19" s="293">
        <f t="shared" si="0"/>
        <v>-740.20571428570838</v>
      </c>
      <c r="BA19" s="357">
        <f t="shared" si="1"/>
        <v>-6.0827947271143911E-3</v>
      </c>
    </row>
    <row r="20" spans="2:53" ht="14.1" customHeight="1" x14ac:dyDescent="0.2">
      <c r="B20" s="95" t="s">
        <v>25</v>
      </c>
      <c r="C20" s="96" t="s">
        <v>24</v>
      </c>
      <c r="D20" s="44">
        <v>19887</v>
      </c>
      <c r="E20" s="123">
        <v>26075.329999999998</v>
      </c>
      <c r="F20" s="123">
        <v>17578</v>
      </c>
      <c r="G20" s="125">
        <v>9562.86</v>
      </c>
      <c r="H20" s="44">
        <v>446</v>
      </c>
      <c r="I20" s="44">
        <v>6608.6</v>
      </c>
      <c r="J20" s="44">
        <v>2627.77</v>
      </c>
      <c r="K20" s="44">
        <v>7582.92</v>
      </c>
      <c r="L20" s="122">
        <f t="shared" si="2"/>
        <v>17265.29</v>
      </c>
      <c r="M20" s="44">
        <v>5029.08</v>
      </c>
      <c r="N20" s="231">
        <v>1842.65</v>
      </c>
      <c r="O20" s="231">
        <v>5668</v>
      </c>
      <c r="P20" s="231">
        <v>3163.31</v>
      </c>
      <c r="Q20" s="268">
        <f t="shared" si="3"/>
        <v>15703.039999999999</v>
      </c>
      <c r="R20" s="231">
        <v>2663.27</v>
      </c>
      <c r="S20" s="231">
        <v>3518.93</v>
      </c>
      <c r="T20" s="231">
        <v>3030</v>
      </c>
      <c r="U20" s="231">
        <v>4715.76</v>
      </c>
      <c r="V20" s="268">
        <f t="shared" si="4"/>
        <v>13927.960000000001</v>
      </c>
      <c r="W20" s="231">
        <v>0</v>
      </c>
      <c r="X20" s="231">
        <v>4119.1099999999997</v>
      </c>
      <c r="Y20" s="231">
        <v>585.24</v>
      </c>
      <c r="Z20" s="231">
        <v>100</v>
      </c>
      <c r="AA20" s="269">
        <f t="shared" si="5"/>
        <v>4804.3499999999995</v>
      </c>
      <c r="AB20" s="244">
        <v>7592.4900000000007</v>
      </c>
      <c r="AC20" s="244">
        <v>3261.49</v>
      </c>
      <c r="AD20" s="244">
        <v>1523.73</v>
      </c>
      <c r="AE20" s="244">
        <v>498.96</v>
      </c>
      <c r="AF20" s="268">
        <f t="shared" si="6"/>
        <v>12876.669999999998</v>
      </c>
      <c r="AG20" s="231">
        <v>3574.44</v>
      </c>
      <c r="AH20" s="231">
        <v>1927.5300000000002</v>
      </c>
      <c r="AI20" s="231">
        <v>4994.0200000000004</v>
      </c>
      <c r="AJ20" s="231">
        <v>1918.56</v>
      </c>
      <c r="AK20" s="268">
        <f t="shared" si="7"/>
        <v>12414.550000000001</v>
      </c>
      <c r="AL20" s="231">
        <v>2663</v>
      </c>
      <c r="AM20" s="231">
        <v>905</v>
      </c>
      <c r="AN20" s="231">
        <v>4367.8500000000004</v>
      </c>
      <c r="AO20" s="231">
        <v>3195.21</v>
      </c>
      <c r="AP20" s="268">
        <v>11131.060000000001</v>
      </c>
      <c r="AQ20" s="231">
        <v>5249.29</v>
      </c>
      <c r="AR20" s="231">
        <v>1397.48</v>
      </c>
      <c r="AS20" s="231">
        <v>128.69999999999999</v>
      </c>
      <c r="AT20" s="231">
        <v>1508.4980952380952</v>
      </c>
      <c r="AU20" s="268">
        <v>8283.968095238095</v>
      </c>
      <c r="AV20" s="231">
        <v>5019.3544202937583</v>
      </c>
      <c r="AW20" s="486">
        <v>3067.26</v>
      </c>
      <c r="AX20" s="486">
        <v>3097.58</v>
      </c>
      <c r="AY20" s="486">
        <v>6440.45</v>
      </c>
      <c r="AZ20" s="293">
        <f t="shared" si="0"/>
        <v>3342.87</v>
      </c>
      <c r="BA20" s="357">
        <f t="shared" si="1"/>
        <v>1.0791876238870344</v>
      </c>
    </row>
    <row r="21" spans="2:53" ht="14.1" customHeight="1" x14ac:dyDescent="0.2">
      <c r="B21" s="95" t="s">
        <v>26</v>
      </c>
      <c r="C21" s="96" t="s">
        <v>24</v>
      </c>
      <c r="D21" s="44">
        <v>52558</v>
      </c>
      <c r="E21" s="123">
        <v>27565.279999999999</v>
      </c>
      <c r="F21" s="123">
        <v>18039</v>
      </c>
      <c r="G21" s="125">
        <v>17155.75</v>
      </c>
      <c r="H21" s="44">
        <v>7000</v>
      </c>
      <c r="I21" s="44">
        <v>3384.29</v>
      </c>
      <c r="J21" s="44">
        <v>11870.38</v>
      </c>
      <c r="K21" s="44">
        <v>15761.25</v>
      </c>
      <c r="L21" s="122">
        <f t="shared" si="2"/>
        <v>38015.919999999998</v>
      </c>
      <c r="M21" s="44">
        <v>3348.97</v>
      </c>
      <c r="N21" s="231">
        <v>2867.72</v>
      </c>
      <c r="O21" s="231">
        <v>2141</v>
      </c>
      <c r="P21" s="231">
        <v>4795.6499999999996</v>
      </c>
      <c r="Q21" s="268">
        <f t="shared" si="3"/>
        <v>13153.339999999998</v>
      </c>
      <c r="R21" s="231">
        <v>6826.3700000000008</v>
      </c>
      <c r="S21" s="231">
        <v>7265.73</v>
      </c>
      <c r="T21" s="231">
        <v>6264.64</v>
      </c>
      <c r="U21" s="231">
        <v>5265.3099999999995</v>
      </c>
      <c r="V21" s="268">
        <f t="shared" si="4"/>
        <v>25622.050000000003</v>
      </c>
      <c r="W21" s="231">
        <v>8212.2999999999993</v>
      </c>
      <c r="X21" s="231">
        <v>0</v>
      </c>
      <c r="Y21" s="231">
        <v>3384.57</v>
      </c>
      <c r="Z21" s="231">
        <v>1063.82</v>
      </c>
      <c r="AA21" s="269">
        <f t="shared" si="5"/>
        <v>12660.689999999999</v>
      </c>
      <c r="AB21" s="244">
        <v>13155.77</v>
      </c>
      <c r="AC21" s="244">
        <v>4878.59</v>
      </c>
      <c r="AD21" s="244">
        <v>3855.2200000000003</v>
      </c>
      <c r="AE21" s="244">
        <v>7144.1900000000005</v>
      </c>
      <c r="AF21" s="268">
        <f t="shared" si="6"/>
        <v>29033.770000000004</v>
      </c>
      <c r="AG21" s="231">
        <v>10638.130000000001</v>
      </c>
      <c r="AH21" s="231">
        <v>1960.56</v>
      </c>
      <c r="AI21" s="231">
        <v>15420.02</v>
      </c>
      <c r="AJ21" s="231">
        <v>13370.612195121948</v>
      </c>
      <c r="AK21" s="268">
        <f t="shared" si="7"/>
        <v>41389.322195121946</v>
      </c>
      <c r="AL21" s="231">
        <v>4432.6419512195098</v>
      </c>
      <c r="AM21" s="231">
        <v>1857.94</v>
      </c>
      <c r="AN21" s="231">
        <v>10026.780000000001</v>
      </c>
      <c r="AO21" s="231">
        <v>4559.84</v>
      </c>
      <c r="AP21" s="268">
        <v>20877.201951219511</v>
      </c>
      <c r="AQ21" s="231">
        <v>2374.2976190476193</v>
      </c>
      <c r="AR21" s="231">
        <v>2998.75</v>
      </c>
      <c r="AS21" s="231">
        <v>4943.0499999999993</v>
      </c>
      <c r="AT21" s="231">
        <v>7976.3399999999992</v>
      </c>
      <c r="AU21" s="268">
        <v>18292.437619047618</v>
      </c>
      <c r="AV21" s="231">
        <v>10174.926926181726</v>
      </c>
      <c r="AW21" s="486">
        <v>4604.18</v>
      </c>
      <c r="AX21" s="486">
        <v>11365.848571428571</v>
      </c>
      <c r="AY21" s="486">
        <v>4957.95</v>
      </c>
      <c r="AZ21" s="293">
        <f t="shared" si="0"/>
        <v>-6407.8985714285709</v>
      </c>
      <c r="BA21" s="357">
        <f t="shared" si="1"/>
        <v>-0.56378531978128965</v>
      </c>
    </row>
    <row r="22" spans="2:53" ht="14.1" customHeight="1" x14ac:dyDescent="0.2">
      <c r="B22" s="95" t="s">
        <v>27</v>
      </c>
      <c r="C22" s="96" t="s">
        <v>24</v>
      </c>
      <c r="D22" s="44">
        <v>12376</v>
      </c>
      <c r="E22" s="123">
        <v>17127.010000000002</v>
      </c>
      <c r="F22" s="123">
        <v>9892</v>
      </c>
      <c r="G22" s="125">
        <v>13079.779999999999</v>
      </c>
      <c r="H22" s="44">
        <v>5407</v>
      </c>
      <c r="I22" s="44">
        <v>4816.05</v>
      </c>
      <c r="J22" s="44">
        <v>3751.05</v>
      </c>
      <c r="K22" s="44">
        <v>6391.08</v>
      </c>
      <c r="L22" s="122">
        <f t="shared" si="2"/>
        <v>20365.18</v>
      </c>
      <c r="M22" s="44">
        <v>10764.11</v>
      </c>
      <c r="N22" s="231">
        <v>6789.64</v>
      </c>
      <c r="O22" s="231">
        <v>9798</v>
      </c>
      <c r="P22" s="231">
        <v>5929.95</v>
      </c>
      <c r="Q22" s="268">
        <f t="shared" si="3"/>
        <v>33281.699999999997</v>
      </c>
      <c r="R22" s="231">
        <v>9668.4699999999993</v>
      </c>
      <c r="S22" s="231">
        <v>11676.470000000001</v>
      </c>
      <c r="T22" s="231">
        <v>15046.33</v>
      </c>
      <c r="U22" s="231">
        <v>4463.3261904761912</v>
      </c>
      <c r="V22" s="268">
        <f t="shared" si="4"/>
        <v>40854.596190476193</v>
      </c>
      <c r="W22" s="231">
        <v>9068.59</v>
      </c>
      <c r="X22" s="231">
        <v>4783.5499999999993</v>
      </c>
      <c r="Y22" s="231">
        <v>4595.1299999999992</v>
      </c>
      <c r="Z22" s="231">
        <v>2714.4</v>
      </c>
      <c r="AA22" s="269">
        <f t="shared" si="5"/>
        <v>21161.67</v>
      </c>
      <c r="AB22" s="244">
        <v>578.5</v>
      </c>
      <c r="AC22" s="244">
        <v>242.35999999999999</v>
      </c>
      <c r="AD22" s="244">
        <v>1495.62</v>
      </c>
      <c r="AE22" s="244">
        <v>2009.55</v>
      </c>
      <c r="AF22" s="268">
        <f t="shared" si="6"/>
        <v>4326.03</v>
      </c>
      <c r="AG22" s="231">
        <v>8131.8200000000006</v>
      </c>
      <c r="AH22" s="231">
        <v>1249.5999999999999</v>
      </c>
      <c r="AI22" s="231">
        <v>291</v>
      </c>
      <c r="AJ22" s="231">
        <v>1839.279268292682</v>
      </c>
      <c r="AK22" s="268">
        <f t="shared" si="7"/>
        <v>11511.699268292683</v>
      </c>
      <c r="AL22" s="231">
        <v>2629.7390243902441</v>
      </c>
      <c r="AM22" s="231">
        <v>2109.078780487805</v>
      </c>
      <c r="AN22" s="231">
        <v>4738</v>
      </c>
      <c r="AO22" s="231">
        <v>3516.7</v>
      </c>
      <c r="AP22" s="268">
        <v>12993.517804878051</v>
      </c>
      <c r="AQ22" s="231">
        <v>3169.86</v>
      </c>
      <c r="AR22" s="231">
        <v>1984.1</v>
      </c>
      <c r="AS22" s="231">
        <v>252.2</v>
      </c>
      <c r="AT22" s="231">
        <v>480.15</v>
      </c>
      <c r="AU22" s="268">
        <v>5886.3099999999995</v>
      </c>
      <c r="AV22" s="231">
        <v>562.21218148726155</v>
      </c>
      <c r="AW22" s="486">
        <v>2017.6</v>
      </c>
      <c r="AX22" s="486">
        <v>5695.3600000000006</v>
      </c>
      <c r="AY22" s="486">
        <v>873</v>
      </c>
      <c r="AZ22" s="293">
        <f t="shared" si="0"/>
        <v>-4822.3600000000006</v>
      </c>
      <c r="BA22" s="357">
        <f t="shared" si="1"/>
        <v>-0.84671732778963926</v>
      </c>
    </row>
    <row r="23" spans="2:53" ht="14.1" customHeight="1" x14ac:dyDescent="0.2">
      <c r="B23" s="95" t="s">
        <v>28</v>
      </c>
      <c r="C23" s="96" t="s">
        <v>24</v>
      </c>
      <c r="D23" s="96" t="s">
        <v>24</v>
      </c>
      <c r="E23" s="96" t="s">
        <v>24</v>
      </c>
      <c r="F23" s="96" t="s">
        <v>24</v>
      </c>
      <c r="G23" s="98" t="s">
        <v>24</v>
      </c>
      <c r="H23" s="90">
        <v>2495</v>
      </c>
      <c r="I23" s="90">
        <v>1139.28</v>
      </c>
      <c r="J23" s="90">
        <v>4294.9399999999996</v>
      </c>
      <c r="K23" s="90">
        <v>918.05</v>
      </c>
      <c r="L23" s="122">
        <f t="shared" si="2"/>
        <v>8847.2699999999986</v>
      </c>
      <c r="M23" s="44">
        <v>2019.9099999999999</v>
      </c>
      <c r="N23" s="231">
        <v>1571.27</v>
      </c>
      <c r="O23" s="231">
        <v>2903</v>
      </c>
      <c r="P23" s="231">
        <v>1276.3</v>
      </c>
      <c r="Q23" s="268">
        <f t="shared" si="3"/>
        <v>7770.4800000000005</v>
      </c>
      <c r="R23" s="231">
        <v>3539.51</v>
      </c>
      <c r="S23" s="231">
        <v>1783.5099999999998</v>
      </c>
      <c r="T23" s="231">
        <v>1649.99</v>
      </c>
      <c r="U23" s="231">
        <v>4280.45</v>
      </c>
      <c r="V23" s="268">
        <f t="shared" si="4"/>
        <v>11253.46</v>
      </c>
      <c r="W23" s="231">
        <v>4188.87</v>
      </c>
      <c r="X23" s="231">
        <v>659.22</v>
      </c>
      <c r="Y23" s="231">
        <v>1257.8599999999999</v>
      </c>
      <c r="Z23" s="231">
        <v>2034.9399999999998</v>
      </c>
      <c r="AA23" s="269">
        <f t="shared" si="5"/>
        <v>8140.8899999999994</v>
      </c>
      <c r="AB23" s="244">
        <v>918.07999999999993</v>
      </c>
      <c r="AC23" s="244">
        <v>2631.37</v>
      </c>
      <c r="AD23" s="244">
        <v>672.91</v>
      </c>
      <c r="AE23" s="244">
        <v>313.32</v>
      </c>
      <c r="AF23" s="268">
        <f t="shared" si="6"/>
        <v>4535.6799999999994</v>
      </c>
      <c r="AG23" s="231">
        <v>1250.6399999999999</v>
      </c>
      <c r="AH23" s="231">
        <v>1075.27</v>
      </c>
      <c r="AI23" s="231">
        <v>870.03</v>
      </c>
      <c r="AJ23" s="231">
        <v>2435.6331707317072</v>
      </c>
      <c r="AK23" s="268">
        <f t="shared" si="7"/>
        <v>5631.5731707317063</v>
      </c>
      <c r="AL23" s="231">
        <v>2550.921219512195</v>
      </c>
      <c r="AM23" s="231">
        <v>1497.0700000000002</v>
      </c>
      <c r="AN23" s="231">
        <v>1538.08</v>
      </c>
      <c r="AO23" s="231">
        <v>725.01</v>
      </c>
      <c r="AP23" s="268">
        <v>6311.0812195121953</v>
      </c>
      <c r="AQ23" s="231">
        <v>3032.2999999999997</v>
      </c>
      <c r="AR23" s="231">
        <v>1714.44</v>
      </c>
      <c r="AS23" s="231">
        <v>1628.65</v>
      </c>
      <c r="AT23" s="231">
        <v>2244.73</v>
      </c>
      <c r="AU23" s="268">
        <v>8620.119999999999</v>
      </c>
      <c r="AV23" s="231">
        <v>1392.9388496534684</v>
      </c>
      <c r="AW23" s="486">
        <v>961.3</v>
      </c>
      <c r="AX23" s="486">
        <v>2485.69</v>
      </c>
      <c r="AY23" s="486">
        <v>2200.6</v>
      </c>
      <c r="AZ23" s="293">
        <f t="shared" si="0"/>
        <v>-285.09000000000015</v>
      </c>
      <c r="BA23" s="357">
        <f t="shared" si="1"/>
        <v>-0.11469249986925165</v>
      </c>
    </row>
    <row r="24" spans="2:53" ht="14.1" customHeight="1" x14ac:dyDescent="0.2">
      <c r="B24" s="95" t="s">
        <v>29</v>
      </c>
      <c r="C24" s="96" t="s">
        <v>24</v>
      </c>
      <c r="D24" s="96" t="s">
        <v>24</v>
      </c>
      <c r="E24" s="96" t="s">
        <v>24</v>
      </c>
      <c r="F24" s="96" t="s">
        <v>24</v>
      </c>
      <c r="G24" s="98" t="s">
        <v>24</v>
      </c>
      <c r="H24" s="90">
        <v>611</v>
      </c>
      <c r="I24" s="90">
        <v>5505.72</v>
      </c>
      <c r="J24" s="43">
        <v>0</v>
      </c>
      <c r="K24" s="43">
        <v>317.45</v>
      </c>
      <c r="L24" s="122">
        <f t="shared" si="2"/>
        <v>6434.17</v>
      </c>
      <c r="M24" s="44">
        <v>197.8</v>
      </c>
      <c r="N24" s="231">
        <v>378.79</v>
      </c>
      <c r="O24" s="231">
        <v>757</v>
      </c>
      <c r="P24" s="231">
        <v>1186.8</v>
      </c>
      <c r="Q24" s="268">
        <f t="shared" si="3"/>
        <v>2520.3900000000003</v>
      </c>
      <c r="R24" s="231">
        <v>0</v>
      </c>
      <c r="S24" s="231">
        <v>692.3</v>
      </c>
      <c r="T24" s="231">
        <v>1341.08</v>
      </c>
      <c r="U24" s="231">
        <v>2541.7399999999998</v>
      </c>
      <c r="V24" s="268">
        <f t="shared" si="4"/>
        <v>4575.12</v>
      </c>
      <c r="W24" s="231">
        <v>100</v>
      </c>
      <c r="X24" s="231">
        <v>0</v>
      </c>
      <c r="Y24" s="231">
        <v>486</v>
      </c>
      <c r="Z24" s="231">
        <v>0</v>
      </c>
      <c r="AA24" s="269">
        <f t="shared" si="5"/>
        <v>586</v>
      </c>
      <c r="AB24" s="244">
        <v>0</v>
      </c>
      <c r="AC24" s="244">
        <v>476.19</v>
      </c>
      <c r="AD24" s="244">
        <v>0</v>
      </c>
      <c r="AE24" s="244">
        <v>0</v>
      </c>
      <c r="AF24" s="268">
        <f t="shared" si="6"/>
        <v>476.19</v>
      </c>
      <c r="AG24" s="231">
        <v>0</v>
      </c>
      <c r="AH24" s="231">
        <v>1305.6399999999999</v>
      </c>
      <c r="AI24" s="231">
        <v>0</v>
      </c>
      <c r="AJ24" s="231">
        <v>0</v>
      </c>
      <c r="AK24" s="268">
        <f t="shared" si="7"/>
        <v>1305.6399999999999</v>
      </c>
      <c r="AL24" s="231">
        <v>0</v>
      </c>
      <c r="AM24" s="231">
        <v>0</v>
      </c>
      <c r="AN24" s="231">
        <v>0</v>
      </c>
      <c r="AO24" s="231">
        <v>1977.01</v>
      </c>
      <c r="AP24" s="268">
        <v>1977.01</v>
      </c>
      <c r="AQ24" s="231">
        <v>2521.9499999999998</v>
      </c>
      <c r="AR24" s="231">
        <v>0</v>
      </c>
      <c r="AS24" s="231">
        <v>0</v>
      </c>
      <c r="AT24" s="231">
        <v>0</v>
      </c>
      <c r="AU24" s="268">
        <v>2521.9499999999998</v>
      </c>
      <c r="AV24" s="231">
        <v>0</v>
      </c>
      <c r="AW24" s="486">
        <v>0</v>
      </c>
      <c r="AX24" s="486">
        <v>0</v>
      </c>
      <c r="AY24" s="486">
        <v>0</v>
      </c>
      <c r="AZ24" s="293">
        <f t="shared" si="0"/>
        <v>0</v>
      </c>
      <c r="BA24" s="357" t="e">
        <f t="shared" si="1"/>
        <v>#DIV/0!</v>
      </c>
    </row>
    <row r="25" spans="2:53" ht="14.1" customHeight="1" x14ac:dyDescent="0.2">
      <c r="B25" s="95" t="s">
        <v>30</v>
      </c>
      <c r="C25" s="96" t="s">
        <v>24</v>
      </c>
      <c r="D25" s="96" t="s">
        <v>24</v>
      </c>
      <c r="E25" s="96" t="s">
        <v>24</v>
      </c>
      <c r="F25" s="96" t="s">
        <v>24</v>
      </c>
      <c r="G25" s="98" t="s">
        <v>24</v>
      </c>
      <c r="H25" s="43">
        <v>0</v>
      </c>
      <c r="I25" s="43">
        <v>0</v>
      </c>
      <c r="J25" s="43">
        <v>0</v>
      </c>
      <c r="K25" s="43">
        <v>0</v>
      </c>
      <c r="L25" s="122">
        <f t="shared" si="2"/>
        <v>0</v>
      </c>
      <c r="M25" s="44">
        <v>0</v>
      </c>
      <c r="N25" s="231">
        <v>0</v>
      </c>
      <c r="O25" s="231">
        <v>0</v>
      </c>
      <c r="P25" s="231">
        <v>0</v>
      </c>
      <c r="Q25" s="268">
        <f t="shared" si="3"/>
        <v>0</v>
      </c>
      <c r="R25" s="231">
        <v>0</v>
      </c>
      <c r="S25" s="231">
        <v>0</v>
      </c>
      <c r="T25" s="231">
        <v>0</v>
      </c>
      <c r="U25" s="231">
        <v>0</v>
      </c>
      <c r="V25" s="268">
        <f t="shared" si="4"/>
        <v>0</v>
      </c>
      <c r="W25" s="231">
        <v>0</v>
      </c>
      <c r="X25" s="231">
        <v>0</v>
      </c>
      <c r="Y25" s="231">
        <v>0</v>
      </c>
      <c r="Z25" s="231">
        <v>0</v>
      </c>
      <c r="AA25" s="268">
        <f t="shared" si="5"/>
        <v>0</v>
      </c>
      <c r="AB25" s="244">
        <v>0</v>
      </c>
      <c r="AC25" s="244">
        <v>0</v>
      </c>
      <c r="AD25" s="244">
        <v>0</v>
      </c>
      <c r="AE25" s="244">
        <v>0</v>
      </c>
      <c r="AF25" s="268">
        <f t="shared" si="6"/>
        <v>0</v>
      </c>
      <c r="AG25" s="231">
        <v>0</v>
      </c>
      <c r="AH25" s="231">
        <v>0</v>
      </c>
      <c r="AI25" s="231">
        <v>0</v>
      </c>
      <c r="AJ25" s="231">
        <v>0</v>
      </c>
      <c r="AK25" s="268">
        <f t="shared" si="7"/>
        <v>0</v>
      </c>
      <c r="AL25" s="231">
        <v>0</v>
      </c>
      <c r="AM25" s="231">
        <v>0</v>
      </c>
      <c r="AN25" s="231">
        <v>0</v>
      </c>
      <c r="AO25" s="231">
        <v>0</v>
      </c>
      <c r="AP25" s="268">
        <v>0</v>
      </c>
      <c r="AQ25" s="231">
        <v>0</v>
      </c>
      <c r="AR25" s="231">
        <v>0</v>
      </c>
      <c r="AS25" s="231">
        <v>0</v>
      </c>
      <c r="AT25" s="231">
        <v>0</v>
      </c>
      <c r="AU25" s="268">
        <v>0</v>
      </c>
      <c r="AV25" s="231">
        <v>0</v>
      </c>
      <c r="AW25" s="486">
        <v>0</v>
      </c>
      <c r="AX25" s="486">
        <v>0</v>
      </c>
      <c r="AY25" s="486">
        <v>0</v>
      </c>
      <c r="AZ25" s="293">
        <f t="shared" si="0"/>
        <v>0</v>
      </c>
      <c r="BA25" s="357" t="e">
        <f t="shared" si="1"/>
        <v>#DIV/0!</v>
      </c>
    </row>
    <row r="26" spans="2:53" ht="14.1" customHeight="1" x14ac:dyDescent="0.2">
      <c r="B26" s="95" t="s">
        <v>31</v>
      </c>
      <c r="C26" s="96" t="s">
        <v>24</v>
      </c>
      <c r="D26" s="96" t="s">
        <v>24</v>
      </c>
      <c r="E26" s="96" t="s">
        <v>24</v>
      </c>
      <c r="F26" s="96" t="s">
        <v>24</v>
      </c>
      <c r="G26" s="98" t="s">
        <v>24</v>
      </c>
      <c r="H26" s="43">
        <v>626</v>
      </c>
      <c r="I26" s="43">
        <v>3399.59</v>
      </c>
      <c r="J26" s="43">
        <v>101.21</v>
      </c>
      <c r="K26" s="43">
        <v>4022.19</v>
      </c>
      <c r="L26" s="122">
        <f t="shared" si="2"/>
        <v>8148.99</v>
      </c>
      <c r="M26" s="44">
        <v>3636.44</v>
      </c>
      <c r="N26" s="231">
        <v>150</v>
      </c>
      <c r="O26" s="231">
        <v>1115</v>
      </c>
      <c r="P26" s="231">
        <v>1165.19</v>
      </c>
      <c r="Q26" s="268">
        <f t="shared" si="3"/>
        <v>6066.630000000001</v>
      </c>
      <c r="R26" s="231">
        <v>533.76</v>
      </c>
      <c r="S26" s="231">
        <v>203.29</v>
      </c>
      <c r="T26" s="231">
        <v>8898.77</v>
      </c>
      <c r="U26" s="231">
        <v>274.89</v>
      </c>
      <c r="V26" s="268">
        <f t="shared" si="4"/>
        <v>9910.7099999999991</v>
      </c>
      <c r="W26" s="231">
        <v>239.7</v>
      </c>
      <c r="X26" s="231">
        <v>0</v>
      </c>
      <c r="Y26" s="231">
        <v>3285.59</v>
      </c>
      <c r="Z26" s="231">
        <v>3110.25</v>
      </c>
      <c r="AA26" s="269">
        <f t="shared" si="5"/>
        <v>6635.54</v>
      </c>
      <c r="AB26" s="244">
        <v>0</v>
      </c>
      <c r="AC26" s="244">
        <v>0</v>
      </c>
      <c r="AD26" s="244">
        <v>2566.7799999999997</v>
      </c>
      <c r="AE26" s="244">
        <v>4348.4799999999996</v>
      </c>
      <c r="AF26" s="268">
        <f t="shared" si="6"/>
        <v>6915.2599999999993</v>
      </c>
      <c r="AG26" s="231">
        <v>684.63</v>
      </c>
      <c r="AH26" s="231">
        <v>0</v>
      </c>
      <c r="AI26" s="231">
        <v>2107.33</v>
      </c>
      <c r="AJ26" s="231">
        <v>7704.74</v>
      </c>
      <c r="AK26" s="268">
        <f t="shared" si="7"/>
        <v>10496.7</v>
      </c>
      <c r="AL26" s="231">
        <v>1690.36</v>
      </c>
      <c r="AM26" s="231">
        <v>2594.66</v>
      </c>
      <c r="AN26" s="231">
        <v>1300.92</v>
      </c>
      <c r="AO26" s="231">
        <v>846.09</v>
      </c>
      <c r="AP26" s="268">
        <v>6432.03</v>
      </c>
      <c r="AQ26" s="231">
        <v>179.38</v>
      </c>
      <c r="AR26" s="231">
        <v>3363.58</v>
      </c>
      <c r="AS26" s="231">
        <v>2397.8200000000002</v>
      </c>
      <c r="AT26" s="231">
        <v>3633.9</v>
      </c>
      <c r="AU26" s="268">
        <v>9574.68</v>
      </c>
      <c r="AV26" s="231">
        <v>1511.3200878680207</v>
      </c>
      <c r="AW26" s="486">
        <v>1011.9</v>
      </c>
      <c r="AX26" s="486">
        <v>0</v>
      </c>
      <c r="AY26" s="486">
        <v>706.88</v>
      </c>
      <c r="AZ26" s="293">
        <f t="shared" si="0"/>
        <v>706.88</v>
      </c>
      <c r="BA26" s="357" t="e">
        <f t="shared" si="1"/>
        <v>#DIV/0!</v>
      </c>
    </row>
    <row r="27" spans="2:53" ht="14.1" customHeight="1" x14ac:dyDescent="0.2">
      <c r="B27" s="95" t="s">
        <v>32</v>
      </c>
      <c r="C27" s="96" t="s">
        <v>24</v>
      </c>
      <c r="D27" s="96" t="s">
        <v>24</v>
      </c>
      <c r="E27" s="96" t="s">
        <v>24</v>
      </c>
      <c r="F27" s="96" t="s">
        <v>24</v>
      </c>
      <c r="G27" s="98" t="s">
        <v>24</v>
      </c>
      <c r="H27" s="90">
        <v>5601</v>
      </c>
      <c r="I27" s="90">
        <v>404.91</v>
      </c>
      <c r="J27" s="43">
        <v>0</v>
      </c>
      <c r="K27" s="43">
        <v>2411</v>
      </c>
      <c r="L27" s="122">
        <f t="shared" si="2"/>
        <v>8416.91</v>
      </c>
      <c r="M27" s="44">
        <v>3398.85</v>
      </c>
      <c r="N27" s="231">
        <v>0</v>
      </c>
      <c r="O27" s="231">
        <v>2521</v>
      </c>
      <c r="P27" s="231">
        <v>0</v>
      </c>
      <c r="Q27" s="268">
        <f t="shared" si="3"/>
        <v>5919.85</v>
      </c>
      <c r="R27" s="231">
        <v>2279.77</v>
      </c>
      <c r="S27" s="231">
        <v>0</v>
      </c>
      <c r="T27" s="231">
        <v>0</v>
      </c>
      <c r="U27" s="231">
        <v>552.94000000000005</v>
      </c>
      <c r="V27" s="268">
        <f t="shared" si="4"/>
        <v>2832.71</v>
      </c>
      <c r="W27" s="231">
        <v>0</v>
      </c>
      <c r="X27" s="231">
        <v>700.92</v>
      </c>
      <c r="Y27" s="231">
        <v>595.23</v>
      </c>
      <c r="Z27" s="231">
        <v>0</v>
      </c>
      <c r="AA27" s="269">
        <f t="shared" si="5"/>
        <v>1296.1500000000001</v>
      </c>
      <c r="AB27" s="244">
        <v>0</v>
      </c>
      <c r="AC27" s="244">
        <v>50</v>
      </c>
      <c r="AD27" s="244">
        <v>0</v>
      </c>
      <c r="AE27" s="244">
        <v>1673.8200000000002</v>
      </c>
      <c r="AF27" s="268">
        <f t="shared" si="6"/>
        <v>1723.8200000000002</v>
      </c>
      <c r="AG27" s="231">
        <v>0</v>
      </c>
      <c r="AH27" s="231">
        <v>204.68</v>
      </c>
      <c r="AI27" s="231">
        <v>1244.81</v>
      </c>
      <c r="AJ27" s="231">
        <v>1065.26</v>
      </c>
      <c r="AK27" s="268">
        <f t="shared" si="7"/>
        <v>2514.75</v>
      </c>
      <c r="AL27" s="231">
        <v>845.65</v>
      </c>
      <c r="AM27" s="231">
        <v>0</v>
      </c>
      <c r="AN27" s="231">
        <v>416.67</v>
      </c>
      <c r="AO27" s="231">
        <v>2017.97</v>
      </c>
      <c r="AP27" s="268">
        <v>3280.29</v>
      </c>
      <c r="AQ27" s="231">
        <v>448.07</v>
      </c>
      <c r="AR27" s="231">
        <v>0</v>
      </c>
      <c r="AS27" s="231">
        <v>3146.704285714286</v>
      </c>
      <c r="AT27" s="231">
        <v>0</v>
      </c>
      <c r="AU27" s="268">
        <v>3594.7742857142862</v>
      </c>
      <c r="AV27" s="231">
        <v>0</v>
      </c>
      <c r="AW27" s="486">
        <v>0</v>
      </c>
      <c r="AX27" s="486">
        <v>312.71428571428567</v>
      </c>
      <c r="AY27" s="486">
        <v>1073.4000000000001</v>
      </c>
      <c r="AZ27" s="293">
        <f t="shared" si="0"/>
        <v>760.68571428571443</v>
      </c>
      <c r="BA27" s="357">
        <f t="shared" si="1"/>
        <v>2.4325262677021477</v>
      </c>
    </row>
    <row r="28" spans="2:53" ht="14.1" customHeight="1" x14ac:dyDescent="0.2">
      <c r="B28" s="95" t="s">
        <v>33</v>
      </c>
      <c r="C28" s="96" t="s">
        <v>24</v>
      </c>
      <c r="D28" s="96" t="s">
        <v>24</v>
      </c>
      <c r="E28" s="96" t="s">
        <v>24</v>
      </c>
      <c r="F28" s="96" t="s">
        <v>24</v>
      </c>
      <c r="G28" s="98" t="s">
        <v>24</v>
      </c>
      <c r="H28" s="43">
        <v>0</v>
      </c>
      <c r="I28" s="43">
        <v>0</v>
      </c>
      <c r="J28" s="43">
        <v>0</v>
      </c>
      <c r="K28" s="43">
        <v>0</v>
      </c>
      <c r="L28" s="122">
        <f t="shared" si="2"/>
        <v>0</v>
      </c>
      <c r="M28" s="44">
        <v>0</v>
      </c>
      <c r="N28" s="231">
        <v>0</v>
      </c>
      <c r="O28" s="231">
        <v>0</v>
      </c>
      <c r="P28" s="231">
        <v>0</v>
      </c>
      <c r="Q28" s="268">
        <f t="shared" si="3"/>
        <v>0</v>
      </c>
      <c r="R28" s="231">
        <v>0</v>
      </c>
      <c r="S28" s="231">
        <v>145.5</v>
      </c>
      <c r="T28" s="231">
        <v>1639.76</v>
      </c>
      <c r="U28" s="231">
        <v>2840.8</v>
      </c>
      <c r="V28" s="268">
        <f t="shared" si="4"/>
        <v>4626.0600000000004</v>
      </c>
      <c r="W28" s="231">
        <v>9668.33</v>
      </c>
      <c r="X28" s="231">
        <v>145.5</v>
      </c>
      <c r="Y28" s="231">
        <v>3260.42</v>
      </c>
      <c r="Z28" s="231">
        <v>1755.7</v>
      </c>
      <c r="AA28" s="269">
        <f t="shared" si="5"/>
        <v>14829.95</v>
      </c>
      <c r="AB28" s="244">
        <v>2716</v>
      </c>
      <c r="AC28" s="244">
        <v>1309.5</v>
      </c>
      <c r="AD28" s="244">
        <v>3065.2</v>
      </c>
      <c r="AE28" s="244">
        <v>5003.41</v>
      </c>
      <c r="AF28" s="268">
        <f t="shared" si="6"/>
        <v>12094.11</v>
      </c>
      <c r="AG28" s="231">
        <v>388</v>
      </c>
      <c r="AH28" s="231">
        <v>1195.32</v>
      </c>
      <c r="AI28" s="231">
        <v>0</v>
      </c>
      <c r="AJ28" s="231">
        <v>0</v>
      </c>
      <c r="AK28" s="268">
        <f t="shared" si="7"/>
        <v>1583.32</v>
      </c>
      <c r="AL28" s="231">
        <v>0</v>
      </c>
      <c r="AM28" s="231">
        <v>0</v>
      </c>
      <c r="AN28" s="231">
        <v>0</v>
      </c>
      <c r="AO28" s="231">
        <v>0</v>
      </c>
      <c r="AP28" s="268">
        <v>0</v>
      </c>
      <c r="AQ28" s="231">
        <v>0</v>
      </c>
      <c r="AR28" s="231">
        <v>5289.38</v>
      </c>
      <c r="AS28" s="231">
        <v>0</v>
      </c>
      <c r="AT28" s="231">
        <v>7561.13</v>
      </c>
      <c r="AU28" s="268">
        <v>12850.51</v>
      </c>
      <c r="AV28" s="231">
        <v>4391.3198175584139</v>
      </c>
      <c r="AW28" s="486">
        <v>2395.9</v>
      </c>
      <c r="AX28" s="486">
        <v>1212.5</v>
      </c>
      <c r="AY28" s="486">
        <v>0</v>
      </c>
      <c r="AZ28" s="293">
        <f t="shared" si="0"/>
        <v>-1212.5</v>
      </c>
      <c r="BA28" s="357">
        <f t="shared" si="1"/>
        <v>-1</v>
      </c>
    </row>
    <row r="29" spans="2:53" ht="14.1" customHeight="1" x14ac:dyDescent="0.2">
      <c r="B29" s="95" t="s">
        <v>34</v>
      </c>
      <c r="C29" s="96" t="s">
        <v>24</v>
      </c>
      <c r="D29" s="96" t="s">
        <v>24</v>
      </c>
      <c r="E29" s="96" t="s">
        <v>24</v>
      </c>
      <c r="F29" s="96" t="s">
        <v>24</v>
      </c>
      <c r="G29" s="98" t="s">
        <v>24</v>
      </c>
      <c r="H29" s="90">
        <v>2311</v>
      </c>
      <c r="I29" s="90">
        <v>2854.83</v>
      </c>
      <c r="J29" s="43">
        <v>0</v>
      </c>
      <c r="K29" s="43">
        <v>500</v>
      </c>
      <c r="L29" s="122">
        <f t="shared" si="2"/>
        <v>5665.83</v>
      </c>
      <c r="M29" s="44">
        <v>6928.75</v>
      </c>
      <c r="N29" s="231">
        <v>2790.79</v>
      </c>
      <c r="O29" s="231">
        <v>1000</v>
      </c>
      <c r="P29" s="231">
        <v>4535.3</v>
      </c>
      <c r="Q29" s="268">
        <f t="shared" si="3"/>
        <v>15254.84</v>
      </c>
      <c r="R29" s="231">
        <v>776</v>
      </c>
      <c r="S29" s="231">
        <v>300</v>
      </c>
      <c r="T29" s="231">
        <v>0</v>
      </c>
      <c r="U29" s="231">
        <v>0</v>
      </c>
      <c r="V29" s="268">
        <f t="shared" si="4"/>
        <v>1076</v>
      </c>
      <c r="W29" s="231">
        <v>300</v>
      </c>
      <c r="X29" s="231">
        <v>0</v>
      </c>
      <c r="Y29" s="231">
        <v>0</v>
      </c>
      <c r="Z29" s="231">
        <v>0</v>
      </c>
      <c r="AA29" s="269">
        <f t="shared" si="5"/>
        <v>300</v>
      </c>
      <c r="AB29" s="244">
        <v>0</v>
      </c>
      <c r="AC29" s="244">
        <v>0</v>
      </c>
      <c r="AD29" s="244">
        <v>0</v>
      </c>
      <c r="AE29" s="244">
        <v>0</v>
      </c>
      <c r="AF29" s="268">
        <f t="shared" si="6"/>
        <v>0</v>
      </c>
      <c r="AG29" s="231">
        <v>0</v>
      </c>
      <c r="AH29" s="231">
        <v>0</v>
      </c>
      <c r="AI29" s="231">
        <v>514.57999999999993</v>
      </c>
      <c r="AJ29" s="231">
        <v>485</v>
      </c>
      <c r="AK29" s="268">
        <f t="shared" si="7"/>
        <v>999.57999999999993</v>
      </c>
      <c r="AL29" s="231">
        <v>1226.19</v>
      </c>
      <c r="AM29" s="231">
        <v>1733.02</v>
      </c>
      <c r="AN29" s="231">
        <v>4413.1099999999997</v>
      </c>
      <c r="AO29" s="231">
        <v>4268.7299999999996</v>
      </c>
      <c r="AP29" s="268">
        <v>11641.05</v>
      </c>
      <c r="AQ29" s="231">
        <v>2463.8000000000002</v>
      </c>
      <c r="AR29" s="231">
        <v>1331.8100000000002</v>
      </c>
      <c r="AS29" s="231">
        <v>2953.44</v>
      </c>
      <c r="AT29" s="231">
        <v>577.15</v>
      </c>
      <c r="AU29" s="268">
        <v>7326.2000000000007</v>
      </c>
      <c r="AV29" s="231">
        <v>162.96005260500337</v>
      </c>
      <c r="AW29" s="486">
        <v>2517.44</v>
      </c>
      <c r="AX29" s="486">
        <v>97</v>
      </c>
      <c r="AY29" s="486">
        <v>3998.3</v>
      </c>
      <c r="AZ29" s="293">
        <f t="shared" si="0"/>
        <v>3901.3</v>
      </c>
      <c r="BA29" s="357">
        <f t="shared" si="1"/>
        <v>40.21958762886598</v>
      </c>
    </row>
    <row r="30" spans="2:53" ht="14.1" customHeight="1" x14ac:dyDescent="0.2">
      <c r="B30" s="95" t="s">
        <v>87</v>
      </c>
      <c r="C30" s="96" t="s">
        <v>24</v>
      </c>
      <c r="D30" s="96" t="s">
        <v>24</v>
      </c>
      <c r="E30" s="96" t="s">
        <v>24</v>
      </c>
      <c r="F30" s="96" t="s">
        <v>24</v>
      </c>
      <c r="G30" s="98" t="s">
        <v>24</v>
      </c>
      <c r="H30" s="90">
        <v>776</v>
      </c>
      <c r="I30" s="90">
        <v>620.79999999999995</v>
      </c>
      <c r="J30" s="43">
        <v>0</v>
      </c>
      <c r="K30" s="43">
        <v>0</v>
      </c>
      <c r="L30" s="122">
        <f t="shared" si="2"/>
        <v>1396.8</v>
      </c>
      <c r="M30" s="44">
        <v>0</v>
      </c>
      <c r="N30" s="231">
        <v>1066.04</v>
      </c>
      <c r="O30" s="231">
        <v>0</v>
      </c>
      <c r="P30" s="231">
        <v>0</v>
      </c>
      <c r="Q30" s="268">
        <f t="shared" si="3"/>
        <v>1066.04</v>
      </c>
      <c r="R30" s="231">
        <v>38.799999999999997</v>
      </c>
      <c r="S30" s="231">
        <v>34.520000000000003</v>
      </c>
      <c r="T30" s="231">
        <v>1404.45</v>
      </c>
      <c r="U30" s="231">
        <v>575.47</v>
      </c>
      <c r="V30" s="268">
        <f t="shared" si="4"/>
        <v>2053.2399999999998</v>
      </c>
      <c r="W30" s="231">
        <v>2045.75</v>
      </c>
      <c r="X30" s="231">
        <v>1208.0900000000001</v>
      </c>
      <c r="Y30" s="231">
        <v>502.53999999999996</v>
      </c>
      <c r="Z30" s="231">
        <v>2073.7200000000003</v>
      </c>
      <c r="AA30" s="269">
        <f t="shared" si="5"/>
        <v>5830.1</v>
      </c>
      <c r="AB30" s="244">
        <v>765.32999999999993</v>
      </c>
      <c r="AC30" s="244">
        <v>442.15000000000003</v>
      </c>
      <c r="AD30" s="244">
        <v>2232.6400000000003</v>
      </c>
      <c r="AE30" s="244">
        <v>176.88</v>
      </c>
      <c r="AF30" s="268">
        <f t="shared" si="6"/>
        <v>3617.0000000000005</v>
      </c>
      <c r="AG30" s="231">
        <v>1354.18</v>
      </c>
      <c r="AH30" s="231">
        <v>119.43</v>
      </c>
      <c r="AI30" s="231">
        <v>0</v>
      </c>
      <c r="AJ30" s="231">
        <v>0</v>
      </c>
      <c r="AK30" s="268">
        <f t="shared" si="7"/>
        <v>1473.6100000000001</v>
      </c>
      <c r="AL30" s="231">
        <v>929.26</v>
      </c>
      <c r="AM30" s="231">
        <v>485</v>
      </c>
      <c r="AN30" s="231">
        <v>929.25</v>
      </c>
      <c r="AO30" s="231">
        <v>97</v>
      </c>
      <c r="AP30" s="268">
        <v>2440.5100000000002</v>
      </c>
      <c r="AQ30" s="231">
        <v>2311.92</v>
      </c>
      <c r="AR30" s="231">
        <v>3399.43</v>
      </c>
      <c r="AS30" s="231">
        <v>0</v>
      </c>
      <c r="AT30" s="231">
        <v>1173.6199999999999</v>
      </c>
      <c r="AU30" s="268">
        <v>6884.97</v>
      </c>
      <c r="AV30" s="231">
        <v>83</v>
      </c>
      <c r="AW30" s="486">
        <v>511.01380952380953</v>
      </c>
      <c r="AX30" s="486">
        <v>420</v>
      </c>
      <c r="AY30" s="486">
        <v>3673.71</v>
      </c>
      <c r="AZ30" s="293">
        <f t="shared" si="0"/>
        <v>3253.71</v>
      </c>
      <c r="BA30" s="357">
        <f t="shared" si="1"/>
        <v>7.7469285714285716</v>
      </c>
    </row>
    <row r="31" spans="2:53" ht="14.1" customHeight="1" thickBot="1" x14ac:dyDescent="0.25">
      <c r="B31" s="95" t="s">
        <v>35</v>
      </c>
      <c r="C31" s="44">
        <v>1347766</v>
      </c>
      <c r="D31" s="44">
        <v>1009527</v>
      </c>
      <c r="E31" s="123">
        <v>782514.23</v>
      </c>
      <c r="F31" s="123">
        <v>608092</v>
      </c>
      <c r="G31" s="125">
        <v>1027952.83</v>
      </c>
      <c r="H31" s="126">
        <v>238458</v>
      </c>
      <c r="I31" s="126">
        <v>342980.69</v>
      </c>
      <c r="J31" s="126">
        <v>436575.87</v>
      </c>
      <c r="K31" s="126">
        <v>391292.59</v>
      </c>
      <c r="L31" s="122">
        <f t="shared" si="2"/>
        <v>1409307.15</v>
      </c>
      <c r="M31" s="126">
        <v>347938.15</v>
      </c>
      <c r="N31" s="232">
        <v>384084.89</v>
      </c>
      <c r="O31" s="232">
        <v>372861</v>
      </c>
      <c r="P31" s="232">
        <v>393038.61</v>
      </c>
      <c r="Q31" s="268">
        <f t="shared" si="3"/>
        <v>1497922.65</v>
      </c>
      <c r="R31" s="232">
        <v>353974.61</v>
      </c>
      <c r="S31" s="232">
        <v>434665.31999999995</v>
      </c>
      <c r="T31" s="232">
        <v>458998.93000000005</v>
      </c>
      <c r="U31" s="231">
        <v>477910.79</v>
      </c>
      <c r="V31" s="268">
        <f t="shared" si="4"/>
        <v>1725549.65</v>
      </c>
      <c r="W31" s="231">
        <v>406674.74</v>
      </c>
      <c r="X31" s="231">
        <v>188053.65000000002</v>
      </c>
      <c r="Y31" s="231">
        <v>337698.3</v>
      </c>
      <c r="Z31" s="231">
        <v>269113.02000000008</v>
      </c>
      <c r="AA31" s="270">
        <f t="shared" si="5"/>
        <v>1201539.71</v>
      </c>
      <c r="AB31" s="244">
        <v>259086.66</v>
      </c>
      <c r="AC31" s="244">
        <v>363657.92</v>
      </c>
      <c r="AD31" s="244">
        <v>355979.26000000007</v>
      </c>
      <c r="AE31" s="244">
        <v>423489.44000000012</v>
      </c>
      <c r="AF31" s="268">
        <f t="shared" si="6"/>
        <v>1402213.2800000003</v>
      </c>
      <c r="AG31" s="231">
        <v>444420.44999999995</v>
      </c>
      <c r="AH31" s="231">
        <v>273988.69</v>
      </c>
      <c r="AI31" s="231">
        <v>285685.81</v>
      </c>
      <c r="AJ31" s="231">
        <v>296259.99390243914</v>
      </c>
      <c r="AK31" s="268">
        <f t="shared" si="7"/>
        <v>1300354.943902439</v>
      </c>
      <c r="AL31" s="231">
        <v>260524.91268292681</v>
      </c>
      <c r="AM31" s="231">
        <v>263656.20463414607</v>
      </c>
      <c r="AN31" s="231">
        <v>326198.71999999962</v>
      </c>
      <c r="AO31" s="231">
        <v>261306.36000000007</v>
      </c>
      <c r="AP31" s="268">
        <v>1111686.1973170727</v>
      </c>
      <c r="AQ31" s="231">
        <v>375825.10333333345</v>
      </c>
      <c r="AR31" s="231">
        <v>349145.62188571435</v>
      </c>
      <c r="AS31" s="231">
        <v>329108.34382619045</v>
      </c>
      <c r="AT31" s="231">
        <v>299798.29714285716</v>
      </c>
      <c r="AU31" s="487">
        <v>1353877.3661880954</v>
      </c>
      <c r="AV31" s="231">
        <v>319580.53736338997</v>
      </c>
      <c r="AW31" s="486">
        <v>368409.86523809523</v>
      </c>
      <c r="AX31" s="486">
        <v>348200.34190476179</v>
      </c>
      <c r="AY31" s="486">
        <v>414623.32999999996</v>
      </c>
      <c r="AZ31" s="293">
        <f t="shared" si="0"/>
        <v>66422.988095238165</v>
      </c>
      <c r="BA31" s="357">
        <f t="shared" si="1"/>
        <v>0.19076083536243593</v>
      </c>
    </row>
    <row r="32" spans="2:53" ht="14.1" customHeight="1" thickBot="1" x14ac:dyDescent="0.25">
      <c r="B32" s="57" t="s">
        <v>36</v>
      </c>
      <c r="C32" s="127">
        <f t="shared" ref="C32:L32" si="8">SUM(C8:C31)</f>
        <v>5882706.1699999999</v>
      </c>
      <c r="D32" s="127">
        <f t="shared" si="8"/>
        <v>7201859</v>
      </c>
      <c r="E32" s="127">
        <f t="shared" si="8"/>
        <v>6486411.8800000008</v>
      </c>
      <c r="F32" s="127">
        <f t="shared" si="8"/>
        <v>6073011</v>
      </c>
      <c r="G32" s="128">
        <f t="shared" si="8"/>
        <v>6531966.0600000005</v>
      </c>
      <c r="H32" s="127">
        <f t="shared" si="8"/>
        <v>1686177</v>
      </c>
      <c r="I32" s="127">
        <f t="shared" si="8"/>
        <v>1888626.84</v>
      </c>
      <c r="J32" s="127">
        <f t="shared" si="8"/>
        <v>2090949.8199999998</v>
      </c>
      <c r="K32" s="127">
        <f t="shared" si="8"/>
        <v>2102329.9899999998</v>
      </c>
      <c r="L32" s="127">
        <f t="shared" si="8"/>
        <v>7768083.6500000004</v>
      </c>
      <c r="M32" s="127">
        <v>1915939.3599999999</v>
      </c>
      <c r="N32" s="127">
        <f>SUM(N8:N31)</f>
        <v>2032796.3600000003</v>
      </c>
      <c r="O32" s="272">
        <f>SUM(O8:O31)</f>
        <v>2058064</v>
      </c>
      <c r="P32" s="272">
        <f>SUM(P8:P31)</f>
        <v>2103777.98</v>
      </c>
      <c r="Q32" s="272">
        <f>SUM(Q8:Q31)</f>
        <v>8044541.0499999989</v>
      </c>
      <c r="R32" s="272">
        <f>SUM(R8:R31)</f>
        <v>1915939.3599999999</v>
      </c>
      <c r="S32" s="272">
        <f t="shared" ref="S32:AB32" si="9">SUM(S8:S31)</f>
        <v>2063040.94</v>
      </c>
      <c r="T32" s="272">
        <f t="shared" si="9"/>
        <v>2147192.5699999998</v>
      </c>
      <c r="U32" s="271">
        <f t="shared" si="9"/>
        <v>1998147.8380952382</v>
      </c>
      <c r="V32" s="271">
        <f t="shared" si="9"/>
        <v>8124320.7080952376</v>
      </c>
      <c r="W32" s="271">
        <f t="shared" si="9"/>
        <v>1716641.4000000001</v>
      </c>
      <c r="X32" s="271">
        <f t="shared" si="9"/>
        <v>1174158.7000000002</v>
      </c>
      <c r="Y32" s="271">
        <f t="shared" si="9"/>
        <v>1653916.6</v>
      </c>
      <c r="Z32" s="271">
        <f t="shared" si="9"/>
        <v>1828326.75</v>
      </c>
      <c r="AA32" s="271">
        <f t="shared" si="9"/>
        <v>6373043.4499999993</v>
      </c>
      <c r="AB32" s="271">
        <f t="shared" si="9"/>
        <v>1994160.55</v>
      </c>
      <c r="AC32" s="271">
        <f t="shared" ref="AC32:AL32" si="10">SUM(AC8:AC31)</f>
        <v>2215105.9400000004</v>
      </c>
      <c r="AD32" s="271">
        <f t="shared" si="10"/>
        <v>2472709.6400000006</v>
      </c>
      <c r="AE32" s="271">
        <f t="shared" si="10"/>
        <v>2675231.7199999997</v>
      </c>
      <c r="AF32" s="271">
        <f t="shared" si="10"/>
        <v>9357207.8500000015</v>
      </c>
      <c r="AG32" s="272">
        <f t="shared" si="10"/>
        <v>2335170.5299999993</v>
      </c>
      <c r="AH32" s="272">
        <f t="shared" si="10"/>
        <v>2381724.85</v>
      </c>
      <c r="AI32" s="272">
        <f t="shared" si="10"/>
        <v>2605187.0497560976</v>
      </c>
      <c r="AJ32" s="272">
        <f t="shared" si="10"/>
        <v>2650456.5612195125</v>
      </c>
      <c r="AK32" s="271">
        <f t="shared" si="10"/>
        <v>9972538.9909756072</v>
      </c>
      <c r="AL32" s="272">
        <f t="shared" si="10"/>
        <v>2402227.5687804874</v>
      </c>
      <c r="AM32" s="272">
        <v>2393374.2948780488</v>
      </c>
      <c r="AN32" s="272">
        <v>2654797.5402438999</v>
      </c>
      <c r="AO32" s="272">
        <v>2473121.0192682901</v>
      </c>
      <c r="AP32" s="271">
        <v>9923520.4231707323</v>
      </c>
      <c r="AQ32" s="272">
        <v>2419087.3697560998</v>
      </c>
      <c r="AR32" s="272">
        <v>2456751.4454048802</v>
      </c>
      <c r="AS32" s="272">
        <v>2494321.0582280499</v>
      </c>
      <c r="AT32" s="272">
        <v>2392508.84333333</v>
      </c>
      <c r="AU32" s="488">
        <v>9762668.716722358</v>
      </c>
      <c r="AV32" s="272">
        <v>1954712.31560889</v>
      </c>
      <c r="AW32" s="271">
        <v>2371960.7923809523</v>
      </c>
      <c r="AX32" s="271">
        <v>2385893.4261904764</v>
      </c>
      <c r="AY32" s="271">
        <v>2312842.7799999998</v>
      </c>
      <c r="AZ32" s="271">
        <f>SUM(AZ8:AZ31)</f>
        <v>-73050.646190476138</v>
      </c>
      <c r="BA32" s="358">
        <f>AZ32/AW32</f>
        <v>-3.0797577441045547E-2</v>
      </c>
    </row>
    <row r="33" spans="2:51" ht="18.95" customHeight="1" thickBot="1" x14ac:dyDescent="0.25">
      <c r="B33" s="217"/>
      <c r="R33" s="79"/>
      <c r="S33" s="79"/>
      <c r="T33" s="79"/>
      <c r="U33" s="40"/>
      <c r="V33" s="40"/>
      <c r="W33" s="274"/>
      <c r="X33" s="274"/>
      <c r="Y33" s="274"/>
      <c r="Z33" s="40"/>
      <c r="AA33" s="40"/>
      <c r="AB33" s="274"/>
      <c r="AC33" s="274"/>
      <c r="AD33" s="274"/>
      <c r="AE33" s="274"/>
      <c r="AF33" s="274"/>
      <c r="AG33" s="79"/>
      <c r="AH33" s="79"/>
      <c r="AI33" s="79"/>
      <c r="AJ33" s="79"/>
      <c r="AK33" s="274"/>
    </row>
    <row r="34" spans="2:51" ht="15.95" customHeight="1" thickBot="1" x14ac:dyDescent="0.25">
      <c r="B34" s="81" t="s">
        <v>43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360"/>
      <c r="AM34" s="360"/>
      <c r="AN34" s="360"/>
      <c r="AO34" s="360"/>
      <c r="AP34" s="224"/>
      <c r="AQ34" s="47"/>
      <c r="AR34" s="47"/>
      <c r="AS34" s="47"/>
      <c r="AT34" s="47"/>
      <c r="AU34" s="360"/>
      <c r="AV34" s="47"/>
      <c r="AW34" s="47"/>
      <c r="AX34" s="224"/>
      <c r="AY34" s="224"/>
    </row>
    <row r="35" spans="2:51" ht="15.95" customHeight="1" thickBot="1" x14ac:dyDescent="0.25">
      <c r="B35" s="57" t="s">
        <v>4</v>
      </c>
      <c r="C35" s="52" t="s">
        <v>5</v>
      </c>
      <c r="D35" s="48" t="s">
        <v>6</v>
      </c>
      <c r="E35" s="49" t="s">
        <v>7</v>
      </c>
      <c r="F35" s="48" t="s">
        <v>8</v>
      </c>
      <c r="G35" s="49" t="s">
        <v>9</v>
      </c>
      <c r="H35" s="129" t="s">
        <v>10</v>
      </c>
      <c r="I35" s="129" t="s">
        <v>11</v>
      </c>
      <c r="J35" s="129" t="s">
        <v>85</v>
      </c>
      <c r="K35" s="129" t="s">
        <v>88</v>
      </c>
      <c r="L35" s="129" t="s">
        <v>89</v>
      </c>
      <c r="M35" s="129" t="s">
        <v>91</v>
      </c>
      <c r="N35" s="129" t="s">
        <v>94</v>
      </c>
      <c r="O35" s="267" t="s">
        <v>95</v>
      </c>
      <c r="P35" s="267" t="s">
        <v>96</v>
      </c>
      <c r="Q35" s="267" t="s">
        <v>97</v>
      </c>
      <c r="R35" s="267" t="s">
        <v>98</v>
      </c>
      <c r="S35" s="267" t="s">
        <v>105</v>
      </c>
      <c r="T35" s="267" t="s">
        <v>104</v>
      </c>
      <c r="U35" s="50" t="s">
        <v>112</v>
      </c>
      <c r="V35" s="53" t="s">
        <v>114</v>
      </c>
      <c r="W35" s="53" t="s">
        <v>115</v>
      </c>
      <c r="X35" s="53" t="s">
        <v>116</v>
      </c>
      <c r="Y35" s="53" t="s">
        <v>117</v>
      </c>
      <c r="Z35" s="53" t="s">
        <v>113</v>
      </c>
      <c r="AA35" s="53" t="s">
        <v>118</v>
      </c>
      <c r="AB35" s="53" t="s">
        <v>119</v>
      </c>
      <c r="AC35" s="53" t="s">
        <v>123</v>
      </c>
      <c r="AD35" s="53" t="s">
        <v>124</v>
      </c>
      <c r="AE35" s="53" t="s">
        <v>126</v>
      </c>
      <c r="AF35" s="342" t="s">
        <v>127</v>
      </c>
      <c r="AG35" s="342" t="s">
        <v>130</v>
      </c>
      <c r="AH35" s="342" t="s">
        <v>132</v>
      </c>
      <c r="AI35" s="342" t="s">
        <v>134</v>
      </c>
      <c r="AJ35" s="342" t="s">
        <v>136</v>
      </c>
      <c r="AK35" s="342" t="s">
        <v>137</v>
      </c>
      <c r="AL35" s="342" t="s">
        <v>140</v>
      </c>
      <c r="AM35" s="342" t="s">
        <v>143</v>
      </c>
      <c r="AN35" s="342" t="s">
        <v>145</v>
      </c>
      <c r="AO35" s="342" t="s">
        <v>147</v>
      </c>
      <c r="AP35" s="341" t="s">
        <v>148</v>
      </c>
      <c r="AQ35" s="342" t="s">
        <v>154</v>
      </c>
      <c r="AR35" s="342" t="s">
        <v>227</v>
      </c>
      <c r="AS35" s="342" t="s">
        <v>228</v>
      </c>
      <c r="AT35" s="342" t="s">
        <v>229</v>
      </c>
      <c r="AU35" s="342" t="s">
        <v>230</v>
      </c>
      <c r="AV35" s="342" t="s">
        <v>231</v>
      </c>
      <c r="AW35" s="342" t="s">
        <v>232</v>
      </c>
      <c r="AX35" s="342" t="s">
        <v>233</v>
      </c>
      <c r="AY35" s="342" t="s">
        <v>250</v>
      </c>
    </row>
    <row r="36" spans="2:51" ht="14.1" customHeight="1" x14ac:dyDescent="0.2">
      <c r="B36" s="130" t="s">
        <v>12</v>
      </c>
      <c r="C36" s="109">
        <f t="shared" ref="C36:M51" si="11">C8/C$32</f>
        <v>0.2141738671948662</v>
      </c>
      <c r="D36" s="109">
        <f t="shared" si="11"/>
        <v>0.16608017457714738</v>
      </c>
      <c r="E36" s="109">
        <f t="shared" si="11"/>
        <v>0.14670307831268956</v>
      </c>
      <c r="F36" s="109">
        <f t="shared" si="11"/>
        <v>0.13592977190392047</v>
      </c>
      <c r="G36" s="110">
        <f t="shared" si="11"/>
        <v>0.11459054335625253</v>
      </c>
      <c r="H36" s="109">
        <f t="shared" si="11"/>
        <v>0.13689725337257003</v>
      </c>
      <c r="I36" s="109">
        <f t="shared" si="11"/>
        <v>0.11706090124187792</v>
      </c>
      <c r="J36" s="109">
        <f t="shared" si="11"/>
        <v>0.1098582796214593</v>
      </c>
      <c r="K36" s="109">
        <f t="shared" si="11"/>
        <v>0.11856387968855452</v>
      </c>
      <c r="L36" s="111">
        <f t="shared" si="11"/>
        <v>0.11983469179042633</v>
      </c>
      <c r="M36" s="109">
        <f t="shared" si="11"/>
        <v>0.12788924071166846</v>
      </c>
      <c r="N36" s="109">
        <f t="shared" ref="N36:AB51" si="12">N8/N$32</f>
        <v>0.13662092547233801</v>
      </c>
      <c r="O36" s="264">
        <f t="shared" si="12"/>
        <v>0.11698664375840596</v>
      </c>
      <c r="P36" s="264">
        <f t="shared" si="12"/>
        <v>0.13212473114677242</v>
      </c>
      <c r="Q36" s="266">
        <f t="shared" si="12"/>
        <v>0.12946389900017977</v>
      </c>
      <c r="R36" s="264">
        <f t="shared" si="12"/>
        <v>0.14827208309974904</v>
      </c>
      <c r="S36" s="264">
        <f t="shared" si="12"/>
        <v>0.11301038941088586</v>
      </c>
      <c r="T36" s="264">
        <f t="shared" si="12"/>
        <v>0.12027708348487813</v>
      </c>
      <c r="U36" s="264">
        <f t="shared" si="12"/>
        <v>8.7778590795248038E-2</v>
      </c>
      <c r="V36" s="266">
        <f t="shared" si="12"/>
        <v>0.11704092878572571</v>
      </c>
      <c r="W36" s="264">
        <f t="shared" si="12"/>
        <v>9.7286008597951779E-2</v>
      </c>
      <c r="X36" s="264">
        <f t="shared" si="12"/>
        <v>7.4161482600265172E-2</v>
      </c>
      <c r="Y36" s="264">
        <f t="shared" si="12"/>
        <v>9.7610326905238146E-2</v>
      </c>
      <c r="Z36" s="264">
        <f t="shared" si="12"/>
        <v>8.4387054994409502E-2</v>
      </c>
      <c r="AA36" s="266">
        <f t="shared" si="12"/>
        <v>8.9409242926156429E-2</v>
      </c>
      <c r="AB36" s="264">
        <f t="shared" si="12"/>
        <v>9.7453562603071239E-2</v>
      </c>
      <c r="AC36" s="264">
        <f t="shared" ref="AC36:AD59" si="13">AC8/AC$32</f>
        <v>0.11779004122935988</v>
      </c>
      <c r="AD36" s="264">
        <f t="shared" si="13"/>
        <v>0.12601811185562409</v>
      </c>
      <c r="AE36" s="264">
        <f t="shared" ref="AE36:AJ36" si="14">AE8/AE$32</f>
        <v>0.12656393368421934</v>
      </c>
      <c r="AF36" s="266">
        <f t="shared" si="14"/>
        <v>0.11813882278996291</v>
      </c>
      <c r="AG36" s="264">
        <f t="shared" si="14"/>
        <v>0.13790435681800081</v>
      </c>
      <c r="AH36" s="264">
        <f t="shared" si="14"/>
        <v>0.14632246457855952</v>
      </c>
      <c r="AI36" s="264">
        <f t="shared" si="14"/>
        <v>0.14228467584035948</v>
      </c>
      <c r="AJ36" s="264">
        <f t="shared" si="14"/>
        <v>0.160382201601145</v>
      </c>
      <c r="AK36" s="266">
        <f t="shared" ref="AK36:AL51" si="15">AK8/AK$32</f>
        <v>0.14703319733736009</v>
      </c>
      <c r="AL36" s="264">
        <f t="shared" si="15"/>
        <v>0.158111898675794</v>
      </c>
      <c r="AM36" s="264">
        <f t="shared" ref="AM36:AV51" si="16">AM8/AM$32</f>
        <v>0.14103180662300308</v>
      </c>
      <c r="AN36" s="264">
        <f t="shared" si="16"/>
        <v>0.14472056656758994</v>
      </c>
      <c r="AO36" s="264">
        <f t="shared" si="16"/>
        <v>0.15751430480504158</v>
      </c>
      <c r="AP36" s="266">
        <f t="shared" si="16"/>
        <v>0.15026103049038833</v>
      </c>
      <c r="AQ36" s="264">
        <f t="shared" si="16"/>
        <v>0.13707066090708889</v>
      </c>
      <c r="AR36" s="264">
        <f t="shared" si="16"/>
        <v>0.14632558724174105</v>
      </c>
      <c r="AS36" s="264">
        <f t="shared" si="16"/>
        <v>0.14352651551761675</v>
      </c>
      <c r="AT36" s="264">
        <f t="shared" si="16"/>
        <v>0.15525602462862473</v>
      </c>
      <c r="AU36" s="266">
        <f>AU8/AU$32</f>
        <v>0.14550571833514894</v>
      </c>
      <c r="AV36" s="264">
        <f t="shared" ref="AV36:AX51" si="17">AV8/AV$32</f>
        <v>0.15022018162564327</v>
      </c>
      <c r="AW36" s="264">
        <f t="shared" si="17"/>
        <v>0.14123241357745209</v>
      </c>
      <c r="AX36" s="264">
        <f t="shared" si="17"/>
        <v>0.1417664519300631</v>
      </c>
      <c r="AY36" s="264">
        <f t="shared" ref="AY36" si="18">AY8/AY$32</f>
        <v>0.10785596070650337</v>
      </c>
    </row>
    <row r="37" spans="2:51" ht="14.1" customHeight="1" x14ac:dyDescent="0.2">
      <c r="B37" s="89" t="s">
        <v>13</v>
      </c>
      <c r="C37" s="109">
        <f t="shared" si="11"/>
        <v>2.0800143074288548E-2</v>
      </c>
      <c r="D37" s="109">
        <f t="shared" si="11"/>
        <v>1.8018542156962528E-2</v>
      </c>
      <c r="E37" s="109">
        <f t="shared" si="11"/>
        <v>1.6333441656190356E-2</v>
      </c>
      <c r="F37" s="109">
        <f t="shared" si="11"/>
        <v>1.4040152405454229E-2</v>
      </c>
      <c r="G37" s="110">
        <f t="shared" si="11"/>
        <v>1.7254939625329282E-2</v>
      </c>
      <c r="H37" s="109">
        <f t="shared" si="11"/>
        <v>1.6290697833027019E-2</v>
      </c>
      <c r="I37" s="109">
        <f t="shared" si="11"/>
        <v>1.1335934418892404E-2</v>
      </c>
      <c r="J37" s="109">
        <f t="shared" si="11"/>
        <v>1.2270122293035229E-2</v>
      </c>
      <c r="K37" s="109">
        <f t="shared" si="11"/>
        <v>1.4627870099498511E-2</v>
      </c>
      <c r="L37" s="111">
        <f t="shared" si="11"/>
        <v>1.3553815167785943E-2</v>
      </c>
      <c r="M37" s="109">
        <f t="shared" si="11"/>
        <v>1.6951830876317506E-2</v>
      </c>
      <c r="N37" s="109">
        <f t="shared" ref="N37:N51" si="19">N9/N$32</f>
        <v>1.0429362437465206E-2</v>
      </c>
      <c r="O37" s="264">
        <f t="shared" si="12"/>
        <v>1.3041382580910992E-2</v>
      </c>
      <c r="P37" s="264">
        <f t="shared" si="12"/>
        <v>1.5031438821315166E-2</v>
      </c>
      <c r="Q37" s="266">
        <f t="shared" si="12"/>
        <v>1.3940168780666487E-2</v>
      </c>
      <c r="R37" s="264">
        <f t="shared" si="12"/>
        <v>1.4514968782728071E-2</v>
      </c>
      <c r="S37" s="264">
        <f t="shared" si="12"/>
        <v>1.255226180824119E-2</v>
      </c>
      <c r="T37" s="264">
        <f t="shared" si="12"/>
        <v>1.2472677287626792E-2</v>
      </c>
      <c r="U37" s="264">
        <f t="shared" si="12"/>
        <v>1.7560536764325309E-2</v>
      </c>
      <c r="V37" s="266">
        <f t="shared" si="12"/>
        <v>1.4225856256051892E-2</v>
      </c>
      <c r="W37" s="264">
        <f t="shared" si="12"/>
        <v>1.7003102686443419E-2</v>
      </c>
      <c r="X37" s="264">
        <f t="shared" si="12"/>
        <v>4.1175268726450689E-3</v>
      </c>
      <c r="Y37" s="264">
        <f t="shared" si="12"/>
        <v>7.9490283851072051E-3</v>
      </c>
      <c r="Z37" s="264">
        <f t="shared" si="12"/>
        <v>4.9807727201934774E-3</v>
      </c>
      <c r="AA37" s="266">
        <f t="shared" si="12"/>
        <v>8.8303760113231308E-3</v>
      </c>
      <c r="AB37" s="264">
        <f t="shared" si="12"/>
        <v>9.8965451904060604E-3</v>
      </c>
      <c r="AC37" s="264">
        <f t="shared" si="13"/>
        <v>1.5234639296755255E-2</v>
      </c>
      <c r="AD37" s="264">
        <f t="shared" si="13"/>
        <v>1.3314126926766862E-2</v>
      </c>
      <c r="AE37" s="264">
        <f t="shared" ref="AE37:AJ37" si="20">AE9/AE$32</f>
        <v>1.0413217588493605E-2</v>
      </c>
      <c r="AF37" s="266">
        <f t="shared" si="20"/>
        <v>1.2211055031763561E-2</v>
      </c>
      <c r="AG37" s="264">
        <f t="shared" si="20"/>
        <v>9.5605266138743226E-3</v>
      </c>
      <c r="AH37" s="264">
        <f t="shared" si="20"/>
        <v>9.2553302284266795E-3</v>
      </c>
      <c r="AI37" s="264">
        <f t="shared" si="20"/>
        <v>7.8588478084528155E-3</v>
      </c>
      <c r="AJ37" s="264">
        <f t="shared" si="20"/>
        <v>1.3185762683630625E-2</v>
      </c>
      <c r="AK37" s="266">
        <f t="shared" ref="AK37:AK51" si="21">AK9/AK$32</f>
        <v>1.0006596098185329E-2</v>
      </c>
      <c r="AL37" s="264">
        <f t="shared" si="15"/>
        <v>1.3214979691828783E-2</v>
      </c>
      <c r="AM37" s="264">
        <f t="shared" si="16"/>
        <v>1.217544376936925E-2</v>
      </c>
      <c r="AN37" s="264">
        <f t="shared" si="16"/>
        <v>1.2928466099470149E-2</v>
      </c>
      <c r="AO37" s="264">
        <f t="shared" si="16"/>
        <v>1.5892283351191822E-2</v>
      </c>
      <c r="AP37" s="266">
        <f t="shared" si="16"/>
        <v>1.3554845150401579E-2</v>
      </c>
      <c r="AQ37" s="264">
        <f t="shared" si="16"/>
        <v>9.1831652404761321E-3</v>
      </c>
      <c r="AR37" s="264">
        <f t="shared" si="16"/>
        <v>1.0437045326028266E-2</v>
      </c>
      <c r="AS37" s="264">
        <f t="shared" si="16"/>
        <v>1.1767189120352651E-2</v>
      </c>
      <c r="AT37" s="264">
        <f t="shared" si="16"/>
        <v>9.9248828551526235E-3</v>
      </c>
      <c r="AU37" s="266">
        <f t="shared" si="16"/>
        <v>1.0340678946139216E-2</v>
      </c>
      <c r="AV37" s="264">
        <f t="shared" si="16"/>
        <v>9.9837237233583263E-3</v>
      </c>
      <c r="AW37" s="264">
        <f t="shared" si="17"/>
        <v>1.5117589480817373E-2</v>
      </c>
      <c r="AX37" s="264">
        <f t="shared" si="17"/>
        <v>1.315604725764509E-2</v>
      </c>
      <c r="AY37" s="264">
        <f t="shared" ref="AY37" si="22">AY9/AY$32</f>
        <v>9.4658444531192914E-3</v>
      </c>
    </row>
    <row r="38" spans="2:51" ht="14.1" customHeight="1" x14ac:dyDescent="0.2">
      <c r="B38" s="89" t="s">
        <v>14</v>
      </c>
      <c r="C38" s="109">
        <f t="shared" si="11"/>
        <v>1.2915542235895833E-2</v>
      </c>
      <c r="D38" s="109">
        <f t="shared" si="11"/>
        <v>1.125070624126354E-2</v>
      </c>
      <c r="E38" s="109">
        <f t="shared" si="11"/>
        <v>1.2305751080364634E-2</v>
      </c>
      <c r="F38" s="109">
        <f t="shared" si="11"/>
        <v>1.5286651053324289E-2</v>
      </c>
      <c r="G38" s="110">
        <f t="shared" si="11"/>
        <v>2.0959827216248578E-2</v>
      </c>
      <c r="H38" s="109">
        <f t="shared" si="11"/>
        <v>2.2033274086884116E-2</v>
      </c>
      <c r="I38" s="109">
        <f t="shared" si="11"/>
        <v>1.1746269580707642E-2</v>
      </c>
      <c r="J38" s="109">
        <f t="shared" si="11"/>
        <v>1.4657649699120949E-2</v>
      </c>
      <c r="K38" s="109">
        <f t="shared" si="11"/>
        <v>1.7480095976750064E-2</v>
      </c>
      <c r="L38" s="111">
        <f t="shared" si="11"/>
        <v>1.6314662111034297E-2</v>
      </c>
      <c r="M38" s="109">
        <f t="shared" si="11"/>
        <v>1.7258234101939426E-2</v>
      </c>
      <c r="N38" s="109">
        <f t="shared" si="19"/>
        <v>2.0433291212701696E-2</v>
      </c>
      <c r="O38" s="264">
        <f t="shared" si="12"/>
        <v>1.5774533736560185E-2</v>
      </c>
      <c r="P38" s="264">
        <f t="shared" si="12"/>
        <v>2.1193657517035138E-2</v>
      </c>
      <c r="Q38" s="266">
        <f t="shared" si="12"/>
        <v>1.8851815045433828E-2</v>
      </c>
      <c r="R38" s="264">
        <f t="shared" si="12"/>
        <v>2.4051382294270528E-2</v>
      </c>
      <c r="S38" s="264">
        <f t="shared" si="12"/>
        <v>2.3805165010443274E-2</v>
      </c>
      <c r="T38" s="264">
        <f t="shared" si="12"/>
        <v>3.2960350640557592E-2</v>
      </c>
      <c r="U38" s="264">
        <f t="shared" si="12"/>
        <v>4.185921502171322E-2</v>
      </c>
      <c r="V38" s="266">
        <f t="shared" si="12"/>
        <v>3.0723201233462925E-2</v>
      </c>
      <c r="W38" s="264">
        <f t="shared" si="12"/>
        <v>3.3208519845787245E-2</v>
      </c>
      <c r="X38" s="264">
        <f t="shared" si="12"/>
        <v>3.9507351093169933E-3</v>
      </c>
      <c r="Y38" s="264">
        <f t="shared" si="12"/>
        <v>5.9312966566754327E-3</v>
      </c>
      <c r="Z38" s="264">
        <f t="shared" si="12"/>
        <v>1.2597693492150676E-2</v>
      </c>
      <c r="AA38" s="266">
        <f t="shared" si="12"/>
        <v>1.482627268138271E-2</v>
      </c>
      <c r="AB38" s="264">
        <f t="shared" si="12"/>
        <v>1.2470976822803962E-2</v>
      </c>
      <c r="AC38" s="264">
        <f t="shared" si="13"/>
        <v>1.2171548779287727E-2</v>
      </c>
      <c r="AD38" s="264">
        <f t="shared" si="13"/>
        <v>1.7415918676161258E-2</v>
      </c>
      <c r="AE38" s="264">
        <f t="shared" ref="AE38:AJ38" si="23">AE10/AE$32</f>
        <v>2.3232641694305271E-2</v>
      </c>
      <c r="AF38" s="266">
        <f t="shared" si="23"/>
        <v>1.6783597470264588E-2</v>
      </c>
      <c r="AG38" s="264">
        <f t="shared" si="23"/>
        <v>3.195460418901399E-2</v>
      </c>
      <c r="AH38" s="264">
        <f t="shared" si="23"/>
        <v>2.5039466670551805E-2</v>
      </c>
      <c r="AI38" s="264">
        <f t="shared" si="23"/>
        <v>3.0224146526953967E-2</v>
      </c>
      <c r="AJ38" s="264">
        <f t="shared" si="23"/>
        <v>2.7453466436145851E-2</v>
      </c>
      <c r="AK38" s="266">
        <f t="shared" si="21"/>
        <v>2.8654723298093404E-2</v>
      </c>
      <c r="AL38" s="264">
        <f t="shared" si="15"/>
        <v>3.6521389632094073E-2</v>
      </c>
      <c r="AM38" s="264">
        <f t="shared" si="16"/>
        <v>2.8725665746110612E-2</v>
      </c>
      <c r="AN38" s="264">
        <f t="shared" si="16"/>
        <v>2.5972010654215623E-2</v>
      </c>
      <c r="AO38" s="264">
        <f t="shared" si="16"/>
        <v>2.7415095934148787E-2</v>
      </c>
      <c r="AP38" s="266">
        <f t="shared" si="16"/>
        <v>2.9549517360765064E-2</v>
      </c>
      <c r="AQ38" s="264">
        <f t="shared" si="16"/>
        <v>2.1098923766918774E-2</v>
      </c>
      <c r="AR38" s="264">
        <f t="shared" si="16"/>
        <v>2.0820661404585081E-2</v>
      </c>
      <c r="AS38" s="264">
        <f t="shared" si="16"/>
        <v>2.4240524592024231E-2</v>
      </c>
      <c r="AT38" s="264">
        <f t="shared" si="16"/>
        <v>2.4193302424477453E-2</v>
      </c>
      <c r="AU38" s="266">
        <f t="shared" si="16"/>
        <v>2.2589895995817684E-2</v>
      </c>
      <c r="AV38" s="264">
        <f t="shared" si="16"/>
        <v>1.4625151844685987E-2</v>
      </c>
      <c r="AW38" s="264">
        <f t="shared" si="17"/>
        <v>1.5889701335912873E-2</v>
      </c>
      <c r="AX38" s="264">
        <f t="shared" si="17"/>
        <v>1.5358800019206939E-2</v>
      </c>
      <c r="AY38" s="264">
        <f t="shared" ref="AY38" si="24">AY10/AY$32</f>
        <v>7.243471171006273E-3</v>
      </c>
    </row>
    <row r="39" spans="2:51" ht="14.1" customHeight="1" x14ac:dyDescent="0.2">
      <c r="B39" s="89" t="s">
        <v>15</v>
      </c>
      <c r="C39" s="109">
        <f t="shared" si="11"/>
        <v>7.0034196523536376E-3</v>
      </c>
      <c r="D39" s="109">
        <f t="shared" si="11"/>
        <v>6.9813918878445132E-3</v>
      </c>
      <c r="E39" s="109">
        <f t="shared" si="11"/>
        <v>6.2480136552783934E-3</v>
      </c>
      <c r="F39" s="109">
        <f t="shared" si="11"/>
        <v>8.6225761817325872E-3</v>
      </c>
      <c r="G39" s="110">
        <f t="shared" si="11"/>
        <v>1.2203485025456484E-2</v>
      </c>
      <c r="H39" s="109">
        <f t="shared" si="11"/>
        <v>3.9995801152548039E-3</v>
      </c>
      <c r="I39" s="109">
        <f t="shared" si="11"/>
        <v>1.62355523868336E-3</v>
      </c>
      <c r="J39" s="109">
        <f t="shared" si="11"/>
        <v>5.5390329740194347E-3</v>
      </c>
      <c r="K39" s="109">
        <f t="shared" si="11"/>
        <v>2.9674313878764584E-3</v>
      </c>
      <c r="L39" s="111">
        <f t="shared" si="11"/>
        <v>3.5569454765075809E-3</v>
      </c>
      <c r="M39" s="109">
        <f t="shared" si="11"/>
        <v>2.7109469685929937E-3</v>
      </c>
      <c r="N39" s="109">
        <f t="shared" si="19"/>
        <v>1.8896728051992376E-3</v>
      </c>
      <c r="O39" s="264">
        <f t="shared" si="12"/>
        <v>2.9858157958158734E-3</v>
      </c>
      <c r="P39" s="264">
        <f t="shared" si="12"/>
        <v>4.843605217314805E-3</v>
      </c>
      <c r="Q39" s="266">
        <f t="shared" si="12"/>
        <v>3.1537162707374095E-3</v>
      </c>
      <c r="R39" s="264">
        <f t="shared" si="12"/>
        <v>3.902018068045745E-3</v>
      </c>
      <c r="S39" s="264">
        <f t="shared" si="12"/>
        <v>6.8266992316691495E-3</v>
      </c>
      <c r="T39" s="264">
        <f t="shared" si="12"/>
        <v>6.6704217405148718E-3</v>
      </c>
      <c r="U39" s="264">
        <f t="shared" si="12"/>
        <v>5.7148624252374896E-3</v>
      </c>
      <c r="V39" s="266">
        <f t="shared" si="12"/>
        <v>5.8222233832876287E-3</v>
      </c>
      <c r="W39" s="264">
        <f t="shared" si="12"/>
        <v>5.8220720996243003E-3</v>
      </c>
      <c r="X39" s="264">
        <f t="shared" si="12"/>
        <v>0</v>
      </c>
      <c r="Y39" s="264">
        <f t="shared" si="12"/>
        <v>2.0896942445586433E-3</v>
      </c>
      <c r="Z39" s="264">
        <f t="shared" si="12"/>
        <v>8.5840783109474277E-4</v>
      </c>
      <c r="AA39" s="266">
        <f t="shared" si="12"/>
        <v>2.356808033373757E-3</v>
      </c>
      <c r="AB39" s="264">
        <f t="shared" si="12"/>
        <v>2.3758919511270042E-3</v>
      </c>
      <c r="AC39" s="264">
        <f t="shared" si="13"/>
        <v>2.8510645409582525E-3</v>
      </c>
      <c r="AD39" s="264">
        <f t="shared" si="13"/>
        <v>2.732379043097029E-3</v>
      </c>
      <c r="AE39" s="264">
        <f t="shared" ref="AE39:AJ39" si="25">AE11/AE$32</f>
        <v>2.1149308142922288E-3</v>
      </c>
      <c r="AF39" s="266">
        <f t="shared" si="25"/>
        <v>2.507973572479743E-3</v>
      </c>
      <c r="AG39" s="264">
        <f t="shared" si="25"/>
        <v>8.1277147669382432E-3</v>
      </c>
      <c r="AH39" s="264">
        <f t="shared" si="25"/>
        <v>4.5189434875317356E-3</v>
      </c>
      <c r="AI39" s="264">
        <f t="shared" si="25"/>
        <v>5.2127811710377609E-3</v>
      </c>
      <c r="AJ39" s="264">
        <f t="shared" si="25"/>
        <v>3.2598308255331666E-3</v>
      </c>
      <c r="AK39" s="266">
        <f t="shared" si="21"/>
        <v>5.2105877998594331E-3</v>
      </c>
      <c r="AL39" s="264">
        <f t="shared" si="15"/>
        <v>5.2682019657382577E-3</v>
      </c>
      <c r="AM39" s="264">
        <f t="shared" si="16"/>
        <v>6.1828816460795192E-3</v>
      </c>
      <c r="AN39" s="264">
        <f t="shared" si="16"/>
        <v>4.0070136568767087E-3</v>
      </c>
      <c r="AO39" s="264">
        <f t="shared" si="16"/>
        <v>5.8396697482571815E-3</v>
      </c>
      <c r="AP39" s="266">
        <f t="shared" si="16"/>
        <v>5.2938259568991435E-3</v>
      </c>
      <c r="AQ39" s="264">
        <f t="shared" si="16"/>
        <v>5.3908759820092134E-3</v>
      </c>
      <c r="AR39" s="264">
        <f t="shared" si="16"/>
        <v>5.0583464693767484E-3</v>
      </c>
      <c r="AS39" s="264">
        <f t="shared" si="16"/>
        <v>3.7610515170265995E-3</v>
      </c>
      <c r="AT39" s="264">
        <f t="shared" si="16"/>
        <v>6.1243786165427186E-3</v>
      </c>
      <c r="AU39" s="266">
        <f t="shared" si="16"/>
        <v>5.0705397710780259E-3</v>
      </c>
      <c r="AV39" s="264">
        <f t="shared" si="16"/>
        <v>3.729153131580724E-3</v>
      </c>
      <c r="AW39" s="264">
        <f t="shared" si="17"/>
        <v>3.4877178520712013E-3</v>
      </c>
      <c r="AX39" s="264">
        <f t="shared" si="17"/>
        <v>7.4216810380642482E-3</v>
      </c>
      <c r="AY39" s="264">
        <f t="shared" ref="AY39" si="26">AY11/AY$32</f>
        <v>3.5886096849177106E-3</v>
      </c>
    </row>
    <row r="40" spans="2:51" ht="14.1" customHeight="1" x14ac:dyDescent="0.2">
      <c r="B40" s="95" t="s">
        <v>16</v>
      </c>
      <c r="C40" s="109">
        <f t="shared" si="11"/>
        <v>5.5891963749058029E-3</v>
      </c>
      <c r="D40" s="109">
        <f t="shared" si="11"/>
        <v>5.0910466311545393E-3</v>
      </c>
      <c r="E40" s="109">
        <f t="shared" si="11"/>
        <v>3.7541911384141083E-3</v>
      </c>
      <c r="F40" s="109">
        <f t="shared" si="11"/>
        <v>4.2464932139922029E-3</v>
      </c>
      <c r="G40" s="110">
        <f t="shared" si="11"/>
        <v>2.6222503060586936E-3</v>
      </c>
      <c r="H40" s="109">
        <f t="shared" si="11"/>
        <v>1.6575958514438282E-3</v>
      </c>
      <c r="I40" s="109">
        <f t="shared" si="11"/>
        <v>1.770979808801192E-3</v>
      </c>
      <c r="J40" s="109">
        <f t="shared" si="11"/>
        <v>1.9550158310351036E-3</v>
      </c>
      <c r="K40" s="109">
        <f t="shared" si="11"/>
        <v>2.0441510231226831E-3</v>
      </c>
      <c r="L40" s="111">
        <f t="shared" si="11"/>
        <v>1.8698356833477196E-3</v>
      </c>
      <c r="M40" s="109">
        <f t="shared" si="11"/>
        <v>3.1938275958796527E-3</v>
      </c>
      <c r="N40" s="109">
        <f t="shared" si="19"/>
        <v>1.1296065091340481E-3</v>
      </c>
      <c r="O40" s="264">
        <f t="shared" si="12"/>
        <v>4.3871327616633888E-3</v>
      </c>
      <c r="P40" s="264">
        <f t="shared" si="12"/>
        <v>3.674565507145388E-3</v>
      </c>
      <c r="Q40" s="266">
        <f t="shared" si="12"/>
        <v>3.1294401810529645E-3</v>
      </c>
      <c r="R40" s="264">
        <f t="shared" si="12"/>
        <v>5.6901905287858393E-3</v>
      </c>
      <c r="S40" s="264">
        <f t="shared" si="12"/>
        <v>3.8855312294481179E-3</v>
      </c>
      <c r="T40" s="264">
        <f t="shared" si="12"/>
        <v>9.2577444043595962E-3</v>
      </c>
      <c r="U40" s="264">
        <f t="shared" si="12"/>
        <v>7.8426128944184183E-3</v>
      </c>
      <c r="V40" s="266">
        <f t="shared" si="12"/>
        <v>6.704182658093253E-3</v>
      </c>
      <c r="W40" s="264">
        <f t="shared" si="12"/>
        <v>1.8542894281822632E-3</v>
      </c>
      <c r="X40" s="264">
        <f t="shared" si="12"/>
        <v>7.7860003081355175E-5</v>
      </c>
      <c r="Y40" s="264">
        <f t="shared" si="12"/>
        <v>3.6682018911957229E-4</v>
      </c>
      <c r="Z40" s="264">
        <f t="shared" si="12"/>
        <v>1.5703976326988597E-3</v>
      </c>
      <c r="AA40" s="266">
        <f t="shared" si="12"/>
        <v>1.0595345933189896E-3</v>
      </c>
      <c r="AB40" s="264">
        <f t="shared" si="12"/>
        <v>1.7586347297864255E-3</v>
      </c>
      <c r="AC40" s="264">
        <f t="shared" si="13"/>
        <v>2.8117029924085699E-3</v>
      </c>
      <c r="AD40" s="264">
        <f t="shared" si="13"/>
        <v>2.4605112956165762E-3</v>
      </c>
      <c r="AE40" s="264">
        <f t="shared" ref="AE40:AJ40" si="27">AE12/AE$32</f>
        <v>1.6586152021253698E-3</v>
      </c>
      <c r="AF40" s="266">
        <f t="shared" si="27"/>
        <v>2.1648049636943775E-3</v>
      </c>
      <c r="AG40" s="264">
        <f t="shared" si="27"/>
        <v>1.6806524189905742E-3</v>
      </c>
      <c r="AH40" s="264">
        <f t="shared" si="27"/>
        <v>4.4321870345350759E-3</v>
      </c>
      <c r="AI40" s="264">
        <f t="shared" si="27"/>
        <v>3.6194982624694091E-3</v>
      </c>
      <c r="AJ40" s="264">
        <f t="shared" si="27"/>
        <v>4.8313638440118751E-3</v>
      </c>
      <c r="AK40" s="266">
        <f t="shared" si="21"/>
        <v>3.6816752517312679E-3</v>
      </c>
      <c r="AL40" s="264">
        <f t="shared" si="15"/>
        <v>3.872563998889847E-3</v>
      </c>
      <c r="AM40" s="264">
        <f t="shared" si="16"/>
        <v>3.6064647382869179E-3</v>
      </c>
      <c r="AN40" s="264">
        <f t="shared" si="16"/>
        <v>2.1138146751049198E-3</v>
      </c>
      <c r="AO40" s="264">
        <f t="shared" si="16"/>
        <v>4.3335970688449911E-3</v>
      </c>
      <c r="AP40" s="266">
        <f t="shared" si="16"/>
        <v>3.4527726591862223E-3</v>
      </c>
      <c r="AQ40" s="264">
        <f t="shared" si="16"/>
        <v>2.3864991699667579E-3</v>
      </c>
      <c r="AR40" s="264">
        <f t="shared" si="16"/>
        <v>3.1857679435333131E-3</v>
      </c>
      <c r="AS40" s="264">
        <f t="shared" si="16"/>
        <v>4.1726945958568008E-3</v>
      </c>
      <c r="AT40" s="264">
        <f t="shared" si="16"/>
        <v>3.4113269937296959E-3</v>
      </c>
      <c r="AU40" s="266">
        <f t="shared" si="16"/>
        <v>3.2951502231041928E-3</v>
      </c>
      <c r="AV40" s="264">
        <f t="shared" si="16"/>
        <v>3.3326275436371846E-3</v>
      </c>
      <c r="AW40" s="264">
        <f t="shared" si="17"/>
        <v>3.1938976497143034E-3</v>
      </c>
      <c r="AX40" s="264">
        <f t="shared" si="17"/>
        <v>5.5285160079681398E-3</v>
      </c>
      <c r="AY40" s="264">
        <f t="shared" ref="AY40" si="28">AY12/AY$32</f>
        <v>3.1440701732436825E-3</v>
      </c>
    </row>
    <row r="41" spans="2:51" ht="14.1" customHeight="1" x14ac:dyDescent="0.2">
      <c r="B41" s="95" t="s">
        <v>17</v>
      </c>
      <c r="C41" s="109">
        <f t="shared" si="11"/>
        <v>1.2429968094088917E-2</v>
      </c>
      <c r="D41" s="109">
        <f t="shared" si="11"/>
        <v>1.3471244021856024E-2</v>
      </c>
      <c r="E41" s="109">
        <f t="shared" si="11"/>
        <v>1.1687242716384516E-2</v>
      </c>
      <c r="F41" s="109">
        <f t="shared" si="11"/>
        <v>4.7236864876417971E-3</v>
      </c>
      <c r="G41" s="110">
        <f t="shared" si="11"/>
        <v>3.3618101806242389E-3</v>
      </c>
      <c r="H41" s="109">
        <f t="shared" si="11"/>
        <v>3.3661946521628514E-3</v>
      </c>
      <c r="I41" s="109">
        <f t="shared" si="11"/>
        <v>1.0486481278641576E-2</v>
      </c>
      <c r="J41" s="109">
        <f t="shared" si="11"/>
        <v>3.6235733289859632E-3</v>
      </c>
      <c r="K41" s="109">
        <f t="shared" si="11"/>
        <v>6.0617125097473402E-3</v>
      </c>
      <c r="L41" s="111">
        <f t="shared" si="11"/>
        <v>5.896110554885696E-3</v>
      </c>
      <c r="M41" s="109">
        <f t="shared" si="11"/>
        <v>1.0920867558146518E-2</v>
      </c>
      <c r="N41" s="109">
        <f t="shared" si="19"/>
        <v>4.8636942659617899E-3</v>
      </c>
      <c r="O41" s="264">
        <f t="shared" si="12"/>
        <v>9.8670400920476721E-3</v>
      </c>
      <c r="P41" s="264">
        <f t="shared" si="12"/>
        <v>6.6400257692591684E-3</v>
      </c>
      <c r="Q41" s="266">
        <f t="shared" si="12"/>
        <v>8.0907984178910999E-3</v>
      </c>
      <c r="R41" s="264">
        <f t="shared" si="12"/>
        <v>2.4326657186060419E-3</v>
      </c>
      <c r="S41" s="264">
        <f t="shared" si="12"/>
        <v>2.2016771029274877E-3</v>
      </c>
      <c r="T41" s="264">
        <f t="shared" si="12"/>
        <v>2.8518820740889581E-3</v>
      </c>
      <c r="U41" s="264">
        <f t="shared" si="12"/>
        <v>4.4446611159993151E-3</v>
      </c>
      <c r="V41" s="266">
        <f t="shared" si="12"/>
        <v>2.9796484985974321E-3</v>
      </c>
      <c r="W41" s="264">
        <f t="shared" si="12"/>
        <v>2.4799180539395124E-3</v>
      </c>
      <c r="X41" s="264">
        <f t="shared" si="12"/>
        <v>2.2996039632461945E-3</v>
      </c>
      <c r="Y41" s="264">
        <f t="shared" si="12"/>
        <v>5.5221647814647969E-3</v>
      </c>
      <c r="Z41" s="264">
        <f t="shared" si="12"/>
        <v>9.3229177990203343E-3</v>
      </c>
      <c r="AA41" s="266">
        <f t="shared" si="12"/>
        <v>5.1993635787937406E-3</v>
      </c>
      <c r="AB41" s="264">
        <f t="shared" si="12"/>
        <v>2.9875929498254287E-3</v>
      </c>
      <c r="AC41" s="264">
        <f t="shared" si="13"/>
        <v>5.3607955202359297E-3</v>
      </c>
      <c r="AD41" s="264">
        <f t="shared" si="13"/>
        <v>4.401062633459866E-3</v>
      </c>
      <c r="AE41" s="264">
        <f t="shared" ref="AE41:AJ41" si="29">AE13/AE$32</f>
        <v>4.1529075470142828E-3</v>
      </c>
      <c r="AF41" s="266">
        <f t="shared" si="29"/>
        <v>4.256078377055608E-3</v>
      </c>
      <c r="AG41" s="264">
        <f t="shared" si="29"/>
        <v>2.356376088730446E-3</v>
      </c>
      <c r="AH41" s="264">
        <f t="shared" si="29"/>
        <v>2.6045829769127189E-3</v>
      </c>
      <c r="AI41" s="264">
        <f t="shared" si="29"/>
        <v>3.1173654117313122E-3</v>
      </c>
      <c r="AJ41" s="264">
        <f t="shared" si="29"/>
        <v>1.4495464880330882E-3</v>
      </c>
      <c r="AK41" s="266">
        <f t="shared" si="21"/>
        <v>2.3734397049155541E-3</v>
      </c>
      <c r="AL41" s="264">
        <f t="shared" si="15"/>
        <v>2.4460338713800413E-3</v>
      </c>
      <c r="AM41" s="264">
        <f t="shared" si="16"/>
        <v>1.7245902610524679E-3</v>
      </c>
      <c r="AN41" s="264">
        <f t="shared" si="16"/>
        <v>1.4883093494342328E-3</v>
      </c>
      <c r="AO41" s="264">
        <f t="shared" si="16"/>
        <v>2.158956217023189E-3</v>
      </c>
      <c r="AP41" s="266">
        <f t="shared" si="16"/>
        <v>1.9442737231587447E-3</v>
      </c>
      <c r="AQ41" s="264">
        <f t="shared" si="16"/>
        <v>1.6837176081038606E-3</v>
      </c>
      <c r="AR41" s="264">
        <f t="shared" si="16"/>
        <v>1.1600847962583796E-3</v>
      </c>
      <c r="AS41" s="264">
        <f t="shared" si="16"/>
        <v>1.9386918873367748E-3</v>
      </c>
      <c r="AT41" s="264">
        <f t="shared" si="16"/>
        <v>2.6365169004815957E-3</v>
      </c>
      <c r="AU41" s="266">
        <f t="shared" si="16"/>
        <v>1.8505913213109186E-3</v>
      </c>
      <c r="AV41" s="264">
        <f t="shared" si="16"/>
        <v>2.2298694509244E-3</v>
      </c>
      <c r="AW41" s="264">
        <f t="shared" si="17"/>
        <v>2.9632235164160138E-3</v>
      </c>
      <c r="AX41" s="264">
        <f t="shared" si="17"/>
        <v>3.3577221240969112E-3</v>
      </c>
      <c r="AY41" s="264">
        <f t="shared" ref="AY41" si="30">AY13/AY$32</f>
        <v>7.4987890011270035E-3</v>
      </c>
    </row>
    <row r="42" spans="2:51" ht="14.1" customHeight="1" x14ac:dyDescent="0.2">
      <c r="B42" s="95" t="s">
        <v>18</v>
      </c>
      <c r="C42" s="109">
        <f t="shared" si="11"/>
        <v>1.9920627788214012E-3</v>
      </c>
      <c r="D42" s="109">
        <f t="shared" si="11"/>
        <v>1.9982340670651843E-3</v>
      </c>
      <c r="E42" s="109">
        <f t="shared" si="11"/>
        <v>2.5552077645738399E-3</v>
      </c>
      <c r="F42" s="109">
        <f t="shared" si="11"/>
        <v>1.3036366968543281E-3</v>
      </c>
      <c r="G42" s="110">
        <f t="shared" si="11"/>
        <v>3.1955141542789945E-3</v>
      </c>
      <c r="H42" s="109">
        <f t="shared" si="11"/>
        <v>5.2829566528306343E-3</v>
      </c>
      <c r="I42" s="109">
        <f t="shared" si="11"/>
        <v>1.7227384103044941E-3</v>
      </c>
      <c r="J42" s="109">
        <f t="shared" si="11"/>
        <v>2.4280640077723151E-3</v>
      </c>
      <c r="K42" s="109">
        <f t="shared" si="11"/>
        <v>6.0376725159117395E-3</v>
      </c>
      <c r="L42" s="111">
        <f t="shared" si="11"/>
        <v>3.8531704019433414E-3</v>
      </c>
      <c r="M42" s="109">
        <f t="shared" si="11"/>
        <v>2.0545013491449957E-3</v>
      </c>
      <c r="N42" s="109">
        <f t="shared" si="19"/>
        <v>2.1768191281098118E-3</v>
      </c>
      <c r="O42" s="264">
        <f t="shared" si="12"/>
        <v>1.7608781845462531E-3</v>
      </c>
      <c r="P42" s="264">
        <f t="shared" si="12"/>
        <v>1.3335104876418566E-3</v>
      </c>
      <c r="Q42" s="266">
        <f t="shared" si="12"/>
        <v>1.838605820775817E-3</v>
      </c>
      <c r="R42" s="264">
        <f t="shared" si="12"/>
        <v>1.6484498757831252E-3</v>
      </c>
      <c r="S42" s="264">
        <f t="shared" si="12"/>
        <v>5.4683597311452293E-3</v>
      </c>
      <c r="T42" s="264">
        <f t="shared" si="12"/>
        <v>1.5952039178302486E-3</v>
      </c>
      <c r="U42" s="264">
        <f t="shared" si="12"/>
        <v>1.3725980416635646E-3</v>
      </c>
      <c r="V42" s="266">
        <f t="shared" si="12"/>
        <v>2.5365374595552265E-3</v>
      </c>
      <c r="W42" s="264">
        <f t="shared" si="12"/>
        <v>1.8627303291182421E-3</v>
      </c>
      <c r="X42" s="264">
        <f t="shared" si="12"/>
        <v>5.0437815603631764E-4</v>
      </c>
      <c r="Y42" s="264">
        <f t="shared" si="12"/>
        <v>6.9494435209127234E-4</v>
      </c>
      <c r="Z42" s="264">
        <f t="shared" si="12"/>
        <v>1.1895576105310495E-3</v>
      </c>
      <c r="AA42" s="266">
        <f t="shared" si="12"/>
        <v>1.1162861285686043E-3</v>
      </c>
      <c r="AB42" s="264">
        <f t="shared" si="12"/>
        <v>1.0052701122785727E-3</v>
      </c>
      <c r="AC42" s="264">
        <f t="shared" si="13"/>
        <v>6.7308744610201346E-4</v>
      </c>
      <c r="AD42" s="264">
        <f t="shared" si="13"/>
        <v>3.2026000432464839E-4</v>
      </c>
      <c r="AE42" s="264">
        <f t="shared" ref="AE42:AJ42" si="31">AE14/AE$32</f>
        <v>1.1582510691821493E-3</v>
      </c>
      <c r="AF42" s="266">
        <f t="shared" si="31"/>
        <v>7.8935192189836828E-4</v>
      </c>
      <c r="AG42" s="264">
        <f t="shared" si="31"/>
        <v>7.9848558212149091E-4</v>
      </c>
      <c r="AH42" s="264">
        <f t="shared" si="31"/>
        <v>2.6388312655007151E-3</v>
      </c>
      <c r="AI42" s="264">
        <f t="shared" si="31"/>
        <v>9.7487583575881756E-4</v>
      </c>
      <c r="AJ42" s="264">
        <f t="shared" si="31"/>
        <v>1.3883090863168886E-3</v>
      </c>
      <c r="AK42" s="266">
        <f t="shared" si="21"/>
        <v>1.4408524090275413E-3</v>
      </c>
      <c r="AL42" s="264">
        <f t="shared" si="15"/>
        <v>2.0548297940788727E-3</v>
      </c>
      <c r="AM42" s="264">
        <f t="shared" si="16"/>
        <v>2.0708879553887529E-3</v>
      </c>
      <c r="AN42" s="264">
        <f t="shared" si="16"/>
        <v>2.1876018460776653E-3</v>
      </c>
      <c r="AO42" s="264">
        <f t="shared" si="16"/>
        <v>2.5043012257574123E-3</v>
      </c>
      <c r="AP42" s="266">
        <f t="shared" si="16"/>
        <v>2.2062391013342023E-3</v>
      </c>
      <c r="AQ42" s="264">
        <f t="shared" si="16"/>
        <v>4.2424041061034168E-3</v>
      </c>
      <c r="AR42" s="264">
        <f t="shared" si="16"/>
        <v>2.6907799856644332E-3</v>
      </c>
      <c r="AS42" s="264">
        <f t="shared" si="16"/>
        <v>4.7444323897319444E-3</v>
      </c>
      <c r="AT42" s="264">
        <f t="shared" si="16"/>
        <v>2.7463754783422427E-3</v>
      </c>
      <c r="AU42" s="266">
        <f t="shared" si="16"/>
        <v>3.6135804738709884E-3</v>
      </c>
      <c r="AV42" s="264">
        <f t="shared" si="16"/>
        <v>3.6238047211949761E-3</v>
      </c>
      <c r="AW42" s="264">
        <f t="shared" si="17"/>
        <v>6.4451043250842582E-3</v>
      </c>
      <c r="AX42" s="264">
        <f t="shared" si="17"/>
        <v>1.8593396258940991E-3</v>
      </c>
      <c r="AY42" s="264">
        <f t="shared" ref="AY42" si="32">AY14/AY$32</f>
        <v>2.3277111814751198E-3</v>
      </c>
    </row>
    <row r="43" spans="2:51" ht="14.1" customHeight="1" x14ac:dyDescent="0.2">
      <c r="B43" s="95" t="s">
        <v>19</v>
      </c>
      <c r="C43" s="109">
        <f t="shared" si="11"/>
        <v>6.5119961617936808E-3</v>
      </c>
      <c r="D43" s="109">
        <f t="shared" si="11"/>
        <v>9.7054107835213097E-3</v>
      </c>
      <c r="E43" s="109">
        <f t="shared" si="11"/>
        <v>1.2312261613581033E-2</v>
      </c>
      <c r="F43" s="109">
        <f t="shared" si="11"/>
        <v>1.3698147426375483E-2</v>
      </c>
      <c r="G43" s="110">
        <f t="shared" si="11"/>
        <v>7.470491970070034E-3</v>
      </c>
      <c r="H43" s="109">
        <f t="shared" si="11"/>
        <v>7.9564600869303764E-3</v>
      </c>
      <c r="I43" s="109">
        <f t="shared" si="11"/>
        <v>1.1074326360838967E-2</v>
      </c>
      <c r="J43" s="109">
        <f t="shared" si="11"/>
        <v>7.1079180656760093E-3</v>
      </c>
      <c r="K43" s="109">
        <f t="shared" si="11"/>
        <v>1.2013580227716774E-2</v>
      </c>
      <c r="L43" s="111">
        <f t="shared" si="11"/>
        <v>9.5840986470324633E-3</v>
      </c>
      <c r="M43" s="109">
        <f t="shared" si="11"/>
        <v>1.0574880616263346E-2</v>
      </c>
      <c r="N43" s="109">
        <f t="shared" si="19"/>
        <v>8.7275343212440595E-3</v>
      </c>
      <c r="O43" s="264">
        <f t="shared" si="12"/>
        <v>8.4321964720241935E-3</v>
      </c>
      <c r="P43" s="264">
        <f t="shared" si="12"/>
        <v>9.949899751303606E-3</v>
      </c>
      <c r="Q43" s="266">
        <f t="shared" si="12"/>
        <v>9.4832644306041547E-3</v>
      </c>
      <c r="R43" s="264">
        <f t="shared" si="12"/>
        <v>5.8871748425273762E-3</v>
      </c>
      <c r="S43" s="264">
        <f t="shared" si="12"/>
        <v>1.3114693690955061E-2</v>
      </c>
      <c r="T43" s="264">
        <f t="shared" si="12"/>
        <v>1.4113349879931823E-2</v>
      </c>
      <c r="U43" s="264">
        <f t="shared" si="12"/>
        <v>6.8509338050171354E-3</v>
      </c>
      <c r="V43" s="266">
        <f t="shared" si="12"/>
        <v>1.013363227886787E-2</v>
      </c>
      <c r="W43" s="264">
        <f t="shared" si="12"/>
        <v>1.1789847314645911E-2</v>
      </c>
      <c r="X43" s="264">
        <f t="shared" si="12"/>
        <v>3.3322241703783308E-3</v>
      </c>
      <c r="Y43" s="264">
        <f t="shared" si="12"/>
        <v>5.2874008278289237E-3</v>
      </c>
      <c r="Z43" s="264">
        <f t="shared" si="12"/>
        <v>3.6678126598541534E-3</v>
      </c>
      <c r="AA43" s="266">
        <f t="shared" si="12"/>
        <v>6.2140451906066959E-3</v>
      </c>
      <c r="AB43" s="264">
        <f t="shared" si="12"/>
        <v>2.9663559436074491E-3</v>
      </c>
      <c r="AC43" s="264">
        <f t="shared" si="13"/>
        <v>6.8617937072571796E-3</v>
      </c>
      <c r="AD43" s="264">
        <f t="shared" si="13"/>
        <v>7.2970354901839571E-3</v>
      </c>
      <c r="AE43" s="264">
        <f t="shared" ref="AE43:AJ43" si="33">AE15/AE$32</f>
        <v>5.06478369656891E-3</v>
      </c>
      <c r="AF43" s="266">
        <f t="shared" si="33"/>
        <v>5.6328672874355352E-3</v>
      </c>
      <c r="AG43" s="264">
        <f t="shared" si="33"/>
        <v>5.6961750026881357E-3</v>
      </c>
      <c r="AH43" s="264">
        <f t="shared" si="33"/>
        <v>8.0311292045342677E-3</v>
      </c>
      <c r="AI43" s="264">
        <f t="shared" si="33"/>
        <v>6.7394035414509107E-3</v>
      </c>
      <c r="AJ43" s="264">
        <f t="shared" si="33"/>
        <v>4.8721644537953754E-3</v>
      </c>
      <c r="AK43" s="266">
        <f t="shared" si="21"/>
        <v>6.3073553415124049E-3</v>
      </c>
      <c r="AL43" s="264">
        <f t="shared" si="15"/>
        <v>5.1498076871544082E-3</v>
      </c>
      <c r="AM43" s="264">
        <f t="shared" si="16"/>
        <v>5.5641990490619504E-3</v>
      </c>
      <c r="AN43" s="264">
        <f t="shared" si="16"/>
        <v>3.8907938716302398E-3</v>
      </c>
      <c r="AO43" s="264">
        <f t="shared" si="16"/>
        <v>5.9229370038405447E-3</v>
      </c>
      <c r="AP43" s="266">
        <f t="shared" si="16"/>
        <v>5.1056105913088075E-3</v>
      </c>
      <c r="AQ43" s="264">
        <f t="shared" si="16"/>
        <v>1.1030094930396656E-2</v>
      </c>
      <c r="AR43" s="264">
        <f t="shared" si="16"/>
        <v>4.5431037346259726E-3</v>
      </c>
      <c r="AS43" s="264">
        <f t="shared" si="16"/>
        <v>5.0691876199585048E-3</v>
      </c>
      <c r="AT43" s="264">
        <f t="shared" si="16"/>
        <v>6.1760762908070355E-3</v>
      </c>
      <c r="AU43" s="266">
        <f t="shared" si="16"/>
        <v>6.6851124897475767E-3</v>
      </c>
      <c r="AV43" s="264">
        <f t="shared" si="16"/>
        <v>8.7545802559078848E-3</v>
      </c>
      <c r="AW43" s="264">
        <f t="shared" si="17"/>
        <v>5.2321691150478316E-3</v>
      </c>
      <c r="AX43" s="264">
        <f t="shared" si="17"/>
        <v>4.784854682952604E-3</v>
      </c>
      <c r="AY43" s="264">
        <f t="shared" ref="AY43" si="34">AY15/AY$32</f>
        <v>5.1900501425349811E-3</v>
      </c>
    </row>
    <row r="44" spans="2:51" ht="14.1" customHeight="1" x14ac:dyDescent="0.2">
      <c r="B44" s="95" t="s">
        <v>20</v>
      </c>
      <c r="C44" s="109">
        <f t="shared" si="11"/>
        <v>0</v>
      </c>
      <c r="D44" s="109">
        <f t="shared" si="11"/>
        <v>0</v>
      </c>
      <c r="E44" s="109">
        <f t="shared" si="11"/>
        <v>0</v>
      </c>
      <c r="F44" s="109">
        <f t="shared" si="11"/>
        <v>0</v>
      </c>
      <c r="G44" s="110">
        <f t="shared" si="11"/>
        <v>0</v>
      </c>
      <c r="H44" s="109">
        <f t="shared" si="11"/>
        <v>0</v>
      </c>
      <c r="I44" s="109">
        <f t="shared" si="11"/>
        <v>0</v>
      </c>
      <c r="J44" s="109">
        <f t="shared" si="11"/>
        <v>0</v>
      </c>
      <c r="K44" s="109">
        <f t="shared" si="11"/>
        <v>0</v>
      </c>
      <c r="L44" s="111">
        <f t="shared" si="11"/>
        <v>0</v>
      </c>
      <c r="M44" s="109">
        <f t="shared" si="11"/>
        <v>0</v>
      </c>
      <c r="N44" s="109">
        <f t="shared" si="19"/>
        <v>0</v>
      </c>
      <c r="O44" s="264">
        <f t="shared" si="12"/>
        <v>0</v>
      </c>
      <c r="P44" s="264">
        <f t="shared" si="12"/>
        <v>0</v>
      </c>
      <c r="Q44" s="266">
        <f t="shared" si="12"/>
        <v>0</v>
      </c>
      <c r="R44" s="264">
        <f t="shared" si="12"/>
        <v>0</v>
      </c>
      <c r="S44" s="264">
        <f t="shared" si="12"/>
        <v>0</v>
      </c>
      <c r="T44" s="264">
        <f t="shared" si="12"/>
        <v>0</v>
      </c>
      <c r="U44" s="264">
        <f t="shared" si="12"/>
        <v>0</v>
      </c>
      <c r="V44" s="266">
        <f t="shared" si="12"/>
        <v>0</v>
      </c>
      <c r="W44" s="264">
        <f t="shared" si="12"/>
        <v>0</v>
      </c>
      <c r="X44" s="264">
        <f t="shared" si="12"/>
        <v>0</v>
      </c>
      <c r="Y44" s="264">
        <f t="shared" si="12"/>
        <v>0</v>
      </c>
      <c r="Z44" s="264">
        <f t="shared" si="12"/>
        <v>0</v>
      </c>
      <c r="AA44" s="266">
        <f t="shared" si="12"/>
        <v>0</v>
      </c>
      <c r="AB44" s="264">
        <f t="shared" si="12"/>
        <v>0</v>
      </c>
      <c r="AC44" s="264">
        <f t="shared" si="13"/>
        <v>0</v>
      </c>
      <c r="AD44" s="264">
        <f t="shared" si="13"/>
        <v>0</v>
      </c>
      <c r="AE44" s="264">
        <f t="shared" ref="AE44:AJ44" si="35">AE16/AE$32</f>
        <v>0</v>
      </c>
      <c r="AF44" s="266">
        <f t="shared" si="35"/>
        <v>0</v>
      </c>
      <c r="AG44" s="264">
        <f t="shared" si="35"/>
        <v>7.2246543810228735E-4</v>
      </c>
      <c r="AH44" s="264">
        <f t="shared" si="35"/>
        <v>0</v>
      </c>
      <c r="AI44" s="264">
        <f t="shared" si="35"/>
        <v>0</v>
      </c>
      <c r="AJ44" s="264">
        <f t="shared" si="35"/>
        <v>0</v>
      </c>
      <c r="AK44" s="266">
        <f t="shared" si="21"/>
        <v>1.6917256493323109E-4</v>
      </c>
      <c r="AL44" s="264">
        <f t="shared" si="15"/>
        <v>0</v>
      </c>
      <c r="AM44" s="264">
        <f t="shared" si="16"/>
        <v>0</v>
      </c>
      <c r="AN44" s="264">
        <f t="shared" si="16"/>
        <v>0</v>
      </c>
      <c r="AO44" s="264">
        <f t="shared" si="16"/>
        <v>0</v>
      </c>
      <c r="AP44" s="266">
        <f t="shared" si="16"/>
        <v>0</v>
      </c>
      <c r="AQ44" s="264">
        <f t="shared" si="16"/>
        <v>0</v>
      </c>
      <c r="AR44" s="264">
        <f t="shared" si="16"/>
        <v>0</v>
      </c>
      <c r="AS44" s="264">
        <f t="shared" si="16"/>
        <v>0</v>
      </c>
      <c r="AT44" s="264">
        <f t="shared" si="16"/>
        <v>0</v>
      </c>
      <c r="AU44" s="266">
        <f t="shared" si="16"/>
        <v>0</v>
      </c>
      <c r="AV44" s="264">
        <f t="shared" si="16"/>
        <v>0</v>
      </c>
      <c r="AW44" s="264">
        <f t="shared" si="17"/>
        <v>0</v>
      </c>
      <c r="AX44" s="264">
        <f t="shared" si="17"/>
        <v>0</v>
      </c>
      <c r="AY44" s="264">
        <f t="shared" ref="AY44" si="36">AY16/AY$32</f>
        <v>0</v>
      </c>
    </row>
    <row r="45" spans="2:51" ht="14.1" customHeight="1" x14ac:dyDescent="0.2">
      <c r="B45" s="95" t="s">
        <v>21</v>
      </c>
      <c r="C45" s="109">
        <f t="shared" si="11"/>
        <v>7.8831569450969197E-2</v>
      </c>
      <c r="D45" s="109">
        <f t="shared" si="11"/>
        <v>9.2737583448940064E-2</v>
      </c>
      <c r="E45" s="109">
        <f t="shared" si="11"/>
        <v>8.4475893627649165E-2</v>
      </c>
      <c r="F45" s="109">
        <f t="shared" si="11"/>
        <v>7.3780699557435353E-2</v>
      </c>
      <c r="G45" s="110">
        <f t="shared" si="11"/>
        <v>7.7571410406256758E-2</v>
      </c>
      <c r="H45" s="109">
        <f t="shared" si="11"/>
        <v>6.2447773869528524E-2</v>
      </c>
      <c r="I45" s="109">
        <f t="shared" si="11"/>
        <v>5.8772102381008204E-2</v>
      </c>
      <c r="J45" s="109">
        <f t="shared" si="11"/>
        <v>7.1101075012885775E-2</v>
      </c>
      <c r="K45" s="109">
        <f t="shared" si="11"/>
        <v>7.5064452655218036E-2</v>
      </c>
      <c r="L45" s="111">
        <f t="shared" si="11"/>
        <v>6.7297884980937347E-2</v>
      </c>
      <c r="M45" s="109">
        <f t="shared" si="11"/>
        <v>5.1470626920050326E-2</v>
      </c>
      <c r="N45" s="109">
        <f t="shared" si="19"/>
        <v>5.9401562486072132E-2</v>
      </c>
      <c r="O45" s="264">
        <f t="shared" si="12"/>
        <v>6.6227775229536101E-2</v>
      </c>
      <c r="P45" s="264">
        <f t="shared" si="12"/>
        <v>7.2321262721839114E-2</v>
      </c>
      <c r="Q45" s="266">
        <f t="shared" si="12"/>
        <v>6.3125386127528063E-2</v>
      </c>
      <c r="R45" s="264">
        <f t="shared" si="12"/>
        <v>5.688719709792904E-2</v>
      </c>
      <c r="S45" s="264">
        <f t="shared" si="12"/>
        <v>5.7455932018489177E-2</v>
      </c>
      <c r="T45" s="264">
        <f t="shared" si="12"/>
        <v>5.3785497217885773E-2</v>
      </c>
      <c r="U45" s="264">
        <f t="shared" si="12"/>
        <v>5.3520878713950726E-2</v>
      </c>
      <c r="V45" s="266">
        <f t="shared" si="12"/>
        <v>5.5383929840053213E-2</v>
      </c>
      <c r="W45" s="264">
        <f t="shared" si="12"/>
        <v>5.0267027231196908E-2</v>
      </c>
      <c r="X45" s="264">
        <f t="shared" si="12"/>
        <v>6.9492701455092898E-2</v>
      </c>
      <c r="Y45" s="264">
        <f t="shared" si="12"/>
        <v>5.9913287042405887E-2</v>
      </c>
      <c r="Z45" s="264">
        <f t="shared" si="12"/>
        <v>0.11392015130774628</v>
      </c>
      <c r="AA45" s="266">
        <f t="shared" si="12"/>
        <v>7.457359481834383E-2</v>
      </c>
      <c r="AB45" s="264">
        <f t="shared" si="12"/>
        <v>7.580761739570066E-2</v>
      </c>
      <c r="AC45" s="264">
        <f t="shared" si="13"/>
        <v>5.6405410569211861E-2</v>
      </c>
      <c r="AD45" s="264">
        <f t="shared" si="13"/>
        <v>9.8530776140784537E-2</v>
      </c>
      <c r="AE45" s="264">
        <f t="shared" ref="AE45:AJ45" si="37">AE17/AE$32</f>
        <v>6.6284478714240133E-2</v>
      </c>
      <c r="AF45" s="266">
        <f t="shared" si="37"/>
        <v>7.449667370592819E-2</v>
      </c>
      <c r="AG45" s="264">
        <f t="shared" si="37"/>
        <v>7.854055951965104E-2</v>
      </c>
      <c r="AH45" s="264">
        <f t="shared" si="37"/>
        <v>7.1784627010966426E-2</v>
      </c>
      <c r="AI45" s="264">
        <f t="shared" si="37"/>
        <v>6.0648426897506547E-2</v>
      </c>
      <c r="AJ45" s="264">
        <f t="shared" si="37"/>
        <v>5.4910611943910864E-2</v>
      </c>
      <c r="AK45" s="266">
        <f t="shared" si="21"/>
        <v>6.59727195495695E-2</v>
      </c>
      <c r="AL45" s="264">
        <f t="shared" si="15"/>
        <v>5.9208013853132416E-2</v>
      </c>
      <c r="AM45" s="264">
        <f t="shared" si="16"/>
        <v>5.9556480393951783E-2</v>
      </c>
      <c r="AN45" s="264">
        <f t="shared" si="16"/>
        <v>7.0009356181748819E-2</v>
      </c>
      <c r="AO45" s="264">
        <f t="shared" si="16"/>
        <v>6.9698556511783777E-2</v>
      </c>
      <c r="AP45" s="266">
        <f t="shared" si="16"/>
        <v>6.4796128463137703E-2</v>
      </c>
      <c r="AQ45" s="264">
        <f t="shared" si="16"/>
        <v>5.9744150400875974E-2</v>
      </c>
      <c r="AR45" s="264">
        <f t="shared" si="16"/>
        <v>6.0072255242389135E-2</v>
      </c>
      <c r="AS45" s="264">
        <f t="shared" si="16"/>
        <v>5.2698285945753043E-2</v>
      </c>
      <c r="AT45" s="264">
        <f t="shared" si="16"/>
        <v>5.6081418622077946E-2</v>
      </c>
      <c r="AU45" s="266">
        <f t="shared" si="16"/>
        <v>5.7128913220083274E-2</v>
      </c>
      <c r="AV45" s="264">
        <f t="shared" si="16"/>
        <v>6.6231588138681477E-2</v>
      </c>
      <c r="AW45" s="264">
        <f t="shared" si="17"/>
        <v>6.1757842466417197E-2</v>
      </c>
      <c r="AX45" s="264">
        <f t="shared" si="17"/>
        <v>6.8116497787248487E-2</v>
      </c>
      <c r="AY45" s="264">
        <f t="shared" ref="AY45" si="38">AY17/AY$32</f>
        <v>5.7660045530634821E-2</v>
      </c>
    </row>
    <row r="46" spans="2:51" ht="14.1" customHeight="1" x14ac:dyDescent="0.2">
      <c r="B46" s="95" t="s">
        <v>22</v>
      </c>
      <c r="C46" s="109">
        <f t="shared" si="11"/>
        <v>0.41064577257306734</v>
      </c>
      <c r="D46" s="109">
        <f t="shared" si="11"/>
        <v>0.42728592714742125</v>
      </c>
      <c r="E46" s="109">
        <f t="shared" si="11"/>
        <v>0.4658254757636513</v>
      </c>
      <c r="F46" s="109">
        <f t="shared" si="11"/>
        <v>0.53549054991008582</v>
      </c>
      <c r="G46" s="110">
        <f t="shared" si="11"/>
        <v>0.50691001600213459</v>
      </c>
      <c r="H46" s="109">
        <f t="shared" si="11"/>
        <v>0.51115808126904827</v>
      </c>
      <c r="I46" s="109">
        <f t="shared" si="11"/>
        <v>0.49690071650151918</v>
      </c>
      <c r="J46" s="109">
        <f t="shared" si="11"/>
        <v>0.49214232219116577</v>
      </c>
      <c r="K46" s="109">
        <f t="shared" si="11"/>
        <v>0.48647120807138378</v>
      </c>
      <c r="L46" s="111">
        <f t="shared" si="11"/>
        <v>0.49589205183185692</v>
      </c>
      <c r="M46" s="109">
        <f t="shared" si="11"/>
        <v>0.47052397837893989</v>
      </c>
      <c r="N46" s="109">
        <f t="shared" si="19"/>
        <v>0.50116231514700271</v>
      </c>
      <c r="O46" s="264">
        <f t="shared" si="12"/>
        <v>0.49349874445109576</v>
      </c>
      <c r="P46" s="264">
        <f t="shared" si="12"/>
        <v>0.47659273912544708</v>
      </c>
      <c r="Q46" s="266">
        <f t="shared" si="12"/>
        <v>0.48959333111986547</v>
      </c>
      <c r="R46" s="264">
        <f t="shared" si="12"/>
        <v>0.47619352629198036</v>
      </c>
      <c r="S46" s="264">
        <f t="shared" si="12"/>
        <v>0.47173703203388689</v>
      </c>
      <c r="T46" s="264">
        <f t="shared" si="12"/>
        <v>0.45029014793954886</v>
      </c>
      <c r="U46" s="264">
        <f t="shared" si="12"/>
        <v>0.46418645590183061</v>
      </c>
      <c r="V46" s="266">
        <f t="shared" si="12"/>
        <v>0.46526272031173282</v>
      </c>
      <c r="W46" s="264">
        <f t="shared" si="12"/>
        <v>0.45853459551890097</v>
      </c>
      <c r="X46" s="264">
        <f t="shared" si="12"/>
        <v>0.6047545531962587</v>
      </c>
      <c r="Y46" s="264">
        <f t="shared" si="12"/>
        <v>0.54206661932046629</v>
      </c>
      <c r="Z46" s="264">
        <f t="shared" si="12"/>
        <v>0.54771228939247318</v>
      </c>
      <c r="AA46" s="266">
        <f t="shared" si="12"/>
        <v>0.53273562727710577</v>
      </c>
      <c r="AB46" s="264">
        <f t="shared" si="12"/>
        <v>0.56913612096077215</v>
      </c>
      <c r="AC46" s="264">
        <f t="shared" si="13"/>
        <v>0.5536340984214958</v>
      </c>
      <c r="AD46" s="264">
        <f t="shared" si="13"/>
        <v>0.51429042837395156</v>
      </c>
      <c r="AE46" s="264">
        <f t="shared" ref="AE46:AJ46" si="39">AE18/AE$32</f>
        <v>0.53532107117808858</v>
      </c>
      <c r="AF46" s="266">
        <f t="shared" si="39"/>
        <v>0.54130525592631784</v>
      </c>
      <c r="AG46" s="264">
        <f t="shared" si="39"/>
        <v>0.45157134198674576</v>
      </c>
      <c r="AH46" s="264">
        <f t="shared" si="39"/>
        <v>0.54791400022550873</v>
      </c>
      <c r="AI46" s="264">
        <f t="shared" si="39"/>
        <v>0.57135545248050845</v>
      </c>
      <c r="AJ46" s="264">
        <f t="shared" si="39"/>
        <v>0.55079979625500131</v>
      </c>
      <c r="AK46" s="266">
        <f t="shared" si="21"/>
        <v>0.53224512276315827</v>
      </c>
      <c r="AL46" s="264">
        <f t="shared" si="15"/>
        <v>0.54419436396947629</v>
      </c>
      <c r="AM46" s="264">
        <f t="shared" ref="AM46:AX59" si="40">AM18/AM$32</f>
        <v>0.56393070325720407</v>
      </c>
      <c r="AN46" s="264">
        <f t="shared" si="40"/>
        <v>0.53894750982901141</v>
      </c>
      <c r="AO46" s="264">
        <f t="shared" si="40"/>
        <v>0.53429945684907298</v>
      </c>
      <c r="AP46" s="266">
        <f t="shared" si="40"/>
        <v>0.54508475452647087</v>
      </c>
      <c r="AQ46" s="264">
        <f t="shared" si="40"/>
        <v>0.52487620260371104</v>
      </c>
      <c r="AR46" s="264">
        <f t="shared" si="16"/>
        <v>0.53475077423684458</v>
      </c>
      <c r="AS46" s="264">
        <f t="shared" si="16"/>
        <v>0.54413042951778046</v>
      </c>
      <c r="AT46" s="264">
        <f t="shared" si="16"/>
        <v>0.54246629504074007</v>
      </c>
      <c r="AU46" s="266">
        <f t="shared" si="16"/>
        <v>0.53659124147406223</v>
      </c>
      <c r="AV46" s="264">
        <f t="shared" si="16"/>
        <v>0.51572553505769148</v>
      </c>
      <c r="AW46" s="264">
        <f t="shared" si="17"/>
        <v>0.52686961582283154</v>
      </c>
      <c r="AX46" s="264">
        <f t="shared" si="17"/>
        <v>0.53135857556101129</v>
      </c>
      <c r="AY46" s="264">
        <f t="shared" ref="AY46" si="41">AY18/AY$32</f>
        <v>0.55411715879797074</v>
      </c>
    </row>
    <row r="47" spans="2:51" ht="14.1" customHeight="1" x14ac:dyDescent="0.2">
      <c r="B47" s="95" t="s">
        <v>23</v>
      </c>
      <c r="C47" s="54" t="s">
        <v>24</v>
      </c>
      <c r="D47" s="109">
        <f t="shared" si="11"/>
        <v>9.5426194819976343E-2</v>
      </c>
      <c r="E47" s="109">
        <f t="shared" si="11"/>
        <v>0.10625031107336957</v>
      </c>
      <c r="F47" s="109">
        <f t="shared" si="11"/>
        <v>8.5253756332731814E-2</v>
      </c>
      <c r="G47" s="110">
        <f t="shared" si="11"/>
        <v>7.0394193076992184E-2</v>
      </c>
      <c r="H47" s="109">
        <f t="shared" si="11"/>
        <v>7.2502471567338425E-2</v>
      </c>
      <c r="I47" s="109">
        <f t="shared" si="11"/>
        <v>8.0688522884700714E-2</v>
      </c>
      <c r="J47" s="109">
        <f t="shared" si="11"/>
        <v>5.9693685045009839E-2</v>
      </c>
      <c r="K47" s="109">
        <f t="shared" si="11"/>
        <v>5.4515157251788057E-2</v>
      </c>
      <c r="L47" s="111">
        <f t="shared" si="11"/>
        <v>6.617692125393114E-2</v>
      </c>
      <c r="M47" s="109">
        <f t="shared" si="11"/>
        <v>5.1945360107848094E-2</v>
      </c>
      <c r="N47" s="109">
        <f t="shared" si="19"/>
        <v>5.5633482145747239E-2</v>
      </c>
      <c r="O47" s="264">
        <f t="shared" si="12"/>
        <v>7.3281005838496768E-2</v>
      </c>
      <c r="P47" s="264">
        <f t="shared" si="12"/>
        <v>5.8987094256020306E-2</v>
      </c>
      <c r="Q47" s="266">
        <f t="shared" si="12"/>
        <v>6.0603637543747764E-2</v>
      </c>
      <c r="R47" s="264">
        <f t="shared" si="12"/>
        <v>6.2027338902834586E-2</v>
      </c>
      <c r="S47" s="264">
        <f t="shared" si="12"/>
        <v>6.6832013522717601E-2</v>
      </c>
      <c r="T47" s="264">
        <f t="shared" si="12"/>
        <v>6.366729836439404E-2</v>
      </c>
      <c r="U47" s="264">
        <f t="shared" si="12"/>
        <v>5.6924595831540629E-2</v>
      </c>
      <c r="V47" s="266">
        <f t="shared" si="12"/>
        <v>6.2425835502762241E-2</v>
      </c>
      <c r="W47" s="264">
        <f t="shared" si="12"/>
        <v>6.3287172265564601E-2</v>
      </c>
      <c r="X47" s="264">
        <f t="shared" si="12"/>
        <v>6.7255227083016955E-2</v>
      </c>
      <c r="Y47" s="264">
        <f t="shared" si="12"/>
        <v>5.7532858670140914E-2</v>
      </c>
      <c r="Z47" s="264">
        <f t="shared" si="12"/>
        <v>6.557223428470868E-2</v>
      </c>
      <c r="AA47" s="266">
        <f t="shared" si="12"/>
        <v>6.3180443246468057E-2</v>
      </c>
      <c r="AB47" s="264">
        <f t="shared" si="12"/>
        <v>8.1318011230339507E-2</v>
      </c>
      <c r="AC47" s="264">
        <f t="shared" si="13"/>
        <v>5.6033563794244519E-2</v>
      </c>
      <c r="AD47" s="264">
        <f t="shared" si="13"/>
        <v>6.3023283235147637E-2</v>
      </c>
      <c r="AE47" s="264">
        <f t="shared" ref="AE47:AJ47" si="42">AE19/AE$32</f>
        <v>5.7822258477108673E-2</v>
      </c>
      <c r="AF47" s="266">
        <f t="shared" si="42"/>
        <v>6.378052935951399E-2</v>
      </c>
      <c r="AG47" s="264">
        <f t="shared" si="42"/>
        <v>6.9627240456824377E-2</v>
      </c>
      <c r="AH47" s="264">
        <f t="shared" si="42"/>
        <v>5.8625768631502491E-2</v>
      </c>
      <c r="AI47" s="264">
        <f t="shared" si="42"/>
        <v>4.8538322247695803E-2</v>
      </c>
      <c r="AJ47" s="264">
        <f t="shared" si="42"/>
        <v>5.4816727060634923E-2</v>
      </c>
      <c r="AK47" s="266">
        <f t="shared" si="21"/>
        <v>5.7554319211829318E-2</v>
      </c>
      <c r="AL47" s="264">
        <f t="shared" si="15"/>
        <v>5.4443184416112386E-2</v>
      </c>
      <c r="AM47" s="264">
        <f t="shared" si="40"/>
        <v>6.0598034074131613E-2</v>
      </c>
      <c r="AN47" s="264">
        <f t="shared" si="40"/>
        <v>6.0417656588164954E-2</v>
      </c>
      <c r="AO47" s="264">
        <f t="shared" si="40"/>
        <v>6.018869583039186E-2</v>
      </c>
      <c r="AP47" s="266">
        <f t="shared" si="40"/>
        <v>5.8957834068815808E-2</v>
      </c>
      <c r="AQ47" s="264">
        <f t="shared" si="40"/>
        <v>5.8943734482171828E-2</v>
      </c>
      <c r="AR47" s="264">
        <f t="shared" si="16"/>
        <v>6.0095972643076707E-2</v>
      </c>
      <c r="AS47" s="264">
        <f t="shared" si="16"/>
        <v>6.5813644458480411E-2</v>
      </c>
      <c r="AT47" s="264">
        <f t="shared" si="16"/>
        <v>5.5162037833665876E-2</v>
      </c>
      <c r="AU47" s="266">
        <f t="shared" si="16"/>
        <v>6.0062156251030396E-2</v>
      </c>
      <c r="AV47" s="264">
        <f t="shared" si="16"/>
        <v>4.6132514540744331E-2</v>
      </c>
      <c r="AW47" s="264">
        <f t="shared" si="17"/>
        <v>5.5288452025613506E-2</v>
      </c>
      <c r="AX47" s="264">
        <f t="shared" si="17"/>
        <v>5.100329477355741E-2</v>
      </c>
      <c r="AY47" s="264">
        <f t="shared" ref="AY47" si="43">AY19/AY$32</f>
        <v>5.2294181448857502E-2</v>
      </c>
    </row>
    <row r="48" spans="2:51" ht="14.1" customHeight="1" x14ac:dyDescent="0.2">
      <c r="B48" s="95" t="s">
        <v>25</v>
      </c>
      <c r="C48" s="54" t="s">
        <v>24</v>
      </c>
      <c r="D48" s="109">
        <f t="shared" si="11"/>
        <v>2.761370362846593E-3</v>
      </c>
      <c r="E48" s="109">
        <f t="shared" si="11"/>
        <v>4.0199929456221943E-3</v>
      </c>
      <c r="F48" s="109">
        <f t="shared" si="11"/>
        <v>2.8944456053183504E-3</v>
      </c>
      <c r="G48" s="110">
        <f t="shared" si="11"/>
        <v>1.4640094440417223E-3</v>
      </c>
      <c r="H48" s="109">
        <f t="shared" si="11"/>
        <v>2.6450366717135866E-4</v>
      </c>
      <c r="I48" s="109">
        <f t="shared" si="11"/>
        <v>3.4991560323266399E-3</v>
      </c>
      <c r="J48" s="109">
        <f t="shared" si="11"/>
        <v>1.2567350851107465E-3</v>
      </c>
      <c r="K48" s="109">
        <f t="shared" si="11"/>
        <v>3.6069123477613526E-3</v>
      </c>
      <c r="L48" s="111">
        <f t="shared" si="11"/>
        <v>2.2225932131922912E-3</v>
      </c>
      <c r="M48" s="109">
        <f t="shared" si="11"/>
        <v>2.6248638683428896E-3</v>
      </c>
      <c r="N48" s="109">
        <f t="shared" si="19"/>
        <v>9.0646069437078276E-4</v>
      </c>
      <c r="O48" s="264">
        <f t="shared" si="12"/>
        <v>2.7540445778168219E-3</v>
      </c>
      <c r="P48" s="264">
        <f t="shared" si="12"/>
        <v>1.5036330021859056E-3</v>
      </c>
      <c r="Q48" s="266">
        <f t="shared" si="12"/>
        <v>1.952011917448044E-3</v>
      </c>
      <c r="R48" s="264">
        <f t="shared" si="12"/>
        <v>1.3900596519923261E-3</v>
      </c>
      <c r="S48" s="264">
        <f t="shared" si="12"/>
        <v>1.7057005179935982E-3</v>
      </c>
      <c r="T48" s="264">
        <f t="shared" si="12"/>
        <v>1.4111449724325379E-3</v>
      </c>
      <c r="U48" s="264">
        <f t="shared" si="12"/>
        <v>2.3600656118094661E-3</v>
      </c>
      <c r="V48" s="266">
        <f t="shared" si="12"/>
        <v>1.7143537903571309E-3</v>
      </c>
      <c r="W48" s="264">
        <f t="shared" si="12"/>
        <v>0</v>
      </c>
      <c r="X48" s="264">
        <f t="shared" si="12"/>
        <v>3.5081373582634095E-3</v>
      </c>
      <c r="Y48" s="264">
        <f t="shared" si="12"/>
        <v>3.5385097410594945E-4</v>
      </c>
      <c r="Z48" s="264">
        <f t="shared" si="12"/>
        <v>5.4694818636767195E-5</v>
      </c>
      <c r="AA48" s="266">
        <f t="shared" si="12"/>
        <v>7.538548948697345E-4</v>
      </c>
      <c r="AB48" s="264">
        <f t="shared" si="12"/>
        <v>3.8073614484049442E-3</v>
      </c>
      <c r="AC48" s="264">
        <f t="shared" si="13"/>
        <v>1.4723855600333043E-3</v>
      </c>
      <c r="AD48" s="264">
        <f t="shared" si="13"/>
        <v>6.1621873241857856E-4</v>
      </c>
      <c r="AE48" s="264">
        <f t="shared" ref="AE48:AJ48" si="44">AE20/AE$32</f>
        <v>1.8651094642373634E-4</v>
      </c>
      <c r="AF48" s="266">
        <f t="shared" si="44"/>
        <v>1.3761231134777022E-3</v>
      </c>
      <c r="AG48" s="264">
        <f t="shared" si="44"/>
        <v>1.5306976317485477E-3</v>
      </c>
      <c r="AH48" s="264">
        <f t="shared" si="44"/>
        <v>8.09300033125153E-4</v>
      </c>
      <c r="AI48" s="264">
        <f t="shared" si="44"/>
        <v>1.9169525660230615E-3</v>
      </c>
      <c r="AJ48" s="264">
        <f t="shared" si="44"/>
        <v>7.2386019377629167E-4</v>
      </c>
      <c r="AK48" s="266">
        <f t="shared" si="21"/>
        <v>1.2448735483746145E-3</v>
      </c>
      <c r="AL48" s="264">
        <f t="shared" si="15"/>
        <v>1.1085544244885575E-3</v>
      </c>
      <c r="AM48" s="264">
        <f t="shared" si="40"/>
        <v>3.7812723314391283E-4</v>
      </c>
      <c r="AN48" s="264">
        <f t="shared" si="40"/>
        <v>1.6452667044428253E-3</v>
      </c>
      <c r="AO48" s="264">
        <f t="shared" si="40"/>
        <v>1.2919747861531463E-3</v>
      </c>
      <c r="AP48" s="266">
        <f t="shared" si="40"/>
        <v>1.1216845963262945E-3</v>
      </c>
      <c r="AQ48" s="264">
        <f t="shared" si="40"/>
        <v>2.1699464292309748E-3</v>
      </c>
      <c r="AR48" s="264">
        <f t="shared" si="16"/>
        <v>5.688324729039453E-4</v>
      </c>
      <c r="AS48" s="264">
        <f t="shared" si="16"/>
        <v>5.1597207013690397E-5</v>
      </c>
      <c r="AT48" s="264">
        <f t="shared" si="16"/>
        <v>6.3050889004715273E-4</v>
      </c>
      <c r="AU48" s="266">
        <f t="shared" si="16"/>
        <v>8.4853520442095768E-4</v>
      </c>
      <c r="AV48" s="264">
        <f t="shared" si="16"/>
        <v>2.5678225794214821E-3</v>
      </c>
      <c r="AW48" s="264">
        <f t="shared" si="17"/>
        <v>1.2931326731253062E-3</v>
      </c>
      <c r="AX48" s="264">
        <f t="shared" si="17"/>
        <v>1.2982893393297386E-3</v>
      </c>
      <c r="AY48" s="264">
        <f t="shared" ref="AY48" si="45">AY20/AY$32</f>
        <v>2.7846466935378981E-3</v>
      </c>
    </row>
    <row r="49" spans="2:51" ht="14.1" customHeight="1" x14ac:dyDescent="0.2">
      <c r="B49" s="95" t="s">
        <v>26</v>
      </c>
      <c r="C49" s="54" t="s">
        <v>24</v>
      </c>
      <c r="D49" s="109">
        <f t="shared" si="11"/>
        <v>7.2978379610042351E-3</v>
      </c>
      <c r="E49" s="109">
        <f t="shared" si="11"/>
        <v>4.2496962126308876E-3</v>
      </c>
      <c r="F49" s="109">
        <f t="shared" si="11"/>
        <v>2.970355232355087E-3</v>
      </c>
      <c r="G49" s="110">
        <f t="shared" si="11"/>
        <v>2.6264297521472421E-3</v>
      </c>
      <c r="H49" s="109">
        <f t="shared" si="11"/>
        <v>4.1514028479809652E-3</v>
      </c>
      <c r="I49" s="109">
        <f t="shared" si="11"/>
        <v>1.7919315390011081E-3</v>
      </c>
      <c r="J49" s="109">
        <f t="shared" si="11"/>
        <v>5.6770276773069573E-3</v>
      </c>
      <c r="K49" s="109">
        <f t="shared" si="11"/>
        <v>7.4970390352467938E-3</v>
      </c>
      <c r="L49" s="111">
        <f t="shared" si="11"/>
        <v>4.8938607915222435E-3</v>
      </c>
      <c r="M49" s="109">
        <f t="shared" si="11"/>
        <v>1.7479519811107174E-3</v>
      </c>
      <c r="N49" s="109">
        <f t="shared" si="19"/>
        <v>1.4107266504550409E-3</v>
      </c>
      <c r="O49" s="264">
        <f t="shared" si="12"/>
        <v>1.0402980665324304E-3</v>
      </c>
      <c r="P49" s="264">
        <f t="shared" si="12"/>
        <v>2.2795418744709934E-3</v>
      </c>
      <c r="Q49" s="266">
        <f t="shared" si="12"/>
        <v>1.6350640662092216E-3</v>
      </c>
      <c r="R49" s="264">
        <f t="shared" si="12"/>
        <v>3.5629363551464392E-3</v>
      </c>
      <c r="S49" s="264">
        <f t="shared" si="12"/>
        <v>3.5218544911668113E-3</v>
      </c>
      <c r="T49" s="264">
        <f t="shared" si="12"/>
        <v>2.9175957888118069E-3</v>
      </c>
      <c r="U49" s="264">
        <f t="shared" si="12"/>
        <v>2.6350953115757583E-3</v>
      </c>
      <c r="V49" s="266">
        <f t="shared" si="12"/>
        <v>3.1537467464165555E-3</v>
      </c>
      <c r="W49" s="264">
        <f t="shared" si="12"/>
        <v>4.7839344897542364E-3</v>
      </c>
      <c r="X49" s="264">
        <f t="shared" si="12"/>
        <v>0</v>
      </c>
      <c r="Y49" s="264">
        <f t="shared" si="12"/>
        <v>2.0463970190516259E-3</v>
      </c>
      <c r="Z49" s="264">
        <f t="shared" si="12"/>
        <v>5.8185441962165679E-4</v>
      </c>
      <c r="AA49" s="266">
        <f t="shared" si="12"/>
        <v>1.9866002953424083E-3</v>
      </c>
      <c r="AB49" s="264">
        <f t="shared" si="12"/>
        <v>6.5971468546000469E-3</v>
      </c>
      <c r="AC49" s="264">
        <f t="shared" si="13"/>
        <v>2.2024183637916655E-3</v>
      </c>
      <c r="AD49" s="264">
        <f t="shared" si="13"/>
        <v>1.5591074413411512E-3</v>
      </c>
      <c r="AE49" s="264">
        <f t="shared" ref="AE49:AJ49" si="46">AE21/AE$32</f>
        <v>2.6704939039822692E-3</v>
      </c>
      <c r="AF49" s="266">
        <f t="shared" si="46"/>
        <v>3.1028240972546099E-3</v>
      </c>
      <c r="AG49" s="264">
        <f t="shared" si="46"/>
        <v>4.5556116195077214E-3</v>
      </c>
      <c r="AH49" s="264">
        <f t="shared" si="46"/>
        <v>8.2316813380017416E-4</v>
      </c>
      <c r="AI49" s="264">
        <f t="shared" si="46"/>
        <v>5.9189684677127697E-3</v>
      </c>
      <c r="AJ49" s="264">
        <f t="shared" si="46"/>
        <v>5.0446449078833198E-3</v>
      </c>
      <c r="AK49" s="266">
        <f t="shared" si="21"/>
        <v>4.1503294429408744E-3</v>
      </c>
      <c r="AL49" s="264">
        <f t="shared" si="15"/>
        <v>1.8452214972579724E-3</v>
      </c>
      <c r="AM49" s="264">
        <f t="shared" si="40"/>
        <v>7.7628476414077509E-4</v>
      </c>
      <c r="AN49" s="264">
        <f t="shared" si="40"/>
        <v>3.7768529795604777E-3</v>
      </c>
      <c r="AO49" s="264">
        <f t="shared" si="40"/>
        <v>1.8437593488041669E-3</v>
      </c>
      <c r="AP49" s="266">
        <f t="shared" si="40"/>
        <v>2.1038100453214859E-3</v>
      </c>
      <c r="AQ49" s="264">
        <f t="shared" si="40"/>
        <v>9.8148485612034901E-4</v>
      </c>
      <c r="AR49" s="264">
        <f t="shared" si="16"/>
        <v>1.2206159502251954E-3</v>
      </c>
      <c r="AS49" s="264">
        <f t="shared" si="16"/>
        <v>1.9817216327041361E-3</v>
      </c>
      <c r="AT49" s="264">
        <f t="shared" si="16"/>
        <v>3.3338810939929791E-3</v>
      </c>
      <c r="AU49" s="266">
        <f t="shared" si="16"/>
        <v>1.8737128289229687E-3</v>
      </c>
      <c r="AV49" s="264">
        <f t="shared" si="16"/>
        <v>5.2053321836324808E-3</v>
      </c>
      <c r="AW49" s="264">
        <f t="shared" si="17"/>
        <v>1.9410860477918639E-3</v>
      </c>
      <c r="AX49" s="264">
        <f t="shared" si="17"/>
        <v>4.7637704378004284E-3</v>
      </c>
      <c r="AY49" s="264">
        <f t="shared" ref="AY49" si="47">AY21/AY$32</f>
        <v>2.1436606253019933E-3</v>
      </c>
    </row>
    <row r="50" spans="2:51" ht="14.1" customHeight="1" x14ac:dyDescent="0.2">
      <c r="B50" s="95" t="s">
        <v>27</v>
      </c>
      <c r="C50" s="54" t="s">
        <v>24</v>
      </c>
      <c r="D50" s="109">
        <f t="shared" si="11"/>
        <v>1.7184451958862288E-3</v>
      </c>
      <c r="E50" s="109">
        <f t="shared" si="11"/>
        <v>2.6404444116182148E-3</v>
      </c>
      <c r="F50" s="109">
        <f t="shared" si="11"/>
        <v>1.628846053465077E-3</v>
      </c>
      <c r="G50" s="110">
        <f t="shared" si="11"/>
        <v>2.0024262036658527E-3</v>
      </c>
      <c r="H50" s="109">
        <f t="shared" si="11"/>
        <v>3.20666217129044E-3</v>
      </c>
      <c r="I50" s="109">
        <f t="shared" si="11"/>
        <v>2.5500272991990309E-3</v>
      </c>
      <c r="J50" s="109">
        <f t="shared" si="11"/>
        <v>1.7939454902844109E-3</v>
      </c>
      <c r="K50" s="109">
        <f t="shared" si="11"/>
        <v>3.0399984923394452E-3</v>
      </c>
      <c r="L50" s="111">
        <f t="shared" si="11"/>
        <v>2.6216478757923778E-3</v>
      </c>
      <c r="M50" s="109">
        <f t="shared" si="11"/>
        <v>5.6181892938406992E-3</v>
      </c>
      <c r="N50" s="109">
        <f t="shared" si="19"/>
        <v>3.340049270847769E-3</v>
      </c>
      <c r="O50" s="264">
        <f t="shared" si="12"/>
        <v>4.7607848929868074E-3</v>
      </c>
      <c r="P50" s="264">
        <f t="shared" si="12"/>
        <v>2.8187147390904815E-3</v>
      </c>
      <c r="Q50" s="266">
        <f t="shared" si="12"/>
        <v>4.1371782172707049E-3</v>
      </c>
      <c r="R50" s="264">
        <f t="shared" si="12"/>
        <v>5.0463340342880164E-3</v>
      </c>
      <c r="S50" s="264">
        <f t="shared" si="12"/>
        <v>5.6598343608246582E-3</v>
      </c>
      <c r="T50" s="264">
        <f t="shared" si="12"/>
        <v>7.0074432122313093E-3</v>
      </c>
      <c r="U50" s="264">
        <f t="shared" si="12"/>
        <v>2.2337317116289642E-3</v>
      </c>
      <c r="V50" s="266">
        <f t="shared" si="12"/>
        <v>5.0286784161250363E-3</v>
      </c>
      <c r="W50" s="264">
        <f t="shared" si="12"/>
        <v>5.2827515403042237E-3</v>
      </c>
      <c r="X50" s="264">
        <f t="shared" si="12"/>
        <v>4.0740233837214665E-3</v>
      </c>
      <c r="Y50" s="264">
        <f t="shared" si="12"/>
        <v>2.7783323536386289E-3</v>
      </c>
      <c r="Z50" s="264">
        <f t="shared" si="12"/>
        <v>1.4846361570764089E-3</v>
      </c>
      <c r="AA50" s="266">
        <f t="shared" si="12"/>
        <v>3.3204967400622385E-3</v>
      </c>
      <c r="AB50" s="264">
        <f t="shared" si="12"/>
        <v>2.9009700347346653E-4</v>
      </c>
      <c r="AC50" s="264">
        <f t="shared" si="13"/>
        <v>1.0941237420003485E-4</v>
      </c>
      <c r="AD50" s="264">
        <f t="shared" si="13"/>
        <v>6.0485063664814261E-4</v>
      </c>
      <c r="AE50" s="264">
        <f t="shared" ref="AE50:AJ50" si="48">AE22/AE$32</f>
        <v>7.5116857540848841E-4</v>
      </c>
      <c r="AF50" s="266">
        <f t="shared" si="48"/>
        <v>4.6232060560672477E-4</v>
      </c>
      <c r="AG50" s="264">
        <f t="shared" si="48"/>
        <v>3.4823238369662037E-3</v>
      </c>
      <c r="AH50" s="264">
        <f t="shared" si="48"/>
        <v>5.2466178030598286E-4</v>
      </c>
      <c r="AI50" s="264">
        <f t="shared" si="48"/>
        <v>1.1170023282099608E-4</v>
      </c>
      <c r="AJ50" s="264">
        <f t="shared" si="48"/>
        <v>6.9394809000242717E-4</v>
      </c>
      <c r="AK50" s="266">
        <f t="shared" si="21"/>
        <v>1.1543398605620794E-3</v>
      </c>
      <c r="AL50" s="264">
        <f t="shared" si="15"/>
        <v>1.0947085357634351E-3</v>
      </c>
      <c r="AM50" s="264">
        <f t="shared" si="40"/>
        <v>8.81215606351814E-4</v>
      </c>
      <c r="AN50" s="264">
        <f t="shared" si="40"/>
        <v>1.7846935324358909E-3</v>
      </c>
      <c r="AO50" s="264">
        <f t="shared" si="40"/>
        <v>1.421968424756047E-3</v>
      </c>
      <c r="AP50" s="266">
        <f t="shared" si="40"/>
        <v>1.3093657543686904E-3</v>
      </c>
      <c r="AQ50" s="264">
        <f t="shared" si="40"/>
        <v>1.3103536646217105E-3</v>
      </c>
      <c r="AR50" s="264">
        <f t="shared" si="16"/>
        <v>8.0761120695016595E-4</v>
      </c>
      <c r="AS50" s="264">
        <f t="shared" si="16"/>
        <v>1.0110967839046401E-4</v>
      </c>
      <c r="AT50" s="264">
        <f t="shared" si="16"/>
        <v>2.0068891337138699E-4</v>
      </c>
      <c r="AU50" s="266">
        <f t="shared" si="16"/>
        <v>6.0294066825369278E-4</v>
      </c>
      <c r="AV50" s="264">
        <f t="shared" si="16"/>
        <v>2.8761888744335931E-4</v>
      </c>
      <c r="AW50" s="264">
        <f t="shared" si="17"/>
        <v>8.5060427916042896E-4</v>
      </c>
      <c r="AX50" s="264">
        <f t="shared" si="17"/>
        <v>2.3870974023737952E-3</v>
      </c>
      <c r="AY50" s="264">
        <f t="shared" ref="AY50" si="49">AY22/AY$32</f>
        <v>3.7745756328495448E-4</v>
      </c>
    </row>
    <row r="51" spans="2:51" ht="14.1" customHeight="1" x14ac:dyDescent="0.2">
      <c r="B51" s="95" t="s">
        <v>28</v>
      </c>
      <c r="C51" s="96" t="s">
        <v>24</v>
      </c>
      <c r="D51" s="96" t="s">
        <v>24</v>
      </c>
      <c r="E51" s="96" t="s">
        <v>24</v>
      </c>
      <c r="F51" s="96" t="s">
        <v>24</v>
      </c>
      <c r="G51" s="98" t="s">
        <v>24</v>
      </c>
      <c r="H51" s="109">
        <f t="shared" si="11"/>
        <v>1.4796785865303582E-3</v>
      </c>
      <c r="I51" s="109">
        <f t="shared" si="11"/>
        <v>6.0323192272328393E-4</v>
      </c>
      <c r="J51" s="109">
        <f t="shared" si="11"/>
        <v>2.0540617277941178E-3</v>
      </c>
      <c r="K51" s="109">
        <f t="shared" si="11"/>
        <v>4.3668215949295387E-4</v>
      </c>
      <c r="L51" s="111">
        <f t="shared" si="11"/>
        <v>1.1389256860023641E-3</v>
      </c>
      <c r="M51" s="109">
        <f t="shared" si="11"/>
        <v>1.0542661433710512E-3</v>
      </c>
      <c r="N51" s="109">
        <f t="shared" si="19"/>
        <v>7.7295986500093875E-4</v>
      </c>
      <c r="O51" s="264">
        <f t="shared" si="12"/>
        <v>1.4105489430843744E-3</v>
      </c>
      <c r="P51" s="264">
        <f t="shared" si="12"/>
        <v>6.0667048145451169E-4</v>
      </c>
      <c r="Q51" s="266">
        <f t="shared" si="12"/>
        <v>9.6593204655223946E-4</v>
      </c>
      <c r="R51" s="264">
        <f t="shared" si="12"/>
        <v>1.8474018927196112E-3</v>
      </c>
      <c r="S51" s="264">
        <f t="shared" si="12"/>
        <v>8.6450538397943755E-4</v>
      </c>
      <c r="T51" s="264">
        <f t="shared" si="12"/>
        <v>7.684406247735852E-4</v>
      </c>
      <c r="U51" s="264">
        <f t="shared" si="12"/>
        <v>2.1422088588201747E-3</v>
      </c>
      <c r="V51" s="266">
        <f t="shared" si="12"/>
        <v>1.3851570370414874E-3</v>
      </c>
      <c r="W51" s="264">
        <f t="shared" si="12"/>
        <v>2.4401543618836172E-3</v>
      </c>
      <c r="X51" s="264">
        <f t="shared" si="12"/>
        <v>5.6144028911934984E-4</v>
      </c>
      <c r="Y51" s="264">
        <f t="shared" si="12"/>
        <v>7.6053411641191569E-4</v>
      </c>
      <c r="Z51" s="264">
        <f t="shared" si="12"/>
        <v>1.1130067423670304E-3</v>
      </c>
      <c r="AA51" s="266">
        <f t="shared" si="12"/>
        <v>1.2773943978053376E-3</v>
      </c>
      <c r="AB51" s="264">
        <f t="shared" si="12"/>
        <v>4.6038419524446007E-4</v>
      </c>
      <c r="AC51" s="264">
        <f t="shared" si="13"/>
        <v>1.1879206102440407E-3</v>
      </c>
      <c r="AD51" s="264">
        <f t="shared" si="13"/>
        <v>2.72134661148488E-4</v>
      </c>
      <c r="AE51" s="264">
        <f t="shared" ref="AE51:AJ51" si="50">AE23/AE$32</f>
        <v>1.1711882662635297E-4</v>
      </c>
      <c r="AF51" s="266">
        <f t="shared" si="50"/>
        <v>4.8472579349618687E-4</v>
      </c>
      <c r="AG51" s="264">
        <f t="shared" si="50"/>
        <v>5.3556688213258683E-4</v>
      </c>
      <c r="AH51" s="264">
        <f t="shared" si="50"/>
        <v>4.5146692742446717E-4</v>
      </c>
      <c r="AI51" s="264">
        <f t="shared" si="50"/>
        <v>3.339606651589389E-4</v>
      </c>
      <c r="AJ51" s="264">
        <f t="shared" si="50"/>
        <v>9.1894853376168443E-4</v>
      </c>
      <c r="AK51" s="266">
        <f t="shared" si="21"/>
        <v>5.6470806239292256E-4</v>
      </c>
      <c r="AL51" s="264">
        <f t="shared" si="15"/>
        <v>1.0618982367300003E-3</v>
      </c>
      <c r="AM51" s="264">
        <f t="shared" si="40"/>
        <v>6.25506007649456E-4</v>
      </c>
      <c r="AN51" s="264">
        <f t="shared" si="40"/>
        <v>5.7935868053376842E-4</v>
      </c>
      <c r="AO51" s="264">
        <f t="shared" si="40"/>
        <v>2.9315589263581815E-4</v>
      </c>
      <c r="AP51" s="266">
        <f t="shared" si="40"/>
        <v>6.3597200896329674E-4</v>
      </c>
      <c r="AQ51" s="264">
        <f t="shared" si="40"/>
        <v>1.2534892447087292E-3</v>
      </c>
      <c r="AR51" s="264">
        <f t="shared" si="16"/>
        <v>6.9784837339027393E-4</v>
      </c>
      <c r="AS51" s="264">
        <f t="shared" si="16"/>
        <v>6.5294321058933082E-4</v>
      </c>
      <c r="AT51" s="264">
        <f t="shared" si="16"/>
        <v>9.3823268668573063E-4</v>
      </c>
      <c r="AU51" s="266">
        <f t="shared" si="16"/>
        <v>8.8296758295553955E-4</v>
      </c>
      <c r="AV51" s="264">
        <f t="shared" si="16"/>
        <v>7.1260555250534144E-4</v>
      </c>
      <c r="AW51" s="264">
        <f t="shared" si="17"/>
        <v>4.0527651346001207E-4</v>
      </c>
      <c r="AX51" s="264">
        <f t="shared" si="17"/>
        <v>1.0418277584044763E-3</v>
      </c>
      <c r="AY51" s="264">
        <f t="shared" ref="AY51" si="51">AY23/AY$32</f>
        <v>9.5146977521749234E-4</v>
      </c>
    </row>
    <row r="52" spans="2:51" ht="14.1" customHeight="1" x14ac:dyDescent="0.2">
      <c r="B52" s="95" t="s">
        <v>29</v>
      </c>
      <c r="C52" s="96" t="s">
        <v>24</v>
      </c>
      <c r="D52" s="96" t="s">
        <v>24</v>
      </c>
      <c r="E52" s="96" t="s">
        <v>24</v>
      </c>
      <c r="F52" s="96" t="s">
        <v>24</v>
      </c>
      <c r="G52" s="98" t="s">
        <v>24</v>
      </c>
      <c r="H52" s="109">
        <f t="shared" ref="H52:M59" si="52">H24/H$32</f>
        <v>3.6235816287376712E-4</v>
      </c>
      <c r="I52" s="109">
        <f t="shared" si="52"/>
        <v>2.9151973716523057E-3</v>
      </c>
      <c r="J52" s="109">
        <f t="shared" si="52"/>
        <v>0</v>
      </c>
      <c r="K52" s="109">
        <f t="shared" si="52"/>
        <v>1.5099913025547432E-4</v>
      </c>
      <c r="L52" s="111">
        <f t="shared" si="52"/>
        <v>8.282827901833935E-4</v>
      </c>
      <c r="M52" s="109">
        <f t="shared" si="52"/>
        <v>1.0323917558643402E-4</v>
      </c>
      <c r="N52" s="109">
        <f t="shared" ref="N52:AB59" si="53">N24/N$32</f>
        <v>1.8633937341367533E-4</v>
      </c>
      <c r="O52" s="264">
        <f t="shared" si="53"/>
        <v>3.6782140885803358E-4</v>
      </c>
      <c r="P52" s="264">
        <f t="shared" si="53"/>
        <v>5.6412796943525374E-4</v>
      </c>
      <c r="Q52" s="266">
        <f t="shared" si="53"/>
        <v>3.133043867058147E-4</v>
      </c>
      <c r="R52" s="264">
        <f t="shared" si="53"/>
        <v>0</v>
      </c>
      <c r="S52" s="264">
        <f t="shared" si="53"/>
        <v>3.3557259411439501E-4</v>
      </c>
      <c r="T52" s="264">
        <f t="shared" si="53"/>
        <v>6.2457369624746789E-4</v>
      </c>
      <c r="U52" s="264">
        <f t="shared" si="53"/>
        <v>1.2720480194413184E-3</v>
      </c>
      <c r="V52" s="266">
        <f t="shared" si="53"/>
        <v>5.6313877361355985E-4</v>
      </c>
      <c r="W52" s="264">
        <f t="shared" si="53"/>
        <v>5.8253284582324529E-5</v>
      </c>
      <c r="X52" s="264">
        <f t="shared" si="53"/>
        <v>0</v>
      </c>
      <c r="Y52" s="264">
        <f t="shared" si="53"/>
        <v>2.9384794856040505E-4</v>
      </c>
      <c r="Z52" s="264">
        <f t="shared" si="53"/>
        <v>0</v>
      </c>
      <c r="AA52" s="266">
        <f t="shared" si="53"/>
        <v>9.1949788919138794E-5</v>
      </c>
      <c r="AB52" s="264">
        <f t="shared" si="53"/>
        <v>0</v>
      </c>
      <c r="AC52" s="264">
        <f t="shared" si="13"/>
        <v>2.1497391677799388E-4</v>
      </c>
      <c r="AD52" s="264">
        <f t="shared" si="13"/>
        <v>0</v>
      </c>
      <c r="AE52" s="264">
        <f t="shared" ref="AE52:AJ52" si="54">AE24/AE$32</f>
        <v>0</v>
      </c>
      <c r="AF52" s="266">
        <f t="shared" si="54"/>
        <v>5.0890180878048991E-5</v>
      </c>
      <c r="AG52" s="264">
        <f t="shared" si="54"/>
        <v>0</v>
      </c>
      <c r="AH52" s="264">
        <f t="shared" si="54"/>
        <v>5.4819094657386632E-4</v>
      </c>
      <c r="AI52" s="264">
        <f t="shared" si="54"/>
        <v>0</v>
      </c>
      <c r="AJ52" s="264">
        <f t="shared" si="54"/>
        <v>0</v>
      </c>
      <c r="AK52" s="266">
        <f t="shared" ref="AK52:AL59" si="55">AK24/AK$32</f>
        <v>1.3092352922174636E-4</v>
      </c>
      <c r="AL52" s="264">
        <f t="shared" si="55"/>
        <v>0</v>
      </c>
      <c r="AM52" s="264">
        <f t="shared" si="40"/>
        <v>0</v>
      </c>
      <c r="AN52" s="264">
        <f t="shared" si="40"/>
        <v>0</v>
      </c>
      <c r="AO52" s="264">
        <f t="shared" si="40"/>
        <v>7.9939881008529376E-4</v>
      </c>
      <c r="AP52" s="266">
        <f t="shared" si="40"/>
        <v>1.9922466178270957E-4</v>
      </c>
      <c r="AQ52" s="264">
        <f t="shared" si="40"/>
        <v>1.0425212547218875E-3</v>
      </c>
      <c r="AR52" s="264">
        <f t="shared" si="40"/>
        <v>0</v>
      </c>
      <c r="AS52" s="264">
        <f t="shared" si="40"/>
        <v>0</v>
      </c>
      <c r="AT52" s="264">
        <f t="shared" si="40"/>
        <v>0</v>
      </c>
      <c r="AU52" s="266">
        <f t="shared" si="40"/>
        <v>2.5832588129106357E-4</v>
      </c>
      <c r="AV52" s="264">
        <f t="shared" si="40"/>
        <v>0</v>
      </c>
      <c r="AW52" s="264">
        <f t="shared" si="40"/>
        <v>0</v>
      </c>
      <c r="AX52" s="264">
        <f t="shared" si="40"/>
        <v>0</v>
      </c>
      <c r="AY52" s="264">
        <f t="shared" ref="AY52" si="56">AY24/AY$32</f>
        <v>0</v>
      </c>
    </row>
    <row r="53" spans="2:51" ht="14.1" customHeight="1" x14ac:dyDescent="0.2">
      <c r="B53" s="95" t="s">
        <v>30</v>
      </c>
      <c r="C53" s="96" t="s">
        <v>24</v>
      </c>
      <c r="D53" s="96" t="s">
        <v>24</v>
      </c>
      <c r="E53" s="96" t="s">
        <v>24</v>
      </c>
      <c r="F53" s="96" t="s">
        <v>24</v>
      </c>
      <c r="G53" s="98" t="s">
        <v>24</v>
      </c>
      <c r="H53" s="109">
        <f t="shared" si="52"/>
        <v>0</v>
      </c>
      <c r="I53" s="109">
        <f t="shared" si="52"/>
        <v>0</v>
      </c>
      <c r="J53" s="109">
        <f t="shared" si="52"/>
        <v>0</v>
      </c>
      <c r="K53" s="109">
        <f t="shared" si="52"/>
        <v>0</v>
      </c>
      <c r="L53" s="111">
        <f t="shared" si="52"/>
        <v>0</v>
      </c>
      <c r="M53" s="109">
        <f t="shared" si="52"/>
        <v>0</v>
      </c>
      <c r="N53" s="109">
        <f t="shared" ref="N53:N59" si="57">N25/N$32</f>
        <v>0</v>
      </c>
      <c r="O53" s="264">
        <f t="shared" si="53"/>
        <v>0</v>
      </c>
      <c r="P53" s="264">
        <f t="shared" si="53"/>
        <v>0</v>
      </c>
      <c r="Q53" s="266">
        <f t="shared" si="53"/>
        <v>0</v>
      </c>
      <c r="R53" s="264">
        <f t="shared" si="53"/>
        <v>0</v>
      </c>
      <c r="S53" s="264">
        <f t="shared" si="53"/>
        <v>0</v>
      </c>
      <c r="T53" s="264">
        <f t="shared" si="53"/>
        <v>0</v>
      </c>
      <c r="U53" s="264">
        <f t="shared" si="53"/>
        <v>0</v>
      </c>
      <c r="V53" s="266">
        <f t="shared" si="53"/>
        <v>0</v>
      </c>
      <c r="W53" s="264">
        <f t="shared" si="53"/>
        <v>0</v>
      </c>
      <c r="X53" s="264">
        <f t="shared" si="53"/>
        <v>0</v>
      </c>
      <c r="Y53" s="264">
        <f t="shared" si="53"/>
        <v>0</v>
      </c>
      <c r="Z53" s="264">
        <f t="shared" si="53"/>
        <v>0</v>
      </c>
      <c r="AA53" s="266">
        <f t="shared" si="53"/>
        <v>0</v>
      </c>
      <c r="AB53" s="264">
        <f t="shared" si="53"/>
        <v>0</v>
      </c>
      <c r="AC53" s="264">
        <f t="shared" si="13"/>
        <v>0</v>
      </c>
      <c r="AD53" s="264">
        <f t="shared" si="13"/>
        <v>0</v>
      </c>
      <c r="AE53" s="264">
        <f t="shared" ref="AE53:AJ53" si="58">AE25/AE$32</f>
        <v>0</v>
      </c>
      <c r="AF53" s="266">
        <f t="shared" si="58"/>
        <v>0</v>
      </c>
      <c r="AG53" s="264">
        <f t="shared" si="58"/>
        <v>0</v>
      </c>
      <c r="AH53" s="264">
        <f t="shared" si="58"/>
        <v>0</v>
      </c>
      <c r="AI53" s="264">
        <f t="shared" si="58"/>
        <v>0</v>
      </c>
      <c r="AJ53" s="264">
        <f t="shared" si="58"/>
        <v>0</v>
      </c>
      <c r="AK53" s="266">
        <f t="shared" ref="AK53:AK59" si="59">AK25/AK$32</f>
        <v>0</v>
      </c>
      <c r="AL53" s="264">
        <f t="shared" si="55"/>
        <v>0</v>
      </c>
      <c r="AM53" s="264">
        <f t="shared" si="40"/>
        <v>0</v>
      </c>
      <c r="AN53" s="264">
        <f t="shared" si="40"/>
        <v>0</v>
      </c>
      <c r="AO53" s="264">
        <f t="shared" si="40"/>
        <v>0</v>
      </c>
      <c r="AP53" s="266">
        <f t="shared" si="40"/>
        <v>0</v>
      </c>
      <c r="AQ53" s="264">
        <f t="shared" si="40"/>
        <v>0</v>
      </c>
      <c r="AR53" s="264">
        <f t="shared" si="40"/>
        <v>0</v>
      </c>
      <c r="AS53" s="264">
        <f t="shared" si="40"/>
        <v>0</v>
      </c>
      <c r="AT53" s="264">
        <f t="shared" si="40"/>
        <v>0</v>
      </c>
      <c r="AU53" s="266">
        <f t="shared" si="40"/>
        <v>0</v>
      </c>
      <c r="AV53" s="264">
        <f t="shared" si="40"/>
        <v>0</v>
      </c>
      <c r="AW53" s="264">
        <f t="shared" si="40"/>
        <v>0</v>
      </c>
      <c r="AX53" s="264">
        <f t="shared" si="40"/>
        <v>0</v>
      </c>
      <c r="AY53" s="264">
        <f t="shared" ref="AY53" si="60">AY25/AY$32</f>
        <v>0</v>
      </c>
    </row>
    <row r="54" spans="2:51" ht="14.1" customHeight="1" x14ac:dyDescent="0.2">
      <c r="B54" s="95" t="s">
        <v>31</v>
      </c>
      <c r="C54" s="96" t="s">
        <v>24</v>
      </c>
      <c r="D54" s="96" t="s">
        <v>24</v>
      </c>
      <c r="E54" s="96" t="s">
        <v>24</v>
      </c>
      <c r="F54" s="96" t="s">
        <v>24</v>
      </c>
      <c r="G54" s="98" t="s">
        <v>24</v>
      </c>
      <c r="H54" s="109">
        <f t="shared" si="52"/>
        <v>3.712540261194406E-4</v>
      </c>
      <c r="I54" s="109">
        <f t="shared" si="52"/>
        <v>1.8000326628843208E-3</v>
      </c>
      <c r="J54" s="109">
        <f t="shared" si="52"/>
        <v>4.8403839743987736E-5</v>
      </c>
      <c r="K54" s="109">
        <f t="shared" si="52"/>
        <v>1.9132058331147151E-3</v>
      </c>
      <c r="L54" s="111">
        <f t="shared" si="52"/>
        <v>1.0490347899381851E-3</v>
      </c>
      <c r="M54" s="109">
        <f t="shared" si="52"/>
        <v>1.8979932642544596E-3</v>
      </c>
      <c r="N54" s="109">
        <f t="shared" si="57"/>
        <v>7.3789978647934997E-5</v>
      </c>
      <c r="O54" s="264">
        <f t="shared" si="53"/>
        <v>5.4177129574201771E-4</v>
      </c>
      <c r="P54" s="264">
        <f t="shared" si="53"/>
        <v>5.5385597295775485E-4</v>
      </c>
      <c r="Q54" s="266">
        <f t="shared" si="53"/>
        <v>7.541300320669011E-4</v>
      </c>
      <c r="R54" s="264">
        <f t="shared" si="53"/>
        <v>2.7858919292727511E-4</v>
      </c>
      <c r="S54" s="264">
        <f t="shared" si="53"/>
        <v>9.8539004272014111E-5</v>
      </c>
      <c r="T54" s="264">
        <f t="shared" si="53"/>
        <v>4.1443744377338268E-3</v>
      </c>
      <c r="U54" s="264">
        <f t="shared" si="53"/>
        <v>1.3757240318216027E-4</v>
      </c>
      <c r="V54" s="266">
        <f t="shared" si="53"/>
        <v>1.2198816807077503E-3</v>
      </c>
      <c r="W54" s="264">
        <f t="shared" si="53"/>
        <v>1.3963312314383189E-4</v>
      </c>
      <c r="X54" s="264">
        <f t="shared" si="53"/>
        <v>0</v>
      </c>
      <c r="Y54" s="264">
        <f t="shared" si="53"/>
        <v>1.986551196112307E-3</v>
      </c>
      <c r="Z54" s="264">
        <f t="shared" si="53"/>
        <v>1.7011455966500517E-3</v>
      </c>
      <c r="AA54" s="266">
        <f t="shared" si="53"/>
        <v>1.0411885705878877E-3</v>
      </c>
      <c r="AB54" s="264">
        <f t="shared" si="53"/>
        <v>0</v>
      </c>
      <c r="AC54" s="264">
        <f t="shared" si="13"/>
        <v>0</v>
      </c>
      <c r="AD54" s="264">
        <f t="shared" si="13"/>
        <v>1.0380434315773522E-3</v>
      </c>
      <c r="AE54" s="264">
        <f t="shared" ref="AE54:AJ54" si="61">AE26/AE$32</f>
        <v>1.6254591957365098E-3</v>
      </c>
      <c r="AF54" s="266">
        <f t="shared" si="61"/>
        <v>7.3903028668963449E-4</v>
      </c>
      <c r="AG54" s="264">
        <f t="shared" si="61"/>
        <v>2.9318201442016321E-4</v>
      </c>
      <c r="AH54" s="264">
        <f t="shared" si="61"/>
        <v>0</v>
      </c>
      <c r="AI54" s="264">
        <f t="shared" si="61"/>
        <v>8.0889777192669991E-4</v>
      </c>
      <c r="AJ54" s="264">
        <f t="shared" si="61"/>
        <v>2.9069482264802485E-3</v>
      </c>
      <c r="AK54" s="266">
        <f t="shared" si="59"/>
        <v>1.0525604371663746E-3</v>
      </c>
      <c r="AL54" s="264">
        <f t="shared" si="55"/>
        <v>7.036635587602246E-4</v>
      </c>
      <c r="AM54" s="264">
        <f t="shared" si="40"/>
        <v>1.0841012229272761E-3</v>
      </c>
      <c r="AN54" s="264">
        <f t="shared" si="40"/>
        <v>4.9002606800685933E-4</v>
      </c>
      <c r="AO54" s="264">
        <f t="shared" si="40"/>
        <v>3.4211427318276902E-4</v>
      </c>
      <c r="AP54" s="266">
        <f t="shared" si="40"/>
        <v>6.4816010102439604E-4</v>
      </c>
      <c r="AQ54" s="264">
        <f t="shared" si="40"/>
        <v>7.4151931113627229E-5</v>
      </c>
      <c r="AR54" s="264">
        <f t="shared" si="40"/>
        <v>1.3691169313408795E-3</v>
      </c>
      <c r="AS54" s="264">
        <f t="shared" si="40"/>
        <v>9.6131169325226978E-4</v>
      </c>
      <c r="AT54" s="264">
        <f t="shared" si="40"/>
        <v>1.5188658592112532E-3</v>
      </c>
      <c r="AU54" s="266">
        <f t="shared" si="40"/>
        <v>9.8074412620389822E-4</v>
      </c>
      <c r="AV54" s="264">
        <f t="shared" si="40"/>
        <v>7.7316752741553513E-4</v>
      </c>
      <c r="AW54" s="264">
        <f t="shared" si="40"/>
        <v>4.2660907517963823E-4</v>
      </c>
      <c r="AX54" s="264">
        <f t="shared" si="40"/>
        <v>0</v>
      </c>
      <c r="AY54" s="264">
        <f t="shared" ref="AY54" si="62">AY26/AY$32</f>
        <v>3.0563253417510727E-4</v>
      </c>
    </row>
    <row r="55" spans="2:51" ht="14.1" customHeight="1" x14ac:dyDescent="0.2">
      <c r="B55" s="95" t="s">
        <v>32</v>
      </c>
      <c r="C55" s="96" t="s">
        <v>24</v>
      </c>
      <c r="D55" s="96" t="s">
        <v>24</v>
      </c>
      <c r="E55" s="96" t="s">
        <v>24</v>
      </c>
      <c r="F55" s="96" t="s">
        <v>24</v>
      </c>
      <c r="G55" s="98" t="s">
        <v>24</v>
      </c>
      <c r="H55" s="109">
        <f t="shared" si="52"/>
        <v>3.3217153359344836E-3</v>
      </c>
      <c r="I55" s="109">
        <f t="shared" si="52"/>
        <v>2.143938608857216E-4</v>
      </c>
      <c r="J55" s="109">
        <f t="shared" si="52"/>
        <v>0</v>
      </c>
      <c r="K55" s="109">
        <f t="shared" si="52"/>
        <v>1.146822816336269E-3</v>
      </c>
      <c r="L55" s="111">
        <f t="shared" si="52"/>
        <v>1.0835246348048788E-3</v>
      </c>
      <c r="M55" s="109">
        <f t="shared" si="52"/>
        <v>1.7739862079977312E-3</v>
      </c>
      <c r="N55" s="109">
        <f t="shared" si="57"/>
        <v>0</v>
      </c>
      <c r="O55" s="264">
        <f t="shared" si="53"/>
        <v>1.2249376112696204E-3</v>
      </c>
      <c r="P55" s="264">
        <f t="shared" si="53"/>
        <v>0</v>
      </c>
      <c r="Q55" s="266">
        <f t="shared" si="53"/>
        <v>7.3588411858498766E-4</v>
      </c>
      <c r="R55" s="264">
        <f t="shared" si="53"/>
        <v>1.1898967407820257E-3</v>
      </c>
      <c r="S55" s="264">
        <f t="shared" si="53"/>
        <v>0</v>
      </c>
      <c r="T55" s="264">
        <f t="shared" si="53"/>
        <v>0</v>
      </c>
      <c r="U55" s="264">
        <f t="shared" si="53"/>
        <v>2.7672627092853035E-4</v>
      </c>
      <c r="V55" s="266">
        <f t="shared" si="53"/>
        <v>3.4867038141138748E-4</v>
      </c>
      <c r="W55" s="264">
        <f t="shared" si="53"/>
        <v>0</v>
      </c>
      <c r="X55" s="264">
        <f t="shared" si="53"/>
        <v>5.9695507941132651E-4</v>
      </c>
      <c r="Y55" s="264">
        <f t="shared" si="53"/>
        <v>3.5989118193746893E-4</v>
      </c>
      <c r="Z55" s="264">
        <f t="shared" si="53"/>
        <v>0</v>
      </c>
      <c r="AA55" s="266">
        <f t="shared" si="53"/>
        <v>2.0338006639512244E-4</v>
      </c>
      <c r="AB55" s="264">
        <f t="shared" si="53"/>
        <v>0</v>
      </c>
      <c r="AC55" s="264">
        <f t="shared" si="13"/>
        <v>2.2572283833973191E-5</v>
      </c>
      <c r="AD55" s="264">
        <f t="shared" si="13"/>
        <v>0</v>
      </c>
      <c r="AE55" s="264">
        <f t="shared" ref="AE55:AJ55" si="63">AE27/AE$32</f>
        <v>6.2567290432695693E-4</v>
      </c>
      <c r="AF55" s="266">
        <f t="shared" si="63"/>
        <v>1.8422375858627527E-4</v>
      </c>
      <c r="AG55" s="264">
        <f t="shared" si="63"/>
        <v>0</v>
      </c>
      <c r="AH55" s="264">
        <f t="shared" si="63"/>
        <v>8.5937718624382658E-5</v>
      </c>
      <c r="AI55" s="264">
        <f t="shared" si="63"/>
        <v>4.7781981724365679E-4</v>
      </c>
      <c r="AJ55" s="264">
        <f t="shared" si="63"/>
        <v>4.0191566071539719E-4</v>
      </c>
      <c r="AK55" s="266">
        <f t="shared" si="59"/>
        <v>2.5216747733708118E-4</v>
      </c>
      <c r="AL55" s="264">
        <f t="shared" si="55"/>
        <v>3.5202743111856878E-4</v>
      </c>
      <c r="AM55" s="264">
        <f t="shared" si="40"/>
        <v>0</v>
      </c>
      <c r="AN55" s="264">
        <f t="shared" si="40"/>
        <v>1.5694982147742987E-4</v>
      </c>
      <c r="AO55" s="264">
        <f t="shared" si="40"/>
        <v>8.1596087869450346E-4</v>
      </c>
      <c r="AP55" s="266">
        <f t="shared" si="40"/>
        <v>3.3055708661018624E-4</v>
      </c>
      <c r="AQ55" s="264">
        <f t="shared" si="40"/>
        <v>1.8522274375115929E-4</v>
      </c>
      <c r="AR55" s="264">
        <f t="shared" si="40"/>
        <v>0</v>
      </c>
      <c r="AS55" s="264">
        <f t="shared" si="40"/>
        <v>1.2615474160129511E-3</v>
      </c>
      <c r="AT55" s="264">
        <f t="shared" si="40"/>
        <v>0</v>
      </c>
      <c r="AU55" s="266">
        <f t="shared" si="40"/>
        <v>3.6821635456674265E-4</v>
      </c>
      <c r="AV55" s="264">
        <f t="shared" si="40"/>
        <v>0</v>
      </c>
      <c r="AW55" s="264">
        <f t="shared" si="40"/>
        <v>0</v>
      </c>
      <c r="AX55" s="264">
        <f t="shared" si="40"/>
        <v>1.3106800256941582E-4</v>
      </c>
      <c r="AY55" s="264">
        <f t="shared" ref="AY55" si="64">AY27/AY$32</f>
        <v>4.6410417918679286E-4</v>
      </c>
    </row>
    <row r="56" spans="2:51" ht="14.1" customHeight="1" x14ac:dyDescent="0.2">
      <c r="B56" s="95" t="s">
        <v>33</v>
      </c>
      <c r="C56" s="96" t="s">
        <v>24</v>
      </c>
      <c r="D56" s="96" t="s">
        <v>24</v>
      </c>
      <c r="E56" s="96" t="s">
        <v>24</v>
      </c>
      <c r="F56" s="96" t="s">
        <v>24</v>
      </c>
      <c r="G56" s="98" t="s">
        <v>24</v>
      </c>
      <c r="H56" s="109">
        <f t="shared" si="52"/>
        <v>0</v>
      </c>
      <c r="I56" s="109">
        <f t="shared" si="52"/>
        <v>0</v>
      </c>
      <c r="J56" s="109">
        <f t="shared" si="52"/>
        <v>0</v>
      </c>
      <c r="K56" s="109">
        <f t="shared" si="52"/>
        <v>0</v>
      </c>
      <c r="L56" s="111">
        <f t="shared" si="52"/>
        <v>0</v>
      </c>
      <c r="M56" s="109">
        <f t="shared" si="52"/>
        <v>0</v>
      </c>
      <c r="N56" s="109">
        <f t="shared" si="57"/>
        <v>0</v>
      </c>
      <c r="O56" s="264">
        <f t="shared" si="53"/>
        <v>0</v>
      </c>
      <c r="P56" s="264">
        <f t="shared" si="53"/>
        <v>0</v>
      </c>
      <c r="Q56" s="266">
        <f t="shared" si="53"/>
        <v>0</v>
      </c>
      <c r="R56" s="264">
        <f t="shared" si="53"/>
        <v>0</v>
      </c>
      <c r="S56" s="264">
        <f t="shared" si="53"/>
        <v>7.0526957162566053E-5</v>
      </c>
      <c r="T56" s="264">
        <f t="shared" si="53"/>
        <v>7.6367626402507537E-4</v>
      </c>
      <c r="U56" s="264">
        <f t="shared" si="53"/>
        <v>1.4217166246858048E-3</v>
      </c>
      <c r="V56" s="266">
        <f t="shared" si="53"/>
        <v>5.694088362846755E-4</v>
      </c>
      <c r="W56" s="264">
        <f t="shared" si="53"/>
        <v>5.6321197892582565E-3</v>
      </c>
      <c r="X56" s="264">
        <f t="shared" si="53"/>
        <v>1.2391851288927124E-4</v>
      </c>
      <c r="Y56" s="264">
        <f t="shared" si="53"/>
        <v>1.9713327745788391E-3</v>
      </c>
      <c r="Z56" s="264">
        <f t="shared" si="53"/>
        <v>9.602769308057217E-4</v>
      </c>
      <c r="AA56" s="266">
        <f t="shared" si="53"/>
        <v>2.3269808398999701E-3</v>
      </c>
      <c r="AB56" s="264">
        <f t="shared" si="53"/>
        <v>1.3619765971200262E-3</v>
      </c>
      <c r="AC56" s="264">
        <f t="shared" si="13"/>
        <v>5.911681136117579E-4</v>
      </c>
      <c r="AD56" s="264">
        <f t="shared" si="13"/>
        <v>1.2396117807022416E-3</v>
      </c>
      <c r="AE56" s="264">
        <f t="shared" ref="AE56:AJ56" si="65">AE28/AE$32</f>
        <v>1.8702716338904655E-3</v>
      </c>
      <c r="AF56" s="266">
        <f t="shared" si="65"/>
        <v>1.2924913279552723E-3</v>
      </c>
      <c r="AG56" s="264">
        <f t="shared" si="65"/>
        <v>1.6615488891083262E-4</v>
      </c>
      <c r="AH56" s="264">
        <f t="shared" si="65"/>
        <v>5.0187157429205139E-4</v>
      </c>
      <c r="AI56" s="264">
        <f t="shared" si="65"/>
        <v>0</v>
      </c>
      <c r="AJ56" s="264">
        <f t="shared" si="65"/>
        <v>0</v>
      </c>
      <c r="AK56" s="266">
        <f t="shared" si="59"/>
        <v>1.5876799292865987E-4</v>
      </c>
      <c r="AL56" s="264">
        <f t="shared" si="55"/>
        <v>0</v>
      </c>
      <c r="AM56" s="264">
        <f t="shared" ref="AM56:AQ59" si="66">AM28/AM$32</f>
        <v>0</v>
      </c>
      <c r="AN56" s="264">
        <f t="shared" si="66"/>
        <v>0</v>
      </c>
      <c r="AO56" s="264">
        <f t="shared" si="66"/>
        <v>0</v>
      </c>
      <c r="AP56" s="266">
        <f t="shared" si="66"/>
        <v>0</v>
      </c>
      <c r="AQ56" s="264">
        <f t="shared" si="66"/>
        <v>0</v>
      </c>
      <c r="AR56" s="264">
        <f t="shared" si="40"/>
        <v>2.1529976139398562E-3</v>
      </c>
      <c r="AS56" s="264">
        <f t="shared" si="40"/>
        <v>0</v>
      </c>
      <c r="AT56" s="264">
        <f t="shared" si="40"/>
        <v>3.1603352359883276E-3</v>
      </c>
      <c r="AU56" s="266">
        <f t="shared" si="40"/>
        <v>1.316290696004927E-3</v>
      </c>
      <c r="AV56" s="264">
        <f t="shared" si="40"/>
        <v>2.2465299791138444E-3</v>
      </c>
      <c r="AW56" s="264">
        <f t="shared" si="40"/>
        <v>1.0100925815030096E-3</v>
      </c>
      <c r="AX56" s="264">
        <f t="shared" si="40"/>
        <v>5.0819537314203606E-4</v>
      </c>
      <c r="AY56" s="264">
        <f t="shared" ref="AY56" si="67">AY28/AY$32</f>
        <v>0</v>
      </c>
    </row>
    <row r="57" spans="2:51" ht="14.1" customHeight="1" x14ac:dyDescent="0.2">
      <c r="B57" s="95" t="s">
        <v>34</v>
      </c>
      <c r="C57" s="96" t="s">
        <v>24</v>
      </c>
      <c r="D57" s="96" t="s">
        <v>24</v>
      </c>
      <c r="E57" s="96" t="s">
        <v>24</v>
      </c>
      <c r="F57" s="96" t="s">
        <v>24</v>
      </c>
      <c r="G57" s="98" t="s">
        <v>24</v>
      </c>
      <c r="H57" s="109">
        <f t="shared" si="52"/>
        <v>1.37055599738343E-3</v>
      </c>
      <c r="I57" s="109">
        <f t="shared" si="52"/>
        <v>1.5115902938242685E-3</v>
      </c>
      <c r="J57" s="109">
        <f t="shared" si="52"/>
        <v>0</v>
      </c>
      <c r="K57" s="109">
        <f t="shared" si="52"/>
        <v>2.3783135967156139E-4</v>
      </c>
      <c r="L57" s="111">
        <f t="shared" si="52"/>
        <v>7.2937293871700262E-4</v>
      </c>
      <c r="M57" s="109">
        <f t="shared" si="52"/>
        <v>3.6163722843503775E-3</v>
      </c>
      <c r="N57" s="109">
        <f t="shared" si="57"/>
        <v>1.3728822300724699E-3</v>
      </c>
      <c r="O57" s="264">
        <f t="shared" si="53"/>
        <v>4.8589353878207868E-4</v>
      </c>
      <c r="P57" s="264">
        <f t="shared" si="53"/>
        <v>2.1557883213512864E-3</v>
      </c>
      <c r="Q57" s="266">
        <f t="shared" si="53"/>
        <v>1.8962971169125928E-3</v>
      </c>
      <c r="R57" s="264">
        <f t="shared" si="53"/>
        <v>4.0502325710350251E-4</v>
      </c>
      <c r="S57" s="264">
        <f t="shared" si="53"/>
        <v>1.4541640652075474E-4</v>
      </c>
      <c r="T57" s="264">
        <f t="shared" si="53"/>
        <v>0</v>
      </c>
      <c r="U57" s="264">
        <f t="shared" si="53"/>
        <v>0</v>
      </c>
      <c r="V57" s="266">
        <f t="shared" si="53"/>
        <v>1.324418420518348E-4</v>
      </c>
      <c r="W57" s="264">
        <f t="shared" si="53"/>
        <v>1.7475985374697359E-4</v>
      </c>
      <c r="X57" s="264">
        <f t="shared" si="53"/>
        <v>0</v>
      </c>
      <c r="Y57" s="264">
        <f t="shared" si="53"/>
        <v>0</v>
      </c>
      <c r="Z57" s="264">
        <f t="shared" si="53"/>
        <v>0</v>
      </c>
      <c r="AA57" s="266">
        <f t="shared" si="53"/>
        <v>4.7073270777716108E-5</v>
      </c>
      <c r="AB57" s="264">
        <f t="shared" si="53"/>
        <v>0</v>
      </c>
      <c r="AC57" s="264">
        <f t="shared" si="13"/>
        <v>0</v>
      </c>
      <c r="AD57" s="264">
        <f t="shared" si="13"/>
        <v>0</v>
      </c>
      <c r="AE57" s="264">
        <f t="shared" ref="AE57:AJ57" si="68">AE29/AE$32</f>
        <v>0</v>
      </c>
      <c r="AF57" s="266">
        <f t="shared" si="68"/>
        <v>0</v>
      </c>
      <c r="AG57" s="264">
        <f t="shared" si="68"/>
        <v>0</v>
      </c>
      <c r="AH57" s="264">
        <f t="shared" si="68"/>
        <v>0</v>
      </c>
      <c r="AI57" s="264">
        <f t="shared" si="68"/>
        <v>1.9752132579047477E-4</v>
      </c>
      <c r="AJ57" s="264">
        <f t="shared" si="68"/>
        <v>1.8298734153818566E-4</v>
      </c>
      <c r="AK57" s="266">
        <f t="shared" si="59"/>
        <v>1.0023325061998195E-4</v>
      </c>
      <c r="AL57" s="264">
        <f t="shared" si="55"/>
        <v>5.1043873442118825E-4</v>
      </c>
      <c r="AM57" s="264">
        <f t="shared" si="66"/>
        <v>7.2409067136250144E-4</v>
      </c>
      <c r="AN57" s="264">
        <f t="shared" si="66"/>
        <v>1.6623150854639414E-3</v>
      </c>
      <c r="AO57" s="264">
        <f t="shared" si="66"/>
        <v>1.7260497835496005E-3</v>
      </c>
      <c r="AP57" s="266">
        <f t="shared" si="66"/>
        <v>1.1730766405054153E-3</v>
      </c>
      <c r="AQ57" s="264">
        <f t="shared" si="66"/>
        <v>1.0184832638965035E-3</v>
      </c>
      <c r="AR57" s="264">
        <f t="shared" si="40"/>
        <v>5.4210205207817178E-4</v>
      </c>
      <c r="AS57" s="264">
        <f t="shared" si="40"/>
        <v>1.184065696056828E-3</v>
      </c>
      <c r="AT57" s="264">
        <f t="shared" si="40"/>
        <v>2.4123212819388942E-4</v>
      </c>
      <c r="AU57" s="266">
        <f t="shared" si="40"/>
        <v>7.5043005274275467E-4</v>
      </c>
      <c r="AV57" s="264">
        <f t="shared" si="40"/>
        <v>8.3367793461843284E-5</v>
      </c>
      <c r="AW57" s="264">
        <f t="shared" si="40"/>
        <v>1.0613328888429969E-3</v>
      </c>
      <c r="AX57" s="264">
        <f t="shared" si="40"/>
        <v>4.0655629851362882E-5</v>
      </c>
      <c r="AY57" s="264">
        <f t="shared" ref="AY57" si="69">AY29/AY$32</f>
        <v>1.7287383451113788E-3</v>
      </c>
    </row>
    <row r="58" spans="2:51" ht="14.1" customHeight="1" x14ac:dyDescent="0.2">
      <c r="B58" s="95" t="s">
        <v>87</v>
      </c>
      <c r="C58" s="96" t="s">
        <v>24</v>
      </c>
      <c r="D58" s="96" t="s">
        <v>24</v>
      </c>
      <c r="E58" s="96" t="s">
        <v>24</v>
      </c>
      <c r="F58" s="96" t="s">
        <v>24</v>
      </c>
      <c r="G58" s="98" t="s">
        <v>24</v>
      </c>
      <c r="H58" s="109">
        <f t="shared" si="52"/>
        <v>4.6021265857617557E-4</v>
      </c>
      <c r="I58" s="109">
        <f t="shared" si="52"/>
        <v>3.2870442527439667E-4</v>
      </c>
      <c r="J58" s="109">
        <f t="shared" si="52"/>
        <v>0</v>
      </c>
      <c r="K58" s="109">
        <f t="shared" si="52"/>
        <v>0</v>
      </c>
      <c r="L58" s="111">
        <f t="shared" si="52"/>
        <v>1.7981268777917962E-4</v>
      </c>
      <c r="M58" s="109">
        <f t="shared" si="52"/>
        <v>0</v>
      </c>
      <c r="N58" s="109">
        <f t="shared" si="57"/>
        <v>5.2442045891896408E-4</v>
      </c>
      <c r="O58" s="264">
        <f t="shared" si="53"/>
        <v>0</v>
      </c>
      <c r="P58" s="264">
        <f t="shared" si="53"/>
        <v>0</v>
      </c>
      <c r="Q58" s="266">
        <f t="shared" si="53"/>
        <v>1.3251719313434296E-4</v>
      </c>
      <c r="R58" s="264">
        <f t="shared" si="53"/>
        <v>2.0251162855175126E-5</v>
      </c>
      <c r="S58" s="264">
        <f t="shared" si="53"/>
        <v>1.6732581176988183E-5</v>
      </c>
      <c r="T58" s="264">
        <f t="shared" si="53"/>
        <v>6.5408665232108182E-4</v>
      </c>
      <c r="U58" s="264">
        <f t="shared" si="53"/>
        <v>2.8800171290057031E-4</v>
      </c>
      <c r="V58" s="266">
        <f t="shared" si="53"/>
        <v>2.52727590868503E-4</v>
      </c>
      <c r="W58" s="264">
        <f t="shared" si="53"/>
        <v>1.191716569342904E-3</v>
      </c>
      <c r="X58" s="264">
        <f t="shared" si="53"/>
        <v>1.0288983933773178E-3</v>
      </c>
      <c r="Y58" s="264">
        <f t="shared" si="53"/>
        <v>3.0384845281799573E-4</v>
      </c>
      <c r="Z58" s="264">
        <f t="shared" si="53"/>
        <v>1.1342173930343688E-3</v>
      </c>
      <c r="AA58" s="266">
        <f t="shared" si="53"/>
        <v>9.1480625320387561E-4</v>
      </c>
      <c r="AB58" s="264">
        <f t="shared" si="53"/>
        <v>3.8378554825989309E-4</v>
      </c>
      <c r="AC58" s="264">
        <f t="shared" si="13"/>
        <v>1.9960670594382495E-4</v>
      </c>
      <c r="AD58" s="264">
        <f t="shared" si="13"/>
        <v>9.029123209144766E-4</v>
      </c>
      <c r="AE58" s="264">
        <f t="shared" ref="AE58:AJ58" si="70">AE30/AE$32</f>
        <v>6.6117637092012355E-5</v>
      </c>
      <c r="AF58" s="266">
        <f t="shared" si="70"/>
        <v>3.8654693344233025E-4</v>
      </c>
      <c r="AG58" s="264">
        <f t="shared" si="70"/>
        <v>5.7990625635379208E-4</v>
      </c>
      <c r="AH58" s="264">
        <f t="shared" si="70"/>
        <v>5.0144331323578375E-5</v>
      </c>
      <c r="AI58" s="264">
        <f t="shared" si="70"/>
        <v>0</v>
      </c>
      <c r="AJ58" s="264">
        <f t="shared" si="70"/>
        <v>0</v>
      </c>
      <c r="AK58" s="266">
        <f t="shared" si="59"/>
        <v>1.4776678249475941E-4</v>
      </c>
      <c r="AL58" s="264">
        <f t="shared" si="55"/>
        <v>3.8683262654909384E-4</v>
      </c>
      <c r="AM58" s="264">
        <f t="shared" si="66"/>
        <v>2.0264277135336766E-4</v>
      </c>
      <c r="AN58" s="264">
        <f t="shared" si="66"/>
        <v>3.500266916454309E-4</v>
      </c>
      <c r="AO58" s="264">
        <f t="shared" si="66"/>
        <v>3.9221695680989726E-5</v>
      </c>
      <c r="AP58" s="266">
        <f t="shared" si="66"/>
        <v>2.459318765850049E-4</v>
      </c>
      <c r="AQ58" s="264">
        <f t="shared" si="66"/>
        <v>9.5569925621706478E-4</v>
      </c>
      <c r="AR58" s="264">
        <f t="shared" si="40"/>
        <v>1.3837093721297325E-3</v>
      </c>
      <c r="AS58" s="264">
        <f t="shared" si="40"/>
        <v>0</v>
      </c>
      <c r="AT58" s="264">
        <f t="shared" si="40"/>
        <v>4.9053946164933292E-4</v>
      </c>
      <c r="AU58" s="266">
        <f t="shared" si="40"/>
        <v>7.0523441896648792E-4</v>
      </c>
      <c r="AV58" s="264">
        <f t="shared" si="40"/>
        <v>4.2461491308579404E-5</v>
      </c>
      <c r="AW58" s="264">
        <f t="shared" si="40"/>
        <v>2.1543939982703449E-4</v>
      </c>
      <c r="AX58" s="264">
        <f t="shared" si="40"/>
        <v>1.7603468595435475E-4</v>
      </c>
      <c r="AY58" s="264">
        <f t="shared" ref="AY58" si="71">AY30/AY$32</f>
        <v>1.5883959047142842E-3</v>
      </c>
    </row>
    <row r="59" spans="2:51" ht="14.1" customHeight="1" thickBot="1" x14ac:dyDescent="0.25">
      <c r="B59" s="95" t="s">
        <v>35</v>
      </c>
      <c r="C59" s="131">
        <f>C31/C$32</f>
        <v>0.22910646240894944</v>
      </c>
      <c r="D59" s="109">
        <f>D31/D$32</f>
        <v>0.14017589069711028</v>
      </c>
      <c r="E59" s="109">
        <f>E31/E$32</f>
        <v>0.12063899802798213</v>
      </c>
      <c r="F59" s="109">
        <f>F31/F$32</f>
        <v>0.10013023193931314</v>
      </c>
      <c r="G59" s="110">
        <f>G31/G$32</f>
        <v>0.15737265328044278</v>
      </c>
      <c r="H59" s="109">
        <f t="shared" si="52"/>
        <v>0.14141931718912071</v>
      </c>
      <c r="I59" s="109">
        <f t="shared" si="52"/>
        <v>0.18160320648625325</v>
      </c>
      <c r="J59" s="109">
        <f t="shared" si="52"/>
        <v>0.20879308810959415</v>
      </c>
      <c r="K59" s="109">
        <f t="shared" si="52"/>
        <v>0.18612329741821362</v>
      </c>
      <c r="L59" s="111">
        <f t="shared" si="52"/>
        <v>0.18142275669237931</v>
      </c>
      <c r="M59" s="109">
        <f t="shared" si="52"/>
        <v>0.18160185925717401</v>
      </c>
      <c r="N59" s="109">
        <f t="shared" si="57"/>
        <v>0.1889441055472964</v>
      </c>
      <c r="O59" s="264">
        <f t="shared" si="53"/>
        <v>0.18117075076382463</v>
      </c>
      <c r="P59" s="264">
        <f t="shared" si="53"/>
        <v>0.18682513731795974</v>
      </c>
      <c r="Q59" s="266">
        <f t="shared" si="53"/>
        <v>0.18620361816663242</v>
      </c>
      <c r="R59" s="264">
        <f t="shared" si="53"/>
        <v>0.1847525122089459</v>
      </c>
      <c r="S59" s="264">
        <f t="shared" si="53"/>
        <v>0.2106915629119798</v>
      </c>
      <c r="T59" s="264">
        <f t="shared" si="53"/>
        <v>0.21376700739980675</v>
      </c>
      <c r="U59" s="264">
        <f t="shared" si="53"/>
        <v>0.2391768921640828</v>
      </c>
      <c r="V59" s="266">
        <f t="shared" si="53"/>
        <v>0.21239309869693196</v>
      </c>
      <c r="W59" s="264">
        <f t="shared" si="53"/>
        <v>0.23690139361662835</v>
      </c>
      <c r="X59" s="264">
        <f t="shared" si="53"/>
        <v>0.16016033437387978</v>
      </c>
      <c r="Y59" s="264">
        <f t="shared" si="53"/>
        <v>0.20418097260768769</v>
      </c>
      <c r="Z59" s="264">
        <f t="shared" si="53"/>
        <v>0.14719087821692708</v>
      </c>
      <c r="AA59" s="266">
        <f t="shared" si="53"/>
        <v>0.18853468039669494</v>
      </c>
      <c r="AB59" s="264">
        <f t="shared" si="53"/>
        <v>0.12992266846317865</v>
      </c>
      <c r="AC59" s="264">
        <f t="shared" si="13"/>
        <v>0.16417179577424632</v>
      </c>
      <c r="AD59" s="264">
        <f t="shared" si="13"/>
        <v>0.14396322732013128</v>
      </c>
      <c r="AE59" s="264">
        <f t="shared" ref="AE59:AJ59" si="72">AE31/AE$32</f>
        <v>0.15830009671087489</v>
      </c>
      <c r="AF59" s="266">
        <f t="shared" si="72"/>
        <v>0.14985381349629848</v>
      </c>
      <c r="AG59" s="264">
        <f t="shared" si="72"/>
        <v>0.19031605798827894</v>
      </c>
      <c r="AH59" s="264">
        <f t="shared" si="72"/>
        <v>0.11503792724000003</v>
      </c>
      <c r="AI59" s="264">
        <f t="shared" si="72"/>
        <v>0.1096603831293981</v>
      </c>
      <c r="AJ59" s="264">
        <f t="shared" si="72"/>
        <v>0.11177696636768336</v>
      </c>
      <c r="AK59" s="266">
        <f t="shared" si="59"/>
        <v>0.13039356828578577</v>
      </c>
      <c r="AL59" s="264">
        <f t="shared" si="55"/>
        <v>0.10845138739923156</v>
      </c>
      <c r="AM59" s="264">
        <f t="shared" si="66"/>
        <v>0.11016087420943088</v>
      </c>
      <c r="AN59" s="264">
        <f t="shared" si="66"/>
        <v>0.12287141111710963</v>
      </c>
      <c r="AO59" s="264">
        <f t="shared" si="66"/>
        <v>0.10565854156110463</v>
      </c>
      <c r="AP59" s="266">
        <f t="shared" si="66"/>
        <v>0.11202538513664591</v>
      </c>
      <c r="AQ59" s="264">
        <f t="shared" si="66"/>
        <v>0.15535821815779449</v>
      </c>
      <c r="AR59" s="264">
        <f t="shared" si="40"/>
        <v>0.14211678700291722</v>
      </c>
      <c r="AS59" s="264">
        <f t="shared" si="40"/>
        <v>0.13194305630406175</v>
      </c>
      <c r="AT59" s="264">
        <f t="shared" si="40"/>
        <v>0.12530708004621932</v>
      </c>
      <c r="AU59" s="266">
        <f t="shared" si="40"/>
        <v>0.13867902368427756</v>
      </c>
      <c r="AV59" s="264">
        <f t="shared" si="40"/>
        <v>0.16349236397164721</v>
      </c>
      <c r="AW59" s="264">
        <f t="shared" si="40"/>
        <v>0.15531869937373155</v>
      </c>
      <c r="AX59" s="264">
        <f t="shared" si="40"/>
        <v>0.14594128056286593</v>
      </c>
      <c r="AY59" s="264">
        <f t="shared" ref="AY59" si="73">AY31/AY$32</f>
        <v>0.17927000208807967</v>
      </c>
    </row>
    <row r="60" spans="2:51" ht="14.1" customHeight="1" thickBot="1" x14ac:dyDescent="0.25">
      <c r="B60" s="57" t="s">
        <v>36</v>
      </c>
      <c r="C60" s="114">
        <f t="shared" ref="C60:H60" si="74">SUM(C36:C59)</f>
        <v>1</v>
      </c>
      <c r="D60" s="114">
        <f t="shared" si="74"/>
        <v>1</v>
      </c>
      <c r="E60" s="114">
        <f t="shared" si="74"/>
        <v>1</v>
      </c>
      <c r="F60" s="114">
        <f t="shared" si="74"/>
        <v>1</v>
      </c>
      <c r="G60" s="114">
        <f t="shared" si="74"/>
        <v>1</v>
      </c>
      <c r="H60" s="114">
        <f t="shared" si="74"/>
        <v>1</v>
      </c>
      <c r="I60" s="114">
        <f t="shared" ref="I60:N60" si="75">SUM(I36:I59)</f>
        <v>1.0000000000000002</v>
      </c>
      <c r="J60" s="114">
        <f t="shared" si="75"/>
        <v>1</v>
      </c>
      <c r="K60" s="114">
        <f t="shared" si="75"/>
        <v>1.0000000000000002</v>
      </c>
      <c r="L60" s="114">
        <f t="shared" si="75"/>
        <v>1</v>
      </c>
      <c r="M60" s="114">
        <f t="shared" si="75"/>
        <v>0.96553301666081959</v>
      </c>
      <c r="N60" s="114">
        <f t="shared" si="75"/>
        <v>1</v>
      </c>
      <c r="O60" s="265">
        <f>SUM(O36:O59)</f>
        <v>0.99999999999999978</v>
      </c>
      <c r="P60" s="265">
        <f>SUM(P36:P59)</f>
        <v>1</v>
      </c>
      <c r="Q60" s="265">
        <f>SUM(Q36:Q59)</f>
        <v>1</v>
      </c>
      <c r="R60" s="265">
        <f>SUM(R36:R59)</f>
        <v>1</v>
      </c>
      <c r="S60" s="265">
        <f t="shared" ref="S60:AB60" si="76">SUM(S36:S59)</f>
        <v>1</v>
      </c>
      <c r="T60" s="265">
        <f t="shared" si="76"/>
        <v>1</v>
      </c>
      <c r="U60" s="265">
        <f t="shared" si="76"/>
        <v>1.0000000000000002</v>
      </c>
      <c r="V60" s="265">
        <f t="shared" si="76"/>
        <v>1.0000000000000002</v>
      </c>
      <c r="W60" s="265">
        <f t="shared" si="76"/>
        <v>0.99999999999999967</v>
      </c>
      <c r="X60" s="265">
        <f t="shared" si="76"/>
        <v>0.99999999999999978</v>
      </c>
      <c r="Y60" s="265">
        <f t="shared" si="76"/>
        <v>1</v>
      </c>
      <c r="Z60" s="265">
        <f t="shared" si="76"/>
        <v>1</v>
      </c>
      <c r="AA60" s="265">
        <f t="shared" si="76"/>
        <v>1</v>
      </c>
      <c r="AB60" s="265">
        <f t="shared" si="76"/>
        <v>1</v>
      </c>
      <c r="AC60" s="265">
        <f t="shared" ref="AC60:AQ60" si="77">SUM(AC36:AC59)</f>
        <v>0.99999999999999989</v>
      </c>
      <c r="AD60" s="265">
        <f t="shared" si="77"/>
        <v>0.99999999999999956</v>
      </c>
      <c r="AE60" s="265">
        <f t="shared" si="77"/>
        <v>1</v>
      </c>
      <c r="AF60" s="265">
        <f t="shared" si="77"/>
        <v>0.99999999999999978</v>
      </c>
      <c r="AG60" s="265">
        <f t="shared" si="77"/>
        <v>1.0000000000000002</v>
      </c>
      <c r="AH60" s="265">
        <f t="shared" si="77"/>
        <v>0.99999999999999989</v>
      </c>
      <c r="AI60" s="265">
        <f t="shared" si="77"/>
        <v>1</v>
      </c>
      <c r="AJ60" s="265">
        <f t="shared" si="77"/>
        <v>1</v>
      </c>
      <c r="AK60" s="265">
        <f t="shared" si="77"/>
        <v>1.0000000000000004</v>
      </c>
      <c r="AL60" s="265">
        <f t="shared" si="77"/>
        <v>0.99999999999999978</v>
      </c>
      <c r="AM60" s="265">
        <f t="shared" si="77"/>
        <v>0.99999999999999989</v>
      </c>
      <c r="AN60" s="265">
        <f t="shared" si="77"/>
        <v>1.0000000000000009</v>
      </c>
      <c r="AO60" s="265">
        <f t="shared" si="77"/>
        <v>1.0000000000000011</v>
      </c>
      <c r="AP60" s="265">
        <f t="shared" si="77"/>
        <v>0.99999999999999989</v>
      </c>
      <c r="AQ60" s="265">
        <f t="shared" si="77"/>
        <v>0.99999999999999911</v>
      </c>
      <c r="AR60" s="265">
        <f t="shared" ref="AR60:AT60" si="78">SUM(AR36:AR59)</f>
        <v>0.999999999999999</v>
      </c>
      <c r="AS60" s="265">
        <f t="shared" si="78"/>
        <v>0.99999999999999944</v>
      </c>
      <c r="AT60" s="265">
        <f t="shared" si="78"/>
        <v>1.0000000000000016</v>
      </c>
      <c r="AU60" s="265">
        <f>SUM(AU36:AU59)</f>
        <v>1.0000000000000002</v>
      </c>
      <c r="AV60" s="265">
        <f t="shared" ref="AV60:AX60" si="79">SUM(AV36:AV59)</f>
        <v>0.99999999999999967</v>
      </c>
      <c r="AW60" s="265">
        <f t="shared" si="79"/>
        <v>1</v>
      </c>
      <c r="AX60" s="265">
        <f t="shared" si="79"/>
        <v>0.99999999999999978</v>
      </c>
      <c r="AY60" s="265">
        <f t="shared" ref="AY60" si="80">SUM(AY36:AY59)</f>
        <v>1.0000000000000002</v>
      </c>
    </row>
    <row r="61" spans="2:51" ht="15.95" customHeight="1" x14ac:dyDescent="0.2">
      <c r="B61" s="214" t="s">
        <v>38</v>
      </c>
      <c r="S61" s="37"/>
      <c r="T61" s="37"/>
      <c r="V61" s="79"/>
      <c r="X61" s="79"/>
    </row>
    <row r="62" spans="2:51" s="2" customFormat="1" ht="15.95" customHeight="1" x14ac:dyDescent="0.2">
      <c r="B62" s="78" t="s">
        <v>39</v>
      </c>
      <c r="D62" s="215"/>
      <c r="H62" s="215"/>
      <c r="V62" s="37"/>
      <c r="W62" s="37"/>
      <c r="X62" s="37"/>
      <c r="Y62" s="37"/>
      <c r="Z62" s="37"/>
      <c r="AA62" s="37"/>
      <c r="AB62" s="37"/>
      <c r="AC62" s="37"/>
    </row>
    <row r="63" spans="2:51" ht="15.95" customHeight="1" x14ac:dyDescent="0.2">
      <c r="B63" s="78" t="s">
        <v>40</v>
      </c>
      <c r="U63" s="2"/>
      <c r="V63" s="2"/>
      <c r="W63" s="2"/>
      <c r="Z63" s="2"/>
      <c r="AA63" s="2"/>
      <c r="AB63" s="2"/>
      <c r="AC63" s="2"/>
    </row>
    <row r="64" spans="2:51" ht="15.95" customHeight="1" x14ac:dyDescent="0.2">
      <c r="D64" s="37"/>
      <c r="H64" s="37"/>
    </row>
    <row r="65" spans="4:8" ht="15.95" customHeight="1" x14ac:dyDescent="0.2">
      <c r="D65" s="37"/>
      <c r="H65" s="37"/>
    </row>
    <row r="66" spans="4:8" ht="15.95" customHeight="1" x14ac:dyDescent="0.2">
      <c r="D66" s="37"/>
      <c r="H66" s="37"/>
    </row>
  </sheetData>
  <sheetProtection algorithmName="SHA-512" hashValue="uunzX9qG/l05RcQxGw5hmDRorE3nCmnqsrU9/n7XEQjVmyLlsZzY9LUTPgRKHXjht4r4CIVYAravacH28bxAXQ==" saltValue="WBelfjboqYEcV7a0xYtrqw==" spinCount="100000" sheet="1" objects="1" scenarios="1"/>
  <phoneticPr fontId="40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C66"/>
  <sheetViews>
    <sheetView topLeftCell="AN1" workbookViewId="0">
      <selection activeCell="AR22" sqref="AR22"/>
    </sheetView>
  </sheetViews>
  <sheetFormatPr defaultColWidth="9.140625" defaultRowHeight="15.95" customHeight="1" x14ac:dyDescent="0.2"/>
  <cols>
    <col min="1" max="1" width="4.7109375" style="37" customWidth="1"/>
    <col min="2" max="2" width="30.85546875" style="37" customWidth="1"/>
    <col min="3" max="3" width="14.28515625" style="37" customWidth="1"/>
    <col min="4" max="4" width="16" style="41" customWidth="1"/>
    <col min="5" max="7" width="16" style="37" customWidth="1"/>
    <col min="8" max="8" width="13.140625" style="41" hidden="1" customWidth="1"/>
    <col min="9" max="11" width="13.140625" style="37" hidden="1" customWidth="1"/>
    <col min="12" max="12" width="16" style="37" customWidth="1"/>
    <col min="13" max="14" width="13.140625" style="37" hidden="1" customWidth="1"/>
    <col min="15" max="16" width="13" style="37" hidden="1" customWidth="1"/>
    <col min="17" max="17" width="16" style="37" customWidth="1"/>
    <col min="18" max="19" width="13.140625" style="37" hidden="1" customWidth="1"/>
    <col min="20" max="21" width="13" style="37" hidden="1" customWidth="1"/>
    <col min="22" max="22" width="16" style="37" customWidth="1"/>
    <col min="23" max="24" width="13.140625" style="37" hidden="1" customWidth="1"/>
    <col min="25" max="26" width="13" style="37" hidden="1" customWidth="1"/>
    <col min="27" max="27" width="16" style="37" customWidth="1"/>
    <col min="28" max="31" width="13.140625" style="37" hidden="1" customWidth="1"/>
    <col min="32" max="32" width="16" style="37" customWidth="1"/>
    <col min="33" max="36" width="13.140625" style="37" customWidth="1"/>
    <col min="37" max="37" width="16" style="37" customWidth="1"/>
    <col min="38" max="39" width="13.140625" style="37" bestFit="1" customWidth="1"/>
    <col min="40" max="41" width="13.140625" style="37" customWidth="1"/>
    <col min="42" max="42" width="16" style="37" customWidth="1"/>
    <col min="43" max="51" width="13.140625" style="37" customWidth="1"/>
    <col min="52" max="52" width="17.5703125" style="37" customWidth="1"/>
    <col min="53" max="54" width="9.140625" style="37"/>
    <col min="55" max="55" width="12" style="37" bestFit="1" customWidth="1"/>
    <col min="56" max="16384" width="9.140625" style="37"/>
  </cols>
  <sheetData>
    <row r="1" spans="2:53" ht="16.5" customHeight="1" x14ac:dyDescent="0.2">
      <c r="S1" s="79"/>
      <c r="X1" s="79"/>
    </row>
    <row r="2" spans="2:53" ht="17.25" customHeight="1" x14ac:dyDescent="0.2">
      <c r="B2" s="9" t="s">
        <v>1</v>
      </c>
    </row>
    <row r="3" spans="2:53" ht="21.75" customHeight="1" x14ac:dyDescent="0.2">
      <c r="B3" s="10" t="s">
        <v>2</v>
      </c>
      <c r="C3" s="10"/>
    </row>
    <row r="4" spans="2:53" ht="22.5" customHeight="1" x14ac:dyDescent="0.2"/>
    <row r="5" spans="2:53" ht="22.5" customHeight="1" thickBot="1" x14ac:dyDescent="0.25">
      <c r="S5" s="79"/>
      <c r="X5" s="79"/>
    </row>
    <row r="6" spans="2:53" ht="15.95" customHeight="1" thickBot="1" x14ac:dyDescent="0.25">
      <c r="B6" s="81" t="s">
        <v>3</v>
      </c>
      <c r="C6" s="45"/>
      <c r="D6" s="45"/>
      <c r="E6" s="46"/>
      <c r="F6" s="46"/>
      <c r="G6" s="46"/>
      <c r="H6" s="47"/>
      <c r="I6" s="47"/>
      <c r="J6" s="47"/>
      <c r="K6" s="47"/>
      <c r="L6" s="46"/>
      <c r="M6" s="46"/>
      <c r="N6" s="46"/>
      <c r="O6" s="47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360"/>
      <c r="AM6" s="360"/>
      <c r="AN6" s="360"/>
      <c r="AO6" s="224"/>
      <c r="AP6" s="224"/>
      <c r="AQ6" s="224"/>
      <c r="AR6" s="485"/>
      <c r="AS6" s="485"/>
      <c r="AT6" s="485"/>
      <c r="AU6" s="485"/>
      <c r="AV6" s="485"/>
      <c r="AW6" s="485"/>
      <c r="AX6" s="485"/>
      <c r="AY6" s="485"/>
    </row>
    <row r="7" spans="2:53" ht="17.25" customHeight="1" thickBot="1" x14ac:dyDescent="0.25">
      <c r="B7" s="81" t="s">
        <v>4</v>
      </c>
      <c r="C7" s="52" t="s">
        <v>5</v>
      </c>
      <c r="D7" s="46" t="s">
        <v>6</v>
      </c>
      <c r="E7" s="48" t="s">
        <v>7</v>
      </c>
      <c r="F7" s="49" t="s">
        <v>8</v>
      </c>
      <c r="G7" s="48" t="s">
        <v>9</v>
      </c>
      <c r="H7" s="50" t="s">
        <v>10</v>
      </c>
      <c r="I7" s="50" t="s">
        <v>11</v>
      </c>
      <c r="J7" s="50" t="s">
        <v>85</v>
      </c>
      <c r="K7" s="50" t="s">
        <v>88</v>
      </c>
      <c r="L7" s="50" t="s">
        <v>89</v>
      </c>
      <c r="M7" s="50" t="s">
        <v>91</v>
      </c>
      <c r="N7" s="228" t="s">
        <v>94</v>
      </c>
      <c r="O7" s="50" t="s">
        <v>95</v>
      </c>
      <c r="P7" s="50" t="s">
        <v>96</v>
      </c>
      <c r="Q7" s="50" t="s">
        <v>97</v>
      </c>
      <c r="R7" s="50" t="s">
        <v>98</v>
      </c>
      <c r="S7" s="50" t="s">
        <v>105</v>
      </c>
      <c r="T7" s="50" t="s">
        <v>104</v>
      </c>
      <c r="U7" s="50" t="s">
        <v>112</v>
      </c>
      <c r="V7" s="50" t="s">
        <v>114</v>
      </c>
      <c r="W7" s="50" t="s">
        <v>115</v>
      </c>
      <c r="X7" s="50" t="s">
        <v>116</v>
      </c>
      <c r="Y7" s="50" t="s">
        <v>117</v>
      </c>
      <c r="Z7" s="50" t="s">
        <v>113</v>
      </c>
      <c r="AA7" s="50" t="s">
        <v>118</v>
      </c>
      <c r="AB7" s="50" t="s">
        <v>119</v>
      </c>
      <c r="AC7" s="50" t="s">
        <v>123</v>
      </c>
      <c r="AD7" s="50" t="s">
        <v>124</v>
      </c>
      <c r="AE7" s="50" t="s">
        <v>126</v>
      </c>
      <c r="AF7" s="50" t="s">
        <v>127</v>
      </c>
      <c r="AG7" s="349" t="s">
        <v>130</v>
      </c>
      <c r="AH7" s="349" t="s">
        <v>132</v>
      </c>
      <c r="AI7" s="349" t="s">
        <v>134</v>
      </c>
      <c r="AJ7" s="349" t="s">
        <v>136</v>
      </c>
      <c r="AK7" s="50" t="s">
        <v>137</v>
      </c>
      <c r="AL7" s="361" t="s">
        <v>140</v>
      </c>
      <c r="AM7" s="361" t="s">
        <v>143</v>
      </c>
      <c r="AN7" s="361" t="s">
        <v>145</v>
      </c>
      <c r="AO7" s="349" t="s">
        <v>147</v>
      </c>
      <c r="AP7" s="50" t="s">
        <v>148</v>
      </c>
      <c r="AQ7" s="349" t="s">
        <v>154</v>
      </c>
      <c r="AR7" s="349" t="s">
        <v>227</v>
      </c>
      <c r="AS7" s="349" t="s">
        <v>228</v>
      </c>
      <c r="AT7" s="349" t="s">
        <v>229</v>
      </c>
      <c r="AU7" s="349" t="s">
        <v>230</v>
      </c>
      <c r="AV7" s="349" t="s">
        <v>231</v>
      </c>
      <c r="AW7" s="349" t="s">
        <v>232</v>
      </c>
      <c r="AX7" s="349" t="s">
        <v>233</v>
      </c>
      <c r="AY7" s="349" t="s">
        <v>250</v>
      </c>
      <c r="AZ7" s="50" t="s">
        <v>234</v>
      </c>
      <c r="BA7" s="50" t="s">
        <v>234</v>
      </c>
    </row>
    <row r="8" spans="2:53" s="38" customFormat="1" ht="14.1" customHeight="1" x14ac:dyDescent="0.15">
      <c r="B8" s="82" t="s">
        <v>12</v>
      </c>
      <c r="C8" s="83">
        <v>115540098.47</v>
      </c>
      <c r="D8" s="84">
        <v>111335609</v>
      </c>
      <c r="E8" s="85">
        <v>110433333.49000001</v>
      </c>
      <c r="F8" s="85">
        <v>101580069</v>
      </c>
      <c r="G8" s="86">
        <v>118936072.84999999</v>
      </c>
      <c r="H8" s="87">
        <v>29724607</v>
      </c>
      <c r="I8" s="87">
        <v>31176252.350000001</v>
      </c>
      <c r="J8" s="87">
        <v>32443670.579999998</v>
      </c>
      <c r="K8" s="87">
        <v>34553097.299999997</v>
      </c>
      <c r="L8" s="88">
        <f>SUM(H8:K8)</f>
        <v>127897627.23</v>
      </c>
      <c r="M8" s="87">
        <v>31446526.330000002</v>
      </c>
      <c r="N8" s="229">
        <v>33660568.879999995</v>
      </c>
      <c r="O8" s="229">
        <v>34246874.68</v>
      </c>
      <c r="P8" s="229">
        <v>33891533.049999997</v>
      </c>
      <c r="Q8" s="269">
        <f>SUM(M8:P8)</f>
        <v>133245502.93999998</v>
      </c>
      <c r="R8" s="229">
        <v>35060263.009999998</v>
      </c>
      <c r="S8" s="229">
        <v>36574287.850000001</v>
      </c>
      <c r="T8" s="229">
        <v>36896831.5</v>
      </c>
      <c r="U8" s="229">
        <v>42358664.359047621</v>
      </c>
      <c r="V8" s="269">
        <f>SUM(R8:U8)</f>
        <v>150890046.71904761</v>
      </c>
      <c r="W8" s="229">
        <v>35907618.359999999</v>
      </c>
      <c r="X8" s="229">
        <v>23958659.640000001</v>
      </c>
      <c r="Y8" s="229">
        <v>54105484.710000001</v>
      </c>
      <c r="Z8" s="229">
        <v>44128444.670000002</v>
      </c>
      <c r="AA8" s="269">
        <f>SUM(W8:Z8)</f>
        <v>158100207.38</v>
      </c>
      <c r="AB8" s="229">
        <v>39935572.980000004</v>
      </c>
      <c r="AC8" s="229">
        <v>40277066.120000005</v>
      </c>
      <c r="AD8" s="229">
        <v>39076481.009999998</v>
      </c>
      <c r="AE8" s="229">
        <v>45495936.469999999</v>
      </c>
      <c r="AF8" s="269">
        <f>SUM(AB8:AE8)</f>
        <v>164785056.58000001</v>
      </c>
      <c r="AG8" s="350">
        <v>41171086.780000001</v>
      </c>
      <c r="AH8" s="350">
        <v>45551718.009999998</v>
      </c>
      <c r="AI8" s="350">
        <v>44978766.028292395</v>
      </c>
      <c r="AJ8" s="350">
        <v>50169943.747558802</v>
      </c>
      <c r="AK8" s="269">
        <f>SUM(AG8:AJ8)</f>
        <v>181871514.56585118</v>
      </c>
      <c r="AL8" s="362">
        <v>44180881.775608629</v>
      </c>
      <c r="AM8" s="362">
        <v>46515371.937804289</v>
      </c>
      <c r="AN8" s="362">
        <v>45607079.783169195</v>
      </c>
      <c r="AO8" s="350">
        <v>51036312.909754008</v>
      </c>
      <c r="AP8" s="269">
        <v>187339646.4063361</v>
      </c>
      <c r="AQ8" s="350">
        <v>48235431.474876642</v>
      </c>
      <c r="AR8" s="350">
        <v>49146786.272192724</v>
      </c>
      <c r="AS8" s="350">
        <v>46933758.015609145</v>
      </c>
      <c r="AT8" s="350">
        <v>53115922.273333333</v>
      </c>
      <c r="AU8" s="269">
        <v>197431898.03601184</v>
      </c>
      <c r="AV8" s="350">
        <v>47705558.078377478</v>
      </c>
      <c r="AW8" s="350">
        <v>51732647.460000001</v>
      </c>
      <c r="AX8" s="350">
        <v>49027405.527619049</v>
      </c>
      <c r="AY8" s="350">
        <v>53553092.460000001</v>
      </c>
      <c r="AZ8" s="293">
        <f t="shared" ref="AZ8:AZ31" si="0">AY8-AX8</f>
        <v>4525686.9323809519</v>
      </c>
      <c r="BA8" s="357">
        <f t="shared" ref="BA8:BA31" si="1">AZ8/AX8</f>
        <v>9.2309329520434358E-2</v>
      </c>
    </row>
    <row r="9" spans="2:53" s="38" customFormat="1" ht="14.1" customHeight="1" x14ac:dyDescent="0.15">
      <c r="B9" s="89" t="s">
        <v>13</v>
      </c>
      <c r="C9" s="90">
        <v>11732907.190000001</v>
      </c>
      <c r="D9" s="91">
        <v>11274557</v>
      </c>
      <c r="E9" s="92">
        <v>12503597.74</v>
      </c>
      <c r="F9" s="92">
        <v>12766569</v>
      </c>
      <c r="G9" s="93">
        <v>14164776.24</v>
      </c>
      <c r="H9" s="94">
        <v>3777657</v>
      </c>
      <c r="I9" s="94">
        <v>3855303.05</v>
      </c>
      <c r="J9" s="94">
        <v>3862458.59</v>
      </c>
      <c r="K9" s="94">
        <v>4051214.24</v>
      </c>
      <c r="L9" s="88">
        <f t="shared" ref="L9:L31" si="2">SUM(H9:K9)</f>
        <v>15546632.880000001</v>
      </c>
      <c r="M9" s="87">
        <v>3990083.33</v>
      </c>
      <c r="N9" s="229">
        <v>4267000.0999999996</v>
      </c>
      <c r="O9" s="229">
        <v>4288322.42</v>
      </c>
      <c r="P9" s="229">
        <v>4478444.18</v>
      </c>
      <c r="Q9" s="269">
        <f t="shared" ref="Q9:Q31" si="3">SUM(M9:P9)</f>
        <v>17023850.030000001</v>
      </c>
      <c r="R9" s="229">
        <v>4339142.2199999988</v>
      </c>
      <c r="S9" s="229">
        <v>4444659.6899999995</v>
      </c>
      <c r="T9" s="229">
        <v>4545866.3599999994</v>
      </c>
      <c r="U9" s="229">
        <v>4914965.6999999993</v>
      </c>
      <c r="V9" s="269">
        <f>SUM(R9:U9)</f>
        <v>18244633.969999999</v>
      </c>
      <c r="W9" s="229">
        <v>4311606.12</v>
      </c>
      <c r="X9" s="229">
        <v>2453283.6400000011</v>
      </c>
      <c r="Y9" s="229">
        <v>5754976.0499999998</v>
      </c>
      <c r="Z9" s="229">
        <v>5301720.4800000004</v>
      </c>
      <c r="AA9" s="269">
        <f>SUM(W9:Z9)</f>
        <v>17821586.290000003</v>
      </c>
      <c r="AB9" s="229">
        <v>4062155.9699999997</v>
      </c>
      <c r="AC9" s="229">
        <v>5276868.3999999994</v>
      </c>
      <c r="AD9" s="229">
        <v>5209931.6400000006</v>
      </c>
      <c r="AE9" s="229">
        <v>5459451.79</v>
      </c>
      <c r="AF9" s="269">
        <f>SUM(AB9:AE9)</f>
        <v>20008407.800000001</v>
      </c>
      <c r="AG9" s="350">
        <v>4857956.9300000006</v>
      </c>
      <c r="AH9" s="350">
        <v>5519682.7199999997</v>
      </c>
      <c r="AI9" s="350">
        <v>5448373.7756097391</v>
      </c>
      <c r="AJ9" s="350">
        <v>5639942.5763414418</v>
      </c>
      <c r="AK9" s="269">
        <f>SUM(AG9:AJ9)</f>
        <v>21465956.00195118</v>
      </c>
      <c r="AL9" s="362">
        <v>5350019.3351219222</v>
      </c>
      <c r="AM9" s="362">
        <v>5397845.8178048674</v>
      </c>
      <c r="AN9" s="362">
        <v>5239346.0678048767</v>
      </c>
      <c r="AO9" s="350">
        <v>5545879.7260975586</v>
      </c>
      <c r="AP9" s="269">
        <v>21533090.946829226</v>
      </c>
      <c r="AQ9" s="350">
        <v>5343433.2010336798</v>
      </c>
      <c r="AR9" s="350">
        <v>5484212.5633565569</v>
      </c>
      <c r="AS9" s="350">
        <v>5397356.5716143828</v>
      </c>
      <c r="AT9" s="350">
        <v>5660470.543333333</v>
      </c>
      <c r="AU9" s="269">
        <v>21885472.879337952</v>
      </c>
      <c r="AV9" s="350">
        <v>5166964.8861050103</v>
      </c>
      <c r="AW9" s="350">
        <v>5828921.2071428569</v>
      </c>
      <c r="AX9" s="350">
        <v>5621685.3399999999</v>
      </c>
      <c r="AY9" s="350">
        <v>5697698.1200000001</v>
      </c>
      <c r="AZ9" s="293">
        <f t="shared" si="0"/>
        <v>76012.780000000261</v>
      </c>
      <c r="BA9" s="357">
        <f t="shared" si="1"/>
        <v>1.3521350876603895E-2</v>
      </c>
    </row>
    <row r="10" spans="2:53" s="38" customFormat="1" ht="14.1" customHeight="1" x14ac:dyDescent="0.15">
      <c r="B10" s="89" t="s">
        <v>14</v>
      </c>
      <c r="C10" s="90">
        <v>21213752.899999999</v>
      </c>
      <c r="D10" s="91">
        <v>21059125</v>
      </c>
      <c r="E10" s="92">
        <v>23703964.190000001</v>
      </c>
      <c r="F10" s="92">
        <v>24411490</v>
      </c>
      <c r="G10" s="93">
        <v>29699446.699999996</v>
      </c>
      <c r="H10" s="94">
        <v>7845029</v>
      </c>
      <c r="I10" s="94">
        <v>8211099.7300000004</v>
      </c>
      <c r="J10" s="94">
        <v>8219509.75</v>
      </c>
      <c r="K10" s="94">
        <v>8831205.3100000005</v>
      </c>
      <c r="L10" s="88">
        <f>SUM(H10:K10)</f>
        <v>33106843.789999999</v>
      </c>
      <c r="M10" s="87">
        <v>9464743.2400000002</v>
      </c>
      <c r="N10" s="229">
        <v>9721260.0399999991</v>
      </c>
      <c r="O10" s="229">
        <v>9465770.7400000002</v>
      </c>
      <c r="P10" s="229">
        <v>10586924.49</v>
      </c>
      <c r="Q10" s="269">
        <f>SUM(M10:P10)</f>
        <v>39238698.510000005</v>
      </c>
      <c r="R10" s="229">
        <v>10780722.98</v>
      </c>
      <c r="S10" s="229">
        <v>11194164.189999999</v>
      </c>
      <c r="T10" s="229">
        <v>11176623.210000001</v>
      </c>
      <c r="U10" s="229">
        <v>12140438.506190475</v>
      </c>
      <c r="V10" s="269">
        <f>SUM(R10:U10)</f>
        <v>45291948.886190474</v>
      </c>
      <c r="W10" s="229">
        <v>11689027.16</v>
      </c>
      <c r="X10" s="229">
        <v>5949308.6099999994</v>
      </c>
      <c r="Y10" s="229">
        <v>12876013.109999999</v>
      </c>
      <c r="Z10" s="229">
        <v>11731487.970000001</v>
      </c>
      <c r="AA10" s="269">
        <f>SUM(W10:Z10)</f>
        <v>42245836.850000001</v>
      </c>
      <c r="AB10" s="229">
        <v>10222630.85</v>
      </c>
      <c r="AC10" s="229">
        <v>11622430.469999999</v>
      </c>
      <c r="AD10" s="229">
        <v>11446782.210000001</v>
      </c>
      <c r="AE10" s="229">
        <v>12101997.25</v>
      </c>
      <c r="AF10" s="269">
        <f>SUM(AB10:AE10)</f>
        <v>45393840.780000001</v>
      </c>
      <c r="AG10" s="350">
        <v>11745989.130000001</v>
      </c>
      <c r="AH10" s="350">
        <v>12466225.150000002</v>
      </c>
      <c r="AI10" s="350">
        <v>13015076.744878063</v>
      </c>
      <c r="AJ10" s="350">
        <v>13115506.423414644</v>
      </c>
      <c r="AK10" s="269">
        <f>SUM(AG10:AJ10)</f>
        <v>50342797.448292702</v>
      </c>
      <c r="AL10" s="362">
        <v>13150020.759756086</v>
      </c>
      <c r="AM10" s="362">
        <v>12914679.968048783</v>
      </c>
      <c r="AN10" s="362">
        <v>12234584.302439028</v>
      </c>
      <c r="AO10" s="350">
        <v>12432786.677560978</v>
      </c>
      <c r="AP10" s="269">
        <v>50732071.707804874</v>
      </c>
      <c r="AQ10" s="350">
        <v>11854998.460127762</v>
      </c>
      <c r="AR10" s="350">
        <v>11845516.851161443</v>
      </c>
      <c r="AS10" s="350">
        <v>11169651.970882701</v>
      </c>
      <c r="AT10" s="350">
        <v>11941541.981904762</v>
      </c>
      <c r="AU10" s="269">
        <v>46811709.264076665</v>
      </c>
      <c r="AV10" s="350">
        <v>10062572.737772113</v>
      </c>
      <c r="AW10" s="350">
        <v>12055584.959047619</v>
      </c>
      <c r="AX10" s="350">
        <v>11862659.391904762</v>
      </c>
      <c r="AY10" s="350">
        <v>12468319.050000001</v>
      </c>
      <c r="AZ10" s="293">
        <f t="shared" si="0"/>
        <v>605659.65809523873</v>
      </c>
      <c r="BA10" s="357">
        <f t="shared" si="1"/>
        <v>5.105597641187852E-2</v>
      </c>
    </row>
    <row r="11" spans="2:53" s="38" customFormat="1" ht="14.1" customHeight="1" x14ac:dyDescent="0.15">
      <c r="B11" s="89" t="s">
        <v>15</v>
      </c>
      <c r="C11" s="90">
        <v>2912093.7199999997</v>
      </c>
      <c r="D11" s="91">
        <v>3059811</v>
      </c>
      <c r="E11" s="92">
        <v>3411920.44</v>
      </c>
      <c r="F11" s="92">
        <v>2950035</v>
      </c>
      <c r="G11" s="93">
        <v>3948921.82</v>
      </c>
      <c r="H11" s="94">
        <v>1135092</v>
      </c>
      <c r="I11" s="94">
        <v>1249314.3700000001</v>
      </c>
      <c r="J11" s="94">
        <v>1192289.81</v>
      </c>
      <c r="K11" s="94">
        <v>1189061.69</v>
      </c>
      <c r="L11" s="88">
        <f t="shared" si="2"/>
        <v>4765757.87</v>
      </c>
      <c r="M11" s="87">
        <v>1276520.1499999999</v>
      </c>
      <c r="N11" s="229">
        <v>1307773.0300000003</v>
      </c>
      <c r="O11" s="229">
        <v>1181727.3500000001</v>
      </c>
      <c r="P11" s="229">
        <v>1307489.67</v>
      </c>
      <c r="Q11" s="269">
        <f t="shared" si="3"/>
        <v>5073510.2</v>
      </c>
      <c r="R11" s="229">
        <v>1259463.26</v>
      </c>
      <c r="S11" s="229">
        <v>1322303.72</v>
      </c>
      <c r="T11" s="229">
        <v>1332610.67</v>
      </c>
      <c r="U11" s="229">
        <v>1425061.3719047618</v>
      </c>
      <c r="V11" s="269">
        <f t="shared" ref="V11:V31" si="4">SUM(R11:U11)</f>
        <v>5339439.0219047619</v>
      </c>
      <c r="W11" s="229">
        <v>1198150.92</v>
      </c>
      <c r="X11" s="229">
        <v>569853.53</v>
      </c>
      <c r="Y11" s="229">
        <v>1501817.71</v>
      </c>
      <c r="Z11" s="229">
        <v>1426159.3800000001</v>
      </c>
      <c r="AA11" s="269">
        <f t="shared" ref="AA11:AA31" si="5">SUM(W11:Z11)</f>
        <v>4695981.54</v>
      </c>
      <c r="AB11" s="229">
        <v>1281766.3500000001</v>
      </c>
      <c r="AC11" s="229">
        <v>1332396.69</v>
      </c>
      <c r="AD11" s="229">
        <v>1385989.04</v>
      </c>
      <c r="AE11" s="229">
        <v>1438534.0499999998</v>
      </c>
      <c r="AF11" s="269">
        <f t="shared" ref="AF11:AF31" si="6">SUM(AB11:AE11)</f>
        <v>5438686.1299999999</v>
      </c>
      <c r="AG11" s="350">
        <v>1462971.08</v>
      </c>
      <c r="AH11" s="350">
        <v>1561722.6500000004</v>
      </c>
      <c r="AI11" s="350">
        <v>1490111.7839024391</v>
      </c>
      <c r="AJ11" s="350">
        <v>1643727.6948780487</v>
      </c>
      <c r="AK11" s="269">
        <f t="shared" ref="AK11:AK31" si="7">SUM(AG11:AJ11)</f>
        <v>6158533.208780488</v>
      </c>
      <c r="AL11" s="362">
        <v>1576989.2675609756</v>
      </c>
      <c r="AM11" s="362">
        <v>1625715.5704878047</v>
      </c>
      <c r="AN11" s="362">
        <v>1545498.7263414634</v>
      </c>
      <c r="AO11" s="350">
        <v>1709015.2875609756</v>
      </c>
      <c r="AP11" s="269">
        <v>6457218.8519512191</v>
      </c>
      <c r="AQ11" s="350">
        <v>1695314.69</v>
      </c>
      <c r="AR11" s="350">
        <v>1966617.9188501742</v>
      </c>
      <c r="AS11" s="350">
        <v>1858049.137049942</v>
      </c>
      <c r="AT11" s="350">
        <v>2003347.5128571428</v>
      </c>
      <c r="AU11" s="269">
        <v>7523329.2587572588</v>
      </c>
      <c r="AV11" s="350">
        <v>1752619.5548014953</v>
      </c>
      <c r="AW11" s="350">
        <v>2077816.2414285713</v>
      </c>
      <c r="AX11" s="350">
        <v>2202160.7057142858</v>
      </c>
      <c r="AY11" s="350">
        <v>2405387.85</v>
      </c>
      <c r="AZ11" s="293">
        <f t="shared" si="0"/>
        <v>203227.14428571425</v>
      </c>
      <c r="BA11" s="357">
        <f t="shared" si="1"/>
        <v>9.2285337649686258E-2</v>
      </c>
    </row>
    <row r="12" spans="2:53" s="38" customFormat="1" ht="14.1" customHeight="1" x14ac:dyDescent="0.15">
      <c r="B12" s="95" t="s">
        <v>16</v>
      </c>
      <c r="C12" s="90">
        <v>2974567.97</v>
      </c>
      <c r="D12" s="91">
        <v>2963679</v>
      </c>
      <c r="E12" s="92">
        <v>2721282.61</v>
      </c>
      <c r="F12" s="92">
        <v>3488355</v>
      </c>
      <c r="G12" s="93">
        <v>3668711.15</v>
      </c>
      <c r="H12" s="94">
        <v>919834</v>
      </c>
      <c r="I12" s="94">
        <v>958104.52</v>
      </c>
      <c r="J12" s="94">
        <v>971692.71</v>
      </c>
      <c r="K12" s="94">
        <v>1007121.9</v>
      </c>
      <c r="L12" s="88">
        <f t="shared" si="2"/>
        <v>3856753.13</v>
      </c>
      <c r="M12" s="87">
        <v>1028677.6199999999</v>
      </c>
      <c r="N12" s="229">
        <v>1106916.1000000001</v>
      </c>
      <c r="O12" s="229">
        <v>1079440.3600000001</v>
      </c>
      <c r="P12" s="229">
        <v>1172180.78</v>
      </c>
      <c r="Q12" s="269">
        <f t="shared" si="3"/>
        <v>4387214.8600000003</v>
      </c>
      <c r="R12" s="229">
        <v>1259285.3999999999</v>
      </c>
      <c r="S12" s="229">
        <v>1384629.94</v>
      </c>
      <c r="T12" s="229">
        <v>1256935.6499999999</v>
      </c>
      <c r="U12" s="229">
        <v>1436912.0057142857</v>
      </c>
      <c r="V12" s="269">
        <f t="shared" si="4"/>
        <v>5337762.9957142854</v>
      </c>
      <c r="W12" s="229">
        <v>1410657.1999999997</v>
      </c>
      <c r="X12" s="229">
        <v>865340.54</v>
      </c>
      <c r="Y12" s="229">
        <v>1902558.9300000002</v>
      </c>
      <c r="Z12" s="229">
        <v>1843939.56</v>
      </c>
      <c r="AA12" s="269">
        <f t="shared" si="5"/>
        <v>6022496.2300000004</v>
      </c>
      <c r="AB12" s="229">
        <v>1609997.71</v>
      </c>
      <c r="AC12" s="229">
        <v>1544048.37</v>
      </c>
      <c r="AD12" s="229">
        <v>1555499.9100000001</v>
      </c>
      <c r="AE12" s="229">
        <v>1721893.62</v>
      </c>
      <c r="AF12" s="269">
        <f t="shared" si="6"/>
        <v>6431439.6100000003</v>
      </c>
      <c r="AG12" s="350">
        <v>1749933.3199999998</v>
      </c>
      <c r="AH12" s="350">
        <v>1948343.96</v>
      </c>
      <c r="AI12" s="350">
        <v>1941916.3151219562</v>
      </c>
      <c r="AJ12" s="350">
        <v>2032665.8407317121</v>
      </c>
      <c r="AK12" s="269">
        <f t="shared" si="7"/>
        <v>7672859.4358536676</v>
      </c>
      <c r="AL12" s="362">
        <v>2195926.128536589</v>
      </c>
      <c r="AM12" s="362">
        <v>2074405.3653658568</v>
      </c>
      <c r="AN12" s="362">
        <v>2030677.1114634152</v>
      </c>
      <c r="AO12" s="350">
        <v>2169701.2468292699</v>
      </c>
      <c r="AP12" s="269">
        <v>8470709.8521951307</v>
      </c>
      <c r="AQ12" s="350">
        <v>2328635.0748780491</v>
      </c>
      <c r="AR12" s="350">
        <v>2449011.1358536589</v>
      </c>
      <c r="AS12" s="350">
        <v>2041158.1968292678</v>
      </c>
      <c r="AT12" s="350">
        <v>2158983.9899999998</v>
      </c>
      <c r="AU12" s="269">
        <v>8977788.3975609746</v>
      </c>
      <c r="AV12" s="350">
        <v>2157758.3111574966</v>
      </c>
      <c r="AW12" s="350">
        <v>2410908.5442857142</v>
      </c>
      <c r="AX12" s="350">
        <v>2186663.33</v>
      </c>
      <c r="AY12" s="350">
        <v>2444760.71</v>
      </c>
      <c r="AZ12" s="293">
        <f t="shared" si="0"/>
        <v>258097.37999999989</v>
      </c>
      <c r="BA12" s="357">
        <f t="shared" si="1"/>
        <v>0.11803251852218141</v>
      </c>
    </row>
    <row r="13" spans="2:53" s="38" customFormat="1" ht="14.1" customHeight="1" x14ac:dyDescent="0.15">
      <c r="B13" s="95" t="s">
        <v>17</v>
      </c>
      <c r="C13" s="90">
        <v>3164000.56</v>
      </c>
      <c r="D13" s="91">
        <v>2810097</v>
      </c>
      <c r="E13" s="92">
        <v>2285949.92</v>
      </c>
      <c r="F13" s="92">
        <v>2168136</v>
      </c>
      <c r="G13" s="93">
        <v>2499760.41</v>
      </c>
      <c r="H13" s="94">
        <v>656551</v>
      </c>
      <c r="I13" s="94">
        <v>795588.08</v>
      </c>
      <c r="J13" s="94">
        <v>607416.93999999994</v>
      </c>
      <c r="K13" s="94">
        <v>757057.2</v>
      </c>
      <c r="L13" s="88">
        <f t="shared" si="2"/>
        <v>2816613.2199999997</v>
      </c>
      <c r="M13" s="87">
        <v>750800.77</v>
      </c>
      <c r="N13" s="229">
        <v>688426.86</v>
      </c>
      <c r="O13" s="229">
        <v>656999.11</v>
      </c>
      <c r="P13" s="229">
        <v>932152.64</v>
      </c>
      <c r="Q13" s="269">
        <f t="shared" si="3"/>
        <v>3028379.38</v>
      </c>
      <c r="R13" s="229">
        <v>897817.72000000009</v>
      </c>
      <c r="S13" s="229">
        <v>761700.7300000001</v>
      </c>
      <c r="T13" s="229">
        <v>693053.12</v>
      </c>
      <c r="U13" s="229">
        <v>770120.5642857143</v>
      </c>
      <c r="V13" s="269">
        <f t="shared" si="4"/>
        <v>3122692.1342857145</v>
      </c>
      <c r="W13" s="229">
        <v>819874.83</v>
      </c>
      <c r="X13" s="229">
        <v>436609.79000000004</v>
      </c>
      <c r="Y13" s="229">
        <v>919352.39000000013</v>
      </c>
      <c r="Z13" s="229">
        <v>925342.66</v>
      </c>
      <c r="AA13" s="269">
        <f t="shared" si="5"/>
        <v>3101179.6700000004</v>
      </c>
      <c r="AB13" s="229">
        <v>718740.19</v>
      </c>
      <c r="AC13" s="229">
        <v>718917.61</v>
      </c>
      <c r="AD13" s="229">
        <v>707831.23</v>
      </c>
      <c r="AE13" s="229">
        <v>751331.18</v>
      </c>
      <c r="AF13" s="269">
        <f t="shared" si="6"/>
        <v>2896820.21</v>
      </c>
      <c r="AG13" s="350">
        <v>712937.46000000008</v>
      </c>
      <c r="AH13" s="350">
        <v>721989.14</v>
      </c>
      <c r="AI13" s="350">
        <v>793048.56585365895</v>
      </c>
      <c r="AJ13" s="350">
        <v>819075.09292682901</v>
      </c>
      <c r="AK13" s="269">
        <f t="shared" si="7"/>
        <v>3047050.2587804883</v>
      </c>
      <c r="AL13" s="362">
        <v>734156.73487804877</v>
      </c>
      <c r="AM13" s="362">
        <v>744801.03390243906</v>
      </c>
      <c r="AN13" s="362">
        <v>805741.15024390235</v>
      </c>
      <c r="AO13" s="350">
        <v>806817.54804878042</v>
      </c>
      <c r="AP13" s="269">
        <v>3091516.4670731705</v>
      </c>
      <c r="AQ13" s="350">
        <v>730987.88579558651</v>
      </c>
      <c r="AR13" s="350">
        <v>754974.5581068527</v>
      </c>
      <c r="AS13" s="350">
        <v>738522.74730545864</v>
      </c>
      <c r="AT13" s="350">
        <v>879728.7228571428</v>
      </c>
      <c r="AU13" s="269">
        <v>3104213.9140650406</v>
      </c>
      <c r="AV13" s="350">
        <v>721934.21705171093</v>
      </c>
      <c r="AW13" s="350">
        <v>849427.5085714286</v>
      </c>
      <c r="AX13" s="350">
        <v>772416.85761904763</v>
      </c>
      <c r="AY13" s="350">
        <v>876663.66</v>
      </c>
      <c r="AZ13" s="293">
        <f t="shared" si="0"/>
        <v>104246.8023809524</v>
      </c>
      <c r="BA13" s="357">
        <f t="shared" si="1"/>
        <v>0.13496184262768438</v>
      </c>
    </row>
    <row r="14" spans="2:53" s="38" customFormat="1" ht="14.1" customHeight="1" x14ac:dyDescent="0.15">
      <c r="B14" s="95" t="s">
        <v>18</v>
      </c>
      <c r="C14" s="90">
        <v>1466033.0799999998</v>
      </c>
      <c r="D14" s="91">
        <v>1306066</v>
      </c>
      <c r="E14" s="92">
        <v>1347637.0099999998</v>
      </c>
      <c r="F14" s="92">
        <v>1205419</v>
      </c>
      <c r="G14" s="93">
        <v>1234747.83</v>
      </c>
      <c r="H14" s="94">
        <v>288754</v>
      </c>
      <c r="I14" s="94">
        <v>237393.07</v>
      </c>
      <c r="J14" s="94">
        <v>276619.2</v>
      </c>
      <c r="K14" s="94">
        <v>320803.46999999997</v>
      </c>
      <c r="L14" s="88">
        <f t="shared" si="2"/>
        <v>1123569.74</v>
      </c>
      <c r="M14" s="87">
        <v>294381.65000000002</v>
      </c>
      <c r="N14" s="229">
        <v>288666.87</v>
      </c>
      <c r="O14" s="229">
        <v>280579.90999999997</v>
      </c>
      <c r="P14" s="229">
        <v>368274.04</v>
      </c>
      <c r="Q14" s="269">
        <f t="shared" si="3"/>
        <v>1231902.47</v>
      </c>
      <c r="R14" s="229">
        <v>323225.52</v>
      </c>
      <c r="S14" s="229">
        <v>317327.75</v>
      </c>
      <c r="T14" s="229">
        <v>298762.14</v>
      </c>
      <c r="U14" s="229">
        <v>451993.12619047612</v>
      </c>
      <c r="V14" s="269">
        <f t="shared" si="4"/>
        <v>1391308.5361904763</v>
      </c>
      <c r="W14" s="229">
        <v>411619.51</v>
      </c>
      <c r="X14" s="229">
        <v>302152.34999999998</v>
      </c>
      <c r="Y14" s="229">
        <v>690887.69</v>
      </c>
      <c r="Z14" s="229">
        <v>610326.97</v>
      </c>
      <c r="AA14" s="269">
        <f t="shared" si="5"/>
        <v>2014986.5199999998</v>
      </c>
      <c r="AB14" s="229">
        <v>456244.94999999995</v>
      </c>
      <c r="AC14" s="229">
        <v>500166.16</v>
      </c>
      <c r="AD14" s="229">
        <v>411797.87</v>
      </c>
      <c r="AE14" s="229">
        <v>568144.74</v>
      </c>
      <c r="AF14" s="269">
        <f t="shared" si="6"/>
        <v>1936353.72</v>
      </c>
      <c r="AG14" s="350">
        <v>527185.05000000005</v>
      </c>
      <c r="AH14" s="350">
        <v>526287.66999999993</v>
      </c>
      <c r="AI14" s="350">
        <v>437687.70634146326</v>
      </c>
      <c r="AJ14" s="350">
        <v>506928.35536585381</v>
      </c>
      <c r="AK14" s="269">
        <f t="shared" si="7"/>
        <v>1998088.7817073171</v>
      </c>
      <c r="AL14" s="362">
        <v>462859.37829268299</v>
      </c>
      <c r="AM14" s="362">
        <v>514455.97000000003</v>
      </c>
      <c r="AN14" s="362">
        <v>483536.43268292688</v>
      </c>
      <c r="AO14" s="350">
        <v>520614.04146341461</v>
      </c>
      <c r="AP14" s="269">
        <v>1981465.8224390247</v>
      </c>
      <c r="AQ14" s="350">
        <v>464080.31025551679</v>
      </c>
      <c r="AR14" s="350">
        <v>452523.78703832754</v>
      </c>
      <c r="AS14" s="350">
        <v>414359.4602439024</v>
      </c>
      <c r="AT14" s="350">
        <v>477966.75190476188</v>
      </c>
      <c r="AU14" s="269">
        <v>1808930.3094425085</v>
      </c>
      <c r="AV14" s="350">
        <v>392034.71345935552</v>
      </c>
      <c r="AW14" s="350">
        <v>422162.8833333333</v>
      </c>
      <c r="AX14" s="350">
        <v>361437.05761904764</v>
      </c>
      <c r="AY14" s="350">
        <v>389232.67</v>
      </c>
      <c r="AZ14" s="293">
        <f t="shared" si="0"/>
        <v>27795.612380952341</v>
      </c>
      <c r="BA14" s="357">
        <f t="shared" si="1"/>
        <v>7.6903050738778261E-2</v>
      </c>
    </row>
    <row r="15" spans="2:53" s="38" customFormat="1" ht="14.1" customHeight="1" x14ac:dyDescent="0.15">
      <c r="B15" s="95" t="s">
        <v>19</v>
      </c>
      <c r="C15" s="90">
        <v>403418.61</v>
      </c>
      <c r="D15" s="91">
        <v>337061</v>
      </c>
      <c r="E15" s="92">
        <v>409522.26</v>
      </c>
      <c r="F15" s="92">
        <v>360343</v>
      </c>
      <c r="G15" s="93">
        <v>343443.55</v>
      </c>
      <c r="H15" s="94">
        <v>99967</v>
      </c>
      <c r="I15" s="94">
        <v>98713.49</v>
      </c>
      <c r="J15" s="94">
        <v>100148.69</v>
      </c>
      <c r="K15" s="94">
        <v>122665.11</v>
      </c>
      <c r="L15" s="88">
        <f t="shared" si="2"/>
        <v>421494.29</v>
      </c>
      <c r="M15" s="87">
        <v>80157.759999999995</v>
      </c>
      <c r="N15" s="229">
        <v>76564.25</v>
      </c>
      <c r="O15" s="229">
        <v>75178.7</v>
      </c>
      <c r="P15" s="229">
        <v>66126.42</v>
      </c>
      <c r="Q15" s="269">
        <f t="shared" si="3"/>
        <v>298027.13</v>
      </c>
      <c r="R15" s="229">
        <v>59121.79</v>
      </c>
      <c r="S15" s="229">
        <v>74276.820000000007</v>
      </c>
      <c r="T15" s="229">
        <v>51759.270000000004</v>
      </c>
      <c r="U15" s="229">
        <v>74972.736666666679</v>
      </c>
      <c r="V15" s="269">
        <f t="shared" si="4"/>
        <v>260130.6166666667</v>
      </c>
      <c r="W15" s="229">
        <v>62736.61</v>
      </c>
      <c r="X15" s="229">
        <v>53080.639999999999</v>
      </c>
      <c r="Y15" s="229">
        <v>91055.959999999992</v>
      </c>
      <c r="Z15" s="229">
        <v>130994.29000000001</v>
      </c>
      <c r="AA15" s="269">
        <f t="shared" si="5"/>
        <v>337867.5</v>
      </c>
      <c r="AB15" s="229">
        <v>81989.820000000007</v>
      </c>
      <c r="AC15" s="229">
        <v>95098.29</v>
      </c>
      <c r="AD15" s="229">
        <v>110792.83000000002</v>
      </c>
      <c r="AE15" s="229">
        <v>95832.65</v>
      </c>
      <c r="AF15" s="269">
        <f t="shared" si="6"/>
        <v>383713.58999999997</v>
      </c>
      <c r="AG15" s="350">
        <v>87444.62</v>
      </c>
      <c r="AH15" s="350">
        <v>109767.14</v>
      </c>
      <c r="AI15" s="350">
        <v>83652.35804878053</v>
      </c>
      <c r="AJ15" s="350">
        <v>110145.35414634139</v>
      </c>
      <c r="AK15" s="269">
        <f t="shared" si="7"/>
        <v>391009.47219512193</v>
      </c>
      <c r="AL15" s="362">
        <v>102382.64292682927</v>
      </c>
      <c r="AM15" s="362">
        <v>110057.81195121951</v>
      </c>
      <c r="AN15" s="362">
        <v>98131.926585365858</v>
      </c>
      <c r="AO15" s="350">
        <v>128123.96097560978</v>
      </c>
      <c r="AP15" s="269">
        <v>438696.34243902442</v>
      </c>
      <c r="AQ15" s="350">
        <v>107721.9943902439</v>
      </c>
      <c r="AR15" s="350">
        <v>102723.47536585372</v>
      </c>
      <c r="AS15" s="350">
        <v>177435.65484320553</v>
      </c>
      <c r="AT15" s="350">
        <v>143676.14238095237</v>
      </c>
      <c r="AU15" s="269">
        <v>531557.26698025549</v>
      </c>
      <c r="AV15" s="350">
        <v>144200.12109628922</v>
      </c>
      <c r="AW15" s="350">
        <v>160123.67142857143</v>
      </c>
      <c r="AX15" s="350">
        <v>122073.84857142856</v>
      </c>
      <c r="AY15" s="350">
        <v>143862.26999999999</v>
      </c>
      <c r="AZ15" s="293">
        <f t="shared" si="0"/>
        <v>21788.421428571426</v>
      </c>
      <c r="BA15" s="357">
        <f t="shared" si="1"/>
        <v>0.17848557806238458</v>
      </c>
    </row>
    <row r="16" spans="2:53" s="38" customFormat="1" ht="14.1" customHeight="1" x14ac:dyDescent="0.15">
      <c r="B16" s="95" t="s">
        <v>20</v>
      </c>
      <c r="C16" s="90">
        <v>739411.04</v>
      </c>
      <c r="D16" s="91">
        <v>667954</v>
      </c>
      <c r="E16" s="92">
        <v>844199.04</v>
      </c>
      <c r="F16" s="92">
        <v>781922</v>
      </c>
      <c r="G16" s="93">
        <v>833414.41</v>
      </c>
      <c r="H16" s="94">
        <v>244545</v>
      </c>
      <c r="I16" s="94">
        <v>286253.99</v>
      </c>
      <c r="J16" s="94">
        <v>266803.7</v>
      </c>
      <c r="K16" s="94">
        <v>287515.09999999998</v>
      </c>
      <c r="L16" s="88">
        <f t="shared" si="2"/>
        <v>1085117.79</v>
      </c>
      <c r="M16" s="87">
        <v>379233.29</v>
      </c>
      <c r="N16" s="229">
        <v>399724.38</v>
      </c>
      <c r="O16" s="229">
        <v>387874.68</v>
      </c>
      <c r="P16" s="229">
        <v>490389.33</v>
      </c>
      <c r="Q16" s="269">
        <f t="shared" si="3"/>
        <v>1657221.68</v>
      </c>
      <c r="R16" s="229">
        <v>566224.34000000008</v>
      </c>
      <c r="S16" s="229">
        <v>532795.66999999993</v>
      </c>
      <c r="T16" s="229">
        <v>493057.13</v>
      </c>
      <c r="U16" s="229">
        <v>570894.14761904767</v>
      </c>
      <c r="V16" s="269">
        <f t="shared" si="4"/>
        <v>2162971.2876190478</v>
      </c>
      <c r="W16" s="229">
        <v>501955.95999999996</v>
      </c>
      <c r="X16" s="229">
        <v>235677.48</v>
      </c>
      <c r="Y16" s="229">
        <v>455015.27999999997</v>
      </c>
      <c r="Z16" s="229">
        <v>437880.38</v>
      </c>
      <c r="AA16" s="269">
        <f t="shared" si="5"/>
        <v>1630529.1</v>
      </c>
      <c r="AB16" s="229">
        <v>421013.73</v>
      </c>
      <c r="AC16" s="229">
        <v>320380.85000000003</v>
      </c>
      <c r="AD16" s="229">
        <v>381765.18</v>
      </c>
      <c r="AE16" s="229">
        <v>382562.68</v>
      </c>
      <c r="AF16" s="269">
        <f t="shared" si="6"/>
        <v>1505722.44</v>
      </c>
      <c r="AG16" s="350">
        <v>412784.18</v>
      </c>
      <c r="AH16" s="350">
        <v>470616.12</v>
      </c>
      <c r="AI16" s="350">
        <v>425789.22292682948</v>
      </c>
      <c r="AJ16" s="350">
        <v>419157.45829268312</v>
      </c>
      <c r="AK16" s="269">
        <f t="shared" si="7"/>
        <v>1728346.9812195126</v>
      </c>
      <c r="AL16" s="362">
        <v>405663.79975609801</v>
      </c>
      <c r="AM16" s="362">
        <v>341570.50121951249</v>
      </c>
      <c r="AN16" s="362">
        <v>250002.43414634143</v>
      </c>
      <c r="AO16" s="350">
        <v>264322.24170731701</v>
      </c>
      <c r="AP16" s="269">
        <v>1261558.976829269</v>
      </c>
      <c r="AQ16" s="350">
        <v>251374.83763066196</v>
      </c>
      <c r="AR16" s="350">
        <v>206890.75221835074</v>
      </c>
      <c r="AS16" s="350">
        <v>175066.6416144018</v>
      </c>
      <c r="AT16" s="350">
        <v>209720.12809523812</v>
      </c>
      <c r="AU16" s="269">
        <v>843052.35955865262</v>
      </c>
      <c r="AV16" s="350">
        <v>143294.3648864213</v>
      </c>
      <c r="AW16" s="350">
        <v>182230.97095238094</v>
      </c>
      <c r="AX16" s="350">
        <v>185687.49047619046</v>
      </c>
      <c r="AY16" s="350">
        <v>158950.12</v>
      </c>
      <c r="AZ16" s="293">
        <f t="shared" si="0"/>
        <v>-26737.370476190466</v>
      </c>
      <c r="BA16" s="357">
        <f t="shared" si="1"/>
        <v>-0.1439912317605414</v>
      </c>
    </row>
    <row r="17" spans="2:55" s="38" customFormat="1" ht="14.1" customHeight="1" x14ac:dyDescent="0.15">
      <c r="B17" s="95" t="s">
        <v>21</v>
      </c>
      <c r="C17" s="90">
        <v>686082.54</v>
      </c>
      <c r="D17" s="91">
        <v>691647</v>
      </c>
      <c r="E17" s="92">
        <v>885329.29</v>
      </c>
      <c r="F17" s="92">
        <v>817952</v>
      </c>
      <c r="G17" s="93">
        <v>884970.52</v>
      </c>
      <c r="H17" s="94">
        <v>260994</v>
      </c>
      <c r="I17" s="94">
        <v>294164.45</v>
      </c>
      <c r="J17" s="94">
        <v>257197.2</v>
      </c>
      <c r="K17" s="94">
        <v>274841.03000000003</v>
      </c>
      <c r="L17" s="88">
        <f t="shared" si="2"/>
        <v>1087196.68</v>
      </c>
      <c r="M17" s="87">
        <v>223934.63</v>
      </c>
      <c r="N17" s="229">
        <v>278807.98</v>
      </c>
      <c r="O17" s="229">
        <v>286620.13</v>
      </c>
      <c r="P17" s="229">
        <v>292405.32</v>
      </c>
      <c r="Q17" s="269">
        <f t="shared" si="3"/>
        <v>1081768.06</v>
      </c>
      <c r="R17" s="229">
        <v>266124.46999999997</v>
      </c>
      <c r="S17" s="229">
        <v>278727.08999999997</v>
      </c>
      <c r="T17" s="229">
        <v>222183.47999999998</v>
      </c>
      <c r="U17" s="229">
        <v>290948.45095238095</v>
      </c>
      <c r="V17" s="269">
        <f t="shared" si="4"/>
        <v>1057983.4909523809</v>
      </c>
      <c r="W17" s="229">
        <v>260884.53999999998</v>
      </c>
      <c r="X17" s="229">
        <v>86746.540000000008</v>
      </c>
      <c r="Y17" s="229">
        <v>246947.66</v>
      </c>
      <c r="Z17" s="229">
        <v>256283.77000000002</v>
      </c>
      <c r="AA17" s="269">
        <f t="shared" si="5"/>
        <v>850862.51</v>
      </c>
      <c r="AB17" s="229">
        <v>207028.41999999998</v>
      </c>
      <c r="AC17" s="229">
        <v>253559.98</v>
      </c>
      <c r="AD17" s="229">
        <v>255151.97000000003</v>
      </c>
      <c r="AE17" s="229">
        <v>249933.96000000002</v>
      </c>
      <c r="AF17" s="269">
        <f t="shared" si="6"/>
        <v>965674.33000000007</v>
      </c>
      <c r="AG17" s="350">
        <v>220390.46000000002</v>
      </c>
      <c r="AH17" s="350">
        <v>286818.84999999998</v>
      </c>
      <c r="AI17" s="350">
        <v>255373.02195121947</v>
      </c>
      <c r="AJ17" s="350">
        <v>241357.81195121957</v>
      </c>
      <c r="AK17" s="269">
        <f t="shared" si="7"/>
        <v>1003940.143902439</v>
      </c>
      <c r="AL17" s="362">
        <v>260024.74512195121</v>
      </c>
      <c r="AM17" s="362">
        <v>265070.64024390245</v>
      </c>
      <c r="AN17" s="362">
        <v>256516.48585365849</v>
      </c>
      <c r="AO17" s="350">
        <v>274433.51243902434</v>
      </c>
      <c r="AP17" s="269">
        <v>1056045.3836585365</v>
      </c>
      <c r="AQ17" s="350">
        <v>261274.35190476183</v>
      </c>
      <c r="AR17" s="350">
        <v>246157.51161440182</v>
      </c>
      <c r="AS17" s="350">
        <v>221430.25401858299</v>
      </c>
      <c r="AT17" s="350">
        <v>277500.45095238095</v>
      </c>
      <c r="AU17" s="269">
        <v>1006362.5684901276</v>
      </c>
      <c r="AV17" s="350">
        <v>192601.33273710383</v>
      </c>
      <c r="AW17" s="350">
        <v>258016.16666666666</v>
      </c>
      <c r="AX17" s="350">
        <v>323204.34619047621</v>
      </c>
      <c r="AY17" s="350">
        <v>302212.29000000004</v>
      </c>
      <c r="AZ17" s="293">
        <f t="shared" si="0"/>
        <v>-20992.056190476171</v>
      </c>
      <c r="BA17" s="357">
        <f t="shared" si="1"/>
        <v>-6.4949795502145816E-2</v>
      </c>
    </row>
    <row r="18" spans="2:55" s="38" customFormat="1" ht="14.1" customHeight="1" x14ac:dyDescent="0.15">
      <c r="B18" s="95" t="s">
        <v>22</v>
      </c>
      <c r="C18" s="90">
        <v>8611740.0600000005</v>
      </c>
      <c r="D18" s="91">
        <v>8963575</v>
      </c>
      <c r="E18" s="92">
        <v>12267595.32</v>
      </c>
      <c r="F18" s="92">
        <v>9116535</v>
      </c>
      <c r="G18" s="93">
        <v>11086480.380000001</v>
      </c>
      <c r="H18" s="94">
        <v>2700211</v>
      </c>
      <c r="I18" s="94">
        <v>2878932.83</v>
      </c>
      <c r="J18" s="94">
        <v>3144374.55</v>
      </c>
      <c r="K18" s="94">
        <v>3106596.06</v>
      </c>
      <c r="L18" s="88">
        <f t="shared" si="2"/>
        <v>11830114.439999999</v>
      </c>
      <c r="M18" s="87">
        <v>2738821.35</v>
      </c>
      <c r="N18" s="229">
        <v>2954947.6</v>
      </c>
      <c r="O18" s="229">
        <v>3132455.72</v>
      </c>
      <c r="P18" s="229">
        <v>3309102.01</v>
      </c>
      <c r="Q18" s="269">
        <f t="shared" si="3"/>
        <v>12135326.68</v>
      </c>
      <c r="R18" s="229">
        <v>2892978.59</v>
      </c>
      <c r="S18" s="229">
        <v>3069067.4</v>
      </c>
      <c r="T18" s="229">
        <v>3469749.5199999996</v>
      </c>
      <c r="U18" s="229">
        <v>3551610.0257142857</v>
      </c>
      <c r="V18" s="269">
        <f t="shared" si="4"/>
        <v>12983405.535714285</v>
      </c>
      <c r="W18" s="229">
        <v>2718151.25</v>
      </c>
      <c r="X18" s="229">
        <v>1277180.2199999997</v>
      </c>
      <c r="Y18" s="229">
        <v>3360288.7</v>
      </c>
      <c r="Z18" s="229">
        <v>3616271.38</v>
      </c>
      <c r="AA18" s="269">
        <f t="shared" si="5"/>
        <v>10971891.550000001</v>
      </c>
      <c r="AB18" s="229">
        <v>2773500.64</v>
      </c>
      <c r="AC18" s="229">
        <v>2914709.64</v>
      </c>
      <c r="AD18" s="229">
        <v>3105544.36</v>
      </c>
      <c r="AE18" s="229">
        <v>3479354.24</v>
      </c>
      <c r="AF18" s="269">
        <f t="shared" si="6"/>
        <v>12273108.880000001</v>
      </c>
      <c r="AG18" s="350">
        <v>2824231.95</v>
      </c>
      <c r="AH18" s="350">
        <v>3175798.57</v>
      </c>
      <c r="AI18" s="350">
        <v>3366563.9595121955</v>
      </c>
      <c r="AJ18" s="350">
        <v>3498429.5009756107</v>
      </c>
      <c r="AK18" s="269">
        <f t="shared" si="7"/>
        <v>12865023.980487807</v>
      </c>
      <c r="AL18" s="362">
        <v>3095382.0317073176</v>
      </c>
      <c r="AM18" s="362">
        <v>3210923.7531707324</v>
      </c>
      <c r="AN18" s="362">
        <v>3413012.6109756101</v>
      </c>
      <c r="AO18" s="350">
        <v>3645807.7895121952</v>
      </c>
      <c r="AP18" s="269">
        <v>13365126.185365856</v>
      </c>
      <c r="AQ18" s="350">
        <v>3258850.6348780496</v>
      </c>
      <c r="AR18" s="350">
        <v>3326879.3892685366</v>
      </c>
      <c r="AS18" s="350">
        <v>3492867.0046341461</v>
      </c>
      <c r="AT18" s="350">
        <v>3782631.9000000004</v>
      </c>
      <c r="AU18" s="269">
        <v>13861228.928780733</v>
      </c>
      <c r="AV18" s="350">
        <v>2872745.1728851465</v>
      </c>
      <c r="AW18" s="350">
        <v>3390696.17</v>
      </c>
      <c r="AX18" s="350">
        <v>3334653.81</v>
      </c>
      <c r="AY18" s="350">
        <v>3502702.2</v>
      </c>
      <c r="AZ18" s="293">
        <f t="shared" si="0"/>
        <v>168048.39000000013</v>
      </c>
      <c r="BA18" s="357">
        <f t="shared" si="1"/>
        <v>5.0394553550372929E-2</v>
      </c>
    </row>
    <row r="19" spans="2:55" s="38" customFormat="1" ht="14.1" customHeight="1" x14ac:dyDescent="0.15">
      <c r="B19" s="95" t="s">
        <v>23</v>
      </c>
      <c r="C19" s="96" t="s">
        <v>24</v>
      </c>
      <c r="D19" s="91">
        <v>781327</v>
      </c>
      <c r="E19" s="92">
        <v>1001198.12</v>
      </c>
      <c r="F19" s="92">
        <v>898383</v>
      </c>
      <c r="G19" s="93">
        <v>1323991.73</v>
      </c>
      <c r="H19" s="94">
        <v>335545</v>
      </c>
      <c r="I19" s="94">
        <v>349210.28</v>
      </c>
      <c r="J19" s="94">
        <v>368021.92</v>
      </c>
      <c r="K19" s="94">
        <v>386750.14</v>
      </c>
      <c r="L19" s="88">
        <f t="shared" si="2"/>
        <v>1439527.3399999999</v>
      </c>
      <c r="M19" s="87">
        <v>361493.3</v>
      </c>
      <c r="N19" s="229">
        <v>339838.41000000003</v>
      </c>
      <c r="O19" s="229">
        <v>368049.84</v>
      </c>
      <c r="P19" s="229">
        <v>394715.47</v>
      </c>
      <c r="Q19" s="269">
        <f t="shared" si="3"/>
        <v>1464097.02</v>
      </c>
      <c r="R19" s="229">
        <v>368450.07</v>
      </c>
      <c r="S19" s="229">
        <v>396262.68000000005</v>
      </c>
      <c r="T19" s="229">
        <v>396773.31</v>
      </c>
      <c r="U19" s="229">
        <v>436583.36523809523</v>
      </c>
      <c r="V19" s="269">
        <f t="shared" si="4"/>
        <v>1598069.4252380952</v>
      </c>
      <c r="W19" s="229">
        <v>426606.49</v>
      </c>
      <c r="X19" s="229">
        <v>138040.91</v>
      </c>
      <c r="Y19" s="229">
        <v>366314.76</v>
      </c>
      <c r="Z19" s="229">
        <v>420152.27</v>
      </c>
      <c r="AA19" s="269">
        <f t="shared" si="5"/>
        <v>1351114.4300000002</v>
      </c>
      <c r="AB19" s="229">
        <v>357406.35000000003</v>
      </c>
      <c r="AC19" s="229">
        <v>341803.38</v>
      </c>
      <c r="AD19" s="229">
        <v>368274.26</v>
      </c>
      <c r="AE19" s="229">
        <v>446250.74</v>
      </c>
      <c r="AF19" s="269">
        <f t="shared" si="6"/>
        <v>1513734.73</v>
      </c>
      <c r="AG19" s="350">
        <v>396848.09</v>
      </c>
      <c r="AH19" s="350">
        <v>427601.9</v>
      </c>
      <c r="AI19" s="350">
        <v>427181.16341463418</v>
      </c>
      <c r="AJ19" s="350">
        <v>473720.75853658537</v>
      </c>
      <c r="AK19" s="269">
        <f t="shared" si="7"/>
        <v>1725351.9119512194</v>
      </c>
      <c r="AL19" s="362">
        <v>400834.15268292691</v>
      </c>
      <c r="AM19" s="362">
        <v>383906.61999999988</v>
      </c>
      <c r="AN19" s="362">
        <v>438785.89536585362</v>
      </c>
      <c r="AO19" s="350">
        <v>533298.88780487794</v>
      </c>
      <c r="AP19" s="269">
        <v>1756825.5558536584</v>
      </c>
      <c r="AQ19" s="350">
        <v>524091.93558652722</v>
      </c>
      <c r="AR19" s="350">
        <v>514735.46362369345</v>
      </c>
      <c r="AS19" s="350">
        <v>530307.41947735194</v>
      </c>
      <c r="AT19" s="350">
        <v>599879.34904761903</v>
      </c>
      <c r="AU19" s="269">
        <v>2169014.1677351915</v>
      </c>
      <c r="AV19" s="350">
        <v>475374.81266137504</v>
      </c>
      <c r="AW19" s="350">
        <v>505853.27047619049</v>
      </c>
      <c r="AX19" s="350">
        <v>492109.25095238094</v>
      </c>
      <c r="AY19" s="350">
        <v>483757.01</v>
      </c>
      <c r="AZ19" s="293">
        <f t="shared" si="0"/>
        <v>-8352.2409523809329</v>
      </c>
      <c r="BA19" s="357">
        <f t="shared" si="1"/>
        <v>-1.6972330709526001E-2</v>
      </c>
    </row>
    <row r="20" spans="2:55" s="38" customFormat="1" ht="14.1" customHeight="1" x14ac:dyDescent="0.15">
      <c r="B20" s="95" t="s">
        <v>25</v>
      </c>
      <c r="C20" s="96" t="s">
        <v>24</v>
      </c>
      <c r="D20" s="91">
        <v>764645</v>
      </c>
      <c r="E20" s="92">
        <v>605744.21</v>
      </c>
      <c r="F20" s="92">
        <v>439428</v>
      </c>
      <c r="G20" s="93">
        <v>767536.53</v>
      </c>
      <c r="H20" s="94">
        <v>238412</v>
      </c>
      <c r="I20" s="94">
        <v>251137.02</v>
      </c>
      <c r="J20" s="94">
        <v>205271.41</v>
      </c>
      <c r="K20" s="94">
        <v>220095.22</v>
      </c>
      <c r="L20" s="88">
        <f t="shared" si="2"/>
        <v>914915.65</v>
      </c>
      <c r="M20" s="87">
        <v>219437.58</v>
      </c>
      <c r="N20" s="229">
        <v>245959.34</v>
      </c>
      <c r="O20" s="229">
        <v>271759.03000000003</v>
      </c>
      <c r="P20" s="229">
        <v>305597.93</v>
      </c>
      <c r="Q20" s="269">
        <f t="shared" si="3"/>
        <v>1042753.8799999999</v>
      </c>
      <c r="R20" s="229">
        <v>286206.58</v>
      </c>
      <c r="S20" s="229">
        <v>274529.93</v>
      </c>
      <c r="T20" s="229">
        <v>300519.88</v>
      </c>
      <c r="U20" s="229">
        <v>314579.14857142855</v>
      </c>
      <c r="V20" s="269">
        <f t="shared" si="4"/>
        <v>1175835.5385714285</v>
      </c>
      <c r="W20" s="229">
        <v>310627.82999999996</v>
      </c>
      <c r="X20" s="229">
        <v>157609.18</v>
      </c>
      <c r="Y20" s="229">
        <v>337904.41</v>
      </c>
      <c r="Z20" s="229">
        <v>304465.75</v>
      </c>
      <c r="AA20" s="269">
        <f t="shared" si="5"/>
        <v>1110607.17</v>
      </c>
      <c r="AB20" s="229">
        <v>253596.43</v>
      </c>
      <c r="AC20" s="229">
        <v>206525.34</v>
      </c>
      <c r="AD20" s="229">
        <v>224096.75</v>
      </c>
      <c r="AE20" s="229">
        <v>255311.81999999998</v>
      </c>
      <c r="AF20" s="269">
        <f t="shared" si="6"/>
        <v>939530.34</v>
      </c>
      <c r="AG20" s="350">
        <v>217313.08999999997</v>
      </c>
      <c r="AH20" s="350">
        <v>242454.28000000003</v>
      </c>
      <c r="AI20" s="350">
        <v>240986.49634146341</v>
      </c>
      <c r="AJ20" s="350">
        <v>275128.0202439024</v>
      </c>
      <c r="AK20" s="269">
        <f t="shared" si="7"/>
        <v>975881.88658536575</v>
      </c>
      <c r="AL20" s="362">
        <v>257967.83512195121</v>
      </c>
      <c r="AM20" s="362">
        <v>253971.32878048794</v>
      </c>
      <c r="AN20" s="362">
        <v>255798.31341463412</v>
      </c>
      <c r="AO20" s="350">
        <v>237331.98097560968</v>
      </c>
      <c r="AP20" s="269">
        <v>1005069.4582926829</v>
      </c>
      <c r="AQ20" s="350">
        <v>265129.02804878046</v>
      </c>
      <c r="AR20" s="350">
        <v>283604.99097560981</v>
      </c>
      <c r="AS20" s="350">
        <v>264348.15560975601</v>
      </c>
      <c r="AT20" s="350">
        <v>237183.84</v>
      </c>
      <c r="AU20" s="269">
        <v>1050266.0146341464</v>
      </c>
      <c r="AV20" s="350">
        <v>233346.62629260251</v>
      </c>
      <c r="AW20" s="350">
        <v>266531.91000000003</v>
      </c>
      <c r="AX20" s="350">
        <v>232124.44</v>
      </c>
      <c r="AY20" s="350">
        <v>250729.38</v>
      </c>
      <c r="AZ20" s="293">
        <f t="shared" si="0"/>
        <v>18604.940000000002</v>
      </c>
      <c r="BA20" s="357">
        <f t="shared" si="1"/>
        <v>8.0150715710935058E-2</v>
      </c>
    </row>
    <row r="21" spans="2:55" s="38" customFormat="1" ht="14.1" customHeight="1" x14ac:dyDescent="0.15">
      <c r="B21" s="95" t="s">
        <v>26</v>
      </c>
      <c r="C21" s="96" t="s">
        <v>24</v>
      </c>
      <c r="D21" s="91">
        <v>259571</v>
      </c>
      <c r="E21" s="92">
        <v>269967.32</v>
      </c>
      <c r="F21" s="92">
        <v>195544</v>
      </c>
      <c r="G21" s="93">
        <v>276592.26</v>
      </c>
      <c r="H21" s="94">
        <v>67576</v>
      </c>
      <c r="I21" s="94">
        <v>77490.850000000006</v>
      </c>
      <c r="J21" s="94">
        <v>63260.06</v>
      </c>
      <c r="K21" s="94">
        <v>76772.100000000006</v>
      </c>
      <c r="L21" s="88">
        <f t="shared" si="2"/>
        <v>285099.01</v>
      </c>
      <c r="M21" s="87">
        <v>69064.7</v>
      </c>
      <c r="N21" s="229">
        <v>77137.09</v>
      </c>
      <c r="O21" s="229">
        <v>66885.84</v>
      </c>
      <c r="P21" s="229">
        <v>83134.649999999994</v>
      </c>
      <c r="Q21" s="269">
        <f t="shared" si="3"/>
        <v>296222.27999999997</v>
      </c>
      <c r="R21" s="229">
        <v>83730.320000000007</v>
      </c>
      <c r="S21" s="229">
        <v>92458.52</v>
      </c>
      <c r="T21" s="229">
        <v>98526.709999999992</v>
      </c>
      <c r="U21" s="229">
        <v>103158.08000000002</v>
      </c>
      <c r="V21" s="269">
        <f t="shared" si="4"/>
        <v>377873.63000000006</v>
      </c>
      <c r="W21" s="229">
        <v>78719.45</v>
      </c>
      <c r="X21" s="229">
        <v>42026.67</v>
      </c>
      <c r="Y21" s="229">
        <v>79495.010000000009</v>
      </c>
      <c r="Z21" s="229">
        <v>79527.62999999999</v>
      </c>
      <c r="AA21" s="269">
        <f t="shared" si="5"/>
        <v>279768.76</v>
      </c>
      <c r="AB21" s="229">
        <v>46690.93</v>
      </c>
      <c r="AC21" s="229">
        <v>75104.01999999999</v>
      </c>
      <c r="AD21" s="229">
        <v>79841.290000000008</v>
      </c>
      <c r="AE21" s="229">
        <v>81943.040000000008</v>
      </c>
      <c r="AF21" s="269">
        <f t="shared" si="6"/>
        <v>283579.28000000003</v>
      </c>
      <c r="AG21" s="350">
        <v>72177.03</v>
      </c>
      <c r="AH21" s="350">
        <v>64709.64</v>
      </c>
      <c r="AI21" s="350">
        <v>90777.132682926793</v>
      </c>
      <c r="AJ21" s="350">
        <v>82056.54951219511</v>
      </c>
      <c r="AK21" s="269">
        <f t="shared" si="7"/>
        <v>309720.35219512187</v>
      </c>
      <c r="AL21" s="362">
        <v>74795.522682926909</v>
      </c>
      <c r="AM21" s="362">
        <v>66587.7056097561</v>
      </c>
      <c r="AN21" s="362">
        <v>71758.814390243904</v>
      </c>
      <c r="AO21" s="350">
        <v>62747.551951219517</v>
      </c>
      <c r="AP21" s="269">
        <v>275889.59463414643</v>
      </c>
      <c r="AQ21" s="350">
        <v>58779.775121951228</v>
      </c>
      <c r="AR21" s="350">
        <v>64153.355609756094</v>
      </c>
      <c r="AS21" s="350">
        <v>80524.81146341459</v>
      </c>
      <c r="AT21" s="350">
        <v>76468.92</v>
      </c>
      <c r="AU21" s="269">
        <v>279926.86219512188</v>
      </c>
      <c r="AV21" s="350">
        <v>70125.077838046651</v>
      </c>
      <c r="AW21" s="350">
        <v>74914.145714285711</v>
      </c>
      <c r="AX21" s="350">
        <v>75630.25</v>
      </c>
      <c r="AY21" s="350">
        <v>90197.68</v>
      </c>
      <c r="AZ21" s="293">
        <f t="shared" si="0"/>
        <v>14567.429999999993</v>
      </c>
      <c r="BA21" s="357">
        <f t="shared" si="1"/>
        <v>0.19261380201704997</v>
      </c>
    </row>
    <row r="22" spans="2:55" s="38" customFormat="1" ht="14.1" customHeight="1" x14ac:dyDescent="0.15">
      <c r="B22" s="95" t="s">
        <v>27</v>
      </c>
      <c r="C22" s="96" t="s">
        <v>24</v>
      </c>
      <c r="D22" s="91">
        <v>321650</v>
      </c>
      <c r="E22" s="92">
        <v>291115.89</v>
      </c>
      <c r="F22" s="92">
        <v>209638</v>
      </c>
      <c r="G22" s="93">
        <v>287736.43</v>
      </c>
      <c r="H22" s="94">
        <v>60035</v>
      </c>
      <c r="I22" s="94">
        <v>102765.95</v>
      </c>
      <c r="J22" s="94">
        <v>76959.41</v>
      </c>
      <c r="K22" s="94">
        <v>127305.15</v>
      </c>
      <c r="L22" s="88">
        <f t="shared" si="2"/>
        <v>367065.51</v>
      </c>
      <c r="M22" s="87">
        <v>97826.219999999987</v>
      </c>
      <c r="N22" s="229">
        <v>88654.040000000008</v>
      </c>
      <c r="O22" s="229">
        <v>75553.850000000006</v>
      </c>
      <c r="P22" s="229">
        <v>104999.93</v>
      </c>
      <c r="Q22" s="269">
        <f t="shared" si="3"/>
        <v>367034.04000000004</v>
      </c>
      <c r="R22" s="229">
        <v>95861.38</v>
      </c>
      <c r="S22" s="229">
        <v>91945.47</v>
      </c>
      <c r="T22" s="229">
        <v>67204.88</v>
      </c>
      <c r="U22" s="229">
        <v>86587.695238095243</v>
      </c>
      <c r="V22" s="269">
        <f t="shared" si="4"/>
        <v>341599.42523809522</v>
      </c>
      <c r="W22" s="229">
        <v>56897.119999999995</v>
      </c>
      <c r="X22" s="229">
        <v>33460.229999999996</v>
      </c>
      <c r="Y22" s="229">
        <v>87101.58</v>
      </c>
      <c r="Z22" s="229">
        <v>64538.53</v>
      </c>
      <c r="AA22" s="269">
        <f t="shared" si="5"/>
        <v>241997.46</v>
      </c>
      <c r="AB22" s="229">
        <v>61799.929999999993</v>
      </c>
      <c r="AC22" s="229">
        <v>65525.17</v>
      </c>
      <c r="AD22" s="229">
        <v>54694.130000000005</v>
      </c>
      <c r="AE22" s="229">
        <v>74901.759999999995</v>
      </c>
      <c r="AF22" s="269">
        <f t="shared" si="6"/>
        <v>256920.99</v>
      </c>
      <c r="AG22" s="350">
        <v>68203.78</v>
      </c>
      <c r="AH22" s="350">
        <v>72476.37</v>
      </c>
      <c r="AI22" s="350">
        <v>87851.639268292696</v>
      </c>
      <c r="AJ22" s="350">
        <v>75683.363658536502</v>
      </c>
      <c r="AK22" s="269">
        <f t="shared" si="7"/>
        <v>304215.15292682918</v>
      </c>
      <c r="AL22" s="362">
        <v>72135.8514634147</v>
      </c>
      <c r="AM22" s="362">
        <v>66189.8253658537</v>
      </c>
      <c r="AN22" s="362">
        <v>66869.898292682919</v>
      </c>
      <c r="AO22" s="350">
        <v>89277.839756097572</v>
      </c>
      <c r="AP22" s="269">
        <v>294473.41487804888</v>
      </c>
      <c r="AQ22" s="350">
        <v>92125.0656097561</v>
      </c>
      <c r="AR22" s="350">
        <v>96860.679512195115</v>
      </c>
      <c r="AS22" s="350">
        <v>86766.549999999988</v>
      </c>
      <c r="AT22" s="350">
        <v>108219.87</v>
      </c>
      <c r="AU22" s="269">
        <v>383972.1651219512</v>
      </c>
      <c r="AV22" s="350">
        <v>105359.92527125735</v>
      </c>
      <c r="AW22" s="350">
        <v>146975.25</v>
      </c>
      <c r="AX22" s="350">
        <v>143912.76999999999</v>
      </c>
      <c r="AY22" s="350">
        <v>159393.59999999998</v>
      </c>
      <c r="AZ22" s="293">
        <f t="shared" si="0"/>
        <v>15480.829999999987</v>
      </c>
      <c r="BA22" s="357">
        <f t="shared" si="1"/>
        <v>0.10757092647163966</v>
      </c>
    </row>
    <row r="23" spans="2:55" s="38" customFormat="1" ht="14.1" customHeight="1" x14ac:dyDescent="0.15">
      <c r="B23" s="95" t="s">
        <v>28</v>
      </c>
      <c r="C23" s="96" t="s">
        <v>24</v>
      </c>
      <c r="D23" s="97" t="s">
        <v>24</v>
      </c>
      <c r="E23" s="96" t="s">
        <v>24</v>
      </c>
      <c r="F23" s="96" t="s">
        <v>24</v>
      </c>
      <c r="G23" s="99" t="s">
        <v>24</v>
      </c>
      <c r="H23" s="100">
        <v>102518</v>
      </c>
      <c r="I23" s="100">
        <v>124966.03</v>
      </c>
      <c r="J23" s="100">
        <v>136583.82999999999</v>
      </c>
      <c r="K23" s="100">
        <v>134553.79</v>
      </c>
      <c r="L23" s="88">
        <f t="shared" si="2"/>
        <v>498621.65</v>
      </c>
      <c r="M23" s="87">
        <v>147780.26</v>
      </c>
      <c r="N23" s="229">
        <v>133917.69999999998</v>
      </c>
      <c r="O23" s="229">
        <v>107040.85</v>
      </c>
      <c r="P23" s="229">
        <v>115726.13</v>
      </c>
      <c r="Q23" s="269">
        <f t="shared" si="3"/>
        <v>504464.93999999994</v>
      </c>
      <c r="R23" s="229">
        <v>103587.85</v>
      </c>
      <c r="S23" s="229">
        <v>112566.59999999999</v>
      </c>
      <c r="T23" s="229">
        <v>107935.93</v>
      </c>
      <c r="U23" s="229">
        <v>127733.26714285715</v>
      </c>
      <c r="V23" s="269">
        <f t="shared" si="4"/>
        <v>451823.64714285714</v>
      </c>
      <c r="W23" s="229">
        <v>123093.01000000001</v>
      </c>
      <c r="X23" s="229">
        <v>69265.850000000006</v>
      </c>
      <c r="Y23" s="229">
        <v>165730.96999999997</v>
      </c>
      <c r="Z23" s="229">
        <v>156831.63</v>
      </c>
      <c r="AA23" s="269">
        <f t="shared" si="5"/>
        <v>514921.45999999996</v>
      </c>
      <c r="AB23" s="229">
        <v>115050.33</v>
      </c>
      <c r="AC23" s="229">
        <v>142058.87</v>
      </c>
      <c r="AD23" s="229">
        <v>134389.66999999998</v>
      </c>
      <c r="AE23" s="229">
        <v>165855.25</v>
      </c>
      <c r="AF23" s="269">
        <f t="shared" si="6"/>
        <v>557354.12</v>
      </c>
      <c r="AG23" s="350">
        <v>132540.03</v>
      </c>
      <c r="AH23" s="350">
        <v>145241.27000000002</v>
      </c>
      <c r="AI23" s="350">
        <v>145879.7304878048</v>
      </c>
      <c r="AJ23" s="350">
        <v>173151.58365853649</v>
      </c>
      <c r="AK23" s="269">
        <f t="shared" si="7"/>
        <v>596812.61414634134</v>
      </c>
      <c r="AL23" s="362">
        <v>133829.48292682925</v>
      </c>
      <c r="AM23" s="362">
        <v>155954.9658536585</v>
      </c>
      <c r="AN23" s="362">
        <v>140269.50414634144</v>
      </c>
      <c r="AO23" s="350">
        <v>141119.69219512196</v>
      </c>
      <c r="AP23" s="269">
        <v>571173.64512195112</v>
      </c>
      <c r="AQ23" s="350">
        <v>130342.2256794425</v>
      </c>
      <c r="AR23" s="350">
        <v>116854.90588850174</v>
      </c>
      <c r="AS23" s="350">
        <v>144918.9604878049</v>
      </c>
      <c r="AT23" s="350">
        <v>140872.18</v>
      </c>
      <c r="AU23" s="269">
        <v>532988.27205574908</v>
      </c>
      <c r="AV23" s="350">
        <v>121490.01702564064</v>
      </c>
      <c r="AW23" s="350">
        <v>146278.14000000001</v>
      </c>
      <c r="AX23" s="350">
        <v>125634.61</v>
      </c>
      <c r="AY23" s="350">
        <v>130509.37999999999</v>
      </c>
      <c r="AZ23" s="293">
        <f t="shared" si="0"/>
        <v>4874.7699999999895</v>
      </c>
      <c r="BA23" s="357">
        <f t="shared" si="1"/>
        <v>3.8801171110412883E-2</v>
      </c>
    </row>
    <row r="24" spans="2:55" s="38" customFormat="1" ht="14.1" customHeight="1" x14ac:dyDescent="0.15">
      <c r="B24" s="95" t="s">
        <v>29</v>
      </c>
      <c r="C24" s="96" t="s">
        <v>24</v>
      </c>
      <c r="D24" s="97" t="s">
        <v>24</v>
      </c>
      <c r="E24" s="96" t="s">
        <v>24</v>
      </c>
      <c r="F24" s="96" t="s">
        <v>24</v>
      </c>
      <c r="G24" s="99" t="s">
        <v>24</v>
      </c>
      <c r="H24" s="100">
        <v>108885</v>
      </c>
      <c r="I24" s="100">
        <v>63973.11</v>
      </c>
      <c r="J24" s="100">
        <v>113323.16</v>
      </c>
      <c r="K24" s="100">
        <v>107418.65</v>
      </c>
      <c r="L24" s="88">
        <f t="shared" si="2"/>
        <v>393599.92000000004</v>
      </c>
      <c r="M24" s="87">
        <v>72441.049999999988</v>
      </c>
      <c r="N24" s="229">
        <v>123418.28</v>
      </c>
      <c r="O24" s="229">
        <v>73611.45</v>
      </c>
      <c r="P24" s="229">
        <v>87314.03</v>
      </c>
      <c r="Q24" s="269">
        <f t="shared" si="3"/>
        <v>356784.80999999994</v>
      </c>
      <c r="R24" s="229">
        <v>79059.16</v>
      </c>
      <c r="S24" s="229">
        <v>75081.19</v>
      </c>
      <c r="T24" s="229">
        <v>65463.98000000001</v>
      </c>
      <c r="U24" s="229">
        <v>51271.814285714288</v>
      </c>
      <c r="V24" s="269">
        <f t="shared" si="4"/>
        <v>270876.14428571431</v>
      </c>
      <c r="W24" s="229">
        <v>28308.699999999997</v>
      </c>
      <c r="X24" s="229">
        <v>18222.98</v>
      </c>
      <c r="Y24" s="229">
        <v>62932.14</v>
      </c>
      <c r="Z24" s="229">
        <v>75132.12</v>
      </c>
      <c r="AA24" s="269">
        <f t="shared" si="5"/>
        <v>184595.94</v>
      </c>
      <c r="AB24" s="229">
        <v>85219.65</v>
      </c>
      <c r="AC24" s="229">
        <v>47666.47</v>
      </c>
      <c r="AD24" s="229">
        <v>37278.04</v>
      </c>
      <c r="AE24" s="229">
        <v>46711.96</v>
      </c>
      <c r="AF24" s="269">
        <f t="shared" si="6"/>
        <v>216876.12</v>
      </c>
      <c r="AG24" s="350">
        <v>36887.4</v>
      </c>
      <c r="AH24" s="350">
        <v>24563.969999999998</v>
      </c>
      <c r="AI24" s="350">
        <v>41589.447804878044</v>
      </c>
      <c r="AJ24" s="350">
        <v>39682.58</v>
      </c>
      <c r="AK24" s="269">
        <f t="shared" si="7"/>
        <v>142723.39780487804</v>
      </c>
      <c r="AL24" s="362">
        <v>38425.629999999997</v>
      </c>
      <c r="AM24" s="362">
        <v>45533.4</v>
      </c>
      <c r="AN24" s="362">
        <v>44636.61</v>
      </c>
      <c r="AO24" s="350">
        <v>40793.340000000004</v>
      </c>
      <c r="AP24" s="269">
        <v>169388.98</v>
      </c>
      <c r="AQ24" s="350">
        <v>51950.080000000002</v>
      </c>
      <c r="AR24" s="350">
        <v>44445.04</v>
      </c>
      <c r="AS24" s="350">
        <v>23153.61</v>
      </c>
      <c r="AT24" s="350">
        <v>34647.259999999995</v>
      </c>
      <c r="AU24" s="269">
        <v>154195.99</v>
      </c>
      <c r="AV24" s="350">
        <v>25666.10342069234</v>
      </c>
      <c r="AW24" s="350">
        <v>41697.910000000003</v>
      </c>
      <c r="AX24" s="350">
        <v>48382.61</v>
      </c>
      <c r="AY24" s="350">
        <v>47130.58</v>
      </c>
      <c r="AZ24" s="293">
        <f t="shared" si="0"/>
        <v>-1252.0299999999988</v>
      </c>
      <c r="BA24" s="357">
        <f t="shared" si="1"/>
        <v>-2.5877686218250706E-2</v>
      </c>
    </row>
    <row r="25" spans="2:55" s="38" customFormat="1" ht="14.1" customHeight="1" x14ac:dyDescent="0.15">
      <c r="B25" s="95" t="s">
        <v>30</v>
      </c>
      <c r="C25" s="96" t="s">
        <v>24</v>
      </c>
      <c r="D25" s="97" t="s">
        <v>24</v>
      </c>
      <c r="E25" s="96" t="s">
        <v>24</v>
      </c>
      <c r="F25" s="96" t="s">
        <v>24</v>
      </c>
      <c r="G25" s="99" t="s">
        <v>24</v>
      </c>
      <c r="H25" s="100">
        <v>289548</v>
      </c>
      <c r="I25" s="100">
        <v>340097.2</v>
      </c>
      <c r="J25" s="100">
        <v>312287.71000000002</v>
      </c>
      <c r="K25" s="100">
        <v>352776.53</v>
      </c>
      <c r="L25" s="88">
        <f t="shared" si="2"/>
        <v>1294709.44</v>
      </c>
      <c r="M25" s="87">
        <v>409025.66000000003</v>
      </c>
      <c r="N25" s="229">
        <v>401726.71</v>
      </c>
      <c r="O25" s="229">
        <v>413174.47</v>
      </c>
      <c r="P25" s="229">
        <v>472726.13</v>
      </c>
      <c r="Q25" s="269">
        <f t="shared" si="3"/>
        <v>1696652.9700000002</v>
      </c>
      <c r="R25" s="229">
        <v>527102.36</v>
      </c>
      <c r="S25" s="229">
        <v>574959.44999999995</v>
      </c>
      <c r="T25" s="229">
        <v>507692.95</v>
      </c>
      <c r="U25" s="229">
        <v>382222.12</v>
      </c>
      <c r="V25" s="269">
        <f t="shared" si="4"/>
        <v>1991976.88</v>
      </c>
      <c r="W25" s="229">
        <v>212174.12</v>
      </c>
      <c r="X25" s="231">
        <v>0</v>
      </c>
      <c r="Y25" s="231">
        <v>0</v>
      </c>
      <c r="Z25" s="231">
        <v>0</v>
      </c>
      <c r="AA25" s="269">
        <f t="shared" si="5"/>
        <v>212174.12</v>
      </c>
      <c r="AB25" s="231">
        <v>0</v>
      </c>
      <c r="AC25" s="231">
        <v>0</v>
      </c>
      <c r="AD25" s="231">
        <v>0</v>
      </c>
      <c r="AE25" s="231">
        <v>0</v>
      </c>
      <c r="AF25" s="346">
        <f t="shared" si="6"/>
        <v>0</v>
      </c>
      <c r="AG25" s="351">
        <v>0</v>
      </c>
      <c r="AH25" s="351">
        <v>0</v>
      </c>
      <c r="AI25" s="351">
        <v>0</v>
      </c>
      <c r="AJ25" s="351">
        <v>0</v>
      </c>
      <c r="AK25" s="346">
        <f t="shared" si="7"/>
        <v>0</v>
      </c>
      <c r="AL25" s="363">
        <v>0</v>
      </c>
      <c r="AM25" s="363">
        <v>0</v>
      </c>
      <c r="AN25" s="363">
        <v>0</v>
      </c>
      <c r="AO25" s="351">
        <v>0</v>
      </c>
      <c r="AP25" s="346">
        <v>0</v>
      </c>
      <c r="AQ25" s="351">
        <v>0</v>
      </c>
      <c r="AR25" s="351">
        <v>0</v>
      </c>
      <c r="AS25" s="351">
        <v>0</v>
      </c>
      <c r="AT25" s="351">
        <v>0</v>
      </c>
      <c r="AU25" s="346">
        <v>0</v>
      </c>
      <c r="AV25" s="351">
        <v>0</v>
      </c>
      <c r="AW25" s="351">
        <v>0</v>
      </c>
      <c r="AX25" s="351">
        <v>0</v>
      </c>
      <c r="AY25" s="351">
        <v>0</v>
      </c>
      <c r="AZ25" s="293">
        <f t="shared" si="0"/>
        <v>0</v>
      </c>
      <c r="BA25" s="357" t="e">
        <f t="shared" si="1"/>
        <v>#DIV/0!</v>
      </c>
    </row>
    <row r="26" spans="2:55" s="38" customFormat="1" ht="14.1" customHeight="1" x14ac:dyDescent="0.15">
      <c r="B26" s="95" t="s">
        <v>31</v>
      </c>
      <c r="C26" s="96" t="s">
        <v>24</v>
      </c>
      <c r="D26" s="97" t="s">
        <v>24</v>
      </c>
      <c r="E26" s="96" t="s">
        <v>24</v>
      </c>
      <c r="F26" s="96" t="s">
        <v>24</v>
      </c>
      <c r="G26" s="99" t="s">
        <v>24</v>
      </c>
      <c r="H26" s="100">
        <v>129979</v>
      </c>
      <c r="I26" s="100">
        <v>112038.22</v>
      </c>
      <c r="J26" s="100">
        <v>114309.19</v>
      </c>
      <c r="K26" s="100">
        <v>107358.01</v>
      </c>
      <c r="L26" s="88">
        <f t="shared" si="2"/>
        <v>463684.42000000004</v>
      </c>
      <c r="M26" s="87">
        <v>125989.31999999999</v>
      </c>
      <c r="N26" s="229">
        <v>152644.02999999997</v>
      </c>
      <c r="O26" s="229">
        <v>133557.49</v>
      </c>
      <c r="P26" s="229">
        <v>122339.15</v>
      </c>
      <c r="Q26" s="269">
        <f t="shared" si="3"/>
        <v>534529.99</v>
      </c>
      <c r="R26" s="229">
        <v>192507.27</v>
      </c>
      <c r="S26" s="229">
        <v>177866.13</v>
      </c>
      <c r="T26" s="229">
        <v>147448.17000000001</v>
      </c>
      <c r="U26" s="229">
        <v>172884.41142857145</v>
      </c>
      <c r="V26" s="269">
        <f t="shared" si="4"/>
        <v>690705.98142857151</v>
      </c>
      <c r="W26" s="229">
        <v>184622.4</v>
      </c>
      <c r="X26" s="229">
        <v>53636.25</v>
      </c>
      <c r="Y26" s="229">
        <v>125222.46999999999</v>
      </c>
      <c r="Z26" s="229">
        <v>103774.7</v>
      </c>
      <c r="AA26" s="269">
        <f t="shared" si="5"/>
        <v>467255.82</v>
      </c>
      <c r="AB26" s="229">
        <v>126145.91</v>
      </c>
      <c r="AC26" s="229">
        <v>110337.51999999999</v>
      </c>
      <c r="AD26" s="229">
        <v>135616.14000000001</v>
      </c>
      <c r="AE26" s="229">
        <v>153254.30000000002</v>
      </c>
      <c r="AF26" s="269">
        <f t="shared" si="6"/>
        <v>525353.87</v>
      </c>
      <c r="AG26" s="350">
        <v>148522.78</v>
      </c>
      <c r="AH26" s="350">
        <v>175386.11</v>
      </c>
      <c r="AI26" s="350">
        <v>171974.0019512196</v>
      </c>
      <c r="AJ26" s="350">
        <v>205916.79195121949</v>
      </c>
      <c r="AK26" s="269">
        <f t="shared" si="7"/>
        <v>701799.6839024392</v>
      </c>
      <c r="AL26" s="362">
        <v>206249.74439024398</v>
      </c>
      <c r="AM26" s="362">
        <v>146016.1092682927</v>
      </c>
      <c r="AN26" s="362">
        <v>75420.871951219509</v>
      </c>
      <c r="AO26" s="350">
        <v>73981.89292682927</v>
      </c>
      <c r="AP26" s="269">
        <v>501668.61853658548</v>
      </c>
      <c r="AQ26" s="350">
        <v>42757.134390243897</v>
      </c>
      <c r="AR26" s="350">
        <v>44001.733170731706</v>
      </c>
      <c r="AS26" s="350">
        <v>32186.075470383264</v>
      </c>
      <c r="AT26" s="350">
        <v>40782.279047619049</v>
      </c>
      <c r="AU26" s="269">
        <v>159727.22207897791</v>
      </c>
      <c r="AV26" s="350">
        <v>39485.764352765698</v>
      </c>
      <c r="AW26" s="350">
        <v>51274.363333333335</v>
      </c>
      <c r="AX26" s="350">
        <v>51224.03952380953</v>
      </c>
      <c r="AY26" s="350">
        <v>48088.18</v>
      </c>
      <c r="AZ26" s="293">
        <f t="shared" si="0"/>
        <v>-3135.8595238095295</v>
      </c>
      <c r="BA26" s="357">
        <f t="shared" si="1"/>
        <v>-6.1218512888893614E-2</v>
      </c>
      <c r="BC26" s="536"/>
    </row>
    <row r="27" spans="2:55" s="38" customFormat="1" ht="14.1" customHeight="1" x14ac:dyDescent="0.15">
      <c r="B27" s="95" t="s">
        <v>32</v>
      </c>
      <c r="C27" s="96" t="s">
        <v>24</v>
      </c>
      <c r="D27" s="97" t="s">
        <v>24</v>
      </c>
      <c r="E27" s="96" t="s">
        <v>24</v>
      </c>
      <c r="F27" s="96" t="s">
        <v>24</v>
      </c>
      <c r="G27" s="99" t="s">
        <v>24</v>
      </c>
      <c r="H27" s="100">
        <v>191433</v>
      </c>
      <c r="I27" s="100">
        <v>181750.97</v>
      </c>
      <c r="J27" s="100">
        <v>184839.54</v>
      </c>
      <c r="K27" s="100">
        <v>201146.34</v>
      </c>
      <c r="L27" s="88">
        <f t="shared" si="2"/>
        <v>759169.85</v>
      </c>
      <c r="M27" s="87">
        <v>186674.25</v>
      </c>
      <c r="N27" s="229">
        <v>211365.66999999998</v>
      </c>
      <c r="O27" s="229">
        <v>166394.20000000001</v>
      </c>
      <c r="P27" s="229">
        <v>231788.25</v>
      </c>
      <c r="Q27" s="269">
        <f t="shared" si="3"/>
        <v>796222.37</v>
      </c>
      <c r="R27" s="229">
        <v>304103.96999999997</v>
      </c>
      <c r="S27" s="229">
        <v>232541.09</v>
      </c>
      <c r="T27" s="229">
        <v>167392.32999999999</v>
      </c>
      <c r="U27" s="229">
        <v>180152.55904761906</v>
      </c>
      <c r="V27" s="269">
        <f t="shared" si="4"/>
        <v>884189.94904761901</v>
      </c>
      <c r="W27" s="229">
        <v>189774.36</v>
      </c>
      <c r="X27" s="229">
        <v>74388.34</v>
      </c>
      <c r="Y27" s="229">
        <v>194024.87</v>
      </c>
      <c r="Z27" s="229">
        <v>183537.31</v>
      </c>
      <c r="AA27" s="269">
        <f t="shared" si="5"/>
        <v>641724.87999999989</v>
      </c>
      <c r="AB27" s="229">
        <v>183931.91999999998</v>
      </c>
      <c r="AC27" s="229">
        <v>174530.13999999998</v>
      </c>
      <c r="AD27" s="229">
        <v>195319.27000000002</v>
      </c>
      <c r="AE27" s="229">
        <v>223406.78000000003</v>
      </c>
      <c r="AF27" s="269">
        <f t="shared" si="6"/>
        <v>777188.11</v>
      </c>
      <c r="AG27" s="350">
        <v>181106.76</v>
      </c>
      <c r="AH27" s="350">
        <v>184407.05</v>
      </c>
      <c r="AI27" s="350">
        <v>282742.71585365839</v>
      </c>
      <c r="AJ27" s="350">
        <v>357101.59390243882</v>
      </c>
      <c r="AK27" s="269">
        <f t="shared" si="7"/>
        <v>1005358.1197560972</v>
      </c>
      <c r="AL27" s="362">
        <v>302987.59097560972</v>
      </c>
      <c r="AM27" s="362">
        <v>276541.15682926832</v>
      </c>
      <c r="AN27" s="362">
        <v>289321.74829268293</v>
      </c>
      <c r="AO27" s="350">
        <v>99505.489999999991</v>
      </c>
      <c r="AP27" s="269">
        <v>968355.98609756096</v>
      </c>
      <c r="AQ27" s="350">
        <v>228439.89671312427</v>
      </c>
      <c r="AR27" s="350">
        <v>110526.52403019737</v>
      </c>
      <c r="AS27" s="350">
        <v>208105.63783972128</v>
      </c>
      <c r="AT27" s="350">
        <v>165685.37190476188</v>
      </c>
      <c r="AU27" s="269">
        <v>712757.43048780481</v>
      </c>
      <c r="AV27" s="350">
        <v>92204.242345051724</v>
      </c>
      <c r="AW27" s="350">
        <v>84531.568095238094</v>
      </c>
      <c r="AX27" s="350">
        <v>56366.821428571435</v>
      </c>
      <c r="AY27" s="350">
        <v>223867.08999999997</v>
      </c>
      <c r="AZ27" s="293">
        <f t="shared" si="0"/>
        <v>167500.26857142855</v>
      </c>
      <c r="BA27" s="357">
        <f t="shared" si="1"/>
        <v>2.9716110351137406</v>
      </c>
      <c r="BC27" s="536"/>
    </row>
    <row r="28" spans="2:55" s="38" customFormat="1" ht="14.1" customHeight="1" x14ac:dyDescent="0.15">
      <c r="B28" s="95" t="s">
        <v>33</v>
      </c>
      <c r="C28" s="96" t="s">
        <v>24</v>
      </c>
      <c r="D28" s="97" t="s">
        <v>24</v>
      </c>
      <c r="E28" s="96" t="s">
        <v>24</v>
      </c>
      <c r="F28" s="96" t="s">
        <v>24</v>
      </c>
      <c r="G28" s="99" t="s">
        <v>24</v>
      </c>
      <c r="H28" s="100">
        <v>191147</v>
      </c>
      <c r="I28" s="100">
        <v>153818.98000000001</v>
      </c>
      <c r="J28" s="100">
        <v>146796.07999999999</v>
      </c>
      <c r="K28" s="100">
        <v>216113.09</v>
      </c>
      <c r="L28" s="88">
        <f t="shared" si="2"/>
        <v>707875.14999999991</v>
      </c>
      <c r="M28" s="87">
        <v>371067.45999999996</v>
      </c>
      <c r="N28" s="229">
        <v>418973.87</v>
      </c>
      <c r="O28" s="229">
        <v>417869.6</v>
      </c>
      <c r="P28" s="229">
        <v>451580.74</v>
      </c>
      <c r="Q28" s="269">
        <f t="shared" si="3"/>
        <v>1659491.67</v>
      </c>
      <c r="R28" s="229">
        <v>515755.76</v>
      </c>
      <c r="S28" s="229">
        <v>489020.55999999994</v>
      </c>
      <c r="T28" s="229">
        <v>456349.71</v>
      </c>
      <c r="U28" s="229">
        <v>442027.56571428571</v>
      </c>
      <c r="V28" s="269">
        <f t="shared" si="4"/>
        <v>1903153.5957142857</v>
      </c>
      <c r="W28" s="229">
        <v>539168.94999999995</v>
      </c>
      <c r="X28" s="229">
        <v>229696.43</v>
      </c>
      <c r="Y28" s="229">
        <v>449339.19999999995</v>
      </c>
      <c r="Z28" s="229">
        <v>378513.68</v>
      </c>
      <c r="AA28" s="269">
        <f t="shared" si="5"/>
        <v>1596718.2599999998</v>
      </c>
      <c r="AB28" s="229">
        <v>399038.68000000005</v>
      </c>
      <c r="AC28" s="229">
        <v>396182.42</v>
      </c>
      <c r="AD28" s="229">
        <v>431076.65</v>
      </c>
      <c r="AE28" s="229">
        <v>374459.45</v>
      </c>
      <c r="AF28" s="269">
        <f t="shared" si="6"/>
        <v>1600757.2</v>
      </c>
      <c r="AG28" s="350">
        <v>382584.44</v>
      </c>
      <c r="AH28" s="350">
        <v>459687.48</v>
      </c>
      <c r="AI28" s="350">
        <v>388288.73975609703</v>
      </c>
      <c r="AJ28" s="350">
        <v>431836.27609756152</v>
      </c>
      <c r="AK28" s="269">
        <f t="shared" si="7"/>
        <v>1662396.9358536585</v>
      </c>
      <c r="AL28" s="362">
        <v>608299.05463414709</v>
      </c>
      <c r="AM28" s="362">
        <v>498976.37682926899</v>
      </c>
      <c r="AN28" s="362">
        <v>297620.81926829269</v>
      </c>
      <c r="AO28" s="350">
        <v>410311.20219512237</v>
      </c>
      <c r="AP28" s="269">
        <v>1815207.4529268313</v>
      </c>
      <c r="AQ28" s="350">
        <v>317542.16819976812</v>
      </c>
      <c r="AR28" s="350">
        <v>453423.64400696824</v>
      </c>
      <c r="AS28" s="350">
        <v>196604.78645760735</v>
      </c>
      <c r="AT28" s="350">
        <v>180031.45285714284</v>
      </c>
      <c r="AU28" s="269">
        <v>1147602.0515214864</v>
      </c>
      <c r="AV28" s="350">
        <v>423776.97188681876</v>
      </c>
      <c r="AW28" s="350">
        <v>454155.90380952379</v>
      </c>
      <c r="AX28" s="350">
        <v>423301.19904761901</v>
      </c>
      <c r="AY28" s="350">
        <v>266596.70999999996</v>
      </c>
      <c r="AZ28" s="293">
        <f t="shared" si="0"/>
        <v>-156704.48904761905</v>
      </c>
      <c r="BA28" s="357">
        <f t="shared" si="1"/>
        <v>-0.37019618512819441</v>
      </c>
      <c r="BC28" s="536"/>
    </row>
    <row r="29" spans="2:55" s="38" customFormat="1" ht="14.1" customHeight="1" x14ac:dyDescent="0.15">
      <c r="B29" s="95" t="s">
        <v>34</v>
      </c>
      <c r="C29" s="96" t="s">
        <v>24</v>
      </c>
      <c r="D29" s="97" t="s">
        <v>24</v>
      </c>
      <c r="E29" s="96" t="s">
        <v>24</v>
      </c>
      <c r="F29" s="96" t="s">
        <v>24</v>
      </c>
      <c r="G29" s="99" t="s">
        <v>24</v>
      </c>
      <c r="H29" s="100">
        <v>101454</v>
      </c>
      <c r="I29" s="100">
        <v>98018.54</v>
      </c>
      <c r="J29" s="100">
        <v>78166.009999999995</v>
      </c>
      <c r="K29" s="100">
        <v>102311.84</v>
      </c>
      <c r="L29" s="88">
        <f t="shared" si="2"/>
        <v>379950.39</v>
      </c>
      <c r="M29" s="87">
        <v>121685.81</v>
      </c>
      <c r="N29" s="229">
        <v>120243.24</v>
      </c>
      <c r="O29" s="229">
        <v>141555.63</v>
      </c>
      <c r="P29" s="229">
        <v>121756.96</v>
      </c>
      <c r="Q29" s="269">
        <f t="shared" si="3"/>
        <v>505241.64</v>
      </c>
      <c r="R29" s="229">
        <v>141786.34999999998</v>
      </c>
      <c r="S29" s="229">
        <v>27545.89</v>
      </c>
      <c r="T29" s="229">
        <v>26980.959999999999</v>
      </c>
      <c r="U29" s="229">
        <v>20023.699047619048</v>
      </c>
      <c r="V29" s="269">
        <f t="shared" si="4"/>
        <v>216336.89904761902</v>
      </c>
      <c r="W29" s="229">
        <v>16786.2</v>
      </c>
      <c r="X29" s="229">
        <v>8807.09</v>
      </c>
      <c r="Y29" s="229">
        <v>22920.59</v>
      </c>
      <c r="Z29" s="229">
        <v>28361.279999999999</v>
      </c>
      <c r="AA29" s="269">
        <f t="shared" si="5"/>
        <v>76875.16</v>
      </c>
      <c r="AB29" s="229">
        <v>13845.289999999999</v>
      </c>
      <c r="AC29" s="229">
        <v>9350.8700000000008</v>
      </c>
      <c r="AD29" s="229">
        <v>8500.59</v>
      </c>
      <c r="AE29" s="229">
        <v>7416.58</v>
      </c>
      <c r="AF29" s="269">
        <f t="shared" si="6"/>
        <v>39113.33</v>
      </c>
      <c r="AG29" s="350">
        <v>6975.4</v>
      </c>
      <c r="AH29" s="350">
        <v>7718.94</v>
      </c>
      <c r="AI29" s="350">
        <v>154364.53585365854</v>
      </c>
      <c r="AJ29" s="350">
        <v>167472.61292682929</v>
      </c>
      <c r="AK29" s="269">
        <f t="shared" si="7"/>
        <v>336531.48878048779</v>
      </c>
      <c r="AL29" s="362">
        <v>181647.47170731708</v>
      </c>
      <c r="AM29" s="362">
        <v>138243.02951219512</v>
      </c>
      <c r="AN29" s="362">
        <v>125565.23853658537</v>
      </c>
      <c r="AO29" s="350">
        <v>11690.933658536585</v>
      </c>
      <c r="AP29" s="269">
        <v>457146.67341463413</v>
      </c>
      <c r="AQ29" s="350">
        <v>177167.58975609756</v>
      </c>
      <c r="AR29" s="350">
        <v>16446.800487804878</v>
      </c>
      <c r="AS29" s="350">
        <v>162582.82219512196</v>
      </c>
      <c r="AT29" s="350">
        <v>161661.97</v>
      </c>
      <c r="AU29" s="269">
        <v>517859.18243902433</v>
      </c>
      <c r="AV29" s="350">
        <v>16160.475831785092</v>
      </c>
      <c r="AW29" s="350">
        <v>16113.62</v>
      </c>
      <c r="AX29" s="350">
        <v>12675.03</v>
      </c>
      <c r="AY29" s="350">
        <v>209163.65999999997</v>
      </c>
      <c r="AZ29" s="293">
        <f t="shared" si="0"/>
        <v>196488.62999999998</v>
      </c>
      <c r="BA29" s="357">
        <f t="shared" si="1"/>
        <v>15.502024847278465</v>
      </c>
      <c r="BC29" s="536"/>
    </row>
    <row r="30" spans="2:55" s="38" customFormat="1" ht="14.1" customHeight="1" x14ac:dyDescent="0.15">
      <c r="B30" s="95" t="s">
        <v>87</v>
      </c>
      <c r="C30" s="96" t="s">
        <v>24</v>
      </c>
      <c r="D30" s="97" t="s">
        <v>24</v>
      </c>
      <c r="E30" s="96" t="s">
        <v>24</v>
      </c>
      <c r="F30" s="96" t="s">
        <v>24</v>
      </c>
      <c r="G30" s="99" t="s">
        <v>24</v>
      </c>
      <c r="H30" s="100">
        <v>68038</v>
      </c>
      <c r="I30" s="100">
        <v>42700.2</v>
      </c>
      <c r="J30" s="100">
        <v>44912.46</v>
      </c>
      <c r="K30" s="100">
        <v>50099.199999999997</v>
      </c>
      <c r="L30" s="88">
        <f t="shared" si="2"/>
        <v>205749.86</v>
      </c>
      <c r="M30" s="87">
        <v>65876.510000000009</v>
      </c>
      <c r="N30" s="229">
        <v>44743.21</v>
      </c>
      <c r="O30" s="229">
        <v>48196.6</v>
      </c>
      <c r="P30" s="229">
        <v>70657.399999999994</v>
      </c>
      <c r="Q30" s="269">
        <f t="shared" si="3"/>
        <v>229473.72</v>
      </c>
      <c r="R30" s="229">
        <v>58651.740000000005</v>
      </c>
      <c r="S30" s="229">
        <v>242792.63</v>
      </c>
      <c r="T30" s="229">
        <v>188990.3</v>
      </c>
      <c r="U30" s="229">
        <v>182364.61000000002</v>
      </c>
      <c r="V30" s="269">
        <f t="shared" si="4"/>
        <v>672799.28</v>
      </c>
      <c r="W30" s="229">
        <v>234613.40999999997</v>
      </c>
      <c r="X30" s="229">
        <v>64415.41</v>
      </c>
      <c r="Y30" s="229">
        <v>181900.33000000002</v>
      </c>
      <c r="Z30" s="229">
        <v>226670.06</v>
      </c>
      <c r="AA30" s="269">
        <f t="shared" si="5"/>
        <v>707599.21</v>
      </c>
      <c r="AB30" s="229">
        <v>171552.28000000003</v>
      </c>
      <c r="AC30" s="229">
        <v>189415.02000000002</v>
      </c>
      <c r="AD30" s="229">
        <v>197523.22</v>
      </c>
      <c r="AE30" s="229">
        <v>172657.83000000002</v>
      </c>
      <c r="AF30" s="269">
        <f t="shared" si="6"/>
        <v>731148.35000000009</v>
      </c>
      <c r="AG30" s="350">
        <v>202949.71</v>
      </c>
      <c r="AH30" s="350">
        <v>215522.38</v>
      </c>
      <c r="AI30" s="350">
        <v>136517.67365853663</v>
      </c>
      <c r="AJ30" s="350">
        <v>177353.55414634151</v>
      </c>
      <c r="AK30" s="269">
        <f t="shared" si="7"/>
        <v>732343.31780487811</v>
      </c>
      <c r="AL30" s="362">
        <v>157438.9095121951</v>
      </c>
      <c r="AM30" s="362">
        <v>164789.37999999992</v>
      </c>
      <c r="AN30" s="362">
        <v>138338.24634146332</v>
      </c>
      <c r="AO30" s="350">
        <v>351567.5780487805</v>
      </c>
      <c r="AP30" s="269">
        <v>812134.1139024389</v>
      </c>
      <c r="AQ30" s="350">
        <v>163207.27560975612</v>
      </c>
      <c r="AR30" s="350">
        <v>329801.61268292682</v>
      </c>
      <c r="AS30" s="350">
        <v>169630.28060394892</v>
      </c>
      <c r="AT30" s="350">
        <v>268712.26999999996</v>
      </c>
      <c r="AU30" s="269">
        <v>931351.43889663182</v>
      </c>
      <c r="AV30" s="350">
        <v>384160.48020941555</v>
      </c>
      <c r="AW30" s="350">
        <v>367997.57</v>
      </c>
      <c r="AX30" s="350">
        <v>388655.74</v>
      </c>
      <c r="AY30" s="350">
        <v>375843.89</v>
      </c>
      <c r="AZ30" s="293">
        <f t="shared" si="0"/>
        <v>-12811.849999999977</v>
      </c>
      <c r="BA30" s="357">
        <f t="shared" si="1"/>
        <v>-3.2964520220388295E-2</v>
      </c>
    </row>
    <row r="31" spans="2:55" s="38" customFormat="1" ht="14.1" customHeight="1" thickBot="1" x14ac:dyDescent="0.2">
      <c r="B31" s="95" t="s">
        <v>35</v>
      </c>
      <c r="C31" s="101">
        <v>9285102.6600000001</v>
      </c>
      <c r="D31" s="102">
        <v>8038658</v>
      </c>
      <c r="E31" s="101">
        <v>6928838.1200000001</v>
      </c>
      <c r="F31" s="101">
        <v>8156047</v>
      </c>
      <c r="G31" s="103">
        <v>9384210.5999999996</v>
      </c>
      <c r="H31" s="104">
        <v>1525730</v>
      </c>
      <c r="I31" s="104">
        <v>1621529.75</v>
      </c>
      <c r="J31" s="104">
        <v>1730728.56</v>
      </c>
      <c r="K31" s="104">
        <v>1598032.33</v>
      </c>
      <c r="L31" s="105">
        <f t="shared" si="2"/>
        <v>6476020.6400000006</v>
      </c>
      <c r="M31" s="104">
        <v>1838689.130000005</v>
      </c>
      <c r="N31" s="230">
        <v>1763334.5500000054</v>
      </c>
      <c r="O31" s="230">
        <v>1593073.44</v>
      </c>
      <c r="P31" s="230">
        <v>1783216.58</v>
      </c>
      <c r="Q31" s="270">
        <f t="shared" si="3"/>
        <v>6978313.7000000104</v>
      </c>
      <c r="R31" s="230">
        <v>1851236.7600000084</v>
      </c>
      <c r="S31" s="230">
        <v>1809073.3200000094</v>
      </c>
      <c r="T31" s="230">
        <v>1658246.1800000016</v>
      </c>
      <c r="U31" s="229">
        <v>1983892.7200000051</v>
      </c>
      <c r="V31" s="270">
        <f t="shared" si="4"/>
        <v>7302448.9800000247</v>
      </c>
      <c r="W31" s="229">
        <v>1894139.8300000061</v>
      </c>
      <c r="X31" s="229">
        <v>868016.89000000746</v>
      </c>
      <c r="Y31" s="229">
        <v>2039230.2699999975</v>
      </c>
      <c r="Z31" s="229">
        <v>1685575.3400000022</v>
      </c>
      <c r="AA31" s="270">
        <f t="shared" si="5"/>
        <v>6486962.3300000131</v>
      </c>
      <c r="AB31" s="229">
        <v>4053641.83</v>
      </c>
      <c r="AC31" s="229">
        <v>1560710.8700000013</v>
      </c>
      <c r="AD31" s="229">
        <v>1460038.1199999999</v>
      </c>
      <c r="AE31" s="229">
        <v>1620721.8300000008</v>
      </c>
      <c r="AF31" s="269">
        <f t="shared" si="6"/>
        <v>8695112.6500000022</v>
      </c>
      <c r="AG31" s="350">
        <v>1331367.3799999999</v>
      </c>
      <c r="AH31" s="350">
        <v>1469471.7400000002</v>
      </c>
      <c r="AI31" s="350">
        <v>1491820.8012195127</v>
      </c>
      <c r="AJ31" s="350">
        <v>1550799.3951219511</v>
      </c>
      <c r="AK31" s="269">
        <f t="shared" si="7"/>
        <v>5843459.3163414635</v>
      </c>
      <c r="AL31" s="362">
        <v>1637178.6775609758</v>
      </c>
      <c r="AM31" s="362">
        <v>1500109.1409756104</v>
      </c>
      <c r="AN31" s="362">
        <v>1375521.4173170733</v>
      </c>
      <c r="AO31" s="350">
        <v>1493706.0402439032</v>
      </c>
      <c r="AP31" s="269">
        <v>6006515.2760975622</v>
      </c>
      <c r="AQ31" s="350">
        <v>1506767.0526829269</v>
      </c>
      <c r="AR31" s="350">
        <v>1607478.1834289199</v>
      </c>
      <c r="AS31" s="350">
        <v>1595977.4225572553</v>
      </c>
      <c r="AT31" s="350">
        <v>1723663.8390476245</v>
      </c>
      <c r="AU31" s="269">
        <v>6433886.4977167267</v>
      </c>
      <c r="AV31" s="350">
        <v>1689901.3525349253</v>
      </c>
      <c r="AW31" s="350">
        <v>1855039.3833333368</v>
      </c>
      <c r="AX31" s="350">
        <v>1563771.2542857158</v>
      </c>
      <c r="AY31" s="350">
        <v>1694397.5</v>
      </c>
      <c r="AZ31" s="293">
        <f t="shared" si="0"/>
        <v>130626.24571428425</v>
      </c>
      <c r="BA31" s="357">
        <f t="shared" si="1"/>
        <v>8.3532834713700141E-2</v>
      </c>
    </row>
    <row r="32" spans="2:55" s="39" customFormat="1" ht="14.1" customHeight="1" thickBot="1" x14ac:dyDescent="0.2">
      <c r="B32" s="57" t="s">
        <v>36</v>
      </c>
      <c r="C32" s="106">
        <f t="shared" ref="C32:M32" si="8">SUM(C8:C31)</f>
        <v>178729208.80000001</v>
      </c>
      <c r="D32" s="107">
        <f t="shared" si="8"/>
        <v>174635032</v>
      </c>
      <c r="E32" s="106">
        <f t="shared" si="8"/>
        <v>179911194.96999997</v>
      </c>
      <c r="F32" s="107">
        <f>SUM(F8:F31)</f>
        <v>169545865</v>
      </c>
      <c r="G32" s="106">
        <f t="shared" si="8"/>
        <v>199340813.41</v>
      </c>
      <c r="H32" s="108">
        <f t="shared" si="8"/>
        <v>51063541</v>
      </c>
      <c r="I32" s="108">
        <f t="shared" si="8"/>
        <v>53560617.030000009</v>
      </c>
      <c r="J32" s="108">
        <f t="shared" si="8"/>
        <v>54917641.059999995</v>
      </c>
      <c r="K32" s="108">
        <f t="shared" si="8"/>
        <v>58181910.800000012</v>
      </c>
      <c r="L32" s="108">
        <f t="shared" si="8"/>
        <v>217723709.88999999</v>
      </c>
      <c r="M32" s="108">
        <f t="shared" si="8"/>
        <v>55760931.369999997</v>
      </c>
      <c r="N32" s="108">
        <f t="shared" ref="N32:AF32" si="9">SUM(N8:N31)</f>
        <v>58872612.230000012</v>
      </c>
      <c r="O32" s="271">
        <f t="shared" si="9"/>
        <v>58958566.090000026</v>
      </c>
      <c r="P32" s="271">
        <f t="shared" si="9"/>
        <v>61240575.280000001</v>
      </c>
      <c r="Q32" s="271">
        <f t="shared" si="9"/>
        <v>234832684.96999997</v>
      </c>
      <c r="R32" s="271">
        <f t="shared" si="9"/>
        <v>62312408.870000005</v>
      </c>
      <c r="S32" s="271">
        <f t="shared" si="9"/>
        <v>64550584.310000017</v>
      </c>
      <c r="T32" s="271">
        <f t="shared" si="9"/>
        <v>64626957.340000004</v>
      </c>
      <c r="U32" s="271">
        <f t="shared" si="9"/>
        <v>72470062.050000027</v>
      </c>
      <c r="V32" s="271">
        <f t="shared" si="9"/>
        <v>263960012.56999999</v>
      </c>
      <c r="W32" s="271">
        <f t="shared" si="9"/>
        <v>63587814.330000006</v>
      </c>
      <c r="X32" s="271">
        <f t="shared" si="9"/>
        <v>37945479.210000001</v>
      </c>
      <c r="Y32" s="271">
        <f t="shared" si="9"/>
        <v>86016514.790000007</v>
      </c>
      <c r="Z32" s="271">
        <f t="shared" si="9"/>
        <v>74115931.810000017</v>
      </c>
      <c r="AA32" s="271">
        <f t="shared" si="9"/>
        <v>261665740.13999996</v>
      </c>
      <c r="AB32" s="271">
        <f t="shared" si="9"/>
        <v>67638561.140000001</v>
      </c>
      <c r="AC32" s="271">
        <f t="shared" si="9"/>
        <v>68174852.670000002</v>
      </c>
      <c r="AD32" s="271">
        <f t="shared" si="9"/>
        <v>66974215.379999995</v>
      </c>
      <c r="AE32" s="271">
        <f t="shared" si="9"/>
        <v>75367863.969999984</v>
      </c>
      <c r="AF32" s="271">
        <f t="shared" si="9"/>
        <v>278155493.16000009</v>
      </c>
      <c r="AG32" s="272">
        <f t="shared" ref="AG32:AM32" si="10">SUM(AG8:AG31)</f>
        <v>68950386.850000009</v>
      </c>
      <c r="AH32" s="272">
        <f t="shared" si="10"/>
        <v>75828211.109999985</v>
      </c>
      <c r="AI32" s="533">
        <v>75896333.560731396</v>
      </c>
      <c r="AJ32" s="272">
        <f t="shared" si="10"/>
        <v>82206782.936339259</v>
      </c>
      <c r="AK32" s="271">
        <f>SUM(AK8:AK31)</f>
        <v>302881714.45707077</v>
      </c>
      <c r="AL32" s="272">
        <f t="shared" si="10"/>
        <v>75586096.522925645</v>
      </c>
      <c r="AM32" s="272">
        <f t="shared" si="10"/>
        <v>77411717.409023792</v>
      </c>
      <c r="AN32" s="272">
        <v>75284034.409022793</v>
      </c>
      <c r="AO32" s="272">
        <v>82079147.371705204</v>
      </c>
      <c r="AP32" s="271">
        <v>310360995.71267748</v>
      </c>
      <c r="AQ32" s="272">
        <v>78090402.143169358</v>
      </c>
      <c r="AR32" s="272">
        <v>79664627.148444146</v>
      </c>
      <c r="AS32" s="272">
        <v>76114762.186807513</v>
      </c>
      <c r="AT32" s="272">
        <v>84389298.999523818</v>
      </c>
      <c r="AU32" s="272">
        <v>318259090.47794485</v>
      </c>
      <c r="AV32" s="272">
        <v>74989335.339999974</v>
      </c>
      <c r="AW32" s="272">
        <v>83379898.817619056</v>
      </c>
      <c r="AX32" s="272">
        <v>79613835.720952407</v>
      </c>
      <c r="AY32" s="272">
        <v>85922556.060000002</v>
      </c>
      <c r="AZ32" s="271">
        <f>SUM(AZ8:AZ31)</f>
        <v>6308720.3390476191</v>
      </c>
      <c r="BA32" s="358">
        <f>AZ32/AW32</f>
        <v>7.5662365012543281E-2</v>
      </c>
    </row>
    <row r="33" spans="1:51" s="40" customFormat="1" ht="15.95" customHeight="1" thickBot="1" x14ac:dyDescent="0.25">
      <c r="B33" s="216"/>
      <c r="D33" s="213"/>
      <c r="H33" s="213"/>
      <c r="R33" s="274"/>
      <c r="S33" s="274"/>
      <c r="T33" s="274"/>
      <c r="W33" s="274"/>
      <c r="X33" s="274"/>
      <c r="Y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</row>
    <row r="34" spans="1:51" s="40" customFormat="1" ht="15.95" customHeight="1" thickBot="1" x14ac:dyDescent="0.25">
      <c r="B34" s="81" t="s">
        <v>37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6"/>
      <c r="N34" s="46"/>
      <c r="O34" s="47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224"/>
      <c r="AM34" s="224"/>
      <c r="AN34" s="224"/>
      <c r="AO34" s="224"/>
      <c r="AP34" s="224"/>
      <c r="AQ34" s="47"/>
      <c r="AR34" s="47"/>
      <c r="AS34" s="47"/>
      <c r="AT34" s="47"/>
      <c r="AU34" s="360"/>
      <c r="AV34" s="47"/>
      <c r="AW34" s="47"/>
      <c r="AX34" s="224"/>
      <c r="AY34" s="224"/>
    </row>
    <row r="35" spans="1:51" ht="20.100000000000001" customHeight="1" thickBot="1" x14ac:dyDescent="0.25">
      <c r="B35" s="51" t="s">
        <v>4</v>
      </c>
      <c r="C35" s="52" t="s">
        <v>5</v>
      </c>
      <c r="D35" s="46" t="s">
        <v>6</v>
      </c>
      <c r="E35" s="52" t="s">
        <v>7</v>
      </c>
      <c r="F35" s="52" t="s">
        <v>8</v>
      </c>
      <c r="G35" s="52" t="s">
        <v>9</v>
      </c>
      <c r="H35" s="53" t="s">
        <v>10</v>
      </c>
      <c r="I35" s="53" t="s">
        <v>11</v>
      </c>
      <c r="J35" s="53" t="s">
        <v>85</v>
      </c>
      <c r="K35" s="53" t="s">
        <v>88</v>
      </c>
      <c r="L35" s="53" t="s">
        <v>89</v>
      </c>
      <c r="M35" s="53" t="s">
        <v>91</v>
      </c>
      <c r="N35" s="53" t="s">
        <v>94</v>
      </c>
      <c r="O35" s="50" t="s">
        <v>95</v>
      </c>
      <c r="P35" s="50" t="s">
        <v>96</v>
      </c>
      <c r="Q35" s="53" t="s">
        <v>97</v>
      </c>
      <c r="R35" s="53" t="s">
        <v>98</v>
      </c>
      <c r="S35" s="53" t="s">
        <v>105</v>
      </c>
      <c r="T35" s="53" t="s">
        <v>104</v>
      </c>
      <c r="U35" s="50" t="s">
        <v>112</v>
      </c>
      <c r="V35" s="53" t="s">
        <v>114</v>
      </c>
      <c r="W35" s="53" t="s">
        <v>115</v>
      </c>
      <c r="X35" s="53" t="s">
        <v>116</v>
      </c>
      <c r="Y35" s="53" t="s">
        <v>117</v>
      </c>
      <c r="Z35" s="53" t="s">
        <v>113</v>
      </c>
      <c r="AA35" s="53" t="s">
        <v>118</v>
      </c>
      <c r="AB35" s="53" t="s">
        <v>119</v>
      </c>
      <c r="AC35" s="53" t="s">
        <v>123</v>
      </c>
      <c r="AD35" s="53" t="s">
        <v>124</v>
      </c>
      <c r="AE35" s="53" t="s">
        <v>126</v>
      </c>
      <c r="AF35" s="341" t="s">
        <v>127</v>
      </c>
      <c r="AG35" s="341" t="s">
        <v>130</v>
      </c>
      <c r="AH35" s="341" t="s">
        <v>132</v>
      </c>
      <c r="AI35" s="341" t="s">
        <v>134</v>
      </c>
      <c r="AJ35" s="341" t="s">
        <v>136</v>
      </c>
      <c r="AK35" s="341" t="s">
        <v>137</v>
      </c>
      <c r="AL35" s="341" t="s">
        <v>140</v>
      </c>
      <c r="AM35" s="341" t="s">
        <v>143</v>
      </c>
      <c r="AN35" s="341" t="s">
        <v>145</v>
      </c>
      <c r="AO35" s="341" t="s">
        <v>147</v>
      </c>
      <c r="AP35" s="50" t="s">
        <v>148</v>
      </c>
      <c r="AQ35" s="341" t="s">
        <v>154</v>
      </c>
      <c r="AR35" s="341" t="s">
        <v>227</v>
      </c>
      <c r="AS35" s="341" t="s">
        <v>228</v>
      </c>
      <c r="AT35" s="341" t="s">
        <v>229</v>
      </c>
      <c r="AU35" s="341" t="s">
        <v>230</v>
      </c>
      <c r="AV35" s="341" t="s">
        <v>231</v>
      </c>
      <c r="AW35" s="341" t="s">
        <v>232</v>
      </c>
      <c r="AX35" s="341" t="s">
        <v>233</v>
      </c>
      <c r="AY35" s="341" t="s">
        <v>250</v>
      </c>
    </row>
    <row r="36" spans="1:51" s="38" customFormat="1" ht="14.1" customHeight="1" x14ac:dyDescent="0.15">
      <c r="A36" s="39"/>
      <c r="B36" s="82" t="s">
        <v>12</v>
      </c>
      <c r="C36" s="109">
        <f t="shared" ref="C36:H36" si="11">C8/C$32</f>
        <v>0.64645336509764706</v>
      </c>
      <c r="D36" s="109">
        <f t="shared" si="11"/>
        <v>0.63753307526521941</v>
      </c>
      <c r="E36" s="109">
        <f t="shared" si="11"/>
        <v>0.61382135507695712</v>
      </c>
      <c r="F36" s="109">
        <f t="shared" si="11"/>
        <v>0.59913032382122677</v>
      </c>
      <c r="G36" s="111">
        <f t="shared" si="11"/>
        <v>0.59664687233604685</v>
      </c>
      <c r="H36" s="109">
        <f t="shared" si="11"/>
        <v>0.58211017915894236</v>
      </c>
      <c r="I36" s="109">
        <f t="shared" ref="I36:M51" si="12">I8/I$32</f>
        <v>0.58207418209050454</v>
      </c>
      <c r="J36" s="109">
        <f t="shared" si="12"/>
        <v>0.59076955881178195</v>
      </c>
      <c r="K36" s="109">
        <f>K8/K$32</f>
        <v>0.5938804144603651</v>
      </c>
      <c r="L36" s="111">
        <f>L8/L$32</f>
        <v>0.58743086499222985</v>
      </c>
      <c r="M36" s="109">
        <f>M8/M$32</f>
        <v>0.56395267362622614</v>
      </c>
      <c r="N36" s="109">
        <f>N8/N$32</f>
        <v>0.57175259607127493</v>
      </c>
      <c r="O36" s="264">
        <f t="shared" ref="O36:T51" si="13">O8/O$32</f>
        <v>0.58086342581198935</v>
      </c>
      <c r="P36" s="264">
        <f t="shared" si="13"/>
        <v>0.55341630765294791</v>
      </c>
      <c r="Q36" s="266">
        <f t="shared" si="13"/>
        <v>0.56740612132856283</v>
      </c>
      <c r="R36" s="264">
        <f t="shared" si="13"/>
        <v>0.56265298751561477</v>
      </c>
      <c r="S36" s="264">
        <f t="shared" si="13"/>
        <v>0.56659886569507012</v>
      </c>
      <c r="T36" s="264">
        <f t="shared" si="13"/>
        <v>0.57092013949979337</v>
      </c>
      <c r="U36" s="264">
        <f t="shared" ref="U36:AX51" si="14">U8/U$32</f>
        <v>0.5844988007575137</v>
      </c>
      <c r="V36" s="266">
        <f t="shared" si="14"/>
        <v>0.57163979214098892</v>
      </c>
      <c r="W36" s="264">
        <f t="shared" si="14"/>
        <v>0.56469338879382103</v>
      </c>
      <c r="X36" s="264">
        <f t="shared" si="14"/>
        <v>0.6313969447429203</v>
      </c>
      <c r="Y36" s="264">
        <f t="shared" si="14"/>
        <v>0.62901275228475229</v>
      </c>
      <c r="Z36" s="264">
        <f t="shared" si="14"/>
        <v>0.59539755613038137</v>
      </c>
      <c r="AA36" s="266">
        <f t="shared" si="14"/>
        <v>0.60420675360637999</v>
      </c>
      <c r="AB36" s="264">
        <f t="shared" si="14"/>
        <v>0.5904261165068303</v>
      </c>
      <c r="AC36" s="264">
        <f t="shared" si="14"/>
        <v>0.59079065876329684</v>
      </c>
      <c r="AD36" s="264">
        <f t="shared" si="14"/>
        <v>0.58345559986461759</v>
      </c>
      <c r="AE36" s="264">
        <f t="shared" si="14"/>
        <v>0.60365166363358203</v>
      </c>
      <c r="AF36" s="266">
        <f t="shared" si="14"/>
        <v>0.59242064468312572</v>
      </c>
      <c r="AG36" s="264">
        <f t="shared" si="14"/>
        <v>0.59711175906187097</v>
      </c>
      <c r="AH36" s="264">
        <f t="shared" si="14"/>
        <v>0.60072257202428958</v>
      </c>
      <c r="AI36" s="264">
        <f t="shared" si="14"/>
        <v>0.59263424091890937</v>
      </c>
      <c r="AJ36" s="264">
        <f t="shared" si="14"/>
        <v>0.61028958871204453</v>
      </c>
      <c r="AK36" s="266">
        <f t="shared" si="14"/>
        <v>0.60047043411605128</v>
      </c>
      <c r="AL36" s="264">
        <f t="shared" si="14"/>
        <v>0.58451069453240445</v>
      </c>
      <c r="AM36" s="264">
        <f t="shared" si="14"/>
        <v>0.60088283136813658</v>
      </c>
      <c r="AN36" s="264">
        <f t="shared" si="14"/>
        <v>0.60580015591862579</v>
      </c>
      <c r="AO36" s="264">
        <f t="shared" si="14"/>
        <v>0.62179389703733134</v>
      </c>
      <c r="AP36" s="266">
        <f t="shared" si="14"/>
        <v>0.60361852486054435</v>
      </c>
      <c r="AQ36" s="264">
        <f t="shared" si="14"/>
        <v>0.61768706718199229</v>
      </c>
      <c r="AR36" s="264">
        <f t="shared" si="14"/>
        <v>0.61692106059335972</v>
      </c>
      <c r="AS36" s="264">
        <f t="shared" si="14"/>
        <v>0.61661833614378514</v>
      </c>
      <c r="AT36" s="264">
        <f t="shared" si="14"/>
        <v>0.62941537497109734</v>
      </c>
      <c r="AU36" s="266">
        <f t="shared" si="14"/>
        <v>0.62034959548058455</v>
      </c>
      <c r="AV36" s="264">
        <f t="shared" si="14"/>
        <v>0.63616456742924232</v>
      </c>
      <c r="AW36" s="264">
        <f t="shared" si="14"/>
        <v>0.62044507361609258</v>
      </c>
      <c r="AX36" s="264">
        <f t="shared" si="14"/>
        <v>0.61581514172311436</v>
      </c>
      <c r="AY36" s="264">
        <f t="shared" ref="AY36" si="15">AY8/AY$32</f>
        <v>0.6232716403665145</v>
      </c>
    </row>
    <row r="37" spans="1:51" s="39" customFormat="1" ht="14.1" customHeight="1" x14ac:dyDescent="0.15">
      <c r="A37" s="38"/>
      <c r="B37" s="89" t="s">
        <v>13</v>
      </c>
      <c r="C37" s="109">
        <f>C9/C$32</f>
        <v>6.5646277230093128E-2</v>
      </c>
      <c r="D37" s="109">
        <f>D9/D$32</f>
        <v>6.4560683334143401E-2</v>
      </c>
      <c r="E37" s="109">
        <f t="shared" ref="E37:F50" si="16">E9/E$32</f>
        <v>6.9498719866125977E-2</v>
      </c>
      <c r="F37" s="109">
        <f t="shared" si="16"/>
        <v>7.5298616100133137E-2</v>
      </c>
      <c r="G37" s="111">
        <f t="shared" ref="G37:J51" si="17">G9/G$32</f>
        <v>7.1058083880024034E-2</v>
      </c>
      <c r="H37" s="109">
        <f t="shared" si="17"/>
        <v>7.3979534635093172E-2</v>
      </c>
      <c r="I37" s="109">
        <f t="shared" si="12"/>
        <v>7.1980183645767068E-2</v>
      </c>
      <c r="J37" s="109">
        <f t="shared" si="12"/>
        <v>7.0331837191988822E-2</v>
      </c>
      <c r="K37" s="109">
        <f t="shared" si="12"/>
        <v>6.9630133907530575E-2</v>
      </c>
      <c r="L37" s="111">
        <f t="shared" si="12"/>
        <v>7.140532782513484E-2</v>
      </c>
      <c r="M37" s="109">
        <f t="shared" si="12"/>
        <v>7.1556970659688607E-2</v>
      </c>
      <c r="N37" s="109">
        <f t="shared" ref="N37:N51" si="18">N9/N$32</f>
        <v>7.2478525045396966E-2</v>
      </c>
      <c r="O37" s="264">
        <f t="shared" si="13"/>
        <v>7.2734510087200763E-2</v>
      </c>
      <c r="P37" s="264">
        <f t="shared" si="13"/>
        <v>7.3128708532275558E-2</v>
      </c>
      <c r="Q37" s="266">
        <f t="shared" si="13"/>
        <v>7.2493528880678643E-2</v>
      </c>
      <c r="R37" s="264">
        <f t="shared" si="13"/>
        <v>6.9635282902520829E-2</v>
      </c>
      <c r="S37" s="264">
        <f t="shared" si="13"/>
        <v>6.8855452472045928E-2</v>
      </c>
      <c r="T37" s="264">
        <f t="shared" si="13"/>
        <v>7.0340095636629879E-2</v>
      </c>
      <c r="U37" s="264">
        <f t="shared" ref="U37:AP37" si="19">U9/U$32</f>
        <v>6.7820636011170596E-2</v>
      </c>
      <c r="V37" s="266">
        <f t="shared" si="19"/>
        <v>6.9118931281917845E-2</v>
      </c>
      <c r="W37" s="264">
        <f t="shared" si="19"/>
        <v>6.7805540502212755E-2</v>
      </c>
      <c r="X37" s="264">
        <f t="shared" si="19"/>
        <v>6.465285696941396E-2</v>
      </c>
      <c r="Y37" s="264">
        <f t="shared" si="19"/>
        <v>6.6905478140449531E-2</v>
      </c>
      <c r="Z37" s="264">
        <f t="shared" si="19"/>
        <v>7.1532804763100491E-2</v>
      </c>
      <c r="AA37" s="266">
        <f t="shared" si="19"/>
        <v>6.8108214244879201E-2</v>
      </c>
      <c r="AB37" s="264">
        <f t="shared" si="19"/>
        <v>6.0056806376942981E-2</v>
      </c>
      <c r="AC37" s="264">
        <f t="shared" si="19"/>
        <v>7.7401977317687096E-2</v>
      </c>
      <c r="AD37" s="264">
        <f t="shared" si="19"/>
        <v>7.7790110872367202E-2</v>
      </c>
      <c r="AE37" s="264">
        <f t="shared" si="19"/>
        <v>7.2437395760255638E-2</v>
      </c>
      <c r="AF37" s="266">
        <f t="shared" si="19"/>
        <v>7.1932456097463446E-2</v>
      </c>
      <c r="AG37" s="264">
        <f t="shared" si="19"/>
        <v>7.0455832837723956E-2</v>
      </c>
      <c r="AH37" s="264">
        <f t="shared" si="19"/>
        <v>7.2791941669214474E-2</v>
      </c>
      <c r="AI37" s="264">
        <f t="shared" si="19"/>
        <v>7.1787048464600878E-2</v>
      </c>
      <c r="AJ37" s="264">
        <f t="shared" si="19"/>
        <v>6.8606778843407615E-2</v>
      </c>
      <c r="AK37" s="266">
        <f t="shared" si="19"/>
        <v>7.0872406544679925E-2</v>
      </c>
      <c r="AL37" s="264">
        <f t="shared" si="19"/>
        <v>7.0780468647421615E-2</v>
      </c>
      <c r="AM37" s="264">
        <f t="shared" si="19"/>
        <v>6.9729053927120949E-2</v>
      </c>
      <c r="AN37" s="264">
        <f t="shared" si="19"/>
        <v>6.9594384904230644E-2</v>
      </c>
      <c r="AO37" s="264">
        <f t="shared" si="19"/>
        <v>6.7567462670906908E-2</v>
      </c>
      <c r="AP37" s="266">
        <f t="shared" si="19"/>
        <v>6.9380789610444124E-2</v>
      </c>
      <c r="AQ37" s="264">
        <f t="shared" si="14"/>
        <v>6.8426247712710428E-2</v>
      </c>
      <c r="AR37" s="264">
        <f t="shared" si="14"/>
        <v>6.8841250623535535E-2</v>
      </c>
      <c r="AS37" s="264">
        <f t="shared" si="14"/>
        <v>7.0910772319930759E-2</v>
      </c>
      <c r="AT37" s="264">
        <f t="shared" si="14"/>
        <v>6.7075690999225779E-2</v>
      </c>
      <c r="AU37" s="266">
        <f t="shared" si="14"/>
        <v>6.8766214490437627E-2</v>
      </c>
      <c r="AV37" s="264">
        <f t="shared" si="14"/>
        <v>6.8902662794357444E-2</v>
      </c>
      <c r="AW37" s="264">
        <f t="shared" si="14"/>
        <v>6.9907990892298183E-2</v>
      </c>
      <c r="AX37" s="264">
        <f t="shared" si="14"/>
        <v>7.0611914236918372E-2</v>
      </c>
      <c r="AY37" s="264">
        <f t="shared" ref="AY37" si="20">AY9/AY$32</f>
        <v>6.6312018418321711E-2</v>
      </c>
    </row>
    <row r="38" spans="1:51" s="38" customFormat="1" ht="14.1" customHeight="1" x14ac:dyDescent="0.15">
      <c r="B38" s="89" t="s">
        <v>14</v>
      </c>
      <c r="C38" s="109">
        <f>C10/C$32</f>
        <v>0.11869214350821877</v>
      </c>
      <c r="D38" s="109">
        <f>D10/D$32</f>
        <v>0.12058935002227961</v>
      </c>
      <c r="E38" s="109">
        <f t="shared" si="16"/>
        <v>0.13175369211433793</v>
      </c>
      <c r="F38" s="109">
        <f t="shared" si="16"/>
        <v>0.14398162998549094</v>
      </c>
      <c r="G38" s="111">
        <f t="shared" si="17"/>
        <v>0.14898828891058449</v>
      </c>
      <c r="H38" s="109">
        <f t="shared" si="17"/>
        <v>0.15363268677352399</v>
      </c>
      <c r="I38" s="109">
        <f t="shared" si="12"/>
        <v>0.15330480090251491</v>
      </c>
      <c r="J38" s="109">
        <f t="shared" si="12"/>
        <v>0.14966975258496293</v>
      </c>
      <c r="K38" s="109">
        <f t="shared" si="12"/>
        <v>0.1517860996411276</v>
      </c>
      <c r="L38" s="111">
        <f t="shared" si="12"/>
        <v>0.15205897330486648</v>
      </c>
      <c r="M38" s="109">
        <f t="shared" si="12"/>
        <v>0.16973789725994673</v>
      </c>
      <c r="N38" s="109">
        <f t="shared" si="18"/>
        <v>0.165123640208482</v>
      </c>
      <c r="O38" s="264">
        <f t="shared" si="13"/>
        <v>0.16054954127531762</v>
      </c>
      <c r="P38" s="264">
        <f t="shared" si="13"/>
        <v>0.17287434746644986</v>
      </c>
      <c r="Q38" s="266">
        <f t="shared" si="13"/>
        <v>0.16709215122678844</v>
      </c>
      <c r="R38" s="264">
        <f t="shared" si="13"/>
        <v>0.17301085250116732</v>
      </c>
      <c r="S38" s="264">
        <f t="shared" si="13"/>
        <v>0.17341693045318921</v>
      </c>
      <c r="T38" s="264">
        <f t="shared" si="13"/>
        <v>0.17294057572910643</v>
      </c>
      <c r="U38" s="264">
        <f t="shared" ref="U38:AP38" si="21">U10/U$32</f>
        <v>0.16752350091565116</v>
      </c>
      <c r="V38" s="266">
        <f t="shared" si="21"/>
        <v>0.17158640221756857</v>
      </c>
      <c r="W38" s="264">
        <f t="shared" si="21"/>
        <v>0.18382495582153152</v>
      </c>
      <c r="X38" s="264">
        <f t="shared" si="21"/>
        <v>0.15678570237774575</v>
      </c>
      <c r="Y38" s="264">
        <f t="shared" si="21"/>
        <v>0.14969233688943792</v>
      </c>
      <c r="Z38" s="264">
        <f t="shared" si="21"/>
        <v>0.15828564363292727</v>
      </c>
      <c r="AA38" s="266">
        <f t="shared" si="21"/>
        <v>0.16144962969702131</v>
      </c>
      <c r="AB38" s="264">
        <f t="shared" si="21"/>
        <v>0.15113613710440912</v>
      </c>
      <c r="AC38" s="264">
        <f t="shared" si="21"/>
        <v>0.17047972991241081</v>
      </c>
      <c r="AD38" s="264">
        <f t="shared" si="21"/>
        <v>0.17091327080209837</v>
      </c>
      <c r="AE38" s="264">
        <f t="shared" si="21"/>
        <v>0.1605723794270881</v>
      </c>
      <c r="AF38" s="266">
        <f t="shared" si="21"/>
        <v>0.16319591701857436</v>
      </c>
      <c r="AG38" s="264">
        <f t="shared" si="21"/>
        <v>0.17035421651154956</v>
      </c>
      <c r="AH38" s="264">
        <f t="shared" si="21"/>
        <v>0.16440088678758236</v>
      </c>
      <c r="AI38" s="264">
        <f t="shared" si="21"/>
        <v>0.17148492073683039</v>
      </c>
      <c r="AJ38" s="264">
        <f t="shared" si="21"/>
        <v>0.15954287413936707</v>
      </c>
      <c r="AK38" s="266">
        <f t="shared" si="21"/>
        <v>0.16621273271162787</v>
      </c>
      <c r="AL38" s="264">
        <f t="shared" si="21"/>
        <v>0.17397406883907041</v>
      </c>
      <c r="AM38" s="264">
        <f t="shared" si="21"/>
        <v>0.16683107416169188</v>
      </c>
      <c r="AN38" s="264">
        <f t="shared" si="21"/>
        <v>0.162512336094633</v>
      </c>
      <c r="AO38" s="264">
        <f t="shared" si="21"/>
        <v>0.15147314605081874</v>
      </c>
      <c r="AP38" s="266">
        <f t="shared" si="21"/>
        <v>0.16346149293441189</v>
      </c>
      <c r="AQ38" s="264">
        <f t="shared" si="14"/>
        <v>0.15181121027387012</v>
      </c>
      <c r="AR38" s="264">
        <f t="shared" si="14"/>
        <v>0.14869230265885688</v>
      </c>
      <c r="AS38" s="264">
        <f t="shared" si="14"/>
        <v>0.14674751191456348</v>
      </c>
      <c r="AT38" s="264">
        <f t="shared" si="14"/>
        <v>0.14150540558432823</v>
      </c>
      <c r="AU38" s="266">
        <f t="shared" si="14"/>
        <v>0.14708679395073143</v>
      </c>
      <c r="AV38" s="264">
        <f t="shared" si="14"/>
        <v>0.13418671724650755</v>
      </c>
      <c r="AW38" s="264">
        <f t="shared" si="14"/>
        <v>0.14458622677652069</v>
      </c>
      <c r="AX38" s="264">
        <f t="shared" si="14"/>
        <v>0.14900248536552801</v>
      </c>
      <c r="AY38" s="264">
        <f t="shared" ref="AY38" si="22">AY10/AY$32</f>
        <v>0.14511112822683409</v>
      </c>
    </row>
    <row r="39" spans="1:51" s="38" customFormat="1" ht="14.1" customHeight="1" x14ac:dyDescent="0.15">
      <c r="B39" s="89" t="s">
        <v>15</v>
      </c>
      <c r="C39" s="109">
        <f t="shared" ref="C39:D50" si="23">C11/C$32</f>
        <v>1.6293328547426544E-2</v>
      </c>
      <c r="D39" s="109">
        <f t="shared" si="23"/>
        <v>1.7521175247358158E-2</v>
      </c>
      <c r="E39" s="109">
        <f t="shared" si="16"/>
        <v>1.8964469890653188E-2</v>
      </c>
      <c r="F39" s="109">
        <f t="shared" si="16"/>
        <v>1.7399628118326568E-2</v>
      </c>
      <c r="G39" s="111">
        <f t="shared" si="17"/>
        <v>1.98099012061215E-2</v>
      </c>
      <c r="H39" s="109">
        <f t="shared" si="17"/>
        <v>2.2229010714317678E-2</v>
      </c>
      <c r="I39" s="109">
        <f t="shared" si="12"/>
        <v>2.332524230070469E-2</v>
      </c>
      <c r="J39" s="109">
        <f t="shared" si="12"/>
        <v>2.1710506623861897E-2</v>
      </c>
      <c r="K39" s="109">
        <f t="shared" si="12"/>
        <v>2.0436965263780915E-2</v>
      </c>
      <c r="L39" s="111">
        <f t="shared" si="12"/>
        <v>2.1889016462230008E-2</v>
      </c>
      <c r="M39" s="109">
        <f t="shared" si="12"/>
        <v>2.2892733651267202E-2</v>
      </c>
      <c r="N39" s="109">
        <f t="shared" si="18"/>
        <v>2.2213606301192658E-2</v>
      </c>
      <c r="O39" s="264">
        <f t="shared" si="13"/>
        <v>2.0043352957331048E-2</v>
      </c>
      <c r="P39" s="264">
        <f t="shared" si="13"/>
        <v>2.1350055319075373E-2</v>
      </c>
      <c r="Q39" s="266">
        <f t="shared" si="13"/>
        <v>2.1604787257992406E-2</v>
      </c>
      <c r="R39" s="264">
        <f t="shared" si="13"/>
        <v>2.0212077864419749E-2</v>
      </c>
      <c r="S39" s="264">
        <f t="shared" si="13"/>
        <v>2.0484767630448108E-2</v>
      </c>
      <c r="T39" s="264">
        <f t="shared" si="13"/>
        <v>2.0620043474879765E-2</v>
      </c>
      <c r="U39" s="264">
        <f t="shared" ref="U39:AP39" si="24">U11/U$32</f>
        <v>1.9664138978128021E-2</v>
      </c>
      <c r="V39" s="266">
        <f t="shared" si="24"/>
        <v>2.0228211727671391E-2</v>
      </c>
      <c r="W39" s="264">
        <f t="shared" si="24"/>
        <v>1.8842461132285309E-2</v>
      </c>
      <c r="X39" s="264">
        <f t="shared" si="24"/>
        <v>1.5017692274915929E-2</v>
      </c>
      <c r="Y39" s="264">
        <f t="shared" si="24"/>
        <v>1.7459643809872152E-2</v>
      </c>
      <c r="Z39" s="264">
        <f t="shared" si="24"/>
        <v>1.9242278214298549E-2</v>
      </c>
      <c r="AA39" s="266">
        <f t="shared" si="24"/>
        <v>1.794648981363587E-2</v>
      </c>
      <c r="AB39" s="264">
        <f t="shared" si="24"/>
        <v>1.8950230880088768E-2</v>
      </c>
      <c r="AC39" s="264">
        <f t="shared" si="24"/>
        <v>1.9543814732529877E-2</v>
      </c>
      <c r="AD39" s="264">
        <f t="shared" si="24"/>
        <v>2.0694367707574331E-2</v>
      </c>
      <c r="AE39" s="264">
        <f t="shared" si="24"/>
        <v>1.9086835877060351E-2</v>
      </c>
      <c r="AF39" s="266">
        <f t="shared" si="24"/>
        <v>1.9552682811378341E-2</v>
      </c>
      <c r="AG39" s="264">
        <f t="shared" si="24"/>
        <v>2.1217735633342567E-2</v>
      </c>
      <c r="AH39" s="264">
        <f t="shared" si="24"/>
        <v>2.0595535977164115E-2</v>
      </c>
      <c r="AI39" s="264">
        <f t="shared" si="24"/>
        <v>1.9633514742975935E-2</v>
      </c>
      <c r="AJ39" s="264">
        <f t="shared" si="24"/>
        <v>1.9995037345652458E-2</v>
      </c>
      <c r="AK39" s="266">
        <f t="shared" si="24"/>
        <v>2.033312978242988E-2</v>
      </c>
      <c r="AL39" s="264">
        <f t="shared" si="24"/>
        <v>2.0863483366715025E-2</v>
      </c>
      <c r="AM39" s="264">
        <f t="shared" si="24"/>
        <v>2.1000897860177135E-2</v>
      </c>
      <c r="AN39" s="264">
        <f t="shared" si="24"/>
        <v>2.0528904149114454E-2</v>
      </c>
      <c r="AO39" s="264">
        <f t="shared" si="24"/>
        <v>2.0821552638960735E-2</v>
      </c>
      <c r="AP39" s="266">
        <f t="shared" si="24"/>
        <v>2.0805510167679418E-2</v>
      </c>
      <c r="AQ39" s="264">
        <f t="shared" si="14"/>
        <v>2.1709642202787538E-2</v>
      </c>
      <c r="AR39" s="264">
        <f t="shared" si="14"/>
        <v>2.4686212554358041E-2</v>
      </c>
      <c r="AS39" s="264">
        <f t="shared" si="14"/>
        <v>2.4411153417122359E-2</v>
      </c>
      <c r="AT39" s="264">
        <f t="shared" si="14"/>
        <v>2.3739354830621916E-2</v>
      </c>
      <c r="AU39" s="266">
        <f t="shared" si="14"/>
        <v>2.3639008228984494E-2</v>
      </c>
      <c r="AV39" s="264">
        <f t="shared" si="14"/>
        <v>2.3371584063989329E-2</v>
      </c>
      <c r="AW39" s="264">
        <f t="shared" si="14"/>
        <v>2.4919870027348925E-2</v>
      </c>
      <c r="AX39" s="264">
        <f t="shared" si="14"/>
        <v>2.7660527667990896E-2</v>
      </c>
      <c r="AY39" s="264">
        <f t="shared" ref="AY39" si="25">AY11/AY$32</f>
        <v>2.7994835818435263E-2</v>
      </c>
    </row>
    <row r="40" spans="1:51" s="38" customFormat="1" ht="14.1" customHeight="1" x14ac:dyDescent="0.15">
      <c r="B40" s="95" t="s">
        <v>16</v>
      </c>
      <c r="C40" s="109">
        <f t="shared" si="23"/>
        <v>1.664287549847868E-2</v>
      </c>
      <c r="D40" s="109">
        <f t="shared" si="23"/>
        <v>1.6970701502777519E-2</v>
      </c>
      <c r="E40" s="109">
        <f t="shared" si="16"/>
        <v>1.512569915648535E-2</v>
      </c>
      <c r="F40" s="109">
        <f t="shared" si="16"/>
        <v>2.0574698179752129E-2</v>
      </c>
      <c r="G40" s="111">
        <f t="shared" si="17"/>
        <v>1.8404214808004579E-2</v>
      </c>
      <c r="H40" s="109">
        <f t="shared" si="17"/>
        <v>1.8013517707281601E-2</v>
      </c>
      <c r="I40" s="109">
        <f t="shared" si="12"/>
        <v>1.7888227827236439E-2</v>
      </c>
      <c r="J40" s="109">
        <f t="shared" si="12"/>
        <v>1.7693635255352318E-2</v>
      </c>
      <c r="K40" s="109">
        <f t="shared" si="12"/>
        <v>1.7309880101084613E-2</v>
      </c>
      <c r="L40" s="111">
        <f t="shared" si="12"/>
        <v>1.7713978564615391E-2</v>
      </c>
      <c r="M40" s="109">
        <f t="shared" si="12"/>
        <v>1.844799924833106E-2</v>
      </c>
      <c r="N40" s="109">
        <f t="shared" si="18"/>
        <v>1.8801885258217629E-2</v>
      </c>
      <c r="O40" s="264">
        <f t="shared" si="13"/>
        <v>1.8308456795781608E-2</v>
      </c>
      <c r="P40" s="264">
        <f t="shared" si="13"/>
        <v>1.914059060746302E-2</v>
      </c>
      <c r="Q40" s="266">
        <f t="shared" si="13"/>
        <v>1.8682300807319346E-2</v>
      </c>
      <c r="R40" s="264">
        <f t="shared" si="13"/>
        <v>2.0209223537276482E-2</v>
      </c>
      <c r="S40" s="264">
        <f t="shared" si="13"/>
        <v>2.1450308386836654E-2</v>
      </c>
      <c r="T40" s="264">
        <f t="shared" si="13"/>
        <v>1.9449092170428332E-2</v>
      </c>
      <c r="U40" s="264">
        <f t="shared" ref="U40:AP40" si="26">U12/U$32</f>
        <v>1.9827663521564284E-2</v>
      </c>
      <c r="V40" s="266">
        <f t="shared" si="26"/>
        <v>2.0221862181866487E-2</v>
      </c>
      <c r="W40" s="264">
        <f t="shared" si="26"/>
        <v>2.2184395152806308E-2</v>
      </c>
      <c r="X40" s="264">
        <f t="shared" si="26"/>
        <v>2.2804838890319024E-2</v>
      </c>
      <c r="Y40" s="264">
        <f t="shared" si="26"/>
        <v>2.211853078033784E-2</v>
      </c>
      <c r="Z40" s="264">
        <f t="shared" si="26"/>
        <v>2.4879125377888164E-2</v>
      </c>
      <c r="AA40" s="266">
        <f t="shared" si="26"/>
        <v>2.3015990655780014E-2</v>
      </c>
      <c r="AB40" s="264">
        <f t="shared" si="26"/>
        <v>2.3802956225925417E-2</v>
      </c>
      <c r="AC40" s="264">
        <f t="shared" si="26"/>
        <v>2.2648356535128249E-2</v>
      </c>
      <c r="AD40" s="264">
        <f t="shared" si="26"/>
        <v>2.3225354730538692E-2</v>
      </c>
      <c r="AE40" s="264">
        <f t="shared" si="26"/>
        <v>2.2846522765795726E-2</v>
      </c>
      <c r="AF40" s="266">
        <f t="shared" si="26"/>
        <v>2.312174222027864E-2</v>
      </c>
      <c r="AG40" s="264">
        <f t="shared" si="26"/>
        <v>2.5379601187835825E-2</v>
      </c>
      <c r="AH40" s="264">
        <f t="shared" si="26"/>
        <v>2.5694183358402591E-2</v>
      </c>
      <c r="AI40" s="264">
        <f t="shared" si="26"/>
        <v>2.558643117546721E-2</v>
      </c>
      <c r="AJ40" s="264">
        <f t="shared" si="26"/>
        <v>2.4726254551352578E-2</v>
      </c>
      <c r="AK40" s="266">
        <f t="shared" si="26"/>
        <v>2.5332857909919113E-2</v>
      </c>
      <c r="AL40" s="264">
        <f t="shared" si="26"/>
        <v>2.9051984816685878E-2</v>
      </c>
      <c r="AM40" s="264">
        <f t="shared" si="26"/>
        <v>2.6797046168156008E-2</v>
      </c>
      <c r="AN40" s="264">
        <f t="shared" si="26"/>
        <v>2.6973542629644708E-2</v>
      </c>
      <c r="AO40" s="264">
        <f t="shared" si="26"/>
        <v>2.6434256645034567E-2</v>
      </c>
      <c r="AP40" s="266">
        <f t="shared" si="26"/>
        <v>2.7293087627663914E-2</v>
      </c>
      <c r="AQ40" s="264">
        <f t="shared" si="14"/>
        <v>2.981973470451307E-2</v>
      </c>
      <c r="AR40" s="264">
        <f t="shared" si="14"/>
        <v>3.0741512557264108E-2</v>
      </c>
      <c r="AS40" s="264">
        <f t="shared" si="14"/>
        <v>2.6816850479276001E-2</v>
      </c>
      <c r="AT40" s="264">
        <f t="shared" si="14"/>
        <v>2.5583622753071834E-2</v>
      </c>
      <c r="AU40" s="266">
        <f t="shared" si="14"/>
        <v>2.8209055659898362E-2</v>
      </c>
      <c r="AV40" s="264">
        <f t="shared" si="14"/>
        <v>2.8774202376568195E-2</v>
      </c>
      <c r="AW40" s="264">
        <f t="shared" si="14"/>
        <v>2.8914745381968053E-2</v>
      </c>
      <c r="AX40" s="264">
        <f t="shared" si="14"/>
        <v>2.7465870852703106E-2</v>
      </c>
      <c r="AY40" s="264">
        <f t="shared" ref="AY40" si="27">AY12/AY$32</f>
        <v>2.8453072418991067E-2</v>
      </c>
    </row>
    <row r="41" spans="1:51" s="38" customFormat="1" ht="14.1" customHeight="1" x14ac:dyDescent="0.15">
      <c r="B41" s="95" t="s">
        <v>17</v>
      </c>
      <c r="C41" s="109">
        <f t="shared" si="23"/>
        <v>1.7702761519749984E-2</v>
      </c>
      <c r="D41" s="109">
        <f t="shared" si="23"/>
        <v>1.6091255962892945E-2</v>
      </c>
      <c r="E41" s="109">
        <f t="shared" si="16"/>
        <v>1.2705990421447537E-2</v>
      </c>
      <c r="F41" s="109">
        <f t="shared" si="16"/>
        <v>1.278790255368363E-2</v>
      </c>
      <c r="G41" s="111">
        <f t="shared" si="17"/>
        <v>1.2540133489164336E-2</v>
      </c>
      <c r="H41" s="109">
        <f t="shared" si="17"/>
        <v>1.2857529798021645E-2</v>
      </c>
      <c r="I41" s="109">
        <f t="shared" si="12"/>
        <v>1.4853975254885144E-2</v>
      </c>
      <c r="J41" s="109">
        <f t="shared" si="12"/>
        <v>1.1060506756587917E-2</v>
      </c>
      <c r="K41" s="109">
        <f t="shared" si="12"/>
        <v>1.3011899911681824E-2</v>
      </c>
      <c r="L41" s="111">
        <f t="shared" si="12"/>
        <v>1.2936639842408667E-2</v>
      </c>
      <c r="M41" s="109">
        <f t="shared" si="12"/>
        <v>1.3464638261116621E-2</v>
      </c>
      <c r="N41" s="109">
        <f t="shared" si="18"/>
        <v>1.169349947154536E-2</v>
      </c>
      <c r="O41" s="264">
        <f t="shared" si="13"/>
        <v>1.1143403810009446E-2</v>
      </c>
      <c r="P41" s="264">
        <f t="shared" si="13"/>
        <v>1.5221160737600438E-2</v>
      </c>
      <c r="Q41" s="266">
        <f t="shared" si="13"/>
        <v>1.2895902375714341E-2</v>
      </c>
      <c r="R41" s="264">
        <f t="shared" si="13"/>
        <v>1.4408329517048247E-2</v>
      </c>
      <c r="S41" s="264">
        <f t="shared" si="13"/>
        <v>1.1800059412971096E-2</v>
      </c>
      <c r="T41" s="264">
        <f t="shared" si="13"/>
        <v>1.0723901426364132E-2</v>
      </c>
      <c r="U41" s="264">
        <f t="shared" ref="U41:AP41" si="28">U13/U$32</f>
        <v>1.0626740787863229E-2</v>
      </c>
      <c r="V41" s="266">
        <f t="shared" si="28"/>
        <v>1.1830171183438638E-2</v>
      </c>
      <c r="W41" s="264">
        <f t="shared" si="28"/>
        <v>1.2893584071707783E-2</v>
      </c>
      <c r="X41" s="264">
        <f t="shared" si="28"/>
        <v>1.1506239981413586E-2</v>
      </c>
      <c r="Y41" s="264">
        <f t="shared" si="28"/>
        <v>1.0688091609436854E-2</v>
      </c>
      <c r="Z41" s="264">
        <f t="shared" si="28"/>
        <v>1.2485070853216327E-2</v>
      </c>
      <c r="AA41" s="266">
        <f t="shared" si="28"/>
        <v>1.1851684016183263E-2</v>
      </c>
      <c r="AB41" s="264">
        <f t="shared" si="28"/>
        <v>1.0626189822582614E-2</v>
      </c>
      <c r="AC41" s="264">
        <f t="shared" si="28"/>
        <v>1.0545202253386843E-2</v>
      </c>
      <c r="AD41" s="264">
        <f t="shared" si="28"/>
        <v>1.056871254084709E-2</v>
      </c>
      <c r="AE41" s="264">
        <f t="shared" si="28"/>
        <v>9.9688533072804855E-3</v>
      </c>
      <c r="AF41" s="266">
        <f t="shared" si="28"/>
        <v>1.04143915228512E-2</v>
      </c>
      <c r="AG41" s="264">
        <f t="shared" si="28"/>
        <v>1.0339861639224436E-2</v>
      </c>
      <c r="AH41" s="264">
        <f t="shared" si="28"/>
        <v>9.5213790412732868E-3</v>
      </c>
      <c r="AI41" s="264">
        <f t="shared" si="28"/>
        <v>1.0449102461834607E-2</v>
      </c>
      <c r="AJ41" s="264">
        <f t="shared" si="28"/>
        <v>9.9635950182008562E-3</v>
      </c>
      <c r="AK41" s="266">
        <f t="shared" si="28"/>
        <v>1.0060198794907327E-2</v>
      </c>
      <c r="AL41" s="264">
        <f t="shared" si="28"/>
        <v>9.712854197403557E-3</v>
      </c>
      <c r="AM41" s="264">
        <f t="shared" si="28"/>
        <v>9.6212958300240271E-3</v>
      </c>
      <c r="AN41" s="264">
        <f t="shared" si="28"/>
        <v>1.0702682933625224E-2</v>
      </c>
      <c r="AO41" s="264">
        <f t="shared" si="28"/>
        <v>9.8297505990773883E-3</v>
      </c>
      <c r="AP41" s="266">
        <f t="shared" si="28"/>
        <v>9.9610341176221764E-3</v>
      </c>
      <c r="AQ41" s="264">
        <f t="shared" si="14"/>
        <v>9.3607903882401335E-3</v>
      </c>
      <c r="AR41" s="264">
        <f t="shared" si="14"/>
        <v>9.4769107084385247E-3</v>
      </c>
      <c r="AS41" s="264">
        <f t="shared" si="14"/>
        <v>9.7027531333923299E-3</v>
      </c>
      <c r="AT41" s="264">
        <f t="shared" si="14"/>
        <v>1.0424647831973421E-2</v>
      </c>
      <c r="AU41" s="266">
        <f t="shared" si="14"/>
        <v>9.753732122476988E-3</v>
      </c>
      <c r="AV41" s="264">
        <f t="shared" si="14"/>
        <v>9.6271584989849196E-3</v>
      </c>
      <c r="AW41" s="264">
        <f t="shared" si="14"/>
        <v>1.0187437507323234E-2</v>
      </c>
      <c r="AX41" s="264">
        <f t="shared" si="14"/>
        <v>9.7020430007464954E-3</v>
      </c>
      <c r="AY41" s="264">
        <f t="shared" ref="AY41" si="29">AY13/AY$32</f>
        <v>1.0202951357590233E-2</v>
      </c>
    </row>
    <row r="42" spans="1:51" s="38" customFormat="1" ht="14.1" customHeight="1" x14ac:dyDescent="0.15">
      <c r="B42" s="95" t="s">
        <v>18</v>
      </c>
      <c r="C42" s="109">
        <f t="shared" si="23"/>
        <v>8.2025377376369821E-3</v>
      </c>
      <c r="D42" s="109">
        <f t="shared" si="23"/>
        <v>7.4788316241153723E-3</v>
      </c>
      <c r="E42" s="109">
        <f t="shared" si="16"/>
        <v>7.4905678338955898E-3</v>
      </c>
      <c r="F42" s="109">
        <f t="shared" si="16"/>
        <v>7.1096927076340077E-3</v>
      </c>
      <c r="G42" s="111">
        <f t="shared" si="17"/>
        <v>6.1941546684692048E-3</v>
      </c>
      <c r="H42" s="109">
        <f t="shared" si="17"/>
        <v>5.6547978135711345E-3</v>
      </c>
      <c r="I42" s="109">
        <f t="shared" si="12"/>
        <v>4.4322317994774599E-3</v>
      </c>
      <c r="J42" s="109">
        <f t="shared" si="12"/>
        <v>5.0369825553464882E-3</v>
      </c>
      <c r="K42" s="109">
        <f t="shared" si="12"/>
        <v>5.5138008633432494E-3</v>
      </c>
      <c r="L42" s="111">
        <f t="shared" si="12"/>
        <v>5.160530015622361E-3</v>
      </c>
      <c r="M42" s="109">
        <f t="shared" si="12"/>
        <v>5.2793531737595871E-3</v>
      </c>
      <c r="N42" s="109">
        <f t="shared" si="18"/>
        <v>4.9032454831841581E-3</v>
      </c>
      <c r="O42" s="264">
        <f t="shared" si="13"/>
        <v>4.75893374970646E-3</v>
      </c>
      <c r="P42" s="264">
        <f t="shared" si="13"/>
        <v>6.0135627125676465E-3</v>
      </c>
      <c r="Q42" s="266">
        <f t="shared" si="13"/>
        <v>5.2458731209302327E-3</v>
      </c>
      <c r="R42" s="264">
        <f t="shared" si="13"/>
        <v>5.1871774155663446E-3</v>
      </c>
      <c r="S42" s="264">
        <f t="shared" si="13"/>
        <v>4.9159547259255464E-3</v>
      </c>
      <c r="T42" s="264">
        <f t="shared" si="13"/>
        <v>4.62287182155619E-3</v>
      </c>
      <c r="U42" s="264">
        <f t="shared" ref="U42:AP42" si="30">U14/U$32</f>
        <v>6.2369634219248743E-3</v>
      </c>
      <c r="V42" s="266">
        <f t="shared" si="30"/>
        <v>5.2709064628549103E-3</v>
      </c>
      <c r="W42" s="264">
        <f t="shared" si="30"/>
        <v>6.4732451388221819E-3</v>
      </c>
      <c r="X42" s="264">
        <f t="shared" si="30"/>
        <v>7.9628023229805969E-3</v>
      </c>
      <c r="Y42" s="264">
        <f t="shared" si="30"/>
        <v>8.0320353793306709E-3</v>
      </c>
      <c r="Z42" s="264">
        <f t="shared" si="30"/>
        <v>8.2347608010191978E-3</v>
      </c>
      <c r="AA42" s="266">
        <f t="shared" si="30"/>
        <v>7.7006126935911228E-3</v>
      </c>
      <c r="AB42" s="264">
        <f t="shared" si="30"/>
        <v>6.7453379006045481E-3</v>
      </c>
      <c r="AC42" s="264">
        <f t="shared" si="30"/>
        <v>7.336519851697392E-3</v>
      </c>
      <c r="AD42" s="264">
        <f t="shared" si="30"/>
        <v>6.1486031253002492E-3</v>
      </c>
      <c r="AE42" s="264">
        <f t="shared" si="30"/>
        <v>7.5382890010807363E-3</v>
      </c>
      <c r="AF42" s="266">
        <f t="shared" si="30"/>
        <v>6.9614074415786358E-3</v>
      </c>
      <c r="AG42" s="264">
        <f t="shared" si="30"/>
        <v>7.6458606555301727E-3</v>
      </c>
      <c r="AH42" s="264">
        <f t="shared" si="30"/>
        <v>6.940525990208871E-3</v>
      </c>
      <c r="AI42" s="264">
        <f t="shared" si="30"/>
        <v>5.7669150248375366E-3</v>
      </c>
      <c r="AJ42" s="264">
        <f t="shared" si="30"/>
        <v>6.1665027782247354E-3</v>
      </c>
      <c r="AK42" s="266">
        <f t="shared" si="30"/>
        <v>6.5969277322963588E-3</v>
      </c>
      <c r="AL42" s="264">
        <f t="shared" si="30"/>
        <v>6.1236047313581723E-3</v>
      </c>
      <c r="AM42" s="264">
        <f t="shared" si="30"/>
        <v>6.6457118795304046E-3</v>
      </c>
      <c r="AN42" s="264">
        <f t="shared" si="30"/>
        <v>6.4228283789341534E-3</v>
      </c>
      <c r="AO42" s="264">
        <f t="shared" si="30"/>
        <v>6.3428295509181136E-3</v>
      </c>
      <c r="AP42" s="266">
        <f t="shared" si="30"/>
        <v>6.3843905961476028E-3</v>
      </c>
      <c r="AQ42" s="264">
        <f t="shared" si="14"/>
        <v>5.9428597819829558E-3</v>
      </c>
      <c r="AR42" s="264">
        <f t="shared" si="14"/>
        <v>5.6803603209629201E-3</v>
      </c>
      <c r="AS42" s="264">
        <f t="shared" si="14"/>
        <v>5.4438777490619381E-3</v>
      </c>
      <c r="AT42" s="264">
        <f t="shared" si="14"/>
        <v>5.6638312863276528E-3</v>
      </c>
      <c r="AU42" s="266">
        <f t="shared" si="14"/>
        <v>5.6838291931455964E-3</v>
      </c>
      <c r="AV42" s="264">
        <f t="shared" si="14"/>
        <v>5.2278728926170486E-3</v>
      </c>
      <c r="AW42" s="264">
        <f t="shared" si="14"/>
        <v>5.0631253973664669E-3</v>
      </c>
      <c r="AX42" s="264">
        <f t="shared" si="14"/>
        <v>4.5398774515260079E-3</v>
      </c>
      <c r="AY42" s="264">
        <f t="shared" ref="AY42" si="31">AY14/AY$32</f>
        <v>4.5300406301716344E-3</v>
      </c>
    </row>
    <row r="43" spans="1:51" s="38" customFormat="1" ht="14.1" customHeight="1" x14ac:dyDescent="0.15">
      <c r="B43" s="95" t="s">
        <v>19</v>
      </c>
      <c r="C43" s="109">
        <f t="shared" si="23"/>
        <v>2.2571498677165292E-3</v>
      </c>
      <c r="D43" s="109">
        <f t="shared" si="23"/>
        <v>1.9300881165698759E-3</v>
      </c>
      <c r="E43" s="109">
        <f t="shared" si="16"/>
        <v>2.2762466786365766E-3</v>
      </c>
      <c r="F43" s="109">
        <f t="shared" si="16"/>
        <v>2.1253423078174158E-3</v>
      </c>
      <c r="G43" s="111">
        <f t="shared" si="17"/>
        <v>1.7228963006868669E-3</v>
      </c>
      <c r="H43" s="109">
        <f t="shared" si="17"/>
        <v>1.957698154932107E-3</v>
      </c>
      <c r="I43" s="109">
        <f t="shared" si="12"/>
        <v>1.8430237639851922E-3</v>
      </c>
      <c r="J43" s="109">
        <f t="shared" si="12"/>
        <v>1.8236160196790508E-3</v>
      </c>
      <c r="K43" s="109">
        <f t="shared" si="12"/>
        <v>2.1083032219698082E-3</v>
      </c>
      <c r="L43" s="111">
        <f t="shared" si="12"/>
        <v>1.9359135953220276E-3</v>
      </c>
      <c r="M43" s="109">
        <f t="shared" si="12"/>
        <v>1.4375254865833494E-3</v>
      </c>
      <c r="N43" s="109">
        <f t="shared" si="18"/>
        <v>1.3005070965915926E-3</v>
      </c>
      <c r="O43" s="264">
        <f t="shared" si="13"/>
        <v>1.2751107258144644E-3</v>
      </c>
      <c r="P43" s="264">
        <f t="shared" si="13"/>
        <v>1.0797811695540296E-3</v>
      </c>
      <c r="Q43" s="266">
        <f t="shared" si="13"/>
        <v>1.2691041284907728E-3</v>
      </c>
      <c r="R43" s="264">
        <f t="shared" si="13"/>
        <v>9.487964126590505E-4</v>
      </c>
      <c r="S43" s="264">
        <f t="shared" si="13"/>
        <v>1.1506761835538214E-3</v>
      </c>
      <c r="T43" s="264">
        <f t="shared" si="13"/>
        <v>8.0089288015984452E-4</v>
      </c>
      <c r="U43" s="264">
        <f t="shared" ref="U43:AP43" si="32">U15/U$32</f>
        <v>1.0345339102226787E-3</v>
      </c>
      <c r="V43" s="266">
        <f t="shared" si="32"/>
        <v>9.8549251507435136E-4</v>
      </c>
      <c r="W43" s="264">
        <f t="shared" si="32"/>
        <v>9.8661371932706266E-4</v>
      </c>
      <c r="X43" s="264">
        <f t="shared" si="32"/>
        <v>1.3988659810102316E-3</v>
      </c>
      <c r="Y43" s="264">
        <f t="shared" si="32"/>
        <v>1.0585869495213012E-3</v>
      </c>
      <c r="Z43" s="264">
        <f t="shared" si="32"/>
        <v>1.7674241799429922E-3</v>
      </c>
      <c r="AA43" s="266">
        <f t="shared" si="32"/>
        <v>1.291217947826221E-3</v>
      </c>
      <c r="AB43" s="264">
        <f t="shared" si="32"/>
        <v>1.2121756970893483E-3</v>
      </c>
      <c r="AC43" s="264">
        <f t="shared" si="32"/>
        <v>1.3949174259359641E-3</v>
      </c>
      <c r="AD43" s="264">
        <f t="shared" si="32"/>
        <v>1.6542609625417911E-3</v>
      </c>
      <c r="AE43" s="264">
        <f t="shared" si="32"/>
        <v>1.2715319892593212E-3</v>
      </c>
      <c r="AF43" s="266">
        <f t="shared" si="32"/>
        <v>1.3794931232196841E-3</v>
      </c>
      <c r="AG43" s="264">
        <f t="shared" si="32"/>
        <v>1.2682252267885569E-3</v>
      </c>
      <c r="AH43" s="264">
        <f t="shared" si="32"/>
        <v>1.4475765469498759E-3</v>
      </c>
      <c r="AI43" s="264">
        <f t="shared" si="32"/>
        <v>1.1021923474319462E-3</v>
      </c>
      <c r="AJ43" s="264">
        <f t="shared" si="32"/>
        <v>1.3398572503638499E-3</v>
      </c>
      <c r="AK43" s="266">
        <f t="shared" si="32"/>
        <v>1.2909642726238002E-3</v>
      </c>
      <c r="AL43" s="264">
        <f t="shared" si="32"/>
        <v>1.3545168706493012E-3</v>
      </c>
      <c r="AM43" s="264">
        <f t="shared" si="32"/>
        <v>1.4217203239362598E-3</v>
      </c>
      <c r="AN43" s="264">
        <f t="shared" si="32"/>
        <v>1.3034892106367343E-3</v>
      </c>
      <c r="AO43" s="264">
        <f t="shared" si="32"/>
        <v>1.5609806519478711E-3</v>
      </c>
      <c r="AP43" s="266">
        <f t="shared" si="32"/>
        <v>1.4135034637057157E-3</v>
      </c>
      <c r="AQ43" s="264">
        <f t="shared" si="14"/>
        <v>1.3794524222419623E-3</v>
      </c>
      <c r="AR43" s="264">
        <f t="shared" si="14"/>
        <v>1.2894490195057659E-3</v>
      </c>
      <c r="AS43" s="264">
        <f t="shared" si="14"/>
        <v>2.3311595509912706E-3</v>
      </c>
      <c r="AT43" s="264">
        <f t="shared" si="14"/>
        <v>1.7025398253605957E-3</v>
      </c>
      <c r="AU43" s="266">
        <f t="shared" si="14"/>
        <v>1.6702029349169275E-3</v>
      </c>
      <c r="AV43" s="264">
        <f t="shared" si="14"/>
        <v>1.9229417148783768E-3</v>
      </c>
      <c r="AW43" s="264">
        <f t="shared" si="14"/>
        <v>1.9204109587469972E-3</v>
      </c>
      <c r="AX43" s="264">
        <f t="shared" si="14"/>
        <v>1.533324546744602E-3</v>
      </c>
      <c r="AY43" s="264">
        <f t="shared" ref="AY43" si="33">AY15/AY$32</f>
        <v>1.6743248408431948E-3</v>
      </c>
    </row>
    <row r="44" spans="1:51" s="38" customFormat="1" ht="14.1" customHeight="1" x14ac:dyDescent="0.15">
      <c r="B44" s="95" t="s">
        <v>20</v>
      </c>
      <c r="C44" s="109">
        <f t="shared" si="23"/>
        <v>4.1370464568408023E-3</v>
      </c>
      <c r="D44" s="109">
        <f t="shared" si="23"/>
        <v>3.8248568591896272E-3</v>
      </c>
      <c r="E44" s="109">
        <f t="shared" si="16"/>
        <v>4.6923096705614653E-3</v>
      </c>
      <c r="F44" s="109">
        <f t="shared" si="16"/>
        <v>4.6118612211509848E-3</v>
      </c>
      <c r="G44" s="111">
        <f t="shared" si="17"/>
        <v>4.1808518573958602E-3</v>
      </c>
      <c r="H44" s="109">
        <f t="shared" si="17"/>
        <v>4.7890333339789346E-3</v>
      </c>
      <c r="I44" s="109">
        <f t="shared" si="12"/>
        <v>5.3444864132103885E-3</v>
      </c>
      <c r="J44" s="109">
        <f t="shared" si="12"/>
        <v>4.8582512804675087E-3</v>
      </c>
      <c r="K44" s="109">
        <f t="shared" si="12"/>
        <v>4.9416579147483052E-3</v>
      </c>
      <c r="L44" s="111">
        <f t="shared" si="12"/>
        <v>4.9839210922330481E-3</v>
      </c>
      <c r="M44" s="109">
        <f t="shared" si="12"/>
        <v>6.8010573116795486E-3</v>
      </c>
      <c r="N44" s="109">
        <f t="shared" si="18"/>
        <v>6.7896491230655881E-3</v>
      </c>
      <c r="O44" s="264">
        <f t="shared" si="13"/>
        <v>6.5787671872465621E-3</v>
      </c>
      <c r="P44" s="264">
        <f t="shared" si="13"/>
        <v>8.0075885596742873E-3</v>
      </c>
      <c r="Q44" s="266">
        <f t="shared" si="13"/>
        <v>7.0570316061910679E-3</v>
      </c>
      <c r="R44" s="264">
        <f t="shared" si="13"/>
        <v>9.086863279211245E-3</v>
      </c>
      <c r="S44" s="264">
        <f t="shared" si="13"/>
        <v>8.2539248202817671E-3</v>
      </c>
      <c r="T44" s="264">
        <f t="shared" si="13"/>
        <v>7.6292796426426961E-3</v>
      </c>
      <c r="U44" s="264">
        <f t="shared" ref="U44:AP44" si="34">U16/U$32</f>
        <v>7.8776550132545042E-3</v>
      </c>
      <c r="V44" s="266">
        <f t="shared" si="34"/>
        <v>8.1943142317643502E-3</v>
      </c>
      <c r="W44" s="264">
        <f t="shared" si="34"/>
        <v>7.8939017685843438E-3</v>
      </c>
      <c r="X44" s="264">
        <f t="shared" si="34"/>
        <v>6.210950155503386E-3</v>
      </c>
      <c r="Y44" s="264">
        <f t="shared" si="34"/>
        <v>5.2898595241956782E-3</v>
      </c>
      <c r="Z44" s="264">
        <f t="shared" si="34"/>
        <v>5.9080466143572041E-3</v>
      </c>
      <c r="AA44" s="266">
        <f t="shared" si="34"/>
        <v>6.2313434656276071E-3</v>
      </c>
      <c r="AB44" s="264">
        <f t="shared" si="34"/>
        <v>6.2244631302634471E-3</v>
      </c>
      <c r="AC44" s="264">
        <f t="shared" si="34"/>
        <v>4.6993992279059519E-3</v>
      </c>
      <c r="AD44" s="264">
        <f t="shared" si="34"/>
        <v>5.7001814479487531E-3</v>
      </c>
      <c r="AE44" s="264">
        <f t="shared" si="34"/>
        <v>5.0759389990444499E-3</v>
      </c>
      <c r="AF44" s="266">
        <f t="shared" si="34"/>
        <v>5.4132399935523873E-3</v>
      </c>
      <c r="AG44" s="264">
        <f t="shared" si="34"/>
        <v>5.986684032650934E-3</v>
      </c>
      <c r="AH44" s="264">
        <f t="shared" si="34"/>
        <v>6.2063460697668578E-3</v>
      </c>
      <c r="AI44" s="264">
        <f t="shared" si="34"/>
        <v>5.6101421893604087E-3</v>
      </c>
      <c r="AJ44" s="264">
        <f t="shared" si="34"/>
        <v>5.0988184103649657E-3</v>
      </c>
      <c r="AK44" s="266">
        <f t="shared" si="34"/>
        <v>5.706343099376775E-3</v>
      </c>
      <c r="AL44" s="264">
        <f t="shared" si="34"/>
        <v>5.3669102972271907E-3</v>
      </c>
      <c r="AM44" s="264">
        <f t="shared" si="34"/>
        <v>4.4123875900432619E-3</v>
      </c>
      <c r="AN44" s="264">
        <f t="shared" si="34"/>
        <v>3.3207895420171401E-3</v>
      </c>
      <c r="AO44" s="264">
        <f t="shared" si="34"/>
        <v>3.2203336678231099E-3</v>
      </c>
      <c r="AP44" s="266">
        <f t="shared" si="34"/>
        <v>4.0648116040882306E-3</v>
      </c>
      <c r="AQ44" s="264">
        <f t="shared" si="14"/>
        <v>3.2190234744827722E-3</v>
      </c>
      <c r="AR44" s="264">
        <f t="shared" si="14"/>
        <v>2.5970215341978328E-3</v>
      </c>
      <c r="AS44" s="264">
        <f t="shared" si="14"/>
        <v>2.3000353227766502E-3</v>
      </c>
      <c r="AT44" s="264">
        <f t="shared" si="14"/>
        <v>2.4851507309762285E-3</v>
      </c>
      <c r="AU44" s="266">
        <f t="shared" si="14"/>
        <v>2.648949817246699E-3</v>
      </c>
      <c r="AV44" s="264">
        <f t="shared" si="14"/>
        <v>1.9108632479102241E-3</v>
      </c>
      <c r="AW44" s="264">
        <f t="shared" si="14"/>
        <v>2.1855503968766345E-3</v>
      </c>
      <c r="AX44" s="264">
        <f t="shared" si="14"/>
        <v>2.3323520189006807E-3</v>
      </c>
      <c r="AY44" s="264">
        <f t="shared" ref="AY44" si="35">AY16/AY$32</f>
        <v>1.8499230852606922E-3</v>
      </c>
    </row>
    <row r="45" spans="1:51" s="38" customFormat="1" ht="14.1" customHeight="1" x14ac:dyDescent="0.15">
      <c r="B45" s="95" t="s">
        <v>21</v>
      </c>
      <c r="C45" s="109">
        <f t="shared" si="23"/>
        <v>3.8386704926766284E-3</v>
      </c>
      <c r="D45" s="109">
        <f t="shared" si="23"/>
        <v>3.9605283778342939E-3</v>
      </c>
      <c r="E45" s="109">
        <f t="shared" si="16"/>
        <v>4.9209238488334642E-3</v>
      </c>
      <c r="F45" s="109">
        <f t="shared" si="16"/>
        <v>4.8243700900638302E-3</v>
      </c>
      <c r="G45" s="111">
        <f t="shared" si="17"/>
        <v>4.4394848443796162E-3</v>
      </c>
      <c r="H45" s="109">
        <f t="shared" si="17"/>
        <v>5.1111614057474004E-3</v>
      </c>
      <c r="I45" s="109">
        <f t="shared" si="12"/>
        <v>5.4921781396811507E-3</v>
      </c>
      <c r="J45" s="109">
        <f t="shared" si="12"/>
        <v>4.6833257043761307E-3</v>
      </c>
      <c r="K45" s="109">
        <f t="shared" si="12"/>
        <v>4.7238226833897657E-3</v>
      </c>
      <c r="L45" s="111">
        <f t="shared" si="12"/>
        <v>4.993469386266115E-3</v>
      </c>
      <c r="M45" s="109">
        <f t="shared" si="12"/>
        <v>4.0159772173475449E-3</v>
      </c>
      <c r="N45" s="109">
        <f t="shared" si="18"/>
        <v>4.7357840843000069E-3</v>
      </c>
      <c r="O45" s="264">
        <f t="shared" si="13"/>
        <v>4.861382306389125E-3</v>
      </c>
      <c r="P45" s="264">
        <f t="shared" si="13"/>
        <v>4.7746991053412586E-3</v>
      </c>
      <c r="Q45" s="266">
        <f t="shared" si="13"/>
        <v>4.6065481052528813E-3</v>
      </c>
      <c r="R45" s="264">
        <f t="shared" si="13"/>
        <v>4.270810177716051E-3</v>
      </c>
      <c r="S45" s="264">
        <f t="shared" si="13"/>
        <v>4.3179638570184139E-3</v>
      </c>
      <c r="T45" s="264">
        <f t="shared" si="13"/>
        <v>3.4379381166144184E-3</v>
      </c>
      <c r="U45" s="264">
        <f t="shared" ref="U45:AP45" si="36">U17/U$32</f>
        <v>4.0147399177282873E-3</v>
      </c>
      <c r="V45" s="266">
        <f t="shared" si="36"/>
        <v>4.0081203234213839E-3</v>
      </c>
      <c r="W45" s="264">
        <f t="shared" si="36"/>
        <v>4.1027442560943256E-3</v>
      </c>
      <c r="X45" s="264">
        <f t="shared" si="36"/>
        <v>2.2860836601884095E-3</v>
      </c>
      <c r="Y45" s="264">
        <f t="shared" si="36"/>
        <v>2.8709331063098281E-3</v>
      </c>
      <c r="Z45" s="264">
        <f t="shared" si="36"/>
        <v>3.4578769198638231E-3</v>
      </c>
      <c r="AA45" s="266">
        <f t="shared" si="36"/>
        <v>3.2517153737618076E-3</v>
      </c>
      <c r="AB45" s="264">
        <f t="shared" si="36"/>
        <v>3.060804613680166E-3</v>
      </c>
      <c r="AC45" s="264">
        <f t="shared" si="36"/>
        <v>3.7192596693586665E-3</v>
      </c>
      <c r="AD45" s="264">
        <f t="shared" si="36"/>
        <v>3.8097045042231902E-3</v>
      </c>
      <c r="AE45" s="264">
        <f t="shared" si="36"/>
        <v>3.3161873885597408E-3</v>
      </c>
      <c r="AF45" s="266">
        <f t="shared" si="36"/>
        <v>3.4717068465174141E-3</v>
      </c>
      <c r="AG45" s="264">
        <f t="shared" si="36"/>
        <v>3.1963629222190506E-3</v>
      </c>
      <c r="AH45" s="264">
        <f t="shared" si="36"/>
        <v>3.7824820841932693E-3</v>
      </c>
      <c r="AI45" s="264">
        <f t="shared" si="36"/>
        <v>3.3647609834389805E-3</v>
      </c>
      <c r="AJ45" s="264">
        <f t="shared" si="36"/>
        <v>2.9359841527690786E-3</v>
      </c>
      <c r="AK45" s="266">
        <f t="shared" si="36"/>
        <v>3.3146277770582729E-3</v>
      </c>
      <c r="AL45" s="264">
        <f t="shared" si="36"/>
        <v>3.4401134214290903E-3</v>
      </c>
      <c r="AM45" s="264">
        <f t="shared" si="36"/>
        <v>3.4241668976717921E-3</v>
      </c>
      <c r="AN45" s="264">
        <f t="shared" si="36"/>
        <v>3.4073158786893463E-3</v>
      </c>
      <c r="AO45" s="264">
        <f t="shared" si="36"/>
        <v>3.3435229437291723E-3</v>
      </c>
      <c r="AP45" s="266">
        <f t="shared" si="36"/>
        <v>3.4026356347825045E-3</v>
      </c>
      <c r="AQ45" s="264">
        <f t="shared" si="14"/>
        <v>3.3457933975771662E-3</v>
      </c>
      <c r="AR45" s="264">
        <f t="shared" si="14"/>
        <v>3.0899223460334655E-3</v>
      </c>
      <c r="AS45" s="264">
        <f t="shared" si="14"/>
        <v>2.9091630540095423E-3</v>
      </c>
      <c r="AT45" s="264">
        <f t="shared" si="14"/>
        <v>3.2883369602815021E-3</v>
      </c>
      <c r="AU45" s="266">
        <f t="shared" si="14"/>
        <v>3.1620858558315647E-3</v>
      </c>
      <c r="AV45" s="264">
        <f t="shared" si="14"/>
        <v>2.5683829822447908E-3</v>
      </c>
      <c r="AW45" s="264">
        <f t="shared" si="14"/>
        <v>3.0944648569439749E-3</v>
      </c>
      <c r="AX45" s="264">
        <f t="shared" si="14"/>
        <v>4.0596504773782269E-3</v>
      </c>
      <c r="AY45" s="264">
        <f t="shared" ref="AY45" si="37">AY17/AY$32</f>
        <v>3.5172637297820166E-3</v>
      </c>
    </row>
    <row r="46" spans="1:51" s="38" customFormat="1" ht="14.1" customHeight="1" x14ac:dyDescent="0.15">
      <c r="B46" s="95" t="s">
        <v>22</v>
      </c>
      <c r="C46" s="109">
        <f t="shared" si="23"/>
        <v>4.8183171166144616E-2</v>
      </c>
      <c r="D46" s="109">
        <f t="shared" si="23"/>
        <v>5.1327473630834848E-2</v>
      </c>
      <c r="E46" s="109">
        <f t="shared" si="16"/>
        <v>6.8186948133192107E-2</v>
      </c>
      <c r="F46" s="109">
        <f t="shared" si="16"/>
        <v>5.3770317547997999E-2</v>
      </c>
      <c r="G46" s="111">
        <f t="shared" si="17"/>
        <v>5.5615707543028636E-2</v>
      </c>
      <c r="H46" s="109">
        <f t="shared" si="17"/>
        <v>5.2879431138549517E-2</v>
      </c>
      <c r="I46" s="109">
        <f t="shared" si="12"/>
        <v>5.3750927260368786E-2</v>
      </c>
      <c r="J46" s="109">
        <f t="shared" si="12"/>
        <v>5.7256183792829506E-2</v>
      </c>
      <c r="K46" s="109">
        <f t="shared" si="12"/>
        <v>5.3394534783824929E-2</v>
      </c>
      <c r="L46" s="111">
        <f t="shared" si="12"/>
        <v>5.4335443971521978E-2</v>
      </c>
      <c r="M46" s="109">
        <f t="shared" si="12"/>
        <v>4.9117209535591018E-2</v>
      </c>
      <c r="N46" s="109">
        <f t="shared" si="18"/>
        <v>5.0192228407596164E-2</v>
      </c>
      <c r="O46" s="264">
        <f t="shared" si="13"/>
        <v>5.3129781263986618E-2</v>
      </c>
      <c r="P46" s="264">
        <f t="shared" si="13"/>
        <v>5.4034469710161084E-2</v>
      </c>
      <c r="Q46" s="266">
        <f t="shared" si="13"/>
        <v>5.1676480561257031E-2</v>
      </c>
      <c r="R46" s="264">
        <f t="shared" si="13"/>
        <v>4.642700615274737E-2</v>
      </c>
      <c r="S46" s="264">
        <f t="shared" si="13"/>
        <v>4.754515288755562E-2</v>
      </c>
      <c r="T46" s="264">
        <f t="shared" si="13"/>
        <v>5.3688888705463532E-2</v>
      </c>
      <c r="U46" s="264">
        <f t="shared" ref="U46:AP46" si="38">U18/U$32</f>
        <v>4.9007961705122956E-2</v>
      </c>
      <c r="V46" s="266">
        <f t="shared" si="38"/>
        <v>4.9187016659469188E-2</v>
      </c>
      <c r="W46" s="264">
        <f t="shared" si="38"/>
        <v>4.2746417354332732E-2</v>
      </c>
      <c r="X46" s="264">
        <f t="shared" si="38"/>
        <v>3.3658297288374127E-2</v>
      </c>
      <c r="Y46" s="264">
        <f t="shared" si="38"/>
        <v>3.9065622551713246E-2</v>
      </c>
      <c r="Z46" s="264">
        <f t="shared" si="38"/>
        <v>4.8792092222094657E-2</v>
      </c>
      <c r="AA46" s="266">
        <f t="shared" si="38"/>
        <v>4.1930944204348918E-2</v>
      </c>
      <c r="AB46" s="264">
        <f t="shared" si="38"/>
        <v>4.1004725607029675E-2</v>
      </c>
      <c r="AC46" s="264">
        <f t="shared" si="38"/>
        <v>4.275344244759334E-2</v>
      </c>
      <c r="AD46" s="264">
        <f t="shared" si="38"/>
        <v>4.6369253336969812E-2</v>
      </c>
      <c r="AE46" s="264">
        <f t="shared" si="38"/>
        <v>4.6164957539263016E-2</v>
      </c>
      <c r="AF46" s="266">
        <f t="shared" si="38"/>
        <v>4.412319433483302E-2</v>
      </c>
      <c r="AG46" s="264">
        <f t="shared" si="38"/>
        <v>4.0960349593745608E-2</v>
      </c>
      <c r="AH46" s="264">
        <f t="shared" si="38"/>
        <v>4.1881491380471002E-2</v>
      </c>
      <c r="AI46" s="264">
        <f t="shared" si="38"/>
        <v>4.4357399120186866E-2</v>
      </c>
      <c r="AJ46" s="264">
        <f t="shared" si="38"/>
        <v>4.2556457946843464E-2</v>
      </c>
      <c r="AK46" s="266">
        <f t="shared" si="38"/>
        <v>4.2475406623833159E-2</v>
      </c>
      <c r="AL46" s="264">
        <f t="shared" si="38"/>
        <v>4.0951738138355544E-2</v>
      </c>
      <c r="AM46" s="264">
        <f t="shared" si="38"/>
        <v>4.1478523673684042E-2</v>
      </c>
      <c r="AN46" s="264">
        <f t="shared" si="38"/>
        <v>4.5335144931692987E-2</v>
      </c>
      <c r="AO46" s="264">
        <f t="shared" si="38"/>
        <v>4.4418197633093334E-2</v>
      </c>
      <c r="AP46" s="266">
        <f t="shared" si="38"/>
        <v>4.3063163122916616E-2</v>
      </c>
      <c r="AQ46" s="264">
        <f t="shared" si="14"/>
        <v>4.1731769147549516E-2</v>
      </c>
      <c r="AR46" s="264">
        <f t="shared" si="14"/>
        <v>4.1761061444113103E-2</v>
      </c>
      <c r="AS46" s="264">
        <f t="shared" si="14"/>
        <v>4.5889481938623758E-2</v>
      </c>
      <c r="AT46" s="264">
        <f t="shared" si="14"/>
        <v>4.4823596650818781E-2</v>
      </c>
      <c r="AU46" s="266">
        <f t="shared" si="14"/>
        <v>4.3553285180211711E-2</v>
      </c>
      <c r="AV46" s="264">
        <f t="shared" si="14"/>
        <v>3.8308716297593304E-2</v>
      </c>
      <c r="AW46" s="264">
        <f t="shared" si="14"/>
        <v>4.0665630662572956E-2</v>
      </c>
      <c r="AX46" s="264">
        <f t="shared" si="14"/>
        <v>4.1885355476251739E-2</v>
      </c>
      <c r="AY46" s="264">
        <f t="shared" ref="AY46" si="39">AY18/AY$32</f>
        <v>4.076580540218161E-2</v>
      </c>
    </row>
    <row r="47" spans="1:51" s="38" customFormat="1" ht="14.1" customHeight="1" x14ac:dyDescent="0.15">
      <c r="B47" s="95" t="s">
        <v>23</v>
      </c>
      <c r="C47" s="54" t="s">
        <v>24</v>
      </c>
      <c r="D47" s="109">
        <f t="shared" si="23"/>
        <v>4.4740564997291033E-3</v>
      </c>
      <c r="E47" s="109">
        <f t="shared" si="16"/>
        <v>5.5649573122281181E-3</v>
      </c>
      <c r="F47" s="109">
        <f t="shared" si="16"/>
        <v>5.29876089871021E-3</v>
      </c>
      <c r="G47" s="111">
        <f t="shared" si="17"/>
        <v>6.6418497414116673E-3</v>
      </c>
      <c r="H47" s="109">
        <f t="shared" si="17"/>
        <v>6.5711267457930506E-3</v>
      </c>
      <c r="I47" s="109">
        <f t="shared" si="12"/>
        <v>6.5199077113768638E-3</v>
      </c>
      <c r="J47" s="109">
        <f t="shared" si="12"/>
        <v>6.7013424629422712E-3</v>
      </c>
      <c r="K47" s="109">
        <f t="shared" si="12"/>
        <v>6.6472574496470463E-3</v>
      </c>
      <c r="L47" s="111">
        <f t="shared" si="12"/>
        <v>6.6117160171819999E-3</v>
      </c>
      <c r="M47" s="109">
        <f t="shared" si="12"/>
        <v>6.482913594131382E-3</v>
      </c>
      <c r="N47" s="109">
        <f t="shared" si="18"/>
        <v>5.7724364034050261E-3</v>
      </c>
      <c r="O47" s="264">
        <f t="shared" si="13"/>
        <v>6.2425168115210492E-3</v>
      </c>
      <c r="P47" s="264">
        <f t="shared" si="13"/>
        <v>6.4453259655923986E-3</v>
      </c>
      <c r="Q47" s="266">
        <f t="shared" si="13"/>
        <v>6.2346390162299568E-3</v>
      </c>
      <c r="R47" s="264">
        <f t="shared" si="13"/>
        <v>5.9129485873140181E-3</v>
      </c>
      <c r="S47" s="264">
        <f t="shared" si="13"/>
        <v>6.13879307578339E-3</v>
      </c>
      <c r="T47" s="264">
        <f t="shared" si="13"/>
        <v>6.1394397373930269E-3</v>
      </c>
      <c r="U47" s="264">
        <f t="shared" ref="U47:AP47" si="40">U19/U$32</f>
        <v>6.0243271895762795E-3</v>
      </c>
      <c r="V47" s="266">
        <f t="shared" si="40"/>
        <v>6.0542102937440213E-3</v>
      </c>
      <c r="W47" s="264">
        <f t="shared" si="40"/>
        <v>6.7089346362190017E-3</v>
      </c>
      <c r="X47" s="264">
        <f t="shared" si="40"/>
        <v>3.6378749952279228E-3</v>
      </c>
      <c r="Y47" s="264">
        <f t="shared" si="40"/>
        <v>4.2586561533482E-3</v>
      </c>
      <c r="Z47" s="264">
        <f t="shared" si="40"/>
        <v>5.6688522931490877E-3</v>
      </c>
      <c r="AA47" s="266">
        <f t="shared" si="40"/>
        <v>5.1635129202512661E-3</v>
      </c>
      <c r="AB47" s="264">
        <f t="shared" si="40"/>
        <v>5.2840619903228182E-3</v>
      </c>
      <c r="AC47" s="264">
        <f t="shared" si="40"/>
        <v>5.0136284364925201E-3</v>
      </c>
      <c r="AD47" s="264">
        <f t="shared" si="40"/>
        <v>5.498746911934335E-3</v>
      </c>
      <c r="AE47" s="264">
        <f t="shared" si="40"/>
        <v>5.9209683875030492E-3</v>
      </c>
      <c r="AF47" s="266">
        <f t="shared" si="40"/>
        <v>5.4420450691199272E-3</v>
      </c>
      <c r="AG47" s="264">
        <f t="shared" si="40"/>
        <v>5.7555600211980536E-3</v>
      </c>
      <c r="AH47" s="264">
        <f t="shared" si="40"/>
        <v>5.6390872702997107E-3</v>
      </c>
      <c r="AI47" s="264">
        <f t="shared" si="40"/>
        <v>5.6284822121586229E-3</v>
      </c>
      <c r="AJ47" s="264">
        <f t="shared" si="40"/>
        <v>5.7625507484392576E-3</v>
      </c>
      <c r="AK47" s="266">
        <f t="shared" si="40"/>
        <v>5.6964545220037173E-3</v>
      </c>
      <c r="AL47" s="264">
        <f t="shared" si="40"/>
        <v>5.3030143256749852E-3</v>
      </c>
      <c r="AM47" s="264">
        <f t="shared" si="40"/>
        <v>4.9592830756038531E-3</v>
      </c>
      <c r="AN47" s="264">
        <f t="shared" si="40"/>
        <v>5.8284057012925588E-3</v>
      </c>
      <c r="AO47" s="264">
        <f t="shared" si="40"/>
        <v>6.4973736312070882E-3</v>
      </c>
      <c r="AP47" s="266">
        <f t="shared" si="40"/>
        <v>5.6605874453375983E-3</v>
      </c>
      <c r="AQ47" s="264">
        <f t="shared" si="14"/>
        <v>6.7113489136048721E-3</v>
      </c>
      <c r="AR47" s="264">
        <f t="shared" si="14"/>
        <v>6.4612800191050195E-3</v>
      </c>
      <c r="AS47" s="264">
        <f t="shared" si="14"/>
        <v>6.9672085183137677E-3</v>
      </c>
      <c r="AT47" s="264">
        <f t="shared" si="14"/>
        <v>7.1084765030576206E-3</v>
      </c>
      <c r="AU47" s="266">
        <f t="shared" si="14"/>
        <v>6.8152465479552511E-3</v>
      </c>
      <c r="AV47" s="264">
        <f t="shared" si="14"/>
        <v>6.3392322455724705E-3</v>
      </c>
      <c r="AW47" s="264">
        <f t="shared" si="14"/>
        <v>6.0668491764743942E-3</v>
      </c>
      <c r="AX47" s="264">
        <f t="shared" si="14"/>
        <v>6.181202632633236E-3</v>
      </c>
      <c r="AY47" s="264">
        <f t="shared" ref="AY47" si="41">AY19/AY$32</f>
        <v>5.6301515246146875E-3</v>
      </c>
    </row>
    <row r="48" spans="1:51" s="38" customFormat="1" ht="14.1" customHeight="1" x14ac:dyDescent="0.15">
      <c r="B48" s="95" t="s">
        <v>25</v>
      </c>
      <c r="C48" s="54" t="s">
        <v>24</v>
      </c>
      <c r="D48" s="109">
        <f t="shared" si="23"/>
        <v>4.3785315651901965E-3</v>
      </c>
      <c r="E48" s="109">
        <f t="shared" si="16"/>
        <v>3.3669067125089536E-3</v>
      </c>
      <c r="F48" s="109">
        <f t="shared" si="16"/>
        <v>2.5917942616884228E-3</v>
      </c>
      <c r="G48" s="111">
        <f t="shared" si="17"/>
        <v>3.8503732219720959E-3</v>
      </c>
      <c r="H48" s="109">
        <f t="shared" si="17"/>
        <v>4.6689280714002973E-3</v>
      </c>
      <c r="I48" s="109">
        <f t="shared" si="12"/>
        <v>4.6888373197667759E-3</v>
      </c>
      <c r="J48" s="109">
        <f t="shared" si="12"/>
        <v>3.7378045749585594E-3</v>
      </c>
      <c r="K48" s="109">
        <f t="shared" si="12"/>
        <v>3.7828805718769891E-3</v>
      </c>
      <c r="L48" s="111">
        <f t="shared" si="12"/>
        <v>4.2021865715141478E-3</v>
      </c>
      <c r="M48" s="109">
        <f t="shared" si="12"/>
        <v>3.9353284568352789E-3</v>
      </c>
      <c r="N48" s="109">
        <f t="shared" si="18"/>
        <v>4.177822771632771E-3</v>
      </c>
      <c r="O48" s="264">
        <f t="shared" si="13"/>
        <v>4.6093222414052759E-3</v>
      </c>
      <c r="P48" s="264">
        <f t="shared" si="13"/>
        <v>4.990121804094195E-3</v>
      </c>
      <c r="Q48" s="266">
        <f t="shared" si="13"/>
        <v>4.4404120326487443E-3</v>
      </c>
      <c r="R48" s="264">
        <f t="shared" si="13"/>
        <v>4.593091250847032E-3</v>
      </c>
      <c r="S48" s="264">
        <f t="shared" si="13"/>
        <v>4.2529426020620929E-3</v>
      </c>
      <c r="T48" s="264">
        <f t="shared" si="13"/>
        <v>4.6500700693516512E-3</v>
      </c>
      <c r="U48" s="264">
        <f t="shared" ref="U48:AP48" si="42">U20/U$32</f>
        <v>4.3408152231798518E-3</v>
      </c>
      <c r="V48" s="266">
        <f t="shared" si="42"/>
        <v>4.4545972214621215E-3</v>
      </c>
      <c r="W48" s="264">
        <f t="shared" si="42"/>
        <v>4.88502134053457E-3</v>
      </c>
      <c r="X48" s="264">
        <f t="shared" si="42"/>
        <v>4.1535693653452213E-3</v>
      </c>
      <c r="Y48" s="264">
        <f t="shared" si="42"/>
        <v>3.9283666726669516E-3</v>
      </c>
      <c r="Z48" s="264">
        <f t="shared" si="42"/>
        <v>4.1079662977254816E-3</v>
      </c>
      <c r="AA48" s="266">
        <f t="shared" si="42"/>
        <v>4.2443736402243103E-3</v>
      </c>
      <c r="AB48" s="264">
        <f t="shared" si="42"/>
        <v>3.7492877690745033E-3</v>
      </c>
      <c r="AC48" s="264">
        <f t="shared" si="42"/>
        <v>3.0293478007159731E-3</v>
      </c>
      <c r="AD48" s="264">
        <f t="shared" si="42"/>
        <v>3.3460153094517675E-3</v>
      </c>
      <c r="AE48" s="264">
        <f t="shared" si="42"/>
        <v>3.3875422036854634E-3</v>
      </c>
      <c r="AF48" s="266">
        <f t="shared" si="42"/>
        <v>3.3777162885636957E-3</v>
      </c>
      <c r="AG48" s="264">
        <f t="shared" si="42"/>
        <v>3.1517312654497447E-3</v>
      </c>
      <c r="AH48" s="264">
        <f t="shared" si="42"/>
        <v>3.1974152686825804E-3</v>
      </c>
      <c r="AI48" s="264">
        <f t="shared" si="42"/>
        <v>3.1752060348031004E-3</v>
      </c>
      <c r="AJ48" s="264">
        <f t="shared" si="42"/>
        <v>3.346780039512809E-3</v>
      </c>
      <c r="AK48" s="266">
        <f t="shared" si="42"/>
        <v>3.2219901037429028E-3</v>
      </c>
      <c r="AL48" s="264">
        <f t="shared" si="42"/>
        <v>3.4129006125314101E-3</v>
      </c>
      <c r="AM48" s="264">
        <f t="shared" si="42"/>
        <v>3.2807866467884717E-3</v>
      </c>
      <c r="AN48" s="264">
        <f t="shared" si="42"/>
        <v>3.3977763734720449E-3</v>
      </c>
      <c r="AO48" s="264">
        <f t="shared" si="42"/>
        <v>2.891501539371791E-3</v>
      </c>
      <c r="AP48" s="266">
        <f t="shared" si="42"/>
        <v>3.2383884321055111E-3</v>
      </c>
      <c r="AQ48" s="264">
        <f t="shared" si="14"/>
        <v>3.3951551121826507E-3</v>
      </c>
      <c r="AR48" s="264">
        <f t="shared" si="14"/>
        <v>3.559986422168909E-3</v>
      </c>
      <c r="AS48" s="264">
        <f t="shared" si="14"/>
        <v>3.4730208439851607E-3</v>
      </c>
      <c r="AT48" s="264">
        <f t="shared" si="14"/>
        <v>2.8105914234616211E-3</v>
      </c>
      <c r="AU48" s="266">
        <f t="shared" si="14"/>
        <v>3.3000346134871177E-3</v>
      </c>
      <c r="AV48" s="264">
        <f t="shared" si="14"/>
        <v>3.1117308245847772E-3</v>
      </c>
      <c r="AW48" s="264">
        <f t="shared" si="14"/>
        <v>3.1965967071152048E-3</v>
      </c>
      <c r="AX48" s="264">
        <f t="shared" si="14"/>
        <v>2.9156293990607283E-3</v>
      </c>
      <c r="AY48" s="264">
        <f t="shared" ref="AY48" si="43">AY20/AY$32</f>
        <v>2.9180856750224572E-3</v>
      </c>
    </row>
    <row r="49" spans="1:51" s="38" customFormat="1" ht="14.1" customHeight="1" x14ac:dyDescent="0.15">
      <c r="B49" s="95" t="s">
        <v>26</v>
      </c>
      <c r="C49" s="54" t="s">
        <v>24</v>
      </c>
      <c r="D49" s="109">
        <f t="shared" si="23"/>
        <v>1.486362713295692E-3</v>
      </c>
      <c r="E49" s="109">
        <f t="shared" si="16"/>
        <v>1.5005587620326617E-3</v>
      </c>
      <c r="F49" s="109">
        <f t="shared" si="16"/>
        <v>1.1533398352121416E-3</v>
      </c>
      <c r="G49" s="111">
        <f t="shared" si="17"/>
        <v>1.3875345207461898E-3</v>
      </c>
      <c r="H49" s="109">
        <f t="shared" si="17"/>
        <v>1.323370817546711E-3</v>
      </c>
      <c r="I49" s="109">
        <f t="shared" si="12"/>
        <v>1.4467878507933611E-3</v>
      </c>
      <c r="J49" s="109">
        <f t="shared" si="12"/>
        <v>1.151907816486246E-3</v>
      </c>
      <c r="K49" s="109">
        <f t="shared" si="12"/>
        <v>1.3195183682416973E-3</v>
      </c>
      <c r="L49" s="111">
        <f t="shared" si="12"/>
        <v>1.3094532062862601E-3</v>
      </c>
      <c r="M49" s="109">
        <f t="shared" si="12"/>
        <v>1.2385858396396438E-3</v>
      </c>
      <c r="N49" s="109">
        <f t="shared" si="18"/>
        <v>1.3102372576682246E-3</v>
      </c>
      <c r="O49" s="264">
        <f t="shared" si="13"/>
        <v>1.1344549984119189E-3</v>
      </c>
      <c r="P49" s="264">
        <f t="shared" si="13"/>
        <v>1.357509292162874E-3</v>
      </c>
      <c r="Q49" s="266">
        <f t="shared" si="13"/>
        <v>1.2614184436797737E-3</v>
      </c>
      <c r="R49" s="264">
        <f t="shared" si="13"/>
        <v>1.3437182339505341E-3</v>
      </c>
      <c r="S49" s="264">
        <f t="shared" si="13"/>
        <v>1.4323421079501608E-3</v>
      </c>
      <c r="T49" s="264">
        <f t="shared" si="13"/>
        <v>1.5245450823509245E-3</v>
      </c>
      <c r="U49" s="264">
        <f t="shared" ref="U49:AP49" si="44">U21/U$32</f>
        <v>1.4234578677306373E-3</v>
      </c>
      <c r="V49" s="266">
        <f t="shared" si="44"/>
        <v>1.4315563418901987E-3</v>
      </c>
      <c r="W49" s="264">
        <f t="shared" si="44"/>
        <v>1.2379643934838165E-3</v>
      </c>
      <c r="X49" s="264">
        <f t="shared" si="44"/>
        <v>1.1075540716566957E-3</v>
      </c>
      <c r="Y49" s="264">
        <f t="shared" si="44"/>
        <v>9.2418310825634418E-4</v>
      </c>
      <c r="Z49" s="264">
        <f t="shared" si="44"/>
        <v>1.0730166653489985E-3</v>
      </c>
      <c r="AA49" s="266">
        <f t="shared" si="44"/>
        <v>1.0691837603589768E-3</v>
      </c>
      <c r="AB49" s="264">
        <f t="shared" si="44"/>
        <v>6.903004619414942E-4</v>
      </c>
      <c r="AC49" s="264">
        <f t="shared" si="44"/>
        <v>1.1016381709475867E-3</v>
      </c>
      <c r="AD49" s="264">
        <f t="shared" si="44"/>
        <v>1.1921198262196053E-3</v>
      </c>
      <c r="AE49" s="264">
        <f t="shared" si="44"/>
        <v>1.0872411089243191E-3</v>
      </c>
      <c r="AF49" s="266">
        <f t="shared" si="44"/>
        <v>1.0194991182032134E-3</v>
      </c>
      <c r="AG49" s="264">
        <f t="shared" si="44"/>
        <v>1.0467965924109966E-3</v>
      </c>
      <c r="AH49" s="264">
        <f t="shared" si="44"/>
        <v>8.5337157573358994E-4</v>
      </c>
      <c r="AI49" s="264">
        <f t="shared" si="44"/>
        <v>1.1960674307183489E-3</v>
      </c>
      <c r="AJ49" s="264">
        <f t="shared" si="44"/>
        <v>9.9817249357318262E-4</v>
      </c>
      <c r="AK49" s="266">
        <f t="shared" si="44"/>
        <v>1.0225785757661523E-3</v>
      </c>
      <c r="AL49" s="264">
        <f t="shared" si="44"/>
        <v>9.8954075052997401E-4</v>
      </c>
      <c r="AM49" s="264">
        <f t="shared" si="44"/>
        <v>8.6017605394185515E-4</v>
      </c>
      <c r="AN49" s="264">
        <f t="shared" si="44"/>
        <v>9.5317440083476197E-4</v>
      </c>
      <c r="AO49" s="264">
        <f t="shared" si="44"/>
        <v>7.6447616673038464E-4</v>
      </c>
      <c r="AP49" s="266">
        <f t="shared" si="44"/>
        <v>8.8893127179407686E-4</v>
      </c>
      <c r="AQ49" s="264">
        <f t="shared" si="14"/>
        <v>7.5271446309349999E-4</v>
      </c>
      <c r="AR49" s="264">
        <f t="shared" si="14"/>
        <v>8.0529286216597846E-4</v>
      </c>
      <c r="AS49" s="264">
        <f t="shared" si="14"/>
        <v>1.057939473893166E-3</v>
      </c>
      <c r="AT49" s="264">
        <f t="shared" si="14"/>
        <v>9.0614474710154285E-4</v>
      </c>
      <c r="AU49" s="266">
        <f t="shared" si="14"/>
        <v>8.7955653293278241E-4</v>
      </c>
      <c r="AV49" s="264">
        <f t="shared" si="14"/>
        <v>9.3513400965752143E-4</v>
      </c>
      <c r="AW49" s="264">
        <f t="shared" si="14"/>
        <v>8.9846769756999939E-4</v>
      </c>
      <c r="AX49" s="264">
        <f t="shared" si="14"/>
        <v>9.4996365035199498E-4</v>
      </c>
      <c r="AY49" s="264">
        <f t="shared" ref="AY49" si="45">AY21/AY$32</f>
        <v>1.0497555489039998E-3</v>
      </c>
    </row>
    <row r="50" spans="1:51" s="38" customFormat="1" ht="14.1" customHeight="1" x14ac:dyDescent="0.15">
      <c r="B50" s="95" t="s">
        <v>27</v>
      </c>
      <c r="C50" s="54" t="s">
        <v>24</v>
      </c>
      <c r="D50" s="109">
        <f t="shared" si="23"/>
        <v>1.8418412177460476E-3</v>
      </c>
      <c r="E50" s="109">
        <f t="shared" si="16"/>
        <v>1.6181088122311862E-3</v>
      </c>
      <c r="F50" s="109">
        <f t="shared" si="16"/>
        <v>1.23646778410078E-3</v>
      </c>
      <c r="G50" s="111">
        <f t="shared" si="17"/>
        <v>1.4434396302386394E-3</v>
      </c>
      <c r="H50" s="109">
        <f t="shared" si="17"/>
        <v>1.1756920656951699E-3</v>
      </c>
      <c r="I50" s="109">
        <f t="shared" si="12"/>
        <v>1.9186849535814613E-3</v>
      </c>
      <c r="J50" s="109">
        <f t="shared" si="12"/>
        <v>1.4013604465624877E-3</v>
      </c>
      <c r="K50" s="109">
        <f t="shared" si="12"/>
        <v>2.1880537825168843E-3</v>
      </c>
      <c r="L50" s="111">
        <f t="shared" si="12"/>
        <v>1.6859234586139085E-3</v>
      </c>
      <c r="M50" s="109">
        <f t="shared" si="12"/>
        <v>1.7543864063330832E-3</v>
      </c>
      <c r="N50" s="109">
        <f t="shared" si="18"/>
        <v>1.5058621766884013E-3</v>
      </c>
      <c r="O50" s="264">
        <f t="shared" si="13"/>
        <v>1.2814736688926142E-3</v>
      </c>
      <c r="P50" s="264">
        <f t="shared" si="13"/>
        <v>1.7145483940986257E-3</v>
      </c>
      <c r="Q50" s="266">
        <f t="shared" si="13"/>
        <v>1.5629597730268633E-3</v>
      </c>
      <c r="R50" s="264">
        <f t="shared" si="13"/>
        <v>1.5383995216745982E-3</v>
      </c>
      <c r="S50" s="264">
        <f t="shared" si="13"/>
        <v>1.4243940776498291E-3</v>
      </c>
      <c r="T50" s="264">
        <f t="shared" si="13"/>
        <v>1.0398892778819471E-3</v>
      </c>
      <c r="U50" s="264">
        <f t="shared" ref="U50:AP50" si="46">U22/U$32</f>
        <v>1.1948064178329927E-3</v>
      </c>
      <c r="V50" s="266">
        <f t="shared" si="46"/>
        <v>1.2941332359859086E-3</v>
      </c>
      <c r="W50" s="264">
        <f t="shared" si="46"/>
        <v>8.9478024365993313E-4</v>
      </c>
      <c r="X50" s="264">
        <f t="shared" si="46"/>
        <v>8.8179753416269989E-4</v>
      </c>
      <c r="Y50" s="264">
        <f t="shared" si="46"/>
        <v>1.012614614910277E-3</v>
      </c>
      <c r="Z50" s="264">
        <f t="shared" si="46"/>
        <v>8.7077809620538568E-4</v>
      </c>
      <c r="AA50" s="266">
        <f t="shared" si="46"/>
        <v>9.248343320395067E-4</v>
      </c>
      <c r="AB50" s="264">
        <f t="shared" si="46"/>
        <v>9.1367895706836425E-4</v>
      </c>
      <c r="AC50" s="264">
        <f t="shared" si="46"/>
        <v>9.6113401692518824E-4</v>
      </c>
      <c r="AD50" s="264">
        <f t="shared" si="46"/>
        <v>8.1664458015185499E-4</v>
      </c>
      <c r="AE50" s="264">
        <f t="shared" si="46"/>
        <v>9.9381561390428255E-4</v>
      </c>
      <c r="AF50" s="266">
        <f t="shared" si="46"/>
        <v>9.2365959442769073E-4</v>
      </c>
      <c r="AG50" s="264">
        <f t="shared" si="46"/>
        <v>9.8917182507439385E-4</v>
      </c>
      <c r="AH50" s="264">
        <f t="shared" si="46"/>
        <v>9.5579691171749194E-4</v>
      </c>
      <c r="AI50" s="264">
        <f t="shared" si="46"/>
        <v>1.1575215184537841E-3</v>
      </c>
      <c r="AJ50" s="264">
        <f t="shared" si="46"/>
        <v>9.2064621622701774E-4</v>
      </c>
      <c r="AK50" s="266">
        <f t="shared" si="46"/>
        <v>1.0044025056849294E-3</v>
      </c>
      <c r="AL50" s="264">
        <f t="shared" si="46"/>
        <v>9.543534430506744E-4</v>
      </c>
      <c r="AM50" s="264">
        <f t="shared" si="46"/>
        <v>8.5503626041679879E-4</v>
      </c>
      <c r="AN50" s="264">
        <f t="shared" si="46"/>
        <v>8.8823478733053335E-4</v>
      </c>
      <c r="AO50" s="264">
        <f t="shared" si="46"/>
        <v>1.0877042783082557E-3</v>
      </c>
      <c r="AP50" s="266">
        <f t="shared" si="46"/>
        <v>9.4880935087172859E-4</v>
      </c>
      <c r="AQ50" s="264">
        <f t="shared" si="14"/>
        <v>1.1797232832897425E-3</v>
      </c>
      <c r="AR50" s="264">
        <f t="shared" si="14"/>
        <v>1.2158555557124303E-3</v>
      </c>
      <c r="AS50" s="264">
        <f t="shared" si="14"/>
        <v>1.1399437836651176E-3</v>
      </c>
      <c r="AT50" s="264">
        <f t="shared" si="14"/>
        <v>1.2823885407628596E-3</v>
      </c>
      <c r="AU50" s="266">
        <f t="shared" si="14"/>
        <v>1.206476661971609E-3</v>
      </c>
      <c r="AV50" s="264">
        <f t="shared" si="14"/>
        <v>1.4049987880751017E-3</v>
      </c>
      <c r="AW50" s="264">
        <f t="shared" si="14"/>
        <v>1.7627180181818904E-3</v>
      </c>
      <c r="AX50" s="264">
        <f t="shared" si="14"/>
        <v>1.8076351766848195E-3</v>
      </c>
      <c r="AY50" s="264">
        <f t="shared" ref="AY50" si="47">AY22/AY$32</f>
        <v>1.8550844773367182E-3</v>
      </c>
    </row>
    <row r="51" spans="1:51" s="38" customFormat="1" ht="14.1" customHeight="1" x14ac:dyDescent="0.15">
      <c r="B51" s="95" t="s">
        <v>28</v>
      </c>
      <c r="C51" s="96" t="s">
        <v>24</v>
      </c>
      <c r="D51" s="97" t="s">
        <v>24</v>
      </c>
      <c r="E51" s="96" t="s">
        <v>24</v>
      </c>
      <c r="F51" s="96" t="s">
        <v>24</v>
      </c>
      <c r="G51" s="99" t="s">
        <v>24</v>
      </c>
      <c r="H51" s="109">
        <f t="shared" si="17"/>
        <v>2.0076555207951597E-3</v>
      </c>
      <c r="I51" s="109">
        <f t="shared" si="17"/>
        <v>2.3331700964162694E-3</v>
      </c>
      <c r="J51" s="109">
        <f t="shared" si="17"/>
        <v>2.4870665848661638E-3</v>
      </c>
      <c r="K51" s="109">
        <f t="shared" si="12"/>
        <v>2.3126395841918616E-3</v>
      </c>
      <c r="L51" s="111">
        <f t="shared" si="12"/>
        <v>2.2901577887494084E-3</v>
      </c>
      <c r="M51" s="109">
        <f t="shared" si="12"/>
        <v>2.6502473392958324E-3</v>
      </c>
      <c r="N51" s="109">
        <f t="shared" si="18"/>
        <v>2.2747028699324282E-3</v>
      </c>
      <c r="O51" s="264">
        <f t="shared" si="13"/>
        <v>1.815526684224351E-3</v>
      </c>
      <c r="P51" s="264">
        <f t="shared" si="13"/>
        <v>1.8896969773860687E-3</v>
      </c>
      <c r="Q51" s="266">
        <f t="shared" si="13"/>
        <v>2.1481887841313303E-3</v>
      </c>
      <c r="R51" s="264">
        <f t="shared" si="13"/>
        <v>1.6623952095338086E-3</v>
      </c>
      <c r="S51" s="264">
        <f t="shared" si="13"/>
        <v>1.7438509845148133E-3</v>
      </c>
      <c r="T51" s="264">
        <f t="shared" si="13"/>
        <v>1.6701378873858026E-3</v>
      </c>
      <c r="U51" s="264">
        <f t="shared" ref="U51:AP51" si="48">U23/U$32</f>
        <v>1.7625659966280806E-3</v>
      </c>
      <c r="V51" s="266">
        <f t="shared" si="48"/>
        <v>1.71171247774902E-3</v>
      </c>
      <c r="W51" s="264">
        <f t="shared" si="48"/>
        <v>1.9357955812286211E-3</v>
      </c>
      <c r="X51" s="264">
        <f t="shared" si="48"/>
        <v>1.8254045394094261E-3</v>
      </c>
      <c r="Y51" s="264">
        <f t="shared" si="48"/>
        <v>1.9267343068318237E-3</v>
      </c>
      <c r="Z51" s="264">
        <f t="shared" si="48"/>
        <v>2.1160312792402841E-3</v>
      </c>
      <c r="AA51" s="266">
        <f t="shared" si="48"/>
        <v>1.9678596813037111E-3</v>
      </c>
      <c r="AB51" s="264">
        <f t="shared" si="48"/>
        <v>1.7009576794791055E-3</v>
      </c>
      <c r="AC51" s="264">
        <f t="shared" si="48"/>
        <v>2.0837429702655198E-3</v>
      </c>
      <c r="AD51" s="264">
        <f t="shared" si="48"/>
        <v>2.0065881957331859E-3</v>
      </c>
      <c r="AE51" s="264">
        <f t="shared" si="48"/>
        <v>2.2006096665552087E-3</v>
      </c>
      <c r="AF51" s="266">
        <f t="shared" si="48"/>
        <v>2.0037501818430735E-3</v>
      </c>
      <c r="AG51" s="264">
        <f t="shared" si="48"/>
        <v>1.9222521591987266E-3</v>
      </c>
      <c r="AH51" s="264">
        <f t="shared" si="48"/>
        <v>1.91539887165881E-3</v>
      </c>
      <c r="AI51" s="264">
        <f t="shared" si="48"/>
        <v>1.9220919330849293E-3</v>
      </c>
      <c r="AJ51" s="264">
        <f t="shared" si="48"/>
        <v>2.1062931484938981E-3</v>
      </c>
      <c r="AK51" s="266">
        <f t="shared" si="48"/>
        <v>1.97044782058288E-3</v>
      </c>
      <c r="AL51" s="264">
        <f t="shared" si="48"/>
        <v>1.770556875975704E-3</v>
      </c>
      <c r="AM51" s="264">
        <f t="shared" si="48"/>
        <v>2.0146170511840243E-3</v>
      </c>
      <c r="AN51" s="264">
        <f t="shared" si="48"/>
        <v>1.8632038684888829E-3</v>
      </c>
      <c r="AO51" s="264">
        <f t="shared" si="48"/>
        <v>1.7193123553787006E-3</v>
      </c>
      <c r="AP51" s="266">
        <f t="shared" si="48"/>
        <v>1.8403525346681316E-3</v>
      </c>
      <c r="AQ51" s="264">
        <f t="shared" si="14"/>
        <v>1.6691196626248091E-3</v>
      </c>
      <c r="AR51" s="264">
        <f t="shared" si="14"/>
        <v>1.4668355338029588E-3</v>
      </c>
      <c r="AS51" s="264">
        <f t="shared" si="14"/>
        <v>1.9039534030485716E-3</v>
      </c>
      <c r="AT51" s="264">
        <f t="shared" si="14"/>
        <v>1.6693133095085301E-3</v>
      </c>
      <c r="AU51" s="266">
        <f t="shared" si="14"/>
        <v>1.6746992874746647E-3</v>
      </c>
      <c r="AV51" s="264">
        <f t="shared" si="14"/>
        <v>1.620097264161732E-3</v>
      </c>
      <c r="AW51" s="264">
        <f t="shared" si="14"/>
        <v>1.7543573699934725E-3</v>
      </c>
      <c r="AX51" s="264">
        <f t="shared" si="14"/>
        <v>1.578049956547139E-3</v>
      </c>
      <c r="AY51" s="264">
        <f t="shared" ref="AY51" si="49">AY23/AY$32</f>
        <v>1.518918733153898E-3</v>
      </c>
    </row>
    <row r="52" spans="1:51" s="38" customFormat="1" ht="14.1" customHeight="1" x14ac:dyDescent="0.15">
      <c r="B52" s="95" t="s">
        <v>29</v>
      </c>
      <c r="C52" s="96" t="s">
        <v>24</v>
      </c>
      <c r="D52" s="97" t="s">
        <v>24</v>
      </c>
      <c r="E52" s="96" t="s">
        <v>24</v>
      </c>
      <c r="F52" s="96" t="s">
        <v>24</v>
      </c>
      <c r="G52" s="99" t="s">
        <v>24</v>
      </c>
      <c r="H52" s="109">
        <f t="shared" ref="H52:M59" si="50">H24/H$32</f>
        <v>2.1323433092898902E-3</v>
      </c>
      <c r="I52" s="109">
        <f t="shared" si="50"/>
        <v>1.1944057695259152E-3</v>
      </c>
      <c r="J52" s="109">
        <f t="shared" si="50"/>
        <v>2.0635110651637304E-3</v>
      </c>
      <c r="K52" s="109">
        <f t="shared" si="50"/>
        <v>1.8462551078676497E-3</v>
      </c>
      <c r="L52" s="111">
        <f t="shared" si="50"/>
        <v>1.8077953944421468E-3</v>
      </c>
      <c r="M52" s="109">
        <f t="shared" si="50"/>
        <v>1.2991362988419178E-3</v>
      </c>
      <c r="N52" s="109">
        <f t="shared" ref="N52:T59" si="51">N24/N$32</f>
        <v>2.0963615393493466E-3</v>
      </c>
      <c r="O52" s="264">
        <f t="shared" si="51"/>
        <v>1.2485284986007361E-3</v>
      </c>
      <c r="P52" s="264">
        <f t="shared" si="51"/>
        <v>1.4257545687771337E-3</v>
      </c>
      <c r="Q52" s="266">
        <f t="shared" si="51"/>
        <v>1.5193149541580186E-3</v>
      </c>
      <c r="R52" s="264">
        <f t="shared" si="51"/>
        <v>1.2687546739677182E-3</v>
      </c>
      <c r="S52" s="264">
        <f t="shared" si="51"/>
        <v>1.1631372636292095E-3</v>
      </c>
      <c r="T52" s="264">
        <f t="shared" si="51"/>
        <v>1.0129516024651518E-3</v>
      </c>
      <c r="U52" s="264">
        <f t="shared" ref="U52:AD52" si="52">U24/U$32</f>
        <v>7.0748958722209718E-4</v>
      </c>
      <c r="V52" s="266">
        <f t="shared" si="52"/>
        <v>1.0262014372873249E-3</v>
      </c>
      <c r="W52" s="264">
        <f t="shared" si="52"/>
        <v>4.4519064380931672E-4</v>
      </c>
      <c r="X52" s="264">
        <f t="shared" si="52"/>
        <v>4.8024113489644868E-4</v>
      </c>
      <c r="Y52" s="264">
        <f t="shared" si="52"/>
        <v>7.3162857334596728E-4</v>
      </c>
      <c r="Z52" s="264">
        <f t="shared" si="52"/>
        <v>1.0137107928779069E-3</v>
      </c>
      <c r="AA52" s="266">
        <f t="shared" si="52"/>
        <v>7.0546468903890508E-4</v>
      </c>
      <c r="AB52" s="264">
        <f t="shared" si="52"/>
        <v>1.2599270085537481E-3</v>
      </c>
      <c r="AC52" s="264">
        <f t="shared" si="52"/>
        <v>6.9917965544757813E-4</v>
      </c>
      <c r="AD52" s="264">
        <f t="shared" si="52"/>
        <v>5.5660286258660762E-4</v>
      </c>
      <c r="AE52" s="264">
        <f t="shared" ref="AE52:AK59" si="53">AE24/AE$32</f>
        <v>6.1978617330316792E-4</v>
      </c>
      <c r="AF52" s="266">
        <f t="shared" si="53"/>
        <v>7.7969382353793362E-4</v>
      </c>
      <c r="AG52" s="264">
        <f t="shared" si="53"/>
        <v>5.3498467064800811E-4</v>
      </c>
      <c r="AH52" s="264">
        <f t="shared" si="53"/>
        <v>3.2394236446335709E-4</v>
      </c>
      <c r="AI52" s="264">
        <f t="shared" si="53"/>
        <v>5.4797703464290058E-4</v>
      </c>
      <c r="AJ52" s="264">
        <f t="shared" si="53"/>
        <v>4.8271661513296416E-4</v>
      </c>
      <c r="AK52" s="266">
        <f t="shared" ref="AK52:AX60" si="54">AK24/AK$32</f>
        <v>4.7121827100297622E-4</v>
      </c>
      <c r="AL52" s="264">
        <f t="shared" si="54"/>
        <v>5.0836902244773697E-4</v>
      </c>
      <c r="AM52" s="264">
        <f t="shared" si="54"/>
        <v>5.8819777578907235E-4</v>
      </c>
      <c r="AN52" s="264">
        <f t="shared" si="54"/>
        <v>5.9290937780361974E-4</v>
      </c>
      <c r="AO52" s="264">
        <f t="shared" si="54"/>
        <v>4.9700004576390757E-4</v>
      </c>
      <c r="AP52" s="266">
        <f t="shared" si="54"/>
        <v>5.457805018669776E-4</v>
      </c>
      <c r="AQ52" s="264">
        <f t="shared" si="54"/>
        <v>6.6525563416558898E-4</v>
      </c>
      <c r="AR52" s="264">
        <f t="shared" si="54"/>
        <v>5.5790181402823541E-4</v>
      </c>
      <c r="AS52" s="264">
        <f t="shared" si="54"/>
        <v>3.0419342233736979E-4</v>
      </c>
      <c r="AT52" s="264">
        <f t="shared" si="54"/>
        <v>4.105646143617747E-4</v>
      </c>
      <c r="AU52" s="266">
        <f t="shared" si="54"/>
        <v>4.8449830535378114E-4</v>
      </c>
      <c r="AV52" s="264">
        <f t="shared" si="54"/>
        <v>3.4226338057702203E-4</v>
      </c>
      <c r="AW52" s="264">
        <f t="shared" si="54"/>
        <v>5.0009547374491167E-4</v>
      </c>
      <c r="AX52" s="264">
        <f t="shared" si="54"/>
        <v>6.0771610313541124E-4</v>
      </c>
      <c r="AY52" s="264">
        <f t="shared" ref="AY52" si="55">AY24/AY$32</f>
        <v>5.4852395181410299E-4</v>
      </c>
    </row>
    <row r="53" spans="1:51" s="38" customFormat="1" ht="14.1" customHeight="1" x14ac:dyDescent="0.15">
      <c r="B53" s="95" t="s">
        <v>30</v>
      </c>
      <c r="C53" s="96" t="s">
        <v>24</v>
      </c>
      <c r="D53" s="97" t="s">
        <v>24</v>
      </c>
      <c r="E53" s="96" t="s">
        <v>24</v>
      </c>
      <c r="F53" s="96" t="s">
        <v>24</v>
      </c>
      <c r="G53" s="99" t="s">
        <v>24</v>
      </c>
      <c r="H53" s="109">
        <f t="shared" si="50"/>
        <v>5.6703470681753153E-3</v>
      </c>
      <c r="I53" s="109">
        <f t="shared" si="50"/>
        <v>6.3497625467889415E-3</v>
      </c>
      <c r="J53" s="109">
        <f t="shared" si="50"/>
        <v>5.6864734896171455E-3</v>
      </c>
      <c r="K53" s="109">
        <f t="shared" si="50"/>
        <v>6.0633369573004801E-3</v>
      </c>
      <c r="L53" s="111">
        <f t="shared" si="50"/>
        <v>5.9465707278923497E-3</v>
      </c>
      <c r="M53" s="109">
        <f t="shared" si="50"/>
        <v>7.3353448364397366E-3</v>
      </c>
      <c r="N53" s="109">
        <f t="shared" ref="N53:N59" si="56">N25/N$32</f>
        <v>6.8236603538256134E-3</v>
      </c>
      <c r="O53" s="264">
        <f t="shared" si="51"/>
        <v>7.007878539130187E-3</v>
      </c>
      <c r="P53" s="264">
        <f t="shared" si="51"/>
        <v>7.7191654036336804E-3</v>
      </c>
      <c r="Q53" s="266">
        <f t="shared" si="51"/>
        <v>7.224943879582813E-3</v>
      </c>
      <c r="R53" s="264">
        <f t="shared" si="51"/>
        <v>8.4590271754647374E-3</v>
      </c>
      <c r="S53" s="264">
        <f t="shared" si="51"/>
        <v>8.9071145698510525E-3</v>
      </c>
      <c r="T53" s="264">
        <f t="shared" si="51"/>
        <v>7.8557458202626867E-3</v>
      </c>
      <c r="U53" s="264">
        <f t="shared" ref="U53:AD53" si="57">U25/U$32</f>
        <v>5.2742071579335685E-3</v>
      </c>
      <c r="V53" s="266">
        <f t="shared" si="57"/>
        <v>7.5465100209894265E-3</v>
      </c>
      <c r="W53" s="264">
        <f t="shared" si="57"/>
        <v>3.3367103781690869E-3</v>
      </c>
      <c r="X53" s="264">
        <f t="shared" si="57"/>
        <v>0</v>
      </c>
      <c r="Y53" s="264">
        <f t="shared" si="57"/>
        <v>0</v>
      </c>
      <c r="Z53" s="264">
        <f t="shared" si="57"/>
        <v>0</v>
      </c>
      <c r="AA53" s="266">
        <f t="shared" si="57"/>
        <v>8.1085938069874839E-4</v>
      </c>
      <c r="AB53" s="264">
        <f t="shared" si="57"/>
        <v>0</v>
      </c>
      <c r="AC53" s="264">
        <f t="shared" si="57"/>
        <v>0</v>
      </c>
      <c r="AD53" s="264">
        <f t="shared" si="57"/>
        <v>0</v>
      </c>
      <c r="AE53" s="264">
        <f t="shared" ref="AE53:AF59" si="58">AE25/AE$32</f>
        <v>0</v>
      </c>
      <c r="AF53" s="266">
        <f t="shared" si="58"/>
        <v>0</v>
      </c>
      <c r="AG53" s="264">
        <f t="shared" si="53"/>
        <v>0</v>
      </c>
      <c r="AH53" s="264">
        <f t="shared" si="53"/>
        <v>0</v>
      </c>
      <c r="AI53" s="264">
        <f t="shared" si="53"/>
        <v>0</v>
      </c>
      <c r="AJ53" s="264">
        <f t="shared" si="53"/>
        <v>0</v>
      </c>
      <c r="AK53" s="266">
        <f t="shared" si="53"/>
        <v>0</v>
      </c>
      <c r="AL53" s="264">
        <f t="shared" ref="AL53:AP59" si="59">AL25/AL$32</f>
        <v>0</v>
      </c>
      <c r="AM53" s="264">
        <f t="shared" si="59"/>
        <v>0</v>
      </c>
      <c r="AN53" s="264">
        <f t="shared" si="59"/>
        <v>0</v>
      </c>
      <c r="AO53" s="264">
        <f t="shared" si="59"/>
        <v>0</v>
      </c>
      <c r="AP53" s="266">
        <f t="shared" si="59"/>
        <v>0</v>
      </c>
      <c r="AQ53" s="264">
        <f t="shared" si="54"/>
        <v>0</v>
      </c>
      <c r="AR53" s="264">
        <f t="shared" si="54"/>
        <v>0</v>
      </c>
      <c r="AS53" s="264">
        <f t="shared" si="54"/>
        <v>0</v>
      </c>
      <c r="AT53" s="264">
        <f t="shared" si="54"/>
        <v>0</v>
      </c>
      <c r="AU53" s="266">
        <f t="shared" si="54"/>
        <v>0</v>
      </c>
      <c r="AV53" s="264">
        <f t="shared" si="54"/>
        <v>0</v>
      </c>
      <c r="AW53" s="264">
        <f t="shared" si="54"/>
        <v>0</v>
      </c>
      <c r="AX53" s="264">
        <f t="shared" si="54"/>
        <v>0</v>
      </c>
      <c r="AY53" s="264">
        <f t="shared" ref="AY53" si="60">AY25/AY$32</f>
        <v>0</v>
      </c>
    </row>
    <row r="54" spans="1:51" s="38" customFormat="1" ht="14.1" customHeight="1" x14ac:dyDescent="0.15">
      <c r="B54" s="95" t="s">
        <v>31</v>
      </c>
      <c r="C54" s="96" t="s">
        <v>24</v>
      </c>
      <c r="D54" s="97" t="s">
        <v>24</v>
      </c>
      <c r="E54" s="96" t="s">
        <v>24</v>
      </c>
      <c r="F54" s="96" t="s">
        <v>24</v>
      </c>
      <c r="G54" s="99" t="s">
        <v>24</v>
      </c>
      <c r="H54" s="109">
        <f t="shared" si="50"/>
        <v>2.5454364788372198E-3</v>
      </c>
      <c r="I54" s="109">
        <f t="shared" si="50"/>
        <v>2.0918022646611019E-3</v>
      </c>
      <c r="J54" s="109">
        <f t="shared" si="50"/>
        <v>2.0814657693529128E-3</v>
      </c>
      <c r="K54" s="109">
        <f t="shared" si="50"/>
        <v>1.8452128595267787E-3</v>
      </c>
      <c r="L54" s="111">
        <f t="shared" si="50"/>
        <v>2.1296918936126257E-3</v>
      </c>
      <c r="M54" s="109">
        <f t="shared" si="50"/>
        <v>2.2594550862861601E-3</v>
      </c>
      <c r="N54" s="109">
        <f t="shared" si="56"/>
        <v>2.5927850696289708E-3</v>
      </c>
      <c r="O54" s="264">
        <f t="shared" si="51"/>
        <v>2.2652771065721816E-3</v>
      </c>
      <c r="P54" s="264">
        <f t="shared" si="51"/>
        <v>1.9976812667198054E-3</v>
      </c>
      <c r="Q54" s="266">
        <f t="shared" si="51"/>
        <v>2.2762163200079517E-3</v>
      </c>
      <c r="R54" s="264">
        <f t="shared" si="51"/>
        <v>3.0893889915509531E-3</v>
      </c>
      <c r="S54" s="264">
        <f t="shared" si="51"/>
        <v>2.7554534463361227E-3</v>
      </c>
      <c r="T54" s="264">
        <f t="shared" si="51"/>
        <v>2.2815273388824527E-3</v>
      </c>
      <c r="U54" s="264">
        <f t="shared" ref="U54:AD54" si="61">U26/U$32</f>
        <v>2.3855976735509279E-3</v>
      </c>
      <c r="V54" s="266">
        <f t="shared" si="61"/>
        <v>2.6167068818630326E-3</v>
      </c>
      <c r="W54" s="264">
        <f t="shared" si="61"/>
        <v>2.9034242164995639E-3</v>
      </c>
      <c r="X54" s="264">
        <f t="shared" si="61"/>
        <v>1.4135083049857734E-3</v>
      </c>
      <c r="Y54" s="264">
        <f t="shared" si="61"/>
        <v>1.4557956725602876E-3</v>
      </c>
      <c r="Z54" s="264">
        <f t="shared" si="61"/>
        <v>1.4001672442846937E-3</v>
      </c>
      <c r="AA54" s="266">
        <f t="shared" si="61"/>
        <v>1.7856973547626161E-3</v>
      </c>
      <c r="AB54" s="264">
        <f t="shared" si="61"/>
        <v>1.8649999035150972E-3</v>
      </c>
      <c r="AC54" s="264">
        <f t="shared" si="61"/>
        <v>1.6184489687728135E-3</v>
      </c>
      <c r="AD54" s="264">
        <f t="shared" si="61"/>
        <v>2.024900765623572E-3</v>
      </c>
      <c r="AE54" s="264">
        <f t="shared" si="58"/>
        <v>2.0334170550594687E-3</v>
      </c>
      <c r="AF54" s="266">
        <f t="shared" si="58"/>
        <v>1.8887057164742272E-3</v>
      </c>
      <c r="AG54" s="264">
        <f t="shared" si="53"/>
        <v>2.1540528891173289E-3</v>
      </c>
      <c r="AH54" s="264">
        <f t="shared" si="53"/>
        <v>2.3129400975261914E-3</v>
      </c>
      <c r="AI54" s="264">
        <f t="shared" si="53"/>
        <v>2.2659065844545432E-3</v>
      </c>
      <c r="AJ54" s="264">
        <f t="shared" si="53"/>
        <v>2.5048637666636457E-3</v>
      </c>
      <c r="AK54" s="266">
        <f t="shared" si="53"/>
        <v>2.3170751168007848E-3</v>
      </c>
      <c r="AL54" s="264">
        <f t="shared" si="59"/>
        <v>2.7286730480609936E-3</v>
      </c>
      <c r="AM54" s="264">
        <f t="shared" si="59"/>
        <v>1.886227487975506E-3</v>
      </c>
      <c r="AN54" s="264">
        <f t="shared" si="59"/>
        <v>1.0018176170189454E-3</v>
      </c>
      <c r="AO54" s="264">
        <f t="shared" si="59"/>
        <v>9.0134821444712927E-4</v>
      </c>
      <c r="AP54" s="266">
        <f t="shared" si="59"/>
        <v>1.6164035605847026E-3</v>
      </c>
      <c r="AQ54" s="264">
        <f t="shared" si="54"/>
        <v>5.4753379694285394E-4</v>
      </c>
      <c r="AR54" s="264">
        <f t="shared" si="54"/>
        <v>5.5233715069977663E-4</v>
      </c>
      <c r="AS54" s="264">
        <f t="shared" si="54"/>
        <v>4.2286245855159321E-4</v>
      </c>
      <c r="AT54" s="264">
        <f t="shared" si="54"/>
        <v>4.8326363094744002E-4</v>
      </c>
      <c r="AU54" s="266">
        <f t="shared" si="54"/>
        <v>5.0187795685304045E-4</v>
      </c>
      <c r="AV54" s="264">
        <f t="shared" si="54"/>
        <v>5.2655173130603341E-4</v>
      </c>
      <c r="AW54" s="264">
        <f t="shared" si="54"/>
        <v>6.1494873537191823E-4</v>
      </c>
      <c r="AX54" s="264">
        <f t="shared" si="54"/>
        <v>6.4340625043303402E-4</v>
      </c>
      <c r="AY54" s="264">
        <f t="shared" ref="AY54" si="62">AY26/AY$32</f>
        <v>5.5966887165716846E-4</v>
      </c>
    </row>
    <row r="55" spans="1:51" s="38" customFormat="1" ht="14.1" customHeight="1" x14ac:dyDescent="0.15">
      <c r="B55" s="95" t="s">
        <v>32</v>
      </c>
      <c r="C55" s="96" t="s">
        <v>24</v>
      </c>
      <c r="D55" s="97" t="s">
        <v>24</v>
      </c>
      <c r="E55" s="96" t="s">
        <v>24</v>
      </c>
      <c r="F55" s="96" t="s">
        <v>24</v>
      </c>
      <c r="G55" s="99" t="s">
        <v>24</v>
      </c>
      <c r="H55" s="109">
        <f t="shared" si="50"/>
        <v>3.7489174516902382E-3</v>
      </c>
      <c r="I55" s="109">
        <f t="shared" si="50"/>
        <v>3.3933696077137962E-3</v>
      </c>
      <c r="J55" s="109">
        <f t="shared" si="50"/>
        <v>3.3657589152100414E-3</v>
      </c>
      <c r="K55" s="109">
        <f t="shared" si="50"/>
        <v>3.4571972153241821E-3</v>
      </c>
      <c r="L55" s="111">
        <f t="shared" si="50"/>
        <v>3.4868496884586132E-3</v>
      </c>
      <c r="M55" s="109">
        <f t="shared" si="50"/>
        <v>3.3477606168614469E-3</v>
      </c>
      <c r="N55" s="109">
        <f t="shared" si="56"/>
        <v>3.5902206814647391E-3</v>
      </c>
      <c r="O55" s="264">
        <f t="shared" si="51"/>
        <v>2.8222226393023178E-3</v>
      </c>
      <c r="P55" s="264">
        <f t="shared" si="51"/>
        <v>3.7848803500005264E-3</v>
      </c>
      <c r="Q55" s="266">
        <f t="shared" si="51"/>
        <v>3.390594329327359E-3</v>
      </c>
      <c r="R55" s="264">
        <f t="shared" si="51"/>
        <v>4.8803115705964833E-3</v>
      </c>
      <c r="S55" s="264">
        <f t="shared" si="51"/>
        <v>3.6024629751333684E-3</v>
      </c>
      <c r="T55" s="264">
        <f t="shared" si="51"/>
        <v>2.5901316863697482E-3</v>
      </c>
      <c r="U55" s="264">
        <f t="shared" ref="U55:AD55" si="63">U27/U$32</f>
        <v>2.4858893997265316E-3</v>
      </c>
      <c r="V55" s="266">
        <f t="shared" si="63"/>
        <v>3.3497117250406981E-3</v>
      </c>
      <c r="W55" s="264">
        <f t="shared" si="63"/>
        <v>2.9844454004211087E-3</v>
      </c>
      <c r="X55" s="264">
        <f t="shared" si="63"/>
        <v>1.960400594450682E-3</v>
      </c>
      <c r="Y55" s="264">
        <f t="shared" si="63"/>
        <v>2.2556699777210305E-3</v>
      </c>
      <c r="Z55" s="264">
        <f t="shared" si="63"/>
        <v>2.4763543480841241E-3</v>
      </c>
      <c r="AA55" s="266">
        <f t="shared" si="63"/>
        <v>2.4524604545350702E-3</v>
      </c>
      <c r="AB55" s="264">
        <f t="shared" si="63"/>
        <v>2.7193351972596381E-3</v>
      </c>
      <c r="AC55" s="264">
        <f t="shared" si="63"/>
        <v>2.5600369221890681E-3</v>
      </c>
      <c r="AD55" s="264">
        <f t="shared" si="63"/>
        <v>2.9163353223593978E-3</v>
      </c>
      <c r="AE55" s="264">
        <f t="shared" si="58"/>
        <v>2.964218013249342E-3</v>
      </c>
      <c r="AF55" s="266">
        <f t="shared" si="58"/>
        <v>2.7940778777032719E-3</v>
      </c>
      <c r="AG55" s="264">
        <f t="shared" si="53"/>
        <v>2.6266242768730745E-3</v>
      </c>
      <c r="AH55" s="264">
        <f t="shared" si="53"/>
        <v>2.4319055836948388E-3</v>
      </c>
      <c r="AI55" s="264">
        <f t="shared" si="53"/>
        <v>3.7253804312880391E-3</v>
      </c>
      <c r="AJ55" s="264">
        <f t="shared" si="53"/>
        <v>4.3439431777664555E-3</v>
      </c>
      <c r="AK55" s="266">
        <f t="shared" si="53"/>
        <v>3.3193093929696194E-3</v>
      </c>
      <c r="AL55" s="264">
        <f t="shared" si="59"/>
        <v>4.0085095660907961E-3</v>
      </c>
      <c r="AM55" s="264">
        <f t="shared" si="59"/>
        <v>3.5723423544280165E-3</v>
      </c>
      <c r="AN55" s="264">
        <f t="shared" si="59"/>
        <v>3.8430691256632192E-3</v>
      </c>
      <c r="AO55" s="264">
        <f t="shared" si="59"/>
        <v>1.2123114479902857E-3</v>
      </c>
      <c r="AP55" s="266">
        <f t="shared" si="59"/>
        <v>3.1200956288786838E-3</v>
      </c>
      <c r="AQ55" s="264">
        <f t="shared" si="54"/>
        <v>2.9253261661312383E-3</v>
      </c>
      <c r="AR55" s="264">
        <f t="shared" si="54"/>
        <v>1.3873977446005779E-3</v>
      </c>
      <c r="AS55" s="264">
        <f t="shared" si="54"/>
        <v>2.7341035018800981E-3</v>
      </c>
      <c r="AT55" s="264">
        <f t="shared" si="54"/>
        <v>1.9633457543674678E-3</v>
      </c>
      <c r="AU55" s="266">
        <f t="shared" si="54"/>
        <v>2.239550893636449E-3</v>
      </c>
      <c r="AV55" s="264">
        <f t="shared" si="54"/>
        <v>1.2295647364655221E-3</v>
      </c>
      <c r="AW55" s="264">
        <f t="shared" si="54"/>
        <v>1.0138123132067856E-3</v>
      </c>
      <c r="AX55" s="264">
        <f t="shared" si="54"/>
        <v>7.0800283541340631E-4</v>
      </c>
      <c r="AY55" s="264">
        <f t="shared" ref="AY55" si="64">AY27/AY$32</f>
        <v>2.6054519356206399E-3</v>
      </c>
    </row>
    <row r="56" spans="1:51" s="38" customFormat="1" ht="14.1" customHeight="1" x14ac:dyDescent="0.15">
      <c r="B56" s="95" t="s">
        <v>33</v>
      </c>
      <c r="C56" s="96" t="s">
        <v>24</v>
      </c>
      <c r="D56" s="97" t="s">
        <v>24</v>
      </c>
      <c r="E56" s="96" t="s">
        <v>24</v>
      </c>
      <c r="F56" s="96" t="s">
        <v>24</v>
      </c>
      <c r="G56" s="99" t="s">
        <v>24</v>
      </c>
      <c r="H56" s="109">
        <f t="shared" si="50"/>
        <v>3.7433165866816798E-3</v>
      </c>
      <c r="I56" s="109">
        <f t="shared" si="50"/>
        <v>2.8718672138120433E-3</v>
      </c>
      <c r="J56" s="109">
        <f t="shared" si="50"/>
        <v>2.673022314261799E-3</v>
      </c>
      <c r="K56" s="109">
        <f t="shared" si="50"/>
        <v>3.7144378214542923E-3</v>
      </c>
      <c r="L56" s="111">
        <f t="shared" si="50"/>
        <v>3.2512543092235472E-3</v>
      </c>
      <c r="M56" s="109">
        <f t="shared" si="50"/>
        <v>6.6546137391033317E-3</v>
      </c>
      <c r="N56" s="109">
        <f t="shared" si="56"/>
        <v>7.1166176279587844E-3</v>
      </c>
      <c r="O56" s="264">
        <f t="shared" si="51"/>
        <v>7.0875129385291292E-3</v>
      </c>
      <c r="P56" s="264">
        <f t="shared" si="51"/>
        <v>7.3738814166149349E-3</v>
      </c>
      <c r="Q56" s="266">
        <f t="shared" si="51"/>
        <v>7.0666980203884355E-3</v>
      </c>
      <c r="R56" s="264">
        <f t="shared" si="51"/>
        <v>8.2769350335340358E-3</v>
      </c>
      <c r="S56" s="264">
        <f t="shared" si="51"/>
        <v>7.5757727869899712E-3</v>
      </c>
      <c r="T56" s="264">
        <f t="shared" si="51"/>
        <v>7.0612903466762524E-3</v>
      </c>
      <c r="U56" s="264">
        <f t="shared" ref="U56:AD56" si="65">U28/U$32</f>
        <v>6.0994506312042757E-3</v>
      </c>
      <c r="V56" s="266">
        <f t="shared" si="65"/>
        <v>7.2100072173226816E-3</v>
      </c>
      <c r="W56" s="264">
        <f t="shared" si="65"/>
        <v>8.4791238019581716E-3</v>
      </c>
      <c r="X56" s="264">
        <f t="shared" si="65"/>
        <v>6.0533279532141663E-3</v>
      </c>
      <c r="Y56" s="264">
        <f t="shared" si="65"/>
        <v>5.2238712658495045E-3</v>
      </c>
      <c r="Z56" s="264">
        <f t="shared" si="65"/>
        <v>5.1070487917542371E-3</v>
      </c>
      <c r="AA56" s="266">
        <f t="shared" si="65"/>
        <v>6.1021296068247298E-3</v>
      </c>
      <c r="AB56" s="264">
        <f t="shared" si="65"/>
        <v>5.8995737531148795E-3</v>
      </c>
      <c r="AC56" s="264">
        <f t="shared" si="65"/>
        <v>5.8112691774739695E-3</v>
      </c>
      <c r="AD56" s="264">
        <f t="shared" si="65"/>
        <v>6.4364568894782334E-3</v>
      </c>
      <c r="AE56" s="264">
        <f t="shared" si="58"/>
        <v>4.9684232811620186E-3</v>
      </c>
      <c r="AF56" s="266">
        <f t="shared" si="58"/>
        <v>5.7549005479435754E-3</v>
      </c>
      <c r="AG56" s="264">
        <f t="shared" si="53"/>
        <v>5.5486917112198908E-3</v>
      </c>
      <c r="AH56" s="264">
        <f t="shared" si="53"/>
        <v>6.0622224007520842E-3</v>
      </c>
      <c r="AI56" s="264">
        <f t="shared" si="53"/>
        <v>5.1160408090779865E-3</v>
      </c>
      <c r="AJ56" s="264">
        <f t="shared" si="53"/>
        <v>5.2530492092358674E-3</v>
      </c>
      <c r="AK56" s="266">
        <f t="shared" si="53"/>
        <v>5.4886011815985011E-3</v>
      </c>
      <c r="AL56" s="264">
        <f t="shared" si="59"/>
        <v>8.0477638430454853E-3</v>
      </c>
      <c r="AM56" s="264">
        <f t="shared" si="59"/>
        <v>6.4457474078866506E-3</v>
      </c>
      <c r="AN56" s="264">
        <f t="shared" si="59"/>
        <v>3.9533059247502658E-3</v>
      </c>
      <c r="AO56" s="264">
        <f t="shared" si="59"/>
        <v>4.9989700835582412E-3</v>
      </c>
      <c r="AP56" s="266">
        <f t="shared" si="59"/>
        <v>5.8486970914582766E-3</v>
      </c>
      <c r="AQ56" s="264">
        <f t="shared" si="54"/>
        <v>4.0663405423062458E-3</v>
      </c>
      <c r="AR56" s="264">
        <f t="shared" si="54"/>
        <v>5.6916558858936886E-3</v>
      </c>
      <c r="AS56" s="264">
        <f t="shared" si="54"/>
        <v>2.5830046735885828E-3</v>
      </c>
      <c r="AT56" s="264">
        <f t="shared" si="54"/>
        <v>2.1333445708342559E-3</v>
      </c>
      <c r="AU56" s="266">
        <f t="shared" si="54"/>
        <v>3.6058735975084879E-3</v>
      </c>
      <c r="AV56" s="264">
        <f t="shared" si="54"/>
        <v>5.6511631949453002E-3</v>
      </c>
      <c r="AW56" s="264">
        <f t="shared" si="54"/>
        <v>5.4468272359375408E-3</v>
      </c>
      <c r="AX56" s="264">
        <f t="shared" si="54"/>
        <v>5.3169300940516867E-3</v>
      </c>
      <c r="AY56" s="264">
        <f t="shared" ref="AY56" si="66">AY28/AY$32</f>
        <v>3.1027558097065293E-3</v>
      </c>
    </row>
    <row r="57" spans="1:51" s="38" customFormat="1" ht="14.1" customHeight="1" x14ac:dyDescent="0.15">
      <c r="B57" s="95" t="s">
        <v>34</v>
      </c>
      <c r="C57" s="96" t="s">
        <v>24</v>
      </c>
      <c r="D57" s="97" t="s">
        <v>24</v>
      </c>
      <c r="E57" s="96" t="s">
        <v>24</v>
      </c>
      <c r="F57" s="96" t="s">
        <v>24</v>
      </c>
      <c r="G57" s="99" t="s">
        <v>24</v>
      </c>
      <c r="H57" s="109">
        <f t="shared" si="50"/>
        <v>1.9868187362877951E-3</v>
      </c>
      <c r="I57" s="109">
        <f t="shared" si="50"/>
        <v>1.8300487454261125E-3</v>
      </c>
      <c r="J57" s="109">
        <f t="shared" si="50"/>
        <v>1.4233315286539731E-3</v>
      </c>
      <c r="K57" s="109">
        <f t="shared" si="50"/>
        <v>1.7584819507165442E-3</v>
      </c>
      <c r="L57" s="111">
        <f t="shared" si="50"/>
        <v>1.7451034165822427E-3</v>
      </c>
      <c r="M57" s="109">
        <f t="shared" si="50"/>
        <v>2.1822772147143208E-3</v>
      </c>
      <c r="N57" s="109">
        <f t="shared" si="56"/>
        <v>2.0424308595351753E-3</v>
      </c>
      <c r="O57" s="264">
        <f t="shared" si="51"/>
        <v>2.4009340692566347E-3</v>
      </c>
      <c r="P57" s="264">
        <f t="shared" si="51"/>
        <v>1.988174661052923E-3</v>
      </c>
      <c r="Q57" s="266">
        <f t="shared" si="51"/>
        <v>2.1514962453567524E-3</v>
      </c>
      <c r="R57" s="264">
        <f t="shared" si="51"/>
        <v>2.275411151185046E-3</v>
      </c>
      <c r="S57" s="264">
        <f t="shared" si="51"/>
        <v>4.2673339512641184E-4</v>
      </c>
      <c r="T57" s="264">
        <f t="shared" si="51"/>
        <v>4.1748770343703754E-4</v>
      </c>
      <c r="U57" s="264">
        <f t="shared" ref="U57:AD57" si="67">U29/U$32</f>
        <v>2.7630304819946047E-4</v>
      </c>
      <c r="V57" s="266">
        <f t="shared" si="67"/>
        <v>8.1958209101936708E-4</v>
      </c>
      <c r="W57" s="264">
        <f t="shared" si="67"/>
        <v>2.6398454132870645E-4</v>
      </c>
      <c r="X57" s="264">
        <f t="shared" si="67"/>
        <v>2.320985314550729E-4</v>
      </c>
      <c r="Y57" s="264">
        <f t="shared" si="67"/>
        <v>2.6646731800234098E-4</v>
      </c>
      <c r="Z57" s="264">
        <f t="shared" si="67"/>
        <v>3.8266104611226626E-4</v>
      </c>
      <c r="AA57" s="266">
        <f t="shared" si="67"/>
        <v>2.937914606584309E-4</v>
      </c>
      <c r="AB57" s="264">
        <f t="shared" si="67"/>
        <v>2.0469521773744815E-4</v>
      </c>
      <c r="AC57" s="264">
        <f t="shared" si="67"/>
        <v>1.371601057249487E-4</v>
      </c>
      <c r="AD57" s="264">
        <f t="shared" si="67"/>
        <v>1.2692332342781679E-4</v>
      </c>
      <c r="AE57" s="264">
        <f t="shared" si="58"/>
        <v>9.8405070932515128E-5</v>
      </c>
      <c r="AF57" s="266">
        <f t="shared" si="58"/>
        <v>1.406167807640646E-4</v>
      </c>
      <c r="AG57" s="264">
        <f t="shared" si="53"/>
        <v>1.0116549476618344E-4</v>
      </c>
      <c r="AH57" s="264">
        <f t="shared" si="53"/>
        <v>1.0179509561161269E-4</v>
      </c>
      <c r="AI57" s="264">
        <f t="shared" si="53"/>
        <v>2.0338866004658549E-3</v>
      </c>
      <c r="AJ57" s="264">
        <f t="shared" si="53"/>
        <v>2.0372116137487061E-3</v>
      </c>
      <c r="AK57" s="266">
        <f t="shared" si="53"/>
        <v>1.1110987316739665E-3</v>
      </c>
      <c r="AL57" s="264">
        <f t="shared" si="59"/>
        <v>2.4031863009650522E-3</v>
      </c>
      <c r="AM57" s="264">
        <f t="shared" si="59"/>
        <v>1.7858153021170448E-3</v>
      </c>
      <c r="AN57" s="264">
        <f t="shared" si="59"/>
        <v>1.6678866843716385E-3</v>
      </c>
      <c r="AO57" s="264">
        <f t="shared" si="59"/>
        <v>1.4243488185364302E-4</v>
      </c>
      <c r="AP57" s="266">
        <f t="shared" si="59"/>
        <v>1.472951433104198E-3</v>
      </c>
      <c r="AQ57" s="264">
        <f t="shared" si="54"/>
        <v>2.2687498705830978E-3</v>
      </c>
      <c r="AR57" s="264">
        <f t="shared" si="54"/>
        <v>2.0645047967347556E-4</v>
      </c>
      <c r="AS57" s="264">
        <f t="shared" si="54"/>
        <v>2.136022205470431E-3</v>
      </c>
      <c r="AT57" s="264">
        <f t="shared" si="54"/>
        <v>1.9156690708014082E-3</v>
      </c>
      <c r="AU57" s="266">
        <f t="shared" si="54"/>
        <v>1.6271622647489204E-3</v>
      </c>
      <c r="AV57" s="264">
        <f t="shared" si="54"/>
        <v>2.1550365473322114E-4</v>
      </c>
      <c r="AW57" s="264">
        <f t="shared" si="54"/>
        <v>1.9325545159566712E-4</v>
      </c>
      <c r="AX57" s="264">
        <f t="shared" si="54"/>
        <v>1.5920637267655531E-4</v>
      </c>
      <c r="AY57" s="264">
        <f t="shared" ref="AY57" si="68">AY29/AY$32</f>
        <v>2.43432772011508E-3</v>
      </c>
    </row>
    <row r="58" spans="1:51" s="38" customFormat="1" ht="14.1" customHeight="1" x14ac:dyDescent="0.15">
      <c r="B58" s="95" t="s">
        <v>87</v>
      </c>
      <c r="C58" s="96" t="s">
        <v>24</v>
      </c>
      <c r="D58" s="97" t="s">
        <v>24</v>
      </c>
      <c r="E58" s="96" t="s">
        <v>24</v>
      </c>
      <c r="F58" s="96" t="s">
        <v>24</v>
      </c>
      <c r="G58" s="99" t="s">
        <v>24</v>
      </c>
      <c r="H58" s="109">
        <f t="shared" si="50"/>
        <v>1.3324183687143827E-3</v>
      </c>
      <c r="I58" s="109">
        <f t="shared" si="50"/>
        <v>7.9723129358429633E-4</v>
      </c>
      <c r="J58" s="109">
        <f t="shared" si="50"/>
        <v>8.1781480655607761E-4</v>
      </c>
      <c r="K58" s="109">
        <f t="shared" si="50"/>
        <v>8.6107862927045685E-4</v>
      </c>
      <c r="L58" s="111">
        <f t="shared" si="50"/>
        <v>9.4500438240718236E-4</v>
      </c>
      <c r="M58" s="109">
        <f t="shared" si="50"/>
        <v>1.1814097860539379E-3</v>
      </c>
      <c r="N58" s="109">
        <f t="shared" si="56"/>
        <v>7.6000041963825041E-4</v>
      </c>
      <c r="O58" s="264">
        <f t="shared" si="51"/>
        <v>8.1746560671825145E-4</v>
      </c>
      <c r="P58" s="264">
        <f t="shared" si="51"/>
        <v>1.1537677377611987E-3</v>
      </c>
      <c r="Q58" s="266">
        <f t="shared" si="51"/>
        <v>9.7717964613535562E-4</v>
      </c>
      <c r="R58" s="264">
        <f t="shared" si="51"/>
        <v>9.4125297133614092E-4</v>
      </c>
      <c r="S58" s="264">
        <f t="shared" si="51"/>
        <v>3.7612770294069542E-3</v>
      </c>
      <c r="T58" s="264">
        <f t="shared" si="51"/>
        <v>2.9243261291991372E-3</v>
      </c>
      <c r="U58" s="264">
        <f t="shared" ref="U58:AD58" si="69">U30/U$32</f>
        <v>2.5164130516982211E-3</v>
      </c>
      <c r="V58" s="266">
        <f t="shared" si="69"/>
        <v>2.5488681920015415E-3</v>
      </c>
      <c r="W58" s="264">
        <f t="shared" si="69"/>
        <v>3.6895970159067418E-3</v>
      </c>
      <c r="X58" s="264">
        <f t="shared" si="69"/>
        <v>1.6975779813850453E-3</v>
      </c>
      <c r="Y58" s="264">
        <f t="shared" si="69"/>
        <v>2.1147140225814768E-3</v>
      </c>
      <c r="Z58" s="264">
        <f t="shared" si="69"/>
        <v>3.0583176176085906E-3</v>
      </c>
      <c r="AA58" s="266">
        <f t="shared" si="69"/>
        <v>2.7042103777950091E-3</v>
      </c>
      <c r="AB58" s="264">
        <f t="shared" si="69"/>
        <v>2.5363088319533705E-3</v>
      </c>
      <c r="AC58" s="264">
        <f t="shared" si="69"/>
        <v>2.7783708006948308E-3</v>
      </c>
      <c r="AD58" s="264">
        <f t="shared" si="69"/>
        <v>2.9492427627451517E-3</v>
      </c>
      <c r="AE58" s="264">
        <f t="shared" si="58"/>
        <v>2.2908680292269674E-3</v>
      </c>
      <c r="AF58" s="266">
        <f t="shared" si="58"/>
        <v>2.6285598090972457E-3</v>
      </c>
      <c r="AG58" s="264">
        <f t="shared" si="53"/>
        <v>2.9434165531444E-3</v>
      </c>
      <c r="AH58" s="264">
        <f t="shared" si="53"/>
        <v>2.8422453443791925E-3</v>
      </c>
      <c r="AI58" s="264">
        <f t="shared" si="53"/>
        <v>1.7987387170593256E-3</v>
      </c>
      <c r="AJ58" s="264">
        <f t="shared" si="53"/>
        <v>2.1574077930246183E-3</v>
      </c>
      <c r="AK58" s="266">
        <f t="shared" si="53"/>
        <v>2.4179185564821462E-3</v>
      </c>
      <c r="AL58" s="264">
        <f t="shared" si="59"/>
        <v>2.0829083224908045E-3</v>
      </c>
      <c r="AM58" s="264">
        <f t="shared" si="59"/>
        <v>2.1287394921016261E-3</v>
      </c>
      <c r="AN58" s="264">
        <f t="shared" si="59"/>
        <v>1.8375509153755378E-3</v>
      </c>
      <c r="AO58" s="264">
        <f t="shared" si="59"/>
        <v>4.2832752203999487E-3</v>
      </c>
      <c r="AP58" s="266">
        <f t="shared" si="59"/>
        <v>2.6167402641480353E-3</v>
      </c>
      <c r="AQ58" s="264">
        <f t="shared" si="54"/>
        <v>2.0899786802292966E-3</v>
      </c>
      <c r="AR58" s="264">
        <f t="shared" si="54"/>
        <v>4.1398751803405362E-3</v>
      </c>
      <c r="AS58" s="264">
        <f t="shared" si="54"/>
        <v>2.2286121079591295E-3</v>
      </c>
      <c r="AT58" s="264">
        <f t="shared" si="54"/>
        <v>3.1841983899109794E-3</v>
      </c>
      <c r="AU58" s="266">
        <f t="shared" si="54"/>
        <v>2.9263938305673434E-3</v>
      </c>
      <c r="AV58" s="264">
        <f t="shared" si="54"/>
        <v>5.1228681847577456E-3</v>
      </c>
      <c r="AW58" s="264">
        <f t="shared" si="54"/>
        <v>4.4135046362305998E-3</v>
      </c>
      <c r="AX58" s="264">
        <f t="shared" si="54"/>
        <v>4.8817612727798188E-3</v>
      </c>
      <c r="AY58" s="264">
        <f t="shared" ref="AY58" si="70">AY30/AY$32</f>
        <v>4.3742168207559721E-3</v>
      </c>
    </row>
    <row r="59" spans="1:51" s="38" customFormat="1" ht="14.1" customHeight="1" thickBot="1" x14ac:dyDescent="0.2">
      <c r="B59" s="112" t="s">
        <v>35</v>
      </c>
      <c r="C59" s="109">
        <f>C31/C$32</f>
        <v>5.1950672877370221E-2</v>
      </c>
      <c r="D59" s="113">
        <f>D31/D$32</f>
        <v>4.6031188060823902E-2</v>
      </c>
      <c r="E59" s="109">
        <f>E31/E$32</f>
        <v>3.8512545709873017E-2</v>
      </c>
      <c r="F59" s="109">
        <f>F31/F$32</f>
        <v>4.8105254587011016E-2</v>
      </c>
      <c r="G59" s="111">
        <f>G31/G$32</f>
        <v>4.7076213041725441E-2</v>
      </c>
      <c r="H59" s="109">
        <f t="shared" si="50"/>
        <v>2.9879048145133532E-2</v>
      </c>
      <c r="I59" s="109">
        <f t="shared" si="50"/>
        <v>3.0274665228217215E-2</v>
      </c>
      <c r="J59" s="109">
        <f t="shared" si="50"/>
        <v>3.151498364813414E-2</v>
      </c>
      <c r="K59" s="109">
        <f t="shared" si="50"/>
        <v>2.7466136949218241E-2</v>
      </c>
      <c r="L59" s="111">
        <f t="shared" si="50"/>
        <v>2.9744214092584886E-2</v>
      </c>
      <c r="M59" s="109">
        <f t="shared" si="50"/>
        <v>3.2974505353926716E-2</v>
      </c>
      <c r="N59" s="109">
        <f t="shared" si="56"/>
        <v>2.9951695418425042E-2</v>
      </c>
      <c r="O59" s="264">
        <f t="shared" si="51"/>
        <v>2.7020220226661881E-2</v>
      </c>
      <c r="P59" s="264">
        <f t="shared" si="51"/>
        <v>2.9118220588995096E-2</v>
      </c>
      <c r="Q59" s="266">
        <f t="shared" si="51"/>
        <v>2.9716109156148748E-2</v>
      </c>
      <c r="R59" s="264">
        <f t="shared" si="51"/>
        <v>2.970895835309742E-2</v>
      </c>
      <c r="S59" s="264">
        <f t="shared" si="51"/>
        <v>2.8025669160670202E-2</v>
      </c>
      <c r="T59" s="264">
        <f t="shared" si="51"/>
        <v>2.5658738214705521E-2</v>
      </c>
      <c r="U59" s="264">
        <f t="shared" ref="U59:AD59" si="71">U31/U$32</f>
        <v>2.7375341815372496E-2</v>
      </c>
      <c r="V59" s="266">
        <f t="shared" si="71"/>
        <v>2.7664981937608735E-2</v>
      </c>
      <c r="W59" s="264">
        <f t="shared" si="71"/>
        <v>2.9787780095255963E-2</v>
      </c>
      <c r="X59" s="264">
        <f t="shared" si="71"/>
        <v>2.2875370349025762E-2</v>
      </c>
      <c r="Y59" s="264">
        <f t="shared" si="71"/>
        <v>2.3707427288568447E-2</v>
      </c>
      <c r="Z59" s="264">
        <f t="shared" si="71"/>
        <v>2.2742415818518762E-2</v>
      </c>
      <c r="AA59" s="266">
        <f t="shared" si="71"/>
        <v>2.479102662247366E-2</v>
      </c>
      <c r="AB59" s="264">
        <f t="shared" si="71"/>
        <v>5.9930929364533196E-2</v>
      </c>
      <c r="AC59" s="264">
        <f t="shared" si="71"/>
        <v>2.2892764837419064E-2</v>
      </c>
      <c r="AD59" s="264">
        <f t="shared" si="71"/>
        <v>2.1800003355261405E-2</v>
      </c>
      <c r="AE59" s="264">
        <f t="shared" si="58"/>
        <v>2.1504149708224788E-2</v>
      </c>
      <c r="AF59" s="266">
        <f t="shared" si="58"/>
        <v>3.1259899098949002E-2</v>
      </c>
      <c r="AG59" s="264">
        <f t="shared" si="53"/>
        <v>1.9309063238417488E-2</v>
      </c>
      <c r="AH59" s="264">
        <f t="shared" si="53"/>
        <v>1.9378958285964507E-2</v>
      </c>
      <c r="AI59" s="264">
        <f t="shared" si="53"/>
        <v>1.9656032527918813E-2</v>
      </c>
      <c r="AJ59" s="264">
        <f t="shared" si="53"/>
        <v>1.8864616029590726E-2</v>
      </c>
      <c r="AK59" s="266">
        <f t="shared" si="53"/>
        <v>1.9292875856887333E-2</v>
      </c>
      <c r="AL59" s="264">
        <f t="shared" si="59"/>
        <v>2.1659786030416468E-2</v>
      </c>
      <c r="AM59" s="264">
        <f t="shared" si="59"/>
        <v>1.9378321411594783E-2</v>
      </c>
      <c r="AN59" s="264">
        <f t="shared" si="59"/>
        <v>1.8271090651754671E-2</v>
      </c>
      <c r="AO59" s="264">
        <f t="shared" si="59"/>
        <v>1.8198362045349682E-2</v>
      </c>
      <c r="AP59" s="266">
        <f t="shared" si="59"/>
        <v>1.9353318745175721E-2</v>
      </c>
      <c r="AQ59" s="264">
        <f t="shared" si="54"/>
        <v>1.9295163186897807E-2</v>
      </c>
      <c r="AR59" s="264">
        <f t="shared" si="54"/>
        <v>2.0178066991182974E-2</v>
      </c>
      <c r="AS59" s="264">
        <f t="shared" si="54"/>
        <v>2.0968040583773589E-2</v>
      </c>
      <c r="AT59" s="264">
        <f t="shared" si="54"/>
        <v>2.0425147020801188E-2</v>
      </c>
      <c r="AU59" s="266">
        <f t="shared" si="54"/>
        <v>2.0215876593044531E-2</v>
      </c>
      <c r="AV59" s="264">
        <f t="shared" si="54"/>
        <v>2.2535222440270345E-2</v>
      </c>
      <c r="AW59" s="264">
        <f t="shared" si="54"/>
        <v>2.2248040710518915E-2</v>
      </c>
      <c r="AX59" s="264">
        <f t="shared" si="54"/>
        <v>1.9641953438429414E-2</v>
      </c>
      <c r="AY59" s="264">
        <f t="shared" ref="AY59" si="72">AY31/AY$32</f>
        <v>1.9720054636372743E-2</v>
      </c>
    </row>
    <row r="60" spans="1:51" s="39" customFormat="1" ht="14.1" customHeight="1" thickBot="1" x14ac:dyDescent="0.2">
      <c r="B60" s="57" t="s">
        <v>36</v>
      </c>
      <c r="C60" s="114">
        <f t="shared" ref="C60:M60" si="73">SUM(C36:C59)</f>
        <v>0.99999999999999989</v>
      </c>
      <c r="D60" s="115">
        <f>SUM(D36:D59)</f>
        <v>1</v>
      </c>
      <c r="E60" s="114">
        <f t="shared" si="73"/>
        <v>1.0000000000000002</v>
      </c>
      <c r="F60" s="115">
        <f t="shared" si="73"/>
        <v>0.99999999999999989</v>
      </c>
      <c r="G60" s="114">
        <f t="shared" si="73"/>
        <v>1</v>
      </c>
      <c r="H60" s="114">
        <f t="shared" si="73"/>
        <v>1</v>
      </c>
      <c r="I60" s="114">
        <f t="shared" si="73"/>
        <v>1</v>
      </c>
      <c r="J60" s="114">
        <f t="shared" si="73"/>
        <v>0.99999999999999989</v>
      </c>
      <c r="K60" s="114">
        <f t="shared" si="73"/>
        <v>0.99999999999999989</v>
      </c>
      <c r="L60" s="114">
        <f t="shared" si="73"/>
        <v>1.0000000000000004</v>
      </c>
      <c r="M60" s="114">
        <f t="shared" si="73"/>
        <v>1.0000000000000004</v>
      </c>
      <c r="N60" s="114">
        <f t="shared" ref="N60:AB60" si="74">SUM(N36:N59)</f>
        <v>0.99999999999999978</v>
      </c>
      <c r="O60" s="265">
        <f t="shared" si="74"/>
        <v>0.99999999999999978</v>
      </c>
      <c r="P60" s="265">
        <f t="shared" si="74"/>
        <v>1.0000000000000002</v>
      </c>
      <c r="Q60" s="265">
        <f t="shared" si="74"/>
        <v>1.0000000000000002</v>
      </c>
      <c r="R60" s="265">
        <f t="shared" si="74"/>
        <v>1</v>
      </c>
      <c r="S60" s="265">
        <f t="shared" si="74"/>
        <v>0.99999999999999978</v>
      </c>
      <c r="T60" s="265">
        <f t="shared" si="74"/>
        <v>1</v>
      </c>
      <c r="U60" s="265">
        <f t="shared" si="74"/>
        <v>0.99999999999999989</v>
      </c>
      <c r="V60" s="265">
        <f t="shared" si="74"/>
        <v>1.0000000000000002</v>
      </c>
      <c r="W60" s="265">
        <f t="shared" si="74"/>
        <v>1</v>
      </c>
      <c r="X60" s="265">
        <f t="shared" si="74"/>
        <v>1.0000000000000002</v>
      </c>
      <c r="Y60" s="265">
        <f t="shared" si="74"/>
        <v>1.0000000000000002</v>
      </c>
      <c r="Z60" s="265">
        <f t="shared" si="74"/>
        <v>1</v>
      </c>
      <c r="AA60" s="265">
        <f t="shared" si="74"/>
        <v>1.0000000000000007</v>
      </c>
      <c r="AB60" s="265">
        <f t="shared" si="74"/>
        <v>0.99999999999999989</v>
      </c>
      <c r="AC60" s="265">
        <f t="shared" ref="AC60:AK60" si="75">SUM(AC36:AC59)</f>
        <v>1</v>
      </c>
      <c r="AD60" s="265">
        <f t="shared" si="75"/>
        <v>1</v>
      </c>
      <c r="AE60" s="265">
        <f t="shared" si="75"/>
        <v>1.0000000000000002</v>
      </c>
      <c r="AF60" s="265">
        <f>SUM(AF36:AF59)</f>
        <v>0.99999999999999967</v>
      </c>
      <c r="AG60" s="265">
        <f t="shared" si="75"/>
        <v>1</v>
      </c>
      <c r="AH60" s="265">
        <f t="shared" si="75"/>
        <v>1.0000000000000002</v>
      </c>
      <c r="AI60" s="265">
        <f t="shared" si="75"/>
        <v>1.0000000000000004</v>
      </c>
      <c r="AJ60" s="265">
        <f t="shared" si="75"/>
        <v>1.0000000000000004</v>
      </c>
      <c r="AK60" s="265">
        <f t="shared" si="75"/>
        <v>0.99999999999999967</v>
      </c>
      <c r="AL60" s="265">
        <f t="shared" ref="AL60:AP60" si="76">SUM(AL36:AL59)</f>
        <v>1.0000000000000004</v>
      </c>
      <c r="AM60" s="265">
        <f t="shared" si="76"/>
        <v>1</v>
      </c>
      <c r="AN60" s="265">
        <f t="shared" si="76"/>
        <v>1.0000000000000009</v>
      </c>
      <c r="AO60" s="265">
        <f t="shared" si="76"/>
        <v>1.0000000000000002</v>
      </c>
      <c r="AP60" s="265">
        <f t="shared" si="76"/>
        <v>1.0000000000000002</v>
      </c>
      <c r="AQ60" s="265">
        <f t="shared" si="54"/>
        <v>1</v>
      </c>
      <c r="AR60" s="265">
        <f t="shared" si="54"/>
        <v>1</v>
      </c>
      <c r="AS60" s="265">
        <f t="shared" si="54"/>
        <v>1</v>
      </c>
      <c r="AT60" s="265">
        <f t="shared" si="54"/>
        <v>1</v>
      </c>
      <c r="AU60" s="265">
        <f>AU32/AU$32</f>
        <v>1</v>
      </c>
      <c r="AV60" s="265">
        <f t="shared" si="54"/>
        <v>1</v>
      </c>
      <c r="AW60" s="265">
        <f t="shared" si="54"/>
        <v>1</v>
      </c>
      <c r="AX60" s="265">
        <f t="shared" si="54"/>
        <v>1</v>
      </c>
      <c r="AY60" s="265">
        <f t="shared" ref="AY60" si="77">AY32/AY$32</f>
        <v>1</v>
      </c>
    </row>
    <row r="61" spans="1:51" ht="19.5" hidden="1" customHeight="1" x14ac:dyDescent="0.2">
      <c r="A61" s="79"/>
      <c r="B61" s="116" t="s">
        <v>90</v>
      </c>
      <c r="C61" s="79"/>
      <c r="D61" s="80"/>
      <c r="E61" s="79"/>
      <c r="F61" s="79"/>
      <c r="G61" s="79"/>
      <c r="H61" s="80"/>
      <c r="I61" s="79"/>
      <c r="J61" s="79"/>
      <c r="K61" s="79"/>
      <c r="L61" s="79"/>
      <c r="M61" s="79"/>
      <c r="N61" s="79"/>
      <c r="O61" s="79"/>
      <c r="P61" s="79"/>
      <c r="Q61" s="79"/>
      <c r="S61" s="79"/>
      <c r="T61" s="79"/>
      <c r="U61" s="79"/>
      <c r="V61" s="79"/>
      <c r="X61" s="79"/>
      <c r="Y61" s="79"/>
      <c r="Z61" s="79"/>
      <c r="AA61" s="79"/>
    </row>
    <row r="62" spans="1:51" ht="15.95" customHeight="1" x14ac:dyDescent="0.2">
      <c r="B62" s="214" t="s">
        <v>38</v>
      </c>
    </row>
    <row r="63" spans="1:51" s="2" customFormat="1" ht="15.95" customHeight="1" x14ac:dyDescent="0.2">
      <c r="B63" s="78" t="s">
        <v>39</v>
      </c>
      <c r="D63" s="215"/>
      <c r="H63" s="215"/>
      <c r="S63" s="37"/>
      <c r="T63" s="37"/>
      <c r="X63" s="37"/>
      <c r="Y63" s="37"/>
    </row>
    <row r="64" spans="1:51" ht="15.95" customHeight="1" x14ac:dyDescent="0.2">
      <c r="B64" s="78" t="s">
        <v>40</v>
      </c>
    </row>
    <row r="65" s="37" customFormat="1" ht="15.95" customHeight="1" x14ac:dyDescent="0.2"/>
    <row r="66" s="37" customFormat="1" ht="15.95" customHeight="1" x14ac:dyDescent="0.2"/>
  </sheetData>
  <sheetProtection algorithmName="SHA-512" hashValue="jXSYun33CYyzib8xWzgNyQ+MSzqp0Iwv5R+W/bMFGApMGo5ytBzkrAkS7xa0U9C65VYsTs6Zfgg4ObtrXiM4jA==" saltValue="l0Esacv9cw5LSQW0tvHrdQ==" spinCount="100000" sheet="1" objects="1" scenarios="1"/>
  <phoneticPr fontId="40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Y39"/>
  <sheetViews>
    <sheetView workbookViewId="0">
      <selection activeCell="AF33" sqref="AF33"/>
    </sheetView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hidden="1" customWidth="1"/>
    <col min="25" max="26" width="14.85546875" style="2" hidden="1" customWidth="1"/>
    <col min="27" max="27" width="14.85546875" style="2" customWidth="1"/>
    <col min="28" max="31" width="14.42578125" style="2" hidden="1" customWidth="1"/>
    <col min="32" max="32" width="14.85546875" style="2" bestFit="1" customWidth="1"/>
    <col min="33" max="36" width="14.42578125" style="2" customWidth="1"/>
    <col min="37" max="37" width="14.85546875" style="2" bestFit="1" customWidth="1"/>
    <col min="38" max="38" width="14.42578125" style="2" customWidth="1"/>
    <col min="39" max="39" width="14.85546875" style="2" bestFit="1" customWidth="1"/>
    <col min="40" max="40" width="14.85546875" style="2" customWidth="1"/>
    <col min="41" max="42" width="14.85546875" style="2" bestFit="1" customWidth="1"/>
    <col min="43" max="43" width="14.85546875" style="2" customWidth="1"/>
    <col min="44" max="51" width="15" style="2" customWidth="1"/>
    <col min="52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51" ht="16.5" customHeight="1" x14ac:dyDescent="0.15">
      <c r="A1" s="2" t="s">
        <v>138</v>
      </c>
    </row>
    <row r="2" spans="1:51" ht="17.25" customHeight="1" x14ac:dyDescent="0.2">
      <c r="B2" s="9" t="s">
        <v>69</v>
      </c>
    </row>
    <row r="3" spans="1:51" ht="29.25" customHeight="1" thickBot="1" x14ac:dyDescent="0.25">
      <c r="B3" s="10" t="s">
        <v>70</v>
      </c>
      <c r="C3" s="10"/>
      <c r="D3" s="10"/>
    </row>
    <row r="4" spans="1:51" ht="15.95" customHeight="1" thickBot="1" x14ac:dyDescent="0.25">
      <c r="B4" s="81" t="s">
        <v>71</v>
      </c>
      <c r="C4" s="67"/>
      <c r="D4" s="67"/>
      <c r="E4" s="68"/>
      <c r="F4" s="67"/>
      <c r="G4" s="68"/>
      <c r="H4" s="67"/>
      <c r="I4" s="67"/>
      <c r="J4" s="67"/>
      <c r="K4" s="69"/>
      <c r="L4" s="69"/>
      <c r="M4" s="67"/>
      <c r="N4" s="67"/>
      <c r="O4" s="67"/>
      <c r="P4" s="69"/>
      <c r="Q4" s="69"/>
      <c r="R4" s="69"/>
      <c r="S4" s="69"/>
      <c r="T4" s="69"/>
      <c r="U4" s="69"/>
      <c r="V4" s="69"/>
      <c r="W4" s="67"/>
      <c r="X4" s="67"/>
      <c r="Y4" s="67"/>
      <c r="Z4" s="69"/>
      <c r="AA4" s="69"/>
      <c r="AB4" s="69"/>
      <c r="AC4" s="69"/>
      <c r="AD4" s="69"/>
      <c r="AE4" s="69"/>
      <c r="AF4" s="67"/>
      <c r="AG4" s="69"/>
      <c r="AH4" s="69"/>
      <c r="AI4" s="69"/>
      <c r="AJ4" s="69"/>
      <c r="AK4" s="67"/>
      <c r="AL4" s="68"/>
      <c r="AM4" s="68"/>
      <c r="AN4" s="68"/>
      <c r="AO4" s="69"/>
      <c r="AP4" s="67"/>
      <c r="AQ4" s="67"/>
      <c r="AR4" s="67"/>
      <c r="AS4" s="67"/>
      <c r="AT4" s="67"/>
      <c r="AU4" s="68"/>
      <c r="AV4" s="67"/>
      <c r="AW4" s="67"/>
      <c r="AX4" s="69"/>
      <c r="AY4" s="69"/>
    </row>
    <row r="5" spans="1:51" ht="15.95" customHeight="1" thickBot="1" x14ac:dyDescent="0.25">
      <c r="B5" s="153" t="s">
        <v>72</v>
      </c>
      <c r="C5" s="65" t="s">
        <v>5</v>
      </c>
      <c r="D5" s="71" t="s">
        <v>6</v>
      </c>
      <c r="E5" s="65" t="s">
        <v>7</v>
      </c>
      <c r="F5" s="65" t="s">
        <v>8</v>
      </c>
      <c r="G5" s="61" t="s">
        <v>9</v>
      </c>
      <c r="H5" s="62" t="s">
        <v>10</v>
      </c>
      <c r="I5" s="62" t="s">
        <v>11</v>
      </c>
      <c r="J5" s="72" t="s">
        <v>85</v>
      </c>
      <c r="K5" s="72" t="s">
        <v>88</v>
      </c>
      <c r="L5" s="73" t="s">
        <v>89</v>
      </c>
      <c r="M5" s="72" t="s">
        <v>91</v>
      </c>
      <c r="N5" s="241" t="s">
        <v>94</v>
      </c>
      <c r="O5" s="72" t="s">
        <v>95</v>
      </c>
      <c r="P5" s="72" t="s">
        <v>96</v>
      </c>
      <c r="Q5" s="73" t="s">
        <v>97</v>
      </c>
      <c r="R5" s="72" t="s">
        <v>98</v>
      </c>
      <c r="S5" s="72" t="s">
        <v>105</v>
      </c>
      <c r="T5" s="72" t="s">
        <v>104</v>
      </c>
      <c r="U5" s="72" t="s">
        <v>112</v>
      </c>
      <c r="V5" s="63" t="s">
        <v>114</v>
      </c>
      <c r="W5" s="72" t="s">
        <v>115</v>
      </c>
      <c r="X5" s="72" t="s">
        <v>116</v>
      </c>
      <c r="Y5" s="72" t="s">
        <v>117</v>
      </c>
      <c r="Z5" s="72" t="s">
        <v>113</v>
      </c>
      <c r="AA5" s="73" t="s">
        <v>118</v>
      </c>
      <c r="AB5" s="72" t="s">
        <v>119</v>
      </c>
      <c r="AC5" s="72" t="s">
        <v>123</v>
      </c>
      <c r="AD5" s="72" t="s">
        <v>124</v>
      </c>
      <c r="AE5" s="338" t="s">
        <v>126</v>
      </c>
      <c r="AF5" s="339" t="s">
        <v>127</v>
      </c>
      <c r="AG5" s="338" t="s">
        <v>130</v>
      </c>
      <c r="AH5" s="338" t="s">
        <v>132</v>
      </c>
      <c r="AI5" s="338" t="s">
        <v>134</v>
      </c>
      <c r="AJ5" s="338" t="s">
        <v>136</v>
      </c>
      <c r="AK5" s="339" t="s">
        <v>137</v>
      </c>
      <c r="AL5" s="338" t="s">
        <v>140</v>
      </c>
      <c r="AM5" s="338" t="s">
        <v>143</v>
      </c>
      <c r="AN5" s="338" t="s">
        <v>145</v>
      </c>
      <c r="AO5" s="338" t="s">
        <v>147</v>
      </c>
      <c r="AP5" s="339" t="s">
        <v>148</v>
      </c>
      <c r="AQ5" s="338" t="s">
        <v>154</v>
      </c>
      <c r="AR5" s="338" t="s">
        <v>227</v>
      </c>
      <c r="AS5" s="338" t="s">
        <v>228</v>
      </c>
      <c r="AT5" s="338" t="s">
        <v>229</v>
      </c>
      <c r="AU5" s="339" t="s">
        <v>230</v>
      </c>
      <c r="AV5" s="338" t="s">
        <v>231</v>
      </c>
      <c r="AW5" s="338" t="s">
        <v>232</v>
      </c>
      <c r="AX5" s="338" t="s">
        <v>233</v>
      </c>
      <c r="AY5" s="338" t="s">
        <v>250</v>
      </c>
    </row>
    <row r="6" spans="1:51" s="11" customFormat="1" ht="15.95" customHeight="1" thickBot="1" x14ac:dyDescent="0.2">
      <c r="B6" s="64" t="s">
        <v>62</v>
      </c>
      <c r="C6" s="168">
        <v>15330</v>
      </c>
      <c r="D6" s="154">
        <v>17772</v>
      </c>
      <c r="E6" s="154">
        <v>18707</v>
      </c>
      <c r="F6" s="152">
        <v>15944</v>
      </c>
      <c r="G6" s="156">
        <v>20955</v>
      </c>
      <c r="H6" s="155">
        <v>5497</v>
      </c>
      <c r="I6" s="155">
        <v>6089</v>
      </c>
      <c r="J6" s="155">
        <v>6792</v>
      </c>
      <c r="K6" s="155">
        <v>6486</v>
      </c>
      <c r="L6" s="157">
        <f>SUM(H6:K6)</f>
        <v>24864</v>
      </c>
      <c r="M6" s="155">
        <v>6148</v>
      </c>
      <c r="N6" s="242">
        <v>6594</v>
      </c>
      <c r="O6" s="155">
        <v>6775</v>
      </c>
      <c r="P6" s="155">
        <v>6809</v>
      </c>
      <c r="Q6" s="157">
        <f>SUM(M6:P6)</f>
        <v>26326</v>
      </c>
      <c r="R6" s="155">
        <v>6319</v>
      </c>
      <c r="S6" s="155">
        <v>7110</v>
      </c>
      <c r="T6" s="155">
        <v>7096</v>
      </c>
      <c r="U6" s="155">
        <v>6697</v>
      </c>
      <c r="V6" s="157">
        <f>SUM(R6:U6)</f>
        <v>27222</v>
      </c>
      <c r="W6" s="155">
        <v>6047</v>
      </c>
      <c r="X6" s="242">
        <v>4256</v>
      </c>
      <c r="Y6" s="155">
        <v>4862</v>
      </c>
      <c r="Z6" s="155">
        <v>5401</v>
      </c>
      <c r="AA6" s="157">
        <f>SUM(W6:Z6)</f>
        <v>20566</v>
      </c>
      <c r="AB6" s="155">
        <v>5695</v>
      </c>
      <c r="AC6" s="155">
        <v>5822</v>
      </c>
      <c r="AD6" s="155">
        <v>6414</v>
      </c>
      <c r="AE6" s="155">
        <v>6923</v>
      </c>
      <c r="AF6" s="157">
        <f>SUM(AB6:AE6)</f>
        <v>24854</v>
      </c>
      <c r="AG6" s="155">
        <v>5799</v>
      </c>
      <c r="AH6" s="155">
        <v>6065</v>
      </c>
      <c r="AI6" s="155">
        <v>6705</v>
      </c>
      <c r="AJ6" s="155">
        <v>6636</v>
      </c>
      <c r="AK6" s="157">
        <f>SUM(AG6:AJ6)</f>
        <v>25205</v>
      </c>
      <c r="AL6" s="155">
        <v>6387</v>
      </c>
      <c r="AM6" s="155">
        <v>6546</v>
      </c>
      <c r="AN6" s="155">
        <v>7018</v>
      </c>
      <c r="AO6" s="155">
        <v>6609</v>
      </c>
      <c r="AP6" s="157">
        <v>26560</v>
      </c>
      <c r="AQ6" s="155">
        <v>6772</v>
      </c>
      <c r="AR6" s="155">
        <v>6865</v>
      </c>
      <c r="AS6" s="155">
        <v>6954</v>
      </c>
      <c r="AT6" s="155">
        <v>6730</v>
      </c>
      <c r="AU6" s="157">
        <v>27321</v>
      </c>
      <c r="AV6" s="155">
        <v>5808</v>
      </c>
      <c r="AW6" s="155">
        <v>6090</v>
      </c>
      <c r="AX6" s="155">
        <v>6366</v>
      </c>
      <c r="AY6" s="155">
        <v>6094</v>
      </c>
    </row>
    <row r="7" spans="1:51" s="11" customFormat="1" ht="18.95" customHeight="1" thickBot="1" x14ac:dyDescent="0.2">
      <c r="B7" s="74"/>
      <c r="C7" s="169"/>
      <c r="D7" s="169"/>
      <c r="F7" s="75"/>
      <c r="G7" s="75"/>
      <c r="H7" s="169"/>
      <c r="I7" s="169"/>
      <c r="J7" s="169"/>
    </row>
    <row r="8" spans="1:51" ht="15.95" customHeight="1" thickBot="1" x14ac:dyDescent="0.2">
      <c r="B8" s="64" t="s">
        <v>73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9"/>
      <c r="Q8" s="69"/>
      <c r="R8" s="69"/>
      <c r="S8" s="69"/>
      <c r="T8" s="69"/>
      <c r="U8" s="67"/>
      <c r="V8" s="67"/>
      <c r="W8" s="67"/>
      <c r="X8" s="67"/>
      <c r="Y8" s="67"/>
      <c r="Z8" s="69"/>
      <c r="AA8" s="69"/>
      <c r="AB8" s="69"/>
      <c r="AC8" s="69"/>
      <c r="AD8" s="69"/>
      <c r="AE8" s="69"/>
      <c r="AF8" s="67"/>
      <c r="AG8" s="69"/>
      <c r="AH8" s="69"/>
      <c r="AI8" s="69"/>
      <c r="AJ8" s="69"/>
      <c r="AK8" s="67"/>
      <c r="AL8" s="68"/>
      <c r="AM8" s="68"/>
      <c r="AN8" s="68"/>
      <c r="AO8" s="69"/>
      <c r="AP8" s="67"/>
      <c r="AQ8" s="67"/>
      <c r="AR8" s="67"/>
      <c r="AS8" s="67"/>
      <c r="AT8" s="67"/>
      <c r="AU8" s="68"/>
      <c r="AV8" s="67"/>
      <c r="AW8" s="67"/>
      <c r="AX8" s="68"/>
      <c r="AY8" s="68"/>
    </row>
    <row r="9" spans="1:51" ht="15.95" customHeight="1" thickBot="1" x14ac:dyDescent="0.2">
      <c r="B9" s="70"/>
      <c r="C9" s="76"/>
      <c r="D9" s="77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226"/>
      <c r="Q9" s="226"/>
      <c r="R9" s="226"/>
      <c r="S9" s="226"/>
      <c r="T9" s="226"/>
      <c r="U9" s="76"/>
      <c r="V9" s="76"/>
      <c r="W9" s="76"/>
      <c r="X9" s="76"/>
      <c r="Y9" s="76"/>
      <c r="Z9" s="226"/>
      <c r="AA9" s="226"/>
      <c r="AB9" s="226"/>
      <c r="AC9" s="226"/>
      <c r="AD9" s="226"/>
      <c r="AE9" s="226"/>
      <c r="AF9" s="76"/>
      <c r="AG9" s="226"/>
      <c r="AH9" s="226"/>
      <c r="AI9" s="226"/>
      <c r="AJ9" s="226"/>
      <c r="AK9" s="76"/>
      <c r="AL9" s="365"/>
      <c r="AM9" s="365"/>
      <c r="AN9" s="365"/>
      <c r="AO9" s="226"/>
      <c r="AP9" s="76"/>
      <c r="AQ9" s="76"/>
      <c r="AR9" s="76"/>
      <c r="AS9" s="76"/>
      <c r="AT9" s="76"/>
      <c r="AU9" s="365"/>
      <c r="AV9" s="76"/>
      <c r="AW9" s="76"/>
      <c r="AX9" s="365"/>
      <c r="AY9" s="365"/>
    </row>
    <row r="10" spans="1:51" ht="15.95" customHeight="1" thickBot="1" x14ac:dyDescent="0.25">
      <c r="B10" s="58" t="s">
        <v>60</v>
      </c>
      <c r="C10" s="65" t="s">
        <v>5</v>
      </c>
      <c r="D10" s="66" t="s">
        <v>6</v>
      </c>
      <c r="E10" s="65" t="s">
        <v>7</v>
      </c>
      <c r="F10" s="66" t="s">
        <v>8</v>
      </c>
      <c r="G10" s="61" t="s">
        <v>9</v>
      </c>
      <c r="H10" s="62" t="s">
        <v>10</v>
      </c>
      <c r="I10" s="62" t="s">
        <v>11</v>
      </c>
      <c r="J10" s="62" t="s">
        <v>85</v>
      </c>
      <c r="K10" s="62" t="s">
        <v>88</v>
      </c>
      <c r="L10" s="63" t="s">
        <v>89</v>
      </c>
      <c r="M10" s="62" t="s">
        <v>91</v>
      </c>
      <c r="N10" s="223" t="s">
        <v>94</v>
      </c>
      <c r="O10" s="62" t="s">
        <v>95</v>
      </c>
      <c r="P10" s="62" t="s">
        <v>96</v>
      </c>
      <c r="Q10" s="63" t="s">
        <v>97</v>
      </c>
      <c r="R10" s="62" t="s">
        <v>98</v>
      </c>
      <c r="S10" s="62" t="s">
        <v>105</v>
      </c>
      <c r="T10" s="62" t="s">
        <v>104</v>
      </c>
      <c r="U10" s="62" t="s">
        <v>112</v>
      </c>
      <c r="V10" s="63" t="s">
        <v>114</v>
      </c>
      <c r="W10" s="72" t="s">
        <v>115</v>
      </c>
      <c r="X10" s="72" t="s">
        <v>116</v>
      </c>
      <c r="Y10" s="72" t="s">
        <v>117</v>
      </c>
      <c r="Z10" s="72" t="s">
        <v>113</v>
      </c>
      <c r="AA10" s="73" t="s">
        <v>118</v>
      </c>
      <c r="AB10" s="72" t="s">
        <v>119</v>
      </c>
      <c r="AC10" s="72" t="s">
        <v>123</v>
      </c>
      <c r="AD10" s="72" t="s">
        <v>124</v>
      </c>
      <c r="AE10" s="340" t="s">
        <v>126</v>
      </c>
      <c r="AF10" s="333" t="s">
        <v>127</v>
      </c>
      <c r="AG10" s="340" t="s">
        <v>130</v>
      </c>
      <c r="AH10" s="340" t="s">
        <v>132</v>
      </c>
      <c r="AI10" s="340" t="s">
        <v>134</v>
      </c>
      <c r="AJ10" s="340" t="s">
        <v>136</v>
      </c>
      <c r="AK10" s="333" t="s">
        <v>137</v>
      </c>
      <c r="AL10" s="340" t="s">
        <v>140</v>
      </c>
      <c r="AM10" s="340" t="s">
        <v>143</v>
      </c>
      <c r="AN10" s="340" t="s">
        <v>145</v>
      </c>
      <c r="AO10" s="340" t="s">
        <v>147</v>
      </c>
      <c r="AP10" s="333" t="s">
        <v>148</v>
      </c>
      <c r="AQ10" s="340" t="s">
        <v>154</v>
      </c>
      <c r="AR10" s="340" t="s">
        <v>227</v>
      </c>
      <c r="AS10" s="340" t="s">
        <v>228</v>
      </c>
      <c r="AT10" s="340" t="s">
        <v>229</v>
      </c>
      <c r="AU10" s="333" t="s">
        <v>230</v>
      </c>
      <c r="AV10" s="340" t="s">
        <v>231</v>
      </c>
      <c r="AW10" s="340" t="s">
        <v>232</v>
      </c>
      <c r="AX10" s="340" t="s">
        <v>233</v>
      </c>
      <c r="AY10" s="340" t="s">
        <v>250</v>
      </c>
    </row>
    <row r="11" spans="1:51" ht="14.1" customHeight="1" x14ac:dyDescent="0.15">
      <c r="B11" s="158" t="s">
        <v>12</v>
      </c>
      <c r="C11" s="170">
        <v>1259922</v>
      </c>
      <c r="D11" s="171">
        <v>1196086</v>
      </c>
      <c r="E11" s="159">
        <v>951576.57000000007</v>
      </c>
      <c r="F11" s="282">
        <v>825503</v>
      </c>
      <c r="G11" s="120">
        <v>748502.12</v>
      </c>
      <c r="H11" s="173">
        <v>230833</v>
      </c>
      <c r="I11" s="172">
        <v>221084.36</v>
      </c>
      <c r="J11" s="172">
        <v>229708.15</v>
      </c>
      <c r="K11" s="172">
        <v>249260.4</v>
      </c>
      <c r="L11" s="174">
        <f>SUM(H11:K11)</f>
        <v>930885.91</v>
      </c>
      <c r="M11" s="172">
        <v>245028.03</v>
      </c>
      <c r="N11" s="243">
        <v>277722.52</v>
      </c>
      <c r="O11" s="243">
        <v>240766</v>
      </c>
      <c r="P11" s="243">
        <v>277961.09999999998</v>
      </c>
      <c r="Q11" s="258">
        <f>SUM(M11:P11)</f>
        <v>1041477.65</v>
      </c>
      <c r="R11" s="243">
        <v>284080.31999999995</v>
      </c>
      <c r="S11" s="329">
        <v>233145.06</v>
      </c>
      <c r="T11" s="329">
        <v>258258.06</v>
      </c>
      <c r="U11" s="231">
        <v>175394.60142857145</v>
      </c>
      <c r="V11" s="174">
        <f>SUM(R11:U11)</f>
        <v>950878.04142857133</v>
      </c>
      <c r="W11" s="231">
        <v>167005.19</v>
      </c>
      <c r="X11" s="231">
        <v>87077.349999999991</v>
      </c>
      <c r="Y11" s="231">
        <v>161439.34</v>
      </c>
      <c r="Z11" s="243">
        <v>154287.10999999999</v>
      </c>
      <c r="AA11" s="258">
        <f>SUM(W11:Z11)</f>
        <v>569808.99</v>
      </c>
      <c r="AB11" s="244">
        <v>194338.05</v>
      </c>
      <c r="AC11" s="244">
        <v>260917.42</v>
      </c>
      <c r="AD11" s="244">
        <v>311606.2</v>
      </c>
      <c r="AE11" s="231">
        <v>338587.85000000003</v>
      </c>
      <c r="AF11" s="177">
        <f>SUM(AB11:AE11)</f>
        <v>1105449.52</v>
      </c>
      <c r="AG11" s="347">
        <v>322030.19</v>
      </c>
      <c r="AH11" s="347">
        <v>348499.85</v>
      </c>
      <c r="AI11" s="231">
        <v>370678.19487804879</v>
      </c>
      <c r="AJ11" s="231">
        <v>425086.05853658536</v>
      </c>
      <c r="AK11" s="177">
        <f>SUM(AG11:AJ11)</f>
        <v>1466294.2934146342</v>
      </c>
      <c r="AL11" s="347">
        <v>379820.76195121941</v>
      </c>
      <c r="AM11" s="347">
        <v>337541.90073170734</v>
      </c>
      <c r="AN11" s="347">
        <v>384203.80414634134</v>
      </c>
      <c r="AO11" s="231">
        <v>389551.93804878055</v>
      </c>
      <c r="AP11" s="177">
        <v>1491118.4048780487</v>
      </c>
      <c r="AQ11" s="347">
        <v>331585.90456445992</v>
      </c>
      <c r="AR11" s="347">
        <v>359485.5979558652</v>
      </c>
      <c r="AS11" s="347">
        <v>358001.21006968647</v>
      </c>
      <c r="AT11" s="347">
        <v>371451.41190476192</v>
      </c>
      <c r="AU11" s="177">
        <v>1420524.1244947733</v>
      </c>
      <c r="AV11" s="347">
        <v>293637.23907664919</v>
      </c>
      <c r="AW11" s="347">
        <v>334997.74761904764</v>
      </c>
      <c r="AX11" s="347">
        <v>338239.64571428573</v>
      </c>
      <c r="AY11" s="347">
        <v>249453.88</v>
      </c>
    </row>
    <row r="12" spans="1:51" ht="14.1" customHeight="1" x14ac:dyDescent="0.15">
      <c r="B12" s="160" t="s">
        <v>13</v>
      </c>
      <c r="C12" s="175">
        <v>122361</v>
      </c>
      <c r="D12" s="171">
        <v>129767</v>
      </c>
      <c r="E12" s="159">
        <v>105945.43000000001</v>
      </c>
      <c r="F12" s="282">
        <v>85267</v>
      </c>
      <c r="G12" s="120">
        <v>112709.09</v>
      </c>
      <c r="H12" s="173">
        <v>27469</v>
      </c>
      <c r="I12" s="173">
        <v>21409.35</v>
      </c>
      <c r="J12" s="173">
        <v>25656.21</v>
      </c>
      <c r="K12" s="173">
        <v>30752.61</v>
      </c>
      <c r="L12" s="177">
        <f>SUM(H12:K12)</f>
        <v>105287.17</v>
      </c>
      <c r="M12" s="173">
        <v>32478.68</v>
      </c>
      <c r="N12" s="244">
        <v>21200.77</v>
      </c>
      <c r="O12" s="244">
        <v>26840</v>
      </c>
      <c r="P12" s="244">
        <v>31622.81</v>
      </c>
      <c r="Q12" s="256">
        <f>SUM(M12:P12)</f>
        <v>112142.26</v>
      </c>
      <c r="R12" s="244">
        <v>27809.8</v>
      </c>
      <c r="S12" s="231">
        <v>25895.83</v>
      </c>
      <c r="T12" s="231">
        <v>26781.239999999998</v>
      </c>
      <c r="U12" s="231">
        <v>35088.548571428568</v>
      </c>
      <c r="V12" s="177">
        <f>SUM(R12:U12)</f>
        <v>115575.41857142857</v>
      </c>
      <c r="W12" s="231">
        <v>29188.229999999996</v>
      </c>
      <c r="X12" s="231">
        <v>4834.63</v>
      </c>
      <c r="Y12" s="231">
        <v>13147.03</v>
      </c>
      <c r="Z12" s="244">
        <v>9106.48</v>
      </c>
      <c r="AA12" s="256">
        <f>SUM(W12:Z12)</f>
        <v>56276.369999999995</v>
      </c>
      <c r="AB12" s="244">
        <v>19735.300000000003</v>
      </c>
      <c r="AC12" s="244">
        <v>33746.339999999997</v>
      </c>
      <c r="AD12" s="244">
        <v>32921.97</v>
      </c>
      <c r="AE12" s="231">
        <v>27857.769999999997</v>
      </c>
      <c r="AF12" s="177">
        <f t="shared" ref="AF12:AF34" si="0">SUM(AB12:AE12)</f>
        <v>114261.38</v>
      </c>
      <c r="AG12" s="347">
        <v>22325.46</v>
      </c>
      <c r="AH12" s="347">
        <v>22043.65</v>
      </c>
      <c r="AI12" s="231">
        <v>20473.768536585365</v>
      </c>
      <c r="AJ12" s="231">
        <v>34948.291219512197</v>
      </c>
      <c r="AK12" s="177">
        <f t="shared" ref="AK12:AK34" si="1">SUM(AG12:AJ12)</f>
        <v>99791.169756097574</v>
      </c>
      <c r="AL12" s="347">
        <v>31745.388536585371</v>
      </c>
      <c r="AM12" s="347">
        <v>29140.394146341459</v>
      </c>
      <c r="AN12" s="347">
        <v>34322.46</v>
      </c>
      <c r="AO12" s="231">
        <v>39303.54</v>
      </c>
      <c r="AP12" s="177">
        <v>134511.78268292683</v>
      </c>
      <c r="AQ12" s="347">
        <v>22214.879047619048</v>
      </c>
      <c r="AR12" s="347">
        <v>25641.226190476191</v>
      </c>
      <c r="AS12" s="347">
        <v>29351.147619047617</v>
      </c>
      <c r="AT12" s="347">
        <v>23745.370000000003</v>
      </c>
      <c r="AU12" s="177">
        <v>100952.62285714285</v>
      </c>
      <c r="AV12" s="347">
        <v>19515.307717685162</v>
      </c>
      <c r="AW12" s="347">
        <v>35858.329523809523</v>
      </c>
      <c r="AX12" s="347">
        <v>31388.926666666666</v>
      </c>
      <c r="AY12" s="347">
        <v>21893.01</v>
      </c>
    </row>
    <row r="13" spans="1:51" ht="14.1" customHeight="1" x14ac:dyDescent="0.15">
      <c r="B13" s="160" t="s">
        <v>14</v>
      </c>
      <c r="C13" s="175">
        <v>75979</v>
      </c>
      <c r="D13" s="171">
        <v>81026</v>
      </c>
      <c r="E13" s="159">
        <v>79820.17</v>
      </c>
      <c r="F13" s="282">
        <v>92836</v>
      </c>
      <c r="G13" s="120">
        <v>136908.62</v>
      </c>
      <c r="H13" s="173">
        <v>37152</v>
      </c>
      <c r="I13" s="173">
        <v>22185.32</v>
      </c>
      <c r="J13" s="173">
        <v>30648.41</v>
      </c>
      <c r="K13" s="173">
        <v>36748.93</v>
      </c>
      <c r="L13" s="177">
        <f t="shared" ref="L13:L33" si="2">SUM(H13:K13)</f>
        <v>126734.66</v>
      </c>
      <c r="M13" s="173">
        <v>33065.729999999996</v>
      </c>
      <c r="N13" s="244">
        <v>41536.720000000001</v>
      </c>
      <c r="O13" s="244">
        <v>32465</v>
      </c>
      <c r="P13" s="244">
        <v>44586.75</v>
      </c>
      <c r="Q13" s="256">
        <f t="shared" ref="Q13:Q33" si="3">SUM(M13:P13)</f>
        <v>151654.20000000001</v>
      </c>
      <c r="R13" s="244">
        <v>46080.990000000005</v>
      </c>
      <c r="S13" s="231">
        <v>49111.03</v>
      </c>
      <c r="T13" s="231">
        <v>70772.22</v>
      </c>
      <c r="U13" s="231">
        <v>83640.899999999994</v>
      </c>
      <c r="V13" s="177">
        <f t="shared" ref="V13:V33" si="4">SUM(R13:U13)</f>
        <v>249605.13999999998</v>
      </c>
      <c r="W13" s="231">
        <v>57007.12000000001</v>
      </c>
      <c r="X13" s="231">
        <v>4638.79</v>
      </c>
      <c r="Y13" s="231">
        <v>9809.869999999999</v>
      </c>
      <c r="Z13" s="244">
        <v>23032.699999999997</v>
      </c>
      <c r="AA13" s="256">
        <f t="shared" ref="AA13:AA33" si="5">SUM(W13:Z13)</f>
        <v>94488.48000000001</v>
      </c>
      <c r="AB13" s="244">
        <v>24869.13</v>
      </c>
      <c r="AC13" s="244">
        <v>26961.269999999997</v>
      </c>
      <c r="AD13" s="244">
        <v>43064.509999999995</v>
      </c>
      <c r="AE13" s="231">
        <v>62152.7</v>
      </c>
      <c r="AF13" s="177">
        <f t="shared" si="0"/>
        <v>157047.60999999999</v>
      </c>
      <c r="AG13" s="347">
        <v>74619.45</v>
      </c>
      <c r="AH13" s="347">
        <v>59637.119999999995</v>
      </c>
      <c r="AI13" s="231">
        <v>78739.555121951213</v>
      </c>
      <c r="AJ13" s="231">
        <v>72764.22024390244</v>
      </c>
      <c r="AK13" s="177">
        <f t="shared" si="1"/>
        <v>285760.34536585363</v>
      </c>
      <c r="AL13" s="347">
        <v>87732.689024390245</v>
      </c>
      <c r="AM13" s="347">
        <v>68751.27</v>
      </c>
      <c r="AN13" s="347">
        <v>68950.429999999993</v>
      </c>
      <c r="AO13" s="231">
        <v>67800.850000000006</v>
      </c>
      <c r="AP13" s="177">
        <v>293235.23902439023</v>
      </c>
      <c r="AQ13" s="347">
        <v>51040.14</v>
      </c>
      <c r="AR13" s="347">
        <v>51151.19</v>
      </c>
      <c r="AS13" s="347">
        <v>60463.650952380951</v>
      </c>
      <c r="AT13" s="347">
        <v>57882.69</v>
      </c>
      <c r="AU13" s="177">
        <v>220537.67095238095</v>
      </c>
      <c r="AV13" s="347">
        <v>28587.964428457777</v>
      </c>
      <c r="AW13" s="347">
        <v>37689.748571428572</v>
      </c>
      <c r="AX13" s="347">
        <v>36644.46</v>
      </c>
      <c r="AY13" s="347">
        <v>16753.010000000002</v>
      </c>
    </row>
    <row r="14" spans="1:51" ht="14.1" customHeight="1" x14ac:dyDescent="0.15">
      <c r="B14" s="160" t="s">
        <v>15</v>
      </c>
      <c r="C14" s="175">
        <v>41199</v>
      </c>
      <c r="D14" s="171">
        <v>50279</v>
      </c>
      <c r="E14" s="159">
        <v>40527.22</v>
      </c>
      <c r="F14" s="282">
        <v>52365</v>
      </c>
      <c r="G14" s="120">
        <v>79713.48</v>
      </c>
      <c r="H14" s="173">
        <v>6744</v>
      </c>
      <c r="I14" s="173">
        <v>3066.29</v>
      </c>
      <c r="J14" s="173">
        <v>11581.84</v>
      </c>
      <c r="K14" s="173">
        <v>6238.52</v>
      </c>
      <c r="L14" s="177">
        <f t="shared" si="2"/>
        <v>27630.65</v>
      </c>
      <c r="M14" s="173">
        <v>5194.01</v>
      </c>
      <c r="N14" s="244">
        <v>3841.3199999999997</v>
      </c>
      <c r="O14" s="244">
        <v>6145</v>
      </c>
      <c r="P14" s="244">
        <v>10189.870000000001</v>
      </c>
      <c r="Q14" s="256">
        <f t="shared" si="3"/>
        <v>25370.2</v>
      </c>
      <c r="R14" s="244">
        <v>7476.0300000000007</v>
      </c>
      <c r="S14" s="231">
        <v>14083.76</v>
      </c>
      <c r="T14" s="231">
        <v>14322.68</v>
      </c>
      <c r="U14" s="231">
        <v>11419.14</v>
      </c>
      <c r="V14" s="177">
        <f t="shared" si="4"/>
        <v>47301.61</v>
      </c>
      <c r="W14" s="231">
        <v>9994.41</v>
      </c>
      <c r="X14" s="231">
        <v>0</v>
      </c>
      <c r="Y14" s="231">
        <v>3456.18</v>
      </c>
      <c r="Z14" s="244">
        <v>1569.45</v>
      </c>
      <c r="AA14" s="256">
        <f t="shared" si="5"/>
        <v>15020.04</v>
      </c>
      <c r="AB14" s="244">
        <v>4737.91</v>
      </c>
      <c r="AC14" s="244">
        <v>6315.41</v>
      </c>
      <c r="AD14" s="244">
        <v>6756.380000000001</v>
      </c>
      <c r="AE14" s="231">
        <v>5657.9299999999994</v>
      </c>
      <c r="AF14" s="177">
        <f t="shared" si="0"/>
        <v>23467.63</v>
      </c>
      <c r="AG14" s="347">
        <v>18979.599999999999</v>
      </c>
      <c r="AH14" s="347">
        <v>10762.88</v>
      </c>
      <c r="AI14" s="231">
        <v>13580.27</v>
      </c>
      <c r="AJ14" s="231">
        <v>8640.0400000000009</v>
      </c>
      <c r="AK14" s="177">
        <f t="shared" si="1"/>
        <v>51962.79</v>
      </c>
      <c r="AL14" s="347">
        <v>12655.42</v>
      </c>
      <c r="AM14" s="347">
        <v>14797.949999999999</v>
      </c>
      <c r="AN14" s="347">
        <v>10637.810000000001</v>
      </c>
      <c r="AO14" s="231">
        <v>14442.210000000001</v>
      </c>
      <c r="AP14" s="177">
        <v>52533.39</v>
      </c>
      <c r="AQ14" s="347">
        <v>13041</v>
      </c>
      <c r="AR14" s="347">
        <v>12427.099999999999</v>
      </c>
      <c r="AS14" s="347">
        <v>9381.27</v>
      </c>
      <c r="AT14" s="347">
        <v>14652.63</v>
      </c>
      <c r="AU14" s="177">
        <v>49501.999999999993</v>
      </c>
      <c r="AV14" s="347">
        <v>7289.4215530923011</v>
      </c>
      <c r="AW14" s="347">
        <v>8272.73</v>
      </c>
      <c r="AX14" s="347">
        <v>17707.34</v>
      </c>
      <c r="AY14" s="347">
        <v>8299.8900000000012</v>
      </c>
    </row>
    <row r="15" spans="1:51" ht="14.1" customHeight="1" x14ac:dyDescent="0.15">
      <c r="B15" s="161" t="s">
        <v>16</v>
      </c>
      <c r="C15" s="175">
        <v>32879</v>
      </c>
      <c r="D15" s="171">
        <v>36665</v>
      </c>
      <c r="E15" s="159">
        <v>24351.23</v>
      </c>
      <c r="F15" s="282">
        <v>25789</v>
      </c>
      <c r="G15" s="120">
        <v>17128.36</v>
      </c>
      <c r="H15" s="173">
        <v>2795</v>
      </c>
      <c r="I15" s="173">
        <v>3344.72</v>
      </c>
      <c r="J15" s="173">
        <v>4087.84</v>
      </c>
      <c r="K15" s="173">
        <v>4297.4799999999996</v>
      </c>
      <c r="L15" s="177">
        <f t="shared" si="2"/>
        <v>14525.039999999999</v>
      </c>
      <c r="M15" s="173">
        <v>6119.18</v>
      </c>
      <c r="N15" s="244">
        <v>2296.2600000000002</v>
      </c>
      <c r="O15" s="244">
        <v>9029</v>
      </c>
      <c r="P15" s="244">
        <v>7730.47</v>
      </c>
      <c r="Q15" s="256">
        <f t="shared" si="3"/>
        <v>25174.910000000003</v>
      </c>
      <c r="R15" s="244">
        <v>10902.060000000001</v>
      </c>
      <c r="S15" s="231">
        <v>8016.01</v>
      </c>
      <c r="T15" s="231">
        <v>19878.16</v>
      </c>
      <c r="U15" s="231">
        <v>15670.7</v>
      </c>
      <c r="V15" s="177">
        <f t="shared" si="4"/>
        <v>54466.929999999993</v>
      </c>
      <c r="W15" s="231">
        <v>3183.15</v>
      </c>
      <c r="X15" s="231">
        <v>91.42</v>
      </c>
      <c r="Y15" s="231">
        <v>606.69000000000005</v>
      </c>
      <c r="Z15" s="244">
        <v>2871.2</v>
      </c>
      <c r="AA15" s="256">
        <f t="shared" si="5"/>
        <v>6752.46</v>
      </c>
      <c r="AB15" s="244">
        <v>3507</v>
      </c>
      <c r="AC15" s="244">
        <v>6228.2199999999993</v>
      </c>
      <c r="AD15" s="244">
        <v>6084.1299999999992</v>
      </c>
      <c r="AE15" s="231">
        <v>4437.18</v>
      </c>
      <c r="AF15" s="177">
        <f t="shared" si="0"/>
        <v>20256.53</v>
      </c>
      <c r="AG15" s="347">
        <v>3924.61</v>
      </c>
      <c r="AH15" s="347">
        <v>10556.25</v>
      </c>
      <c r="AI15" s="231">
        <v>9429.4700000000012</v>
      </c>
      <c r="AJ15" s="231">
        <v>12805.32</v>
      </c>
      <c r="AK15" s="177">
        <f t="shared" si="1"/>
        <v>36715.65</v>
      </c>
      <c r="AL15" s="347">
        <v>9302.7799999999988</v>
      </c>
      <c r="AM15" s="347">
        <v>8631.619999999999</v>
      </c>
      <c r="AN15" s="347">
        <v>5611.75</v>
      </c>
      <c r="AO15" s="231">
        <v>10717.509999999998</v>
      </c>
      <c r="AP15" s="177">
        <v>34263.659999999996</v>
      </c>
      <c r="AQ15" s="347">
        <v>5773.15</v>
      </c>
      <c r="AR15" s="347">
        <v>7826.6399999999994</v>
      </c>
      <c r="AS15" s="347">
        <v>10408.040000000001</v>
      </c>
      <c r="AT15" s="347">
        <v>8161.63</v>
      </c>
      <c r="AU15" s="177">
        <v>32169.460000000003</v>
      </c>
      <c r="AV15" s="347">
        <v>6514.3281028850088</v>
      </c>
      <c r="AW15" s="347">
        <v>7575.8</v>
      </c>
      <c r="AX15" s="347">
        <v>13190.45</v>
      </c>
      <c r="AY15" s="347">
        <v>7271.74</v>
      </c>
    </row>
    <row r="16" spans="1:51" ht="14.1" customHeight="1" x14ac:dyDescent="0.15">
      <c r="B16" s="161" t="s">
        <v>17</v>
      </c>
      <c r="C16" s="175">
        <v>73122</v>
      </c>
      <c r="D16" s="171">
        <v>97018</v>
      </c>
      <c r="E16" s="159">
        <v>75808.27</v>
      </c>
      <c r="F16" s="282">
        <v>28687</v>
      </c>
      <c r="G16" s="120">
        <v>21958.29</v>
      </c>
      <c r="H16" s="173">
        <v>5676</v>
      </c>
      <c r="I16" s="173">
        <v>19805.05</v>
      </c>
      <c r="J16" s="173">
        <v>7576.71</v>
      </c>
      <c r="K16" s="173">
        <v>12743.72</v>
      </c>
      <c r="L16" s="177">
        <f t="shared" si="2"/>
        <v>45801.48</v>
      </c>
      <c r="M16" s="173">
        <v>20923.72</v>
      </c>
      <c r="N16" s="244">
        <v>9886.9</v>
      </c>
      <c r="O16" s="244">
        <v>20307</v>
      </c>
      <c r="P16" s="244">
        <v>13969.14</v>
      </c>
      <c r="Q16" s="256">
        <f t="shared" si="3"/>
        <v>65086.76</v>
      </c>
      <c r="R16" s="244">
        <v>4660.84</v>
      </c>
      <c r="S16" s="231">
        <v>4542.1500000000005</v>
      </c>
      <c r="T16" s="231">
        <v>6123.54</v>
      </c>
      <c r="U16" s="231">
        <v>8881.09</v>
      </c>
      <c r="V16" s="177">
        <f t="shared" si="4"/>
        <v>24207.620000000003</v>
      </c>
      <c r="W16" s="231">
        <v>4257.13</v>
      </c>
      <c r="X16" s="231">
        <v>2700.1</v>
      </c>
      <c r="Y16" s="231">
        <v>9133.2000000000007</v>
      </c>
      <c r="Z16" s="244">
        <v>17045.34</v>
      </c>
      <c r="AA16" s="256">
        <f t="shared" si="5"/>
        <v>33135.770000000004</v>
      </c>
      <c r="AB16" s="244">
        <v>5957.74</v>
      </c>
      <c r="AC16" s="244">
        <v>11874.73</v>
      </c>
      <c r="AD16" s="244">
        <v>10882.55</v>
      </c>
      <c r="AE16" s="231">
        <v>11109.99</v>
      </c>
      <c r="AF16" s="177">
        <f t="shared" si="0"/>
        <v>39825.01</v>
      </c>
      <c r="AG16" s="347">
        <v>5502.5400000000009</v>
      </c>
      <c r="AH16" s="347">
        <v>6203.4</v>
      </c>
      <c r="AI16" s="231">
        <v>8121.32</v>
      </c>
      <c r="AJ16" s="231">
        <v>3841.96</v>
      </c>
      <c r="AK16" s="177">
        <f t="shared" si="1"/>
        <v>23669.22</v>
      </c>
      <c r="AL16" s="347">
        <v>5875.93</v>
      </c>
      <c r="AM16" s="347">
        <v>4127.59</v>
      </c>
      <c r="AN16" s="347">
        <v>3951.16</v>
      </c>
      <c r="AO16" s="231">
        <v>5339.3600000000006</v>
      </c>
      <c r="AP16" s="177">
        <v>19294.04</v>
      </c>
      <c r="AQ16" s="347">
        <v>4073.0599999999995</v>
      </c>
      <c r="AR16" s="347">
        <v>2850.04</v>
      </c>
      <c r="AS16" s="347">
        <v>4835.7199999999993</v>
      </c>
      <c r="AT16" s="347">
        <v>6307.8899999999994</v>
      </c>
      <c r="AU16" s="177">
        <v>18066.71</v>
      </c>
      <c r="AV16" s="347">
        <v>4358.7532779219582</v>
      </c>
      <c r="AW16" s="347">
        <v>7028.65</v>
      </c>
      <c r="AX16" s="347">
        <v>8011.1671428571435</v>
      </c>
      <c r="AY16" s="347">
        <v>17343.52</v>
      </c>
    </row>
    <row r="17" spans="2:51" ht="14.1" customHeight="1" x14ac:dyDescent="0.15">
      <c r="B17" s="161" t="s">
        <v>18</v>
      </c>
      <c r="C17" s="175">
        <v>11719</v>
      </c>
      <c r="D17" s="171">
        <v>14391</v>
      </c>
      <c r="E17" s="159">
        <v>16574.13</v>
      </c>
      <c r="F17" s="282">
        <v>7918</v>
      </c>
      <c r="G17" s="120">
        <v>20873.3</v>
      </c>
      <c r="H17" s="173">
        <v>8908</v>
      </c>
      <c r="I17" s="173">
        <v>3253.61</v>
      </c>
      <c r="J17" s="173">
        <v>5076.71</v>
      </c>
      <c r="K17" s="173">
        <v>12693.18</v>
      </c>
      <c r="L17" s="177">
        <f t="shared" si="2"/>
        <v>29931.5</v>
      </c>
      <c r="M17" s="173">
        <v>3936.2999999999997</v>
      </c>
      <c r="N17" s="244">
        <v>4425.03</v>
      </c>
      <c r="O17" s="244">
        <v>3624</v>
      </c>
      <c r="P17" s="244">
        <v>2805.41</v>
      </c>
      <c r="Q17" s="256">
        <f t="shared" si="3"/>
        <v>14790.74</v>
      </c>
      <c r="R17" s="244">
        <v>3158.3300000000004</v>
      </c>
      <c r="S17" s="231">
        <v>11281.45</v>
      </c>
      <c r="T17" s="231">
        <v>3425.21</v>
      </c>
      <c r="U17" s="231">
        <v>2742.6538095238093</v>
      </c>
      <c r="V17" s="177">
        <f t="shared" si="4"/>
        <v>20607.643809523812</v>
      </c>
      <c r="W17" s="231">
        <v>3197.6400000000003</v>
      </c>
      <c r="X17" s="231">
        <v>592.22</v>
      </c>
      <c r="Y17" s="231">
        <v>1149.3800000000001</v>
      </c>
      <c r="Z17" s="244">
        <v>2174.8999999999996</v>
      </c>
      <c r="AA17" s="256">
        <f t="shared" si="5"/>
        <v>7114.14</v>
      </c>
      <c r="AB17" s="244">
        <v>2004.67</v>
      </c>
      <c r="AC17" s="244">
        <v>1490.96</v>
      </c>
      <c r="AD17" s="244">
        <v>791.91</v>
      </c>
      <c r="AE17" s="231">
        <v>3098.59</v>
      </c>
      <c r="AF17" s="177">
        <f t="shared" si="0"/>
        <v>7386.13</v>
      </c>
      <c r="AG17" s="347">
        <v>1864.6</v>
      </c>
      <c r="AH17" s="347">
        <v>6284.9700000000012</v>
      </c>
      <c r="AI17" s="231">
        <v>2539.733902439024</v>
      </c>
      <c r="AJ17" s="231">
        <v>3679.6529268292643</v>
      </c>
      <c r="AK17" s="177">
        <f t="shared" si="1"/>
        <v>14368.956829268289</v>
      </c>
      <c r="AL17" s="347">
        <v>4936.1687804878002</v>
      </c>
      <c r="AM17" s="347">
        <v>4956.4100000000008</v>
      </c>
      <c r="AN17" s="347">
        <v>5807.64</v>
      </c>
      <c r="AO17" s="231">
        <v>6193.4400000000005</v>
      </c>
      <c r="AP17" s="177">
        <v>21893.6587804878</v>
      </c>
      <c r="AQ17" s="347">
        <v>10262.746190476191</v>
      </c>
      <c r="AR17" s="347">
        <v>6610.577619047619</v>
      </c>
      <c r="AS17" s="347">
        <v>11834.137619047619</v>
      </c>
      <c r="AT17" s="347">
        <v>6570.7276190476196</v>
      </c>
      <c r="AU17" s="177">
        <v>35278.189047619053</v>
      </c>
      <c r="AV17" s="347">
        <v>7083.4957178814602</v>
      </c>
      <c r="AW17" s="347">
        <v>15287.534761904761</v>
      </c>
      <c r="AX17" s="347">
        <v>4436.1861904761909</v>
      </c>
      <c r="AY17" s="347">
        <v>5383.63</v>
      </c>
    </row>
    <row r="18" spans="2:51" ht="14.1" customHeight="1" x14ac:dyDescent="0.15">
      <c r="B18" s="161" t="s">
        <v>19</v>
      </c>
      <c r="C18" s="175">
        <v>38308</v>
      </c>
      <c r="D18" s="171">
        <v>69897</v>
      </c>
      <c r="E18" s="159">
        <v>79862.399999999994</v>
      </c>
      <c r="F18" s="282">
        <v>83189</v>
      </c>
      <c r="G18" s="120">
        <v>48797.29</v>
      </c>
      <c r="H18" s="173">
        <v>13416</v>
      </c>
      <c r="I18" s="173">
        <v>20915.27</v>
      </c>
      <c r="J18" s="173">
        <v>14862.3</v>
      </c>
      <c r="K18" s="173">
        <v>25256.51</v>
      </c>
      <c r="L18" s="177">
        <f t="shared" si="2"/>
        <v>74450.080000000002</v>
      </c>
      <c r="M18" s="173">
        <v>20260.829999999998</v>
      </c>
      <c r="N18" s="244">
        <v>17741.3</v>
      </c>
      <c r="O18" s="244">
        <v>17354</v>
      </c>
      <c r="P18" s="244">
        <v>20932.38</v>
      </c>
      <c r="Q18" s="256">
        <f t="shared" si="3"/>
        <v>76288.509999999995</v>
      </c>
      <c r="R18" s="244">
        <v>11279.470000000001</v>
      </c>
      <c r="S18" s="231">
        <v>27056.149999999998</v>
      </c>
      <c r="T18" s="231">
        <v>30304.079999999998</v>
      </c>
      <c r="U18" s="231">
        <v>13689.178571428572</v>
      </c>
      <c r="V18" s="177">
        <f t="shared" si="4"/>
        <v>82328.878571428562</v>
      </c>
      <c r="W18" s="231">
        <v>20238.939999999999</v>
      </c>
      <c r="X18" s="231">
        <v>3912.56</v>
      </c>
      <c r="Y18" s="231">
        <v>8744.92</v>
      </c>
      <c r="Z18" s="244">
        <v>6705.96</v>
      </c>
      <c r="AA18" s="256">
        <f t="shared" si="5"/>
        <v>39602.379999999997</v>
      </c>
      <c r="AB18" s="244">
        <v>5915.3899999999994</v>
      </c>
      <c r="AC18" s="244">
        <v>15199.600000000002</v>
      </c>
      <c r="AD18" s="244">
        <v>18043.45</v>
      </c>
      <c r="AE18" s="231">
        <v>13549.470000000001</v>
      </c>
      <c r="AF18" s="177">
        <f t="shared" si="0"/>
        <v>52707.91</v>
      </c>
      <c r="AG18" s="347">
        <v>13301.54</v>
      </c>
      <c r="AH18" s="347">
        <v>19127.939999999999</v>
      </c>
      <c r="AI18" s="231">
        <v>17557.406829268293</v>
      </c>
      <c r="AJ18" s="231">
        <v>12913.460243902435</v>
      </c>
      <c r="AK18" s="177">
        <f t="shared" si="1"/>
        <v>62900.34707317072</v>
      </c>
      <c r="AL18" s="347">
        <v>12371.009999999998</v>
      </c>
      <c r="AM18" s="347">
        <v>13317.210975609756</v>
      </c>
      <c r="AN18" s="347">
        <v>10329.27</v>
      </c>
      <c r="AO18" s="231">
        <v>14648.140000000001</v>
      </c>
      <c r="AP18" s="177">
        <v>50665.630975609754</v>
      </c>
      <c r="AQ18" s="347">
        <v>26682.763333333336</v>
      </c>
      <c r="AR18" s="347">
        <v>11161.276666666668</v>
      </c>
      <c r="AS18" s="347">
        <v>12644.181428571428</v>
      </c>
      <c r="AT18" s="347">
        <v>14776.317142857144</v>
      </c>
      <c r="AU18" s="177">
        <v>65264.53857142858</v>
      </c>
      <c r="AV18" s="347">
        <v>17112.685844209569</v>
      </c>
      <c r="AW18" s="347">
        <v>12410.5</v>
      </c>
      <c r="AX18" s="347">
        <v>11416.153333333334</v>
      </c>
      <c r="AY18" s="347">
        <v>12003.77</v>
      </c>
    </row>
    <row r="19" spans="2:51" ht="14.1" customHeight="1" x14ac:dyDescent="0.15">
      <c r="B19" s="161" t="s">
        <v>20</v>
      </c>
      <c r="C19" s="178">
        <v>0</v>
      </c>
      <c r="D19" s="171">
        <v>0</v>
      </c>
      <c r="E19" s="159">
        <v>0</v>
      </c>
      <c r="F19" s="282">
        <v>0</v>
      </c>
      <c r="G19" s="120">
        <v>0</v>
      </c>
      <c r="H19" s="173">
        <v>0</v>
      </c>
      <c r="I19" s="179">
        <v>0</v>
      </c>
      <c r="J19" s="179">
        <v>0</v>
      </c>
      <c r="K19" s="179">
        <v>0</v>
      </c>
      <c r="L19" s="177">
        <f t="shared" si="2"/>
        <v>0</v>
      </c>
      <c r="M19" s="173">
        <v>0</v>
      </c>
      <c r="N19" s="244">
        <v>0</v>
      </c>
      <c r="O19" s="244">
        <v>0</v>
      </c>
      <c r="P19" s="244">
        <v>0</v>
      </c>
      <c r="Q19" s="256">
        <f t="shared" si="3"/>
        <v>0</v>
      </c>
      <c r="R19" s="244">
        <v>0</v>
      </c>
      <c r="S19" s="231">
        <v>0</v>
      </c>
      <c r="T19" s="231">
        <v>0</v>
      </c>
      <c r="U19" s="231">
        <v>0</v>
      </c>
      <c r="V19" s="177">
        <f t="shared" si="4"/>
        <v>0</v>
      </c>
      <c r="W19" s="231">
        <v>0</v>
      </c>
      <c r="X19" s="231">
        <v>0</v>
      </c>
      <c r="Y19" s="231">
        <v>0</v>
      </c>
      <c r="Z19" s="244">
        <v>0</v>
      </c>
      <c r="AA19" s="256">
        <f t="shared" si="5"/>
        <v>0</v>
      </c>
      <c r="AB19" s="244">
        <v>0</v>
      </c>
      <c r="AC19" s="244">
        <v>0</v>
      </c>
      <c r="AD19" s="244">
        <v>0</v>
      </c>
      <c r="AE19" s="231">
        <v>0</v>
      </c>
      <c r="AF19" s="177">
        <f t="shared" si="0"/>
        <v>0</v>
      </c>
      <c r="AG19" s="347">
        <v>1687.08</v>
      </c>
      <c r="AH19" s="347">
        <v>0</v>
      </c>
      <c r="AI19" s="231">
        <v>0</v>
      </c>
      <c r="AJ19" s="231">
        <v>0</v>
      </c>
      <c r="AK19" s="177">
        <f t="shared" si="1"/>
        <v>1687.08</v>
      </c>
      <c r="AL19" s="347">
        <v>0</v>
      </c>
      <c r="AM19" s="347">
        <v>0</v>
      </c>
      <c r="AN19" s="347">
        <v>0</v>
      </c>
      <c r="AO19" s="231">
        <v>0</v>
      </c>
      <c r="AP19" s="177">
        <v>0</v>
      </c>
      <c r="AQ19" s="347">
        <v>0</v>
      </c>
      <c r="AR19" s="347">
        <v>0</v>
      </c>
      <c r="AS19" s="347">
        <v>0</v>
      </c>
      <c r="AT19" s="347">
        <v>0</v>
      </c>
      <c r="AU19" s="177">
        <v>0</v>
      </c>
      <c r="AV19" s="347">
        <v>0</v>
      </c>
      <c r="AW19" s="347">
        <v>0</v>
      </c>
      <c r="AX19" s="347">
        <v>0</v>
      </c>
      <c r="AY19" s="347">
        <v>0</v>
      </c>
    </row>
    <row r="20" spans="2:51" ht="14.1" customHeight="1" x14ac:dyDescent="0.15">
      <c r="B20" s="161" t="s">
        <v>21</v>
      </c>
      <c r="C20" s="175">
        <v>463743</v>
      </c>
      <c r="D20" s="171">
        <v>667883</v>
      </c>
      <c r="E20" s="159">
        <v>547945.42999999993</v>
      </c>
      <c r="F20" s="282">
        <v>448071</v>
      </c>
      <c r="G20" s="120">
        <v>506693.41999999993</v>
      </c>
      <c r="H20" s="173">
        <v>105298</v>
      </c>
      <c r="I20" s="179">
        <v>110998.57</v>
      </c>
      <c r="J20" s="179">
        <v>148668.78</v>
      </c>
      <c r="K20" s="179">
        <v>157810.25</v>
      </c>
      <c r="L20" s="177">
        <f t="shared" si="2"/>
        <v>522775.6</v>
      </c>
      <c r="M20" s="173">
        <v>98614.599999999991</v>
      </c>
      <c r="N20" s="244">
        <v>120751.28</v>
      </c>
      <c r="O20" s="244">
        <v>136301</v>
      </c>
      <c r="P20" s="244">
        <v>152147.88</v>
      </c>
      <c r="Q20" s="256">
        <f t="shared" si="3"/>
        <v>507814.76</v>
      </c>
      <c r="R20" s="244">
        <v>108992.42000000001</v>
      </c>
      <c r="S20" s="231">
        <v>118533.94</v>
      </c>
      <c r="T20" s="231">
        <v>115487.81999999999</v>
      </c>
      <c r="U20" s="231">
        <v>106942.62809523809</v>
      </c>
      <c r="V20" s="177">
        <f t="shared" si="4"/>
        <v>449956.80809523806</v>
      </c>
      <c r="W20" s="231">
        <v>86290.459999999992</v>
      </c>
      <c r="X20" s="231">
        <v>81595.460000000006</v>
      </c>
      <c r="Y20" s="231">
        <v>99091.58</v>
      </c>
      <c r="Z20" s="244">
        <v>208283.26</v>
      </c>
      <c r="AA20" s="256">
        <f t="shared" si="5"/>
        <v>475260.76</v>
      </c>
      <c r="AB20" s="244">
        <v>151172.56</v>
      </c>
      <c r="AC20" s="244">
        <v>124943.95999999999</v>
      </c>
      <c r="AD20" s="244">
        <v>243637.99999999997</v>
      </c>
      <c r="AE20" s="231">
        <v>177326.34</v>
      </c>
      <c r="AF20" s="177">
        <f t="shared" si="0"/>
        <v>697080.86</v>
      </c>
      <c r="AG20" s="347">
        <v>183405.6</v>
      </c>
      <c r="AH20" s="347">
        <v>170971.22999999998</v>
      </c>
      <c r="AI20" s="231">
        <v>158000.49634146344</v>
      </c>
      <c r="AJ20" s="231">
        <v>145538.19170731708</v>
      </c>
      <c r="AK20" s="177">
        <f t="shared" si="1"/>
        <v>657915.5180487805</v>
      </c>
      <c r="AL20" s="347">
        <v>142231.12317073171</v>
      </c>
      <c r="AM20" s="347">
        <v>142540.94926829269</v>
      </c>
      <c r="AN20" s="347">
        <v>185860.66658536583</v>
      </c>
      <c r="AO20" s="231">
        <v>172372.96512195122</v>
      </c>
      <c r="AP20" s="177">
        <v>643005.70414634142</v>
      </c>
      <c r="AQ20" s="347">
        <v>144526.3196515679</v>
      </c>
      <c r="AR20" s="347">
        <v>147582.5998954704</v>
      </c>
      <c r="AS20" s="347">
        <v>131446.44436701509</v>
      </c>
      <c r="AT20" s="347">
        <v>134175.28999999998</v>
      </c>
      <c r="AU20" s="177">
        <v>557730.65391405334</v>
      </c>
      <c r="AV20" s="347">
        <v>129463.70101701637</v>
      </c>
      <c r="AW20" s="347">
        <v>146487.18095238096</v>
      </c>
      <c r="AX20" s="347">
        <v>162518.70428571431</v>
      </c>
      <c r="AY20" s="347">
        <v>133358.62</v>
      </c>
    </row>
    <row r="21" spans="2:51" ht="14.1" customHeight="1" x14ac:dyDescent="0.15">
      <c r="B21" s="161" t="s">
        <v>22</v>
      </c>
      <c r="C21" s="175">
        <v>2415709</v>
      </c>
      <c r="D21" s="171">
        <v>3077253</v>
      </c>
      <c r="E21" s="159">
        <v>3021535.9000000004</v>
      </c>
      <c r="F21" s="282">
        <v>3252040</v>
      </c>
      <c r="G21" s="120">
        <v>3311120.05</v>
      </c>
      <c r="H21" s="173">
        <v>861903</v>
      </c>
      <c r="I21" s="173">
        <v>938460.03</v>
      </c>
      <c r="J21" s="173">
        <v>1029044.9</v>
      </c>
      <c r="K21" s="173">
        <v>1022723.01</v>
      </c>
      <c r="L21" s="177">
        <f t="shared" si="2"/>
        <v>3852130.9400000004</v>
      </c>
      <c r="M21" s="173">
        <v>901495.40999999992</v>
      </c>
      <c r="N21" s="244">
        <v>1018760.93</v>
      </c>
      <c r="O21" s="244">
        <v>1015652</v>
      </c>
      <c r="P21" s="244">
        <v>1002645.31</v>
      </c>
      <c r="Q21" s="256">
        <f t="shared" si="3"/>
        <v>3938553.65</v>
      </c>
      <c r="R21" s="244">
        <v>912357.91999999993</v>
      </c>
      <c r="S21" s="231">
        <v>973212.81</v>
      </c>
      <c r="T21" s="231">
        <v>966859.66</v>
      </c>
      <c r="U21" s="231">
        <v>927513.16333333345</v>
      </c>
      <c r="V21" s="177">
        <f t="shared" si="4"/>
        <v>3779943.5533333337</v>
      </c>
      <c r="W21" s="231">
        <v>787139.47</v>
      </c>
      <c r="X21" s="231">
        <v>710077.82000000007</v>
      </c>
      <c r="Y21" s="231">
        <v>896532.98</v>
      </c>
      <c r="Z21" s="244">
        <v>1001397.03</v>
      </c>
      <c r="AA21" s="256">
        <f t="shared" si="5"/>
        <v>3395147.3</v>
      </c>
      <c r="AB21" s="244">
        <v>1134948.8</v>
      </c>
      <c r="AC21" s="244">
        <v>1226358.1800000002</v>
      </c>
      <c r="AD21" s="244">
        <v>1271690.8999999999</v>
      </c>
      <c r="AE21" s="231">
        <v>1432107.9100000001</v>
      </c>
      <c r="AF21" s="177">
        <f t="shared" si="0"/>
        <v>5065105.790000001</v>
      </c>
      <c r="AG21" s="347">
        <v>1054496.0900000001</v>
      </c>
      <c r="AH21" s="347">
        <v>1304980.3899999999</v>
      </c>
      <c r="AI21" s="231">
        <v>1488487.8256097559</v>
      </c>
      <c r="AJ21" s="231">
        <v>1459870.9339024387</v>
      </c>
      <c r="AK21" s="177">
        <f t="shared" si="1"/>
        <v>5307835.2395121949</v>
      </c>
      <c r="AL21" s="347">
        <v>1307278.7039024387</v>
      </c>
      <c r="AM21" s="347">
        <v>1349697.2492682929</v>
      </c>
      <c r="AN21" s="347">
        <v>1430796.5234146346</v>
      </c>
      <c r="AO21" s="231">
        <v>1321387.2173170731</v>
      </c>
      <c r="AP21" s="177">
        <v>5409159.6939024394</v>
      </c>
      <c r="AQ21" s="347">
        <v>1269721.3924041812</v>
      </c>
      <c r="AR21" s="347">
        <v>1313749.7375377468</v>
      </c>
      <c r="AS21" s="347">
        <v>1357235.9887688735</v>
      </c>
      <c r="AT21" s="347">
        <v>1297855.408095238</v>
      </c>
      <c r="AU21" s="177">
        <v>5238562.5268060397</v>
      </c>
      <c r="AV21" s="347">
        <v>1008095.054851254</v>
      </c>
      <c r="AW21" s="347">
        <v>1249714.0714285714</v>
      </c>
      <c r="AX21" s="347">
        <v>1267764.9323809524</v>
      </c>
      <c r="AY21" s="347">
        <v>1281585.8700000001</v>
      </c>
    </row>
    <row r="22" spans="2:51" ht="14.1" customHeight="1" x14ac:dyDescent="0.15">
      <c r="B22" s="160" t="s">
        <v>23</v>
      </c>
      <c r="C22" s="180" t="s">
        <v>24</v>
      </c>
      <c r="D22" s="171">
        <v>687246</v>
      </c>
      <c r="E22" s="159">
        <v>689183.28</v>
      </c>
      <c r="F22" s="282">
        <v>517747</v>
      </c>
      <c r="G22" s="120">
        <v>459812.17</v>
      </c>
      <c r="H22" s="173">
        <v>122252</v>
      </c>
      <c r="I22" s="173">
        <v>152390.51</v>
      </c>
      <c r="J22" s="173">
        <v>124816.5</v>
      </c>
      <c r="K22" s="173">
        <v>114608.85</v>
      </c>
      <c r="L22" s="177">
        <f t="shared" si="2"/>
        <v>514067.86</v>
      </c>
      <c r="M22" s="173">
        <v>99524.160000000003</v>
      </c>
      <c r="N22" s="244">
        <v>113091.54</v>
      </c>
      <c r="O22" s="244">
        <v>150817</v>
      </c>
      <c r="P22" s="244">
        <v>124095.75</v>
      </c>
      <c r="Q22" s="256">
        <f t="shared" si="3"/>
        <v>487528.45</v>
      </c>
      <c r="R22" s="244">
        <v>118840.62</v>
      </c>
      <c r="S22" s="231">
        <v>137877.18000000002</v>
      </c>
      <c r="T22" s="231">
        <v>136705.95000000001</v>
      </c>
      <c r="U22" s="231">
        <v>113743.75809523811</v>
      </c>
      <c r="V22" s="177">
        <f t="shared" si="4"/>
        <v>507167.50809523812</v>
      </c>
      <c r="W22" s="231">
        <v>108641.37999999999</v>
      </c>
      <c r="X22" s="231">
        <v>78968.31</v>
      </c>
      <c r="Y22" s="231">
        <v>95154.549999999988</v>
      </c>
      <c r="Z22" s="244">
        <v>119887.47</v>
      </c>
      <c r="AA22" s="256">
        <f t="shared" si="5"/>
        <v>402651.70999999996</v>
      </c>
      <c r="AB22" s="244">
        <v>162161.17000000001</v>
      </c>
      <c r="AC22" s="244">
        <v>124120.28</v>
      </c>
      <c r="AD22" s="244">
        <v>155838.28</v>
      </c>
      <c r="AE22" s="231">
        <v>154687.94</v>
      </c>
      <c r="AF22" s="177">
        <f t="shared" si="0"/>
        <v>596807.66999999993</v>
      </c>
      <c r="AG22" s="347">
        <v>162591.47999999998</v>
      </c>
      <c r="AH22" s="347">
        <v>139630.44999999998</v>
      </c>
      <c r="AI22" s="231">
        <v>126451.40853658538</v>
      </c>
      <c r="AJ22" s="231">
        <v>145289.35390243903</v>
      </c>
      <c r="AK22" s="177">
        <f t="shared" si="1"/>
        <v>573962.69243902434</v>
      </c>
      <c r="AL22" s="347">
        <v>130784.91853658538</v>
      </c>
      <c r="AM22" s="347">
        <v>145033.77707317073</v>
      </c>
      <c r="AN22" s="347">
        <v>160396.64609756097</v>
      </c>
      <c r="AO22" s="231">
        <v>148853.9287804878</v>
      </c>
      <c r="AP22" s="177">
        <v>585069.2704878049</v>
      </c>
      <c r="AQ22" s="347">
        <v>142590.04361207897</v>
      </c>
      <c r="AR22" s="347">
        <v>147640.86765389083</v>
      </c>
      <c r="AS22" s="347">
        <v>164160.35929152148</v>
      </c>
      <c r="AT22" s="347">
        <v>131975.66333333333</v>
      </c>
      <c r="AU22" s="177">
        <v>586366.93389082467</v>
      </c>
      <c r="AV22" s="347">
        <v>90175.794322799135</v>
      </c>
      <c r="AW22" s="347">
        <v>131142.04047619048</v>
      </c>
      <c r="AX22" s="347">
        <v>121688.42571428571</v>
      </c>
      <c r="AY22" s="347">
        <v>120948.22</v>
      </c>
    </row>
    <row r="23" spans="2:51" ht="14.1" customHeight="1" x14ac:dyDescent="0.15">
      <c r="B23" s="160" t="s">
        <v>25</v>
      </c>
      <c r="C23" s="180" t="s">
        <v>24</v>
      </c>
      <c r="D23" s="171">
        <v>19887</v>
      </c>
      <c r="E23" s="159">
        <v>26075.329999999998</v>
      </c>
      <c r="F23" s="282">
        <v>17578</v>
      </c>
      <c r="G23" s="120">
        <v>9562.68</v>
      </c>
      <c r="H23" s="173">
        <v>446</v>
      </c>
      <c r="I23" s="173">
        <v>6608.6</v>
      </c>
      <c r="J23" s="173">
        <v>2627.77</v>
      </c>
      <c r="K23" s="173">
        <v>7582.92</v>
      </c>
      <c r="L23" s="177">
        <f t="shared" si="2"/>
        <v>17265.29</v>
      </c>
      <c r="M23" s="173">
        <v>5029.08</v>
      </c>
      <c r="N23" s="244">
        <v>1842.65</v>
      </c>
      <c r="O23" s="244">
        <v>5668</v>
      </c>
      <c r="P23" s="244">
        <v>3163.31</v>
      </c>
      <c r="Q23" s="256">
        <f t="shared" si="3"/>
        <v>15703.039999999999</v>
      </c>
      <c r="R23" s="244">
        <v>2663.27</v>
      </c>
      <c r="S23" s="231">
        <v>3518.93</v>
      </c>
      <c r="T23" s="231">
        <v>3030</v>
      </c>
      <c r="U23" s="231">
        <v>4715.76</v>
      </c>
      <c r="V23" s="177">
        <f t="shared" si="4"/>
        <v>13927.960000000001</v>
      </c>
      <c r="W23" s="231">
        <v>0</v>
      </c>
      <c r="X23" s="231">
        <v>4119.1099999999997</v>
      </c>
      <c r="Y23" s="231">
        <v>585.24</v>
      </c>
      <c r="Z23" s="244">
        <v>100</v>
      </c>
      <c r="AA23" s="256">
        <f t="shared" si="5"/>
        <v>4804.3499999999995</v>
      </c>
      <c r="AB23" s="244">
        <v>7592.4900000000007</v>
      </c>
      <c r="AC23" s="244">
        <v>3261.49</v>
      </c>
      <c r="AD23" s="244">
        <v>1523.73</v>
      </c>
      <c r="AE23" s="231">
        <v>498.96</v>
      </c>
      <c r="AF23" s="177">
        <f t="shared" si="0"/>
        <v>12876.669999999998</v>
      </c>
      <c r="AG23" s="347">
        <v>3574.44</v>
      </c>
      <c r="AH23" s="347">
        <v>1927.5300000000002</v>
      </c>
      <c r="AI23" s="231">
        <v>4994.0200000000004</v>
      </c>
      <c r="AJ23" s="231">
        <v>1918.56</v>
      </c>
      <c r="AK23" s="177">
        <f t="shared" si="1"/>
        <v>12414.550000000001</v>
      </c>
      <c r="AL23" s="347">
        <v>2663</v>
      </c>
      <c r="AM23" s="347">
        <v>905</v>
      </c>
      <c r="AN23" s="347">
        <v>4367.8500000000004</v>
      </c>
      <c r="AO23" s="231">
        <v>3195.21</v>
      </c>
      <c r="AP23" s="177">
        <v>11131.060000000001</v>
      </c>
      <c r="AQ23" s="347">
        <v>5249.29</v>
      </c>
      <c r="AR23" s="347">
        <v>1397.48</v>
      </c>
      <c r="AS23" s="347">
        <v>128.69999999999999</v>
      </c>
      <c r="AT23" s="347">
        <v>1508.4980952380952</v>
      </c>
      <c r="AU23" s="177">
        <v>8283.968095238095</v>
      </c>
      <c r="AV23" s="347">
        <v>5019.3544202937583</v>
      </c>
      <c r="AW23" s="347">
        <v>3067.26</v>
      </c>
      <c r="AX23" s="347">
        <v>3097.58</v>
      </c>
      <c r="AY23" s="347">
        <v>6440.45</v>
      </c>
    </row>
    <row r="24" spans="2:51" ht="14.1" customHeight="1" x14ac:dyDescent="0.15">
      <c r="B24" s="160" t="s">
        <v>26</v>
      </c>
      <c r="C24" s="180" t="s">
        <v>24</v>
      </c>
      <c r="D24" s="171">
        <v>52558</v>
      </c>
      <c r="E24" s="159">
        <v>27565.370000000003</v>
      </c>
      <c r="F24" s="282">
        <v>18038</v>
      </c>
      <c r="G24" s="120">
        <v>17155.54</v>
      </c>
      <c r="H24" s="173">
        <v>7000</v>
      </c>
      <c r="I24" s="173">
        <v>3384.29</v>
      </c>
      <c r="J24" s="173">
        <v>11870.38</v>
      </c>
      <c r="K24" s="173">
        <v>15761.25</v>
      </c>
      <c r="L24" s="177">
        <f t="shared" si="2"/>
        <v>38015.919999999998</v>
      </c>
      <c r="M24" s="173">
        <v>3348.97</v>
      </c>
      <c r="N24" s="244">
        <v>2867.72</v>
      </c>
      <c r="O24" s="244">
        <v>2141</v>
      </c>
      <c r="P24" s="244">
        <v>4795.6499999999996</v>
      </c>
      <c r="Q24" s="256">
        <f t="shared" si="3"/>
        <v>13153.339999999998</v>
      </c>
      <c r="R24" s="244">
        <v>6826.3700000000008</v>
      </c>
      <c r="S24" s="231">
        <v>7265.73</v>
      </c>
      <c r="T24" s="231">
        <v>6264.64</v>
      </c>
      <c r="U24" s="231">
        <v>5265.3099999999995</v>
      </c>
      <c r="V24" s="177">
        <f t="shared" si="4"/>
        <v>25622.050000000003</v>
      </c>
      <c r="W24" s="231">
        <v>8212.2999999999993</v>
      </c>
      <c r="X24" s="231">
        <v>0</v>
      </c>
      <c r="Y24" s="231">
        <v>3384.57</v>
      </c>
      <c r="Z24" s="244">
        <v>1063.82</v>
      </c>
      <c r="AA24" s="256">
        <f t="shared" si="5"/>
        <v>12660.689999999999</v>
      </c>
      <c r="AB24" s="244">
        <v>13155.77</v>
      </c>
      <c r="AC24" s="244">
        <v>4878.59</v>
      </c>
      <c r="AD24" s="244">
        <v>3855.2200000000003</v>
      </c>
      <c r="AE24" s="231">
        <v>7144.1900000000005</v>
      </c>
      <c r="AF24" s="177">
        <f t="shared" si="0"/>
        <v>29033.770000000004</v>
      </c>
      <c r="AG24" s="347">
        <v>10638.130000000001</v>
      </c>
      <c r="AH24" s="347">
        <v>1960.56</v>
      </c>
      <c r="AI24" s="231">
        <v>15420.02</v>
      </c>
      <c r="AJ24" s="231">
        <v>13370.612195121948</v>
      </c>
      <c r="AK24" s="177">
        <f t="shared" si="1"/>
        <v>41389.322195121946</v>
      </c>
      <c r="AL24" s="347">
        <v>4432.6419512195098</v>
      </c>
      <c r="AM24" s="347">
        <v>1857.94</v>
      </c>
      <c r="AN24" s="347">
        <v>10026.780000000001</v>
      </c>
      <c r="AO24" s="231">
        <v>4559.84</v>
      </c>
      <c r="AP24" s="177">
        <v>20877.201951219511</v>
      </c>
      <c r="AQ24" s="347">
        <v>2374.2976190476193</v>
      </c>
      <c r="AR24" s="347">
        <v>2998.75</v>
      </c>
      <c r="AS24" s="347">
        <v>4943.0499999999993</v>
      </c>
      <c r="AT24" s="347">
        <v>7976.3399999999992</v>
      </c>
      <c r="AU24" s="177">
        <v>18292.437619047618</v>
      </c>
      <c r="AV24" s="347">
        <v>10174.926926181726</v>
      </c>
      <c r="AW24" s="347">
        <v>4604.18</v>
      </c>
      <c r="AX24" s="347">
        <v>11365.848571428571</v>
      </c>
      <c r="AY24" s="347">
        <v>4957.95</v>
      </c>
    </row>
    <row r="25" spans="2:51" ht="14.1" customHeight="1" x14ac:dyDescent="0.15">
      <c r="B25" s="161" t="s">
        <v>27</v>
      </c>
      <c r="C25" s="180" t="s">
        <v>24</v>
      </c>
      <c r="D25" s="176">
        <v>12376</v>
      </c>
      <c r="E25" s="162">
        <v>17126.41</v>
      </c>
      <c r="F25" s="283">
        <v>9892</v>
      </c>
      <c r="G25" s="124">
        <v>13079.929999999998</v>
      </c>
      <c r="H25" s="173">
        <v>5587</v>
      </c>
      <c r="I25" s="173">
        <v>4816.05</v>
      </c>
      <c r="J25" s="173">
        <v>3751.05</v>
      </c>
      <c r="K25" s="173">
        <v>6391.08</v>
      </c>
      <c r="L25" s="177">
        <f t="shared" si="2"/>
        <v>20545.18</v>
      </c>
      <c r="M25" s="173">
        <v>10764.11</v>
      </c>
      <c r="N25" s="244">
        <v>6789.64</v>
      </c>
      <c r="O25" s="244">
        <v>9798</v>
      </c>
      <c r="P25" s="244">
        <v>5929.95</v>
      </c>
      <c r="Q25" s="256">
        <f t="shared" si="3"/>
        <v>33281.699999999997</v>
      </c>
      <c r="R25" s="244">
        <v>9668.4699999999993</v>
      </c>
      <c r="S25" s="231">
        <v>11676.470000000001</v>
      </c>
      <c r="T25" s="231">
        <v>15046.33</v>
      </c>
      <c r="U25" s="231">
        <v>4463.3261904761912</v>
      </c>
      <c r="V25" s="177">
        <f t="shared" si="4"/>
        <v>40854.596190476193</v>
      </c>
      <c r="W25" s="231">
        <v>9068.59</v>
      </c>
      <c r="X25" s="231">
        <v>4783.5499999999993</v>
      </c>
      <c r="Y25" s="231">
        <v>4595.1299999999992</v>
      </c>
      <c r="Z25" s="244">
        <v>2714.4</v>
      </c>
      <c r="AA25" s="256">
        <f t="shared" si="5"/>
        <v>21161.67</v>
      </c>
      <c r="AB25" s="244">
        <v>578.5</v>
      </c>
      <c r="AC25" s="244">
        <v>242.35999999999999</v>
      </c>
      <c r="AD25" s="244">
        <v>1495.62</v>
      </c>
      <c r="AE25" s="231">
        <v>2009.55</v>
      </c>
      <c r="AF25" s="177">
        <f t="shared" si="0"/>
        <v>4326.03</v>
      </c>
      <c r="AG25" s="347">
        <v>8131.8200000000006</v>
      </c>
      <c r="AH25" s="347">
        <v>1249.5999999999999</v>
      </c>
      <c r="AI25" s="231">
        <v>291</v>
      </c>
      <c r="AJ25" s="231">
        <v>1839.279268292682</v>
      </c>
      <c r="AK25" s="177">
        <f t="shared" si="1"/>
        <v>11511.699268292683</v>
      </c>
      <c r="AL25" s="347">
        <v>2629.7390243902441</v>
      </c>
      <c r="AM25" s="347">
        <v>2109.078780487805</v>
      </c>
      <c r="AN25" s="347">
        <v>4738</v>
      </c>
      <c r="AO25" s="231">
        <v>3516.7</v>
      </c>
      <c r="AP25" s="177">
        <v>12993.517804878051</v>
      </c>
      <c r="AQ25" s="347">
        <v>3169.86</v>
      </c>
      <c r="AR25" s="347">
        <v>1984.1</v>
      </c>
      <c r="AS25" s="347">
        <v>252.2</v>
      </c>
      <c r="AT25" s="347">
        <v>480.15</v>
      </c>
      <c r="AU25" s="177">
        <v>5886.3099999999995</v>
      </c>
      <c r="AV25" s="347">
        <v>562.21218148726155</v>
      </c>
      <c r="AW25" s="347">
        <v>2017.6</v>
      </c>
      <c r="AX25" s="347">
        <v>5695.3600000000006</v>
      </c>
      <c r="AY25" s="347">
        <v>873</v>
      </c>
    </row>
    <row r="26" spans="2:51" ht="14.1" customHeight="1" x14ac:dyDescent="0.15">
      <c r="B26" s="163" t="s">
        <v>28</v>
      </c>
      <c r="C26" s="180" t="s">
        <v>24</v>
      </c>
      <c r="D26" s="181" t="s">
        <v>24</v>
      </c>
      <c r="E26" s="181" t="s">
        <v>24</v>
      </c>
      <c r="F26" s="181" t="s">
        <v>24</v>
      </c>
      <c r="G26" s="182" t="s">
        <v>24</v>
      </c>
      <c r="H26" s="173">
        <v>895</v>
      </c>
      <c r="I26" s="173">
        <v>1139.28</v>
      </c>
      <c r="J26" s="173">
        <v>4294.9399999999996</v>
      </c>
      <c r="K26" s="173">
        <v>918.05</v>
      </c>
      <c r="L26" s="177">
        <f t="shared" si="2"/>
        <v>7247.2699999999995</v>
      </c>
      <c r="M26" s="173">
        <v>2019.9099999999999</v>
      </c>
      <c r="N26" s="244">
        <v>1571.27</v>
      </c>
      <c r="O26" s="244">
        <v>2903</v>
      </c>
      <c r="P26" s="244">
        <v>1276.3</v>
      </c>
      <c r="Q26" s="256">
        <f t="shared" si="3"/>
        <v>7770.4800000000005</v>
      </c>
      <c r="R26" s="244">
        <v>3539.51</v>
      </c>
      <c r="S26" s="231">
        <v>1783.5099999999998</v>
      </c>
      <c r="T26" s="231">
        <v>1649.99</v>
      </c>
      <c r="U26" s="231">
        <v>4280.45</v>
      </c>
      <c r="V26" s="177">
        <f t="shared" si="4"/>
        <v>11253.46</v>
      </c>
      <c r="W26" s="231">
        <v>4188.87</v>
      </c>
      <c r="X26" s="231">
        <v>659.22</v>
      </c>
      <c r="Y26" s="231">
        <v>1257.8599999999999</v>
      </c>
      <c r="Z26" s="244">
        <v>2034.9399999999998</v>
      </c>
      <c r="AA26" s="256">
        <f t="shared" si="5"/>
        <v>8140.8899999999994</v>
      </c>
      <c r="AB26" s="244">
        <v>918.07999999999993</v>
      </c>
      <c r="AC26" s="244">
        <v>2631.37</v>
      </c>
      <c r="AD26" s="244">
        <v>672.91</v>
      </c>
      <c r="AE26" s="231">
        <v>313.32</v>
      </c>
      <c r="AF26" s="177">
        <f t="shared" si="0"/>
        <v>4535.6799999999994</v>
      </c>
      <c r="AG26" s="347">
        <v>1250.6399999999999</v>
      </c>
      <c r="AH26" s="347">
        <v>1075.27</v>
      </c>
      <c r="AI26" s="231">
        <v>870.03</v>
      </c>
      <c r="AJ26" s="231">
        <v>2435.6331707317072</v>
      </c>
      <c r="AK26" s="177">
        <f t="shared" si="1"/>
        <v>5631.5731707317063</v>
      </c>
      <c r="AL26" s="347">
        <v>2550.921219512195</v>
      </c>
      <c r="AM26" s="347">
        <v>1497.0700000000002</v>
      </c>
      <c r="AN26" s="347">
        <v>1538.08</v>
      </c>
      <c r="AO26" s="231">
        <v>725.01</v>
      </c>
      <c r="AP26" s="177">
        <v>6311.0812195121953</v>
      </c>
      <c r="AQ26" s="347">
        <v>3032.2999999999997</v>
      </c>
      <c r="AR26" s="347">
        <v>1714.44</v>
      </c>
      <c r="AS26" s="347">
        <v>1628.65</v>
      </c>
      <c r="AT26" s="347">
        <v>2244.73</v>
      </c>
      <c r="AU26" s="177">
        <v>8620.119999999999</v>
      </c>
      <c r="AV26" s="347">
        <v>1392.9388496534684</v>
      </c>
      <c r="AW26" s="347">
        <v>961.3</v>
      </c>
      <c r="AX26" s="347">
        <v>2485.69</v>
      </c>
      <c r="AY26" s="347">
        <v>2200.6</v>
      </c>
    </row>
    <row r="27" spans="2:51" ht="14.1" customHeight="1" x14ac:dyDescent="0.15">
      <c r="B27" s="163" t="s">
        <v>29</v>
      </c>
      <c r="C27" s="180" t="s">
        <v>24</v>
      </c>
      <c r="D27" s="181" t="s">
        <v>24</v>
      </c>
      <c r="E27" s="181" t="s">
        <v>24</v>
      </c>
      <c r="F27" s="181" t="s">
        <v>24</v>
      </c>
      <c r="G27" s="182" t="s">
        <v>24</v>
      </c>
      <c r="H27" s="173">
        <v>611</v>
      </c>
      <c r="I27" s="173">
        <v>5505.72</v>
      </c>
      <c r="J27" s="173">
        <v>0</v>
      </c>
      <c r="K27" s="173">
        <v>317.45</v>
      </c>
      <c r="L27" s="177">
        <f t="shared" si="2"/>
        <v>6434.17</v>
      </c>
      <c r="M27" s="173">
        <v>197.8</v>
      </c>
      <c r="N27" s="244">
        <v>378.79</v>
      </c>
      <c r="O27" s="244">
        <v>757</v>
      </c>
      <c r="P27" s="244">
        <v>1186.8</v>
      </c>
      <c r="Q27" s="256">
        <f t="shared" si="3"/>
        <v>2520.3900000000003</v>
      </c>
      <c r="R27" s="244">
        <v>0</v>
      </c>
      <c r="S27" s="231">
        <v>692.3</v>
      </c>
      <c r="T27" s="231">
        <v>1341.08</v>
      </c>
      <c r="U27" s="231">
        <v>2541.7399999999998</v>
      </c>
      <c r="V27" s="177">
        <f t="shared" si="4"/>
        <v>4575.12</v>
      </c>
      <c r="W27" s="231">
        <v>100</v>
      </c>
      <c r="X27" s="231">
        <v>0</v>
      </c>
      <c r="Y27" s="231">
        <v>486</v>
      </c>
      <c r="Z27" s="244">
        <v>0</v>
      </c>
      <c r="AA27" s="256">
        <f t="shared" si="5"/>
        <v>586</v>
      </c>
      <c r="AB27" s="244">
        <v>0</v>
      </c>
      <c r="AC27" s="244">
        <v>476.19</v>
      </c>
      <c r="AD27" s="244">
        <v>0</v>
      </c>
      <c r="AE27" s="231">
        <v>0</v>
      </c>
      <c r="AF27" s="177">
        <f t="shared" si="0"/>
        <v>476.19</v>
      </c>
      <c r="AG27" s="347">
        <v>0</v>
      </c>
      <c r="AH27" s="347">
        <v>1305.6399999999999</v>
      </c>
      <c r="AI27" s="231">
        <v>0</v>
      </c>
      <c r="AJ27" s="231">
        <v>0</v>
      </c>
      <c r="AK27" s="177">
        <f t="shared" si="1"/>
        <v>1305.6399999999999</v>
      </c>
      <c r="AL27" s="347">
        <v>0</v>
      </c>
      <c r="AM27" s="347">
        <v>0</v>
      </c>
      <c r="AN27" s="347">
        <v>0</v>
      </c>
      <c r="AO27" s="231">
        <v>1977.01</v>
      </c>
      <c r="AP27" s="177">
        <v>1977.01</v>
      </c>
      <c r="AQ27" s="347">
        <v>2521.9499999999998</v>
      </c>
      <c r="AR27" s="347">
        <v>0</v>
      </c>
      <c r="AS27" s="347">
        <v>0</v>
      </c>
      <c r="AT27" s="347">
        <v>0</v>
      </c>
      <c r="AU27" s="177">
        <v>2521.9499999999998</v>
      </c>
      <c r="AV27" s="347">
        <v>0</v>
      </c>
      <c r="AW27" s="347">
        <v>0</v>
      </c>
      <c r="AX27" s="347">
        <v>0</v>
      </c>
      <c r="AY27" s="347">
        <v>0</v>
      </c>
    </row>
    <row r="28" spans="2:51" ht="14.1" customHeight="1" x14ac:dyDescent="0.15">
      <c r="B28" s="163" t="s">
        <v>30</v>
      </c>
      <c r="C28" s="180" t="s">
        <v>24</v>
      </c>
      <c r="D28" s="181" t="s">
        <v>24</v>
      </c>
      <c r="E28" s="181" t="s">
        <v>24</v>
      </c>
      <c r="F28" s="181" t="s">
        <v>24</v>
      </c>
      <c r="G28" s="182" t="s">
        <v>24</v>
      </c>
      <c r="H28" s="173">
        <v>0</v>
      </c>
      <c r="I28" s="179">
        <v>0</v>
      </c>
      <c r="J28" s="179">
        <v>0</v>
      </c>
      <c r="K28" s="179">
        <v>0</v>
      </c>
      <c r="L28" s="177">
        <f t="shared" si="2"/>
        <v>0</v>
      </c>
      <c r="M28" s="173">
        <v>0</v>
      </c>
      <c r="N28" s="244">
        <v>0</v>
      </c>
      <c r="O28" s="244">
        <v>0</v>
      </c>
      <c r="P28" s="244">
        <v>0</v>
      </c>
      <c r="Q28" s="256">
        <f t="shared" si="3"/>
        <v>0</v>
      </c>
      <c r="R28" s="244">
        <v>0</v>
      </c>
      <c r="S28" s="231">
        <v>0</v>
      </c>
      <c r="T28" s="231">
        <v>0</v>
      </c>
      <c r="U28" s="231">
        <v>0</v>
      </c>
      <c r="V28" s="177">
        <f t="shared" si="4"/>
        <v>0</v>
      </c>
      <c r="W28" s="231">
        <v>0</v>
      </c>
      <c r="X28" s="231">
        <v>0</v>
      </c>
      <c r="Y28" s="231">
        <v>0</v>
      </c>
      <c r="Z28" s="244">
        <v>0</v>
      </c>
      <c r="AA28" s="256">
        <f t="shared" si="5"/>
        <v>0</v>
      </c>
      <c r="AB28" s="244">
        <v>0</v>
      </c>
      <c r="AC28" s="244">
        <v>0</v>
      </c>
      <c r="AD28" s="244">
        <v>0</v>
      </c>
      <c r="AE28" s="231">
        <v>0</v>
      </c>
      <c r="AF28" s="177">
        <f t="shared" si="0"/>
        <v>0</v>
      </c>
      <c r="AG28" s="347">
        <v>0</v>
      </c>
      <c r="AH28" s="347">
        <v>0</v>
      </c>
      <c r="AI28" s="231">
        <v>0</v>
      </c>
      <c r="AJ28" s="231">
        <v>0</v>
      </c>
      <c r="AK28" s="177">
        <f t="shared" si="1"/>
        <v>0</v>
      </c>
      <c r="AL28" s="347">
        <v>0</v>
      </c>
      <c r="AM28" s="347">
        <v>0</v>
      </c>
      <c r="AN28" s="347">
        <v>0</v>
      </c>
      <c r="AO28" s="231">
        <v>0</v>
      </c>
      <c r="AP28" s="177">
        <v>0</v>
      </c>
      <c r="AQ28" s="347">
        <v>0</v>
      </c>
      <c r="AR28" s="347">
        <v>0</v>
      </c>
      <c r="AS28" s="347">
        <v>0</v>
      </c>
      <c r="AT28" s="347">
        <v>0</v>
      </c>
      <c r="AU28" s="177">
        <v>0</v>
      </c>
      <c r="AV28" s="347">
        <v>0</v>
      </c>
      <c r="AW28" s="347">
        <v>0</v>
      </c>
      <c r="AX28" s="347">
        <v>0</v>
      </c>
      <c r="AY28" s="347">
        <v>0</v>
      </c>
    </row>
    <row r="29" spans="2:51" ht="14.1" customHeight="1" x14ac:dyDescent="0.15">
      <c r="B29" s="163" t="s">
        <v>31</v>
      </c>
      <c r="C29" s="180" t="s">
        <v>24</v>
      </c>
      <c r="D29" s="181" t="s">
        <v>24</v>
      </c>
      <c r="E29" s="181" t="s">
        <v>24</v>
      </c>
      <c r="F29" s="181" t="s">
        <v>24</v>
      </c>
      <c r="G29" s="182" t="s">
        <v>24</v>
      </c>
      <c r="H29" s="173">
        <v>0</v>
      </c>
      <c r="I29" s="179">
        <v>3399.59</v>
      </c>
      <c r="J29" s="179">
        <v>101.21</v>
      </c>
      <c r="K29" s="179">
        <v>4022.19</v>
      </c>
      <c r="L29" s="177">
        <f t="shared" si="2"/>
        <v>7522.99</v>
      </c>
      <c r="M29" s="173">
        <v>3636.44</v>
      </c>
      <c r="N29" s="244">
        <v>150</v>
      </c>
      <c r="O29" s="244">
        <v>1115</v>
      </c>
      <c r="P29" s="244">
        <v>1165.19</v>
      </c>
      <c r="Q29" s="256">
        <f t="shared" si="3"/>
        <v>6066.630000000001</v>
      </c>
      <c r="R29" s="244">
        <v>533.76</v>
      </c>
      <c r="S29" s="231">
        <v>203.29</v>
      </c>
      <c r="T29" s="231">
        <v>8898.77</v>
      </c>
      <c r="U29" s="231">
        <v>274.89</v>
      </c>
      <c r="V29" s="177">
        <f t="shared" si="4"/>
        <v>9910.7099999999991</v>
      </c>
      <c r="W29" s="231">
        <v>239.7</v>
      </c>
      <c r="X29" s="231">
        <v>0</v>
      </c>
      <c r="Y29" s="231">
        <v>3285.59</v>
      </c>
      <c r="Z29" s="244">
        <v>3110.25</v>
      </c>
      <c r="AA29" s="256">
        <f t="shared" si="5"/>
        <v>6635.54</v>
      </c>
      <c r="AB29" s="244">
        <v>0</v>
      </c>
      <c r="AC29" s="244">
        <v>0</v>
      </c>
      <c r="AD29" s="244">
        <v>2566.7799999999997</v>
      </c>
      <c r="AE29" s="231">
        <v>4348.4799999999996</v>
      </c>
      <c r="AF29" s="177">
        <f t="shared" si="0"/>
        <v>6915.2599999999993</v>
      </c>
      <c r="AG29" s="347">
        <v>684.63</v>
      </c>
      <c r="AH29" s="347">
        <v>0</v>
      </c>
      <c r="AI29" s="231">
        <v>2107.33</v>
      </c>
      <c r="AJ29" s="231">
        <v>7704.74</v>
      </c>
      <c r="AK29" s="177">
        <f t="shared" si="1"/>
        <v>10496.7</v>
      </c>
      <c r="AL29" s="347">
        <v>1690.36</v>
      </c>
      <c r="AM29" s="347">
        <v>2594.66</v>
      </c>
      <c r="AN29" s="347">
        <v>1300.92</v>
      </c>
      <c r="AO29" s="231">
        <v>846.09</v>
      </c>
      <c r="AP29" s="177">
        <v>6432.03</v>
      </c>
      <c r="AQ29" s="347">
        <v>179.38</v>
      </c>
      <c r="AR29" s="347">
        <v>3363.58</v>
      </c>
      <c r="AS29" s="347">
        <v>2397.8200000000002</v>
      </c>
      <c r="AT29" s="347">
        <v>3633.9</v>
      </c>
      <c r="AU29" s="177">
        <v>9574.68</v>
      </c>
      <c r="AV29" s="347">
        <v>1511.3200878680207</v>
      </c>
      <c r="AW29" s="347">
        <v>1011.9</v>
      </c>
      <c r="AX29" s="347">
        <v>0</v>
      </c>
      <c r="AY29" s="347">
        <v>706.88</v>
      </c>
    </row>
    <row r="30" spans="2:51" ht="14.1" customHeight="1" x14ac:dyDescent="0.15">
      <c r="B30" s="163" t="s">
        <v>32</v>
      </c>
      <c r="C30" s="180" t="s">
        <v>24</v>
      </c>
      <c r="D30" s="181" t="s">
        <v>24</v>
      </c>
      <c r="E30" s="181" t="s">
        <v>24</v>
      </c>
      <c r="F30" s="181" t="s">
        <v>24</v>
      </c>
      <c r="G30" s="182" t="s">
        <v>24</v>
      </c>
      <c r="H30" s="173">
        <v>5601</v>
      </c>
      <c r="I30" s="173">
        <v>404.91</v>
      </c>
      <c r="J30" s="173">
        <v>0</v>
      </c>
      <c r="K30" s="173">
        <v>2411</v>
      </c>
      <c r="L30" s="177">
        <f t="shared" si="2"/>
        <v>8416.91</v>
      </c>
      <c r="M30" s="173">
        <v>3398.85</v>
      </c>
      <c r="N30" s="244">
        <v>0</v>
      </c>
      <c r="O30" s="244">
        <v>2521</v>
      </c>
      <c r="P30" s="244">
        <v>0</v>
      </c>
      <c r="Q30" s="256">
        <f t="shared" si="3"/>
        <v>5919.85</v>
      </c>
      <c r="R30" s="244">
        <v>2279.77</v>
      </c>
      <c r="S30" s="231">
        <v>0</v>
      </c>
      <c r="T30" s="231">
        <v>0</v>
      </c>
      <c r="U30" s="231">
        <v>552.94000000000005</v>
      </c>
      <c r="V30" s="177">
        <f t="shared" si="4"/>
        <v>2832.71</v>
      </c>
      <c r="W30" s="231">
        <v>0</v>
      </c>
      <c r="X30" s="231">
        <v>700.92</v>
      </c>
      <c r="Y30" s="231">
        <v>595.23</v>
      </c>
      <c r="Z30" s="244">
        <v>0</v>
      </c>
      <c r="AA30" s="256">
        <f t="shared" si="5"/>
        <v>1296.1500000000001</v>
      </c>
      <c r="AB30" s="244">
        <v>0</v>
      </c>
      <c r="AC30" s="244">
        <v>50</v>
      </c>
      <c r="AD30" s="244">
        <v>0</v>
      </c>
      <c r="AE30" s="231">
        <v>1673.8200000000002</v>
      </c>
      <c r="AF30" s="177">
        <f t="shared" si="0"/>
        <v>1723.8200000000002</v>
      </c>
      <c r="AG30" s="347">
        <v>0</v>
      </c>
      <c r="AH30" s="347">
        <v>204.68</v>
      </c>
      <c r="AI30" s="231">
        <v>1244.81</v>
      </c>
      <c r="AJ30" s="231">
        <v>1065.26</v>
      </c>
      <c r="AK30" s="177">
        <f t="shared" si="1"/>
        <v>2514.75</v>
      </c>
      <c r="AL30" s="347">
        <v>845.65</v>
      </c>
      <c r="AM30" s="347">
        <v>0</v>
      </c>
      <c r="AN30" s="347">
        <v>416.67</v>
      </c>
      <c r="AO30" s="231">
        <v>2017.97</v>
      </c>
      <c r="AP30" s="177">
        <v>3280.29</v>
      </c>
      <c r="AQ30" s="347">
        <v>448.07</v>
      </c>
      <c r="AR30" s="347">
        <v>0</v>
      </c>
      <c r="AS30" s="347">
        <v>3146.704285714286</v>
      </c>
      <c r="AT30" s="347">
        <v>0</v>
      </c>
      <c r="AU30" s="177">
        <v>3594.7742857142862</v>
      </c>
      <c r="AV30" s="347">
        <v>0</v>
      </c>
      <c r="AW30" s="347">
        <v>0</v>
      </c>
      <c r="AX30" s="347">
        <v>312.71428571428567</v>
      </c>
      <c r="AY30" s="347">
        <v>1073.4000000000001</v>
      </c>
    </row>
    <row r="31" spans="2:51" ht="14.1" customHeight="1" x14ac:dyDescent="0.15">
      <c r="B31" s="163" t="s">
        <v>33</v>
      </c>
      <c r="C31" s="180" t="s">
        <v>24</v>
      </c>
      <c r="D31" s="181" t="s">
        <v>24</v>
      </c>
      <c r="E31" s="181" t="s">
        <v>24</v>
      </c>
      <c r="F31" s="181" t="s">
        <v>24</v>
      </c>
      <c r="G31" s="182" t="s">
        <v>24</v>
      </c>
      <c r="H31" s="173">
        <v>0</v>
      </c>
      <c r="I31" s="173">
        <v>0</v>
      </c>
      <c r="J31" s="173">
        <v>0</v>
      </c>
      <c r="K31" s="173">
        <v>0</v>
      </c>
      <c r="L31" s="177">
        <f t="shared" si="2"/>
        <v>0</v>
      </c>
      <c r="M31" s="173">
        <v>0</v>
      </c>
      <c r="N31" s="244">
        <v>0</v>
      </c>
      <c r="O31" s="244">
        <v>0</v>
      </c>
      <c r="P31" s="244">
        <v>0</v>
      </c>
      <c r="Q31" s="256">
        <f t="shared" si="3"/>
        <v>0</v>
      </c>
      <c r="R31" s="244">
        <v>0</v>
      </c>
      <c r="S31" s="231">
        <v>145.5</v>
      </c>
      <c r="T31" s="231">
        <v>1639.76</v>
      </c>
      <c r="U31" s="231">
        <v>2840.8</v>
      </c>
      <c r="V31" s="177">
        <f t="shared" si="4"/>
        <v>4626.0600000000004</v>
      </c>
      <c r="W31" s="231">
        <v>9668.33</v>
      </c>
      <c r="X31" s="231">
        <v>145.5</v>
      </c>
      <c r="Y31" s="231">
        <v>3260.42</v>
      </c>
      <c r="Z31" s="244">
        <v>1755.7</v>
      </c>
      <c r="AA31" s="256">
        <f t="shared" si="5"/>
        <v>14829.95</v>
      </c>
      <c r="AB31" s="244">
        <v>2716</v>
      </c>
      <c r="AC31" s="244">
        <v>1309.5</v>
      </c>
      <c r="AD31" s="244">
        <v>3065.2</v>
      </c>
      <c r="AE31" s="231">
        <v>5003.41</v>
      </c>
      <c r="AF31" s="177">
        <f t="shared" si="0"/>
        <v>12094.11</v>
      </c>
      <c r="AG31" s="347">
        <v>388</v>
      </c>
      <c r="AH31" s="347">
        <v>1195.32</v>
      </c>
      <c r="AI31" s="231">
        <v>0</v>
      </c>
      <c r="AJ31" s="231">
        <v>0</v>
      </c>
      <c r="AK31" s="177">
        <f t="shared" si="1"/>
        <v>1583.32</v>
      </c>
      <c r="AL31" s="347">
        <v>0</v>
      </c>
      <c r="AM31" s="347">
        <v>0</v>
      </c>
      <c r="AN31" s="347">
        <v>0</v>
      </c>
      <c r="AO31" s="231">
        <v>0</v>
      </c>
      <c r="AP31" s="177">
        <v>0</v>
      </c>
      <c r="AQ31" s="347">
        <v>0</v>
      </c>
      <c r="AR31" s="347">
        <v>5289.38</v>
      </c>
      <c r="AS31" s="347">
        <v>0</v>
      </c>
      <c r="AT31" s="347">
        <v>7561.13</v>
      </c>
      <c r="AU31" s="177">
        <v>12850.51</v>
      </c>
      <c r="AV31" s="347">
        <v>4391.3198175584139</v>
      </c>
      <c r="AW31" s="347">
        <v>2395.9</v>
      </c>
      <c r="AX31" s="347">
        <v>1212.5</v>
      </c>
      <c r="AY31" s="347">
        <v>0</v>
      </c>
    </row>
    <row r="32" spans="2:51" ht="14.1" customHeight="1" x14ac:dyDescent="0.15">
      <c r="B32" s="163" t="s">
        <v>34</v>
      </c>
      <c r="C32" s="180" t="s">
        <v>24</v>
      </c>
      <c r="D32" s="181" t="s">
        <v>24</v>
      </c>
      <c r="E32" s="181" t="s">
        <v>24</v>
      </c>
      <c r="F32" s="181" t="s">
        <v>24</v>
      </c>
      <c r="G32" s="182" t="s">
        <v>24</v>
      </c>
      <c r="H32" s="173">
        <v>2311</v>
      </c>
      <c r="I32" s="173">
        <v>2854.83</v>
      </c>
      <c r="J32" s="173">
        <v>0</v>
      </c>
      <c r="K32" s="173">
        <v>500</v>
      </c>
      <c r="L32" s="177">
        <f t="shared" si="2"/>
        <v>5665.83</v>
      </c>
      <c r="M32" s="173">
        <v>6928.75</v>
      </c>
      <c r="N32" s="244">
        <v>2790.79</v>
      </c>
      <c r="O32" s="244">
        <v>1000</v>
      </c>
      <c r="P32" s="244">
        <v>4535.3</v>
      </c>
      <c r="Q32" s="256">
        <f t="shared" si="3"/>
        <v>15254.84</v>
      </c>
      <c r="R32" s="244">
        <v>776</v>
      </c>
      <c r="S32" s="231">
        <v>300</v>
      </c>
      <c r="T32" s="231">
        <v>0</v>
      </c>
      <c r="U32" s="231">
        <v>0</v>
      </c>
      <c r="V32" s="177">
        <f t="shared" si="4"/>
        <v>1076</v>
      </c>
      <c r="W32" s="231">
        <v>300</v>
      </c>
      <c r="X32" s="231">
        <v>0</v>
      </c>
      <c r="Y32" s="231">
        <v>0</v>
      </c>
      <c r="Z32" s="244">
        <v>0</v>
      </c>
      <c r="AA32" s="256">
        <f t="shared" si="5"/>
        <v>300</v>
      </c>
      <c r="AB32" s="244">
        <v>0</v>
      </c>
      <c r="AC32" s="244">
        <v>0</v>
      </c>
      <c r="AD32" s="244">
        <v>0</v>
      </c>
      <c r="AE32" s="231">
        <v>0</v>
      </c>
      <c r="AF32" s="177">
        <f t="shared" si="0"/>
        <v>0</v>
      </c>
      <c r="AG32" s="347">
        <v>0</v>
      </c>
      <c r="AH32" s="347">
        <v>0</v>
      </c>
      <c r="AI32" s="231">
        <v>514.57999999999993</v>
      </c>
      <c r="AJ32" s="231">
        <v>485</v>
      </c>
      <c r="AK32" s="177">
        <f t="shared" si="1"/>
        <v>999.57999999999993</v>
      </c>
      <c r="AL32" s="347">
        <v>1226.19</v>
      </c>
      <c r="AM32" s="347">
        <v>1733.02</v>
      </c>
      <c r="AN32" s="347">
        <v>4413.1099999999997</v>
      </c>
      <c r="AO32" s="231">
        <v>4268.7299999999996</v>
      </c>
      <c r="AP32" s="177">
        <v>11641.05</v>
      </c>
      <c r="AQ32" s="347">
        <v>2463.8000000000002</v>
      </c>
      <c r="AR32" s="347">
        <v>1331.8100000000002</v>
      </c>
      <c r="AS32" s="347">
        <v>2953.44</v>
      </c>
      <c r="AT32" s="347">
        <v>577.15</v>
      </c>
      <c r="AU32" s="177">
        <v>7326.2000000000007</v>
      </c>
      <c r="AV32" s="347">
        <v>162.96005260500337</v>
      </c>
      <c r="AW32" s="347">
        <v>2517.44</v>
      </c>
      <c r="AX32" s="347">
        <v>97</v>
      </c>
      <c r="AY32" s="347">
        <v>3998.3</v>
      </c>
    </row>
    <row r="33" spans="2:51" ht="14.1" customHeight="1" x14ac:dyDescent="0.15">
      <c r="B33" s="164" t="s">
        <v>87</v>
      </c>
      <c r="C33" s="180" t="s">
        <v>24</v>
      </c>
      <c r="D33" s="181" t="s">
        <v>24</v>
      </c>
      <c r="E33" s="181" t="s">
        <v>24</v>
      </c>
      <c r="F33" s="181" t="s">
        <v>24</v>
      </c>
      <c r="G33" s="182" t="s">
        <v>24</v>
      </c>
      <c r="H33" s="173">
        <v>776</v>
      </c>
      <c r="I33" s="173">
        <v>620.79999999999995</v>
      </c>
      <c r="J33" s="173">
        <v>0</v>
      </c>
      <c r="K33" s="173">
        <v>0</v>
      </c>
      <c r="L33" s="177">
        <f t="shared" si="2"/>
        <v>1396.8</v>
      </c>
      <c r="M33" s="173">
        <v>0</v>
      </c>
      <c r="N33" s="244">
        <v>1066.04</v>
      </c>
      <c r="O33" s="244">
        <v>0</v>
      </c>
      <c r="P33" s="244">
        <v>0</v>
      </c>
      <c r="Q33" s="256">
        <f t="shared" si="3"/>
        <v>1066.04</v>
      </c>
      <c r="R33" s="244">
        <v>38.799999999999997</v>
      </c>
      <c r="S33" s="231">
        <v>34.520000000000003</v>
      </c>
      <c r="T33" s="231">
        <v>1404.45</v>
      </c>
      <c r="U33" s="231">
        <v>575.47</v>
      </c>
      <c r="V33" s="177">
        <f t="shared" si="4"/>
        <v>2053.2399999999998</v>
      </c>
      <c r="W33" s="231">
        <v>2045.75</v>
      </c>
      <c r="X33" s="231">
        <v>1208.0900000000001</v>
      </c>
      <c r="Y33" s="231">
        <v>502.53999999999996</v>
      </c>
      <c r="Z33" s="244">
        <v>2073.7200000000003</v>
      </c>
      <c r="AA33" s="256">
        <f t="shared" si="5"/>
        <v>5830.1</v>
      </c>
      <c r="AB33" s="244">
        <v>765.32999999999993</v>
      </c>
      <c r="AC33" s="244">
        <v>442.15000000000003</v>
      </c>
      <c r="AD33" s="244">
        <v>2232.6400000000003</v>
      </c>
      <c r="AE33" s="231">
        <v>176.88</v>
      </c>
      <c r="AF33" s="177">
        <f t="shared" si="0"/>
        <v>3617.0000000000005</v>
      </c>
      <c r="AG33" s="347">
        <v>1354.18</v>
      </c>
      <c r="AH33" s="347">
        <v>119.43</v>
      </c>
      <c r="AI33" s="231">
        <v>0</v>
      </c>
      <c r="AJ33" s="231">
        <v>0</v>
      </c>
      <c r="AK33" s="177">
        <f t="shared" si="1"/>
        <v>1473.6100000000001</v>
      </c>
      <c r="AL33" s="347">
        <v>929.26</v>
      </c>
      <c r="AM33" s="347">
        <v>485</v>
      </c>
      <c r="AN33" s="347">
        <v>929.25</v>
      </c>
      <c r="AO33" s="231">
        <v>97</v>
      </c>
      <c r="AP33" s="177">
        <v>2440.5100000000002</v>
      </c>
      <c r="AQ33" s="347">
        <v>2311.92</v>
      </c>
      <c r="AR33" s="347">
        <v>3399.43</v>
      </c>
      <c r="AS33" s="347">
        <v>0</v>
      </c>
      <c r="AT33" s="347">
        <v>1173.6199999999999</v>
      </c>
      <c r="AU33" s="177">
        <v>6884.97</v>
      </c>
      <c r="AV33" s="347">
        <v>83</v>
      </c>
      <c r="AW33" s="347">
        <v>511.01380952380953</v>
      </c>
      <c r="AX33" s="347">
        <v>420</v>
      </c>
      <c r="AY33" s="347">
        <v>3673.71</v>
      </c>
    </row>
    <row r="34" spans="2:51" ht="13.5" customHeight="1" thickBot="1" x14ac:dyDescent="0.2">
      <c r="B34" s="165" t="s">
        <v>35</v>
      </c>
      <c r="C34" s="183">
        <v>1347765</v>
      </c>
      <c r="D34" s="184">
        <v>1009527</v>
      </c>
      <c r="E34" s="166">
        <v>782515</v>
      </c>
      <c r="F34" s="283">
        <v>608091</v>
      </c>
      <c r="G34" s="167">
        <v>1027951.83</v>
      </c>
      <c r="H34" s="173">
        <v>241134</v>
      </c>
      <c r="I34" s="173">
        <v>342980.69</v>
      </c>
      <c r="J34" s="173">
        <v>436575.87</v>
      </c>
      <c r="K34" s="173">
        <v>391292.59</v>
      </c>
      <c r="L34" s="177">
        <f>SUM(H34:K34)</f>
        <v>1411983.15</v>
      </c>
      <c r="M34" s="173">
        <v>347938.15</v>
      </c>
      <c r="N34" s="244">
        <v>384084.89</v>
      </c>
      <c r="O34" s="244">
        <v>372861</v>
      </c>
      <c r="P34" s="244">
        <v>393038.61</v>
      </c>
      <c r="Q34" s="256">
        <f>SUM(M34:P34)</f>
        <v>1497922.65</v>
      </c>
      <c r="R34" s="244">
        <v>353974.61</v>
      </c>
      <c r="S34" s="231">
        <v>434665.31999999995</v>
      </c>
      <c r="T34" s="231">
        <v>458998.93000000005</v>
      </c>
      <c r="U34" s="231">
        <v>477910.79</v>
      </c>
      <c r="V34" s="177">
        <f>SUM(R34:U34)</f>
        <v>1725549.65</v>
      </c>
      <c r="W34" s="231">
        <v>406674.74</v>
      </c>
      <c r="X34" s="231">
        <v>188053.65000000002</v>
      </c>
      <c r="Y34" s="231">
        <v>337698.3</v>
      </c>
      <c r="Z34" s="244">
        <v>269113.02000000008</v>
      </c>
      <c r="AA34" s="256">
        <f>SUM(W34:Z34)</f>
        <v>1201539.71</v>
      </c>
      <c r="AB34" s="244">
        <v>259086.66</v>
      </c>
      <c r="AC34" s="244">
        <v>363657.92</v>
      </c>
      <c r="AD34" s="244">
        <v>355979.26000000007</v>
      </c>
      <c r="AE34" s="231">
        <v>423489.44000000012</v>
      </c>
      <c r="AF34" s="177">
        <f t="shared" si="0"/>
        <v>1402213.2800000003</v>
      </c>
      <c r="AG34" s="347">
        <v>444420.44999999995</v>
      </c>
      <c r="AH34" s="347">
        <v>273988.69</v>
      </c>
      <c r="AI34" s="231">
        <v>285685.81</v>
      </c>
      <c r="AJ34" s="231">
        <v>296259.99390243914</v>
      </c>
      <c r="AK34" s="177">
        <f t="shared" si="1"/>
        <v>1300354.943902439</v>
      </c>
      <c r="AL34" s="347">
        <v>260524.91268292681</v>
      </c>
      <c r="AM34" s="347">
        <v>263656.20463414607</v>
      </c>
      <c r="AN34" s="347">
        <v>326198.71999999962</v>
      </c>
      <c r="AO34" s="231">
        <v>261306.36000000007</v>
      </c>
      <c r="AP34" s="177">
        <v>1111686.1973170727</v>
      </c>
      <c r="AQ34" s="347">
        <v>375825.10333333345</v>
      </c>
      <c r="AR34" s="347">
        <v>349145.62188571435</v>
      </c>
      <c r="AS34" s="347">
        <v>329108.34382619045</v>
      </c>
      <c r="AT34" s="347">
        <v>299798.29714285716</v>
      </c>
      <c r="AU34" s="177">
        <v>1353877.3661880954</v>
      </c>
      <c r="AV34" s="347">
        <v>319580.53736338997</v>
      </c>
      <c r="AW34" s="347">
        <v>368409.86523809523</v>
      </c>
      <c r="AX34" s="347">
        <v>348200.34190476179</v>
      </c>
      <c r="AY34" s="347">
        <v>414623.32999999996</v>
      </c>
    </row>
    <row r="35" spans="2:51" s="11" customFormat="1" ht="15.95" customHeight="1" thickBot="1" x14ac:dyDescent="0.2">
      <c r="B35" s="64" t="s">
        <v>74</v>
      </c>
      <c r="C35" s="185">
        <f t="shared" ref="C35:R35" si="6">SUM(C11:C34)</f>
        <v>5882706</v>
      </c>
      <c r="D35" s="186">
        <f t="shared" si="6"/>
        <v>7201859</v>
      </c>
      <c r="E35" s="187">
        <f t="shared" si="6"/>
        <v>6486412.1400000006</v>
      </c>
      <c r="F35" s="284">
        <f t="shared" si="6"/>
        <v>6073011</v>
      </c>
      <c r="G35" s="188">
        <f t="shared" si="6"/>
        <v>6531966.169999999</v>
      </c>
      <c r="H35" s="185">
        <f t="shared" si="6"/>
        <v>1686807</v>
      </c>
      <c r="I35" s="185">
        <f t="shared" si="6"/>
        <v>1888627.84</v>
      </c>
      <c r="J35" s="185">
        <f t="shared" si="6"/>
        <v>2090949.5699999998</v>
      </c>
      <c r="K35" s="185">
        <f t="shared" si="6"/>
        <v>2102329.9899999998</v>
      </c>
      <c r="L35" s="189">
        <f t="shared" si="6"/>
        <v>7768714.4000000004</v>
      </c>
      <c r="M35" s="185">
        <f t="shared" si="6"/>
        <v>1849902.71</v>
      </c>
      <c r="N35" s="185">
        <f t="shared" si="6"/>
        <v>2032796.3600000003</v>
      </c>
      <c r="O35" s="260">
        <f t="shared" si="6"/>
        <v>2058064</v>
      </c>
      <c r="P35" s="260">
        <f t="shared" si="6"/>
        <v>2103777.98</v>
      </c>
      <c r="Q35" s="254">
        <f t="shared" si="6"/>
        <v>8044541.0499999989</v>
      </c>
      <c r="R35" s="260">
        <f t="shared" si="6"/>
        <v>1915939.3599999999</v>
      </c>
      <c r="S35" s="330">
        <f t="shared" ref="S35:X35" si="7">SUM(S11:S34)</f>
        <v>2063040.94</v>
      </c>
      <c r="T35" s="330">
        <f t="shared" si="7"/>
        <v>2147192.5699999998</v>
      </c>
      <c r="U35" s="185">
        <f t="shared" si="7"/>
        <v>1998147.8380952382</v>
      </c>
      <c r="V35" s="189">
        <f t="shared" si="7"/>
        <v>8124320.7080952376</v>
      </c>
      <c r="W35" s="185">
        <f t="shared" si="7"/>
        <v>1716641.4000000001</v>
      </c>
      <c r="X35" s="185">
        <f t="shared" si="7"/>
        <v>1174158.7000000002</v>
      </c>
      <c r="Y35" s="260">
        <f t="shared" ref="Y35:AD35" si="8">SUM(Y11:Y34)</f>
        <v>1653916.6</v>
      </c>
      <c r="Z35" s="260">
        <f t="shared" si="8"/>
        <v>1828326.75</v>
      </c>
      <c r="AA35" s="254">
        <f t="shared" si="8"/>
        <v>6373043.4499999993</v>
      </c>
      <c r="AB35" s="260">
        <f t="shared" si="8"/>
        <v>1994160.55</v>
      </c>
      <c r="AC35" s="260">
        <f t="shared" si="8"/>
        <v>2215105.9400000004</v>
      </c>
      <c r="AD35" s="260">
        <f t="shared" si="8"/>
        <v>2472709.6400000006</v>
      </c>
      <c r="AE35" s="185">
        <f>SUM(AE11:AE34)</f>
        <v>2675231.7199999997</v>
      </c>
      <c r="AF35" s="189">
        <f>SUM(AF11:AF34)</f>
        <v>9357207.8500000015</v>
      </c>
      <c r="AG35" s="185">
        <f>SUM(AG11:AG34)</f>
        <v>2335170.5299999993</v>
      </c>
      <c r="AH35" s="185">
        <v>2381724.85</v>
      </c>
      <c r="AI35" s="185">
        <v>2605187.0497560999</v>
      </c>
      <c r="AJ35" s="185">
        <v>2650456.5612195125</v>
      </c>
      <c r="AK35" s="189">
        <f>SUM(AG35:AJ35)</f>
        <v>9972538.9909756109</v>
      </c>
      <c r="AL35" s="185">
        <v>2402227.5687804874</v>
      </c>
      <c r="AM35" s="185">
        <v>2393374.2948780488</v>
      </c>
      <c r="AN35" s="185">
        <v>2654797.5402439022</v>
      </c>
      <c r="AO35" s="185">
        <v>2473121.019268292</v>
      </c>
      <c r="AP35" s="189">
        <v>9923520.4231707323</v>
      </c>
      <c r="AQ35" s="185">
        <v>2419087.3697560974</v>
      </c>
      <c r="AR35" s="185">
        <v>2456751.4454048779</v>
      </c>
      <c r="AS35" s="185">
        <v>2494321.058228049</v>
      </c>
      <c r="AT35" s="185">
        <v>2392508.8433333333</v>
      </c>
      <c r="AU35" s="189">
        <v>9762668.716722358</v>
      </c>
      <c r="AV35" s="185">
        <v>1954712.3156088898</v>
      </c>
      <c r="AW35" s="185">
        <v>2371960.7923809523</v>
      </c>
      <c r="AX35" s="185">
        <v>2385893.4261904764</v>
      </c>
      <c r="AY35" s="185">
        <v>2312842.7799999998</v>
      </c>
    </row>
    <row r="36" spans="2:51" s="12" customFormat="1" ht="14.1" customHeight="1" x14ac:dyDescent="0.2">
      <c r="B36" s="55" t="s">
        <v>67</v>
      </c>
      <c r="AY36" s="2"/>
    </row>
    <row r="37" spans="2:51" ht="14.1" customHeight="1" x14ac:dyDescent="0.15">
      <c r="B37" s="78" t="s">
        <v>68</v>
      </c>
    </row>
    <row r="38" spans="2:51" ht="14.1" customHeight="1" x14ac:dyDescent="0.15">
      <c r="B38" s="78" t="s">
        <v>39</v>
      </c>
    </row>
    <row r="39" spans="2:51" ht="15.95" customHeight="1" x14ac:dyDescent="0.15">
      <c r="B39" s="11"/>
    </row>
  </sheetData>
  <sheetProtection algorithmName="SHA-512" hashValue="lmzhaxBATc6A9Fet1y+FDAsUjfeK7uaFRNitMMRFPFe1JnH7ph5PV4sHz+pSAj5T/e6+ADh03lZBAlz2/TLWiQ==" saltValue="zKW46DJQ8V3nHzzu6AhtJA==" spinCount="100000" sheet="1" objects="1" scenarios="1"/>
  <phoneticPr fontId="40" type="noConversion"/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Y67"/>
  <sheetViews>
    <sheetView workbookViewId="0">
      <selection activeCell="Q30" sqref="Q30"/>
    </sheetView>
  </sheetViews>
  <sheetFormatPr defaultRowHeight="15.95" customHeight="1" x14ac:dyDescent="0.2"/>
  <cols>
    <col min="1" max="1" width="4.7109375" style="37" customWidth="1"/>
    <col min="2" max="2" width="30.7109375" style="37" customWidth="1"/>
    <col min="3" max="3" width="15.85546875" style="37" customWidth="1"/>
    <col min="4" max="4" width="16.5703125" style="37" customWidth="1"/>
    <col min="5" max="7" width="15.7109375" style="37" customWidth="1"/>
    <col min="8" max="8" width="14.7109375" style="37" hidden="1" customWidth="1"/>
    <col min="9" max="9" width="14.28515625" style="37" hidden="1" customWidth="1"/>
    <col min="10" max="11" width="14.7109375" style="37" hidden="1" customWidth="1"/>
    <col min="12" max="12" width="15.7109375" style="37" customWidth="1"/>
    <col min="13" max="15" width="14.7109375" style="37" hidden="1" customWidth="1"/>
    <col min="16" max="16" width="16.85546875" style="37" hidden="1" customWidth="1"/>
    <col min="17" max="17" width="15.7109375" style="37" customWidth="1"/>
    <col min="18" max="20" width="14.7109375" style="37" hidden="1" customWidth="1"/>
    <col min="21" max="21" width="16.85546875" style="37" hidden="1" customWidth="1"/>
    <col min="22" max="22" width="15.7109375" style="37" customWidth="1"/>
    <col min="23" max="25" width="14.7109375" style="37" hidden="1" customWidth="1"/>
    <col min="26" max="26" width="14.28515625" style="37" hidden="1" customWidth="1"/>
    <col min="27" max="27" width="15.7109375" style="37" customWidth="1"/>
    <col min="28" max="31" width="14.7109375" style="37" hidden="1" customWidth="1"/>
    <col min="32" max="32" width="15.42578125" style="37" bestFit="1" customWidth="1"/>
    <col min="33" max="36" width="14.7109375" style="37" customWidth="1"/>
    <col min="37" max="37" width="15.42578125" style="37" bestFit="1" customWidth="1"/>
    <col min="38" max="38" width="14.7109375" style="37" customWidth="1"/>
    <col min="39" max="39" width="14.28515625" style="37" bestFit="1" customWidth="1"/>
    <col min="40" max="40" width="14.28515625" style="37" customWidth="1"/>
    <col min="41" max="41" width="14.28515625" style="37" bestFit="1" customWidth="1"/>
    <col min="42" max="42" width="15.42578125" style="37" bestFit="1" customWidth="1"/>
    <col min="43" max="43" width="14.7109375" style="37" customWidth="1"/>
    <col min="44" max="44" width="14.28515625" style="37" bestFit="1" customWidth="1"/>
    <col min="45" max="45" width="14.28515625" style="37" customWidth="1"/>
    <col min="46" max="46" width="14.28515625" style="37" bestFit="1" customWidth="1"/>
    <col min="47" max="47" width="15.42578125" style="37" bestFit="1" customWidth="1"/>
    <col min="48" max="51" width="14.28515625" style="37" customWidth="1"/>
    <col min="52" max="268" width="9.140625" style="37"/>
    <col min="269" max="269" width="4.7109375" style="37" customWidth="1"/>
    <col min="270" max="270" width="30.7109375" style="37" customWidth="1"/>
    <col min="271" max="271" width="15.85546875" style="37" customWidth="1"/>
    <col min="272" max="272" width="16.5703125" style="37" customWidth="1"/>
    <col min="273" max="274" width="15.7109375" style="37" customWidth="1"/>
    <col min="275" max="278" width="14.7109375" style="37" customWidth="1"/>
    <col min="279" max="279" width="15.7109375" style="37" customWidth="1"/>
    <col min="280" max="280" width="14.7109375" style="37" customWidth="1"/>
    <col min="281" max="281" width="14.28515625" style="37" customWidth="1"/>
    <col min="282" max="283" width="14.7109375" style="37" customWidth="1"/>
    <col min="284" max="284" width="15.7109375" style="37" customWidth="1"/>
    <col min="285" max="524" width="9.140625" style="37"/>
    <col min="525" max="525" width="4.7109375" style="37" customWidth="1"/>
    <col min="526" max="526" width="30.7109375" style="37" customWidth="1"/>
    <col min="527" max="527" width="15.85546875" style="37" customWidth="1"/>
    <col min="528" max="528" width="16.5703125" style="37" customWidth="1"/>
    <col min="529" max="530" width="15.7109375" style="37" customWidth="1"/>
    <col min="531" max="534" width="14.7109375" style="37" customWidth="1"/>
    <col min="535" max="535" width="15.7109375" style="37" customWidth="1"/>
    <col min="536" max="536" width="14.7109375" style="37" customWidth="1"/>
    <col min="537" max="537" width="14.28515625" style="37" customWidth="1"/>
    <col min="538" max="539" width="14.7109375" style="37" customWidth="1"/>
    <col min="540" max="540" width="15.7109375" style="37" customWidth="1"/>
    <col min="541" max="780" width="9.140625" style="37"/>
    <col min="781" max="781" width="4.7109375" style="37" customWidth="1"/>
    <col min="782" max="782" width="30.7109375" style="37" customWidth="1"/>
    <col min="783" max="783" width="15.85546875" style="37" customWidth="1"/>
    <col min="784" max="784" width="16.5703125" style="37" customWidth="1"/>
    <col min="785" max="786" width="15.7109375" style="37" customWidth="1"/>
    <col min="787" max="790" width="14.7109375" style="37" customWidth="1"/>
    <col min="791" max="791" width="15.7109375" style="37" customWidth="1"/>
    <col min="792" max="792" width="14.7109375" style="37" customWidth="1"/>
    <col min="793" max="793" width="14.28515625" style="37" customWidth="1"/>
    <col min="794" max="795" width="14.7109375" style="37" customWidth="1"/>
    <col min="796" max="796" width="15.7109375" style="37" customWidth="1"/>
    <col min="797" max="1036" width="9.140625" style="37"/>
    <col min="1037" max="1037" width="4.7109375" style="37" customWidth="1"/>
    <col min="1038" max="1038" width="30.7109375" style="37" customWidth="1"/>
    <col min="1039" max="1039" width="15.85546875" style="37" customWidth="1"/>
    <col min="1040" max="1040" width="16.5703125" style="37" customWidth="1"/>
    <col min="1041" max="1042" width="15.7109375" style="37" customWidth="1"/>
    <col min="1043" max="1046" width="14.7109375" style="37" customWidth="1"/>
    <col min="1047" max="1047" width="15.7109375" style="37" customWidth="1"/>
    <col min="1048" max="1048" width="14.7109375" style="37" customWidth="1"/>
    <col min="1049" max="1049" width="14.28515625" style="37" customWidth="1"/>
    <col min="1050" max="1051" width="14.7109375" style="37" customWidth="1"/>
    <col min="1052" max="1052" width="15.7109375" style="37" customWidth="1"/>
    <col min="1053" max="1292" width="9.140625" style="37"/>
    <col min="1293" max="1293" width="4.7109375" style="37" customWidth="1"/>
    <col min="1294" max="1294" width="30.7109375" style="37" customWidth="1"/>
    <col min="1295" max="1295" width="15.85546875" style="37" customWidth="1"/>
    <col min="1296" max="1296" width="16.5703125" style="37" customWidth="1"/>
    <col min="1297" max="1298" width="15.7109375" style="37" customWidth="1"/>
    <col min="1299" max="1302" width="14.7109375" style="37" customWidth="1"/>
    <col min="1303" max="1303" width="15.7109375" style="37" customWidth="1"/>
    <col min="1304" max="1304" width="14.7109375" style="37" customWidth="1"/>
    <col min="1305" max="1305" width="14.28515625" style="37" customWidth="1"/>
    <col min="1306" max="1307" width="14.7109375" style="37" customWidth="1"/>
    <col min="1308" max="1308" width="15.7109375" style="37" customWidth="1"/>
    <col min="1309" max="1548" width="9.140625" style="37"/>
    <col min="1549" max="1549" width="4.7109375" style="37" customWidth="1"/>
    <col min="1550" max="1550" width="30.7109375" style="37" customWidth="1"/>
    <col min="1551" max="1551" width="15.85546875" style="37" customWidth="1"/>
    <col min="1552" max="1552" width="16.5703125" style="37" customWidth="1"/>
    <col min="1553" max="1554" width="15.7109375" style="37" customWidth="1"/>
    <col min="1555" max="1558" width="14.7109375" style="37" customWidth="1"/>
    <col min="1559" max="1559" width="15.7109375" style="37" customWidth="1"/>
    <col min="1560" max="1560" width="14.7109375" style="37" customWidth="1"/>
    <col min="1561" max="1561" width="14.28515625" style="37" customWidth="1"/>
    <col min="1562" max="1563" width="14.7109375" style="37" customWidth="1"/>
    <col min="1564" max="1564" width="15.7109375" style="37" customWidth="1"/>
    <col min="1565" max="1804" width="9.140625" style="37"/>
    <col min="1805" max="1805" width="4.7109375" style="37" customWidth="1"/>
    <col min="1806" max="1806" width="30.7109375" style="37" customWidth="1"/>
    <col min="1807" max="1807" width="15.85546875" style="37" customWidth="1"/>
    <col min="1808" max="1808" width="16.5703125" style="37" customWidth="1"/>
    <col min="1809" max="1810" width="15.7109375" style="37" customWidth="1"/>
    <col min="1811" max="1814" width="14.7109375" style="37" customWidth="1"/>
    <col min="1815" max="1815" width="15.7109375" style="37" customWidth="1"/>
    <col min="1816" max="1816" width="14.7109375" style="37" customWidth="1"/>
    <col min="1817" max="1817" width="14.28515625" style="37" customWidth="1"/>
    <col min="1818" max="1819" width="14.7109375" style="37" customWidth="1"/>
    <col min="1820" max="1820" width="15.7109375" style="37" customWidth="1"/>
    <col min="1821" max="2060" width="9.140625" style="37"/>
    <col min="2061" max="2061" width="4.7109375" style="37" customWidth="1"/>
    <col min="2062" max="2062" width="30.7109375" style="37" customWidth="1"/>
    <col min="2063" max="2063" width="15.85546875" style="37" customWidth="1"/>
    <col min="2064" max="2064" width="16.5703125" style="37" customWidth="1"/>
    <col min="2065" max="2066" width="15.7109375" style="37" customWidth="1"/>
    <col min="2067" max="2070" width="14.7109375" style="37" customWidth="1"/>
    <col min="2071" max="2071" width="15.7109375" style="37" customWidth="1"/>
    <col min="2072" max="2072" width="14.7109375" style="37" customWidth="1"/>
    <col min="2073" max="2073" width="14.28515625" style="37" customWidth="1"/>
    <col min="2074" max="2075" width="14.7109375" style="37" customWidth="1"/>
    <col min="2076" max="2076" width="15.7109375" style="37" customWidth="1"/>
    <col min="2077" max="2316" width="9.140625" style="37"/>
    <col min="2317" max="2317" width="4.7109375" style="37" customWidth="1"/>
    <col min="2318" max="2318" width="30.7109375" style="37" customWidth="1"/>
    <col min="2319" max="2319" width="15.85546875" style="37" customWidth="1"/>
    <col min="2320" max="2320" width="16.5703125" style="37" customWidth="1"/>
    <col min="2321" max="2322" width="15.7109375" style="37" customWidth="1"/>
    <col min="2323" max="2326" width="14.7109375" style="37" customWidth="1"/>
    <col min="2327" max="2327" width="15.7109375" style="37" customWidth="1"/>
    <col min="2328" max="2328" width="14.7109375" style="37" customWidth="1"/>
    <col min="2329" max="2329" width="14.28515625" style="37" customWidth="1"/>
    <col min="2330" max="2331" width="14.7109375" style="37" customWidth="1"/>
    <col min="2332" max="2332" width="15.7109375" style="37" customWidth="1"/>
    <col min="2333" max="2572" width="9.140625" style="37"/>
    <col min="2573" max="2573" width="4.7109375" style="37" customWidth="1"/>
    <col min="2574" max="2574" width="30.7109375" style="37" customWidth="1"/>
    <col min="2575" max="2575" width="15.85546875" style="37" customWidth="1"/>
    <col min="2576" max="2576" width="16.5703125" style="37" customWidth="1"/>
    <col min="2577" max="2578" width="15.7109375" style="37" customWidth="1"/>
    <col min="2579" max="2582" width="14.7109375" style="37" customWidth="1"/>
    <col min="2583" max="2583" width="15.7109375" style="37" customWidth="1"/>
    <col min="2584" max="2584" width="14.7109375" style="37" customWidth="1"/>
    <col min="2585" max="2585" width="14.28515625" style="37" customWidth="1"/>
    <col min="2586" max="2587" width="14.7109375" style="37" customWidth="1"/>
    <col min="2588" max="2588" width="15.7109375" style="37" customWidth="1"/>
    <col min="2589" max="2828" width="9.140625" style="37"/>
    <col min="2829" max="2829" width="4.7109375" style="37" customWidth="1"/>
    <col min="2830" max="2830" width="30.7109375" style="37" customWidth="1"/>
    <col min="2831" max="2831" width="15.85546875" style="37" customWidth="1"/>
    <col min="2832" max="2832" width="16.5703125" style="37" customWidth="1"/>
    <col min="2833" max="2834" width="15.7109375" style="37" customWidth="1"/>
    <col min="2835" max="2838" width="14.7109375" style="37" customWidth="1"/>
    <col min="2839" max="2839" width="15.7109375" style="37" customWidth="1"/>
    <col min="2840" max="2840" width="14.7109375" style="37" customWidth="1"/>
    <col min="2841" max="2841" width="14.28515625" style="37" customWidth="1"/>
    <col min="2842" max="2843" width="14.7109375" style="37" customWidth="1"/>
    <col min="2844" max="2844" width="15.7109375" style="37" customWidth="1"/>
    <col min="2845" max="3084" width="9.140625" style="37"/>
    <col min="3085" max="3085" width="4.7109375" style="37" customWidth="1"/>
    <col min="3086" max="3086" width="30.7109375" style="37" customWidth="1"/>
    <col min="3087" max="3087" width="15.85546875" style="37" customWidth="1"/>
    <col min="3088" max="3088" width="16.5703125" style="37" customWidth="1"/>
    <col min="3089" max="3090" width="15.7109375" style="37" customWidth="1"/>
    <col min="3091" max="3094" width="14.7109375" style="37" customWidth="1"/>
    <col min="3095" max="3095" width="15.7109375" style="37" customWidth="1"/>
    <col min="3096" max="3096" width="14.7109375" style="37" customWidth="1"/>
    <col min="3097" max="3097" width="14.28515625" style="37" customWidth="1"/>
    <col min="3098" max="3099" width="14.7109375" style="37" customWidth="1"/>
    <col min="3100" max="3100" width="15.7109375" style="37" customWidth="1"/>
    <col min="3101" max="3340" width="9.140625" style="37"/>
    <col min="3341" max="3341" width="4.7109375" style="37" customWidth="1"/>
    <col min="3342" max="3342" width="30.7109375" style="37" customWidth="1"/>
    <col min="3343" max="3343" width="15.85546875" style="37" customWidth="1"/>
    <col min="3344" max="3344" width="16.5703125" style="37" customWidth="1"/>
    <col min="3345" max="3346" width="15.7109375" style="37" customWidth="1"/>
    <col min="3347" max="3350" width="14.7109375" style="37" customWidth="1"/>
    <col min="3351" max="3351" width="15.7109375" style="37" customWidth="1"/>
    <col min="3352" max="3352" width="14.7109375" style="37" customWidth="1"/>
    <col min="3353" max="3353" width="14.28515625" style="37" customWidth="1"/>
    <col min="3354" max="3355" width="14.7109375" style="37" customWidth="1"/>
    <col min="3356" max="3356" width="15.7109375" style="37" customWidth="1"/>
    <col min="3357" max="3596" width="9.140625" style="37"/>
    <col min="3597" max="3597" width="4.7109375" style="37" customWidth="1"/>
    <col min="3598" max="3598" width="30.7109375" style="37" customWidth="1"/>
    <col min="3599" max="3599" width="15.85546875" style="37" customWidth="1"/>
    <col min="3600" max="3600" width="16.5703125" style="37" customWidth="1"/>
    <col min="3601" max="3602" width="15.7109375" style="37" customWidth="1"/>
    <col min="3603" max="3606" width="14.7109375" style="37" customWidth="1"/>
    <col min="3607" max="3607" width="15.7109375" style="37" customWidth="1"/>
    <col min="3608" max="3608" width="14.7109375" style="37" customWidth="1"/>
    <col min="3609" max="3609" width="14.28515625" style="37" customWidth="1"/>
    <col min="3610" max="3611" width="14.7109375" style="37" customWidth="1"/>
    <col min="3612" max="3612" width="15.7109375" style="37" customWidth="1"/>
    <col min="3613" max="3852" width="9.140625" style="37"/>
    <col min="3853" max="3853" width="4.7109375" style="37" customWidth="1"/>
    <col min="3854" max="3854" width="30.7109375" style="37" customWidth="1"/>
    <col min="3855" max="3855" width="15.85546875" style="37" customWidth="1"/>
    <col min="3856" max="3856" width="16.5703125" style="37" customWidth="1"/>
    <col min="3857" max="3858" width="15.7109375" style="37" customWidth="1"/>
    <col min="3859" max="3862" width="14.7109375" style="37" customWidth="1"/>
    <col min="3863" max="3863" width="15.7109375" style="37" customWidth="1"/>
    <col min="3864" max="3864" width="14.7109375" style="37" customWidth="1"/>
    <col min="3865" max="3865" width="14.28515625" style="37" customWidth="1"/>
    <col min="3866" max="3867" width="14.7109375" style="37" customWidth="1"/>
    <col min="3868" max="3868" width="15.7109375" style="37" customWidth="1"/>
    <col min="3869" max="4108" width="9.140625" style="37"/>
    <col min="4109" max="4109" width="4.7109375" style="37" customWidth="1"/>
    <col min="4110" max="4110" width="30.7109375" style="37" customWidth="1"/>
    <col min="4111" max="4111" width="15.85546875" style="37" customWidth="1"/>
    <col min="4112" max="4112" width="16.5703125" style="37" customWidth="1"/>
    <col min="4113" max="4114" width="15.7109375" style="37" customWidth="1"/>
    <col min="4115" max="4118" width="14.7109375" style="37" customWidth="1"/>
    <col min="4119" max="4119" width="15.7109375" style="37" customWidth="1"/>
    <col min="4120" max="4120" width="14.7109375" style="37" customWidth="1"/>
    <col min="4121" max="4121" width="14.28515625" style="37" customWidth="1"/>
    <col min="4122" max="4123" width="14.7109375" style="37" customWidth="1"/>
    <col min="4124" max="4124" width="15.7109375" style="37" customWidth="1"/>
    <col min="4125" max="4364" width="9.140625" style="37"/>
    <col min="4365" max="4365" width="4.7109375" style="37" customWidth="1"/>
    <col min="4366" max="4366" width="30.7109375" style="37" customWidth="1"/>
    <col min="4367" max="4367" width="15.85546875" style="37" customWidth="1"/>
    <col min="4368" max="4368" width="16.5703125" style="37" customWidth="1"/>
    <col min="4369" max="4370" width="15.7109375" style="37" customWidth="1"/>
    <col min="4371" max="4374" width="14.7109375" style="37" customWidth="1"/>
    <col min="4375" max="4375" width="15.7109375" style="37" customWidth="1"/>
    <col min="4376" max="4376" width="14.7109375" style="37" customWidth="1"/>
    <col min="4377" max="4377" width="14.28515625" style="37" customWidth="1"/>
    <col min="4378" max="4379" width="14.7109375" style="37" customWidth="1"/>
    <col min="4380" max="4380" width="15.7109375" style="37" customWidth="1"/>
    <col min="4381" max="4620" width="9.140625" style="37"/>
    <col min="4621" max="4621" width="4.7109375" style="37" customWidth="1"/>
    <col min="4622" max="4622" width="30.7109375" style="37" customWidth="1"/>
    <col min="4623" max="4623" width="15.85546875" style="37" customWidth="1"/>
    <col min="4624" max="4624" width="16.5703125" style="37" customWidth="1"/>
    <col min="4625" max="4626" width="15.7109375" style="37" customWidth="1"/>
    <col min="4627" max="4630" width="14.7109375" style="37" customWidth="1"/>
    <col min="4631" max="4631" width="15.7109375" style="37" customWidth="1"/>
    <col min="4632" max="4632" width="14.7109375" style="37" customWidth="1"/>
    <col min="4633" max="4633" width="14.28515625" style="37" customWidth="1"/>
    <col min="4634" max="4635" width="14.7109375" style="37" customWidth="1"/>
    <col min="4636" max="4636" width="15.7109375" style="37" customWidth="1"/>
    <col min="4637" max="4876" width="9.140625" style="37"/>
    <col min="4877" max="4877" width="4.7109375" style="37" customWidth="1"/>
    <col min="4878" max="4878" width="30.7109375" style="37" customWidth="1"/>
    <col min="4879" max="4879" width="15.85546875" style="37" customWidth="1"/>
    <col min="4880" max="4880" width="16.5703125" style="37" customWidth="1"/>
    <col min="4881" max="4882" width="15.7109375" style="37" customWidth="1"/>
    <col min="4883" max="4886" width="14.7109375" style="37" customWidth="1"/>
    <col min="4887" max="4887" width="15.7109375" style="37" customWidth="1"/>
    <col min="4888" max="4888" width="14.7109375" style="37" customWidth="1"/>
    <col min="4889" max="4889" width="14.28515625" style="37" customWidth="1"/>
    <col min="4890" max="4891" width="14.7109375" style="37" customWidth="1"/>
    <col min="4892" max="4892" width="15.7109375" style="37" customWidth="1"/>
    <col min="4893" max="5132" width="9.140625" style="37"/>
    <col min="5133" max="5133" width="4.7109375" style="37" customWidth="1"/>
    <col min="5134" max="5134" width="30.7109375" style="37" customWidth="1"/>
    <col min="5135" max="5135" width="15.85546875" style="37" customWidth="1"/>
    <col min="5136" max="5136" width="16.5703125" style="37" customWidth="1"/>
    <col min="5137" max="5138" width="15.7109375" style="37" customWidth="1"/>
    <col min="5139" max="5142" width="14.7109375" style="37" customWidth="1"/>
    <col min="5143" max="5143" width="15.7109375" style="37" customWidth="1"/>
    <col min="5144" max="5144" width="14.7109375" style="37" customWidth="1"/>
    <col min="5145" max="5145" width="14.28515625" style="37" customWidth="1"/>
    <col min="5146" max="5147" width="14.7109375" style="37" customWidth="1"/>
    <col min="5148" max="5148" width="15.7109375" style="37" customWidth="1"/>
    <col min="5149" max="5388" width="9.140625" style="37"/>
    <col min="5389" max="5389" width="4.7109375" style="37" customWidth="1"/>
    <col min="5390" max="5390" width="30.7109375" style="37" customWidth="1"/>
    <col min="5391" max="5391" width="15.85546875" style="37" customWidth="1"/>
    <col min="5392" max="5392" width="16.5703125" style="37" customWidth="1"/>
    <col min="5393" max="5394" width="15.7109375" style="37" customWidth="1"/>
    <col min="5395" max="5398" width="14.7109375" style="37" customWidth="1"/>
    <col min="5399" max="5399" width="15.7109375" style="37" customWidth="1"/>
    <col min="5400" max="5400" width="14.7109375" style="37" customWidth="1"/>
    <col min="5401" max="5401" width="14.28515625" style="37" customWidth="1"/>
    <col min="5402" max="5403" width="14.7109375" style="37" customWidth="1"/>
    <col min="5404" max="5404" width="15.7109375" style="37" customWidth="1"/>
    <col min="5405" max="5644" width="9.140625" style="37"/>
    <col min="5645" max="5645" width="4.7109375" style="37" customWidth="1"/>
    <col min="5646" max="5646" width="30.7109375" style="37" customWidth="1"/>
    <col min="5647" max="5647" width="15.85546875" style="37" customWidth="1"/>
    <col min="5648" max="5648" width="16.5703125" style="37" customWidth="1"/>
    <col min="5649" max="5650" width="15.7109375" style="37" customWidth="1"/>
    <col min="5651" max="5654" width="14.7109375" style="37" customWidth="1"/>
    <col min="5655" max="5655" width="15.7109375" style="37" customWidth="1"/>
    <col min="5656" max="5656" width="14.7109375" style="37" customWidth="1"/>
    <col min="5657" max="5657" width="14.28515625" style="37" customWidth="1"/>
    <col min="5658" max="5659" width="14.7109375" style="37" customWidth="1"/>
    <col min="5660" max="5660" width="15.7109375" style="37" customWidth="1"/>
    <col min="5661" max="5900" width="9.140625" style="37"/>
    <col min="5901" max="5901" width="4.7109375" style="37" customWidth="1"/>
    <col min="5902" max="5902" width="30.7109375" style="37" customWidth="1"/>
    <col min="5903" max="5903" width="15.85546875" style="37" customWidth="1"/>
    <col min="5904" max="5904" width="16.5703125" style="37" customWidth="1"/>
    <col min="5905" max="5906" width="15.7109375" style="37" customWidth="1"/>
    <col min="5907" max="5910" width="14.7109375" style="37" customWidth="1"/>
    <col min="5911" max="5911" width="15.7109375" style="37" customWidth="1"/>
    <col min="5912" max="5912" width="14.7109375" style="37" customWidth="1"/>
    <col min="5913" max="5913" width="14.28515625" style="37" customWidth="1"/>
    <col min="5914" max="5915" width="14.7109375" style="37" customWidth="1"/>
    <col min="5916" max="5916" width="15.7109375" style="37" customWidth="1"/>
    <col min="5917" max="6156" width="9.140625" style="37"/>
    <col min="6157" max="6157" width="4.7109375" style="37" customWidth="1"/>
    <col min="6158" max="6158" width="30.7109375" style="37" customWidth="1"/>
    <col min="6159" max="6159" width="15.85546875" style="37" customWidth="1"/>
    <col min="6160" max="6160" width="16.5703125" style="37" customWidth="1"/>
    <col min="6161" max="6162" width="15.7109375" style="37" customWidth="1"/>
    <col min="6163" max="6166" width="14.7109375" style="37" customWidth="1"/>
    <col min="6167" max="6167" width="15.7109375" style="37" customWidth="1"/>
    <col min="6168" max="6168" width="14.7109375" style="37" customWidth="1"/>
    <col min="6169" max="6169" width="14.28515625" style="37" customWidth="1"/>
    <col min="6170" max="6171" width="14.7109375" style="37" customWidth="1"/>
    <col min="6172" max="6172" width="15.7109375" style="37" customWidth="1"/>
    <col min="6173" max="6412" width="9.140625" style="37"/>
    <col min="6413" max="6413" width="4.7109375" style="37" customWidth="1"/>
    <col min="6414" max="6414" width="30.7109375" style="37" customWidth="1"/>
    <col min="6415" max="6415" width="15.85546875" style="37" customWidth="1"/>
    <col min="6416" max="6416" width="16.5703125" style="37" customWidth="1"/>
    <col min="6417" max="6418" width="15.7109375" style="37" customWidth="1"/>
    <col min="6419" max="6422" width="14.7109375" style="37" customWidth="1"/>
    <col min="6423" max="6423" width="15.7109375" style="37" customWidth="1"/>
    <col min="6424" max="6424" width="14.7109375" style="37" customWidth="1"/>
    <col min="6425" max="6425" width="14.28515625" style="37" customWidth="1"/>
    <col min="6426" max="6427" width="14.7109375" style="37" customWidth="1"/>
    <col min="6428" max="6428" width="15.7109375" style="37" customWidth="1"/>
    <col min="6429" max="6668" width="9.140625" style="37"/>
    <col min="6669" max="6669" width="4.7109375" style="37" customWidth="1"/>
    <col min="6670" max="6670" width="30.7109375" style="37" customWidth="1"/>
    <col min="6671" max="6671" width="15.85546875" style="37" customWidth="1"/>
    <col min="6672" max="6672" width="16.5703125" style="37" customWidth="1"/>
    <col min="6673" max="6674" width="15.7109375" style="37" customWidth="1"/>
    <col min="6675" max="6678" width="14.7109375" style="37" customWidth="1"/>
    <col min="6679" max="6679" width="15.7109375" style="37" customWidth="1"/>
    <col min="6680" max="6680" width="14.7109375" style="37" customWidth="1"/>
    <col min="6681" max="6681" width="14.28515625" style="37" customWidth="1"/>
    <col min="6682" max="6683" width="14.7109375" style="37" customWidth="1"/>
    <col min="6684" max="6684" width="15.7109375" style="37" customWidth="1"/>
    <col min="6685" max="6924" width="9.140625" style="37"/>
    <col min="6925" max="6925" width="4.7109375" style="37" customWidth="1"/>
    <col min="6926" max="6926" width="30.7109375" style="37" customWidth="1"/>
    <col min="6927" max="6927" width="15.85546875" style="37" customWidth="1"/>
    <col min="6928" max="6928" width="16.5703125" style="37" customWidth="1"/>
    <col min="6929" max="6930" width="15.7109375" style="37" customWidth="1"/>
    <col min="6931" max="6934" width="14.7109375" style="37" customWidth="1"/>
    <col min="6935" max="6935" width="15.7109375" style="37" customWidth="1"/>
    <col min="6936" max="6936" width="14.7109375" style="37" customWidth="1"/>
    <col min="6937" max="6937" width="14.28515625" style="37" customWidth="1"/>
    <col min="6938" max="6939" width="14.7109375" style="37" customWidth="1"/>
    <col min="6940" max="6940" width="15.7109375" style="37" customWidth="1"/>
    <col min="6941" max="7180" width="9.140625" style="37"/>
    <col min="7181" max="7181" width="4.7109375" style="37" customWidth="1"/>
    <col min="7182" max="7182" width="30.7109375" style="37" customWidth="1"/>
    <col min="7183" max="7183" width="15.85546875" style="37" customWidth="1"/>
    <col min="7184" max="7184" width="16.5703125" style="37" customWidth="1"/>
    <col min="7185" max="7186" width="15.7109375" style="37" customWidth="1"/>
    <col min="7187" max="7190" width="14.7109375" style="37" customWidth="1"/>
    <col min="7191" max="7191" width="15.7109375" style="37" customWidth="1"/>
    <col min="7192" max="7192" width="14.7109375" style="37" customWidth="1"/>
    <col min="7193" max="7193" width="14.28515625" style="37" customWidth="1"/>
    <col min="7194" max="7195" width="14.7109375" style="37" customWidth="1"/>
    <col min="7196" max="7196" width="15.7109375" style="37" customWidth="1"/>
    <col min="7197" max="7436" width="9.140625" style="37"/>
    <col min="7437" max="7437" width="4.7109375" style="37" customWidth="1"/>
    <col min="7438" max="7438" width="30.7109375" style="37" customWidth="1"/>
    <col min="7439" max="7439" width="15.85546875" style="37" customWidth="1"/>
    <col min="7440" max="7440" width="16.5703125" style="37" customWidth="1"/>
    <col min="7441" max="7442" width="15.7109375" style="37" customWidth="1"/>
    <col min="7443" max="7446" width="14.7109375" style="37" customWidth="1"/>
    <col min="7447" max="7447" width="15.7109375" style="37" customWidth="1"/>
    <col min="7448" max="7448" width="14.7109375" style="37" customWidth="1"/>
    <col min="7449" max="7449" width="14.28515625" style="37" customWidth="1"/>
    <col min="7450" max="7451" width="14.7109375" style="37" customWidth="1"/>
    <col min="7452" max="7452" width="15.7109375" style="37" customWidth="1"/>
    <col min="7453" max="7692" width="9.140625" style="37"/>
    <col min="7693" max="7693" width="4.7109375" style="37" customWidth="1"/>
    <col min="7694" max="7694" width="30.7109375" style="37" customWidth="1"/>
    <col min="7695" max="7695" width="15.85546875" style="37" customWidth="1"/>
    <col min="7696" max="7696" width="16.5703125" style="37" customWidth="1"/>
    <col min="7697" max="7698" width="15.7109375" style="37" customWidth="1"/>
    <col min="7699" max="7702" width="14.7109375" style="37" customWidth="1"/>
    <col min="7703" max="7703" width="15.7109375" style="37" customWidth="1"/>
    <col min="7704" max="7704" width="14.7109375" style="37" customWidth="1"/>
    <col min="7705" max="7705" width="14.28515625" style="37" customWidth="1"/>
    <col min="7706" max="7707" width="14.7109375" style="37" customWidth="1"/>
    <col min="7708" max="7708" width="15.7109375" style="37" customWidth="1"/>
    <col min="7709" max="7948" width="9.140625" style="37"/>
    <col min="7949" max="7949" width="4.7109375" style="37" customWidth="1"/>
    <col min="7950" max="7950" width="30.7109375" style="37" customWidth="1"/>
    <col min="7951" max="7951" width="15.85546875" style="37" customWidth="1"/>
    <col min="7952" max="7952" width="16.5703125" style="37" customWidth="1"/>
    <col min="7953" max="7954" width="15.7109375" style="37" customWidth="1"/>
    <col min="7955" max="7958" width="14.7109375" style="37" customWidth="1"/>
    <col min="7959" max="7959" width="15.7109375" style="37" customWidth="1"/>
    <col min="7960" max="7960" width="14.7109375" style="37" customWidth="1"/>
    <col min="7961" max="7961" width="14.28515625" style="37" customWidth="1"/>
    <col min="7962" max="7963" width="14.7109375" style="37" customWidth="1"/>
    <col min="7964" max="7964" width="15.7109375" style="37" customWidth="1"/>
    <col min="7965" max="8204" width="9.140625" style="37"/>
    <col min="8205" max="8205" width="4.7109375" style="37" customWidth="1"/>
    <col min="8206" max="8206" width="30.7109375" style="37" customWidth="1"/>
    <col min="8207" max="8207" width="15.85546875" style="37" customWidth="1"/>
    <col min="8208" max="8208" width="16.5703125" style="37" customWidth="1"/>
    <col min="8209" max="8210" width="15.7109375" style="37" customWidth="1"/>
    <col min="8211" max="8214" width="14.7109375" style="37" customWidth="1"/>
    <col min="8215" max="8215" width="15.7109375" style="37" customWidth="1"/>
    <col min="8216" max="8216" width="14.7109375" style="37" customWidth="1"/>
    <col min="8217" max="8217" width="14.28515625" style="37" customWidth="1"/>
    <col min="8218" max="8219" width="14.7109375" style="37" customWidth="1"/>
    <col min="8220" max="8220" width="15.7109375" style="37" customWidth="1"/>
    <col min="8221" max="8460" width="9.140625" style="37"/>
    <col min="8461" max="8461" width="4.7109375" style="37" customWidth="1"/>
    <col min="8462" max="8462" width="30.7109375" style="37" customWidth="1"/>
    <col min="8463" max="8463" width="15.85546875" style="37" customWidth="1"/>
    <col min="8464" max="8464" width="16.5703125" style="37" customWidth="1"/>
    <col min="8465" max="8466" width="15.7109375" style="37" customWidth="1"/>
    <col min="8467" max="8470" width="14.7109375" style="37" customWidth="1"/>
    <col min="8471" max="8471" width="15.7109375" style="37" customWidth="1"/>
    <col min="8472" max="8472" width="14.7109375" style="37" customWidth="1"/>
    <col min="8473" max="8473" width="14.28515625" style="37" customWidth="1"/>
    <col min="8474" max="8475" width="14.7109375" style="37" customWidth="1"/>
    <col min="8476" max="8476" width="15.7109375" style="37" customWidth="1"/>
    <col min="8477" max="8716" width="9.140625" style="37"/>
    <col min="8717" max="8717" width="4.7109375" style="37" customWidth="1"/>
    <col min="8718" max="8718" width="30.7109375" style="37" customWidth="1"/>
    <col min="8719" max="8719" width="15.85546875" style="37" customWidth="1"/>
    <col min="8720" max="8720" width="16.5703125" style="37" customWidth="1"/>
    <col min="8721" max="8722" width="15.7109375" style="37" customWidth="1"/>
    <col min="8723" max="8726" width="14.7109375" style="37" customWidth="1"/>
    <col min="8727" max="8727" width="15.7109375" style="37" customWidth="1"/>
    <col min="8728" max="8728" width="14.7109375" style="37" customWidth="1"/>
    <col min="8729" max="8729" width="14.28515625" style="37" customWidth="1"/>
    <col min="8730" max="8731" width="14.7109375" style="37" customWidth="1"/>
    <col min="8732" max="8732" width="15.7109375" style="37" customWidth="1"/>
    <col min="8733" max="8972" width="9.140625" style="37"/>
    <col min="8973" max="8973" width="4.7109375" style="37" customWidth="1"/>
    <col min="8974" max="8974" width="30.7109375" style="37" customWidth="1"/>
    <col min="8975" max="8975" width="15.85546875" style="37" customWidth="1"/>
    <col min="8976" max="8976" width="16.5703125" style="37" customWidth="1"/>
    <col min="8977" max="8978" width="15.7109375" style="37" customWidth="1"/>
    <col min="8979" max="8982" width="14.7109375" style="37" customWidth="1"/>
    <col min="8983" max="8983" width="15.7109375" style="37" customWidth="1"/>
    <col min="8984" max="8984" width="14.7109375" style="37" customWidth="1"/>
    <col min="8985" max="8985" width="14.28515625" style="37" customWidth="1"/>
    <col min="8986" max="8987" width="14.7109375" style="37" customWidth="1"/>
    <col min="8988" max="8988" width="15.7109375" style="37" customWidth="1"/>
    <col min="8989" max="9228" width="9.140625" style="37"/>
    <col min="9229" max="9229" width="4.7109375" style="37" customWidth="1"/>
    <col min="9230" max="9230" width="30.7109375" style="37" customWidth="1"/>
    <col min="9231" max="9231" width="15.85546875" style="37" customWidth="1"/>
    <col min="9232" max="9232" width="16.5703125" style="37" customWidth="1"/>
    <col min="9233" max="9234" width="15.7109375" style="37" customWidth="1"/>
    <col min="9235" max="9238" width="14.7109375" style="37" customWidth="1"/>
    <col min="9239" max="9239" width="15.7109375" style="37" customWidth="1"/>
    <col min="9240" max="9240" width="14.7109375" style="37" customWidth="1"/>
    <col min="9241" max="9241" width="14.28515625" style="37" customWidth="1"/>
    <col min="9242" max="9243" width="14.7109375" style="37" customWidth="1"/>
    <col min="9244" max="9244" width="15.7109375" style="37" customWidth="1"/>
    <col min="9245" max="9484" width="9.140625" style="37"/>
    <col min="9485" max="9485" width="4.7109375" style="37" customWidth="1"/>
    <col min="9486" max="9486" width="30.7109375" style="37" customWidth="1"/>
    <col min="9487" max="9487" width="15.85546875" style="37" customWidth="1"/>
    <col min="9488" max="9488" width="16.5703125" style="37" customWidth="1"/>
    <col min="9489" max="9490" width="15.7109375" style="37" customWidth="1"/>
    <col min="9491" max="9494" width="14.7109375" style="37" customWidth="1"/>
    <col min="9495" max="9495" width="15.7109375" style="37" customWidth="1"/>
    <col min="9496" max="9496" width="14.7109375" style="37" customWidth="1"/>
    <col min="9497" max="9497" width="14.28515625" style="37" customWidth="1"/>
    <col min="9498" max="9499" width="14.7109375" style="37" customWidth="1"/>
    <col min="9500" max="9500" width="15.7109375" style="37" customWidth="1"/>
    <col min="9501" max="9740" width="9.140625" style="37"/>
    <col min="9741" max="9741" width="4.7109375" style="37" customWidth="1"/>
    <col min="9742" max="9742" width="30.7109375" style="37" customWidth="1"/>
    <col min="9743" max="9743" width="15.85546875" style="37" customWidth="1"/>
    <col min="9744" max="9744" width="16.5703125" style="37" customWidth="1"/>
    <col min="9745" max="9746" width="15.7109375" style="37" customWidth="1"/>
    <col min="9747" max="9750" width="14.7109375" style="37" customWidth="1"/>
    <col min="9751" max="9751" width="15.7109375" style="37" customWidth="1"/>
    <col min="9752" max="9752" width="14.7109375" style="37" customWidth="1"/>
    <col min="9753" max="9753" width="14.28515625" style="37" customWidth="1"/>
    <col min="9754" max="9755" width="14.7109375" style="37" customWidth="1"/>
    <col min="9756" max="9756" width="15.7109375" style="37" customWidth="1"/>
    <col min="9757" max="9996" width="9.140625" style="37"/>
    <col min="9997" max="9997" width="4.7109375" style="37" customWidth="1"/>
    <col min="9998" max="9998" width="30.7109375" style="37" customWidth="1"/>
    <col min="9999" max="9999" width="15.85546875" style="37" customWidth="1"/>
    <col min="10000" max="10000" width="16.5703125" style="37" customWidth="1"/>
    <col min="10001" max="10002" width="15.7109375" style="37" customWidth="1"/>
    <col min="10003" max="10006" width="14.7109375" style="37" customWidth="1"/>
    <col min="10007" max="10007" width="15.7109375" style="37" customWidth="1"/>
    <col min="10008" max="10008" width="14.7109375" style="37" customWidth="1"/>
    <col min="10009" max="10009" width="14.28515625" style="37" customWidth="1"/>
    <col min="10010" max="10011" width="14.7109375" style="37" customWidth="1"/>
    <col min="10012" max="10012" width="15.7109375" style="37" customWidth="1"/>
    <col min="10013" max="10252" width="9.140625" style="37"/>
    <col min="10253" max="10253" width="4.7109375" style="37" customWidth="1"/>
    <col min="10254" max="10254" width="30.7109375" style="37" customWidth="1"/>
    <col min="10255" max="10255" width="15.85546875" style="37" customWidth="1"/>
    <col min="10256" max="10256" width="16.5703125" style="37" customWidth="1"/>
    <col min="10257" max="10258" width="15.7109375" style="37" customWidth="1"/>
    <col min="10259" max="10262" width="14.7109375" style="37" customWidth="1"/>
    <col min="10263" max="10263" width="15.7109375" style="37" customWidth="1"/>
    <col min="10264" max="10264" width="14.7109375" style="37" customWidth="1"/>
    <col min="10265" max="10265" width="14.28515625" style="37" customWidth="1"/>
    <col min="10266" max="10267" width="14.7109375" style="37" customWidth="1"/>
    <col min="10268" max="10268" width="15.7109375" style="37" customWidth="1"/>
    <col min="10269" max="10508" width="9.140625" style="37"/>
    <col min="10509" max="10509" width="4.7109375" style="37" customWidth="1"/>
    <col min="10510" max="10510" width="30.7109375" style="37" customWidth="1"/>
    <col min="10511" max="10511" width="15.85546875" style="37" customWidth="1"/>
    <col min="10512" max="10512" width="16.5703125" style="37" customWidth="1"/>
    <col min="10513" max="10514" width="15.7109375" style="37" customWidth="1"/>
    <col min="10515" max="10518" width="14.7109375" style="37" customWidth="1"/>
    <col min="10519" max="10519" width="15.7109375" style="37" customWidth="1"/>
    <col min="10520" max="10520" width="14.7109375" style="37" customWidth="1"/>
    <col min="10521" max="10521" width="14.28515625" style="37" customWidth="1"/>
    <col min="10522" max="10523" width="14.7109375" style="37" customWidth="1"/>
    <col min="10524" max="10524" width="15.7109375" style="37" customWidth="1"/>
    <col min="10525" max="10764" width="9.140625" style="37"/>
    <col min="10765" max="10765" width="4.7109375" style="37" customWidth="1"/>
    <col min="10766" max="10766" width="30.7109375" style="37" customWidth="1"/>
    <col min="10767" max="10767" width="15.85546875" style="37" customWidth="1"/>
    <col min="10768" max="10768" width="16.5703125" style="37" customWidth="1"/>
    <col min="10769" max="10770" width="15.7109375" style="37" customWidth="1"/>
    <col min="10771" max="10774" width="14.7109375" style="37" customWidth="1"/>
    <col min="10775" max="10775" width="15.7109375" style="37" customWidth="1"/>
    <col min="10776" max="10776" width="14.7109375" style="37" customWidth="1"/>
    <col min="10777" max="10777" width="14.28515625" style="37" customWidth="1"/>
    <col min="10778" max="10779" width="14.7109375" style="37" customWidth="1"/>
    <col min="10780" max="10780" width="15.7109375" style="37" customWidth="1"/>
    <col min="10781" max="11020" width="9.140625" style="37"/>
    <col min="11021" max="11021" width="4.7109375" style="37" customWidth="1"/>
    <col min="11022" max="11022" width="30.7109375" style="37" customWidth="1"/>
    <col min="11023" max="11023" width="15.85546875" style="37" customWidth="1"/>
    <col min="11024" max="11024" width="16.5703125" style="37" customWidth="1"/>
    <col min="11025" max="11026" width="15.7109375" style="37" customWidth="1"/>
    <col min="11027" max="11030" width="14.7109375" style="37" customWidth="1"/>
    <col min="11031" max="11031" width="15.7109375" style="37" customWidth="1"/>
    <col min="11032" max="11032" width="14.7109375" style="37" customWidth="1"/>
    <col min="11033" max="11033" width="14.28515625" style="37" customWidth="1"/>
    <col min="11034" max="11035" width="14.7109375" style="37" customWidth="1"/>
    <col min="11036" max="11036" width="15.7109375" style="37" customWidth="1"/>
    <col min="11037" max="11276" width="9.140625" style="37"/>
    <col min="11277" max="11277" width="4.7109375" style="37" customWidth="1"/>
    <col min="11278" max="11278" width="30.7109375" style="37" customWidth="1"/>
    <col min="11279" max="11279" width="15.85546875" style="37" customWidth="1"/>
    <col min="11280" max="11280" width="16.5703125" style="37" customWidth="1"/>
    <col min="11281" max="11282" width="15.7109375" style="37" customWidth="1"/>
    <col min="11283" max="11286" width="14.7109375" style="37" customWidth="1"/>
    <col min="11287" max="11287" width="15.7109375" style="37" customWidth="1"/>
    <col min="11288" max="11288" width="14.7109375" style="37" customWidth="1"/>
    <col min="11289" max="11289" width="14.28515625" style="37" customWidth="1"/>
    <col min="11290" max="11291" width="14.7109375" style="37" customWidth="1"/>
    <col min="11292" max="11292" width="15.7109375" style="37" customWidth="1"/>
    <col min="11293" max="11532" width="9.140625" style="37"/>
    <col min="11533" max="11533" width="4.7109375" style="37" customWidth="1"/>
    <col min="11534" max="11534" width="30.7109375" style="37" customWidth="1"/>
    <col min="11535" max="11535" width="15.85546875" style="37" customWidth="1"/>
    <col min="11536" max="11536" width="16.5703125" style="37" customWidth="1"/>
    <col min="11537" max="11538" width="15.7109375" style="37" customWidth="1"/>
    <col min="11539" max="11542" width="14.7109375" style="37" customWidth="1"/>
    <col min="11543" max="11543" width="15.7109375" style="37" customWidth="1"/>
    <col min="11544" max="11544" width="14.7109375" style="37" customWidth="1"/>
    <col min="11545" max="11545" width="14.28515625" style="37" customWidth="1"/>
    <col min="11546" max="11547" width="14.7109375" style="37" customWidth="1"/>
    <col min="11548" max="11548" width="15.7109375" style="37" customWidth="1"/>
    <col min="11549" max="11788" width="9.140625" style="37"/>
    <col min="11789" max="11789" width="4.7109375" style="37" customWidth="1"/>
    <col min="11790" max="11790" width="30.7109375" style="37" customWidth="1"/>
    <col min="11791" max="11791" width="15.85546875" style="37" customWidth="1"/>
    <col min="11792" max="11792" width="16.5703125" style="37" customWidth="1"/>
    <col min="11793" max="11794" width="15.7109375" style="37" customWidth="1"/>
    <col min="11795" max="11798" width="14.7109375" style="37" customWidth="1"/>
    <col min="11799" max="11799" width="15.7109375" style="37" customWidth="1"/>
    <col min="11800" max="11800" width="14.7109375" style="37" customWidth="1"/>
    <col min="11801" max="11801" width="14.28515625" style="37" customWidth="1"/>
    <col min="11802" max="11803" width="14.7109375" style="37" customWidth="1"/>
    <col min="11804" max="11804" width="15.7109375" style="37" customWidth="1"/>
    <col min="11805" max="12044" width="9.140625" style="37"/>
    <col min="12045" max="12045" width="4.7109375" style="37" customWidth="1"/>
    <col min="12046" max="12046" width="30.7109375" style="37" customWidth="1"/>
    <col min="12047" max="12047" width="15.85546875" style="37" customWidth="1"/>
    <col min="12048" max="12048" width="16.5703125" style="37" customWidth="1"/>
    <col min="12049" max="12050" width="15.7109375" style="37" customWidth="1"/>
    <col min="12051" max="12054" width="14.7109375" style="37" customWidth="1"/>
    <col min="12055" max="12055" width="15.7109375" style="37" customWidth="1"/>
    <col min="12056" max="12056" width="14.7109375" style="37" customWidth="1"/>
    <col min="12057" max="12057" width="14.28515625" style="37" customWidth="1"/>
    <col min="12058" max="12059" width="14.7109375" style="37" customWidth="1"/>
    <col min="12060" max="12060" width="15.7109375" style="37" customWidth="1"/>
    <col min="12061" max="12300" width="9.140625" style="37"/>
    <col min="12301" max="12301" width="4.7109375" style="37" customWidth="1"/>
    <col min="12302" max="12302" width="30.7109375" style="37" customWidth="1"/>
    <col min="12303" max="12303" width="15.85546875" style="37" customWidth="1"/>
    <col min="12304" max="12304" width="16.5703125" style="37" customWidth="1"/>
    <col min="12305" max="12306" width="15.7109375" style="37" customWidth="1"/>
    <col min="12307" max="12310" width="14.7109375" style="37" customWidth="1"/>
    <col min="12311" max="12311" width="15.7109375" style="37" customWidth="1"/>
    <col min="12312" max="12312" width="14.7109375" style="37" customWidth="1"/>
    <col min="12313" max="12313" width="14.28515625" style="37" customWidth="1"/>
    <col min="12314" max="12315" width="14.7109375" style="37" customWidth="1"/>
    <col min="12316" max="12316" width="15.7109375" style="37" customWidth="1"/>
    <col min="12317" max="12556" width="9.140625" style="37"/>
    <col min="12557" max="12557" width="4.7109375" style="37" customWidth="1"/>
    <col min="12558" max="12558" width="30.7109375" style="37" customWidth="1"/>
    <col min="12559" max="12559" width="15.85546875" style="37" customWidth="1"/>
    <col min="12560" max="12560" width="16.5703125" style="37" customWidth="1"/>
    <col min="12561" max="12562" width="15.7109375" style="37" customWidth="1"/>
    <col min="12563" max="12566" width="14.7109375" style="37" customWidth="1"/>
    <col min="12567" max="12567" width="15.7109375" style="37" customWidth="1"/>
    <col min="12568" max="12568" width="14.7109375" style="37" customWidth="1"/>
    <col min="12569" max="12569" width="14.28515625" style="37" customWidth="1"/>
    <col min="12570" max="12571" width="14.7109375" style="37" customWidth="1"/>
    <col min="12572" max="12572" width="15.7109375" style="37" customWidth="1"/>
    <col min="12573" max="12812" width="9.140625" style="37"/>
    <col min="12813" max="12813" width="4.7109375" style="37" customWidth="1"/>
    <col min="12814" max="12814" width="30.7109375" style="37" customWidth="1"/>
    <col min="12815" max="12815" width="15.85546875" style="37" customWidth="1"/>
    <col min="12816" max="12816" width="16.5703125" style="37" customWidth="1"/>
    <col min="12817" max="12818" width="15.7109375" style="37" customWidth="1"/>
    <col min="12819" max="12822" width="14.7109375" style="37" customWidth="1"/>
    <col min="12823" max="12823" width="15.7109375" style="37" customWidth="1"/>
    <col min="12824" max="12824" width="14.7109375" style="37" customWidth="1"/>
    <col min="12825" max="12825" width="14.28515625" style="37" customWidth="1"/>
    <col min="12826" max="12827" width="14.7109375" style="37" customWidth="1"/>
    <col min="12828" max="12828" width="15.7109375" style="37" customWidth="1"/>
    <col min="12829" max="13068" width="9.140625" style="37"/>
    <col min="13069" max="13069" width="4.7109375" style="37" customWidth="1"/>
    <col min="13070" max="13070" width="30.7109375" style="37" customWidth="1"/>
    <col min="13071" max="13071" width="15.85546875" style="37" customWidth="1"/>
    <col min="13072" max="13072" width="16.5703125" style="37" customWidth="1"/>
    <col min="13073" max="13074" width="15.7109375" style="37" customWidth="1"/>
    <col min="13075" max="13078" width="14.7109375" style="37" customWidth="1"/>
    <col min="13079" max="13079" width="15.7109375" style="37" customWidth="1"/>
    <col min="13080" max="13080" width="14.7109375" style="37" customWidth="1"/>
    <col min="13081" max="13081" width="14.28515625" style="37" customWidth="1"/>
    <col min="13082" max="13083" width="14.7109375" style="37" customWidth="1"/>
    <col min="13084" max="13084" width="15.7109375" style="37" customWidth="1"/>
    <col min="13085" max="13324" width="9.140625" style="37"/>
    <col min="13325" max="13325" width="4.7109375" style="37" customWidth="1"/>
    <col min="13326" max="13326" width="30.7109375" style="37" customWidth="1"/>
    <col min="13327" max="13327" width="15.85546875" style="37" customWidth="1"/>
    <col min="13328" max="13328" width="16.5703125" style="37" customWidth="1"/>
    <col min="13329" max="13330" width="15.7109375" style="37" customWidth="1"/>
    <col min="13331" max="13334" width="14.7109375" style="37" customWidth="1"/>
    <col min="13335" max="13335" width="15.7109375" style="37" customWidth="1"/>
    <col min="13336" max="13336" width="14.7109375" style="37" customWidth="1"/>
    <col min="13337" max="13337" width="14.28515625" style="37" customWidth="1"/>
    <col min="13338" max="13339" width="14.7109375" style="37" customWidth="1"/>
    <col min="13340" max="13340" width="15.7109375" style="37" customWidth="1"/>
    <col min="13341" max="13580" width="9.140625" style="37"/>
    <col min="13581" max="13581" width="4.7109375" style="37" customWidth="1"/>
    <col min="13582" max="13582" width="30.7109375" style="37" customWidth="1"/>
    <col min="13583" max="13583" width="15.85546875" style="37" customWidth="1"/>
    <col min="13584" max="13584" width="16.5703125" style="37" customWidth="1"/>
    <col min="13585" max="13586" width="15.7109375" style="37" customWidth="1"/>
    <col min="13587" max="13590" width="14.7109375" style="37" customWidth="1"/>
    <col min="13591" max="13591" width="15.7109375" style="37" customWidth="1"/>
    <col min="13592" max="13592" width="14.7109375" style="37" customWidth="1"/>
    <col min="13593" max="13593" width="14.28515625" style="37" customWidth="1"/>
    <col min="13594" max="13595" width="14.7109375" style="37" customWidth="1"/>
    <col min="13596" max="13596" width="15.7109375" style="37" customWidth="1"/>
    <col min="13597" max="13836" width="9.140625" style="37"/>
    <col min="13837" max="13837" width="4.7109375" style="37" customWidth="1"/>
    <col min="13838" max="13838" width="30.7109375" style="37" customWidth="1"/>
    <col min="13839" max="13839" width="15.85546875" style="37" customWidth="1"/>
    <col min="13840" max="13840" width="16.5703125" style="37" customWidth="1"/>
    <col min="13841" max="13842" width="15.7109375" style="37" customWidth="1"/>
    <col min="13843" max="13846" width="14.7109375" style="37" customWidth="1"/>
    <col min="13847" max="13847" width="15.7109375" style="37" customWidth="1"/>
    <col min="13848" max="13848" width="14.7109375" style="37" customWidth="1"/>
    <col min="13849" max="13849" width="14.28515625" style="37" customWidth="1"/>
    <col min="13850" max="13851" width="14.7109375" style="37" customWidth="1"/>
    <col min="13852" max="13852" width="15.7109375" style="37" customWidth="1"/>
    <col min="13853" max="14092" width="9.140625" style="37"/>
    <col min="14093" max="14093" width="4.7109375" style="37" customWidth="1"/>
    <col min="14094" max="14094" width="30.7109375" style="37" customWidth="1"/>
    <col min="14095" max="14095" width="15.85546875" style="37" customWidth="1"/>
    <col min="14096" max="14096" width="16.5703125" style="37" customWidth="1"/>
    <col min="14097" max="14098" width="15.7109375" style="37" customWidth="1"/>
    <col min="14099" max="14102" width="14.7109375" style="37" customWidth="1"/>
    <col min="14103" max="14103" width="15.7109375" style="37" customWidth="1"/>
    <col min="14104" max="14104" width="14.7109375" style="37" customWidth="1"/>
    <col min="14105" max="14105" width="14.28515625" style="37" customWidth="1"/>
    <col min="14106" max="14107" width="14.7109375" style="37" customWidth="1"/>
    <col min="14108" max="14108" width="15.7109375" style="37" customWidth="1"/>
    <col min="14109" max="14348" width="9.140625" style="37"/>
    <col min="14349" max="14349" width="4.7109375" style="37" customWidth="1"/>
    <col min="14350" max="14350" width="30.7109375" style="37" customWidth="1"/>
    <col min="14351" max="14351" width="15.85546875" style="37" customWidth="1"/>
    <col min="14352" max="14352" width="16.5703125" style="37" customWidth="1"/>
    <col min="14353" max="14354" width="15.7109375" style="37" customWidth="1"/>
    <col min="14355" max="14358" width="14.7109375" style="37" customWidth="1"/>
    <col min="14359" max="14359" width="15.7109375" style="37" customWidth="1"/>
    <col min="14360" max="14360" width="14.7109375" style="37" customWidth="1"/>
    <col min="14361" max="14361" width="14.28515625" style="37" customWidth="1"/>
    <col min="14362" max="14363" width="14.7109375" style="37" customWidth="1"/>
    <col min="14364" max="14364" width="15.7109375" style="37" customWidth="1"/>
    <col min="14365" max="14604" width="9.140625" style="37"/>
    <col min="14605" max="14605" width="4.7109375" style="37" customWidth="1"/>
    <col min="14606" max="14606" width="30.7109375" style="37" customWidth="1"/>
    <col min="14607" max="14607" width="15.85546875" style="37" customWidth="1"/>
    <col min="14608" max="14608" width="16.5703125" style="37" customWidth="1"/>
    <col min="14609" max="14610" width="15.7109375" style="37" customWidth="1"/>
    <col min="14611" max="14614" width="14.7109375" style="37" customWidth="1"/>
    <col min="14615" max="14615" width="15.7109375" style="37" customWidth="1"/>
    <col min="14616" max="14616" width="14.7109375" style="37" customWidth="1"/>
    <col min="14617" max="14617" width="14.28515625" style="37" customWidth="1"/>
    <col min="14618" max="14619" width="14.7109375" style="37" customWidth="1"/>
    <col min="14620" max="14620" width="15.7109375" style="37" customWidth="1"/>
    <col min="14621" max="14860" width="9.140625" style="37"/>
    <col min="14861" max="14861" width="4.7109375" style="37" customWidth="1"/>
    <col min="14862" max="14862" width="30.7109375" style="37" customWidth="1"/>
    <col min="14863" max="14863" width="15.85546875" style="37" customWidth="1"/>
    <col min="14864" max="14864" width="16.5703125" style="37" customWidth="1"/>
    <col min="14865" max="14866" width="15.7109375" style="37" customWidth="1"/>
    <col min="14867" max="14870" width="14.7109375" style="37" customWidth="1"/>
    <col min="14871" max="14871" width="15.7109375" style="37" customWidth="1"/>
    <col min="14872" max="14872" width="14.7109375" style="37" customWidth="1"/>
    <col min="14873" max="14873" width="14.28515625" style="37" customWidth="1"/>
    <col min="14874" max="14875" width="14.7109375" style="37" customWidth="1"/>
    <col min="14876" max="14876" width="15.7109375" style="37" customWidth="1"/>
    <col min="14877" max="15116" width="9.140625" style="37"/>
    <col min="15117" max="15117" width="4.7109375" style="37" customWidth="1"/>
    <col min="15118" max="15118" width="30.7109375" style="37" customWidth="1"/>
    <col min="15119" max="15119" width="15.85546875" style="37" customWidth="1"/>
    <col min="15120" max="15120" width="16.5703125" style="37" customWidth="1"/>
    <col min="15121" max="15122" width="15.7109375" style="37" customWidth="1"/>
    <col min="15123" max="15126" width="14.7109375" style="37" customWidth="1"/>
    <col min="15127" max="15127" width="15.7109375" style="37" customWidth="1"/>
    <col min="15128" max="15128" width="14.7109375" style="37" customWidth="1"/>
    <col min="15129" max="15129" width="14.28515625" style="37" customWidth="1"/>
    <col min="15130" max="15131" width="14.7109375" style="37" customWidth="1"/>
    <col min="15132" max="15132" width="15.7109375" style="37" customWidth="1"/>
    <col min="15133" max="15372" width="9.140625" style="37"/>
    <col min="15373" max="15373" width="4.7109375" style="37" customWidth="1"/>
    <col min="15374" max="15374" width="30.7109375" style="37" customWidth="1"/>
    <col min="15375" max="15375" width="15.85546875" style="37" customWidth="1"/>
    <col min="15376" max="15376" width="16.5703125" style="37" customWidth="1"/>
    <col min="15377" max="15378" width="15.7109375" style="37" customWidth="1"/>
    <col min="15379" max="15382" width="14.7109375" style="37" customWidth="1"/>
    <col min="15383" max="15383" width="15.7109375" style="37" customWidth="1"/>
    <col min="15384" max="15384" width="14.7109375" style="37" customWidth="1"/>
    <col min="15385" max="15385" width="14.28515625" style="37" customWidth="1"/>
    <col min="15386" max="15387" width="14.7109375" style="37" customWidth="1"/>
    <col min="15388" max="15388" width="15.7109375" style="37" customWidth="1"/>
    <col min="15389" max="15628" width="9.140625" style="37"/>
    <col min="15629" max="15629" width="4.7109375" style="37" customWidth="1"/>
    <col min="15630" max="15630" width="30.7109375" style="37" customWidth="1"/>
    <col min="15631" max="15631" width="15.85546875" style="37" customWidth="1"/>
    <col min="15632" max="15632" width="16.5703125" style="37" customWidth="1"/>
    <col min="15633" max="15634" width="15.7109375" style="37" customWidth="1"/>
    <col min="15635" max="15638" width="14.7109375" style="37" customWidth="1"/>
    <col min="15639" max="15639" width="15.7109375" style="37" customWidth="1"/>
    <col min="15640" max="15640" width="14.7109375" style="37" customWidth="1"/>
    <col min="15641" max="15641" width="14.28515625" style="37" customWidth="1"/>
    <col min="15642" max="15643" width="14.7109375" style="37" customWidth="1"/>
    <col min="15644" max="15644" width="15.7109375" style="37" customWidth="1"/>
    <col min="15645" max="15884" width="9.140625" style="37"/>
    <col min="15885" max="15885" width="4.7109375" style="37" customWidth="1"/>
    <col min="15886" max="15886" width="30.7109375" style="37" customWidth="1"/>
    <col min="15887" max="15887" width="15.85546875" style="37" customWidth="1"/>
    <col min="15888" max="15888" width="16.5703125" style="37" customWidth="1"/>
    <col min="15889" max="15890" width="15.7109375" style="37" customWidth="1"/>
    <col min="15891" max="15894" width="14.7109375" style="37" customWidth="1"/>
    <col min="15895" max="15895" width="15.7109375" style="37" customWidth="1"/>
    <col min="15896" max="15896" width="14.7109375" style="37" customWidth="1"/>
    <col min="15897" max="15897" width="14.28515625" style="37" customWidth="1"/>
    <col min="15898" max="15899" width="14.7109375" style="37" customWidth="1"/>
    <col min="15900" max="15900" width="15.7109375" style="37" customWidth="1"/>
    <col min="15901" max="16140" width="9.140625" style="37"/>
    <col min="16141" max="16141" width="4.7109375" style="37" customWidth="1"/>
    <col min="16142" max="16142" width="30.7109375" style="37" customWidth="1"/>
    <col min="16143" max="16143" width="15.85546875" style="37" customWidth="1"/>
    <col min="16144" max="16144" width="16.5703125" style="37" customWidth="1"/>
    <col min="16145" max="16146" width="15.7109375" style="37" customWidth="1"/>
    <col min="16147" max="16150" width="14.7109375" style="37" customWidth="1"/>
    <col min="16151" max="16151" width="15.7109375" style="37" customWidth="1"/>
    <col min="16152" max="16152" width="14.7109375" style="37" customWidth="1"/>
    <col min="16153" max="16153" width="14.28515625" style="37" customWidth="1"/>
    <col min="16154" max="16155" width="14.7109375" style="37" customWidth="1"/>
    <col min="16156" max="16156" width="15.7109375" style="37" customWidth="1"/>
    <col min="16157" max="16384" width="9.140625" style="37"/>
  </cols>
  <sheetData>
    <row r="1" spans="2:51" ht="16.5" customHeight="1" x14ac:dyDescent="0.2"/>
    <row r="2" spans="2:51" ht="17.25" customHeight="1" x14ac:dyDescent="0.2">
      <c r="B2" s="9" t="s">
        <v>57</v>
      </c>
    </row>
    <row r="3" spans="2:51" ht="30" customHeight="1" thickBot="1" x14ac:dyDescent="0.25">
      <c r="B3" s="10" t="s">
        <v>2</v>
      </c>
      <c r="C3" s="10"/>
      <c r="D3" s="10"/>
    </row>
    <row r="4" spans="2:51" ht="15.95" customHeight="1" thickBot="1" x14ac:dyDescent="0.25">
      <c r="B4" s="45" t="s">
        <v>58</v>
      </c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5"/>
      <c r="AA4" s="225"/>
      <c r="AB4" s="225"/>
      <c r="AC4" s="225"/>
      <c r="AD4" s="225"/>
      <c r="AE4" s="225"/>
      <c r="AF4" s="225"/>
      <c r="AG4" s="225"/>
      <c r="AH4" s="225"/>
      <c r="AI4" s="225"/>
      <c r="AJ4" s="225"/>
      <c r="AK4" s="225"/>
      <c r="AL4" s="52"/>
      <c r="AM4" s="52"/>
      <c r="AN4" s="52"/>
      <c r="AO4" s="225"/>
      <c r="AP4" s="225"/>
      <c r="AQ4" s="46"/>
      <c r="AR4" s="46"/>
      <c r="AS4" s="46"/>
      <c r="AT4" s="46"/>
      <c r="AU4" s="52"/>
      <c r="AV4" s="67"/>
      <c r="AW4" s="69"/>
      <c r="AX4" s="69"/>
      <c r="AY4" s="69"/>
    </row>
    <row r="5" spans="2:51" ht="15.95" customHeight="1" thickBot="1" x14ac:dyDescent="0.25">
      <c r="B5" s="221" t="s">
        <v>59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7"/>
      <c r="Q5" s="227"/>
      <c r="R5" s="273"/>
      <c r="S5" s="273"/>
      <c r="T5" s="273"/>
      <c r="U5" s="227"/>
      <c r="V5" s="227"/>
      <c r="W5" s="273"/>
      <c r="X5" s="273"/>
      <c r="Y5" s="273"/>
      <c r="Z5" s="227"/>
      <c r="AA5" s="227"/>
      <c r="AB5" s="273"/>
      <c r="AC5" s="273"/>
      <c r="AD5" s="273"/>
      <c r="AE5" s="273"/>
      <c r="AF5" s="273"/>
      <c r="AG5" s="273"/>
      <c r="AH5" s="273"/>
      <c r="AI5" s="273"/>
      <c r="AJ5" s="273"/>
      <c r="AK5" s="273"/>
      <c r="AL5" s="364"/>
      <c r="AM5" s="364"/>
      <c r="AN5" s="364"/>
      <c r="AO5" s="273"/>
      <c r="AP5" s="273"/>
      <c r="AQ5" s="489"/>
      <c r="AR5" s="489"/>
      <c r="AS5" s="489"/>
      <c r="AT5" s="489"/>
      <c r="AU5" s="364"/>
      <c r="AV5" s="489"/>
      <c r="AW5" s="489"/>
      <c r="AX5" s="364"/>
      <c r="AY5" s="364"/>
    </row>
    <row r="6" spans="2:51" ht="15.95" customHeight="1" thickBot="1" x14ac:dyDescent="0.25">
      <c r="B6" s="132" t="s">
        <v>60</v>
      </c>
      <c r="C6" s="59" t="s">
        <v>5</v>
      </c>
      <c r="D6" s="59" t="s">
        <v>6</v>
      </c>
      <c r="E6" s="60" t="s">
        <v>7</v>
      </c>
      <c r="F6" s="65" t="s">
        <v>8</v>
      </c>
      <c r="G6" s="61" t="s">
        <v>9</v>
      </c>
      <c r="H6" s="62" t="s">
        <v>10</v>
      </c>
      <c r="I6" s="62" t="s">
        <v>11</v>
      </c>
      <c r="J6" s="62" t="s">
        <v>85</v>
      </c>
      <c r="K6" s="62" t="s">
        <v>88</v>
      </c>
      <c r="L6" s="63" t="s">
        <v>89</v>
      </c>
      <c r="M6" s="62" t="s">
        <v>91</v>
      </c>
      <c r="N6" s="223" t="s">
        <v>94</v>
      </c>
      <c r="O6" s="62" t="s">
        <v>95</v>
      </c>
      <c r="P6" s="62" t="s">
        <v>96</v>
      </c>
      <c r="Q6" s="63" t="s">
        <v>97</v>
      </c>
      <c r="R6" s="62" t="s">
        <v>98</v>
      </c>
      <c r="S6" s="62" t="s">
        <v>105</v>
      </c>
      <c r="T6" s="62" t="s">
        <v>104</v>
      </c>
      <c r="U6" s="62" t="s">
        <v>112</v>
      </c>
      <c r="V6" s="63" t="s">
        <v>114</v>
      </c>
      <c r="W6" s="62" t="s">
        <v>115</v>
      </c>
      <c r="X6" s="62" t="s">
        <v>116</v>
      </c>
      <c r="Y6" s="62" t="s">
        <v>117</v>
      </c>
      <c r="Z6" s="62" t="s">
        <v>113</v>
      </c>
      <c r="AA6" s="63" t="s">
        <v>118</v>
      </c>
      <c r="AB6" s="62" t="s">
        <v>119</v>
      </c>
      <c r="AC6" s="62" t="s">
        <v>123</v>
      </c>
      <c r="AD6" s="62" t="s">
        <v>124</v>
      </c>
      <c r="AE6" s="62" t="s">
        <v>126</v>
      </c>
      <c r="AF6" s="333" t="s">
        <v>127</v>
      </c>
      <c r="AG6" s="340" t="s">
        <v>130</v>
      </c>
      <c r="AH6" s="340" t="s">
        <v>132</v>
      </c>
      <c r="AI6" s="340" t="s">
        <v>134</v>
      </c>
      <c r="AJ6" s="340" t="s">
        <v>136</v>
      </c>
      <c r="AK6" s="333" t="s">
        <v>137</v>
      </c>
      <c r="AL6" s="340" t="s">
        <v>140</v>
      </c>
      <c r="AM6" s="340" t="s">
        <v>143</v>
      </c>
      <c r="AN6" s="340" t="s">
        <v>145</v>
      </c>
      <c r="AO6" s="340" t="s">
        <v>147</v>
      </c>
      <c r="AP6" s="333" t="s">
        <v>148</v>
      </c>
      <c r="AQ6" s="340" t="s">
        <v>154</v>
      </c>
      <c r="AR6" s="340" t="s">
        <v>227</v>
      </c>
      <c r="AS6" s="340" t="s">
        <v>228</v>
      </c>
      <c r="AT6" s="340" t="s">
        <v>229</v>
      </c>
      <c r="AU6" s="333" t="s">
        <v>230</v>
      </c>
      <c r="AV6" s="340" t="s">
        <v>231</v>
      </c>
      <c r="AW6" s="340" t="s">
        <v>232</v>
      </c>
      <c r="AX6" s="340" t="s">
        <v>233</v>
      </c>
      <c r="AY6" s="340" t="s">
        <v>250</v>
      </c>
    </row>
    <row r="7" spans="2:51" s="38" customFormat="1" ht="14.1" customHeight="1" x14ac:dyDescent="0.15">
      <c r="B7" s="133" t="s">
        <v>12</v>
      </c>
      <c r="C7" s="190">
        <v>39235</v>
      </c>
      <c r="D7" s="134">
        <v>35978</v>
      </c>
      <c r="E7" s="135">
        <v>33756</v>
      </c>
      <c r="F7" s="275">
        <v>33069</v>
      </c>
      <c r="G7" s="136">
        <v>40565</v>
      </c>
      <c r="H7" s="134">
        <v>10156</v>
      </c>
      <c r="I7" s="134">
        <v>10830</v>
      </c>
      <c r="J7" s="134">
        <v>11424</v>
      </c>
      <c r="K7" s="134">
        <v>12447</v>
      </c>
      <c r="L7" s="137">
        <f>SUM(H7:K7)</f>
        <v>44857</v>
      </c>
      <c r="M7" s="134">
        <v>11296</v>
      </c>
      <c r="N7" s="235">
        <v>12035</v>
      </c>
      <c r="O7" s="134">
        <v>12647</v>
      </c>
      <c r="P7" s="134">
        <v>10825</v>
      </c>
      <c r="Q7" s="137">
        <f>SUM(M7:P7)</f>
        <v>46803</v>
      </c>
      <c r="R7" s="134">
        <v>12644</v>
      </c>
      <c r="S7" s="134">
        <v>13363</v>
      </c>
      <c r="T7" s="134">
        <v>13916</v>
      </c>
      <c r="U7" s="134">
        <v>16461</v>
      </c>
      <c r="V7" s="137">
        <f>SUM(R7:U7)</f>
        <v>56384</v>
      </c>
      <c r="W7" s="134">
        <v>12980</v>
      </c>
      <c r="X7" s="134">
        <v>11069</v>
      </c>
      <c r="Y7" s="134">
        <v>24063</v>
      </c>
      <c r="Z7" s="134">
        <v>18067</v>
      </c>
      <c r="AA7" s="137">
        <f t="shared" ref="AA7:AA30" si="0">SUM(W7:Z7)</f>
        <v>66179</v>
      </c>
      <c r="AB7" s="134">
        <v>16872</v>
      </c>
      <c r="AC7" s="134">
        <v>16860</v>
      </c>
      <c r="AD7" s="134">
        <v>16057</v>
      </c>
      <c r="AE7" s="134">
        <v>19282</v>
      </c>
      <c r="AF7" s="334">
        <f>SUM(AB7:AE7)</f>
        <v>69071</v>
      </c>
      <c r="AG7" s="134">
        <v>16683</v>
      </c>
      <c r="AH7" s="134">
        <v>18734</v>
      </c>
      <c r="AI7" s="134">
        <v>18428</v>
      </c>
      <c r="AJ7" s="134">
        <v>20810</v>
      </c>
      <c r="AK7" s="334">
        <f>SUM(AG7:AJ7)</f>
        <v>74655</v>
      </c>
      <c r="AL7" s="134">
        <v>17677</v>
      </c>
      <c r="AM7" s="134">
        <v>19249</v>
      </c>
      <c r="AN7" s="134">
        <v>19103</v>
      </c>
      <c r="AO7" s="134">
        <v>22165</v>
      </c>
      <c r="AP7" s="334">
        <v>78194</v>
      </c>
      <c r="AQ7" s="134">
        <v>20519</v>
      </c>
      <c r="AR7" s="134">
        <v>21087</v>
      </c>
      <c r="AS7" s="134">
        <v>20320</v>
      </c>
      <c r="AT7" s="134">
        <v>23569</v>
      </c>
      <c r="AU7" s="334">
        <v>85495</v>
      </c>
      <c r="AV7" s="134">
        <v>21552</v>
      </c>
      <c r="AW7" s="134">
        <v>22870</v>
      </c>
      <c r="AX7" s="134">
        <v>22131</v>
      </c>
      <c r="AY7" s="134">
        <v>24028</v>
      </c>
    </row>
    <row r="8" spans="2:51" s="38" customFormat="1" ht="14.1" customHeight="1" x14ac:dyDescent="0.15">
      <c r="B8" s="138" t="s">
        <v>13</v>
      </c>
      <c r="C8" s="191">
        <v>3444</v>
      </c>
      <c r="D8" s="134">
        <v>3293</v>
      </c>
      <c r="E8" s="135">
        <v>3712</v>
      </c>
      <c r="F8" s="275">
        <v>5374</v>
      </c>
      <c r="G8" s="136">
        <v>4321</v>
      </c>
      <c r="H8" s="134">
        <v>1149</v>
      </c>
      <c r="I8" s="134">
        <v>1161</v>
      </c>
      <c r="J8" s="134">
        <v>1154</v>
      </c>
      <c r="K8" s="134">
        <v>1244</v>
      </c>
      <c r="L8" s="137">
        <f t="shared" ref="L8:L30" si="1">SUM(H8:K8)</f>
        <v>4708</v>
      </c>
      <c r="M8" s="134">
        <v>1245</v>
      </c>
      <c r="N8" s="235">
        <v>1346</v>
      </c>
      <c r="O8" s="134">
        <v>1421</v>
      </c>
      <c r="P8" s="134">
        <v>1414</v>
      </c>
      <c r="Q8" s="137">
        <f t="shared" ref="Q8:Q30" si="2">SUM(M8:P8)</f>
        <v>5426</v>
      </c>
      <c r="R8" s="134">
        <v>1160</v>
      </c>
      <c r="S8" s="134">
        <v>1155</v>
      </c>
      <c r="T8" s="134">
        <v>1193</v>
      </c>
      <c r="U8" s="134">
        <v>1345</v>
      </c>
      <c r="V8" s="137">
        <f t="shared" ref="V8:V30" si="3">SUM(R8:U8)</f>
        <v>4853</v>
      </c>
      <c r="W8" s="134">
        <v>1065</v>
      </c>
      <c r="X8" s="134">
        <v>792</v>
      </c>
      <c r="Y8" s="134">
        <v>1952</v>
      </c>
      <c r="Z8" s="134">
        <v>1638</v>
      </c>
      <c r="AA8" s="137">
        <f t="shared" si="0"/>
        <v>5447</v>
      </c>
      <c r="AB8" s="134">
        <v>1643</v>
      </c>
      <c r="AC8" s="134">
        <v>1624</v>
      </c>
      <c r="AD8" s="134">
        <v>1635</v>
      </c>
      <c r="AE8" s="134">
        <v>1781</v>
      </c>
      <c r="AF8" s="334">
        <f t="shared" ref="AF8:AF31" si="4">SUM(AB8:AE8)</f>
        <v>6683</v>
      </c>
      <c r="AG8" s="134">
        <v>1519</v>
      </c>
      <c r="AH8" s="134">
        <v>1802</v>
      </c>
      <c r="AI8" s="134">
        <v>1858</v>
      </c>
      <c r="AJ8" s="134">
        <v>1742</v>
      </c>
      <c r="AK8" s="334">
        <f t="shared" ref="AK8:AK30" si="5">SUM(AG8:AJ8)</f>
        <v>6921</v>
      </c>
      <c r="AL8" s="134">
        <v>1861</v>
      </c>
      <c r="AM8" s="134">
        <v>2141</v>
      </c>
      <c r="AN8" s="134">
        <v>2122</v>
      </c>
      <c r="AO8" s="134">
        <v>2222</v>
      </c>
      <c r="AP8" s="334">
        <v>8346</v>
      </c>
      <c r="AQ8" s="134">
        <v>2228</v>
      </c>
      <c r="AR8" s="134">
        <v>2256</v>
      </c>
      <c r="AS8" s="134">
        <v>2377</v>
      </c>
      <c r="AT8" s="134">
        <v>2521</v>
      </c>
      <c r="AU8" s="334">
        <v>9382</v>
      </c>
      <c r="AV8" s="134">
        <v>2585</v>
      </c>
      <c r="AW8" s="134">
        <v>2716</v>
      </c>
      <c r="AX8" s="134">
        <v>2694</v>
      </c>
      <c r="AY8" s="134">
        <v>2622</v>
      </c>
    </row>
    <row r="9" spans="2:51" s="38" customFormat="1" ht="14.1" customHeight="1" x14ac:dyDescent="0.15">
      <c r="B9" s="138" t="s">
        <v>14</v>
      </c>
      <c r="C9" s="191">
        <v>7916</v>
      </c>
      <c r="D9" s="134">
        <v>8121</v>
      </c>
      <c r="E9" s="135">
        <v>9527</v>
      </c>
      <c r="F9" s="275">
        <v>11827</v>
      </c>
      <c r="G9" s="136">
        <v>13200</v>
      </c>
      <c r="H9" s="134">
        <v>3565</v>
      </c>
      <c r="I9" s="134">
        <v>3810</v>
      </c>
      <c r="J9" s="134">
        <v>3719</v>
      </c>
      <c r="K9" s="134">
        <v>4191</v>
      </c>
      <c r="L9" s="137">
        <f t="shared" si="1"/>
        <v>15285</v>
      </c>
      <c r="M9" s="134">
        <v>4552</v>
      </c>
      <c r="N9" s="235">
        <v>4687</v>
      </c>
      <c r="O9" s="134">
        <v>4330</v>
      </c>
      <c r="P9" s="134">
        <v>4933</v>
      </c>
      <c r="Q9" s="137">
        <f t="shared" si="2"/>
        <v>18502</v>
      </c>
      <c r="R9" s="134">
        <v>5196</v>
      </c>
      <c r="S9" s="134">
        <v>5447</v>
      </c>
      <c r="T9" s="134">
        <v>5255</v>
      </c>
      <c r="U9" s="134">
        <v>6134</v>
      </c>
      <c r="V9" s="137">
        <f t="shared" si="3"/>
        <v>22032</v>
      </c>
      <c r="W9" s="134">
        <v>5962</v>
      </c>
      <c r="X9" s="134">
        <v>3356</v>
      </c>
      <c r="Y9" s="134">
        <v>7016</v>
      </c>
      <c r="Z9" s="134">
        <v>6070</v>
      </c>
      <c r="AA9" s="137">
        <f t="shared" si="0"/>
        <v>22404</v>
      </c>
      <c r="AB9" s="134">
        <v>5988</v>
      </c>
      <c r="AC9" s="134">
        <v>6016</v>
      </c>
      <c r="AD9" s="134">
        <v>6031</v>
      </c>
      <c r="AE9" s="134">
        <v>6411</v>
      </c>
      <c r="AF9" s="334">
        <f t="shared" si="4"/>
        <v>24446</v>
      </c>
      <c r="AG9" s="134">
        <v>6131</v>
      </c>
      <c r="AH9" s="134">
        <v>6522</v>
      </c>
      <c r="AI9" s="134">
        <v>6669</v>
      </c>
      <c r="AJ9" s="134">
        <v>6807</v>
      </c>
      <c r="AK9" s="334">
        <f t="shared" si="5"/>
        <v>26129</v>
      </c>
      <c r="AL9" s="134">
        <v>6930</v>
      </c>
      <c r="AM9" s="134">
        <v>6965</v>
      </c>
      <c r="AN9" s="134">
        <v>6618</v>
      </c>
      <c r="AO9" s="134">
        <v>6774</v>
      </c>
      <c r="AP9" s="334">
        <v>27287</v>
      </c>
      <c r="AQ9" s="134">
        <v>6478</v>
      </c>
      <c r="AR9" s="134">
        <v>6528</v>
      </c>
      <c r="AS9" s="134">
        <v>6110</v>
      </c>
      <c r="AT9" s="134">
        <v>6793</v>
      </c>
      <c r="AU9" s="334">
        <v>25909</v>
      </c>
      <c r="AV9" s="134">
        <v>6558</v>
      </c>
      <c r="AW9" s="134">
        <v>6856</v>
      </c>
      <c r="AX9" s="134">
        <v>6764</v>
      </c>
      <c r="AY9" s="134">
        <v>7080</v>
      </c>
    </row>
    <row r="10" spans="2:51" s="38" customFormat="1" ht="14.1" customHeight="1" x14ac:dyDescent="0.15">
      <c r="B10" s="138" t="s">
        <v>15</v>
      </c>
      <c r="C10" s="191">
        <v>8993</v>
      </c>
      <c r="D10" s="134">
        <v>1011</v>
      </c>
      <c r="E10" s="135">
        <v>1218</v>
      </c>
      <c r="F10" s="275">
        <v>1098</v>
      </c>
      <c r="G10" s="136">
        <v>1610</v>
      </c>
      <c r="H10" s="134">
        <v>483</v>
      </c>
      <c r="I10" s="134">
        <v>528</v>
      </c>
      <c r="J10" s="134">
        <v>506</v>
      </c>
      <c r="K10" s="134">
        <v>517</v>
      </c>
      <c r="L10" s="137">
        <f t="shared" si="1"/>
        <v>2034</v>
      </c>
      <c r="M10" s="134">
        <v>567</v>
      </c>
      <c r="N10" s="235">
        <v>627</v>
      </c>
      <c r="O10" s="134">
        <v>536</v>
      </c>
      <c r="P10" s="134">
        <v>609</v>
      </c>
      <c r="Q10" s="137">
        <f t="shared" si="2"/>
        <v>2339</v>
      </c>
      <c r="R10" s="134">
        <v>593</v>
      </c>
      <c r="S10" s="134">
        <v>561</v>
      </c>
      <c r="T10" s="134">
        <v>579</v>
      </c>
      <c r="U10" s="134">
        <v>665</v>
      </c>
      <c r="V10" s="137">
        <f t="shared" si="3"/>
        <v>2398</v>
      </c>
      <c r="W10" s="134">
        <v>528</v>
      </c>
      <c r="X10" s="134">
        <v>246</v>
      </c>
      <c r="Y10" s="134">
        <v>732</v>
      </c>
      <c r="Z10" s="134">
        <v>653</v>
      </c>
      <c r="AA10" s="137">
        <f t="shared" si="0"/>
        <v>2159</v>
      </c>
      <c r="AB10" s="134">
        <v>590</v>
      </c>
      <c r="AC10" s="134">
        <v>606</v>
      </c>
      <c r="AD10" s="134">
        <v>644</v>
      </c>
      <c r="AE10" s="134">
        <v>657</v>
      </c>
      <c r="AF10" s="334">
        <f t="shared" si="4"/>
        <v>2497</v>
      </c>
      <c r="AG10" s="134">
        <v>686</v>
      </c>
      <c r="AH10" s="134">
        <v>753</v>
      </c>
      <c r="AI10" s="134">
        <v>714</v>
      </c>
      <c r="AJ10" s="134">
        <v>794</v>
      </c>
      <c r="AK10" s="334">
        <f t="shared" si="5"/>
        <v>2947</v>
      </c>
      <c r="AL10" s="134">
        <v>802</v>
      </c>
      <c r="AM10" s="134">
        <v>832</v>
      </c>
      <c r="AN10" s="134">
        <v>777</v>
      </c>
      <c r="AO10" s="134">
        <v>878</v>
      </c>
      <c r="AP10" s="334">
        <v>3289</v>
      </c>
      <c r="AQ10" s="134">
        <v>887</v>
      </c>
      <c r="AR10" s="134">
        <v>1032</v>
      </c>
      <c r="AS10" s="134">
        <v>974</v>
      </c>
      <c r="AT10" s="134">
        <v>1059</v>
      </c>
      <c r="AU10" s="334">
        <v>3952</v>
      </c>
      <c r="AV10" s="134">
        <v>1088</v>
      </c>
      <c r="AW10" s="134">
        <v>1094</v>
      </c>
      <c r="AX10" s="134">
        <v>1171</v>
      </c>
      <c r="AY10" s="134">
        <v>1307</v>
      </c>
    </row>
    <row r="11" spans="2:51" s="38" customFormat="1" ht="14.1" customHeight="1" x14ac:dyDescent="0.15">
      <c r="B11" s="138" t="s">
        <v>16</v>
      </c>
      <c r="C11" s="191">
        <v>954</v>
      </c>
      <c r="D11" s="134">
        <v>983</v>
      </c>
      <c r="E11" s="135">
        <v>952</v>
      </c>
      <c r="F11" s="275">
        <v>2661</v>
      </c>
      <c r="G11" s="136">
        <v>1279</v>
      </c>
      <c r="H11" s="134">
        <v>303</v>
      </c>
      <c r="I11" s="134">
        <v>331</v>
      </c>
      <c r="J11" s="134">
        <v>321</v>
      </c>
      <c r="K11" s="134">
        <v>328</v>
      </c>
      <c r="L11" s="137">
        <f t="shared" si="1"/>
        <v>1283</v>
      </c>
      <c r="M11" s="134">
        <v>357</v>
      </c>
      <c r="N11" s="235">
        <v>386</v>
      </c>
      <c r="O11" s="134">
        <v>351</v>
      </c>
      <c r="P11" s="134">
        <v>381</v>
      </c>
      <c r="Q11" s="137">
        <f t="shared" si="2"/>
        <v>1475</v>
      </c>
      <c r="R11" s="134">
        <v>394</v>
      </c>
      <c r="S11" s="134">
        <v>406</v>
      </c>
      <c r="T11" s="134">
        <v>328</v>
      </c>
      <c r="U11" s="134">
        <v>397</v>
      </c>
      <c r="V11" s="137">
        <f t="shared" si="3"/>
        <v>1525</v>
      </c>
      <c r="W11" s="134">
        <v>408</v>
      </c>
      <c r="X11" s="134">
        <v>312</v>
      </c>
      <c r="Y11" s="134">
        <v>663</v>
      </c>
      <c r="Z11" s="134">
        <v>539</v>
      </c>
      <c r="AA11" s="137">
        <f t="shared" si="0"/>
        <v>1922</v>
      </c>
      <c r="AB11" s="134">
        <v>516</v>
      </c>
      <c r="AC11" s="134">
        <v>399</v>
      </c>
      <c r="AD11" s="134">
        <v>387</v>
      </c>
      <c r="AE11" s="134">
        <v>404</v>
      </c>
      <c r="AF11" s="334">
        <f t="shared" si="4"/>
        <v>1706</v>
      </c>
      <c r="AG11" s="134">
        <v>426</v>
      </c>
      <c r="AH11" s="134">
        <v>508</v>
      </c>
      <c r="AI11" s="134">
        <v>510</v>
      </c>
      <c r="AJ11" s="134">
        <v>539</v>
      </c>
      <c r="AK11" s="334">
        <f t="shared" si="5"/>
        <v>1983</v>
      </c>
      <c r="AL11" s="134">
        <v>653</v>
      </c>
      <c r="AM11" s="134">
        <v>708</v>
      </c>
      <c r="AN11" s="134">
        <v>686</v>
      </c>
      <c r="AO11" s="134">
        <v>761</v>
      </c>
      <c r="AP11" s="334">
        <v>2808</v>
      </c>
      <c r="AQ11" s="134">
        <v>910</v>
      </c>
      <c r="AR11" s="134">
        <v>983</v>
      </c>
      <c r="AS11" s="134">
        <v>768</v>
      </c>
      <c r="AT11" s="134">
        <v>825</v>
      </c>
      <c r="AU11" s="334">
        <v>3486</v>
      </c>
      <c r="AV11" s="134">
        <v>1051</v>
      </c>
      <c r="AW11" s="134">
        <v>1059</v>
      </c>
      <c r="AX11" s="134">
        <v>897</v>
      </c>
      <c r="AY11" s="134">
        <v>1084</v>
      </c>
    </row>
    <row r="12" spans="2:51" s="38" customFormat="1" ht="14.1" customHeight="1" x14ac:dyDescent="0.15">
      <c r="B12" s="138" t="s">
        <v>17</v>
      </c>
      <c r="C12" s="191">
        <v>1268</v>
      </c>
      <c r="D12" s="134">
        <v>1178</v>
      </c>
      <c r="E12" s="135">
        <v>913</v>
      </c>
      <c r="F12" s="275">
        <v>1546</v>
      </c>
      <c r="G12" s="136">
        <v>990</v>
      </c>
      <c r="H12" s="134">
        <v>236</v>
      </c>
      <c r="I12" s="134">
        <v>350</v>
      </c>
      <c r="J12" s="134">
        <v>233</v>
      </c>
      <c r="K12" s="134">
        <v>323</v>
      </c>
      <c r="L12" s="137">
        <f t="shared" si="1"/>
        <v>1142</v>
      </c>
      <c r="M12" s="134">
        <v>341</v>
      </c>
      <c r="N12" s="235">
        <v>300</v>
      </c>
      <c r="O12" s="134">
        <v>280</v>
      </c>
      <c r="P12" s="134">
        <v>428</v>
      </c>
      <c r="Q12" s="137">
        <f t="shared" si="2"/>
        <v>1349</v>
      </c>
      <c r="R12" s="134">
        <v>400</v>
      </c>
      <c r="S12" s="134">
        <v>323</v>
      </c>
      <c r="T12" s="134">
        <v>272</v>
      </c>
      <c r="U12" s="134">
        <v>299</v>
      </c>
      <c r="V12" s="137">
        <f t="shared" si="3"/>
        <v>1294</v>
      </c>
      <c r="W12" s="134">
        <v>339</v>
      </c>
      <c r="X12" s="134">
        <v>185</v>
      </c>
      <c r="Y12" s="134">
        <v>404</v>
      </c>
      <c r="Z12" s="134">
        <v>343</v>
      </c>
      <c r="AA12" s="137">
        <f t="shared" si="0"/>
        <v>1271</v>
      </c>
      <c r="AB12" s="134">
        <v>274</v>
      </c>
      <c r="AC12" s="134">
        <v>246</v>
      </c>
      <c r="AD12" s="134">
        <v>264</v>
      </c>
      <c r="AE12" s="134">
        <v>287</v>
      </c>
      <c r="AF12" s="334">
        <f t="shared" si="4"/>
        <v>1071</v>
      </c>
      <c r="AG12" s="134">
        <v>294</v>
      </c>
      <c r="AH12" s="134">
        <v>292</v>
      </c>
      <c r="AI12" s="134">
        <v>314</v>
      </c>
      <c r="AJ12" s="134">
        <v>316</v>
      </c>
      <c r="AK12" s="334">
        <f t="shared" si="5"/>
        <v>1216</v>
      </c>
      <c r="AL12" s="134">
        <v>286</v>
      </c>
      <c r="AM12" s="134">
        <v>296</v>
      </c>
      <c r="AN12" s="134">
        <v>334</v>
      </c>
      <c r="AO12" s="134">
        <v>325</v>
      </c>
      <c r="AP12" s="334">
        <v>1241</v>
      </c>
      <c r="AQ12" s="134">
        <v>296</v>
      </c>
      <c r="AR12" s="134">
        <v>293</v>
      </c>
      <c r="AS12" s="134">
        <v>316</v>
      </c>
      <c r="AT12" s="134">
        <v>417</v>
      </c>
      <c r="AU12" s="334">
        <v>1322</v>
      </c>
      <c r="AV12" s="134">
        <v>379</v>
      </c>
      <c r="AW12" s="134">
        <v>434</v>
      </c>
      <c r="AX12" s="134">
        <v>387</v>
      </c>
      <c r="AY12" s="134">
        <v>453</v>
      </c>
    </row>
    <row r="13" spans="2:51" s="38" customFormat="1" ht="14.1" customHeight="1" x14ac:dyDescent="0.15">
      <c r="B13" s="138" t="s">
        <v>18</v>
      </c>
      <c r="C13" s="191">
        <v>503</v>
      </c>
      <c r="D13" s="134">
        <v>517</v>
      </c>
      <c r="E13" s="135">
        <v>555</v>
      </c>
      <c r="F13" s="275">
        <v>1068</v>
      </c>
      <c r="G13" s="136">
        <v>435</v>
      </c>
      <c r="H13" s="134">
        <v>97</v>
      </c>
      <c r="I13" s="134">
        <v>73</v>
      </c>
      <c r="J13" s="134">
        <v>84</v>
      </c>
      <c r="K13" s="134">
        <v>110</v>
      </c>
      <c r="L13" s="137">
        <f t="shared" si="1"/>
        <v>364</v>
      </c>
      <c r="M13" s="134">
        <v>98</v>
      </c>
      <c r="N13" s="235">
        <v>110</v>
      </c>
      <c r="O13" s="134">
        <v>101</v>
      </c>
      <c r="P13" s="134">
        <v>131</v>
      </c>
      <c r="Q13" s="137">
        <f t="shared" si="2"/>
        <v>440</v>
      </c>
      <c r="R13" s="134">
        <v>99</v>
      </c>
      <c r="S13" s="134">
        <v>92</v>
      </c>
      <c r="T13" s="134">
        <v>70</v>
      </c>
      <c r="U13" s="134">
        <v>156</v>
      </c>
      <c r="V13" s="137">
        <f t="shared" si="3"/>
        <v>417</v>
      </c>
      <c r="W13" s="134">
        <v>131</v>
      </c>
      <c r="X13" s="134">
        <v>142</v>
      </c>
      <c r="Y13" s="134">
        <v>268</v>
      </c>
      <c r="Z13" s="134">
        <v>234</v>
      </c>
      <c r="AA13" s="137">
        <f t="shared" si="0"/>
        <v>775</v>
      </c>
      <c r="AB13" s="134">
        <v>204</v>
      </c>
      <c r="AC13" s="134">
        <v>199</v>
      </c>
      <c r="AD13" s="134">
        <v>159</v>
      </c>
      <c r="AE13" s="134">
        <v>225</v>
      </c>
      <c r="AF13" s="334">
        <f t="shared" si="4"/>
        <v>787</v>
      </c>
      <c r="AG13" s="134">
        <v>219</v>
      </c>
      <c r="AH13" s="134">
        <v>200</v>
      </c>
      <c r="AI13" s="134">
        <v>168</v>
      </c>
      <c r="AJ13" s="134">
        <v>198</v>
      </c>
      <c r="AK13" s="334">
        <f t="shared" si="5"/>
        <v>785</v>
      </c>
      <c r="AL13" s="134">
        <v>170</v>
      </c>
      <c r="AM13" s="134">
        <v>219</v>
      </c>
      <c r="AN13" s="134">
        <v>201</v>
      </c>
      <c r="AO13" s="134">
        <v>226</v>
      </c>
      <c r="AP13" s="334">
        <v>816</v>
      </c>
      <c r="AQ13" s="134">
        <v>210</v>
      </c>
      <c r="AR13" s="134">
        <v>198</v>
      </c>
      <c r="AS13" s="134">
        <v>189</v>
      </c>
      <c r="AT13" s="134">
        <v>227</v>
      </c>
      <c r="AU13" s="334">
        <v>824</v>
      </c>
      <c r="AV13" s="134">
        <v>195</v>
      </c>
      <c r="AW13" s="134">
        <v>184</v>
      </c>
      <c r="AX13" s="134">
        <v>157</v>
      </c>
      <c r="AY13" s="134">
        <v>175</v>
      </c>
    </row>
    <row r="14" spans="2:51" s="38" customFormat="1" ht="14.1" customHeight="1" x14ac:dyDescent="0.15">
      <c r="B14" s="138" t="s">
        <v>19</v>
      </c>
      <c r="C14" s="191">
        <v>172</v>
      </c>
      <c r="D14" s="134">
        <v>133</v>
      </c>
      <c r="E14" s="135">
        <v>155</v>
      </c>
      <c r="F14" s="275">
        <v>189</v>
      </c>
      <c r="G14" s="136">
        <v>128</v>
      </c>
      <c r="H14" s="134">
        <v>41</v>
      </c>
      <c r="I14" s="134">
        <v>42</v>
      </c>
      <c r="J14" s="134">
        <v>36</v>
      </c>
      <c r="K14" s="134">
        <v>46</v>
      </c>
      <c r="L14" s="137">
        <f t="shared" si="1"/>
        <v>165</v>
      </c>
      <c r="M14" s="134">
        <v>29</v>
      </c>
      <c r="N14" s="235">
        <v>29</v>
      </c>
      <c r="O14" s="134">
        <v>32</v>
      </c>
      <c r="P14" s="134">
        <v>25</v>
      </c>
      <c r="Q14" s="137">
        <f t="shared" si="2"/>
        <v>115</v>
      </c>
      <c r="R14" s="134">
        <v>22</v>
      </c>
      <c r="S14" s="134">
        <v>30</v>
      </c>
      <c r="T14" s="134">
        <v>15</v>
      </c>
      <c r="U14" s="134">
        <v>25</v>
      </c>
      <c r="V14" s="137">
        <f t="shared" si="3"/>
        <v>92</v>
      </c>
      <c r="W14" s="134">
        <v>19</v>
      </c>
      <c r="X14" s="134">
        <v>16</v>
      </c>
      <c r="Y14" s="134">
        <v>31</v>
      </c>
      <c r="Z14" s="134">
        <v>46</v>
      </c>
      <c r="AA14" s="137">
        <f t="shared" si="0"/>
        <v>112</v>
      </c>
      <c r="AB14" s="134">
        <v>30</v>
      </c>
      <c r="AC14" s="134">
        <v>26</v>
      </c>
      <c r="AD14" s="134">
        <v>32</v>
      </c>
      <c r="AE14" s="134">
        <v>28</v>
      </c>
      <c r="AF14" s="334">
        <f t="shared" si="4"/>
        <v>116</v>
      </c>
      <c r="AG14" s="134">
        <v>24</v>
      </c>
      <c r="AH14" s="134">
        <v>26</v>
      </c>
      <c r="AI14" s="134">
        <v>24</v>
      </c>
      <c r="AJ14" s="134">
        <v>22</v>
      </c>
      <c r="AK14" s="334">
        <f t="shared" si="5"/>
        <v>96</v>
      </c>
      <c r="AL14" s="134">
        <v>31</v>
      </c>
      <c r="AM14" s="134">
        <v>35</v>
      </c>
      <c r="AN14" s="134">
        <v>28</v>
      </c>
      <c r="AO14" s="134">
        <v>49</v>
      </c>
      <c r="AP14" s="334">
        <v>143</v>
      </c>
      <c r="AQ14" s="134">
        <v>31</v>
      </c>
      <c r="AR14" s="134">
        <v>32</v>
      </c>
      <c r="AS14" s="134">
        <v>72</v>
      </c>
      <c r="AT14" s="134">
        <v>47</v>
      </c>
      <c r="AU14" s="334">
        <v>182</v>
      </c>
      <c r="AV14" s="134">
        <v>82</v>
      </c>
      <c r="AW14" s="134">
        <v>63</v>
      </c>
      <c r="AX14" s="134">
        <v>45</v>
      </c>
      <c r="AY14" s="134">
        <v>54</v>
      </c>
    </row>
    <row r="15" spans="2:51" s="38" customFormat="1" ht="14.1" customHeight="1" x14ac:dyDescent="0.15">
      <c r="B15" s="139" t="s">
        <v>20</v>
      </c>
      <c r="C15" s="191">
        <v>393</v>
      </c>
      <c r="D15" s="134">
        <v>362</v>
      </c>
      <c r="E15" s="135">
        <v>422</v>
      </c>
      <c r="F15" s="275">
        <v>541</v>
      </c>
      <c r="G15" s="136">
        <v>448</v>
      </c>
      <c r="H15" s="134">
        <v>143</v>
      </c>
      <c r="I15" s="134">
        <v>167</v>
      </c>
      <c r="J15" s="134">
        <v>141</v>
      </c>
      <c r="K15" s="134">
        <v>169</v>
      </c>
      <c r="L15" s="137">
        <f t="shared" si="1"/>
        <v>620</v>
      </c>
      <c r="M15" s="134">
        <v>230</v>
      </c>
      <c r="N15" s="235">
        <v>252</v>
      </c>
      <c r="O15" s="134">
        <v>222</v>
      </c>
      <c r="P15" s="134">
        <v>305</v>
      </c>
      <c r="Q15" s="137">
        <f t="shared" si="2"/>
        <v>1009</v>
      </c>
      <c r="R15" s="134">
        <v>328</v>
      </c>
      <c r="S15" s="134">
        <v>337</v>
      </c>
      <c r="T15" s="134">
        <v>299</v>
      </c>
      <c r="U15" s="134">
        <v>346</v>
      </c>
      <c r="V15" s="137">
        <f t="shared" si="3"/>
        <v>1310</v>
      </c>
      <c r="W15" s="134">
        <v>310</v>
      </c>
      <c r="X15" s="134">
        <v>140</v>
      </c>
      <c r="Y15" s="134">
        <v>236</v>
      </c>
      <c r="Z15" s="134">
        <v>241</v>
      </c>
      <c r="AA15" s="137">
        <f t="shared" si="0"/>
        <v>927</v>
      </c>
      <c r="AB15" s="134">
        <v>225</v>
      </c>
      <c r="AC15" s="134">
        <v>179</v>
      </c>
      <c r="AD15" s="134">
        <v>161</v>
      </c>
      <c r="AE15" s="134">
        <v>209</v>
      </c>
      <c r="AF15" s="334">
        <f t="shared" si="4"/>
        <v>774</v>
      </c>
      <c r="AG15" s="134">
        <v>212</v>
      </c>
      <c r="AH15" s="134">
        <v>223</v>
      </c>
      <c r="AI15" s="134">
        <v>225</v>
      </c>
      <c r="AJ15" s="134">
        <v>228</v>
      </c>
      <c r="AK15" s="334">
        <f t="shared" si="5"/>
        <v>888</v>
      </c>
      <c r="AL15" s="134">
        <v>213</v>
      </c>
      <c r="AM15" s="134">
        <v>173</v>
      </c>
      <c r="AN15" s="134">
        <v>131</v>
      </c>
      <c r="AO15" s="134">
        <v>136</v>
      </c>
      <c r="AP15" s="334">
        <v>653</v>
      </c>
      <c r="AQ15" s="134">
        <v>129</v>
      </c>
      <c r="AR15" s="134">
        <v>101</v>
      </c>
      <c r="AS15" s="134">
        <v>86</v>
      </c>
      <c r="AT15" s="134">
        <v>98</v>
      </c>
      <c r="AU15" s="334">
        <v>414</v>
      </c>
      <c r="AV15" s="134">
        <v>73</v>
      </c>
      <c r="AW15" s="134">
        <v>95</v>
      </c>
      <c r="AX15" s="134">
        <v>86</v>
      </c>
      <c r="AY15" s="134">
        <v>82</v>
      </c>
    </row>
    <row r="16" spans="2:51" s="38" customFormat="1" ht="14.1" customHeight="1" x14ac:dyDescent="0.15">
      <c r="B16" s="139" t="s">
        <v>21</v>
      </c>
      <c r="C16" s="191">
        <v>261</v>
      </c>
      <c r="D16" s="134">
        <v>256</v>
      </c>
      <c r="E16" s="135">
        <v>358</v>
      </c>
      <c r="F16" s="275">
        <v>533</v>
      </c>
      <c r="G16" s="136">
        <v>348</v>
      </c>
      <c r="H16" s="134">
        <v>115</v>
      </c>
      <c r="I16" s="134">
        <v>114</v>
      </c>
      <c r="J16" s="134">
        <v>103</v>
      </c>
      <c r="K16" s="134">
        <v>98</v>
      </c>
      <c r="L16" s="137">
        <f t="shared" si="1"/>
        <v>430</v>
      </c>
      <c r="M16" s="134">
        <v>74</v>
      </c>
      <c r="N16" s="235">
        <v>97</v>
      </c>
      <c r="O16" s="134">
        <v>110</v>
      </c>
      <c r="P16" s="134">
        <v>112</v>
      </c>
      <c r="Q16" s="137">
        <f t="shared" si="2"/>
        <v>393</v>
      </c>
      <c r="R16" s="134">
        <v>116</v>
      </c>
      <c r="S16" s="134">
        <v>104</v>
      </c>
      <c r="T16" s="134">
        <v>82</v>
      </c>
      <c r="U16" s="134">
        <v>109</v>
      </c>
      <c r="V16" s="137">
        <f t="shared" si="3"/>
        <v>411</v>
      </c>
      <c r="W16" s="134">
        <v>102</v>
      </c>
      <c r="X16" s="134">
        <v>41</v>
      </c>
      <c r="Y16" s="134">
        <v>93</v>
      </c>
      <c r="Z16" s="134">
        <v>99</v>
      </c>
      <c r="AA16" s="137">
        <f t="shared" si="0"/>
        <v>335</v>
      </c>
      <c r="AB16" s="134">
        <v>75</v>
      </c>
      <c r="AC16" s="134">
        <v>89</v>
      </c>
      <c r="AD16" s="134">
        <v>97</v>
      </c>
      <c r="AE16" s="134">
        <v>91</v>
      </c>
      <c r="AF16" s="334">
        <f t="shared" si="4"/>
        <v>352</v>
      </c>
      <c r="AG16" s="134">
        <v>81</v>
      </c>
      <c r="AH16" s="134">
        <v>106</v>
      </c>
      <c r="AI16" s="134">
        <v>105</v>
      </c>
      <c r="AJ16" s="134">
        <v>92</v>
      </c>
      <c r="AK16" s="334">
        <f t="shared" si="5"/>
        <v>384</v>
      </c>
      <c r="AL16" s="134">
        <v>98</v>
      </c>
      <c r="AM16" s="134">
        <v>119</v>
      </c>
      <c r="AN16" s="134">
        <v>116</v>
      </c>
      <c r="AO16" s="134">
        <v>125</v>
      </c>
      <c r="AP16" s="334">
        <v>458</v>
      </c>
      <c r="AQ16" s="134">
        <v>108</v>
      </c>
      <c r="AR16" s="134">
        <v>101</v>
      </c>
      <c r="AS16" s="134">
        <v>97</v>
      </c>
      <c r="AT16" s="134">
        <v>143</v>
      </c>
      <c r="AU16" s="334">
        <v>449</v>
      </c>
      <c r="AV16" s="134">
        <v>100</v>
      </c>
      <c r="AW16" s="134">
        <v>123</v>
      </c>
      <c r="AX16" s="134">
        <v>144</v>
      </c>
      <c r="AY16" s="134">
        <v>133</v>
      </c>
    </row>
    <row r="17" spans="1:51" s="38" customFormat="1" ht="14.1" customHeight="1" x14ac:dyDescent="0.15">
      <c r="B17" s="139" t="s">
        <v>22</v>
      </c>
      <c r="C17" s="191">
        <v>3641</v>
      </c>
      <c r="D17" s="134">
        <v>3280</v>
      </c>
      <c r="E17" s="135">
        <v>4529</v>
      </c>
      <c r="F17" s="275">
        <v>4228</v>
      </c>
      <c r="G17" s="136">
        <v>4275</v>
      </c>
      <c r="H17" s="134">
        <v>1153</v>
      </c>
      <c r="I17" s="134">
        <v>1201</v>
      </c>
      <c r="J17" s="134">
        <v>1244</v>
      </c>
      <c r="K17" s="134">
        <v>1291</v>
      </c>
      <c r="L17" s="137">
        <f t="shared" si="1"/>
        <v>4889</v>
      </c>
      <c r="M17" s="134">
        <v>1162</v>
      </c>
      <c r="N17" s="235">
        <v>1264</v>
      </c>
      <c r="O17" s="134">
        <v>1245</v>
      </c>
      <c r="P17" s="134">
        <v>1359</v>
      </c>
      <c r="Q17" s="137">
        <f t="shared" si="2"/>
        <v>5030</v>
      </c>
      <c r="R17" s="134">
        <v>1210</v>
      </c>
      <c r="S17" s="134">
        <v>1241</v>
      </c>
      <c r="T17" s="134">
        <v>1420</v>
      </c>
      <c r="U17" s="134">
        <v>1474</v>
      </c>
      <c r="V17" s="137">
        <f t="shared" si="3"/>
        <v>5345</v>
      </c>
      <c r="W17" s="134">
        <v>1163</v>
      </c>
      <c r="X17" s="134">
        <v>573</v>
      </c>
      <c r="Y17" s="134">
        <v>1523</v>
      </c>
      <c r="Z17" s="134">
        <v>1575</v>
      </c>
      <c r="AA17" s="137">
        <f t="shared" si="0"/>
        <v>4834</v>
      </c>
      <c r="AB17" s="134">
        <v>1305</v>
      </c>
      <c r="AC17" s="134">
        <v>1297</v>
      </c>
      <c r="AD17" s="134">
        <v>1412</v>
      </c>
      <c r="AE17" s="134">
        <v>1587</v>
      </c>
      <c r="AF17" s="334">
        <f t="shared" si="4"/>
        <v>5601</v>
      </c>
      <c r="AG17" s="134">
        <v>1269</v>
      </c>
      <c r="AH17" s="134">
        <v>1471</v>
      </c>
      <c r="AI17" s="134">
        <v>1506</v>
      </c>
      <c r="AJ17" s="134">
        <v>1569</v>
      </c>
      <c r="AK17" s="334">
        <f t="shared" si="5"/>
        <v>5815</v>
      </c>
      <c r="AL17" s="134">
        <v>1383</v>
      </c>
      <c r="AM17" s="134">
        <v>1453</v>
      </c>
      <c r="AN17" s="134">
        <v>1561</v>
      </c>
      <c r="AO17" s="134">
        <v>1645</v>
      </c>
      <c r="AP17" s="334">
        <v>6042</v>
      </c>
      <c r="AQ17" s="134">
        <v>1483</v>
      </c>
      <c r="AR17" s="134">
        <v>1516</v>
      </c>
      <c r="AS17" s="134">
        <v>1673</v>
      </c>
      <c r="AT17" s="134">
        <v>1787</v>
      </c>
      <c r="AU17" s="334">
        <v>6459</v>
      </c>
      <c r="AV17" s="134">
        <v>1615</v>
      </c>
      <c r="AW17" s="134">
        <v>1680</v>
      </c>
      <c r="AX17" s="134">
        <v>1651</v>
      </c>
      <c r="AY17" s="134">
        <v>1679</v>
      </c>
    </row>
    <row r="18" spans="1:51" s="38" customFormat="1" ht="14.1" customHeight="1" x14ac:dyDescent="0.15">
      <c r="B18" s="139" t="s">
        <v>23</v>
      </c>
      <c r="C18" s="192" t="s">
        <v>24</v>
      </c>
      <c r="D18" s="134">
        <v>304</v>
      </c>
      <c r="E18" s="135">
        <v>404</v>
      </c>
      <c r="F18" s="275">
        <v>503</v>
      </c>
      <c r="G18" s="136">
        <v>568</v>
      </c>
      <c r="H18" s="134">
        <v>159</v>
      </c>
      <c r="I18" s="134">
        <v>178</v>
      </c>
      <c r="J18" s="134">
        <v>185</v>
      </c>
      <c r="K18" s="134">
        <v>180</v>
      </c>
      <c r="L18" s="137">
        <f t="shared" si="1"/>
        <v>702</v>
      </c>
      <c r="M18" s="134">
        <v>179</v>
      </c>
      <c r="N18" s="235">
        <v>152</v>
      </c>
      <c r="O18" s="134">
        <v>159</v>
      </c>
      <c r="P18" s="134">
        <v>165</v>
      </c>
      <c r="Q18" s="137">
        <f t="shared" si="2"/>
        <v>655</v>
      </c>
      <c r="R18" s="134">
        <v>162</v>
      </c>
      <c r="S18" s="134">
        <v>184</v>
      </c>
      <c r="T18" s="134">
        <v>166</v>
      </c>
      <c r="U18" s="134">
        <v>201</v>
      </c>
      <c r="V18" s="137">
        <f t="shared" si="3"/>
        <v>713</v>
      </c>
      <c r="W18" s="134">
        <v>203</v>
      </c>
      <c r="X18" s="134">
        <v>57</v>
      </c>
      <c r="Y18" s="134">
        <v>172</v>
      </c>
      <c r="Z18" s="134">
        <v>200</v>
      </c>
      <c r="AA18" s="137">
        <f t="shared" si="0"/>
        <v>632</v>
      </c>
      <c r="AB18" s="134">
        <v>185</v>
      </c>
      <c r="AC18" s="134">
        <v>149</v>
      </c>
      <c r="AD18" s="134">
        <v>175</v>
      </c>
      <c r="AE18" s="134">
        <v>208</v>
      </c>
      <c r="AF18" s="334">
        <f t="shared" si="4"/>
        <v>717</v>
      </c>
      <c r="AG18" s="134">
        <v>203</v>
      </c>
      <c r="AH18" s="134">
        <v>192</v>
      </c>
      <c r="AI18" s="134">
        <v>201</v>
      </c>
      <c r="AJ18" s="134">
        <v>223</v>
      </c>
      <c r="AK18" s="334">
        <f t="shared" si="5"/>
        <v>819</v>
      </c>
      <c r="AL18" s="134">
        <v>184</v>
      </c>
      <c r="AM18" s="134">
        <v>182</v>
      </c>
      <c r="AN18" s="134">
        <v>213</v>
      </c>
      <c r="AO18" s="134">
        <v>258</v>
      </c>
      <c r="AP18" s="334">
        <v>837</v>
      </c>
      <c r="AQ18" s="134">
        <v>245</v>
      </c>
      <c r="AR18" s="134">
        <v>264</v>
      </c>
      <c r="AS18" s="134">
        <v>258</v>
      </c>
      <c r="AT18" s="134">
        <v>289</v>
      </c>
      <c r="AU18" s="334">
        <v>1056</v>
      </c>
      <c r="AV18" s="134">
        <v>245</v>
      </c>
      <c r="AW18" s="134">
        <v>251</v>
      </c>
      <c r="AX18" s="134">
        <v>237</v>
      </c>
      <c r="AY18" s="134">
        <v>235</v>
      </c>
    </row>
    <row r="19" spans="1:51" s="38" customFormat="1" ht="14.1" customHeight="1" x14ac:dyDescent="0.15">
      <c r="B19" s="139" t="s">
        <v>25</v>
      </c>
      <c r="C19" s="192" t="s">
        <v>24</v>
      </c>
      <c r="D19" s="134">
        <v>349</v>
      </c>
      <c r="E19" s="135">
        <v>242</v>
      </c>
      <c r="F19" s="275">
        <v>190</v>
      </c>
      <c r="G19" s="136">
        <v>370</v>
      </c>
      <c r="H19" s="134">
        <v>112</v>
      </c>
      <c r="I19" s="134">
        <v>114</v>
      </c>
      <c r="J19" s="134">
        <v>91</v>
      </c>
      <c r="K19" s="134">
        <v>97</v>
      </c>
      <c r="L19" s="137">
        <f t="shared" si="1"/>
        <v>414</v>
      </c>
      <c r="M19" s="134">
        <v>95</v>
      </c>
      <c r="N19" s="235">
        <v>107</v>
      </c>
      <c r="O19" s="134">
        <v>132</v>
      </c>
      <c r="P19" s="134">
        <v>140</v>
      </c>
      <c r="Q19" s="137">
        <f t="shared" si="2"/>
        <v>474</v>
      </c>
      <c r="R19" s="134">
        <v>113</v>
      </c>
      <c r="S19" s="134">
        <v>108</v>
      </c>
      <c r="T19" s="134">
        <v>108</v>
      </c>
      <c r="U19" s="134">
        <v>130</v>
      </c>
      <c r="V19" s="137">
        <f t="shared" si="3"/>
        <v>459</v>
      </c>
      <c r="W19" s="134">
        <v>145</v>
      </c>
      <c r="X19" s="134">
        <v>77</v>
      </c>
      <c r="Y19" s="134">
        <v>151</v>
      </c>
      <c r="Z19" s="134">
        <v>133</v>
      </c>
      <c r="AA19" s="137">
        <f t="shared" si="0"/>
        <v>506</v>
      </c>
      <c r="AB19" s="134">
        <v>110</v>
      </c>
      <c r="AC19" s="134">
        <v>81</v>
      </c>
      <c r="AD19" s="134">
        <v>92</v>
      </c>
      <c r="AE19" s="134">
        <v>107</v>
      </c>
      <c r="AF19" s="334">
        <f t="shared" si="4"/>
        <v>390</v>
      </c>
      <c r="AG19" s="134">
        <v>75</v>
      </c>
      <c r="AH19" s="134">
        <v>82</v>
      </c>
      <c r="AI19" s="134">
        <v>87</v>
      </c>
      <c r="AJ19" s="134">
        <v>100</v>
      </c>
      <c r="AK19" s="334">
        <f t="shared" si="5"/>
        <v>344</v>
      </c>
      <c r="AL19" s="134">
        <v>98</v>
      </c>
      <c r="AM19" s="134">
        <v>112</v>
      </c>
      <c r="AN19" s="134">
        <v>121</v>
      </c>
      <c r="AO19" s="134">
        <v>99</v>
      </c>
      <c r="AP19" s="334">
        <v>430</v>
      </c>
      <c r="AQ19" s="134">
        <v>115</v>
      </c>
      <c r="AR19" s="134">
        <v>144</v>
      </c>
      <c r="AS19" s="134">
        <v>131</v>
      </c>
      <c r="AT19" s="134">
        <v>124</v>
      </c>
      <c r="AU19" s="334">
        <v>514</v>
      </c>
      <c r="AV19" s="134">
        <v>137</v>
      </c>
      <c r="AW19" s="134">
        <v>136</v>
      </c>
      <c r="AX19" s="134">
        <v>114</v>
      </c>
      <c r="AY19" s="134">
        <v>142</v>
      </c>
    </row>
    <row r="20" spans="1:51" s="38" customFormat="1" ht="14.1" customHeight="1" x14ac:dyDescent="0.15">
      <c r="B20" s="139" t="s">
        <v>26</v>
      </c>
      <c r="C20" s="192" t="s">
        <v>24</v>
      </c>
      <c r="D20" s="134">
        <v>110</v>
      </c>
      <c r="E20" s="135">
        <v>102</v>
      </c>
      <c r="F20" s="275">
        <v>126</v>
      </c>
      <c r="G20" s="136">
        <v>93</v>
      </c>
      <c r="H20" s="134">
        <v>28</v>
      </c>
      <c r="I20" s="134">
        <v>38</v>
      </c>
      <c r="J20" s="134">
        <v>18</v>
      </c>
      <c r="K20" s="134">
        <v>25</v>
      </c>
      <c r="L20" s="137">
        <f t="shared" si="1"/>
        <v>109</v>
      </c>
      <c r="M20" s="134">
        <v>29</v>
      </c>
      <c r="N20" s="235">
        <v>27</v>
      </c>
      <c r="O20" s="134">
        <v>19</v>
      </c>
      <c r="P20" s="134">
        <v>33</v>
      </c>
      <c r="Q20" s="137">
        <f t="shared" si="2"/>
        <v>108</v>
      </c>
      <c r="R20" s="134">
        <v>36</v>
      </c>
      <c r="S20" s="134">
        <v>48</v>
      </c>
      <c r="T20" s="134">
        <v>38</v>
      </c>
      <c r="U20" s="134">
        <v>39</v>
      </c>
      <c r="V20" s="137">
        <f t="shared" si="3"/>
        <v>161</v>
      </c>
      <c r="W20" s="134">
        <v>35</v>
      </c>
      <c r="X20" s="134">
        <v>17</v>
      </c>
      <c r="Y20" s="134">
        <v>22</v>
      </c>
      <c r="Z20" s="134">
        <v>25</v>
      </c>
      <c r="AA20" s="137">
        <f t="shared" si="0"/>
        <v>99</v>
      </c>
      <c r="AB20" s="134">
        <v>20</v>
      </c>
      <c r="AC20" s="134">
        <v>31</v>
      </c>
      <c r="AD20" s="134">
        <v>32</v>
      </c>
      <c r="AE20" s="134">
        <v>38</v>
      </c>
      <c r="AF20" s="334">
        <f>SUM(AB20:AE20)</f>
        <v>121</v>
      </c>
      <c r="AG20" s="134">
        <v>26</v>
      </c>
      <c r="AH20" s="134">
        <v>25</v>
      </c>
      <c r="AI20" s="134">
        <v>44</v>
      </c>
      <c r="AJ20" s="134">
        <v>35</v>
      </c>
      <c r="AK20" s="334">
        <f t="shared" si="5"/>
        <v>130</v>
      </c>
      <c r="AL20" s="134">
        <v>31</v>
      </c>
      <c r="AM20" s="134">
        <v>26</v>
      </c>
      <c r="AN20" s="134">
        <v>32</v>
      </c>
      <c r="AO20" s="134">
        <v>28</v>
      </c>
      <c r="AP20" s="334">
        <v>117</v>
      </c>
      <c r="AQ20" s="134">
        <v>29</v>
      </c>
      <c r="AR20" s="134">
        <v>30</v>
      </c>
      <c r="AS20" s="134">
        <v>40</v>
      </c>
      <c r="AT20" s="134">
        <v>33</v>
      </c>
      <c r="AU20" s="334">
        <v>132</v>
      </c>
      <c r="AV20" s="134">
        <v>36</v>
      </c>
      <c r="AW20" s="134">
        <v>34</v>
      </c>
      <c r="AX20" s="134">
        <v>42</v>
      </c>
      <c r="AY20" s="134">
        <v>47</v>
      </c>
    </row>
    <row r="21" spans="1:51" s="38" customFormat="1" ht="14.1" customHeight="1" x14ac:dyDescent="0.15">
      <c r="B21" s="138" t="s">
        <v>27</v>
      </c>
      <c r="C21" s="192" t="s">
        <v>24</v>
      </c>
      <c r="D21" s="134">
        <v>97</v>
      </c>
      <c r="E21" s="135">
        <v>101</v>
      </c>
      <c r="F21" s="275">
        <v>84</v>
      </c>
      <c r="G21" s="136">
        <v>124</v>
      </c>
      <c r="H21" s="134">
        <v>54</v>
      </c>
      <c r="I21" s="134">
        <v>42</v>
      </c>
      <c r="J21" s="134">
        <v>25</v>
      </c>
      <c r="K21" s="134">
        <v>51</v>
      </c>
      <c r="L21" s="137">
        <f t="shared" si="1"/>
        <v>172</v>
      </c>
      <c r="M21" s="134">
        <v>34</v>
      </c>
      <c r="N21" s="235">
        <v>32</v>
      </c>
      <c r="O21" s="134">
        <v>24</v>
      </c>
      <c r="P21" s="134">
        <v>49</v>
      </c>
      <c r="Q21" s="137">
        <f t="shared" si="2"/>
        <v>139</v>
      </c>
      <c r="R21" s="134">
        <v>34</v>
      </c>
      <c r="S21" s="134">
        <v>36</v>
      </c>
      <c r="T21" s="134">
        <v>22</v>
      </c>
      <c r="U21" s="134">
        <v>38</v>
      </c>
      <c r="V21" s="137">
        <f t="shared" si="3"/>
        <v>130</v>
      </c>
      <c r="W21" s="134">
        <v>10</v>
      </c>
      <c r="X21" s="134">
        <v>14</v>
      </c>
      <c r="Y21" s="134">
        <v>31</v>
      </c>
      <c r="Z21" s="134">
        <v>16</v>
      </c>
      <c r="AA21" s="137">
        <f t="shared" si="0"/>
        <v>71</v>
      </c>
      <c r="AB21" s="134">
        <v>19</v>
      </c>
      <c r="AC21" s="134">
        <v>12</v>
      </c>
      <c r="AD21" s="134">
        <v>11</v>
      </c>
      <c r="AE21" s="134">
        <v>20</v>
      </c>
      <c r="AF21" s="334">
        <f t="shared" si="4"/>
        <v>62</v>
      </c>
      <c r="AG21" s="134">
        <v>14</v>
      </c>
      <c r="AH21" s="134">
        <v>21</v>
      </c>
      <c r="AI21" s="134">
        <v>32</v>
      </c>
      <c r="AJ21" s="134">
        <v>29</v>
      </c>
      <c r="AK21" s="334">
        <f t="shared" si="5"/>
        <v>96</v>
      </c>
      <c r="AL21" s="134">
        <v>27</v>
      </c>
      <c r="AM21" s="134">
        <v>22</v>
      </c>
      <c r="AN21" s="134">
        <v>22</v>
      </c>
      <c r="AO21" s="134">
        <v>31</v>
      </c>
      <c r="AP21" s="334">
        <v>102</v>
      </c>
      <c r="AQ21" s="134">
        <v>31</v>
      </c>
      <c r="AR21" s="134">
        <v>33</v>
      </c>
      <c r="AS21" s="134">
        <v>24</v>
      </c>
      <c r="AT21" s="134">
        <v>34</v>
      </c>
      <c r="AU21" s="334">
        <v>122</v>
      </c>
      <c r="AV21" s="134">
        <v>42</v>
      </c>
      <c r="AW21" s="134">
        <v>65</v>
      </c>
      <c r="AX21" s="134">
        <v>55</v>
      </c>
      <c r="AY21" s="134">
        <v>59</v>
      </c>
    </row>
    <row r="22" spans="1:51" s="38" customFormat="1" ht="14.1" customHeight="1" x14ac:dyDescent="0.15">
      <c r="B22" s="139" t="s">
        <v>28</v>
      </c>
      <c r="C22" s="192" t="s">
        <v>24</v>
      </c>
      <c r="D22" s="192" t="s">
        <v>24</v>
      </c>
      <c r="E22" s="193" t="s">
        <v>24</v>
      </c>
      <c r="F22" s="181" t="s">
        <v>24</v>
      </c>
      <c r="G22" s="182" t="s">
        <v>24</v>
      </c>
      <c r="H22" s="191">
        <v>119</v>
      </c>
      <c r="I22" s="191">
        <v>39</v>
      </c>
      <c r="J22" s="191">
        <v>44</v>
      </c>
      <c r="K22" s="191">
        <v>57</v>
      </c>
      <c r="L22" s="137">
        <f t="shared" si="1"/>
        <v>259</v>
      </c>
      <c r="M22" s="134">
        <v>59</v>
      </c>
      <c r="N22" s="235">
        <v>47</v>
      </c>
      <c r="O22" s="134">
        <v>39</v>
      </c>
      <c r="P22" s="134">
        <v>40</v>
      </c>
      <c r="Q22" s="137">
        <f t="shared" si="2"/>
        <v>185</v>
      </c>
      <c r="R22" s="134">
        <v>36</v>
      </c>
      <c r="S22" s="134">
        <v>30</v>
      </c>
      <c r="T22" s="134">
        <v>27</v>
      </c>
      <c r="U22" s="134">
        <v>31</v>
      </c>
      <c r="V22" s="137">
        <f t="shared" si="3"/>
        <v>124</v>
      </c>
      <c r="W22" s="134">
        <v>33</v>
      </c>
      <c r="X22" s="134">
        <v>22</v>
      </c>
      <c r="Y22" s="134">
        <v>55</v>
      </c>
      <c r="Z22" s="134">
        <v>46</v>
      </c>
      <c r="AA22" s="137">
        <f t="shared" si="0"/>
        <v>156</v>
      </c>
      <c r="AB22" s="134">
        <v>31</v>
      </c>
      <c r="AC22" s="134">
        <v>39</v>
      </c>
      <c r="AD22" s="134">
        <v>31</v>
      </c>
      <c r="AE22" s="134">
        <v>121</v>
      </c>
      <c r="AF22" s="334">
        <f t="shared" si="4"/>
        <v>222</v>
      </c>
      <c r="AG22" s="134">
        <v>51</v>
      </c>
      <c r="AH22" s="134">
        <v>56</v>
      </c>
      <c r="AI22" s="134">
        <v>42</v>
      </c>
      <c r="AJ22" s="134">
        <v>60</v>
      </c>
      <c r="AK22" s="334">
        <f t="shared" si="5"/>
        <v>209</v>
      </c>
      <c r="AL22" s="134">
        <v>46</v>
      </c>
      <c r="AM22" s="134">
        <v>53</v>
      </c>
      <c r="AN22" s="134">
        <v>41</v>
      </c>
      <c r="AO22" s="134">
        <v>53</v>
      </c>
      <c r="AP22" s="334">
        <v>193</v>
      </c>
      <c r="AQ22" s="134">
        <v>49</v>
      </c>
      <c r="AR22" s="134">
        <v>33</v>
      </c>
      <c r="AS22" s="134">
        <v>57</v>
      </c>
      <c r="AT22" s="134">
        <v>54</v>
      </c>
      <c r="AU22" s="334">
        <v>193</v>
      </c>
      <c r="AV22" s="134">
        <v>49</v>
      </c>
      <c r="AW22" s="134">
        <v>51</v>
      </c>
      <c r="AX22" s="134">
        <v>35</v>
      </c>
      <c r="AY22" s="134">
        <v>38</v>
      </c>
    </row>
    <row r="23" spans="1:51" s="38" customFormat="1" ht="14.1" customHeight="1" x14ac:dyDescent="0.15">
      <c r="B23" s="139" t="s">
        <v>29</v>
      </c>
      <c r="C23" s="192" t="s">
        <v>24</v>
      </c>
      <c r="D23" s="192" t="s">
        <v>24</v>
      </c>
      <c r="E23" s="193" t="s">
        <v>24</v>
      </c>
      <c r="F23" s="181" t="s">
        <v>24</v>
      </c>
      <c r="G23" s="182" t="s">
        <v>24</v>
      </c>
      <c r="H23" s="191">
        <v>46</v>
      </c>
      <c r="I23" s="191">
        <v>26</v>
      </c>
      <c r="J23" s="191">
        <v>46</v>
      </c>
      <c r="K23" s="191">
        <v>63</v>
      </c>
      <c r="L23" s="137">
        <f t="shared" si="1"/>
        <v>181</v>
      </c>
      <c r="M23" s="134">
        <v>33</v>
      </c>
      <c r="N23" s="235">
        <v>55</v>
      </c>
      <c r="O23" s="134">
        <v>32</v>
      </c>
      <c r="P23" s="134">
        <v>39</v>
      </c>
      <c r="Q23" s="137">
        <f t="shared" si="2"/>
        <v>159</v>
      </c>
      <c r="R23" s="134">
        <v>35</v>
      </c>
      <c r="S23" s="134">
        <v>42</v>
      </c>
      <c r="T23" s="134">
        <v>26</v>
      </c>
      <c r="U23" s="134">
        <v>16</v>
      </c>
      <c r="V23" s="137">
        <f t="shared" si="3"/>
        <v>119</v>
      </c>
      <c r="W23" s="134">
        <v>12</v>
      </c>
      <c r="X23" s="134">
        <v>8</v>
      </c>
      <c r="Y23" s="134">
        <v>37</v>
      </c>
      <c r="Z23" s="134">
        <v>40</v>
      </c>
      <c r="AA23" s="137">
        <f t="shared" si="0"/>
        <v>97</v>
      </c>
      <c r="AB23" s="134">
        <v>46</v>
      </c>
      <c r="AC23" s="134">
        <v>28</v>
      </c>
      <c r="AD23" s="134">
        <v>22</v>
      </c>
      <c r="AE23" s="134">
        <v>27</v>
      </c>
      <c r="AF23" s="334">
        <f t="shared" si="4"/>
        <v>123</v>
      </c>
      <c r="AG23" s="134">
        <v>22</v>
      </c>
      <c r="AH23" s="134">
        <v>11</v>
      </c>
      <c r="AI23" s="134">
        <v>21</v>
      </c>
      <c r="AJ23" s="134">
        <v>26</v>
      </c>
      <c r="AK23" s="334">
        <f t="shared" si="5"/>
        <v>80</v>
      </c>
      <c r="AL23" s="134">
        <v>20</v>
      </c>
      <c r="AM23" s="134">
        <v>23</v>
      </c>
      <c r="AN23" s="134">
        <v>25</v>
      </c>
      <c r="AO23" s="134">
        <v>21</v>
      </c>
      <c r="AP23" s="334">
        <v>89</v>
      </c>
      <c r="AQ23" s="134">
        <v>27</v>
      </c>
      <c r="AR23" s="134">
        <v>24</v>
      </c>
      <c r="AS23" s="134">
        <v>10</v>
      </c>
      <c r="AT23" s="134">
        <v>17</v>
      </c>
      <c r="AU23" s="334">
        <v>78</v>
      </c>
      <c r="AV23" s="134">
        <v>14</v>
      </c>
      <c r="AW23" s="134">
        <v>21</v>
      </c>
      <c r="AX23" s="134">
        <v>24</v>
      </c>
      <c r="AY23" s="134">
        <v>25</v>
      </c>
    </row>
    <row r="24" spans="1:51" s="38" customFormat="1" ht="14.1" customHeight="1" x14ac:dyDescent="0.15">
      <c r="B24" s="139" t="s">
        <v>30</v>
      </c>
      <c r="C24" s="192" t="s">
        <v>24</v>
      </c>
      <c r="D24" s="192" t="s">
        <v>24</v>
      </c>
      <c r="E24" s="193" t="s">
        <v>24</v>
      </c>
      <c r="F24" s="181" t="s">
        <v>24</v>
      </c>
      <c r="G24" s="182" t="s">
        <v>24</v>
      </c>
      <c r="H24" s="191">
        <v>115</v>
      </c>
      <c r="I24" s="191">
        <v>82</v>
      </c>
      <c r="J24" s="191">
        <v>77</v>
      </c>
      <c r="K24" s="191">
        <v>63</v>
      </c>
      <c r="L24" s="137">
        <f t="shared" si="1"/>
        <v>337</v>
      </c>
      <c r="M24" s="134">
        <v>109</v>
      </c>
      <c r="N24" s="235">
        <v>94</v>
      </c>
      <c r="O24" s="134">
        <v>115</v>
      </c>
      <c r="P24" s="134">
        <v>122</v>
      </c>
      <c r="Q24" s="137">
        <f t="shared" si="2"/>
        <v>440</v>
      </c>
      <c r="R24" s="134">
        <v>150</v>
      </c>
      <c r="S24" s="134">
        <v>155</v>
      </c>
      <c r="T24" s="134">
        <v>139</v>
      </c>
      <c r="U24" s="134">
        <v>76</v>
      </c>
      <c r="V24" s="137">
        <f t="shared" si="3"/>
        <v>520</v>
      </c>
      <c r="W24" s="134">
        <v>28</v>
      </c>
      <c r="X24" s="231">
        <v>0</v>
      </c>
      <c r="Y24" s="231">
        <v>0</v>
      </c>
      <c r="Z24" s="231">
        <v>0</v>
      </c>
      <c r="AA24" s="137">
        <f t="shared" si="0"/>
        <v>28</v>
      </c>
      <c r="AB24" s="231">
        <v>0</v>
      </c>
      <c r="AC24" s="231">
        <v>0</v>
      </c>
      <c r="AD24" s="231">
        <v>0</v>
      </c>
      <c r="AE24" s="231">
        <v>0</v>
      </c>
      <c r="AF24" s="345">
        <f t="shared" si="4"/>
        <v>0</v>
      </c>
      <c r="AG24" s="134">
        <v>0</v>
      </c>
      <c r="AH24" s="134">
        <v>0</v>
      </c>
      <c r="AI24" s="134">
        <v>0</v>
      </c>
      <c r="AJ24" s="134">
        <v>0</v>
      </c>
      <c r="AK24" s="334">
        <f t="shared" si="5"/>
        <v>0</v>
      </c>
      <c r="AL24" s="343">
        <v>0</v>
      </c>
      <c r="AM24" s="343">
        <v>0</v>
      </c>
      <c r="AN24" s="343">
        <v>0</v>
      </c>
      <c r="AO24" s="134">
        <v>0</v>
      </c>
      <c r="AP24" s="334">
        <v>0</v>
      </c>
      <c r="AQ24" s="343">
        <v>0</v>
      </c>
      <c r="AR24" s="343">
        <v>0</v>
      </c>
      <c r="AS24" s="343">
        <v>0</v>
      </c>
      <c r="AT24" s="343">
        <v>0</v>
      </c>
      <c r="AU24" s="345">
        <v>0</v>
      </c>
      <c r="AV24" s="343">
        <v>0</v>
      </c>
      <c r="AW24" s="343">
        <v>0</v>
      </c>
      <c r="AX24" s="343">
        <v>0</v>
      </c>
      <c r="AY24" s="343">
        <v>0</v>
      </c>
    </row>
    <row r="25" spans="1:51" s="38" customFormat="1" ht="14.1" customHeight="1" x14ac:dyDescent="0.15">
      <c r="B25" s="139" t="s">
        <v>31</v>
      </c>
      <c r="C25" s="192" t="s">
        <v>24</v>
      </c>
      <c r="D25" s="192" t="s">
        <v>24</v>
      </c>
      <c r="E25" s="193" t="s">
        <v>24</v>
      </c>
      <c r="F25" s="181" t="s">
        <v>24</v>
      </c>
      <c r="G25" s="182" t="s">
        <v>24</v>
      </c>
      <c r="H25" s="191">
        <v>110</v>
      </c>
      <c r="I25" s="191">
        <v>57</v>
      </c>
      <c r="J25" s="191">
        <v>58</v>
      </c>
      <c r="K25" s="191">
        <v>39</v>
      </c>
      <c r="L25" s="137">
        <f t="shared" si="1"/>
        <v>264</v>
      </c>
      <c r="M25" s="134">
        <v>58</v>
      </c>
      <c r="N25" s="235">
        <v>70</v>
      </c>
      <c r="O25" s="134">
        <v>62</v>
      </c>
      <c r="P25" s="134">
        <v>54</v>
      </c>
      <c r="Q25" s="137">
        <f t="shared" si="2"/>
        <v>244</v>
      </c>
      <c r="R25" s="134">
        <v>93</v>
      </c>
      <c r="S25" s="134">
        <v>78</v>
      </c>
      <c r="T25" s="134">
        <v>63</v>
      </c>
      <c r="U25" s="134">
        <v>78</v>
      </c>
      <c r="V25" s="137">
        <f t="shared" si="3"/>
        <v>312</v>
      </c>
      <c r="W25" s="134">
        <v>79</v>
      </c>
      <c r="X25" s="134">
        <v>25</v>
      </c>
      <c r="Y25" s="134">
        <v>54</v>
      </c>
      <c r="Z25" s="134">
        <v>33</v>
      </c>
      <c r="AA25" s="137">
        <f t="shared" si="0"/>
        <v>191</v>
      </c>
      <c r="AB25" s="134">
        <v>44</v>
      </c>
      <c r="AC25" s="134">
        <v>31</v>
      </c>
      <c r="AD25" s="134">
        <v>53</v>
      </c>
      <c r="AE25" s="134">
        <v>67</v>
      </c>
      <c r="AF25" s="334">
        <f t="shared" si="4"/>
        <v>195</v>
      </c>
      <c r="AG25" s="134">
        <v>59</v>
      </c>
      <c r="AH25" s="134">
        <v>72</v>
      </c>
      <c r="AI25" s="134">
        <v>65</v>
      </c>
      <c r="AJ25" s="134">
        <v>81</v>
      </c>
      <c r="AK25" s="334">
        <f t="shared" si="5"/>
        <v>277</v>
      </c>
      <c r="AL25" s="134">
        <v>95</v>
      </c>
      <c r="AM25" s="134">
        <v>70</v>
      </c>
      <c r="AN25" s="134">
        <v>29</v>
      </c>
      <c r="AO25" s="134">
        <v>31</v>
      </c>
      <c r="AP25" s="334">
        <v>225</v>
      </c>
      <c r="AQ25" s="134">
        <v>18</v>
      </c>
      <c r="AR25" s="134">
        <v>14</v>
      </c>
      <c r="AS25" s="134">
        <v>9</v>
      </c>
      <c r="AT25" s="134">
        <v>21</v>
      </c>
      <c r="AU25" s="334">
        <v>62</v>
      </c>
      <c r="AV25" s="134">
        <v>19</v>
      </c>
      <c r="AW25" s="134">
        <v>31</v>
      </c>
      <c r="AX25" s="134">
        <v>33</v>
      </c>
      <c r="AY25" s="134">
        <v>22</v>
      </c>
    </row>
    <row r="26" spans="1:51" s="38" customFormat="1" ht="14.1" customHeight="1" x14ac:dyDescent="0.15">
      <c r="B26" s="139" t="s">
        <v>32</v>
      </c>
      <c r="C26" s="192" t="s">
        <v>24</v>
      </c>
      <c r="D26" s="192" t="s">
        <v>24</v>
      </c>
      <c r="E26" s="193" t="s">
        <v>24</v>
      </c>
      <c r="F26" s="181" t="s">
        <v>24</v>
      </c>
      <c r="G26" s="182" t="s">
        <v>24</v>
      </c>
      <c r="H26" s="191">
        <v>160</v>
      </c>
      <c r="I26" s="191">
        <v>98</v>
      </c>
      <c r="J26" s="191">
        <v>95</v>
      </c>
      <c r="K26" s="191">
        <v>108</v>
      </c>
      <c r="L26" s="137">
        <f t="shared" si="1"/>
        <v>461</v>
      </c>
      <c r="M26" s="134">
        <v>103</v>
      </c>
      <c r="N26" s="235">
        <v>131</v>
      </c>
      <c r="O26" s="134">
        <v>87</v>
      </c>
      <c r="P26" s="134">
        <v>115</v>
      </c>
      <c r="Q26" s="137">
        <f t="shared" si="2"/>
        <v>436</v>
      </c>
      <c r="R26" s="134">
        <v>150</v>
      </c>
      <c r="S26" s="134">
        <v>179</v>
      </c>
      <c r="T26" s="134">
        <v>120</v>
      </c>
      <c r="U26" s="134">
        <v>130</v>
      </c>
      <c r="V26" s="137">
        <f t="shared" si="3"/>
        <v>579</v>
      </c>
      <c r="W26" s="134">
        <v>170</v>
      </c>
      <c r="X26" s="134">
        <v>31</v>
      </c>
      <c r="Y26" s="134">
        <v>105</v>
      </c>
      <c r="Z26" s="134">
        <v>115</v>
      </c>
      <c r="AA26" s="137">
        <f t="shared" si="0"/>
        <v>421</v>
      </c>
      <c r="AB26" s="134">
        <v>134</v>
      </c>
      <c r="AC26" s="134">
        <v>91</v>
      </c>
      <c r="AD26" s="134">
        <v>109</v>
      </c>
      <c r="AE26" s="134">
        <v>147</v>
      </c>
      <c r="AF26" s="334">
        <f t="shared" si="4"/>
        <v>481</v>
      </c>
      <c r="AG26" s="134">
        <v>142</v>
      </c>
      <c r="AH26" s="134">
        <v>136</v>
      </c>
      <c r="AI26" s="134">
        <v>125</v>
      </c>
      <c r="AJ26" s="134">
        <v>185</v>
      </c>
      <c r="AK26" s="334">
        <f t="shared" si="5"/>
        <v>588</v>
      </c>
      <c r="AL26" s="134">
        <v>159</v>
      </c>
      <c r="AM26" s="134">
        <v>145</v>
      </c>
      <c r="AN26" s="134">
        <v>158</v>
      </c>
      <c r="AO26" s="134">
        <v>149</v>
      </c>
      <c r="AP26" s="334">
        <v>611</v>
      </c>
      <c r="AQ26" s="134">
        <v>103</v>
      </c>
      <c r="AR26" s="134">
        <v>90</v>
      </c>
      <c r="AS26" s="134">
        <v>110</v>
      </c>
      <c r="AT26" s="134">
        <v>75</v>
      </c>
      <c r="AU26" s="334">
        <v>378</v>
      </c>
      <c r="AV26" s="134">
        <v>82</v>
      </c>
      <c r="AW26" s="134">
        <v>68</v>
      </c>
      <c r="AX26" s="134">
        <v>83</v>
      </c>
      <c r="AY26" s="134">
        <v>121</v>
      </c>
    </row>
    <row r="27" spans="1:51" s="38" customFormat="1" ht="14.1" customHeight="1" x14ac:dyDescent="0.15">
      <c r="B27" s="139" t="s">
        <v>33</v>
      </c>
      <c r="C27" s="192" t="s">
        <v>24</v>
      </c>
      <c r="D27" s="192" t="s">
        <v>24</v>
      </c>
      <c r="E27" s="193" t="s">
        <v>24</v>
      </c>
      <c r="F27" s="181" t="s">
        <v>24</v>
      </c>
      <c r="G27" s="182" t="s">
        <v>24</v>
      </c>
      <c r="H27" s="191">
        <v>58</v>
      </c>
      <c r="I27" s="191">
        <v>83</v>
      </c>
      <c r="J27" s="191">
        <v>93</v>
      </c>
      <c r="K27" s="191">
        <v>113</v>
      </c>
      <c r="L27" s="137">
        <f t="shared" si="1"/>
        <v>347</v>
      </c>
      <c r="M27" s="134">
        <v>229</v>
      </c>
      <c r="N27" s="235">
        <v>256</v>
      </c>
      <c r="O27" s="134">
        <v>259</v>
      </c>
      <c r="P27" s="134">
        <v>292</v>
      </c>
      <c r="Q27" s="137">
        <f t="shared" si="2"/>
        <v>1036</v>
      </c>
      <c r="R27" s="134">
        <v>314</v>
      </c>
      <c r="S27" s="134">
        <v>268</v>
      </c>
      <c r="T27" s="134">
        <v>209</v>
      </c>
      <c r="U27" s="134">
        <v>207</v>
      </c>
      <c r="V27" s="137">
        <f t="shared" si="3"/>
        <v>998</v>
      </c>
      <c r="W27" s="134">
        <v>258</v>
      </c>
      <c r="X27" s="134">
        <v>104</v>
      </c>
      <c r="Y27" s="134">
        <v>202</v>
      </c>
      <c r="Z27" s="134">
        <v>170</v>
      </c>
      <c r="AA27" s="137">
        <f t="shared" si="0"/>
        <v>734</v>
      </c>
      <c r="AB27" s="134">
        <v>187</v>
      </c>
      <c r="AC27" s="134">
        <v>182</v>
      </c>
      <c r="AD27" s="134">
        <v>189</v>
      </c>
      <c r="AE27" s="134">
        <v>174</v>
      </c>
      <c r="AF27" s="334">
        <f t="shared" si="4"/>
        <v>732</v>
      </c>
      <c r="AG27" s="134">
        <v>157</v>
      </c>
      <c r="AH27" s="134">
        <v>222</v>
      </c>
      <c r="AI27" s="134">
        <v>213</v>
      </c>
      <c r="AJ27" s="134">
        <v>259</v>
      </c>
      <c r="AK27" s="334">
        <f t="shared" si="5"/>
        <v>851</v>
      </c>
      <c r="AL27" s="134">
        <v>369</v>
      </c>
      <c r="AM27" s="134">
        <v>300</v>
      </c>
      <c r="AN27" s="134">
        <v>187</v>
      </c>
      <c r="AO27" s="134">
        <v>149</v>
      </c>
      <c r="AP27" s="334">
        <v>1005</v>
      </c>
      <c r="AQ27" s="134">
        <v>180</v>
      </c>
      <c r="AR27" s="134">
        <v>159</v>
      </c>
      <c r="AS27" s="134">
        <v>121</v>
      </c>
      <c r="AT27" s="134">
        <v>111</v>
      </c>
      <c r="AU27" s="334">
        <v>571</v>
      </c>
      <c r="AV27" s="134">
        <v>184</v>
      </c>
      <c r="AW27" s="134">
        <v>178</v>
      </c>
      <c r="AX27" s="134">
        <v>147</v>
      </c>
      <c r="AY27" s="134">
        <v>169</v>
      </c>
    </row>
    <row r="28" spans="1:51" s="38" customFormat="1" ht="14.1" customHeight="1" x14ac:dyDescent="0.15">
      <c r="B28" s="139" t="s">
        <v>34</v>
      </c>
      <c r="C28" s="192" t="s">
        <v>24</v>
      </c>
      <c r="D28" s="192" t="s">
        <v>24</v>
      </c>
      <c r="E28" s="193" t="s">
        <v>24</v>
      </c>
      <c r="F28" s="181" t="s">
        <v>24</v>
      </c>
      <c r="G28" s="182" t="s">
        <v>24</v>
      </c>
      <c r="H28" s="191">
        <v>62</v>
      </c>
      <c r="I28" s="191">
        <v>54</v>
      </c>
      <c r="J28" s="191">
        <v>42</v>
      </c>
      <c r="K28" s="191">
        <v>50</v>
      </c>
      <c r="L28" s="137">
        <f t="shared" si="1"/>
        <v>208</v>
      </c>
      <c r="M28" s="134">
        <v>66</v>
      </c>
      <c r="N28" s="235">
        <v>65</v>
      </c>
      <c r="O28" s="134">
        <v>65</v>
      </c>
      <c r="P28" s="134">
        <v>59</v>
      </c>
      <c r="Q28" s="137">
        <f t="shared" si="2"/>
        <v>255</v>
      </c>
      <c r="R28" s="134">
        <v>74</v>
      </c>
      <c r="S28" s="134">
        <v>79</v>
      </c>
      <c r="T28" s="134">
        <v>75</v>
      </c>
      <c r="U28" s="134">
        <v>67</v>
      </c>
      <c r="V28" s="137">
        <f t="shared" si="3"/>
        <v>295</v>
      </c>
      <c r="W28" s="134">
        <v>92</v>
      </c>
      <c r="X28" s="134">
        <v>19</v>
      </c>
      <c r="Y28" s="134">
        <v>54</v>
      </c>
      <c r="Z28" s="134">
        <v>57</v>
      </c>
      <c r="AA28" s="137">
        <f t="shared" si="0"/>
        <v>222</v>
      </c>
      <c r="AB28" s="134">
        <v>33</v>
      </c>
      <c r="AC28" s="134">
        <v>51</v>
      </c>
      <c r="AD28" s="134">
        <v>40</v>
      </c>
      <c r="AE28" s="134">
        <v>50</v>
      </c>
      <c r="AF28" s="334">
        <f t="shared" si="4"/>
        <v>174</v>
      </c>
      <c r="AG28" s="134">
        <v>41</v>
      </c>
      <c r="AH28" s="134">
        <v>52</v>
      </c>
      <c r="AI28" s="134">
        <v>90</v>
      </c>
      <c r="AJ28" s="134">
        <v>96</v>
      </c>
      <c r="AK28" s="334">
        <f t="shared" si="5"/>
        <v>279</v>
      </c>
      <c r="AL28" s="134">
        <v>84</v>
      </c>
      <c r="AM28" s="134">
        <v>76</v>
      </c>
      <c r="AN28" s="134">
        <v>69</v>
      </c>
      <c r="AO28" s="134">
        <v>95</v>
      </c>
      <c r="AP28" s="334">
        <v>324</v>
      </c>
      <c r="AQ28" s="134">
        <v>100</v>
      </c>
      <c r="AR28" s="134">
        <v>112</v>
      </c>
      <c r="AS28" s="134">
        <v>102</v>
      </c>
      <c r="AT28" s="134">
        <v>100</v>
      </c>
      <c r="AU28" s="334">
        <v>414</v>
      </c>
      <c r="AV28" s="134">
        <v>118</v>
      </c>
      <c r="AW28" s="134">
        <v>106</v>
      </c>
      <c r="AX28" s="134">
        <v>105</v>
      </c>
      <c r="AY28" s="134">
        <v>121</v>
      </c>
    </row>
    <row r="29" spans="1:51" s="38" customFormat="1" ht="14.1" customHeight="1" x14ac:dyDescent="0.15">
      <c r="B29" s="139" t="s">
        <v>87</v>
      </c>
      <c r="C29" s="192" t="s">
        <v>24</v>
      </c>
      <c r="D29" s="192" t="s">
        <v>24</v>
      </c>
      <c r="E29" s="193" t="s">
        <v>24</v>
      </c>
      <c r="F29" s="181" t="s">
        <v>24</v>
      </c>
      <c r="G29" s="182" t="s">
        <v>24</v>
      </c>
      <c r="H29" s="191">
        <v>51</v>
      </c>
      <c r="I29" s="191">
        <v>22</v>
      </c>
      <c r="J29" s="191">
        <v>16</v>
      </c>
      <c r="K29" s="191">
        <v>20</v>
      </c>
      <c r="L29" s="137">
        <f t="shared" si="1"/>
        <v>109</v>
      </c>
      <c r="M29" s="134">
        <v>22</v>
      </c>
      <c r="N29" s="235">
        <v>16</v>
      </c>
      <c r="O29" s="134">
        <v>16</v>
      </c>
      <c r="P29" s="134">
        <v>25</v>
      </c>
      <c r="Q29" s="137">
        <f t="shared" si="2"/>
        <v>79</v>
      </c>
      <c r="R29" s="134">
        <v>20</v>
      </c>
      <c r="S29" s="134">
        <v>29</v>
      </c>
      <c r="T29" s="134">
        <v>24</v>
      </c>
      <c r="U29" s="134">
        <v>28</v>
      </c>
      <c r="V29" s="137">
        <f t="shared" si="3"/>
        <v>101</v>
      </c>
      <c r="W29" s="134">
        <v>25</v>
      </c>
      <c r="X29" s="134">
        <v>21</v>
      </c>
      <c r="Y29" s="134">
        <v>44</v>
      </c>
      <c r="Z29" s="134">
        <v>40</v>
      </c>
      <c r="AA29" s="137">
        <f t="shared" si="0"/>
        <v>130</v>
      </c>
      <c r="AB29" s="134">
        <v>31</v>
      </c>
      <c r="AC29" s="134">
        <v>39</v>
      </c>
      <c r="AD29" s="134">
        <v>33</v>
      </c>
      <c r="AE29" s="134">
        <v>33</v>
      </c>
      <c r="AF29" s="334">
        <f t="shared" si="4"/>
        <v>136</v>
      </c>
      <c r="AG29" s="134">
        <v>28</v>
      </c>
      <c r="AH29" s="134">
        <v>36</v>
      </c>
      <c r="AI29" s="134">
        <v>60</v>
      </c>
      <c r="AJ29" s="134">
        <v>74</v>
      </c>
      <c r="AK29" s="334">
        <f t="shared" si="5"/>
        <v>198</v>
      </c>
      <c r="AL29" s="134">
        <v>54</v>
      </c>
      <c r="AM29" s="134">
        <v>70</v>
      </c>
      <c r="AN29" s="134">
        <v>59</v>
      </c>
      <c r="AO29" s="134">
        <v>56</v>
      </c>
      <c r="AP29" s="334">
        <v>239</v>
      </c>
      <c r="AQ29" s="134">
        <v>72</v>
      </c>
      <c r="AR29" s="134">
        <v>74</v>
      </c>
      <c r="AS29" s="134">
        <v>75</v>
      </c>
      <c r="AT29" s="134">
        <v>112</v>
      </c>
      <c r="AU29" s="334">
        <v>333</v>
      </c>
      <c r="AV29" s="134">
        <v>145</v>
      </c>
      <c r="AW29" s="134">
        <v>150</v>
      </c>
      <c r="AX29" s="134">
        <v>150</v>
      </c>
      <c r="AY29" s="134">
        <v>159</v>
      </c>
    </row>
    <row r="30" spans="1:51" s="38" customFormat="1" ht="14.1" customHeight="1" thickBot="1" x14ac:dyDescent="0.2">
      <c r="B30" s="140" t="s">
        <v>35</v>
      </c>
      <c r="C30" s="194">
        <v>4524</v>
      </c>
      <c r="D30" s="141">
        <v>3476</v>
      </c>
      <c r="E30" s="194">
        <v>3351</v>
      </c>
      <c r="F30" s="276">
        <v>9782</v>
      </c>
      <c r="G30" s="142">
        <v>4209</v>
      </c>
      <c r="H30" s="194">
        <v>814</v>
      </c>
      <c r="I30" s="141">
        <v>755</v>
      </c>
      <c r="J30" s="194">
        <v>799</v>
      </c>
      <c r="K30" s="141">
        <v>738</v>
      </c>
      <c r="L30" s="142">
        <f t="shared" si="1"/>
        <v>3106</v>
      </c>
      <c r="M30" s="141">
        <v>904</v>
      </c>
      <c r="N30" s="236">
        <v>848</v>
      </c>
      <c r="O30" s="141">
        <v>778</v>
      </c>
      <c r="P30" s="141">
        <v>849</v>
      </c>
      <c r="Q30" s="142">
        <f t="shared" si="2"/>
        <v>3379</v>
      </c>
      <c r="R30" s="141">
        <v>860</v>
      </c>
      <c r="S30" s="141">
        <v>692</v>
      </c>
      <c r="T30" s="141">
        <v>764</v>
      </c>
      <c r="U30" s="134">
        <v>910</v>
      </c>
      <c r="V30" s="142">
        <f t="shared" si="3"/>
        <v>3226</v>
      </c>
      <c r="W30" s="134">
        <v>875</v>
      </c>
      <c r="X30" s="134">
        <v>372</v>
      </c>
      <c r="Y30" s="134">
        <v>918</v>
      </c>
      <c r="Z30" s="134">
        <v>722</v>
      </c>
      <c r="AA30" s="142">
        <f t="shared" si="0"/>
        <v>2887</v>
      </c>
      <c r="AB30" s="134">
        <v>676</v>
      </c>
      <c r="AC30" s="134">
        <v>652</v>
      </c>
      <c r="AD30" s="134">
        <v>662</v>
      </c>
      <c r="AE30" s="134">
        <v>593</v>
      </c>
      <c r="AF30" s="334">
        <f t="shared" si="4"/>
        <v>2583</v>
      </c>
      <c r="AG30" s="134">
        <v>555</v>
      </c>
      <c r="AH30" s="134">
        <v>595</v>
      </c>
      <c r="AI30" s="134">
        <v>591</v>
      </c>
      <c r="AJ30" s="134">
        <v>818</v>
      </c>
      <c r="AK30" s="334">
        <f t="shared" si="5"/>
        <v>2559</v>
      </c>
      <c r="AL30" s="134">
        <v>765</v>
      </c>
      <c r="AM30" s="134">
        <v>773</v>
      </c>
      <c r="AN30" s="134">
        <v>638</v>
      </c>
      <c r="AO30" s="134">
        <v>657</v>
      </c>
      <c r="AP30" s="334">
        <v>2833</v>
      </c>
      <c r="AQ30" s="134">
        <v>820</v>
      </c>
      <c r="AR30" s="134">
        <v>701</v>
      </c>
      <c r="AS30" s="134">
        <v>667</v>
      </c>
      <c r="AT30" s="134">
        <v>709</v>
      </c>
      <c r="AU30" s="334">
        <v>2897</v>
      </c>
      <c r="AV30" s="134">
        <v>870</v>
      </c>
      <c r="AW30" s="134">
        <v>890</v>
      </c>
      <c r="AX30" s="134">
        <v>714</v>
      </c>
      <c r="AY30" s="134">
        <v>769</v>
      </c>
    </row>
    <row r="31" spans="1:51" s="39" customFormat="1" ht="15.95" customHeight="1" thickBot="1" x14ac:dyDescent="0.2">
      <c r="A31" s="38"/>
      <c r="B31" s="143" t="s">
        <v>62</v>
      </c>
      <c r="C31" s="195">
        <f>SUM(C7:C30)</f>
        <v>71304</v>
      </c>
      <c r="D31" s="195">
        <f>SUM(D7:D30)</f>
        <v>59448</v>
      </c>
      <c r="E31" s="195">
        <f>SUM(E7:E30)</f>
        <v>60297</v>
      </c>
      <c r="F31" s="195">
        <f>SUM(F7:F30)</f>
        <v>72819</v>
      </c>
      <c r="G31" s="196">
        <f>SUM(G7:G30)</f>
        <v>72963</v>
      </c>
      <c r="H31" s="195">
        <f t="shared" ref="H31:M31" si="6">SUM(H7:H30)</f>
        <v>19329</v>
      </c>
      <c r="I31" s="195">
        <f t="shared" si="6"/>
        <v>20195</v>
      </c>
      <c r="J31" s="195">
        <f t="shared" si="6"/>
        <v>20554</v>
      </c>
      <c r="K31" s="195">
        <f t="shared" si="6"/>
        <v>22368</v>
      </c>
      <c r="L31" s="195">
        <f t="shared" si="6"/>
        <v>82446</v>
      </c>
      <c r="M31" s="195">
        <f t="shared" si="6"/>
        <v>21871</v>
      </c>
      <c r="N31" s="195">
        <f>SUM(N7:N30)</f>
        <v>23033</v>
      </c>
      <c r="O31" s="255">
        <f t="shared" ref="O31:T31" si="7">SUM(O7:O30)</f>
        <v>23062</v>
      </c>
      <c r="P31" s="255">
        <f t="shared" si="7"/>
        <v>22504</v>
      </c>
      <c r="Q31" s="255">
        <f t="shared" si="7"/>
        <v>90470</v>
      </c>
      <c r="R31" s="255">
        <f t="shared" si="7"/>
        <v>24239</v>
      </c>
      <c r="S31" s="324">
        <f t="shared" si="7"/>
        <v>24987</v>
      </c>
      <c r="T31" s="324">
        <f t="shared" si="7"/>
        <v>25210</v>
      </c>
      <c r="U31" s="255">
        <f t="shared" ref="U31:AE31" si="8">SUM(U7:U30)</f>
        <v>29362</v>
      </c>
      <c r="V31" s="255">
        <f t="shared" si="8"/>
        <v>103798</v>
      </c>
      <c r="W31" s="255">
        <f t="shared" si="8"/>
        <v>24972</v>
      </c>
      <c r="X31" s="324">
        <f t="shared" si="8"/>
        <v>17639</v>
      </c>
      <c r="Y31" s="324">
        <f t="shared" si="8"/>
        <v>38826</v>
      </c>
      <c r="Z31" s="255">
        <f t="shared" si="8"/>
        <v>31102</v>
      </c>
      <c r="AA31" s="255">
        <f t="shared" si="8"/>
        <v>112539</v>
      </c>
      <c r="AB31" s="255">
        <f t="shared" si="8"/>
        <v>29238</v>
      </c>
      <c r="AC31" s="255">
        <f t="shared" si="8"/>
        <v>28927</v>
      </c>
      <c r="AD31" s="255">
        <f t="shared" si="8"/>
        <v>28328</v>
      </c>
      <c r="AE31" s="255">
        <f t="shared" si="8"/>
        <v>32547</v>
      </c>
      <c r="AF31" s="335">
        <f t="shared" si="4"/>
        <v>119040</v>
      </c>
      <c r="AG31" s="335">
        <f>SUM(AG7:AG30)</f>
        <v>28917</v>
      </c>
      <c r="AH31" s="335">
        <f>SUM(AH7:AH30)</f>
        <v>32137</v>
      </c>
      <c r="AI31" s="335">
        <f>SUM(AI7:AI30)</f>
        <v>32092</v>
      </c>
      <c r="AJ31" s="335">
        <f>SUM(AJ7:AJ30)</f>
        <v>35103</v>
      </c>
      <c r="AK31" s="335">
        <f>SUM(AG31:AJ31)</f>
        <v>128249</v>
      </c>
      <c r="AL31" s="335">
        <f>SUM(AL7:AL30)</f>
        <v>32036</v>
      </c>
      <c r="AM31" s="335">
        <v>34042</v>
      </c>
      <c r="AN31" s="335">
        <v>33271</v>
      </c>
      <c r="AO31" s="335">
        <v>36933</v>
      </c>
      <c r="AP31" s="335">
        <v>136282</v>
      </c>
      <c r="AQ31" s="335">
        <v>35068</v>
      </c>
      <c r="AR31" s="335">
        <v>35805</v>
      </c>
      <c r="AS31" s="335">
        <v>34586</v>
      </c>
      <c r="AT31" s="335">
        <v>39165</v>
      </c>
      <c r="AU31" s="335">
        <v>144624</v>
      </c>
      <c r="AV31" s="335">
        <v>37219</v>
      </c>
      <c r="AW31" s="335">
        <v>39155</v>
      </c>
      <c r="AX31" s="335">
        <v>37866</v>
      </c>
      <c r="AY31" s="335">
        <v>40604</v>
      </c>
    </row>
    <row r="32" spans="1:51" s="39" customFormat="1" ht="15.95" customHeight="1" thickBot="1" x14ac:dyDescent="0.2">
      <c r="A32" s="38"/>
      <c r="B32" s="144" t="s">
        <v>63</v>
      </c>
      <c r="C32" s="197">
        <v>72868981</v>
      </c>
      <c r="D32" s="197">
        <v>68247853.915609747</v>
      </c>
      <c r="E32" s="198">
        <v>72605019.799999997</v>
      </c>
      <c r="F32" s="277">
        <v>66255359</v>
      </c>
      <c r="G32" s="200">
        <v>81913238</v>
      </c>
      <c r="H32" s="197">
        <v>21306641</v>
      </c>
      <c r="I32" s="197">
        <v>22683574.859999999</v>
      </c>
      <c r="J32" s="197">
        <v>23146791.210000001</v>
      </c>
      <c r="K32" s="197">
        <v>25258105.510000002</v>
      </c>
      <c r="L32" s="199">
        <f>SUM(H32:K32)</f>
        <v>92395112.579999998</v>
      </c>
      <c r="M32" s="197">
        <v>24703417.359999999</v>
      </c>
      <c r="N32" s="237">
        <v>26202087.740000002</v>
      </c>
      <c r="O32" s="237">
        <v>26438637.829999998</v>
      </c>
      <c r="P32" s="286">
        <v>25391993.190000001</v>
      </c>
      <c r="Q32" s="257">
        <f>SUM(M32:P32)</f>
        <v>102736136.12</v>
      </c>
      <c r="R32" s="237">
        <v>27663462.109999999</v>
      </c>
      <c r="S32" s="325">
        <v>27663462.109999999</v>
      </c>
      <c r="T32" s="325">
        <v>28754640.229999997</v>
      </c>
      <c r="U32" s="286">
        <v>33460019.202380951</v>
      </c>
      <c r="V32" s="257">
        <f>SUM(R32:U32)</f>
        <v>117541583.65238094</v>
      </c>
      <c r="W32" s="237">
        <v>28733529.41</v>
      </c>
      <c r="X32" s="325">
        <v>21947553.169999998</v>
      </c>
      <c r="Y32" s="325">
        <v>49588920.289999992</v>
      </c>
      <c r="Z32" s="286">
        <v>36559915.640000001</v>
      </c>
      <c r="AA32" s="257">
        <f>SUM(W32:Z32)</f>
        <v>136829918.50999999</v>
      </c>
      <c r="AB32" s="237">
        <v>34067889.040000007</v>
      </c>
      <c r="AC32" s="237">
        <v>39829588.450000003</v>
      </c>
      <c r="AD32" s="237">
        <v>33299629.07</v>
      </c>
      <c r="AE32" s="237">
        <v>38542029.100000001</v>
      </c>
      <c r="AF32" s="199">
        <f>SUM(AB32:AE32)</f>
        <v>145739135.66</v>
      </c>
      <c r="AG32" s="348">
        <v>34623545.909999996</v>
      </c>
      <c r="AH32" s="348">
        <v>38059606.890000001</v>
      </c>
      <c r="AI32" s="535">
        <v>38196387.479999997</v>
      </c>
      <c r="AJ32" s="348">
        <v>41540120.30780448</v>
      </c>
      <c r="AK32" s="199">
        <f>SUM(AG32:AJ32)</f>
        <v>152419660.5878045</v>
      </c>
      <c r="AL32" s="348">
        <v>38160144.60121908</v>
      </c>
      <c r="AM32" s="348">
        <v>40086884.475853398</v>
      </c>
      <c r="AN32" s="348">
        <v>38847823.478780113</v>
      </c>
      <c r="AO32" s="348">
        <v>43097326.289999999</v>
      </c>
      <c r="AP32" s="199">
        <v>160192178.84585258</v>
      </c>
      <c r="AQ32" s="348">
        <v>41186695.444877587</v>
      </c>
      <c r="AR32" s="348">
        <v>42405184.4752381</v>
      </c>
      <c r="AS32" s="348">
        <v>40933533.975105703</v>
      </c>
      <c r="AT32" s="348">
        <v>43940730.671428576</v>
      </c>
      <c r="AU32" s="199">
        <v>168466144.56664997</v>
      </c>
      <c r="AV32" s="348">
        <v>41959382.874285713</v>
      </c>
      <c r="AW32" s="348">
        <v>47864972.252380952</v>
      </c>
      <c r="AX32" s="535">
        <v>45590581.590952381</v>
      </c>
      <c r="AY32" s="348">
        <v>50103908.649999999</v>
      </c>
    </row>
    <row r="33" spans="1:51" s="40" customFormat="1" ht="15.95" customHeight="1" thickBot="1" x14ac:dyDescent="0.25">
      <c r="A33" s="38"/>
      <c r="B33" s="10"/>
      <c r="R33" s="274"/>
      <c r="S33" s="274"/>
      <c r="T33" s="274"/>
      <c r="W33" s="274"/>
      <c r="X33" s="274"/>
      <c r="Y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</row>
    <row r="34" spans="1:51" s="42" customFormat="1" ht="15.95" customHeight="1" thickBot="1" x14ac:dyDescent="0.25">
      <c r="A34" s="38"/>
      <c r="B34" s="45" t="s">
        <v>58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6"/>
      <c r="N34" s="46"/>
      <c r="O34" s="46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4"/>
      <c r="AE34" s="224"/>
      <c r="AF34" s="224"/>
      <c r="AG34" s="224"/>
      <c r="AH34" s="224"/>
      <c r="AI34" s="224"/>
      <c r="AJ34" s="224"/>
      <c r="AK34" s="224"/>
      <c r="AL34" s="360"/>
      <c r="AM34" s="360"/>
      <c r="AN34" s="360"/>
      <c r="AO34" s="224"/>
      <c r="AP34" s="224"/>
      <c r="AQ34" s="46"/>
      <c r="AR34" s="46"/>
      <c r="AS34" s="46"/>
      <c r="AT34" s="46"/>
      <c r="AU34" s="360"/>
      <c r="AV34" s="67"/>
      <c r="AW34" s="69"/>
      <c r="AX34" s="69"/>
      <c r="AY34" s="69"/>
    </row>
    <row r="35" spans="1:51" s="42" customFormat="1" ht="15.95" customHeight="1" thickBot="1" x14ac:dyDescent="0.25">
      <c r="A35" s="38"/>
      <c r="B35" s="221" t="s">
        <v>64</v>
      </c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7"/>
      <c r="Q35" s="227"/>
      <c r="R35" s="273"/>
      <c r="S35" s="273"/>
      <c r="T35" s="273"/>
      <c r="U35" s="227"/>
      <c r="V35" s="227"/>
      <c r="W35" s="273"/>
      <c r="X35" s="273"/>
      <c r="Y35" s="273"/>
      <c r="Z35" s="227"/>
      <c r="AA35" s="227"/>
      <c r="AB35" s="273"/>
      <c r="AC35" s="273"/>
      <c r="AD35" s="273"/>
      <c r="AE35" s="273"/>
      <c r="AF35" s="273"/>
      <c r="AG35" s="273"/>
      <c r="AH35" s="273"/>
      <c r="AI35" s="273"/>
      <c r="AJ35" s="273"/>
      <c r="AK35" s="273"/>
      <c r="AL35" s="364"/>
      <c r="AM35" s="364"/>
      <c r="AN35" s="364"/>
      <c r="AO35" s="273"/>
      <c r="AP35" s="273"/>
      <c r="AQ35" s="489"/>
      <c r="AR35" s="489"/>
      <c r="AS35" s="489"/>
      <c r="AT35" s="489"/>
      <c r="AU35" s="364"/>
      <c r="AV35" s="489"/>
      <c r="AW35" s="489"/>
      <c r="AX35" s="364"/>
      <c r="AY35" s="364"/>
    </row>
    <row r="36" spans="1:51" ht="15.95" customHeight="1" thickBot="1" x14ac:dyDescent="0.25">
      <c r="A36" s="38"/>
      <c r="B36" s="145" t="s">
        <v>60</v>
      </c>
      <c r="C36" s="65" t="s">
        <v>5</v>
      </c>
      <c r="D36" s="66" t="s">
        <v>6</v>
      </c>
      <c r="E36" s="65" t="s">
        <v>7</v>
      </c>
      <c r="F36" s="65" t="s">
        <v>8</v>
      </c>
      <c r="G36" s="61" t="s">
        <v>9</v>
      </c>
      <c r="H36" s="62" t="s">
        <v>10</v>
      </c>
      <c r="I36" s="62" t="s">
        <v>11</v>
      </c>
      <c r="J36" s="62" t="s">
        <v>85</v>
      </c>
      <c r="K36" s="62" t="s">
        <v>88</v>
      </c>
      <c r="L36" s="63" t="s">
        <v>89</v>
      </c>
      <c r="M36" s="62" t="s">
        <v>91</v>
      </c>
      <c r="N36" s="223" t="s">
        <v>94</v>
      </c>
      <c r="O36" s="62" t="s">
        <v>95</v>
      </c>
      <c r="P36" s="62" t="s">
        <v>96</v>
      </c>
      <c r="Q36" s="63" t="s">
        <v>97</v>
      </c>
      <c r="R36" s="62" t="s">
        <v>98</v>
      </c>
      <c r="S36" s="62" t="s">
        <v>105</v>
      </c>
      <c r="T36" s="62" t="s">
        <v>104</v>
      </c>
      <c r="U36" s="62" t="s">
        <v>112</v>
      </c>
      <c r="V36" s="63" t="s">
        <v>114</v>
      </c>
      <c r="W36" s="62" t="s">
        <v>115</v>
      </c>
      <c r="X36" s="62" t="s">
        <v>116</v>
      </c>
      <c r="Y36" s="62" t="s">
        <v>117</v>
      </c>
      <c r="Z36" s="62" t="s">
        <v>113</v>
      </c>
      <c r="AA36" s="63" t="s">
        <v>118</v>
      </c>
      <c r="AB36" s="62" t="s">
        <v>119</v>
      </c>
      <c r="AC36" s="62" t="s">
        <v>123</v>
      </c>
      <c r="AD36" s="62" t="s">
        <v>124</v>
      </c>
      <c r="AE36" s="62" t="s">
        <v>126</v>
      </c>
      <c r="AF36" s="333" t="s">
        <v>127</v>
      </c>
      <c r="AG36" s="62" t="s">
        <v>130</v>
      </c>
      <c r="AH36" s="62" t="s">
        <v>132</v>
      </c>
      <c r="AI36" s="62" t="s">
        <v>134</v>
      </c>
      <c r="AJ36" s="62" t="s">
        <v>136</v>
      </c>
      <c r="AK36" s="333" t="s">
        <v>137</v>
      </c>
      <c r="AL36" s="62" t="s">
        <v>140</v>
      </c>
      <c r="AM36" s="62" t="s">
        <v>143</v>
      </c>
      <c r="AN36" s="62" t="s">
        <v>145</v>
      </c>
      <c r="AO36" s="62" t="s">
        <v>147</v>
      </c>
      <c r="AP36" s="333" t="s">
        <v>148</v>
      </c>
      <c r="AQ36" s="62" t="s">
        <v>154</v>
      </c>
      <c r="AR36" s="62" t="s">
        <v>227</v>
      </c>
      <c r="AS36" s="62" t="s">
        <v>228</v>
      </c>
      <c r="AT36" s="62" t="s">
        <v>229</v>
      </c>
      <c r="AU36" s="333" t="s">
        <v>230</v>
      </c>
      <c r="AV36" s="62" t="s">
        <v>231</v>
      </c>
      <c r="AW36" s="62" t="s">
        <v>232</v>
      </c>
      <c r="AX36" s="62" t="s">
        <v>233</v>
      </c>
      <c r="AY36" s="62" t="s">
        <v>250</v>
      </c>
    </row>
    <row r="37" spans="1:51" s="39" customFormat="1" ht="14.1" customHeight="1" x14ac:dyDescent="0.15">
      <c r="A37" s="38"/>
      <c r="B37" s="133" t="s">
        <v>12</v>
      </c>
      <c r="C37" s="201">
        <v>447533</v>
      </c>
      <c r="D37" s="146">
        <v>454785</v>
      </c>
      <c r="E37" s="147">
        <v>426955</v>
      </c>
      <c r="F37" s="278">
        <v>426390</v>
      </c>
      <c r="G37" s="148">
        <v>459307</v>
      </c>
      <c r="H37" s="149">
        <v>116389</v>
      </c>
      <c r="I37" s="149">
        <v>128105</v>
      </c>
      <c r="J37" s="149">
        <v>117713</v>
      </c>
      <c r="K37" s="149">
        <v>123267</v>
      </c>
      <c r="L37" s="150">
        <f>SUM(H37:K37)</f>
        <v>485474</v>
      </c>
      <c r="M37" s="149">
        <v>119014</v>
      </c>
      <c r="N37" s="239">
        <v>120448</v>
      </c>
      <c r="O37" s="149">
        <v>116951</v>
      </c>
      <c r="P37" s="149">
        <v>127568</v>
      </c>
      <c r="Q37" s="150">
        <f>SUM(M37:P37)</f>
        <v>483981</v>
      </c>
      <c r="R37" s="149">
        <v>121087</v>
      </c>
      <c r="S37" s="149">
        <v>123023</v>
      </c>
      <c r="T37" s="149">
        <v>117783</v>
      </c>
      <c r="U37" s="149">
        <v>125484</v>
      </c>
      <c r="V37" s="150">
        <f>SUM(R37:U37)</f>
        <v>487377</v>
      </c>
      <c r="W37" s="149">
        <v>118278</v>
      </c>
      <c r="X37" s="134">
        <v>49411</v>
      </c>
      <c r="Y37" s="134">
        <v>118222</v>
      </c>
      <c r="Z37" s="134">
        <v>119945</v>
      </c>
      <c r="AA37" s="150">
        <f>SUM(W37:Z37)</f>
        <v>405856</v>
      </c>
      <c r="AB37" s="134">
        <v>112009</v>
      </c>
      <c r="AC37" s="134">
        <v>111112</v>
      </c>
      <c r="AD37" s="134">
        <v>107569</v>
      </c>
      <c r="AE37" s="134">
        <v>115690</v>
      </c>
      <c r="AF37" s="150">
        <f>SUM(AB37:AE37)</f>
        <v>446380</v>
      </c>
      <c r="AG37" s="149">
        <v>108068</v>
      </c>
      <c r="AH37" s="149">
        <v>119630</v>
      </c>
      <c r="AI37" s="149">
        <v>115402</v>
      </c>
      <c r="AJ37" s="149">
        <v>125312</v>
      </c>
      <c r="AK37" s="150">
        <f>SUM(AG37:AJ37)</f>
        <v>468412</v>
      </c>
      <c r="AL37" s="149">
        <v>113738</v>
      </c>
      <c r="AM37" s="149">
        <v>116930</v>
      </c>
      <c r="AN37" s="149">
        <v>111759</v>
      </c>
      <c r="AO37" s="149">
        <v>120255</v>
      </c>
      <c r="AP37" s="150">
        <v>462682</v>
      </c>
      <c r="AQ37" s="149">
        <v>116781</v>
      </c>
      <c r="AR37" s="149">
        <v>117513</v>
      </c>
      <c r="AS37" s="149">
        <v>108315</v>
      </c>
      <c r="AT37" s="149">
        <v>115405</v>
      </c>
      <c r="AU37" s="150">
        <v>458014</v>
      </c>
      <c r="AV37" s="149">
        <v>110529</v>
      </c>
      <c r="AW37" s="149">
        <v>111796</v>
      </c>
      <c r="AX37" s="149">
        <v>104522</v>
      </c>
      <c r="AY37" s="149">
        <v>107068</v>
      </c>
    </row>
    <row r="38" spans="1:51" s="38" customFormat="1" ht="14.1" customHeight="1" x14ac:dyDescent="0.15">
      <c r="B38" s="138" t="s">
        <v>13</v>
      </c>
      <c r="C38" s="202">
        <v>43267</v>
      </c>
      <c r="D38" s="146">
        <v>45477</v>
      </c>
      <c r="E38" s="147">
        <v>48961</v>
      </c>
      <c r="F38" s="278">
        <v>47031</v>
      </c>
      <c r="G38" s="148">
        <v>51497</v>
      </c>
      <c r="H38" s="149">
        <v>13857</v>
      </c>
      <c r="I38" s="149">
        <v>14184</v>
      </c>
      <c r="J38" s="149">
        <v>14607</v>
      </c>
      <c r="K38" s="149">
        <v>14577</v>
      </c>
      <c r="L38" s="150">
        <f t="shared" ref="L38:L60" si="9">SUM(H38:K38)</f>
        <v>57225</v>
      </c>
      <c r="M38" s="149">
        <v>14555</v>
      </c>
      <c r="N38" s="239">
        <v>15235</v>
      </c>
      <c r="O38" s="149">
        <v>14965</v>
      </c>
      <c r="P38" s="149">
        <v>15798</v>
      </c>
      <c r="Q38" s="150">
        <f t="shared" ref="Q38:Q60" si="10">SUM(M38:P38)</f>
        <v>60553</v>
      </c>
      <c r="R38" s="149">
        <v>15537</v>
      </c>
      <c r="S38" s="149">
        <v>15882</v>
      </c>
      <c r="T38" s="149">
        <v>15704</v>
      </c>
      <c r="U38" s="149">
        <v>16720</v>
      </c>
      <c r="V38" s="150">
        <f t="shared" ref="V38:V60" si="11">SUM(R38:U38)</f>
        <v>63843</v>
      </c>
      <c r="W38" s="149">
        <v>14841</v>
      </c>
      <c r="X38" s="134">
        <v>6419</v>
      </c>
      <c r="Y38" s="134">
        <v>14450</v>
      </c>
      <c r="Z38" s="134">
        <v>15423</v>
      </c>
      <c r="AA38" s="150">
        <f t="shared" ref="AA38:AA60" si="12">SUM(W38:Z38)</f>
        <v>51133</v>
      </c>
      <c r="AB38" s="134">
        <v>14058</v>
      </c>
      <c r="AC38" s="134">
        <v>13475</v>
      </c>
      <c r="AD38" s="134">
        <v>14837</v>
      </c>
      <c r="AE38" s="134">
        <v>14948</v>
      </c>
      <c r="AF38" s="150">
        <f t="shared" ref="AF38:AF60" si="13">SUM(AB38:AE38)</f>
        <v>57318</v>
      </c>
      <c r="AG38" s="149">
        <v>13609</v>
      </c>
      <c r="AH38" s="149">
        <v>14800</v>
      </c>
      <c r="AI38" s="149">
        <v>14278</v>
      </c>
      <c r="AJ38" s="149">
        <v>14854</v>
      </c>
      <c r="AK38" s="150">
        <f t="shared" ref="AK38:AK60" si="14">SUM(AG38:AJ38)</f>
        <v>57541</v>
      </c>
      <c r="AL38" s="149">
        <v>13991</v>
      </c>
      <c r="AM38" s="149">
        <v>12926</v>
      </c>
      <c r="AN38" s="149">
        <v>12833</v>
      </c>
      <c r="AO38" s="149">
        <v>13209</v>
      </c>
      <c r="AP38" s="150">
        <v>52959</v>
      </c>
      <c r="AQ38" s="149">
        <v>12798</v>
      </c>
      <c r="AR38" s="149">
        <v>13060</v>
      </c>
      <c r="AS38" s="149">
        <v>12278</v>
      </c>
      <c r="AT38" s="149">
        <v>12616</v>
      </c>
      <c r="AU38" s="150">
        <v>50752</v>
      </c>
      <c r="AV38" s="149">
        <v>11740</v>
      </c>
      <c r="AW38" s="149">
        <v>12132</v>
      </c>
      <c r="AX38" s="149">
        <v>11557</v>
      </c>
      <c r="AY38" s="149">
        <v>12004</v>
      </c>
    </row>
    <row r="39" spans="1:51" s="38" customFormat="1" ht="14.1" customHeight="1" x14ac:dyDescent="0.15">
      <c r="B39" s="138" t="s">
        <v>14</v>
      </c>
      <c r="C39" s="202">
        <v>55824</v>
      </c>
      <c r="D39" s="146">
        <v>55080</v>
      </c>
      <c r="E39" s="147">
        <v>59114</v>
      </c>
      <c r="F39" s="278">
        <v>56504</v>
      </c>
      <c r="G39" s="148">
        <v>66871</v>
      </c>
      <c r="H39" s="149">
        <v>17218</v>
      </c>
      <c r="I39" s="149">
        <v>17462</v>
      </c>
      <c r="J39" s="149">
        <v>18478</v>
      </c>
      <c r="K39" s="149">
        <v>19193</v>
      </c>
      <c r="L39" s="150">
        <f t="shared" si="9"/>
        <v>72351</v>
      </c>
      <c r="M39" s="149">
        <v>19011</v>
      </c>
      <c r="N39" s="239">
        <v>19602</v>
      </c>
      <c r="O39" s="149">
        <v>20041</v>
      </c>
      <c r="P39" s="149">
        <v>21157</v>
      </c>
      <c r="Q39" s="150">
        <f t="shared" si="10"/>
        <v>79811</v>
      </c>
      <c r="R39" s="149">
        <v>20592</v>
      </c>
      <c r="S39" s="149">
        <v>20706</v>
      </c>
      <c r="T39" s="149">
        <v>21509</v>
      </c>
      <c r="U39" s="149">
        <v>22582</v>
      </c>
      <c r="V39" s="150">
        <f t="shared" si="11"/>
        <v>85389</v>
      </c>
      <c r="W39" s="149">
        <v>20896</v>
      </c>
      <c r="X39" s="134">
        <v>6589</v>
      </c>
      <c r="Y39" s="134">
        <v>15614</v>
      </c>
      <c r="Z39" s="134">
        <v>18077</v>
      </c>
      <c r="AA39" s="150">
        <f t="shared" si="12"/>
        <v>61176</v>
      </c>
      <c r="AB39" s="134">
        <v>17401</v>
      </c>
      <c r="AC39" s="134">
        <v>17631</v>
      </c>
      <c r="AD39" s="134">
        <v>17943</v>
      </c>
      <c r="AE39" s="134">
        <v>19051</v>
      </c>
      <c r="AF39" s="150">
        <f t="shared" si="13"/>
        <v>72026</v>
      </c>
      <c r="AG39" s="149">
        <v>17975</v>
      </c>
      <c r="AH39" s="149">
        <v>18568</v>
      </c>
      <c r="AI39" s="149">
        <v>19977</v>
      </c>
      <c r="AJ39" s="149">
        <v>20581</v>
      </c>
      <c r="AK39" s="150">
        <f t="shared" si="14"/>
        <v>77101</v>
      </c>
      <c r="AL39" s="149">
        <v>19474</v>
      </c>
      <c r="AM39" s="149">
        <v>18465</v>
      </c>
      <c r="AN39" s="149">
        <v>18421</v>
      </c>
      <c r="AO39" s="149">
        <v>18418</v>
      </c>
      <c r="AP39" s="150">
        <v>74778</v>
      </c>
      <c r="AQ39" s="149">
        <v>17029</v>
      </c>
      <c r="AR39" s="149">
        <v>16733</v>
      </c>
      <c r="AS39" s="149">
        <v>16366</v>
      </c>
      <c r="AT39" s="149">
        <v>16248</v>
      </c>
      <c r="AU39" s="150">
        <v>66376</v>
      </c>
      <c r="AV39" s="149">
        <v>14724</v>
      </c>
      <c r="AW39" s="149">
        <v>14517</v>
      </c>
      <c r="AX39" s="149">
        <v>14714</v>
      </c>
      <c r="AY39" s="149">
        <v>15438</v>
      </c>
    </row>
    <row r="40" spans="1:51" s="38" customFormat="1" ht="14.1" customHeight="1" x14ac:dyDescent="0.15">
      <c r="B40" s="138" t="s">
        <v>15</v>
      </c>
      <c r="C40" s="202">
        <v>9922</v>
      </c>
      <c r="D40" s="146">
        <v>9856</v>
      </c>
      <c r="E40" s="147">
        <v>9582</v>
      </c>
      <c r="F40" s="278">
        <v>8291</v>
      </c>
      <c r="G40" s="148">
        <v>11030</v>
      </c>
      <c r="H40" s="149">
        <v>3075</v>
      </c>
      <c r="I40" s="149">
        <v>3150</v>
      </c>
      <c r="J40" s="149">
        <v>3071</v>
      </c>
      <c r="K40" s="149">
        <v>3126</v>
      </c>
      <c r="L40" s="150">
        <f t="shared" si="9"/>
        <v>12422</v>
      </c>
      <c r="M40" s="149">
        <v>3014</v>
      </c>
      <c r="N40" s="239">
        <v>3061</v>
      </c>
      <c r="O40" s="149">
        <v>2853</v>
      </c>
      <c r="P40" s="149">
        <v>3154</v>
      </c>
      <c r="Q40" s="150">
        <f t="shared" si="10"/>
        <v>12082</v>
      </c>
      <c r="R40" s="149">
        <v>2902</v>
      </c>
      <c r="S40" s="149">
        <v>3161</v>
      </c>
      <c r="T40" s="149">
        <v>3056</v>
      </c>
      <c r="U40" s="149">
        <v>3078</v>
      </c>
      <c r="V40" s="150">
        <f t="shared" si="11"/>
        <v>12197</v>
      </c>
      <c r="W40" s="149">
        <v>2738</v>
      </c>
      <c r="X40" s="134">
        <v>912</v>
      </c>
      <c r="Y40" s="134">
        <v>2228</v>
      </c>
      <c r="Z40" s="134">
        <v>2470</v>
      </c>
      <c r="AA40" s="150">
        <f t="shared" si="12"/>
        <v>8348</v>
      </c>
      <c r="AB40" s="134">
        <v>2146</v>
      </c>
      <c r="AC40" s="134">
        <v>2131</v>
      </c>
      <c r="AD40" s="134">
        <v>2254</v>
      </c>
      <c r="AE40" s="134">
        <v>2326</v>
      </c>
      <c r="AF40" s="150">
        <f t="shared" si="13"/>
        <v>8857</v>
      </c>
      <c r="AG40" s="149">
        <v>2251</v>
      </c>
      <c r="AH40" s="149">
        <v>2335</v>
      </c>
      <c r="AI40" s="149">
        <v>2348</v>
      </c>
      <c r="AJ40" s="149">
        <v>2618</v>
      </c>
      <c r="AK40" s="150">
        <f t="shared" si="14"/>
        <v>9552</v>
      </c>
      <c r="AL40" s="149">
        <v>2391</v>
      </c>
      <c r="AM40" s="149">
        <v>2457</v>
      </c>
      <c r="AN40" s="149">
        <v>2357</v>
      </c>
      <c r="AO40" s="149">
        <v>2432</v>
      </c>
      <c r="AP40" s="150">
        <v>9637</v>
      </c>
      <c r="AQ40" s="149">
        <v>2213</v>
      </c>
      <c r="AR40" s="149">
        <v>2418</v>
      </c>
      <c r="AS40" s="149">
        <v>2308</v>
      </c>
      <c r="AT40" s="149">
        <v>2395</v>
      </c>
      <c r="AU40" s="150">
        <v>9334</v>
      </c>
      <c r="AV40" s="149">
        <v>2241</v>
      </c>
      <c r="AW40" s="149">
        <v>2236</v>
      </c>
      <c r="AX40" s="149">
        <v>2297</v>
      </c>
      <c r="AY40" s="149">
        <v>2366</v>
      </c>
    </row>
    <row r="41" spans="1:51" s="38" customFormat="1" ht="14.1" customHeight="1" x14ac:dyDescent="0.15">
      <c r="B41" s="139" t="s">
        <v>16</v>
      </c>
      <c r="C41" s="202">
        <v>10616</v>
      </c>
      <c r="D41" s="146">
        <v>10755</v>
      </c>
      <c r="E41" s="147">
        <v>9455</v>
      </c>
      <c r="F41" s="278">
        <v>10472</v>
      </c>
      <c r="G41" s="148">
        <v>12112</v>
      </c>
      <c r="H41" s="149">
        <v>3234</v>
      </c>
      <c r="I41" s="149">
        <v>3303</v>
      </c>
      <c r="J41" s="149">
        <v>3552</v>
      </c>
      <c r="K41" s="149">
        <v>3519</v>
      </c>
      <c r="L41" s="150">
        <f t="shared" si="9"/>
        <v>13608</v>
      </c>
      <c r="M41" s="149">
        <v>3600</v>
      </c>
      <c r="N41" s="239">
        <v>3744</v>
      </c>
      <c r="O41" s="149">
        <v>3802</v>
      </c>
      <c r="P41" s="149">
        <v>4079</v>
      </c>
      <c r="Q41" s="150">
        <f t="shared" si="10"/>
        <v>15225</v>
      </c>
      <c r="R41" s="149">
        <v>4283</v>
      </c>
      <c r="S41" s="149">
        <v>4732</v>
      </c>
      <c r="T41" s="149">
        <v>4646</v>
      </c>
      <c r="U41" s="149">
        <v>5166</v>
      </c>
      <c r="V41" s="150">
        <f t="shared" si="11"/>
        <v>18827</v>
      </c>
      <c r="W41" s="149">
        <v>4905</v>
      </c>
      <c r="X41" s="134">
        <v>2211</v>
      </c>
      <c r="Y41" s="134">
        <v>4818</v>
      </c>
      <c r="Z41" s="134">
        <v>5230</v>
      </c>
      <c r="AA41" s="150">
        <f t="shared" si="12"/>
        <v>17164</v>
      </c>
      <c r="AB41" s="134">
        <v>4635</v>
      </c>
      <c r="AC41" s="134">
        <v>3916</v>
      </c>
      <c r="AD41" s="134">
        <v>5120</v>
      </c>
      <c r="AE41" s="134">
        <v>5461</v>
      </c>
      <c r="AF41" s="150">
        <f t="shared" si="13"/>
        <v>19132</v>
      </c>
      <c r="AG41" s="149">
        <v>5134</v>
      </c>
      <c r="AH41" s="149">
        <v>5711</v>
      </c>
      <c r="AI41" s="149">
        <v>6003</v>
      </c>
      <c r="AJ41" s="149">
        <v>6296</v>
      </c>
      <c r="AK41" s="150">
        <f t="shared" si="14"/>
        <v>23144</v>
      </c>
      <c r="AL41" s="149">
        <v>6408</v>
      </c>
      <c r="AM41" s="149">
        <v>5915</v>
      </c>
      <c r="AN41" s="149">
        <v>5816</v>
      </c>
      <c r="AO41" s="149">
        <v>6070</v>
      </c>
      <c r="AP41" s="150">
        <v>24209</v>
      </c>
      <c r="AQ41" s="149">
        <v>6031</v>
      </c>
      <c r="AR41" s="149">
        <v>6124</v>
      </c>
      <c r="AS41" s="149">
        <v>5582</v>
      </c>
      <c r="AT41" s="149">
        <v>5778</v>
      </c>
      <c r="AU41" s="150">
        <v>23515</v>
      </c>
      <c r="AV41" s="149">
        <v>5823</v>
      </c>
      <c r="AW41" s="149">
        <v>6005</v>
      </c>
      <c r="AX41" s="149">
        <v>5798</v>
      </c>
      <c r="AY41" s="149">
        <v>6181</v>
      </c>
    </row>
    <row r="42" spans="1:51" s="38" customFormat="1" ht="14.1" customHeight="1" x14ac:dyDescent="0.15">
      <c r="B42" s="139" t="s">
        <v>17</v>
      </c>
      <c r="C42" s="202">
        <v>8293</v>
      </c>
      <c r="D42" s="146">
        <v>7403</v>
      </c>
      <c r="E42" s="147">
        <v>6874</v>
      </c>
      <c r="F42" s="278">
        <v>5393</v>
      </c>
      <c r="G42" s="148">
        <v>6658</v>
      </c>
      <c r="H42" s="149">
        <v>1735</v>
      </c>
      <c r="I42" s="149">
        <v>1785</v>
      </c>
      <c r="J42" s="149">
        <v>1747</v>
      </c>
      <c r="K42" s="149">
        <v>1786</v>
      </c>
      <c r="L42" s="150">
        <f t="shared" si="9"/>
        <v>7053</v>
      </c>
      <c r="M42" s="149">
        <v>1611</v>
      </c>
      <c r="N42" s="239">
        <v>1738</v>
      </c>
      <c r="O42" s="149">
        <v>1668</v>
      </c>
      <c r="P42" s="149">
        <v>1995</v>
      </c>
      <c r="Q42" s="150">
        <f t="shared" si="10"/>
        <v>7012</v>
      </c>
      <c r="R42" s="149">
        <v>1834</v>
      </c>
      <c r="S42" s="149">
        <v>1892</v>
      </c>
      <c r="T42" s="149">
        <v>1769</v>
      </c>
      <c r="U42" s="149">
        <v>1944</v>
      </c>
      <c r="V42" s="150">
        <f t="shared" si="11"/>
        <v>7439</v>
      </c>
      <c r="W42" s="149">
        <v>1871</v>
      </c>
      <c r="X42" s="134">
        <v>765</v>
      </c>
      <c r="Y42" s="134">
        <v>1628</v>
      </c>
      <c r="Z42" s="134">
        <v>2169</v>
      </c>
      <c r="AA42" s="150">
        <f t="shared" si="12"/>
        <v>6433</v>
      </c>
      <c r="AB42" s="134">
        <v>1802</v>
      </c>
      <c r="AC42" s="134">
        <v>1738</v>
      </c>
      <c r="AD42" s="134">
        <v>1794</v>
      </c>
      <c r="AE42" s="134">
        <v>1725</v>
      </c>
      <c r="AF42" s="150">
        <f t="shared" si="13"/>
        <v>7059</v>
      </c>
      <c r="AG42" s="149">
        <v>1528</v>
      </c>
      <c r="AH42" s="149">
        <v>1654</v>
      </c>
      <c r="AI42" s="149">
        <v>1759</v>
      </c>
      <c r="AJ42" s="149">
        <v>2042</v>
      </c>
      <c r="AK42" s="150">
        <f t="shared" si="14"/>
        <v>6983</v>
      </c>
      <c r="AL42" s="149">
        <v>1887</v>
      </c>
      <c r="AM42" s="149">
        <v>1844</v>
      </c>
      <c r="AN42" s="149">
        <v>1799</v>
      </c>
      <c r="AO42" s="149">
        <v>1844</v>
      </c>
      <c r="AP42" s="150">
        <v>7374</v>
      </c>
      <c r="AQ42" s="149">
        <v>1800</v>
      </c>
      <c r="AR42" s="149">
        <v>1881</v>
      </c>
      <c r="AS42" s="149">
        <v>1741</v>
      </c>
      <c r="AT42" s="149">
        <v>1934</v>
      </c>
      <c r="AU42" s="150">
        <v>7356</v>
      </c>
      <c r="AV42" s="149">
        <v>1695</v>
      </c>
      <c r="AW42" s="149">
        <v>1428</v>
      </c>
      <c r="AX42" s="149">
        <v>1552</v>
      </c>
      <c r="AY42" s="149">
        <v>1636</v>
      </c>
    </row>
    <row r="43" spans="1:51" s="38" customFormat="1" ht="14.1" customHeight="1" x14ac:dyDescent="0.15">
      <c r="B43" s="139" t="s">
        <v>18</v>
      </c>
      <c r="C43" s="202">
        <v>4461</v>
      </c>
      <c r="D43" s="146">
        <v>4241</v>
      </c>
      <c r="E43" s="147">
        <v>3805</v>
      </c>
      <c r="F43" s="278">
        <v>3011</v>
      </c>
      <c r="G43" s="148">
        <v>3781</v>
      </c>
      <c r="H43" s="149">
        <v>895</v>
      </c>
      <c r="I43" s="149">
        <v>836</v>
      </c>
      <c r="J43" s="149">
        <v>916</v>
      </c>
      <c r="K43" s="149">
        <v>909</v>
      </c>
      <c r="L43" s="150">
        <f t="shared" si="9"/>
        <v>3556</v>
      </c>
      <c r="M43" s="149">
        <v>892</v>
      </c>
      <c r="N43" s="239">
        <v>803</v>
      </c>
      <c r="O43" s="149">
        <v>866</v>
      </c>
      <c r="P43" s="149">
        <v>1041</v>
      </c>
      <c r="Q43" s="150">
        <f t="shared" si="10"/>
        <v>3602</v>
      </c>
      <c r="R43" s="149">
        <v>950</v>
      </c>
      <c r="S43" s="149">
        <v>1008</v>
      </c>
      <c r="T43" s="149">
        <v>932</v>
      </c>
      <c r="U43" s="149">
        <v>1228</v>
      </c>
      <c r="V43" s="150">
        <f t="shared" si="11"/>
        <v>4118</v>
      </c>
      <c r="W43" s="149">
        <v>1092</v>
      </c>
      <c r="X43" s="134">
        <v>494</v>
      </c>
      <c r="Y43" s="134">
        <v>1179</v>
      </c>
      <c r="Z43" s="134">
        <v>1256</v>
      </c>
      <c r="AA43" s="150">
        <f t="shared" si="12"/>
        <v>4021</v>
      </c>
      <c r="AB43" s="134">
        <v>997</v>
      </c>
      <c r="AC43" s="134">
        <v>1005</v>
      </c>
      <c r="AD43" s="134">
        <v>957</v>
      </c>
      <c r="AE43" s="134">
        <v>1010</v>
      </c>
      <c r="AF43" s="150">
        <f t="shared" si="13"/>
        <v>3969</v>
      </c>
      <c r="AG43" s="149">
        <v>891</v>
      </c>
      <c r="AH43" s="149">
        <v>1001</v>
      </c>
      <c r="AI43" s="149">
        <v>904</v>
      </c>
      <c r="AJ43" s="149">
        <v>961</v>
      </c>
      <c r="AK43" s="150">
        <f t="shared" si="14"/>
        <v>3757</v>
      </c>
      <c r="AL43" s="149">
        <v>938</v>
      </c>
      <c r="AM43" s="149">
        <v>834</v>
      </c>
      <c r="AN43" s="149">
        <v>864</v>
      </c>
      <c r="AO43" s="149">
        <v>901</v>
      </c>
      <c r="AP43" s="150">
        <v>3537</v>
      </c>
      <c r="AQ43" s="149">
        <v>770</v>
      </c>
      <c r="AR43" s="149">
        <v>778</v>
      </c>
      <c r="AS43" s="149">
        <v>671</v>
      </c>
      <c r="AT43" s="149">
        <v>724</v>
      </c>
      <c r="AU43" s="150">
        <v>2943</v>
      </c>
      <c r="AV43" s="149">
        <v>610</v>
      </c>
      <c r="AW43" s="149">
        <v>591</v>
      </c>
      <c r="AX43" s="149">
        <v>516</v>
      </c>
      <c r="AY43" s="149">
        <v>586</v>
      </c>
    </row>
    <row r="44" spans="1:51" s="38" customFormat="1" ht="14.1" customHeight="1" x14ac:dyDescent="0.15">
      <c r="B44" s="139" t="s">
        <v>19</v>
      </c>
      <c r="C44" s="202">
        <v>1156</v>
      </c>
      <c r="D44" s="146">
        <v>1044</v>
      </c>
      <c r="E44" s="147">
        <v>1043</v>
      </c>
      <c r="F44" s="278">
        <v>992</v>
      </c>
      <c r="G44" s="148">
        <v>1081</v>
      </c>
      <c r="H44" s="149">
        <v>271</v>
      </c>
      <c r="I44" s="149">
        <v>271</v>
      </c>
      <c r="J44" s="149">
        <v>319</v>
      </c>
      <c r="K44" s="149">
        <v>353</v>
      </c>
      <c r="L44" s="150">
        <f t="shared" si="9"/>
        <v>1214</v>
      </c>
      <c r="M44" s="149">
        <v>252</v>
      </c>
      <c r="N44" s="239">
        <v>231</v>
      </c>
      <c r="O44" s="149">
        <v>214</v>
      </c>
      <c r="P44" s="149">
        <v>202</v>
      </c>
      <c r="Q44" s="150">
        <f t="shared" si="10"/>
        <v>899</v>
      </c>
      <c r="R44" s="149">
        <v>156</v>
      </c>
      <c r="S44" s="149">
        <v>195</v>
      </c>
      <c r="T44" s="149">
        <v>186</v>
      </c>
      <c r="U44" s="149">
        <v>227</v>
      </c>
      <c r="V44" s="150">
        <f t="shared" si="11"/>
        <v>764</v>
      </c>
      <c r="W44" s="149">
        <v>238</v>
      </c>
      <c r="X44" s="134">
        <v>123</v>
      </c>
      <c r="Y44" s="134">
        <v>282</v>
      </c>
      <c r="Z44" s="134">
        <v>345</v>
      </c>
      <c r="AA44" s="150">
        <f t="shared" si="12"/>
        <v>988</v>
      </c>
      <c r="AB44" s="134">
        <v>243</v>
      </c>
      <c r="AC44" s="134">
        <v>257</v>
      </c>
      <c r="AD44" s="134">
        <v>323</v>
      </c>
      <c r="AE44" s="134">
        <v>330</v>
      </c>
      <c r="AF44" s="150">
        <f t="shared" si="13"/>
        <v>1153</v>
      </c>
      <c r="AG44" s="149">
        <v>279</v>
      </c>
      <c r="AH44" s="149">
        <v>353</v>
      </c>
      <c r="AI44" s="149">
        <v>297</v>
      </c>
      <c r="AJ44" s="149">
        <v>396</v>
      </c>
      <c r="AK44" s="150">
        <f t="shared" si="14"/>
        <v>1325</v>
      </c>
      <c r="AL44" s="149">
        <v>343</v>
      </c>
      <c r="AM44" s="149">
        <v>354</v>
      </c>
      <c r="AN44" s="149">
        <v>330</v>
      </c>
      <c r="AO44" s="149">
        <v>361</v>
      </c>
      <c r="AP44" s="150">
        <v>1388</v>
      </c>
      <c r="AQ44" s="149">
        <v>311</v>
      </c>
      <c r="AR44" s="149">
        <v>312</v>
      </c>
      <c r="AS44" s="149">
        <v>362</v>
      </c>
      <c r="AT44" s="149">
        <v>393</v>
      </c>
      <c r="AU44" s="150">
        <v>1378</v>
      </c>
      <c r="AV44" s="149">
        <v>363</v>
      </c>
      <c r="AW44" s="149">
        <v>373</v>
      </c>
      <c r="AX44" s="149">
        <v>357</v>
      </c>
      <c r="AY44" s="149">
        <v>408</v>
      </c>
    </row>
    <row r="45" spans="1:51" s="38" customFormat="1" ht="14.1" customHeight="1" x14ac:dyDescent="0.15">
      <c r="B45" s="139" t="s">
        <v>20</v>
      </c>
      <c r="C45" s="202">
        <v>1189</v>
      </c>
      <c r="D45" s="146">
        <v>1132</v>
      </c>
      <c r="E45" s="147">
        <v>1343</v>
      </c>
      <c r="F45" s="278">
        <v>1231</v>
      </c>
      <c r="G45" s="148">
        <v>1291</v>
      </c>
      <c r="H45" s="149">
        <v>324</v>
      </c>
      <c r="I45" s="149">
        <v>355</v>
      </c>
      <c r="J45" s="149">
        <v>347</v>
      </c>
      <c r="K45" s="149">
        <v>329</v>
      </c>
      <c r="L45" s="150">
        <f t="shared" si="9"/>
        <v>1355</v>
      </c>
      <c r="M45" s="149">
        <v>416</v>
      </c>
      <c r="N45" s="239">
        <v>393</v>
      </c>
      <c r="O45" s="149">
        <v>432</v>
      </c>
      <c r="P45" s="149">
        <v>508</v>
      </c>
      <c r="Q45" s="150">
        <f t="shared" si="10"/>
        <v>1749</v>
      </c>
      <c r="R45" s="149">
        <v>613</v>
      </c>
      <c r="S45" s="149">
        <v>558</v>
      </c>
      <c r="T45" s="149">
        <v>523</v>
      </c>
      <c r="U45" s="149">
        <v>618</v>
      </c>
      <c r="V45" s="150">
        <f t="shared" si="11"/>
        <v>2312</v>
      </c>
      <c r="W45" s="149">
        <v>514</v>
      </c>
      <c r="X45" s="134">
        <v>157</v>
      </c>
      <c r="Y45" s="134">
        <v>427</v>
      </c>
      <c r="Z45" s="134">
        <v>461</v>
      </c>
      <c r="AA45" s="150">
        <f t="shared" si="12"/>
        <v>1559</v>
      </c>
      <c r="AB45" s="134">
        <v>419</v>
      </c>
      <c r="AC45" s="134">
        <v>314</v>
      </c>
      <c r="AD45" s="134">
        <v>380</v>
      </c>
      <c r="AE45" s="134">
        <v>386</v>
      </c>
      <c r="AF45" s="150">
        <f t="shared" si="13"/>
        <v>1499</v>
      </c>
      <c r="AG45" s="149">
        <v>402</v>
      </c>
      <c r="AH45" s="149">
        <v>443</v>
      </c>
      <c r="AI45" s="149">
        <v>350</v>
      </c>
      <c r="AJ45" s="149">
        <v>361</v>
      </c>
      <c r="AK45" s="150">
        <f t="shared" si="14"/>
        <v>1556</v>
      </c>
      <c r="AL45" s="149">
        <v>348</v>
      </c>
      <c r="AM45" s="149">
        <v>307</v>
      </c>
      <c r="AN45" s="149">
        <v>211</v>
      </c>
      <c r="AO45" s="149">
        <v>256</v>
      </c>
      <c r="AP45" s="150">
        <v>1122</v>
      </c>
      <c r="AQ45" s="149">
        <v>229</v>
      </c>
      <c r="AR45" s="149">
        <v>201</v>
      </c>
      <c r="AS45" s="149">
        <v>151</v>
      </c>
      <c r="AT45" s="149">
        <v>167</v>
      </c>
      <c r="AU45" s="150">
        <v>748</v>
      </c>
      <c r="AV45" s="149">
        <v>146</v>
      </c>
      <c r="AW45" s="149">
        <v>143</v>
      </c>
      <c r="AX45" s="149">
        <v>108</v>
      </c>
      <c r="AY45" s="149">
        <v>139</v>
      </c>
    </row>
    <row r="46" spans="1:51" s="38" customFormat="1" ht="14.1" customHeight="1" x14ac:dyDescent="0.15">
      <c r="B46" s="139" t="s">
        <v>21</v>
      </c>
      <c r="C46" s="202">
        <v>1824</v>
      </c>
      <c r="D46" s="146">
        <v>1839</v>
      </c>
      <c r="E46" s="147">
        <v>2437</v>
      </c>
      <c r="F46" s="278">
        <v>1857</v>
      </c>
      <c r="G46" s="148">
        <v>2100</v>
      </c>
      <c r="H46" s="149">
        <v>606</v>
      </c>
      <c r="I46" s="149">
        <v>782</v>
      </c>
      <c r="J46" s="149">
        <v>631</v>
      </c>
      <c r="K46" s="149">
        <v>728</v>
      </c>
      <c r="L46" s="150">
        <f t="shared" si="9"/>
        <v>2747</v>
      </c>
      <c r="M46" s="149">
        <v>595</v>
      </c>
      <c r="N46" s="239">
        <v>673</v>
      </c>
      <c r="O46" s="149">
        <v>698</v>
      </c>
      <c r="P46" s="149">
        <v>769</v>
      </c>
      <c r="Q46" s="150">
        <f t="shared" si="10"/>
        <v>2735</v>
      </c>
      <c r="R46" s="149">
        <v>704</v>
      </c>
      <c r="S46" s="149">
        <v>713</v>
      </c>
      <c r="T46" s="149">
        <v>613</v>
      </c>
      <c r="U46" s="149">
        <v>760</v>
      </c>
      <c r="V46" s="150">
        <f t="shared" si="11"/>
        <v>2790</v>
      </c>
      <c r="W46" s="149">
        <v>645</v>
      </c>
      <c r="X46" s="134">
        <v>163</v>
      </c>
      <c r="Y46" s="134">
        <v>522</v>
      </c>
      <c r="Z46" s="134">
        <v>539</v>
      </c>
      <c r="AA46" s="150">
        <f t="shared" si="12"/>
        <v>1869</v>
      </c>
      <c r="AB46" s="134">
        <v>461</v>
      </c>
      <c r="AC46" s="134">
        <v>510</v>
      </c>
      <c r="AD46" s="134">
        <v>537</v>
      </c>
      <c r="AE46" s="134">
        <v>582</v>
      </c>
      <c r="AF46" s="150">
        <f t="shared" si="13"/>
        <v>2090</v>
      </c>
      <c r="AG46" s="149">
        <v>465</v>
      </c>
      <c r="AH46" s="149">
        <v>533</v>
      </c>
      <c r="AI46" s="149">
        <v>493</v>
      </c>
      <c r="AJ46" s="149">
        <v>507</v>
      </c>
      <c r="AK46" s="150">
        <f t="shared" si="14"/>
        <v>1998</v>
      </c>
      <c r="AL46" s="149">
        <v>521</v>
      </c>
      <c r="AM46" s="149">
        <v>481</v>
      </c>
      <c r="AN46" s="149">
        <v>461</v>
      </c>
      <c r="AO46" s="149">
        <v>585</v>
      </c>
      <c r="AP46" s="150">
        <v>2048</v>
      </c>
      <c r="AQ46" s="149">
        <v>504</v>
      </c>
      <c r="AR46" s="149">
        <v>514</v>
      </c>
      <c r="AS46" s="149">
        <v>476</v>
      </c>
      <c r="AT46" s="149">
        <v>596</v>
      </c>
      <c r="AU46" s="150">
        <v>2090</v>
      </c>
      <c r="AV46" s="149">
        <v>435</v>
      </c>
      <c r="AW46" s="149">
        <v>436</v>
      </c>
      <c r="AX46" s="149">
        <v>534</v>
      </c>
      <c r="AY46" s="149">
        <v>510</v>
      </c>
    </row>
    <row r="47" spans="1:51" s="38" customFormat="1" ht="14.1" customHeight="1" x14ac:dyDescent="0.15">
      <c r="B47" s="139" t="s">
        <v>22</v>
      </c>
      <c r="C47" s="202">
        <v>21693</v>
      </c>
      <c r="D47" s="146">
        <v>24113</v>
      </c>
      <c r="E47" s="147">
        <v>33800</v>
      </c>
      <c r="F47" s="278">
        <v>22750</v>
      </c>
      <c r="G47" s="148">
        <v>27903</v>
      </c>
      <c r="H47" s="149">
        <v>6350</v>
      </c>
      <c r="I47" s="149">
        <v>6944</v>
      </c>
      <c r="J47" s="149">
        <v>7691</v>
      </c>
      <c r="K47" s="149">
        <v>7447</v>
      </c>
      <c r="L47" s="150">
        <f t="shared" si="9"/>
        <v>28432</v>
      </c>
      <c r="M47" s="149">
        <v>6437</v>
      </c>
      <c r="N47" s="239">
        <v>6842</v>
      </c>
      <c r="O47" s="149">
        <v>7567</v>
      </c>
      <c r="P47" s="149">
        <v>8005</v>
      </c>
      <c r="Q47" s="150">
        <f t="shared" si="10"/>
        <v>28851</v>
      </c>
      <c r="R47" s="149">
        <v>6417</v>
      </c>
      <c r="S47" s="149">
        <v>7039</v>
      </c>
      <c r="T47" s="149">
        <v>7764</v>
      </c>
      <c r="U47" s="149">
        <v>7824</v>
      </c>
      <c r="V47" s="150">
        <f t="shared" si="11"/>
        <v>29044</v>
      </c>
      <c r="W47" s="149">
        <v>6052</v>
      </c>
      <c r="X47" s="134">
        <v>2132</v>
      </c>
      <c r="Y47" s="134">
        <v>5800</v>
      </c>
      <c r="Z47" s="134">
        <v>6648</v>
      </c>
      <c r="AA47" s="150">
        <f t="shared" si="12"/>
        <v>20632</v>
      </c>
      <c r="AB47" s="134">
        <v>4996</v>
      </c>
      <c r="AC47" s="134">
        <v>5182</v>
      </c>
      <c r="AD47" s="134">
        <v>5576</v>
      </c>
      <c r="AE47" s="134">
        <v>5913</v>
      </c>
      <c r="AF47" s="150">
        <f t="shared" si="13"/>
        <v>21667</v>
      </c>
      <c r="AG47" s="149">
        <v>4723</v>
      </c>
      <c r="AH47" s="149">
        <v>5296</v>
      </c>
      <c r="AI47" s="149">
        <v>5648</v>
      </c>
      <c r="AJ47" s="149">
        <v>6202</v>
      </c>
      <c r="AK47" s="150">
        <f t="shared" si="14"/>
        <v>21869</v>
      </c>
      <c r="AL47" s="149">
        <v>5301</v>
      </c>
      <c r="AM47" s="149">
        <v>5610</v>
      </c>
      <c r="AN47" s="149">
        <v>6141</v>
      </c>
      <c r="AO47" s="149">
        <v>6622</v>
      </c>
      <c r="AP47" s="150">
        <v>23674</v>
      </c>
      <c r="AQ47" s="149">
        <v>5771</v>
      </c>
      <c r="AR47" s="149">
        <v>6041</v>
      </c>
      <c r="AS47" s="149">
        <v>6077</v>
      </c>
      <c r="AT47" s="149">
        <v>6508</v>
      </c>
      <c r="AU47" s="150">
        <v>24397</v>
      </c>
      <c r="AV47" s="149">
        <v>5284</v>
      </c>
      <c r="AW47" s="149">
        <v>5293</v>
      </c>
      <c r="AX47" s="149">
        <v>5245</v>
      </c>
      <c r="AY47" s="149">
        <v>5744</v>
      </c>
    </row>
    <row r="48" spans="1:51" s="38" customFormat="1" ht="14.1" customHeight="1" x14ac:dyDescent="0.15">
      <c r="B48" s="139" t="s">
        <v>23</v>
      </c>
      <c r="C48" s="202">
        <v>0</v>
      </c>
      <c r="D48" s="146">
        <v>1722</v>
      </c>
      <c r="E48" s="147">
        <v>2115</v>
      </c>
      <c r="F48" s="278">
        <v>2158</v>
      </c>
      <c r="G48" s="148">
        <v>2620</v>
      </c>
      <c r="H48" s="149">
        <v>642</v>
      </c>
      <c r="I48" s="149">
        <v>634</v>
      </c>
      <c r="J48" s="149">
        <v>628</v>
      </c>
      <c r="K48" s="149">
        <v>669</v>
      </c>
      <c r="L48" s="150">
        <f t="shared" si="9"/>
        <v>2573</v>
      </c>
      <c r="M48" s="149">
        <v>610</v>
      </c>
      <c r="N48" s="239">
        <v>640</v>
      </c>
      <c r="O48" s="149">
        <v>678</v>
      </c>
      <c r="P48" s="149">
        <v>795</v>
      </c>
      <c r="Q48" s="150">
        <f t="shared" si="10"/>
        <v>2723</v>
      </c>
      <c r="R48" s="149">
        <v>746</v>
      </c>
      <c r="S48" s="149">
        <v>756</v>
      </c>
      <c r="T48" s="149">
        <v>753</v>
      </c>
      <c r="U48" s="149">
        <v>817</v>
      </c>
      <c r="V48" s="150">
        <f t="shared" si="11"/>
        <v>3072</v>
      </c>
      <c r="W48" s="149">
        <v>695</v>
      </c>
      <c r="X48" s="134">
        <v>206</v>
      </c>
      <c r="Y48" s="134">
        <v>547</v>
      </c>
      <c r="Z48" s="134">
        <v>645</v>
      </c>
      <c r="AA48" s="150">
        <f t="shared" si="12"/>
        <v>2093</v>
      </c>
      <c r="AB48" s="134">
        <v>463</v>
      </c>
      <c r="AC48" s="134">
        <v>550</v>
      </c>
      <c r="AD48" s="134">
        <v>582</v>
      </c>
      <c r="AE48" s="134">
        <v>642</v>
      </c>
      <c r="AF48" s="150">
        <f t="shared" si="13"/>
        <v>2237</v>
      </c>
      <c r="AG48" s="149">
        <v>513</v>
      </c>
      <c r="AH48" s="149">
        <v>636</v>
      </c>
      <c r="AI48" s="149">
        <v>635</v>
      </c>
      <c r="AJ48" s="149">
        <v>692</v>
      </c>
      <c r="AK48" s="150">
        <f t="shared" si="14"/>
        <v>2476</v>
      </c>
      <c r="AL48" s="149">
        <v>588</v>
      </c>
      <c r="AM48" s="149">
        <v>613</v>
      </c>
      <c r="AN48" s="149">
        <v>647</v>
      </c>
      <c r="AO48" s="149">
        <v>767</v>
      </c>
      <c r="AP48" s="150">
        <v>2615</v>
      </c>
      <c r="AQ48" s="149">
        <v>775</v>
      </c>
      <c r="AR48" s="149">
        <v>727</v>
      </c>
      <c r="AS48" s="149">
        <v>742</v>
      </c>
      <c r="AT48" s="149">
        <v>880</v>
      </c>
      <c r="AU48" s="150">
        <v>3124</v>
      </c>
      <c r="AV48" s="149">
        <v>780</v>
      </c>
      <c r="AW48" s="149">
        <v>738</v>
      </c>
      <c r="AX48" s="149">
        <v>692</v>
      </c>
      <c r="AY48" s="149">
        <v>758</v>
      </c>
    </row>
    <row r="49" spans="1:51" s="38" customFormat="1" ht="14.1" customHeight="1" x14ac:dyDescent="0.15">
      <c r="B49" s="139" t="s">
        <v>25</v>
      </c>
      <c r="C49" s="202">
        <v>0</v>
      </c>
      <c r="D49" s="146">
        <v>1880</v>
      </c>
      <c r="E49" s="147">
        <v>1621</v>
      </c>
      <c r="F49" s="278">
        <v>1231</v>
      </c>
      <c r="G49" s="148">
        <v>1683</v>
      </c>
      <c r="H49" s="149">
        <v>491</v>
      </c>
      <c r="I49" s="149">
        <v>521</v>
      </c>
      <c r="J49" s="149">
        <v>481</v>
      </c>
      <c r="K49" s="149">
        <v>522</v>
      </c>
      <c r="L49" s="150">
        <f t="shared" si="9"/>
        <v>2015</v>
      </c>
      <c r="M49" s="149">
        <v>493</v>
      </c>
      <c r="N49" s="239">
        <v>535</v>
      </c>
      <c r="O49" s="149">
        <v>620</v>
      </c>
      <c r="P49" s="149">
        <v>641</v>
      </c>
      <c r="Q49" s="150">
        <f t="shared" si="10"/>
        <v>2289</v>
      </c>
      <c r="R49" s="149">
        <v>632</v>
      </c>
      <c r="S49" s="149">
        <v>619</v>
      </c>
      <c r="T49" s="149">
        <v>709</v>
      </c>
      <c r="U49" s="149">
        <v>728</v>
      </c>
      <c r="V49" s="150">
        <f t="shared" si="11"/>
        <v>2688</v>
      </c>
      <c r="W49" s="149">
        <v>621</v>
      </c>
      <c r="X49" s="134">
        <v>272</v>
      </c>
      <c r="Y49" s="134">
        <v>545</v>
      </c>
      <c r="Z49" s="134">
        <v>592</v>
      </c>
      <c r="AA49" s="150">
        <f t="shared" si="12"/>
        <v>2030</v>
      </c>
      <c r="AB49" s="134">
        <v>553</v>
      </c>
      <c r="AC49" s="134">
        <v>439</v>
      </c>
      <c r="AD49" s="134">
        <v>498</v>
      </c>
      <c r="AE49" s="134">
        <v>525</v>
      </c>
      <c r="AF49" s="150">
        <f t="shared" si="13"/>
        <v>2015</v>
      </c>
      <c r="AG49" s="149">
        <v>467</v>
      </c>
      <c r="AH49" s="149">
        <v>551</v>
      </c>
      <c r="AI49" s="149">
        <v>552</v>
      </c>
      <c r="AJ49" s="149">
        <v>610</v>
      </c>
      <c r="AK49" s="150">
        <f t="shared" si="14"/>
        <v>2180</v>
      </c>
      <c r="AL49" s="149">
        <v>533</v>
      </c>
      <c r="AM49" s="149">
        <v>490</v>
      </c>
      <c r="AN49" s="149">
        <v>439</v>
      </c>
      <c r="AO49" s="149">
        <v>492</v>
      </c>
      <c r="AP49" s="150">
        <v>1954</v>
      </c>
      <c r="AQ49" s="149">
        <v>453</v>
      </c>
      <c r="AR49" s="149">
        <v>469</v>
      </c>
      <c r="AS49" s="149">
        <v>429</v>
      </c>
      <c r="AT49" s="149">
        <v>407</v>
      </c>
      <c r="AU49" s="150">
        <v>1758</v>
      </c>
      <c r="AV49" s="149">
        <v>363</v>
      </c>
      <c r="AW49" s="149">
        <v>419</v>
      </c>
      <c r="AX49" s="149">
        <v>383</v>
      </c>
      <c r="AY49" s="149">
        <v>400</v>
      </c>
    </row>
    <row r="50" spans="1:51" s="38" customFormat="1" ht="14.1" customHeight="1" x14ac:dyDescent="0.15">
      <c r="B50" s="139" t="s">
        <v>26</v>
      </c>
      <c r="C50" s="202">
        <v>0</v>
      </c>
      <c r="D50" s="146">
        <v>663</v>
      </c>
      <c r="E50" s="147">
        <v>679</v>
      </c>
      <c r="F50" s="278">
        <v>480</v>
      </c>
      <c r="G50" s="148">
        <v>574</v>
      </c>
      <c r="H50" s="149">
        <v>151</v>
      </c>
      <c r="I50" s="149">
        <v>149</v>
      </c>
      <c r="J50" s="149">
        <v>185</v>
      </c>
      <c r="K50" s="149">
        <v>230</v>
      </c>
      <c r="L50" s="150">
        <f t="shared" si="9"/>
        <v>715</v>
      </c>
      <c r="M50" s="149">
        <v>170</v>
      </c>
      <c r="N50" s="239">
        <v>200</v>
      </c>
      <c r="O50" s="149">
        <v>194</v>
      </c>
      <c r="P50" s="149">
        <v>223</v>
      </c>
      <c r="Q50" s="150">
        <f t="shared" si="10"/>
        <v>787</v>
      </c>
      <c r="R50" s="149">
        <v>208</v>
      </c>
      <c r="S50" s="149">
        <v>210</v>
      </c>
      <c r="T50" s="149">
        <v>223</v>
      </c>
      <c r="U50" s="149">
        <v>212</v>
      </c>
      <c r="V50" s="150">
        <f t="shared" si="11"/>
        <v>853</v>
      </c>
      <c r="W50" s="149">
        <v>167</v>
      </c>
      <c r="X50" s="134">
        <v>76</v>
      </c>
      <c r="Y50" s="134">
        <v>188</v>
      </c>
      <c r="Z50" s="134">
        <v>183</v>
      </c>
      <c r="AA50" s="150">
        <f t="shared" si="12"/>
        <v>614</v>
      </c>
      <c r="AB50" s="134">
        <v>101</v>
      </c>
      <c r="AC50" s="134">
        <v>116</v>
      </c>
      <c r="AD50" s="134">
        <v>148</v>
      </c>
      <c r="AE50" s="134">
        <v>138</v>
      </c>
      <c r="AF50" s="150">
        <f t="shared" si="13"/>
        <v>503</v>
      </c>
      <c r="AG50" s="149">
        <v>129</v>
      </c>
      <c r="AH50" s="149">
        <v>119</v>
      </c>
      <c r="AI50" s="149">
        <v>138</v>
      </c>
      <c r="AJ50" s="149">
        <v>143</v>
      </c>
      <c r="AK50" s="150">
        <f t="shared" si="14"/>
        <v>529</v>
      </c>
      <c r="AL50" s="149">
        <v>114</v>
      </c>
      <c r="AM50" s="149">
        <v>96</v>
      </c>
      <c r="AN50" s="149">
        <v>97</v>
      </c>
      <c r="AO50" s="149">
        <v>120</v>
      </c>
      <c r="AP50" s="150">
        <v>427</v>
      </c>
      <c r="AQ50" s="149">
        <v>113</v>
      </c>
      <c r="AR50" s="149">
        <v>112</v>
      </c>
      <c r="AS50" s="149">
        <v>123</v>
      </c>
      <c r="AT50" s="149">
        <v>138</v>
      </c>
      <c r="AU50" s="150">
        <v>486</v>
      </c>
      <c r="AV50" s="149">
        <v>137</v>
      </c>
      <c r="AW50" s="149">
        <v>133</v>
      </c>
      <c r="AX50" s="149">
        <v>105</v>
      </c>
      <c r="AY50" s="149">
        <v>147</v>
      </c>
    </row>
    <row r="51" spans="1:51" s="38" customFormat="1" ht="14.1" customHeight="1" x14ac:dyDescent="0.15">
      <c r="B51" s="139" t="s">
        <v>27</v>
      </c>
      <c r="C51" s="202">
        <v>0</v>
      </c>
      <c r="D51" s="146">
        <v>1148</v>
      </c>
      <c r="E51" s="147">
        <v>810</v>
      </c>
      <c r="F51" s="278">
        <v>646</v>
      </c>
      <c r="G51" s="148">
        <v>796</v>
      </c>
      <c r="H51" s="149">
        <v>189</v>
      </c>
      <c r="I51" s="149">
        <v>221</v>
      </c>
      <c r="J51" s="149">
        <v>276</v>
      </c>
      <c r="K51" s="149">
        <v>264</v>
      </c>
      <c r="L51" s="150">
        <f t="shared" si="9"/>
        <v>950</v>
      </c>
      <c r="M51" s="149">
        <v>291</v>
      </c>
      <c r="N51" s="239">
        <v>254</v>
      </c>
      <c r="O51" s="149">
        <v>249</v>
      </c>
      <c r="P51" s="149">
        <v>270</v>
      </c>
      <c r="Q51" s="150">
        <f t="shared" si="10"/>
        <v>1064</v>
      </c>
      <c r="R51" s="149">
        <v>263</v>
      </c>
      <c r="S51" s="149">
        <v>282</v>
      </c>
      <c r="T51" s="149">
        <v>206</v>
      </c>
      <c r="U51" s="149">
        <v>253</v>
      </c>
      <c r="V51" s="150">
        <f t="shared" si="11"/>
        <v>1004</v>
      </c>
      <c r="W51" s="149">
        <v>215</v>
      </c>
      <c r="X51" s="134">
        <v>94</v>
      </c>
      <c r="Y51" s="134">
        <v>239</v>
      </c>
      <c r="Z51" s="134">
        <v>214</v>
      </c>
      <c r="AA51" s="150">
        <f t="shared" si="12"/>
        <v>762</v>
      </c>
      <c r="AB51" s="134">
        <v>169</v>
      </c>
      <c r="AC51" s="134">
        <v>176</v>
      </c>
      <c r="AD51" s="134">
        <v>207</v>
      </c>
      <c r="AE51" s="134">
        <v>240</v>
      </c>
      <c r="AF51" s="150">
        <f t="shared" si="13"/>
        <v>792</v>
      </c>
      <c r="AG51" s="149">
        <v>208</v>
      </c>
      <c r="AH51" s="149">
        <v>216</v>
      </c>
      <c r="AI51" s="149">
        <v>214</v>
      </c>
      <c r="AJ51" s="149">
        <v>209</v>
      </c>
      <c r="AK51" s="150">
        <f t="shared" si="14"/>
        <v>847</v>
      </c>
      <c r="AL51" s="149">
        <v>196</v>
      </c>
      <c r="AM51" s="149">
        <v>156</v>
      </c>
      <c r="AN51" s="149">
        <v>169</v>
      </c>
      <c r="AO51" s="149">
        <v>222</v>
      </c>
      <c r="AP51" s="150">
        <v>743</v>
      </c>
      <c r="AQ51" s="149">
        <v>252</v>
      </c>
      <c r="AR51" s="149">
        <v>270</v>
      </c>
      <c r="AS51" s="149">
        <v>272</v>
      </c>
      <c r="AT51" s="149">
        <v>342</v>
      </c>
      <c r="AU51" s="150">
        <v>1136</v>
      </c>
      <c r="AV51" s="149">
        <v>374</v>
      </c>
      <c r="AW51" s="149">
        <v>416</v>
      </c>
      <c r="AX51" s="149">
        <v>400</v>
      </c>
      <c r="AY51" s="149">
        <v>448</v>
      </c>
    </row>
    <row r="52" spans="1:51" s="38" customFormat="1" ht="14.1" customHeight="1" x14ac:dyDescent="0.15">
      <c r="B52" s="139" t="s">
        <v>28</v>
      </c>
      <c r="C52" s="181" t="s">
        <v>24</v>
      </c>
      <c r="D52" s="181" t="s">
        <v>24</v>
      </c>
      <c r="E52" s="181" t="s">
        <v>24</v>
      </c>
      <c r="F52" s="181" t="s">
        <v>24</v>
      </c>
      <c r="G52" s="182" t="s">
        <v>24</v>
      </c>
      <c r="H52" s="203">
        <v>231</v>
      </c>
      <c r="I52" s="203">
        <v>376</v>
      </c>
      <c r="J52" s="203">
        <v>376</v>
      </c>
      <c r="K52" s="203">
        <v>366</v>
      </c>
      <c r="L52" s="150">
        <f t="shared" si="9"/>
        <v>1349</v>
      </c>
      <c r="M52" s="149">
        <v>380</v>
      </c>
      <c r="N52" s="239">
        <v>357</v>
      </c>
      <c r="O52" s="149">
        <v>323</v>
      </c>
      <c r="P52" s="149">
        <v>390</v>
      </c>
      <c r="Q52" s="150">
        <f t="shared" si="10"/>
        <v>1450</v>
      </c>
      <c r="R52" s="149">
        <v>324</v>
      </c>
      <c r="S52" s="149">
        <v>398</v>
      </c>
      <c r="T52" s="149">
        <v>411</v>
      </c>
      <c r="U52" s="149">
        <v>445</v>
      </c>
      <c r="V52" s="150">
        <f t="shared" si="11"/>
        <v>1578</v>
      </c>
      <c r="W52" s="149">
        <v>410</v>
      </c>
      <c r="X52" s="134">
        <v>181</v>
      </c>
      <c r="Y52" s="134">
        <v>453</v>
      </c>
      <c r="Z52" s="134">
        <v>463</v>
      </c>
      <c r="AA52" s="150">
        <f t="shared" si="12"/>
        <v>1507</v>
      </c>
      <c r="AB52" s="134">
        <v>371</v>
      </c>
      <c r="AC52" s="134">
        <v>438</v>
      </c>
      <c r="AD52" s="134">
        <v>453</v>
      </c>
      <c r="AE52" s="134">
        <v>445</v>
      </c>
      <c r="AF52" s="150">
        <f t="shared" si="13"/>
        <v>1707</v>
      </c>
      <c r="AG52" s="149">
        <v>346</v>
      </c>
      <c r="AH52" s="149">
        <v>374</v>
      </c>
      <c r="AI52" s="149">
        <v>410</v>
      </c>
      <c r="AJ52" s="149">
        <v>436</v>
      </c>
      <c r="AK52" s="150">
        <f t="shared" si="14"/>
        <v>1566</v>
      </c>
      <c r="AL52" s="149">
        <v>376</v>
      </c>
      <c r="AM52" s="149">
        <v>412</v>
      </c>
      <c r="AN52" s="149">
        <v>421</v>
      </c>
      <c r="AO52" s="149">
        <v>383</v>
      </c>
      <c r="AP52" s="150">
        <v>1592</v>
      </c>
      <c r="AQ52" s="149">
        <v>367</v>
      </c>
      <c r="AR52" s="149">
        <v>348</v>
      </c>
      <c r="AS52" s="149">
        <v>365</v>
      </c>
      <c r="AT52" s="149">
        <v>347</v>
      </c>
      <c r="AU52" s="150">
        <v>1427</v>
      </c>
      <c r="AV52" s="149">
        <v>345</v>
      </c>
      <c r="AW52" s="149">
        <v>376</v>
      </c>
      <c r="AX52" s="149">
        <v>355</v>
      </c>
      <c r="AY52" s="149">
        <v>349</v>
      </c>
    </row>
    <row r="53" spans="1:51" s="38" customFormat="1" ht="14.1" customHeight="1" x14ac:dyDescent="0.15">
      <c r="B53" s="139" t="s">
        <v>29</v>
      </c>
      <c r="C53" s="181" t="s">
        <v>24</v>
      </c>
      <c r="D53" s="181" t="s">
        <v>24</v>
      </c>
      <c r="E53" s="181" t="s">
        <v>24</v>
      </c>
      <c r="F53" s="181" t="s">
        <v>24</v>
      </c>
      <c r="G53" s="182" t="s">
        <v>24</v>
      </c>
      <c r="H53" s="203">
        <v>69</v>
      </c>
      <c r="I53" s="203">
        <v>120</v>
      </c>
      <c r="J53" s="203">
        <v>116</v>
      </c>
      <c r="K53" s="203">
        <v>133</v>
      </c>
      <c r="L53" s="150">
        <f t="shared" si="9"/>
        <v>438</v>
      </c>
      <c r="M53" s="149">
        <v>124</v>
      </c>
      <c r="N53" s="239">
        <v>143</v>
      </c>
      <c r="O53" s="149">
        <v>125</v>
      </c>
      <c r="P53" s="149">
        <v>137</v>
      </c>
      <c r="Q53" s="150">
        <f t="shared" si="10"/>
        <v>529</v>
      </c>
      <c r="R53" s="149">
        <v>106</v>
      </c>
      <c r="S53" s="149">
        <v>113</v>
      </c>
      <c r="T53" s="149">
        <v>93</v>
      </c>
      <c r="U53" s="149">
        <v>110</v>
      </c>
      <c r="V53" s="150">
        <f t="shared" si="11"/>
        <v>422</v>
      </c>
      <c r="W53" s="149">
        <v>36</v>
      </c>
      <c r="X53" s="134">
        <v>9</v>
      </c>
      <c r="Y53" s="134">
        <v>55</v>
      </c>
      <c r="Z53" s="134">
        <v>60</v>
      </c>
      <c r="AA53" s="150">
        <f t="shared" si="12"/>
        <v>160</v>
      </c>
      <c r="AB53" s="134">
        <v>54</v>
      </c>
      <c r="AC53" s="134">
        <v>19</v>
      </c>
      <c r="AD53" s="134">
        <v>25</v>
      </c>
      <c r="AE53" s="134">
        <v>26</v>
      </c>
      <c r="AF53" s="150">
        <f t="shared" si="13"/>
        <v>124</v>
      </c>
      <c r="AG53" s="149">
        <v>19</v>
      </c>
      <c r="AH53" s="149">
        <v>23</v>
      </c>
      <c r="AI53" s="149">
        <v>37</v>
      </c>
      <c r="AJ53" s="149">
        <v>31</v>
      </c>
      <c r="AK53" s="150">
        <f t="shared" si="14"/>
        <v>110</v>
      </c>
      <c r="AL53" s="149">
        <v>36</v>
      </c>
      <c r="AM53" s="149">
        <v>30</v>
      </c>
      <c r="AN53" s="149">
        <v>31</v>
      </c>
      <c r="AO53" s="149">
        <v>36</v>
      </c>
      <c r="AP53" s="150">
        <v>133</v>
      </c>
      <c r="AQ53" s="149">
        <v>33</v>
      </c>
      <c r="AR53" s="149">
        <v>30</v>
      </c>
      <c r="AS53" s="149">
        <v>25</v>
      </c>
      <c r="AT53" s="149">
        <v>31</v>
      </c>
      <c r="AU53" s="150">
        <v>119</v>
      </c>
      <c r="AV53" s="149">
        <v>28</v>
      </c>
      <c r="AW53" s="149">
        <v>28</v>
      </c>
      <c r="AX53" s="149">
        <v>23</v>
      </c>
      <c r="AY53" s="149">
        <v>28</v>
      </c>
    </row>
    <row r="54" spans="1:51" s="38" customFormat="1" ht="14.1" customHeight="1" x14ac:dyDescent="0.15">
      <c r="B54" s="139" t="s">
        <v>30</v>
      </c>
      <c r="C54" s="181" t="s">
        <v>24</v>
      </c>
      <c r="D54" s="181" t="s">
        <v>24</v>
      </c>
      <c r="E54" s="181" t="s">
        <v>24</v>
      </c>
      <c r="F54" s="181" t="s">
        <v>24</v>
      </c>
      <c r="G54" s="182" t="s">
        <v>24</v>
      </c>
      <c r="H54" s="203">
        <v>1197</v>
      </c>
      <c r="I54" s="203">
        <v>1494</v>
      </c>
      <c r="J54" s="203">
        <v>1614</v>
      </c>
      <c r="K54" s="203">
        <v>1945</v>
      </c>
      <c r="L54" s="150">
        <f t="shared" si="9"/>
        <v>6250</v>
      </c>
      <c r="M54" s="149">
        <v>1910</v>
      </c>
      <c r="N54" s="239">
        <v>2100</v>
      </c>
      <c r="O54" s="149">
        <v>2097</v>
      </c>
      <c r="P54" s="149">
        <v>2384</v>
      </c>
      <c r="Q54" s="150">
        <f t="shared" si="10"/>
        <v>8491</v>
      </c>
      <c r="R54" s="149">
        <v>2470</v>
      </c>
      <c r="S54" s="149">
        <v>2701</v>
      </c>
      <c r="T54" s="149">
        <v>2486</v>
      </c>
      <c r="U54" s="149">
        <v>2059</v>
      </c>
      <c r="V54" s="150">
        <f t="shared" si="11"/>
        <v>9716</v>
      </c>
      <c r="W54" s="149">
        <v>1165</v>
      </c>
      <c r="X54" s="231">
        <v>0</v>
      </c>
      <c r="Y54" s="231">
        <v>0</v>
      </c>
      <c r="Z54" s="231">
        <v>0</v>
      </c>
      <c r="AA54" s="150">
        <f t="shared" si="12"/>
        <v>1165</v>
      </c>
      <c r="AB54" s="343">
        <v>0</v>
      </c>
      <c r="AC54" s="343">
        <v>0</v>
      </c>
      <c r="AD54" s="343">
        <v>0</v>
      </c>
      <c r="AE54" s="343">
        <v>0</v>
      </c>
      <c r="AF54" s="344">
        <f t="shared" si="13"/>
        <v>0</v>
      </c>
      <c r="AG54" s="343">
        <v>0</v>
      </c>
      <c r="AH54" s="343">
        <v>0</v>
      </c>
      <c r="AI54" s="343">
        <v>0</v>
      </c>
      <c r="AJ54" s="343">
        <v>0</v>
      </c>
      <c r="AK54" s="150">
        <f t="shared" si="14"/>
        <v>0</v>
      </c>
      <c r="AL54" s="343">
        <v>0</v>
      </c>
      <c r="AM54" s="343">
        <v>0</v>
      </c>
      <c r="AN54" s="343">
        <v>0</v>
      </c>
      <c r="AO54" s="343">
        <v>0</v>
      </c>
      <c r="AP54" s="150">
        <v>0</v>
      </c>
      <c r="AQ54" s="343">
        <v>0</v>
      </c>
      <c r="AR54" s="343">
        <v>0</v>
      </c>
      <c r="AS54" s="343">
        <v>0</v>
      </c>
      <c r="AT54" s="343">
        <v>0</v>
      </c>
      <c r="AU54" s="344">
        <v>0</v>
      </c>
      <c r="AV54" s="343">
        <v>0</v>
      </c>
      <c r="AW54" s="343">
        <v>0</v>
      </c>
      <c r="AX54" s="343">
        <v>0</v>
      </c>
      <c r="AY54" s="343">
        <v>0</v>
      </c>
    </row>
    <row r="55" spans="1:51" s="38" customFormat="1" ht="14.1" customHeight="1" x14ac:dyDescent="0.15">
      <c r="B55" s="139" t="s">
        <v>31</v>
      </c>
      <c r="C55" s="181" t="s">
        <v>24</v>
      </c>
      <c r="D55" s="181" t="s">
        <v>24</v>
      </c>
      <c r="E55" s="181" t="s">
        <v>24</v>
      </c>
      <c r="F55" s="181" t="s">
        <v>24</v>
      </c>
      <c r="G55" s="182" t="s">
        <v>24</v>
      </c>
      <c r="H55" s="203">
        <v>207</v>
      </c>
      <c r="I55" s="203">
        <v>245</v>
      </c>
      <c r="J55" s="203">
        <v>255</v>
      </c>
      <c r="K55" s="203">
        <v>274</v>
      </c>
      <c r="L55" s="150">
        <f t="shared" si="9"/>
        <v>981</v>
      </c>
      <c r="M55" s="149">
        <v>266</v>
      </c>
      <c r="N55" s="239">
        <v>278</v>
      </c>
      <c r="O55" s="149">
        <v>266</v>
      </c>
      <c r="P55" s="149">
        <v>302</v>
      </c>
      <c r="Q55" s="150">
        <f t="shared" si="10"/>
        <v>1112</v>
      </c>
      <c r="R55" s="149">
        <v>362</v>
      </c>
      <c r="S55" s="149">
        <v>415</v>
      </c>
      <c r="T55" s="149">
        <v>353</v>
      </c>
      <c r="U55" s="149">
        <v>409</v>
      </c>
      <c r="V55" s="150">
        <f t="shared" si="11"/>
        <v>1539</v>
      </c>
      <c r="W55" s="149">
        <v>463</v>
      </c>
      <c r="X55" s="134">
        <v>126</v>
      </c>
      <c r="Y55" s="134">
        <v>284</v>
      </c>
      <c r="Z55" s="134">
        <v>341</v>
      </c>
      <c r="AA55" s="150">
        <f t="shared" si="12"/>
        <v>1214</v>
      </c>
      <c r="AB55" s="134">
        <v>336</v>
      </c>
      <c r="AC55" s="134">
        <v>328</v>
      </c>
      <c r="AD55" s="134">
        <v>357</v>
      </c>
      <c r="AE55" s="134">
        <v>393</v>
      </c>
      <c r="AF55" s="150">
        <f t="shared" si="13"/>
        <v>1414</v>
      </c>
      <c r="AG55" s="149">
        <v>364</v>
      </c>
      <c r="AH55" s="149">
        <v>402</v>
      </c>
      <c r="AI55" s="149">
        <v>415</v>
      </c>
      <c r="AJ55" s="149">
        <v>487</v>
      </c>
      <c r="AK55" s="150">
        <f t="shared" si="14"/>
        <v>1668</v>
      </c>
      <c r="AL55" s="149">
        <v>429</v>
      </c>
      <c r="AM55" s="149">
        <v>329</v>
      </c>
      <c r="AN55" s="149">
        <v>184</v>
      </c>
      <c r="AO55" s="149">
        <v>186</v>
      </c>
      <c r="AP55" s="150">
        <v>1128</v>
      </c>
      <c r="AQ55" s="149">
        <v>129</v>
      </c>
      <c r="AR55" s="149">
        <v>82</v>
      </c>
      <c r="AS55" s="149">
        <v>82</v>
      </c>
      <c r="AT55" s="149">
        <v>99</v>
      </c>
      <c r="AU55" s="150">
        <v>392</v>
      </c>
      <c r="AV55" s="149">
        <v>99</v>
      </c>
      <c r="AW55" s="149">
        <v>116</v>
      </c>
      <c r="AX55" s="149">
        <v>103</v>
      </c>
      <c r="AY55" s="149">
        <v>120</v>
      </c>
    </row>
    <row r="56" spans="1:51" s="38" customFormat="1" ht="14.1" customHeight="1" x14ac:dyDescent="0.15">
      <c r="B56" s="139" t="s">
        <v>32</v>
      </c>
      <c r="C56" s="181" t="s">
        <v>24</v>
      </c>
      <c r="D56" s="181" t="s">
        <v>24</v>
      </c>
      <c r="E56" s="181" t="s">
        <v>24</v>
      </c>
      <c r="F56" s="181" t="s">
        <v>24</v>
      </c>
      <c r="G56" s="182" t="s">
        <v>24</v>
      </c>
      <c r="H56" s="203">
        <v>325</v>
      </c>
      <c r="I56" s="203">
        <v>352</v>
      </c>
      <c r="J56" s="203">
        <v>354</v>
      </c>
      <c r="K56" s="203">
        <v>359</v>
      </c>
      <c r="L56" s="150">
        <f t="shared" si="9"/>
        <v>1390</v>
      </c>
      <c r="M56" s="149">
        <v>326</v>
      </c>
      <c r="N56" s="239">
        <v>295</v>
      </c>
      <c r="O56" s="149">
        <v>316</v>
      </c>
      <c r="P56" s="149">
        <v>464</v>
      </c>
      <c r="Q56" s="150">
        <f t="shared" si="10"/>
        <v>1401</v>
      </c>
      <c r="R56" s="149">
        <v>543</v>
      </c>
      <c r="S56" s="149">
        <v>542</v>
      </c>
      <c r="T56" s="149">
        <v>497</v>
      </c>
      <c r="U56" s="149">
        <v>502</v>
      </c>
      <c r="V56" s="150">
        <f t="shared" si="11"/>
        <v>2084</v>
      </c>
      <c r="W56" s="149">
        <v>478</v>
      </c>
      <c r="X56" s="134">
        <v>215</v>
      </c>
      <c r="Y56" s="134">
        <v>476</v>
      </c>
      <c r="Z56" s="134">
        <v>564</v>
      </c>
      <c r="AA56" s="150">
        <f t="shared" si="12"/>
        <v>1733</v>
      </c>
      <c r="AB56" s="134">
        <v>522</v>
      </c>
      <c r="AC56" s="134">
        <v>567</v>
      </c>
      <c r="AD56" s="134">
        <v>523</v>
      </c>
      <c r="AE56" s="134">
        <v>516</v>
      </c>
      <c r="AF56" s="150">
        <f t="shared" si="13"/>
        <v>2128</v>
      </c>
      <c r="AG56" s="149">
        <v>441</v>
      </c>
      <c r="AH56" s="149">
        <v>457</v>
      </c>
      <c r="AI56" s="149">
        <v>515</v>
      </c>
      <c r="AJ56" s="149">
        <v>528</v>
      </c>
      <c r="AK56" s="150">
        <f t="shared" si="14"/>
        <v>1941</v>
      </c>
      <c r="AL56" s="149">
        <v>472</v>
      </c>
      <c r="AM56" s="149">
        <v>442</v>
      </c>
      <c r="AN56" s="149">
        <v>455</v>
      </c>
      <c r="AO56" s="149">
        <v>564</v>
      </c>
      <c r="AP56" s="150">
        <v>1933</v>
      </c>
      <c r="AQ56" s="149">
        <v>485</v>
      </c>
      <c r="AR56" s="149">
        <v>475</v>
      </c>
      <c r="AS56" s="149">
        <v>344</v>
      </c>
      <c r="AT56" s="149">
        <v>337</v>
      </c>
      <c r="AU56" s="150">
        <v>1641</v>
      </c>
      <c r="AV56" s="149">
        <v>295</v>
      </c>
      <c r="AW56" s="149">
        <v>236</v>
      </c>
      <c r="AX56" s="149">
        <v>210</v>
      </c>
      <c r="AY56" s="149">
        <v>232</v>
      </c>
    </row>
    <row r="57" spans="1:51" s="38" customFormat="1" ht="14.1" customHeight="1" x14ac:dyDescent="0.15">
      <c r="B57" s="139" t="s">
        <v>33</v>
      </c>
      <c r="C57" s="181" t="s">
        <v>24</v>
      </c>
      <c r="D57" s="181" t="s">
        <v>24</v>
      </c>
      <c r="E57" s="181" t="s">
        <v>24</v>
      </c>
      <c r="F57" s="181" t="s">
        <v>24</v>
      </c>
      <c r="G57" s="182" t="s">
        <v>24</v>
      </c>
      <c r="H57" s="203">
        <v>51</v>
      </c>
      <c r="I57" s="203">
        <v>137</v>
      </c>
      <c r="J57" s="203">
        <v>149</v>
      </c>
      <c r="K57" s="203">
        <v>147</v>
      </c>
      <c r="L57" s="150">
        <f t="shared" si="9"/>
        <v>484</v>
      </c>
      <c r="M57" s="149">
        <v>202</v>
      </c>
      <c r="N57" s="239">
        <v>262</v>
      </c>
      <c r="O57" s="149">
        <v>264</v>
      </c>
      <c r="P57" s="149">
        <v>296</v>
      </c>
      <c r="Q57" s="150">
        <f t="shared" si="10"/>
        <v>1024</v>
      </c>
      <c r="R57" s="149">
        <v>302</v>
      </c>
      <c r="S57" s="149">
        <v>307</v>
      </c>
      <c r="T57" s="149">
        <v>287</v>
      </c>
      <c r="U57" s="149">
        <v>305</v>
      </c>
      <c r="V57" s="150">
        <f t="shared" si="11"/>
        <v>1201</v>
      </c>
      <c r="W57" s="149">
        <v>282</v>
      </c>
      <c r="X57" s="134">
        <v>76</v>
      </c>
      <c r="Y57" s="134">
        <v>189</v>
      </c>
      <c r="Z57" s="134">
        <v>245</v>
      </c>
      <c r="AA57" s="150">
        <f t="shared" si="12"/>
        <v>792</v>
      </c>
      <c r="AB57" s="134">
        <v>250</v>
      </c>
      <c r="AC57" s="134">
        <v>161</v>
      </c>
      <c r="AD57" s="134">
        <v>218</v>
      </c>
      <c r="AE57" s="134">
        <v>263</v>
      </c>
      <c r="AF57" s="150">
        <f t="shared" si="13"/>
        <v>892</v>
      </c>
      <c r="AG57" s="149">
        <v>202</v>
      </c>
      <c r="AH57" s="149">
        <v>258</v>
      </c>
      <c r="AI57" s="149">
        <v>285</v>
      </c>
      <c r="AJ57" s="149">
        <v>290</v>
      </c>
      <c r="AK57" s="150">
        <f t="shared" si="14"/>
        <v>1035</v>
      </c>
      <c r="AL57" s="149">
        <v>325</v>
      </c>
      <c r="AM57" s="149">
        <v>291</v>
      </c>
      <c r="AN57" s="149">
        <v>207</v>
      </c>
      <c r="AO57" s="149">
        <v>222</v>
      </c>
      <c r="AP57" s="150">
        <v>1045</v>
      </c>
      <c r="AQ57" s="149">
        <v>194</v>
      </c>
      <c r="AR57" s="149">
        <v>162</v>
      </c>
      <c r="AS57" s="149">
        <v>144</v>
      </c>
      <c r="AT57" s="149">
        <v>134</v>
      </c>
      <c r="AU57" s="150">
        <v>634</v>
      </c>
      <c r="AV57" s="149">
        <v>133</v>
      </c>
      <c r="AW57" s="149">
        <v>129</v>
      </c>
      <c r="AX57" s="149">
        <v>106</v>
      </c>
      <c r="AY57" s="149">
        <v>99</v>
      </c>
    </row>
    <row r="58" spans="1:51" s="38" customFormat="1" ht="14.1" customHeight="1" x14ac:dyDescent="0.15">
      <c r="B58" s="139" t="s">
        <v>34</v>
      </c>
      <c r="C58" s="181" t="s">
        <v>24</v>
      </c>
      <c r="D58" s="181" t="s">
        <v>24</v>
      </c>
      <c r="E58" s="181" t="s">
        <v>24</v>
      </c>
      <c r="F58" s="181" t="s">
        <v>24</v>
      </c>
      <c r="G58" s="182" t="s">
        <v>24</v>
      </c>
      <c r="H58" s="203">
        <v>197</v>
      </c>
      <c r="I58" s="203">
        <v>181</v>
      </c>
      <c r="J58" s="203">
        <v>156</v>
      </c>
      <c r="K58" s="203">
        <v>171</v>
      </c>
      <c r="L58" s="150">
        <f t="shared" si="9"/>
        <v>705</v>
      </c>
      <c r="M58" s="149">
        <v>192</v>
      </c>
      <c r="N58" s="239">
        <v>195</v>
      </c>
      <c r="O58" s="149">
        <v>188</v>
      </c>
      <c r="P58" s="149">
        <v>211</v>
      </c>
      <c r="Q58" s="150">
        <f t="shared" si="10"/>
        <v>786</v>
      </c>
      <c r="R58" s="149">
        <v>225</v>
      </c>
      <c r="S58" s="149">
        <v>236</v>
      </c>
      <c r="T58" s="149">
        <v>214</v>
      </c>
      <c r="U58" s="149">
        <v>246</v>
      </c>
      <c r="V58" s="150">
        <f t="shared" si="11"/>
        <v>921</v>
      </c>
      <c r="W58" s="149">
        <v>237</v>
      </c>
      <c r="X58" s="134">
        <v>80</v>
      </c>
      <c r="Y58" s="134">
        <v>138</v>
      </c>
      <c r="Z58" s="134">
        <v>156</v>
      </c>
      <c r="AA58" s="150">
        <f t="shared" si="12"/>
        <v>611</v>
      </c>
      <c r="AB58" s="134">
        <v>134</v>
      </c>
      <c r="AC58" s="134">
        <v>145</v>
      </c>
      <c r="AD58" s="134">
        <v>116</v>
      </c>
      <c r="AE58" s="134">
        <v>114</v>
      </c>
      <c r="AF58" s="150">
        <f t="shared" si="13"/>
        <v>509</v>
      </c>
      <c r="AG58" s="149">
        <v>131</v>
      </c>
      <c r="AH58" s="149">
        <v>164</v>
      </c>
      <c r="AI58" s="149">
        <v>175</v>
      </c>
      <c r="AJ58" s="149">
        <v>200</v>
      </c>
      <c r="AK58" s="150">
        <f t="shared" si="14"/>
        <v>670</v>
      </c>
      <c r="AL58" s="149">
        <v>261</v>
      </c>
      <c r="AM58" s="149">
        <v>205</v>
      </c>
      <c r="AN58" s="149">
        <v>170</v>
      </c>
      <c r="AO58" s="149">
        <v>210</v>
      </c>
      <c r="AP58" s="150">
        <v>846</v>
      </c>
      <c r="AQ58" s="149">
        <v>193</v>
      </c>
      <c r="AR58" s="149">
        <v>182</v>
      </c>
      <c r="AS58" s="149">
        <v>147</v>
      </c>
      <c r="AT58" s="149">
        <v>167</v>
      </c>
      <c r="AU58" s="150">
        <v>689</v>
      </c>
      <c r="AV58" s="149">
        <v>148</v>
      </c>
      <c r="AW58" s="149">
        <v>149</v>
      </c>
      <c r="AX58" s="149">
        <v>137</v>
      </c>
      <c r="AY58" s="149">
        <v>161</v>
      </c>
    </row>
    <row r="59" spans="1:51" s="38" customFormat="1" ht="14.1" customHeight="1" x14ac:dyDescent="0.15">
      <c r="B59" s="139" t="s">
        <v>87</v>
      </c>
      <c r="C59" s="181" t="s">
        <v>24</v>
      </c>
      <c r="D59" s="181" t="s">
        <v>24</v>
      </c>
      <c r="E59" s="181" t="s">
        <v>24</v>
      </c>
      <c r="F59" s="181" t="s">
        <v>24</v>
      </c>
      <c r="G59" s="182" t="s">
        <v>24</v>
      </c>
      <c r="H59" s="203">
        <v>80</v>
      </c>
      <c r="I59" s="203">
        <v>113</v>
      </c>
      <c r="J59" s="203">
        <v>123</v>
      </c>
      <c r="K59" s="203">
        <v>132</v>
      </c>
      <c r="L59" s="150">
        <f t="shared" si="9"/>
        <v>448</v>
      </c>
      <c r="M59" s="149">
        <v>128</v>
      </c>
      <c r="N59" s="239">
        <v>126</v>
      </c>
      <c r="O59" s="149">
        <v>89</v>
      </c>
      <c r="P59" s="149">
        <v>121</v>
      </c>
      <c r="Q59" s="150">
        <f t="shared" si="10"/>
        <v>464</v>
      </c>
      <c r="R59" s="149">
        <v>156</v>
      </c>
      <c r="S59" s="149">
        <v>167</v>
      </c>
      <c r="T59" s="149">
        <v>153</v>
      </c>
      <c r="U59" s="149">
        <v>212</v>
      </c>
      <c r="V59" s="150">
        <f t="shared" si="11"/>
        <v>688</v>
      </c>
      <c r="W59" s="149">
        <v>203</v>
      </c>
      <c r="X59" s="134">
        <v>73</v>
      </c>
      <c r="Y59" s="134">
        <v>180</v>
      </c>
      <c r="Z59" s="134">
        <v>203</v>
      </c>
      <c r="AA59" s="150">
        <f t="shared" si="12"/>
        <v>659</v>
      </c>
      <c r="AB59" s="134">
        <v>154</v>
      </c>
      <c r="AC59" s="134">
        <v>181</v>
      </c>
      <c r="AD59" s="134">
        <v>250</v>
      </c>
      <c r="AE59" s="134">
        <v>67</v>
      </c>
      <c r="AF59" s="150">
        <f t="shared" si="13"/>
        <v>652</v>
      </c>
      <c r="AG59" s="149">
        <v>213</v>
      </c>
      <c r="AH59" s="149">
        <v>206</v>
      </c>
      <c r="AI59" s="149">
        <v>225</v>
      </c>
      <c r="AJ59" s="149">
        <v>300</v>
      </c>
      <c r="AK59" s="150">
        <f t="shared" si="14"/>
        <v>944</v>
      </c>
      <c r="AL59" s="149">
        <v>369</v>
      </c>
      <c r="AM59" s="149">
        <v>307</v>
      </c>
      <c r="AN59" s="149">
        <v>304</v>
      </c>
      <c r="AO59" s="149">
        <v>339</v>
      </c>
      <c r="AP59" s="150">
        <v>1319</v>
      </c>
      <c r="AQ59" s="149">
        <v>328</v>
      </c>
      <c r="AR59" s="149">
        <v>362</v>
      </c>
      <c r="AS59" s="149">
        <v>401</v>
      </c>
      <c r="AT59" s="149">
        <v>483</v>
      </c>
      <c r="AU59" s="150">
        <v>1574</v>
      </c>
      <c r="AV59" s="149">
        <v>499</v>
      </c>
      <c r="AW59" s="149">
        <v>523</v>
      </c>
      <c r="AX59" s="149">
        <v>450</v>
      </c>
      <c r="AY59" s="149">
        <v>542</v>
      </c>
    </row>
    <row r="60" spans="1:51" s="39" customFormat="1" ht="14.1" customHeight="1" thickBot="1" x14ac:dyDescent="0.2">
      <c r="A60" s="38"/>
      <c r="B60" s="140" t="s">
        <v>35</v>
      </c>
      <c r="C60" s="204">
        <v>23918</v>
      </c>
      <c r="D60" s="204">
        <v>20007</v>
      </c>
      <c r="E60" s="204">
        <v>13293</v>
      </c>
      <c r="F60" s="279">
        <v>17228</v>
      </c>
      <c r="G60" s="151">
        <v>20574</v>
      </c>
      <c r="H60" s="152">
        <v>3466</v>
      </c>
      <c r="I60" s="152">
        <v>3083</v>
      </c>
      <c r="J60" s="152">
        <v>3128</v>
      </c>
      <c r="K60" s="152">
        <v>3259</v>
      </c>
      <c r="L60" s="151">
        <f t="shared" si="9"/>
        <v>12936</v>
      </c>
      <c r="M60" s="152">
        <v>3215</v>
      </c>
      <c r="N60" s="238">
        <v>3293</v>
      </c>
      <c r="O60" s="152">
        <v>2887</v>
      </c>
      <c r="P60" s="152">
        <v>3350</v>
      </c>
      <c r="Q60" s="151">
        <f t="shared" si="10"/>
        <v>12745</v>
      </c>
      <c r="R60" s="152">
        <v>3318</v>
      </c>
      <c r="S60" s="152">
        <v>3409</v>
      </c>
      <c r="T60" s="152">
        <v>3218</v>
      </c>
      <c r="U60" s="149">
        <v>4050</v>
      </c>
      <c r="V60" s="151">
        <f t="shared" si="11"/>
        <v>13995</v>
      </c>
      <c r="W60" s="149">
        <v>3413</v>
      </c>
      <c r="X60" s="134">
        <v>1444</v>
      </c>
      <c r="Y60" s="134">
        <v>3309</v>
      </c>
      <c r="Z60" s="134">
        <v>3238</v>
      </c>
      <c r="AA60" s="151">
        <f t="shared" si="12"/>
        <v>11404</v>
      </c>
      <c r="AB60" s="134">
        <v>2867</v>
      </c>
      <c r="AC60" s="134">
        <v>2860</v>
      </c>
      <c r="AD60" s="134">
        <v>2872</v>
      </c>
      <c r="AE60" s="134">
        <v>3317</v>
      </c>
      <c r="AF60" s="336">
        <f t="shared" si="13"/>
        <v>11916</v>
      </c>
      <c r="AG60" s="149">
        <v>2607</v>
      </c>
      <c r="AH60" s="149">
        <v>2831</v>
      </c>
      <c r="AI60" s="149">
        <v>2949</v>
      </c>
      <c r="AJ60" s="149">
        <v>3437</v>
      </c>
      <c r="AK60" s="150">
        <f t="shared" si="14"/>
        <v>11824</v>
      </c>
      <c r="AL60" s="149">
        <v>3149</v>
      </c>
      <c r="AM60" s="149">
        <v>2880</v>
      </c>
      <c r="AN60" s="149">
        <v>2394</v>
      </c>
      <c r="AO60" s="149">
        <v>2737</v>
      </c>
      <c r="AP60" s="150">
        <v>11160</v>
      </c>
      <c r="AQ60" s="149">
        <v>3049</v>
      </c>
      <c r="AR60" s="149">
        <v>2738</v>
      </c>
      <c r="AS60" s="149">
        <v>2940</v>
      </c>
      <c r="AT60" s="149">
        <v>3101</v>
      </c>
      <c r="AU60" s="336">
        <v>11828</v>
      </c>
      <c r="AV60" s="149">
        <v>2917</v>
      </c>
      <c r="AW60" s="149">
        <v>3004</v>
      </c>
      <c r="AX60" s="149">
        <v>2607</v>
      </c>
      <c r="AY60" s="149">
        <v>2996</v>
      </c>
    </row>
    <row r="61" spans="1:51" s="39" customFormat="1" ht="18.95" customHeight="1" thickBot="1" x14ac:dyDescent="0.2">
      <c r="B61" s="143" t="s">
        <v>62</v>
      </c>
      <c r="C61" s="205">
        <f>SUM(C37:C60)</f>
        <v>629696</v>
      </c>
      <c r="D61" s="206">
        <f>SUM(D37:D60)</f>
        <v>641145</v>
      </c>
      <c r="E61" s="205">
        <f>SUM(E37:E60)</f>
        <v>621887</v>
      </c>
      <c r="F61" s="207">
        <v>605665</v>
      </c>
      <c r="G61" s="205">
        <f>SUM(G37:G60)</f>
        <v>669878</v>
      </c>
      <c r="H61" s="205">
        <f>SUM(H37:H60)</f>
        <v>171250</v>
      </c>
      <c r="I61" s="205">
        <f t="shared" ref="I61:N61" si="15">SUM(I37:I60)</f>
        <v>184803</v>
      </c>
      <c r="J61" s="205">
        <f t="shared" si="15"/>
        <v>176913</v>
      </c>
      <c r="K61" s="205">
        <f t="shared" si="15"/>
        <v>183705</v>
      </c>
      <c r="L61" s="205">
        <f t="shared" si="15"/>
        <v>716671</v>
      </c>
      <c r="M61" s="205">
        <f t="shared" si="15"/>
        <v>177704</v>
      </c>
      <c r="N61" s="205">
        <f t="shared" si="15"/>
        <v>181448</v>
      </c>
      <c r="O61" s="259">
        <f t="shared" ref="O61:T61" si="16">SUM(O37:O60)</f>
        <v>178353</v>
      </c>
      <c r="P61" s="259">
        <f t="shared" si="16"/>
        <v>193860</v>
      </c>
      <c r="Q61" s="259">
        <f t="shared" si="16"/>
        <v>731365</v>
      </c>
      <c r="R61" s="259">
        <f t="shared" si="16"/>
        <v>184730</v>
      </c>
      <c r="S61" s="326">
        <f>SUM(S37:S60)</f>
        <v>189064</v>
      </c>
      <c r="T61" s="326">
        <f t="shared" si="16"/>
        <v>184088</v>
      </c>
      <c r="U61" s="259">
        <f t="shared" ref="U61:AJ61" si="17">SUM(U37:U60)</f>
        <v>195979</v>
      </c>
      <c r="V61" s="259">
        <f t="shared" si="17"/>
        <v>753861</v>
      </c>
      <c r="W61" s="259">
        <f t="shared" si="17"/>
        <v>180455</v>
      </c>
      <c r="X61" s="326">
        <f t="shared" si="17"/>
        <v>72228</v>
      </c>
      <c r="Y61" s="326">
        <f t="shared" si="17"/>
        <v>171773</v>
      </c>
      <c r="Z61" s="259">
        <f t="shared" si="17"/>
        <v>179467</v>
      </c>
      <c r="AA61" s="259">
        <f t="shared" si="17"/>
        <v>603923</v>
      </c>
      <c r="AB61" s="259">
        <f t="shared" si="17"/>
        <v>165141</v>
      </c>
      <c r="AC61" s="259">
        <f t="shared" si="17"/>
        <v>163251</v>
      </c>
      <c r="AD61" s="259">
        <f t="shared" si="17"/>
        <v>163539</v>
      </c>
      <c r="AE61" s="337">
        <f t="shared" si="17"/>
        <v>174108</v>
      </c>
      <c r="AF61" s="337">
        <f t="shared" si="17"/>
        <v>666039</v>
      </c>
      <c r="AG61" s="337">
        <f t="shared" si="17"/>
        <v>160965</v>
      </c>
      <c r="AH61" s="337">
        <f t="shared" si="17"/>
        <v>176561</v>
      </c>
      <c r="AI61" s="337">
        <f t="shared" si="17"/>
        <v>174009</v>
      </c>
      <c r="AJ61" s="337">
        <f t="shared" si="17"/>
        <v>187493</v>
      </c>
      <c r="AK61" s="337">
        <f>SUM(AG61:AJ61)</f>
        <v>699028</v>
      </c>
      <c r="AL61" s="335">
        <f>SUM(AL37:AL60)</f>
        <v>172188</v>
      </c>
      <c r="AM61" s="335">
        <v>172374</v>
      </c>
      <c r="AN61" s="335">
        <v>166510</v>
      </c>
      <c r="AO61" s="337">
        <v>177231</v>
      </c>
      <c r="AP61" s="337">
        <v>688303</v>
      </c>
      <c r="AQ61" s="337">
        <v>170608</v>
      </c>
      <c r="AR61" s="337">
        <v>171532</v>
      </c>
      <c r="AS61" s="337">
        <v>160341</v>
      </c>
      <c r="AT61" s="337">
        <v>169230</v>
      </c>
      <c r="AU61" s="337">
        <v>671711</v>
      </c>
      <c r="AV61" s="337">
        <v>159708</v>
      </c>
      <c r="AW61" s="337">
        <v>161217</v>
      </c>
      <c r="AX61" s="337">
        <v>152771</v>
      </c>
      <c r="AY61" s="337">
        <v>158360</v>
      </c>
    </row>
    <row r="62" spans="1:51" s="38" customFormat="1" ht="15.95" customHeight="1" thickBot="1" x14ac:dyDescent="0.2">
      <c r="B62" s="144" t="s">
        <v>65</v>
      </c>
      <c r="C62" s="208">
        <v>105860228</v>
      </c>
      <c r="D62" s="209">
        <v>106387178.20658496</v>
      </c>
      <c r="E62" s="209">
        <v>107306175.17999999</v>
      </c>
      <c r="F62" s="280">
        <v>103290506</v>
      </c>
      <c r="G62" s="210">
        <v>117427576</v>
      </c>
      <c r="H62" s="208">
        <v>29756900</v>
      </c>
      <c r="I62" s="208">
        <v>30877042.170000002</v>
      </c>
      <c r="J62" s="208">
        <v>31770849.850000001</v>
      </c>
      <c r="K62" s="208">
        <v>32923804.960000001</v>
      </c>
      <c r="L62" s="210">
        <f>SUM(H62:K62)</f>
        <v>125328596.98000002</v>
      </c>
      <c r="M62" s="208">
        <v>31057514.010000005</v>
      </c>
      <c r="N62" s="240">
        <v>32670524.490000002</v>
      </c>
      <c r="O62" s="240">
        <v>32519928.23</v>
      </c>
      <c r="P62" s="285">
        <v>35848583.090000004</v>
      </c>
      <c r="Q62" s="253">
        <f>SUM(M62:P62)</f>
        <v>132096549.82000001</v>
      </c>
      <c r="R62" s="240">
        <v>34648946.759999998</v>
      </c>
      <c r="S62" s="327">
        <v>35990317.090000004</v>
      </c>
      <c r="T62" s="327">
        <v>35872317.109999999</v>
      </c>
      <c r="U62" s="285">
        <v>39010042.857142858</v>
      </c>
      <c r="V62" s="253">
        <f>SUM(R62:U62)</f>
        <v>145521623.81714284</v>
      </c>
      <c r="W62" s="240">
        <v>34854284.910000004</v>
      </c>
      <c r="X62" s="327">
        <v>15997926.039999999</v>
      </c>
      <c r="Y62" s="327">
        <v>36427594.439999998</v>
      </c>
      <c r="Z62" s="285">
        <v>37556016.18</v>
      </c>
      <c r="AA62" s="253">
        <f>SUM(W62:Z62)</f>
        <v>124835821.56999999</v>
      </c>
      <c r="AB62" s="240">
        <v>33570672.119999997</v>
      </c>
      <c r="AC62" s="240">
        <v>28345264.219999999</v>
      </c>
      <c r="AD62" s="240">
        <v>33674586.310000002</v>
      </c>
      <c r="AE62" s="208">
        <v>36825834.870000005</v>
      </c>
      <c r="AF62" s="210">
        <f>SUM(AB62:AE62)</f>
        <v>132416357.52000001</v>
      </c>
      <c r="AG62" s="208">
        <v>34326840.939999998</v>
      </c>
      <c r="AH62" s="208">
        <v>37768604.229341581</v>
      </c>
      <c r="AI62" s="534">
        <v>37703001.68</v>
      </c>
      <c r="AJ62" s="208">
        <v>40666662.627312049</v>
      </c>
      <c r="AK62" s="210">
        <f>SUM(AG62:AJ62)</f>
        <v>150465109.47665364</v>
      </c>
      <c r="AL62" s="208">
        <v>37425952.001701638</v>
      </c>
      <c r="AM62" s="208">
        <v>37324832.93316564</v>
      </c>
      <c r="AN62" s="208">
        <v>36436210.926342502</v>
      </c>
      <c r="AO62" s="208">
        <v>38981821.090000004</v>
      </c>
      <c r="AP62" s="210">
        <v>150168816.95120978</v>
      </c>
      <c r="AQ62" s="208">
        <v>36903706.694960952</v>
      </c>
      <c r="AR62" s="208">
        <v>37259442.663333334</v>
      </c>
      <c r="AS62" s="208">
        <v>35181228.201239005</v>
      </c>
      <c r="AT62" s="208">
        <v>40448567.758571431</v>
      </c>
      <c r="AU62" s="210">
        <v>149792945.31810471</v>
      </c>
      <c r="AV62" s="208">
        <v>33029952.465714283</v>
      </c>
      <c r="AW62" s="208">
        <v>35514926.565238103</v>
      </c>
      <c r="AX62" s="534">
        <v>34023254.130000003</v>
      </c>
      <c r="AY62" s="208">
        <v>35818647.410000004</v>
      </c>
    </row>
    <row r="63" spans="1:51" s="38" customFormat="1" ht="15.95" customHeight="1" thickBot="1" x14ac:dyDescent="0.2">
      <c r="B63" s="144" t="s">
        <v>66</v>
      </c>
      <c r="C63" s="211">
        <f>C62+C32</f>
        <v>178729209</v>
      </c>
      <c r="D63" s="211">
        <f>D62+D32</f>
        <v>174635032.12219471</v>
      </c>
      <c r="E63" s="211">
        <f t="shared" ref="E63:L63" si="18">E32+E62</f>
        <v>179911194.97999999</v>
      </c>
      <c r="F63" s="281">
        <f t="shared" si="18"/>
        <v>169545865</v>
      </c>
      <c r="G63" s="212">
        <v>199340814</v>
      </c>
      <c r="H63" s="211">
        <f t="shared" si="18"/>
        <v>51063541</v>
      </c>
      <c r="I63" s="211">
        <f t="shared" si="18"/>
        <v>53560617.030000001</v>
      </c>
      <c r="J63" s="211">
        <f t="shared" si="18"/>
        <v>54917641.060000002</v>
      </c>
      <c r="K63" s="211">
        <f t="shared" si="18"/>
        <v>58181910.469999999</v>
      </c>
      <c r="L63" s="212">
        <f t="shared" si="18"/>
        <v>217723709.56</v>
      </c>
      <c r="M63" s="211">
        <f t="shared" ref="M63:AE63" si="19">M32+M62</f>
        <v>55760931.370000005</v>
      </c>
      <c r="N63" s="211">
        <f t="shared" si="19"/>
        <v>58872612.230000004</v>
      </c>
      <c r="O63" s="262">
        <f t="shared" si="19"/>
        <v>58958566.060000002</v>
      </c>
      <c r="P63" s="262">
        <f t="shared" si="19"/>
        <v>61240576.280000001</v>
      </c>
      <c r="Q63" s="261">
        <f t="shared" si="19"/>
        <v>234832685.94</v>
      </c>
      <c r="R63" s="262">
        <f t="shared" si="19"/>
        <v>62312408.869999997</v>
      </c>
      <c r="S63" s="328">
        <f t="shared" si="19"/>
        <v>63653779.200000003</v>
      </c>
      <c r="T63" s="328">
        <f t="shared" si="19"/>
        <v>64626957.339999996</v>
      </c>
      <c r="U63" s="262">
        <f t="shared" si="19"/>
        <v>72470062.059523806</v>
      </c>
      <c r="V63" s="261">
        <f t="shared" si="19"/>
        <v>263063207.46952379</v>
      </c>
      <c r="W63" s="262">
        <f t="shared" si="19"/>
        <v>63587814.320000008</v>
      </c>
      <c r="X63" s="328">
        <f t="shared" si="19"/>
        <v>37945479.209999993</v>
      </c>
      <c r="Y63" s="328">
        <f t="shared" si="19"/>
        <v>86016514.729999989</v>
      </c>
      <c r="Z63" s="262">
        <f t="shared" si="19"/>
        <v>74115931.819999993</v>
      </c>
      <c r="AA63" s="261">
        <f t="shared" si="19"/>
        <v>261665740.07999998</v>
      </c>
      <c r="AB63" s="262">
        <f t="shared" si="19"/>
        <v>67638561.159999996</v>
      </c>
      <c r="AC63" s="262">
        <f t="shared" si="19"/>
        <v>68174852.670000002</v>
      </c>
      <c r="AD63" s="262">
        <f t="shared" si="19"/>
        <v>66974215.380000003</v>
      </c>
      <c r="AE63" s="262">
        <f t="shared" si="19"/>
        <v>75367863.969999999</v>
      </c>
      <c r="AF63" s="212">
        <f>+AF62+AF32</f>
        <v>278155493.18000001</v>
      </c>
      <c r="AG63" s="211">
        <f t="shared" ref="AG63:AL63" si="20">AG32+AG62</f>
        <v>68950386.849999994</v>
      </c>
      <c r="AH63" s="211">
        <f t="shared" si="20"/>
        <v>75828211.119341582</v>
      </c>
      <c r="AI63" s="534">
        <f t="shared" si="20"/>
        <v>75899389.159999996</v>
      </c>
      <c r="AJ63" s="211">
        <f t="shared" si="20"/>
        <v>82206782.935116529</v>
      </c>
      <c r="AK63" s="212">
        <f t="shared" si="20"/>
        <v>302884770.06445813</v>
      </c>
      <c r="AL63" s="211">
        <f t="shared" si="20"/>
        <v>75586096.602920711</v>
      </c>
      <c r="AM63" s="211">
        <v>77411717.409019038</v>
      </c>
      <c r="AN63" s="211">
        <v>75284034.405122608</v>
      </c>
      <c r="AO63" s="211">
        <v>82079147.379999995</v>
      </c>
      <c r="AP63" s="212">
        <v>310360995.7970624</v>
      </c>
      <c r="AQ63" s="211">
        <v>78090402.139838547</v>
      </c>
      <c r="AR63" s="211">
        <v>79664627.138571441</v>
      </c>
      <c r="AS63" s="211">
        <v>76114762.176344708</v>
      </c>
      <c r="AT63" s="211">
        <v>84389298.430000007</v>
      </c>
      <c r="AU63" s="212">
        <v>318259089.88475466</v>
      </c>
      <c r="AV63" s="211">
        <v>74989335.340000004</v>
      </c>
      <c r="AW63" s="211">
        <v>83379898.817619056</v>
      </c>
      <c r="AX63" s="534">
        <v>79613835.720952392</v>
      </c>
      <c r="AY63" s="211">
        <v>85922556.060000002</v>
      </c>
    </row>
    <row r="64" spans="1:51" s="38" customFormat="1" ht="14.1" customHeight="1" x14ac:dyDescent="0.2">
      <c r="B64" s="214" t="s">
        <v>67</v>
      </c>
      <c r="C64" s="219"/>
      <c r="D64" s="219"/>
      <c r="H64" s="219"/>
      <c r="R64" s="37"/>
      <c r="S64" s="37"/>
      <c r="T64" s="37"/>
      <c r="W64" s="37"/>
      <c r="X64" s="37"/>
      <c r="Y64" s="37"/>
      <c r="AB64" s="37"/>
      <c r="AC64" s="37"/>
    </row>
    <row r="65" spans="2:29" s="2" customFormat="1" ht="14.1" customHeight="1" x14ac:dyDescent="0.2">
      <c r="B65" s="78" t="s">
        <v>68</v>
      </c>
      <c r="R65" s="37"/>
      <c r="S65" s="37"/>
      <c r="T65" s="37"/>
      <c r="W65" s="37"/>
      <c r="X65" s="37"/>
      <c r="Y65" s="37"/>
      <c r="AB65" s="37"/>
      <c r="AC65" s="37"/>
    </row>
    <row r="66" spans="2:29" ht="14.1" customHeight="1" x14ac:dyDescent="0.2">
      <c r="B66" s="78" t="s">
        <v>39</v>
      </c>
    </row>
    <row r="67" spans="2:29" ht="15.95" customHeight="1" x14ac:dyDescent="0.2">
      <c r="B67" s="220"/>
    </row>
  </sheetData>
  <sheetProtection algorithmName="SHA-512" hashValue="M5AQ9lb+PNdFRkKl6YNsrMg458PAP/BSBYIy3EMMOYticH7h4JyElZ//6gLxbbEK7HJN6lywz1OzcJhF48S0LQ==" saltValue="WaSk5HzlNTb5XaK1aCjpcA==" spinCount="100000" sheet="1" objects="1" scenarios="1"/>
  <phoneticPr fontId="40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workbookViewId="0">
      <selection activeCell="M17" sqref="M17"/>
    </sheetView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41"/>
      <c r="C1" s="41"/>
      <c r="D1" s="37"/>
      <c r="E1" s="1"/>
      <c r="F1" s="1"/>
      <c r="G1" s="1"/>
      <c r="H1" s="1"/>
      <c r="I1" s="245">
        <v>1</v>
      </c>
      <c r="K1" s="1"/>
      <c r="L1" s="41"/>
      <c r="M1" s="41"/>
      <c r="N1" s="37"/>
      <c r="O1" s="1"/>
      <c r="P1" s="1"/>
      <c r="Q1" s="1"/>
      <c r="R1" s="1"/>
      <c r="S1" s="245">
        <v>1</v>
      </c>
      <c r="U1" s="1"/>
      <c r="V1" s="37"/>
      <c r="W1" s="37"/>
      <c r="X1" s="37"/>
      <c r="Y1" s="1"/>
      <c r="Z1" s="1"/>
      <c r="AA1" s="1"/>
      <c r="AB1" s="1"/>
      <c r="AC1" s="245">
        <v>1</v>
      </c>
      <c r="AE1" s="1"/>
      <c r="AI1" s="1"/>
      <c r="AJ1" s="1"/>
      <c r="AK1" s="1"/>
      <c r="AL1" s="1"/>
      <c r="AM1" s="245">
        <v>1</v>
      </c>
    </row>
    <row r="2" spans="1:39" x14ac:dyDescent="0.25">
      <c r="A2" s="1"/>
      <c r="B2" s="41" t="s">
        <v>75</v>
      </c>
      <c r="C2" s="41"/>
      <c r="D2" s="37"/>
      <c r="E2" s="1"/>
      <c r="F2" s="1"/>
      <c r="G2" s="1"/>
      <c r="H2" s="1"/>
      <c r="I2" s="246">
        <v>2</v>
      </c>
      <c r="K2" s="1"/>
      <c r="L2" s="41" t="s">
        <v>76</v>
      </c>
      <c r="M2" s="41"/>
      <c r="N2" s="37"/>
      <c r="O2" s="1"/>
      <c r="P2" s="1"/>
      <c r="Q2" s="1"/>
      <c r="R2" s="1"/>
      <c r="S2" s="246">
        <v>2</v>
      </c>
      <c r="U2" s="1"/>
      <c r="V2" s="37" t="s">
        <v>92</v>
      </c>
      <c r="W2" s="37"/>
      <c r="X2" s="37"/>
      <c r="Y2" s="1"/>
      <c r="Z2" s="1"/>
      <c r="AA2" s="1"/>
      <c r="AB2" s="1"/>
      <c r="AC2" s="246">
        <v>2</v>
      </c>
      <c r="AE2" s="1"/>
      <c r="AF2" s="2" t="s">
        <v>93</v>
      </c>
      <c r="AI2" s="1"/>
      <c r="AJ2" s="1"/>
      <c r="AK2" s="1"/>
      <c r="AL2" s="1"/>
      <c r="AM2" s="246">
        <v>2</v>
      </c>
    </row>
    <row r="3" spans="1:39" ht="15.75" thickBot="1" x14ac:dyDescent="0.3">
      <c r="A3" s="1"/>
      <c r="B3" s="41"/>
      <c r="C3" s="41"/>
      <c r="D3" s="37"/>
      <c r="E3" s="1"/>
      <c r="F3" s="1"/>
      <c r="G3" s="1"/>
      <c r="H3" s="1"/>
      <c r="I3" s="247">
        <v>3</v>
      </c>
      <c r="K3" s="1"/>
      <c r="L3" s="41"/>
      <c r="M3" s="41"/>
      <c r="N3" s="37"/>
      <c r="O3" s="1"/>
      <c r="P3" s="1"/>
      <c r="Q3" s="1"/>
      <c r="R3" s="1"/>
      <c r="S3" s="247">
        <v>3</v>
      </c>
      <c r="U3" s="1"/>
      <c r="V3" s="37"/>
      <c r="W3" s="37"/>
      <c r="X3" s="37"/>
      <c r="Y3" s="1"/>
      <c r="Z3" s="1"/>
      <c r="AA3" s="1"/>
      <c r="AB3" s="1"/>
      <c r="AC3" s="247">
        <v>3</v>
      </c>
      <c r="AE3" s="1"/>
      <c r="AI3" s="1"/>
      <c r="AJ3" s="1"/>
      <c r="AK3" s="1"/>
      <c r="AL3" s="1"/>
      <c r="AM3" s="247">
        <v>3</v>
      </c>
    </row>
    <row r="4" spans="1:39" ht="15.75" thickBot="1" x14ac:dyDescent="0.3">
      <c r="A4" s="1"/>
      <c r="B4" s="41"/>
      <c r="C4" s="41"/>
      <c r="D4" s="37"/>
      <c r="E4" s="1"/>
      <c r="F4" s="1"/>
      <c r="G4" s="1"/>
      <c r="H4" s="1"/>
      <c r="I4" s="248">
        <v>4</v>
      </c>
      <c r="K4" s="1"/>
      <c r="L4" s="41"/>
      <c r="M4" s="41"/>
      <c r="N4" s="37"/>
      <c r="O4" s="1"/>
      <c r="P4" s="1"/>
      <c r="Q4" s="1"/>
      <c r="R4" s="1"/>
      <c r="S4" s="248">
        <v>4</v>
      </c>
      <c r="U4" s="1"/>
      <c r="V4" s="225"/>
      <c r="W4" s="225"/>
      <c r="X4" s="225"/>
      <c r="Y4" s="288"/>
      <c r="Z4" s="311"/>
      <c r="AA4" s="311"/>
      <c r="AB4" s="311"/>
      <c r="AC4" s="248">
        <v>4</v>
      </c>
      <c r="AE4" s="1"/>
      <c r="AF4" s="67"/>
      <c r="AG4" s="69"/>
      <c r="AH4" s="69"/>
      <c r="AI4" s="309"/>
      <c r="AJ4" s="310"/>
      <c r="AK4" s="310"/>
      <c r="AL4" s="310"/>
      <c r="AM4" s="248">
        <v>4</v>
      </c>
    </row>
    <row r="5" spans="1:39" ht="15.75" thickBot="1" x14ac:dyDescent="0.3">
      <c r="A5" s="1"/>
      <c r="B5" s="41"/>
      <c r="C5" s="41"/>
      <c r="D5" s="37"/>
      <c r="E5" s="1"/>
      <c r="F5" s="1"/>
      <c r="G5" s="1"/>
      <c r="H5" s="1"/>
      <c r="I5" s="250"/>
      <c r="K5" s="1"/>
      <c r="L5" s="41"/>
      <c r="M5" s="41"/>
      <c r="N5" s="37"/>
      <c r="O5" s="1"/>
      <c r="P5" s="1"/>
      <c r="Q5" s="1"/>
      <c r="R5" s="1"/>
      <c r="S5" s="250"/>
      <c r="U5" s="1"/>
      <c r="V5" s="273"/>
      <c r="W5" s="273"/>
      <c r="X5" s="273"/>
      <c r="Y5" s="296"/>
      <c r="Z5" s="297"/>
      <c r="AA5" s="297"/>
      <c r="AB5" s="297"/>
      <c r="AC5" s="249">
        <v>5</v>
      </c>
      <c r="AE5" s="1"/>
      <c r="AF5" s="365" t="s">
        <v>147</v>
      </c>
      <c r="AG5" s="365" t="s">
        <v>229</v>
      </c>
      <c r="AH5" s="369" t="s">
        <v>250</v>
      </c>
      <c r="AI5" s="50" t="s">
        <v>100</v>
      </c>
      <c r="AJ5" s="50" t="s">
        <v>101</v>
      </c>
      <c r="AK5" s="50"/>
      <c r="AL5" s="50"/>
      <c r="AM5" s="249">
        <v>5</v>
      </c>
    </row>
    <row r="6" spans="1:39" ht="15.75" thickBot="1" x14ac:dyDescent="0.3">
      <c r="A6" s="1"/>
      <c r="B6" s="47"/>
      <c r="C6" s="46"/>
      <c r="D6" s="224"/>
      <c r="E6" s="288"/>
      <c r="F6" s="289"/>
      <c r="G6" s="289"/>
      <c r="H6" s="289"/>
      <c r="I6" s="250"/>
      <c r="K6" s="1"/>
      <c r="L6" s="47"/>
      <c r="M6" s="47"/>
      <c r="N6" s="224"/>
      <c r="O6" s="288"/>
      <c r="P6" s="289"/>
      <c r="Q6" s="289"/>
      <c r="R6" s="289"/>
      <c r="S6" s="250"/>
      <c r="U6" s="132" t="s">
        <v>60</v>
      </c>
      <c r="V6" s="365" t="s">
        <v>147</v>
      </c>
      <c r="W6" s="365" t="s">
        <v>229</v>
      </c>
      <c r="X6" s="369" t="s">
        <v>250</v>
      </c>
      <c r="Y6" s="50" t="s">
        <v>100</v>
      </c>
      <c r="Z6" s="50" t="s">
        <v>101</v>
      </c>
      <c r="AA6" s="50"/>
      <c r="AB6" s="50"/>
      <c r="AC6" s="250"/>
      <c r="AE6" s="1"/>
      <c r="AF6" s="155">
        <v>6609</v>
      </c>
      <c r="AG6" s="155">
        <v>6730</v>
      </c>
      <c r="AH6" s="155">
        <v>6094</v>
      </c>
      <c r="AI6" s="319">
        <f>AG6-AF6</f>
        <v>121</v>
      </c>
      <c r="AJ6" s="319">
        <f>AH6-AG6</f>
        <v>-636</v>
      </c>
      <c r="AK6" s="318">
        <f>AI6/AF6</f>
        <v>1.8308367377818126E-2</v>
      </c>
      <c r="AL6" s="318">
        <f>AJ6/AG6</f>
        <v>-9.4502228826151558E-2</v>
      </c>
      <c r="AM6" s="250"/>
    </row>
    <row r="7" spans="1:39" ht="15.75" thickBot="1" x14ac:dyDescent="0.3">
      <c r="A7" s="81" t="s">
        <v>4</v>
      </c>
      <c r="B7" s="370" t="s">
        <v>147</v>
      </c>
      <c r="C7" s="370" t="s">
        <v>229</v>
      </c>
      <c r="D7" s="371" t="s">
        <v>250</v>
      </c>
      <c r="E7" s="50" t="s">
        <v>100</v>
      </c>
      <c r="F7" s="50" t="s">
        <v>101</v>
      </c>
      <c r="G7" s="50"/>
      <c r="H7" s="50"/>
      <c r="I7" s="250"/>
      <c r="K7" s="56" t="s">
        <v>4</v>
      </c>
      <c r="L7" s="370" t="s">
        <v>147</v>
      </c>
      <c r="M7" s="370" t="s">
        <v>229</v>
      </c>
      <c r="N7" s="371" t="s">
        <v>250</v>
      </c>
      <c r="O7" s="50" t="s">
        <v>100</v>
      </c>
      <c r="P7" s="50" t="s">
        <v>101</v>
      </c>
      <c r="Q7" s="50"/>
      <c r="R7" s="50"/>
      <c r="S7" s="250"/>
      <c r="U7" s="355" t="s">
        <v>12</v>
      </c>
      <c r="V7" s="134">
        <v>22165</v>
      </c>
      <c r="W7" s="134">
        <v>23569</v>
      </c>
      <c r="X7" s="134">
        <v>24028</v>
      </c>
      <c r="Y7" s="298">
        <f>W7-V7</f>
        <v>1404</v>
      </c>
      <c r="Z7" s="298">
        <f>X7-W7</f>
        <v>459</v>
      </c>
      <c r="AA7" s="318">
        <f>Y7/V7</f>
        <v>6.3343108504398823E-2</v>
      </c>
      <c r="AB7" s="318">
        <f>Z7/W7</f>
        <v>1.9474733760448046E-2</v>
      </c>
      <c r="AC7" s="331">
        <f t="shared" ref="AC7:AC29" si="0">_xlfn.RANK.EQ(V7,V$7:V$29,0)</f>
        <v>1</v>
      </c>
      <c r="AE7" s="1"/>
      <c r="AF7" s="11"/>
      <c r="AG7" s="11"/>
      <c r="AH7" s="11"/>
      <c r="AI7" s="1"/>
      <c r="AJ7" s="1"/>
      <c r="AK7" s="1"/>
      <c r="AL7" s="1"/>
      <c r="AM7" s="250"/>
    </row>
    <row r="8" spans="1:39" ht="15.75" thickBot="1" x14ac:dyDescent="0.3">
      <c r="A8" s="355" t="s">
        <v>12</v>
      </c>
      <c r="B8" s="350">
        <v>51036312.909754008</v>
      </c>
      <c r="C8" s="362">
        <v>53115922.273333333</v>
      </c>
      <c r="D8" s="350">
        <v>53553092.460000001</v>
      </c>
      <c r="E8" s="290">
        <f>C8-B8</f>
        <v>2079609.3635793254</v>
      </c>
      <c r="F8" s="290">
        <f>D8-C8</f>
        <v>437170.18666666746</v>
      </c>
      <c r="G8" s="318">
        <f>E8/B8</f>
        <v>4.0747641140468686E-2</v>
      </c>
      <c r="H8" s="318">
        <f>F8/C8</f>
        <v>8.2304922508358146E-3</v>
      </c>
      <c r="I8" s="331">
        <f t="shared" ref="I8:I30" si="1">_xlfn.RANK.EQ(B8,B$8:B$30,0)</f>
        <v>1</v>
      </c>
      <c r="K8" s="352" t="s">
        <v>12</v>
      </c>
      <c r="L8" s="231">
        <v>389551.93804878055</v>
      </c>
      <c r="M8" s="231">
        <v>371451.41190476192</v>
      </c>
      <c r="N8" s="231">
        <v>249453.88</v>
      </c>
      <c r="O8" s="290">
        <f>M8-L8</f>
        <v>-18100.52614401863</v>
      </c>
      <c r="P8" s="293">
        <f>N8-M8</f>
        <v>-121997.53190476191</v>
      </c>
      <c r="Q8" s="318">
        <f>O8/L8</f>
        <v>-4.6464988044166891E-2</v>
      </c>
      <c r="R8" s="318">
        <f>P8/M8</f>
        <v>-0.32843469696123112</v>
      </c>
      <c r="S8" s="331">
        <f t="shared" ref="S8:S30" si="2">_xlfn.RANK.EQ(L8,L$8:L$30,0)</f>
        <v>2</v>
      </c>
      <c r="U8" s="354" t="s">
        <v>13</v>
      </c>
      <c r="V8" s="134">
        <v>2222</v>
      </c>
      <c r="W8" s="134">
        <v>2521</v>
      </c>
      <c r="X8" s="134">
        <v>2622</v>
      </c>
      <c r="Y8" s="298">
        <f t="shared" ref="Y8:Y32" si="3">W8-V8</f>
        <v>299</v>
      </c>
      <c r="Z8" s="298">
        <f t="shared" ref="Z8:Z32" si="4">X8-W8</f>
        <v>101</v>
      </c>
      <c r="AA8" s="318">
        <f t="shared" ref="AA8:AA31" si="5">Y8/V8</f>
        <v>0.13456345634563457</v>
      </c>
      <c r="AB8" s="318">
        <f t="shared" ref="AB8:AB31" si="6">Z8/W8</f>
        <v>4.0063466878222931E-2</v>
      </c>
      <c r="AC8" s="331">
        <f t="shared" si="0"/>
        <v>3</v>
      </c>
      <c r="AE8" s="1"/>
      <c r="AF8" s="67"/>
      <c r="AG8" s="69"/>
      <c r="AH8" s="69"/>
      <c r="AI8" s="309"/>
      <c r="AJ8" s="310"/>
      <c r="AK8" s="310"/>
      <c r="AL8" s="310"/>
      <c r="AM8" s="250"/>
    </row>
    <row r="9" spans="1:39" ht="15.75" thickBot="1" x14ac:dyDescent="0.3">
      <c r="A9" s="354" t="s">
        <v>13</v>
      </c>
      <c r="B9" s="350">
        <v>5545879.7260975586</v>
      </c>
      <c r="C9" s="362">
        <v>5660470.543333333</v>
      </c>
      <c r="D9" s="350">
        <v>5697698.1200000001</v>
      </c>
      <c r="E9" s="290">
        <f t="shared" ref="E9:E32" si="7">C9-B9</f>
        <v>114590.81723577436</v>
      </c>
      <c r="F9" s="290">
        <f t="shared" ref="F9:F32" si="8">D9-C9</f>
        <v>37227.576666667126</v>
      </c>
      <c r="G9" s="318">
        <f t="shared" ref="G9:G32" si="9">E9/B9</f>
        <v>2.0662333641412723E-2</v>
      </c>
      <c r="H9" s="318">
        <f t="shared" ref="H9:H32" si="10">F9/C9</f>
        <v>6.5767636067839306E-3</v>
      </c>
      <c r="I9" s="331">
        <f t="shared" si="1"/>
        <v>3</v>
      </c>
      <c r="K9" s="89" t="s">
        <v>13</v>
      </c>
      <c r="L9" s="231">
        <v>39303.54</v>
      </c>
      <c r="M9" s="231">
        <v>23745.370000000003</v>
      </c>
      <c r="N9" s="231">
        <v>21893.01</v>
      </c>
      <c r="O9" s="290">
        <f t="shared" ref="O9:O32" si="11">M9-L9</f>
        <v>-15558.169999999998</v>
      </c>
      <c r="P9" s="293">
        <f t="shared" ref="P9:P32" si="12">N9-M9</f>
        <v>-1852.3600000000042</v>
      </c>
      <c r="Q9" s="318">
        <f t="shared" ref="Q9:Q32" si="13">O9/L9</f>
        <v>-0.39584653189000274</v>
      </c>
      <c r="R9" s="318">
        <f t="shared" ref="R9:R32" si="14">P9/M9</f>
        <v>-7.8009312973434566E-2</v>
      </c>
      <c r="S9" s="331">
        <f t="shared" si="2"/>
        <v>6</v>
      </c>
      <c r="U9" s="352" t="s">
        <v>14</v>
      </c>
      <c r="V9" s="134">
        <v>6774</v>
      </c>
      <c r="W9" s="134">
        <v>6793</v>
      </c>
      <c r="X9" s="134">
        <v>7080</v>
      </c>
      <c r="Y9" s="298">
        <f t="shared" si="3"/>
        <v>19</v>
      </c>
      <c r="Z9" s="298">
        <f t="shared" si="4"/>
        <v>287</v>
      </c>
      <c r="AA9" s="318">
        <f t="shared" si="5"/>
        <v>2.8048420431059937E-3</v>
      </c>
      <c r="AB9" s="318">
        <f t="shared" si="6"/>
        <v>4.2249374355954661E-2</v>
      </c>
      <c r="AC9" s="331">
        <f t="shared" si="0"/>
        <v>2</v>
      </c>
      <c r="AE9" s="1"/>
      <c r="AF9" s="76"/>
      <c r="AG9" s="226"/>
      <c r="AH9" s="226"/>
      <c r="AI9" s="308"/>
      <c r="AJ9" s="308"/>
      <c r="AK9" s="308"/>
      <c r="AL9" s="308"/>
      <c r="AM9" s="250"/>
    </row>
    <row r="10" spans="1:39" ht="15.75" thickBot="1" x14ac:dyDescent="0.3">
      <c r="A10" s="352" t="s">
        <v>14</v>
      </c>
      <c r="B10" s="350">
        <v>12432786.677560978</v>
      </c>
      <c r="C10" s="362">
        <v>11941541.981904762</v>
      </c>
      <c r="D10" s="350">
        <v>12468319.050000001</v>
      </c>
      <c r="E10" s="290">
        <f t="shared" si="7"/>
        <v>-491244.69565621577</v>
      </c>
      <c r="F10" s="290">
        <f t="shared" si="8"/>
        <v>526777.06809523888</v>
      </c>
      <c r="G10" s="318">
        <f t="shared" si="9"/>
        <v>-3.9512034461495843E-2</v>
      </c>
      <c r="H10" s="318">
        <f t="shared" si="10"/>
        <v>4.4112985483237749E-2</v>
      </c>
      <c r="I10" s="331">
        <f t="shared" si="1"/>
        <v>2</v>
      </c>
      <c r="K10" s="89" t="s">
        <v>14</v>
      </c>
      <c r="L10" s="231">
        <v>67800.850000000006</v>
      </c>
      <c r="M10" s="231">
        <v>57882.69</v>
      </c>
      <c r="N10" s="231">
        <v>16753.010000000002</v>
      </c>
      <c r="O10" s="290">
        <f t="shared" si="11"/>
        <v>-9918.1600000000035</v>
      </c>
      <c r="P10" s="293">
        <f t="shared" si="12"/>
        <v>-41129.68</v>
      </c>
      <c r="Q10" s="318">
        <f t="shared" si="13"/>
        <v>-0.14628371178237445</v>
      </c>
      <c r="R10" s="318">
        <f t="shared" si="14"/>
        <v>-0.71056960206928876</v>
      </c>
      <c r="S10" s="331">
        <f t="shared" si="2"/>
        <v>5</v>
      </c>
      <c r="U10" s="356" t="s">
        <v>15</v>
      </c>
      <c r="V10" s="134">
        <v>878</v>
      </c>
      <c r="W10" s="134">
        <v>1059</v>
      </c>
      <c r="X10" s="134">
        <v>1307</v>
      </c>
      <c r="Y10" s="298">
        <f t="shared" si="3"/>
        <v>181</v>
      </c>
      <c r="Z10" s="298">
        <f t="shared" si="4"/>
        <v>248</v>
      </c>
      <c r="AA10" s="318">
        <f t="shared" si="5"/>
        <v>0.20615034168564919</v>
      </c>
      <c r="AB10" s="318">
        <f t="shared" si="6"/>
        <v>0.23418319169027385</v>
      </c>
      <c r="AC10" s="331">
        <f t="shared" si="0"/>
        <v>5</v>
      </c>
      <c r="AE10" s="58" t="s">
        <v>60</v>
      </c>
      <c r="AF10" s="365" t="s">
        <v>147</v>
      </c>
      <c r="AG10" s="365" t="s">
        <v>229</v>
      </c>
      <c r="AH10" s="369" t="s">
        <v>250</v>
      </c>
      <c r="AI10" s="50" t="s">
        <v>100</v>
      </c>
      <c r="AJ10" s="50" t="s">
        <v>101</v>
      </c>
      <c r="AK10" s="50"/>
      <c r="AL10" s="50"/>
      <c r="AM10" s="250"/>
    </row>
    <row r="11" spans="1:39" x14ac:dyDescent="0.25">
      <c r="A11" s="89" t="s">
        <v>15</v>
      </c>
      <c r="B11" s="350">
        <v>1709015.2875609756</v>
      </c>
      <c r="C11" s="362">
        <v>2003347.5128571428</v>
      </c>
      <c r="D11" s="350">
        <v>2405387.85</v>
      </c>
      <c r="E11" s="290">
        <f t="shared" si="7"/>
        <v>294332.22529616719</v>
      </c>
      <c r="F11" s="290">
        <f t="shared" si="8"/>
        <v>402040.33714285726</v>
      </c>
      <c r="G11" s="318">
        <f t="shared" si="9"/>
        <v>0.17222328403874254</v>
      </c>
      <c r="H11" s="318">
        <f t="shared" si="10"/>
        <v>0.2006842719810871</v>
      </c>
      <c r="I11" s="331">
        <f t="shared" si="1"/>
        <v>6</v>
      </c>
      <c r="K11" s="89" t="s">
        <v>15</v>
      </c>
      <c r="L11" s="231">
        <v>14442.210000000001</v>
      </c>
      <c r="M11" s="231">
        <v>14652.63</v>
      </c>
      <c r="N11" s="231">
        <v>8299.8900000000012</v>
      </c>
      <c r="O11" s="290">
        <f t="shared" si="11"/>
        <v>210.41999999999825</v>
      </c>
      <c r="P11" s="293">
        <f t="shared" si="12"/>
        <v>-6352.739999999998</v>
      </c>
      <c r="Q11" s="318">
        <f t="shared" si="13"/>
        <v>1.4569792296331256E-2</v>
      </c>
      <c r="R11" s="318">
        <f t="shared" si="14"/>
        <v>-0.43355629671942841</v>
      </c>
      <c r="S11" s="331">
        <f t="shared" si="2"/>
        <v>8</v>
      </c>
      <c r="U11" s="139" t="s">
        <v>16</v>
      </c>
      <c r="V11" s="134">
        <v>761</v>
      </c>
      <c r="W11" s="134">
        <v>825</v>
      </c>
      <c r="X11" s="134">
        <v>1084</v>
      </c>
      <c r="Y11" s="298">
        <f t="shared" si="3"/>
        <v>64</v>
      </c>
      <c r="Z11" s="298">
        <f t="shared" si="4"/>
        <v>259</v>
      </c>
      <c r="AA11" s="318">
        <f t="shared" si="5"/>
        <v>8.4099868593955324E-2</v>
      </c>
      <c r="AB11" s="318">
        <f t="shared" si="6"/>
        <v>0.31393939393939396</v>
      </c>
      <c r="AC11" s="331">
        <f t="shared" si="0"/>
        <v>6</v>
      </c>
      <c r="AE11" s="352" t="s">
        <v>12</v>
      </c>
      <c r="AF11" s="347">
        <v>389551.93804878055</v>
      </c>
      <c r="AG11" s="347">
        <v>371451.41190476192</v>
      </c>
      <c r="AH11" s="231">
        <v>249453.88</v>
      </c>
      <c r="AI11" s="312">
        <f>AG11-AF11</f>
        <v>-18100.52614401863</v>
      </c>
      <c r="AJ11" s="313">
        <f>AH11-AG11</f>
        <v>-121997.53190476191</v>
      </c>
      <c r="AK11" s="318">
        <f>AI11/AF11</f>
        <v>-4.6464988044166891E-2</v>
      </c>
      <c r="AL11" s="318">
        <f>AJ11/AG11</f>
        <v>-0.32843469696123112</v>
      </c>
      <c r="AM11" s="331">
        <f t="shared" ref="AM11:AM33" si="15">_xlfn.RANK.EQ(AF11,AF$11:AF$33,0)</f>
        <v>2</v>
      </c>
    </row>
    <row r="12" spans="1:39" x14ac:dyDescent="0.25">
      <c r="A12" s="95" t="s">
        <v>16</v>
      </c>
      <c r="B12" s="350">
        <v>2169701.2468292699</v>
      </c>
      <c r="C12" s="362">
        <v>2158983.9899999998</v>
      </c>
      <c r="D12" s="350">
        <v>2444760.71</v>
      </c>
      <c r="E12" s="290">
        <f t="shared" si="7"/>
        <v>-10717.256829270162</v>
      </c>
      <c r="F12" s="290">
        <f t="shared" si="8"/>
        <v>285776.7200000002</v>
      </c>
      <c r="G12" s="318">
        <f t="shared" si="9"/>
        <v>-4.9395080751011271E-3</v>
      </c>
      <c r="H12" s="318">
        <f t="shared" si="10"/>
        <v>0.1323662988348516</v>
      </c>
      <c r="I12" s="331">
        <f t="shared" si="1"/>
        <v>5</v>
      </c>
      <c r="K12" s="95" t="s">
        <v>16</v>
      </c>
      <c r="L12" s="231">
        <v>10717.509999999998</v>
      </c>
      <c r="M12" s="231">
        <v>8161.63</v>
      </c>
      <c r="N12" s="231">
        <v>7271.74</v>
      </c>
      <c r="O12" s="290">
        <f t="shared" si="11"/>
        <v>-2555.8799999999983</v>
      </c>
      <c r="P12" s="293">
        <f t="shared" si="12"/>
        <v>-889.89000000000033</v>
      </c>
      <c r="Q12" s="318">
        <f t="shared" si="13"/>
        <v>-0.23847703431114117</v>
      </c>
      <c r="R12" s="318">
        <f t="shared" si="14"/>
        <v>-0.1090333671092662</v>
      </c>
      <c r="S12" s="331">
        <f t="shared" si="2"/>
        <v>9</v>
      </c>
      <c r="U12" s="139" t="s">
        <v>61</v>
      </c>
      <c r="V12" s="134">
        <v>325</v>
      </c>
      <c r="W12" s="134">
        <v>417</v>
      </c>
      <c r="X12" s="134">
        <v>453</v>
      </c>
      <c r="Y12" s="298">
        <f t="shared" si="3"/>
        <v>92</v>
      </c>
      <c r="Z12" s="298">
        <f t="shared" si="4"/>
        <v>36</v>
      </c>
      <c r="AA12" s="318">
        <f t="shared" si="5"/>
        <v>0.28307692307692306</v>
      </c>
      <c r="AB12" s="318">
        <f t="shared" si="6"/>
        <v>8.6330935251798566E-2</v>
      </c>
      <c r="AC12" s="331">
        <f t="shared" si="0"/>
        <v>7</v>
      </c>
      <c r="AE12" s="161" t="s">
        <v>13</v>
      </c>
      <c r="AF12" s="347">
        <v>39303.54</v>
      </c>
      <c r="AG12" s="347">
        <v>23745.370000000003</v>
      </c>
      <c r="AH12" s="231">
        <v>21893.01</v>
      </c>
      <c r="AI12" s="314">
        <f t="shared" ref="AI12:AI35" si="16">AG12-AF12</f>
        <v>-15558.169999999998</v>
      </c>
      <c r="AJ12" s="315">
        <f t="shared" ref="AJ12:AJ35" si="17">AH12-AG12</f>
        <v>-1852.3600000000042</v>
      </c>
      <c r="AK12" s="318">
        <f t="shared" ref="AK12:AK35" si="18">AI12/AF12</f>
        <v>-0.39584653189000274</v>
      </c>
      <c r="AL12" s="318">
        <f t="shared" ref="AL12:AL35" si="19">AJ12/AG12</f>
        <v>-7.8009312973434566E-2</v>
      </c>
      <c r="AM12" s="331">
        <f t="shared" si="15"/>
        <v>6</v>
      </c>
    </row>
    <row r="13" spans="1:39" x14ac:dyDescent="0.25">
      <c r="A13" s="95" t="s">
        <v>17</v>
      </c>
      <c r="B13" s="350">
        <v>806817.54804878042</v>
      </c>
      <c r="C13" s="362">
        <v>879728.7228571428</v>
      </c>
      <c r="D13" s="350">
        <v>876663.66</v>
      </c>
      <c r="E13" s="290">
        <f t="shared" si="7"/>
        <v>72911.174808362382</v>
      </c>
      <c r="F13" s="290">
        <f t="shared" si="8"/>
        <v>-3065.062857142766</v>
      </c>
      <c r="G13" s="318">
        <f t="shared" si="9"/>
        <v>9.0368851030436625E-2</v>
      </c>
      <c r="H13" s="318">
        <f t="shared" si="10"/>
        <v>-3.4841000157277971E-3</v>
      </c>
      <c r="I13" s="331">
        <f t="shared" si="1"/>
        <v>7</v>
      </c>
      <c r="K13" s="95" t="s">
        <v>17</v>
      </c>
      <c r="L13" s="231">
        <v>5339.3600000000006</v>
      </c>
      <c r="M13" s="231">
        <v>6307.8899999999994</v>
      </c>
      <c r="N13" s="231">
        <v>17343.52</v>
      </c>
      <c r="O13" s="290">
        <f t="shared" si="11"/>
        <v>968.52999999999884</v>
      </c>
      <c r="P13" s="293">
        <f t="shared" si="12"/>
        <v>11035.630000000001</v>
      </c>
      <c r="Q13" s="318">
        <f t="shared" si="13"/>
        <v>0.18139439932875825</v>
      </c>
      <c r="R13" s="318">
        <f t="shared" si="14"/>
        <v>1.7494962657877677</v>
      </c>
      <c r="S13" s="331">
        <f t="shared" si="2"/>
        <v>11</v>
      </c>
      <c r="U13" s="139" t="s">
        <v>18</v>
      </c>
      <c r="V13" s="134">
        <v>226</v>
      </c>
      <c r="W13" s="134">
        <v>227</v>
      </c>
      <c r="X13" s="134">
        <v>175</v>
      </c>
      <c r="Y13" s="298">
        <f t="shared" si="3"/>
        <v>1</v>
      </c>
      <c r="Z13" s="298">
        <f t="shared" si="4"/>
        <v>-52</v>
      </c>
      <c r="AA13" s="318">
        <f t="shared" si="5"/>
        <v>4.4247787610619468E-3</v>
      </c>
      <c r="AB13" s="318">
        <f t="shared" si="6"/>
        <v>-0.22907488986784141</v>
      </c>
      <c r="AC13" s="331">
        <f t="shared" si="0"/>
        <v>9</v>
      </c>
      <c r="AE13" s="356" t="s">
        <v>14</v>
      </c>
      <c r="AF13" s="347">
        <v>67800.850000000006</v>
      </c>
      <c r="AG13" s="347">
        <v>57882.69</v>
      </c>
      <c r="AH13" s="231">
        <v>16753.010000000002</v>
      </c>
      <c r="AI13" s="314">
        <f t="shared" si="16"/>
        <v>-9918.1600000000035</v>
      </c>
      <c r="AJ13" s="315">
        <f t="shared" si="17"/>
        <v>-41129.68</v>
      </c>
      <c r="AK13" s="318">
        <f t="shared" si="18"/>
        <v>-0.14628371178237445</v>
      </c>
      <c r="AL13" s="318">
        <f t="shared" si="19"/>
        <v>-0.71056960206928876</v>
      </c>
      <c r="AM13" s="331">
        <f t="shared" si="15"/>
        <v>5</v>
      </c>
    </row>
    <row r="14" spans="1:39" x14ac:dyDescent="0.25">
      <c r="A14" s="95" t="s">
        <v>18</v>
      </c>
      <c r="B14" s="350">
        <v>520614.04146341461</v>
      </c>
      <c r="C14" s="362">
        <v>477966.75190476188</v>
      </c>
      <c r="D14" s="350">
        <v>389232.67</v>
      </c>
      <c r="E14" s="290">
        <f t="shared" si="7"/>
        <v>-42647.28955865273</v>
      </c>
      <c r="F14" s="290">
        <f t="shared" si="8"/>
        <v>-88734.081904761901</v>
      </c>
      <c r="G14" s="318">
        <f t="shared" si="9"/>
        <v>-8.1917286438863188E-2</v>
      </c>
      <c r="H14" s="318">
        <f t="shared" si="10"/>
        <v>-0.18564906774612383</v>
      </c>
      <c r="I14" s="331">
        <f t="shared" si="1"/>
        <v>9</v>
      </c>
      <c r="K14" s="95" t="s">
        <v>18</v>
      </c>
      <c r="L14" s="231">
        <v>6193.4400000000005</v>
      </c>
      <c r="M14" s="231">
        <v>6570.7276190476196</v>
      </c>
      <c r="N14" s="231">
        <v>5383.63</v>
      </c>
      <c r="O14" s="290">
        <f t="shared" si="11"/>
        <v>377.28761904761905</v>
      </c>
      <c r="P14" s="293">
        <f t="shared" si="12"/>
        <v>-1187.0976190476194</v>
      </c>
      <c r="Q14" s="318">
        <f t="shared" si="13"/>
        <v>6.0917296211413854E-2</v>
      </c>
      <c r="R14" s="318">
        <f t="shared" si="14"/>
        <v>-0.1806645607415516</v>
      </c>
      <c r="S14" s="331">
        <f t="shared" si="2"/>
        <v>10</v>
      </c>
      <c r="U14" s="139" t="s">
        <v>19</v>
      </c>
      <c r="V14" s="134">
        <v>49</v>
      </c>
      <c r="W14" s="134">
        <v>47</v>
      </c>
      <c r="X14" s="134">
        <v>54</v>
      </c>
      <c r="Y14" s="298">
        <f t="shared" si="3"/>
        <v>-2</v>
      </c>
      <c r="Z14" s="298">
        <f t="shared" si="4"/>
        <v>7</v>
      </c>
      <c r="AA14" s="318">
        <f t="shared" si="5"/>
        <v>-4.0816326530612242E-2</v>
      </c>
      <c r="AB14" s="318">
        <f t="shared" si="6"/>
        <v>0.14893617021276595</v>
      </c>
      <c r="AC14" s="331">
        <f t="shared" si="0"/>
        <v>18</v>
      </c>
      <c r="AE14" s="161" t="s">
        <v>15</v>
      </c>
      <c r="AF14" s="347">
        <v>14442.210000000001</v>
      </c>
      <c r="AG14" s="347">
        <v>14652.63</v>
      </c>
      <c r="AH14" s="231">
        <v>8299.8900000000012</v>
      </c>
      <c r="AI14" s="314">
        <f t="shared" si="16"/>
        <v>210.41999999999825</v>
      </c>
      <c r="AJ14" s="315">
        <f t="shared" si="17"/>
        <v>-6352.739999999998</v>
      </c>
      <c r="AK14" s="318">
        <f t="shared" si="18"/>
        <v>1.4569792296331256E-2</v>
      </c>
      <c r="AL14" s="318">
        <f t="shared" si="19"/>
        <v>-0.43355629671942841</v>
      </c>
      <c r="AM14" s="331">
        <f t="shared" si="15"/>
        <v>8</v>
      </c>
    </row>
    <row r="15" spans="1:39" x14ac:dyDescent="0.25">
      <c r="A15" s="95" t="s">
        <v>19</v>
      </c>
      <c r="B15" s="350">
        <v>128123.96097560978</v>
      </c>
      <c r="C15" s="362">
        <v>143676.14238095237</v>
      </c>
      <c r="D15" s="350">
        <v>143862.26999999999</v>
      </c>
      <c r="E15" s="290">
        <f t="shared" si="7"/>
        <v>15552.181405342591</v>
      </c>
      <c r="F15" s="290">
        <f t="shared" si="8"/>
        <v>186.1276190476201</v>
      </c>
      <c r="G15" s="318">
        <f t="shared" si="9"/>
        <v>0.12138386361863392</v>
      </c>
      <c r="H15" s="318">
        <f t="shared" si="10"/>
        <v>1.2954664286163049E-3</v>
      </c>
      <c r="I15" s="331">
        <f t="shared" si="1"/>
        <v>16</v>
      </c>
      <c r="K15" s="95" t="s">
        <v>19</v>
      </c>
      <c r="L15" s="231">
        <v>14648.140000000001</v>
      </c>
      <c r="M15" s="231">
        <v>14776.317142857144</v>
      </c>
      <c r="N15" s="231">
        <v>12003.77</v>
      </c>
      <c r="O15" s="290">
        <f t="shared" si="11"/>
        <v>128.17714285714283</v>
      </c>
      <c r="P15" s="293">
        <f t="shared" si="12"/>
        <v>-2772.5471428571436</v>
      </c>
      <c r="Q15" s="318">
        <f t="shared" si="13"/>
        <v>8.7504040005859322E-3</v>
      </c>
      <c r="R15" s="318">
        <f t="shared" si="14"/>
        <v>-0.18763451786072349</v>
      </c>
      <c r="S15" s="331">
        <f t="shared" si="2"/>
        <v>7</v>
      </c>
      <c r="U15" s="139" t="s">
        <v>20</v>
      </c>
      <c r="V15" s="134">
        <v>136</v>
      </c>
      <c r="W15" s="134">
        <v>98</v>
      </c>
      <c r="X15" s="134">
        <v>82</v>
      </c>
      <c r="Y15" s="298">
        <f t="shared" si="3"/>
        <v>-38</v>
      </c>
      <c r="Z15" s="298">
        <f t="shared" si="4"/>
        <v>-16</v>
      </c>
      <c r="AA15" s="318">
        <f t="shared" si="5"/>
        <v>-0.27941176470588236</v>
      </c>
      <c r="AB15" s="318">
        <f t="shared" si="6"/>
        <v>-0.16326530612244897</v>
      </c>
      <c r="AC15" s="331">
        <f t="shared" si="0"/>
        <v>12</v>
      </c>
      <c r="AE15" s="161" t="s">
        <v>16</v>
      </c>
      <c r="AF15" s="347">
        <v>10717.509999999998</v>
      </c>
      <c r="AG15" s="347">
        <v>8161.63</v>
      </c>
      <c r="AH15" s="231">
        <v>7271.74</v>
      </c>
      <c r="AI15" s="314">
        <f t="shared" si="16"/>
        <v>-2555.8799999999983</v>
      </c>
      <c r="AJ15" s="315">
        <f t="shared" si="17"/>
        <v>-889.89000000000033</v>
      </c>
      <c r="AK15" s="318">
        <f t="shared" si="18"/>
        <v>-0.23847703431114117</v>
      </c>
      <c r="AL15" s="318">
        <f t="shared" si="19"/>
        <v>-0.1090333671092662</v>
      </c>
      <c r="AM15" s="331">
        <f t="shared" si="15"/>
        <v>9</v>
      </c>
    </row>
    <row r="16" spans="1:39" x14ac:dyDescent="0.25">
      <c r="A16" s="95" t="s">
        <v>20</v>
      </c>
      <c r="B16" s="350">
        <v>264322.24170731701</v>
      </c>
      <c r="C16" s="362">
        <v>209720.12809523812</v>
      </c>
      <c r="D16" s="350">
        <v>158950.12</v>
      </c>
      <c r="E16" s="290">
        <f t="shared" si="7"/>
        <v>-54602.113612078887</v>
      </c>
      <c r="F16" s="290">
        <f t="shared" si="8"/>
        <v>-50770.008095238125</v>
      </c>
      <c r="G16" s="318">
        <f t="shared" si="9"/>
        <v>-0.20657404106211991</v>
      </c>
      <c r="H16" s="318">
        <f t="shared" si="10"/>
        <v>-0.24208457507799369</v>
      </c>
      <c r="I16" s="331">
        <f t="shared" si="1"/>
        <v>13</v>
      </c>
      <c r="K16" s="95" t="s">
        <v>20</v>
      </c>
      <c r="L16" s="231">
        <v>0</v>
      </c>
      <c r="M16" s="231">
        <v>0</v>
      </c>
      <c r="N16" s="231">
        <v>0</v>
      </c>
      <c r="O16" s="290">
        <f t="shared" si="11"/>
        <v>0</v>
      </c>
      <c r="P16" s="293">
        <f t="shared" si="12"/>
        <v>0</v>
      </c>
      <c r="Q16" s="318">
        <v>0</v>
      </c>
      <c r="R16" s="318">
        <v>0</v>
      </c>
      <c r="S16" s="331">
        <f t="shared" si="2"/>
        <v>21</v>
      </c>
      <c r="U16" s="139" t="s">
        <v>21</v>
      </c>
      <c r="V16" s="134">
        <v>125</v>
      </c>
      <c r="W16" s="134">
        <v>143</v>
      </c>
      <c r="X16" s="134">
        <v>133</v>
      </c>
      <c r="Y16" s="298">
        <f t="shared" si="3"/>
        <v>18</v>
      </c>
      <c r="Z16" s="298">
        <f t="shared" si="4"/>
        <v>-10</v>
      </c>
      <c r="AA16" s="318">
        <f t="shared" si="5"/>
        <v>0.14399999999999999</v>
      </c>
      <c r="AB16" s="318">
        <f t="shared" si="6"/>
        <v>-6.9930069930069935E-2</v>
      </c>
      <c r="AC16" s="331">
        <f t="shared" si="0"/>
        <v>13</v>
      </c>
      <c r="AE16" s="161" t="s">
        <v>61</v>
      </c>
      <c r="AF16" s="347">
        <v>5339.3600000000006</v>
      </c>
      <c r="AG16" s="347">
        <v>6307.8899999999994</v>
      </c>
      <c r="AH16" s="231">
        <v>17343.52</v>
      </c>
      <c r="AI16" s="314">
        <f t="shared" si="16"/>
        <v>968.52999999999884</v>
      </c>
      <c r="AJ16" s="315">
        <f t="shared" si="17"/>
        <v>11035.630000000001</v>
      </c>
      <c r="AK16" s="318">
        <f t="shared" si="18"/>
        <v>0.18139439932875825</v>
      </c>
      <c r="AL16" s="318">
        <f t="shared" si="19"/>
        <v>1.7494962657877677</v>
      </c>
      <c r="AM16" s="331">
        <f t="shared" si="15"/>
        <v>11</v>
      </c>
    </row>
    <row r="17" spans="1:39" x14ac:dyDescent="0.25">
      <c r="A17" s="95" t="s">
        <v>21</v>
      </c>
      <c r="B17" s="350">
        <v>274433.51243902434</v>
      </c>
      <c r="C17" s="362">
        <v>277500.45095238095</v>
      </c>
      <c r="D17" s="350">
        <v>302212.29000000004</v>
      </c>
      <c r="E17" s="290">
        <f t="shared" si="7"/>
        <v>3066.9385133566102</v>
      </c>
      <c r="F17" s="290">
        <f t="shared" si="8"/>
        <v>24711.839047619083</v>
      </c>
      <c r="G17" s="318">
        <f t="shared" si="9"/>
        <v>1.117552476043918E-2</v>
      </c>
      <c r="H17" s="318">
        <f t="shared" si="10"/>
        <v>8.9051527530164737E-2</v>
      </c>
      <c r="I17" s="331">
        <f t="shared" si="1"/>
        <v>12</v>
      </c>
      <c r="K17" s="354" t="s">
        <v>21</v>
      </c>
      <c r="L17" s="231">
        <v>172372.96512195122</v>
      </c>
      <c r="M17" s="231">
        <v>134175.28999999998</v>
      </c>
      <c r="N17" s="231">
        <v>133358.62</v>
      </c>
      <c r="O17" s="290">
        <f t="shared" si="11"/>
        <v>-38197.675121951237</v>
      </c>
      <c r="P17" s="293">
        <f t="shared" si="12"/>
        <v>-816.6699999999837</v>
      </c>
      <c r="Q17" s="318">
        <f t="shared" si="13"/>
        <v>-0.22159899085640819</v>
      </c>
      <c r="R17" s="318">
        <f t="shared" si="14"/>
        <v>-6.0865901612732407E-3</v>
      </c>
      <c r="S17" s="331">
        <f t="shared" si="2"/>
        <v>3</v>
      </c>
      <c r="U17" s="353" t="s">
        <v>22</v>
      </c>
      <c r="V17" s="134">
        <v>1645</v>
      </c>
      <c r="W17" s="134">
        <v>1787</v>
      </c>
      <c r="X17" s="134">
        <v>1679</v>
      </c>
      <c r="Y17" s="298">
        <f t="shared" si="3"/>
        <v>142</v>
      </c>
      <c r="Z17" s="298">
        <f t="shared" si="4"/>
        <v>-108</v>
      </c>
      <c r="AA17" s="318">
        <f t="shared" si="5"/>
        <v>8.6322188449848028E-2</v>
      </c>
      <c r="AB17" s="318">
        <f t="shared" si="6"/>
        <v>-6.04364857302742E-2</v>
      </c>
      <c r="AC17" s="331">
        <f t="shared" si="0"/>
        <v>4</v>
      </c>
      <c r="AE17" s="161" t="s">
        <v>18</v>
      </c>
      <c r="AF17" s="347">
        <v>6193.4400000000005</v>
      </c>
      <c r="AG17" s="347">
        <v>6570.7276190476196</v>
      </c>
      <c r="AH17" s="231">
        <v>5383.63</v>
      </c>
      <c r="AI17" s="314">
        <f t="shared" si="16"/>
        <v>377.28761904761905</v>
      </c>
      <c r="AJ17" s="315">
        <f t="shared" si="17"/>
        <v>-1187.0976190476194</v>
      </c>
      <c r="AK17" s="318">
        <f t="shared" si="18"/>
        <v>6.0917296211413854E-2</v>
      </c>
      <c r="AL17" s="318">
        <f t="shared" si="19"/>
        <v>-0.1806645607415516</v>
      </c>
      <c r="AM17" s="331">
        <f t="shared" si="15"/>
        <v>10</v>
      </c>
    </row>
    <row r="18" spans="1:39" x14ac:dyDescent="0.25">
      <c r="A18" s="353" t="s">
        <v>22</v>
      </c>
      <c r="B18" s="350">
        <v>3645807.7895121952</v>
      </c>
      <c r="C18" s="362">
        <v>3782631.9000000004</v>
      </c>
      <c r="D18" s="350">
        <v>3502702.2</v>
      </c>
      <c r="E18" s="290">
        <f t="shared" si="7"/>
        <v>136824.11048780521</v>
      </c>
      <c r="F18" s="290">
        <f t="shared" si="8"/>
        <v>-279929.70000000019</v>
      </c>
      <c r="G18" s="318">
        <f t="shared" si="9"/>
        <v>3.7529161817417729E-2</v>
      </c>
      <c r="H18" s="318">
        <f t="shared" si="10"/>
        <v>-7.4003949472323791E-2</v>
      </c>
      <c r="I18" s="331">
        <f t="shared" si="1"/>
        <v>4</v>
      </c>
      <c r="K18" s="355" t="s">
        <v>22</v>
      </c>
      <c r="L18" s="231">
        <v>1321387.2173170731</v>
      </c>
      <c r="M18" s="231">
        <v>1297855.408095238</v>
      </c>
      <c r="N18" s="231">
        <v>1281585.8700000001</v>
      </c>
      <c r="O18" s="290">
        <f t="shared" si="11"/>
        <v>-23531.809221835108</v>
      </c>
      <c r="P18" s="293">
        <f t="shared" si="12"/>
        <v>-16269.53809523792</v>
      </c>
      <c r="Q18" s="318">
        <f t="shared" si="13"/>
        <v>-1.7808412941676382E-2</v>
      </c>
      <c r="R18" s="318">
        <f t="shared" si="14"/>
        <v>-1.2535709289153761E-2</v>
      </c>
      <c r="S18" s="331">
        <f t="shared" si="2"/>
        <v>1</v>
      </c>
      <c r="U18" s="139" t="s">
        <v>23</v>
      </c>
      <c r="V18" s="134">
        <v>258</v>
      </c>
      <c r="W18" s="134">
        <v>289</v>
      </c>
      <c r="X18" s="134">
        <v>235</v>
      </c>
      <c r="Y18" s="298">
        <f t="shared" si="3"/>
        <v>31</v>
      </c>
      <c r="Z18" s="298">
        <f t="shared" si="4"/>
        <v>-54</v>
      </c>
      <c r="AA18" s="318">
        <f t="shared" si="5"/>
        <v>0.12015503875968993</v>
      </c>
      <c r="AB18" s="318">
        <f t="shared" si="6"/>
        <v>-0.18685121107266436</v>
      </c>
      <c r="AC18" s="331">
        <f t="shared" si="0"/>
        <v>8</v>
      </c>
      <c r="AE18" s="161" t="s">
        <v>19</v>
      </c>
      <c r="AF18" s="347">
        <v>14648.140000000001</v>
      </c>
      <c r="AG18" s="347">
        <v>14776.317142857144</v>
      </c>
      <c r="AH18" s="231">
        <v>12003.77</v>
      </c>
      <c r="AI18" s="314">
        <f t="shared" si="16"/>
        <v>128.17714285714283</v>
      </c>
      <c r="AJ18" s="315">
        <f t="shared" si="17"/>
        <v>-2772.5471428571436</v>
      </c>
      <c r="AK18" s="318">
        <f t="shared" si="18"/>
        <v>8.7504040005859322E-3</v>
      </c>
      <c r="AL18" s="318">
        <f t="shared" si="19"/>
        <v>-0.18763451786072349</v>
      </c>
      <c r="AM18" s="331">
        <f t="shared" si="15"/>
        <v>7</v>
      </c>
    </row>
    <row r="19" spans="1:39" x14ac:dyDescent="0.25">
      <c r="A19" s="95" t="s">
        <v>23</v>
      </c>
      <c r="B19" s="350">
        <v>533298.88780487794</v>
      </c>
      <c r="C19" s="362">
        <v>599879.34904761903</v>
      </c>
      <c r="D19" s="350">
        <v>483757.01</v>
      </c>
      <c r="E19" s="290">
        <f t="shared" si="7"/>
        <v>66580.46124274109</v>
      </c>
      <c r="F19" s="290">
        <f t="shared" si="8"/>
        <v>-116122.33904761903</v>
      </c>
      <c r="G19" s="318">
        <f t="shared" si="9"/>
        <v>0.12484642808237278</v>
      </c>
      <c r="H19" s="318">
        <f t="shared" si="10"/>
        <v>-0.1935761569921973</v>
      </c>
      <c r="I19" s="331">
        <f t="shared" si="1"/>
        <v>8</v>
      </c>
      <c r="K19" s="353" t="s">
        <v>23</v>
      </c>
      <c r="L19" s="231">
        <v>148853.9287804878</v>
      </c>
      <c r="M19" s="231">
        <v>131975.66333333333</v>
      </c>
      <c r="N19" s="231">
        <v>120948.22</v>
      </c>
      <c r="O19" s="290">
        <f t="shared" si="11"/>
        <v>-16878.265447154467</v>
      </c>
      <c r="P19" s="293">
        <f t="shared" si="12"/>
        <v>-11027.443333333329</v>
      </c>
      <c r="Q19" s="318">
        <f t="shared" si="13"/>
        <v>-0.11338810863396519</v>
      </c>
      <c r="R19" s="318">
        <f t="shared" si="14"/>
        <v>-8.3556642602213071E-2</v>
      </c>
      <c r="S19" s="331">
        <f t="shared" si="2"/>
        <v>4</v>
      </c>
      <c r="U19" s="139" t="s">
        <v>25</v>
      </c>
      <c r="V19" s="134">
        <v>99</v>
      </c>
      <c r="W19" s="134">
        <v>124</v>
      </c>
      <c r="X19" s="134">
        <v>142</v>
      </c>
      <c r="Y19" s="298">
        <f t="shared" si="3"/>
        <v>25</v>
      </c>
      <c r="Z19" s="298">
        <f t="shared" si="4"/>
        <v>18</v>
      </c>
      <c r="AA19" s="318">
        <f t="shared" si="5"/>
        <v>0.25252525252525254</v>
      </c>
      <c r="AB19" s="318">
        <f t="shared" si="6"/>
        <v>0.14516129032258066</v>
      </c>
      <c r="AC19" s="331">
        <f t="shared" si="0"/>
        <v>14</v>
      </c>
      <c r="AE19" s="161" t="s">
        <v>20</v>
      </c>
      <c r="AF19" s="347">
        <v>0</v>
      </c>
      <c r="AG19" s="347">
        <v>0</v>
      </c>
      <c r="AH19" s="231">
        <v>0</v>
      </c>
      <c r="AI19" s="314">
        <f t="shared" si="16"/>
        <v>0</v>
      </c>
      <c r="AJ19" s="315">
        <f t="shared" si="17"/>
        <v>0</v>
      </c>
      <c r="AK19" s="318">
        <v>0</v>
      </c>
      <c r="AL19" s="318">
        <v>0</v>
      </c>
      <c r="AM19" s="331">
        <f t="shared" si="15"/>
        <v>21</v>
      </c>
    </row>
    <row r="20" spans="1:39" x14ac:dyDescent="0.25">
      <c r="A20" s="95" t="s">
        <v>25</v>
      </c>
      <c r="B20" s="350">
        <v>237331.98097560968</v>
      </c>
      <c r="C20" s="362">
        <v>237183.84</v>
      </c>
      <c r="D20" s="350">
        <v>250729.38</v>
      </c>
      <c r="E20" s="290">
        <f t="shared" si="7"/>
        <v>-148.14097560968366</v>
      </c>
      <c r="F20" s="290">
        <f t="shared" si="8"/>
        <v>13545.540000000008</v>
      </c>
      <c r="G20" s="318">
        <f t="shared" si="9"/>
        <v>-6.2419306071063356E-4</v>
      </c>
      <c r="H20" s="318">
        <f t="shared" si="10"/>
        <v>5.7109877300241065E-2</v>
      </c>
      <c r="I20" s="331">
        <f t="shared" si="1"/>
        <v>14</v>
      </c>
      <c r="K20" s="95" t="s">
        <v>25</v>
      </c>
      <c r="L20" s="231">
        <v>3195.21</v>
      </c>
      <c r="M20" s="231">
        <v>1508.4980952380952</v>
      </c>
      <c r="N20" s="231">
        <v>6440.45</v>
      </c>
      <c r="O20" s="290">
        <f t="shared" si="11"/>
        <v>-1686.7119047619049</v>
      </c>
      <c r="P20" s="293">
        <f t="shared" si="12"/>
        <v>4931.9519047619051</v>
      </c>
      <c r="Q20" s="318">
        <f t="shared" si="13"/>
        <v>-0.5278876520672835</v>
      </c>
      <c r="R20" s="318">
        <f t="shared" si="14"/>
        <v>3.2694452318704892</v>
      </c>
      <c r="S20" s="331">
        <f t="shared" si="2"/>
        <v>15</v>
      </c>
      <c r="U20" s="139" t="s">
        <v>26</v>
      </c>
      <c r="V20" s="134">
        <v>28</v>
      </c>
      <c r="W20" s="134">
        <v>33</v>
      </c>
      <c r="X20" s="134">
        <v>47</v>
      </c>
      <c r="Y20" s="298">
        <f t="shared" si="3"/>
        <v>5</v>
      </c>
      <c r="Z20" s="298">
        <f t="shared" si="4"/>
        <v>14</v>
      </c>
      <c r="AA20" s="318">
        <f t="shared" si="5"/>
        <v>0.17857142857142858</v>
      </c>
      <c r="AB20" s="318">
        <f t="shared" si="6"/>
        <v>0.42424242424242425</v>
      </c>
      <c r="AC20" s="331">
        <f t="shared" si="0"/>
        <v>21</v>
      </c>
      <c r="AE20" s="354" t="s">
        <v>21</v>
      </c>
      <c r="AF20" s="347">
        <v>172372.96512195122</v>
      </c>
      <c r="AG20" s="347">
        <v>134175.28999999998</v>
      </c>
      <c r="AH20" s="231">
        <v>133358.62</v>
      </c>
      <c r="AI20" s="314">
        <f t="shared" si="16"/>
        <v>-38197.675121951237</v>
      </c>
      <c r="AJ20" s="315">
        <f t="shared" si="17"/>
        <v>-816.6699999999837</v>
      </c>
      <c r="AK20" s="318">
        <f t="shared" si="18"/>
        <v>-0.22159899085640819</v>
      </c>
      <c r="AL20" s="318">
        <f t="shared" si="19"/>
        <v>-6.0865901612732407E-3</v>
      </c>
      <c r="AM20" s="331">
        <f t="shared" si="15"/>
        <v>3</v>
      </c>
    </row>
    <row r="21" spans="1:39" x14ac:dyDescent="0.25">
      <c r="A21" s="95" t="s">
        <v>26</v>
      </c>
      <c r="B21" s="350">
        <v>62747.551951219517</v>
      </c>
      <c r="C21" s="362">
        <v>76468.92</v>
      </c>
      <c r="D21" s="350">
        <v>90197.68</v>
      </c>
      <c r="E21" s="290">
        <f t="shared" si="7"/>
        <v>13721.368048780481</v>
      </c>
      <c r="F21" s="290">
        <f t="shared" si="8"/>
        <v>13728.759999999995</v>
      </c>
      <c r="G21" s="318">
        <f t="shared" si="9"/>
        <v>0.21867575103882284</v>
      </c>
      <c r="H21" s="318">
        <f t="shared" si="10"/>
        <v>0.17953385506163805</v>
      </c>
      <c r="I21" s="331">
        <f t="shared" si="1"/>
        <v>20</v>
      </c>
      <c r="K21" s="95" t="s">
        <v>26</v>
      </c>
      <c r="L21" s="231">
        <v>4559.84</v>
      </c>
      <c r="M21" s="231">
        <v>7976.3399999999992</v>
      </c>
      <c r="N21" s="231">
        <v>4957.95</v>
      </c>
      <c r="O21" s="290">
        <f t="shared" si="11"/>
        <v>3416.4999999999991</v>
      </c>
      <c r="P21" s="293">
        <f t="shared" si="12"/>
        <v>-3018.3899999999994</v>
      </c>
      <c r="Q21" s="318">
        <f t="shared" si="13"/>
        <v>0.74925874592090924</v>
      </c>
      <c r="R21" s="318">
        <f t="shared" si="14"/>
        <v>-0.37841792100136151</v>
      </c>
      <c r="S21" s="331">
        <f t="shared" si="2"/>
        <v>12</v>
      </c>
      <c r="U21" s="138" t="s">
        <v>27</v>
      </c>
      <c r="V21" s="134">
        <v>31</v>
      </c>
      <c r="W21" s="134">
        <v>34</v>
      </c>
      <c r="X21" s="134">
        <v>59</v>
      </c>
      <c r="Y21" s="298">
        <f t="shared" si="3"/>
        <v>3</v>
      </c>
      <c r="Z21" s="298">
        <f t="shared" si="4"/>
        <v>25</v>
      </c>
      <c r="AA21" s="318">
        <f t="shared" si="5"/>
        <v>9.6774193548387094E-2</v>
      </c>
      <c r="AB21" s="318">
        <f t="shared" si="6"/>
        <v>0.73529411764705888</v>
      </c>
      <c r="AC21" s="331">
        <f t="shared" si="0"/>
        <v>19</v>
      </c>
      <c r="AE21" s="355" t="s">
        <v>22</v>
      </c>
      <c r="AF21" s="347">
        <v>1321387.2173170731</v>
      </c>
      <c r="AG21" s="347">
        <v>1297855.408095238</v>
      </c>
      <c r="AH21" s="231">
        <v>1281585.8700000001</v>
      </c>
      <c r="AI21" s="314">
        <f t="shared" si="16"/>
        <v>-23531.809221835108</v>
      </c>
      <c r="AJ21" s="315">
        <f t="shared" si="17"/>
        <v>-16269.53809523792</v>
      </c>
      <c r="AK21" s="318">
        <f t="shared" si="18"/>
        <v>-1.7808412941676382E-2</v>
      </c>
      <c r="AL21" s="318">
        <f t="shared" si="19"/>
        <v>-1.2535709289153761E-2</v>
      </c>
      <c r="AM21" s="331">
        <f t="shared" si="15"/>
        <v>1</v>
      </c>
    </row>
    <row r="22" spans="1:39" x14ac:dyDescent="0.25">
      <c r="A22" s="95" t="s">
        <v>27</v>
      </c>
      <c r="B22" s="350">
        <v>89277.839756097572</v>
      </c>
      <c r="C22" s="362">
        <v>108219.87</v>
      </c>
      <c r="D22" s="350">
        <v>159393.59999999998</v>
      </c>
      <c r="E22" s="290">
        <f t="shared" si="7"/>
        <v>18942.030243902424</v>
      </c>
      <c r="F22" s="290">
        <f t="shared" si="8"/>
        <v>51173.729999999981</v>
      </c>
      <c r="G22" s="318">
        <f t="shared" si="9"/>
        <v>0.21216945095951098</v>
      </c>
      <c r="H22" s="318">
        <f t="shared" si="10"/>
        <v>0.47286815258602677</v>
      </c>
      <c r="I22" s="331">
        <f t="shared" si="1"/>
        <v>18</v>
      </c>
      <c r="K22" s="95" t="s">
        <v>27</v>
      </c>
      <c r="L22" s="231">
        <v>3516.7</v>
      </c>
      <c r="M22" s="231">
        <v>480.15</v>
      </c>
      <c r="N22" s="231">
        <v>873</v>
      </c>
      <c r="O22" s="290">
        <f t="shared" si="11"/>
        <v>-3036.5499999999997</v>
      </c>
      <c r="P22" s="293">
        <f t="shared" si="12"/>
        <v>392.85</v>
      </c>
      <c r="Q22" s="318">
        <f t="shared" si="13"/>
        <v>-0.86346574913981855</v>
      </c>
      <c r="R22" s="318">
        <f t="shared" si="14"/>
        <v>0.81818181818181823</v>
      </c>
      <c r="S22" s="331">
        <f t="shared" si="2"/>
        <v>14</v>
      </c>
      <c r="U22" s="139" t="s">
        <v>28</v>
      </c>
      <c r="V22" s="134">
        <v>53</v>
      </c>
      <c r="W22" s="134">
        <v>54</v>
      </c>
      <c r="X22" s="134">
        <v>38</v>
      </c>
      <c r="Y22" s="298">
        <f t="shared" si="3"/>
        <v>1</v>
      </c>
      <c r="Z22" s="298">
        <f t="shared" si="4"/>
        <v>-16</v>
      </c>
      <c r="AA22" s="318">
        <f t="shared" si="5"/>
        <v>1.8867924528301886E-2</v>
      </c>
      <c r="AB22" s="318">
        <f t="shared" si="6"/>
        <v>-0.29629629629629628</v>
      </c>
      <c r="AC22" s="331">
        <f t="shared" si="0"/>
        <v>17</v>
      </c>
      <c r="AE22" s="353" t="s">
        <v>23</v>
      </c>
      <c r="AF22" s="347">
        <v>148853.9287804878</v>
      </c>
      <c r="AG22" s="347">
        <v>131975.66333333333</v>
      </c>
      <c r="AH22" s="231">
        <v>120948.22</v>
      </c>
      <c r="AI22" s="314">
        <f t="shared" si="16"/>
        <v>-16878.265447154467</v>
      </c>
      <c r="AJ22" s="315">
        <f t="shared" si="17"/>
        <v>-11027.443333333329</v>
      </c>
      <c r="AK22" s="318">
        <f t="shared" si="18"/>
        <v>-0.11338810863396519</v>
      </c>
      <c r="AL22" s="318">
        <f t="shared" si="19"/>
        <v>-8.3556642602213071E-2</v>
      </c>
      <c r="AM22" s="331">
        <f t="shared" si="15"/>
        <v>4</v>
      </c>
    </row>
    <row r="23" spans="1:39" x14ac:dyDescent="0.25">
      <c r="A23" s="95" t="s">
        <v>28</v>
      </c>
      <c r="B23" s="350">
        <v>141119.69219512196</v>
      </c>
      <c r="C23" s="362">
        <v>140872.18</v>
      </c>
      <c r="D23" s="350">
        <v>130509.37999999999</v>
      </c>
      <c r="E23" s="290">
        <f t="shared" si="7"/>
        <v>-247.51219512196258</v>
      </c>
      <c r="F23" s="290">
        <f t="shared" si="8"/>
        <v>-10362.800000000003</v>
      </c>
      <c r="G23" s="318">
        <f t="shared" si="9"/>
        <v>-1.7539167728606927E-3</v>
      </c>
      <c r="H23" s="318">
        <f t="shared" si="10"/>
        <v>-7.3561720987067869E-2</v>
      </c>
      <c r="I23" s="331">
        <f t="shared" si="1"/>
        <v>15</v>
      </c>
      <c r="K23" s="95" t="s">
        <v>28</v>
      </c>
      <c r="L23" s="231">
        <v>725.01</v>
      </c>
      <c r="M23" s="231">
        <v>2244.73</v>
      </c>
      <c r="N23" s="231">
        <v>2200.6</v>
      </c>
      <c r="O23" s="290">
        <f t="shared" si="11"/>
        <v>1519.72</v>
      </c>
      <c r="P23" s="293">
        <f t="shared" si="12"/>
        <v>-44.130000000000109</v>
      </c>
      <c r="Q23" s="318">
        <f t="shared" si="13"/>
        <v>2.0961366050123447</v>
      </c>
      <c r="R23" s="318">
        <f t="shared" si="14"/>
        <v>-1.9659379969974165E-2</v>
      </c>
      <c r="S23" s="331">
        <f t="shared" si="2"/>
        <v>19</v>
      </c>
      <c r="U23" s="139" t="s">
        <v>29</v>
      </c>
      <c r="V23" s="134">
        <v>21</v>
      </c>
      <c r="W23" s="134">
        <v>17</v>
      </c>
      <c r="X23" s="134">
        <v>25</v>
      </c>
      <c r="Y23" s="298">
        <f t="shared" si="3"/>
        <v>-4</v>
      </c>
      <c r="Z23" s="298">
        <f t="shared" si="4"/>
        <v>8</v>
      </c>
      <c r="AA23" s="318">
        <f t="shared" si="5"/>
        <v>-0.19047619047619047</v>
      </c>
      <c r="AB23" s="318">
        <f t="shared" si="6"/>
        <v>0.47058823529411764</v>
      </c>
      <c r="AC23" s="331">
        <f t="shared" si="0"/>
        <v>22</v>
      </c>
      <c r="AE23" s="161" t="s">
        <v>25</v>
      </c>
      <c r="AF23" s="347">
        <v>3195.21</v>
      </c>
      <c r="AG23" s="347">
        <v>1508.4980952380952</v>
      </c>
      <c r="AH23" s="231">
        <v>6440.45</v>
      </c>
      <c r="AI23" s="314">
        <f t="shared" si="16"/>
        <v>-1686.7119047619049</v>
      </c>
      <c r="AJ23" s="315">
        <f t="shared" si="17"/>
        <v>4931.9519047619051</v>
      </c>
      <c r="AK23" s="318">
        <f t="shared" si="18"/>
        <v>-0.5278876520672835</v>
      </c>
      <c r="AL23" s="318">
        <f t="shared" si="19"/>
        <v>3.2694452318704892</v>
      </c>
      <c r="AM23" s="331">
        <f t="shared" si="15"/>
        <v>15</v>
      </c>
    </row>
    <row r="24" spans="1:39" x14ac:dyDescent="0.25">
      <c r="A24" s="95" t="s">
        <v>29</v>
      </c>
      <c r="B24" s="350">
        <v>40793.340000000004</v>
      </c>
      <c r="C24" s="362">
        <v>34647.259999999995</v>
      </c>
      <c r="D24" s="350">
        <v>47130.58</v>
      </c>
      <c r="E24" s="290">
        <f t="shared" si="7"/>
        <v>-6146.080000000009</v>
      </c>
      <c r="F24" s="290">
        <f t="shared" si="8"/>
        <v>12483.320000000007</v>
      </c>
      <c r="G24" s="318">
        <f t="shared" si="9"/>
        <v>-0.15066380933750481</v>
      </c>
      <c r="H24" s="318">
        <f t="shared" si="10"/>
        <v>0.36029746652404865</v>
      </c>
      <c r="I24" s="331">
        <f t="shared" si="1"/>
        <v>21</v>
      </c>
      <c r="K24" s="95" t="s">
        <v>29</v>
      </c>
      <c r="L24" s="231">
        <v>1977.01</v>
      </c>
      <c r="M24" s="231">
        <v>0</v>
      </c>
      <c r="N24" s="231">
        <v>0</v>
      </c>
      <c r="O24" s="290">
        <f t="shared" si="11"/>
        <v>-1977.01</v>
      </c>
      <c r="P24" s="293">
        <f t="shared" si="12"/>
        <v>0</v>
      </c>
      <c r="Q24" s="318">
        <f t="shared" si="13"/>
        <v>-1</v>
      </c>
      <c r="R24" s="318" t="e">
        <f t="shared" si="14"/>
        <v>#DIV/0!</v>
      </c>
      <c r="S24" s="331">
        <f t="shared" si="2"/>
        <v>17</v>
      </c>
      <c r="U24" s="139" t="s">
        <v>30</v>
      </c>
      <c r="V24" s="134">
        <v>0</v>
      </c>
      <c r="W24" s="343">
        <v>0</v>
      </c>
      <c r="X24" s="134">
        <v>0</v>
      </c>
      <c r="Y24" s="298">
        <f t="shared" si="3"/>
        <v>0</v>
      </c>
      <c r="Z24" s="298">
        <f t="shared" si="4"/>
        <v>0</v>
      </c>
      <c r="AA24" s="318" t="e">
        <f t="shared" si="5"/>
        <v>#DIV/0!</v>
      </c>
      <c r="AB24" s="318" t="e">
        <f t="shared" si="6"/>
        <v>#DIV/0!</v>
      </c>
      <c r="AC24" s="331">
        <f t="shared" si="0"/>
        <v>23</v>
      </c>
      <c r="AE24" s="160" t="s">
        <v>26</v>
      </c>
      <c r="AF24" s="347">
        <v>4559.84</v>
      </c>
      <c r="AG24" s="347">
        <v>7976.3399999999992</v>
      </c>
      <c r="AH24" s="231">
        <v>4957.95</v>
      </c>
      <c r="AI24" s="314">
        <f t="shared" si="16"/>
        <v>3416.4999999999991</v>
      </c>
      <c r="AJ24" s="315">
        <f t="shared" si="17"/>
        <v>-3018.3899999999994</v>
      </c>
      <c r="AK24" s="318">
        <f t="shared" si="18"/>
        <v>0.74925874592090924</v>
      </c>
      <c r="AL24" s="318">
        <f t="shared" si="19"/>
        <v>-0.37841792100136151</v>
      </c>
      <c r="AM24" s="331">
        <f t="shared" si="15"/>
        <v>12</v>
      </c>
    </row>
    <row r="25" spans="1:39" x14ac:dyDescent="0.25">
      <c r="A25" s="95" t="s">
        <v>30</v>
      </c>
      <c r="B25" s="351">
        <v>0</v>
      </c>
      <c r="C25" s="363">
        <v>0</v>
      </c>
      <c r="D25" s="351">
        <v>0</v>
      </c>
      <c r="E25" s="290">
        <f t="shared" si="7"/>
        <v>0</v>
      </c>
      <c r="F25" s="290">
        <f t="shared" si="8"/>
        <v>0</v>
      </c>
      <c r="G25" s="318" t="e">
        <f t="shared" si="9"/>
        <v>#DIV/0!</v>
      </c>
      <c r="H25" s="318" t="e">
        <f t="shared" si="10"/>
        <v>#DIV/0!</v>
      </c>
      <c r="I25" s="331">
        <f t="shared" si="1"/>
        <v>23</v>
      </c>
      <c r="K25" s="95" t="s">
        <v>30</v>
      </c>
      <c r="L25" s="231">
        <v>0</v>
      </c>
      <c r="M25" s="231">
        <v>0</v>
      </c>
      <c r="N25" s="231">
        <v>0</v>
      </c>
      <c r="O25" s="290">
        <f t="shared" si="11"/>
        <v>0</v>
      </c>
      <c r="P25" s="293">
        <f t="shared" si="12"/>
        <v>0</v>
      </c>
      <c r="Q25" s="318">
        <v>0</v>
      </c>
      <c r="R25" s="318">
        <v>0</v>
      </c>
      <c r="S25" s="331">
        <f t="shared" si="2"/>
        <v>21</v>
      </c>
      <c r="U25" s="139" t="s">
        <v>31</v>
      </c>
      <c r="V25" s="134">
        <v>31</v>
      </c>
      <c r="W25" s="134">
        <v>21</v>
      </c>
      <c r="X25" s="134">
        <v>22</v>
      </c>
      <c r="Y25" s="298">
        <f t="shared" si="3"/>
        <v>-10</v>
      </c>
      <c r="Z25" s="298">
        <f t="shared" si="4"/>
        <v>1</v>
      </c>
      <c r="AA25" s="318">
        <f t="shared" si="5"/>
        <v>-0.32258064516129031</v>
      </c>
      <c r="AB25" s="318">
        <f t="shared" si="6"/>
        <v>4.7619047619047616E-2</v>
      </c>
      <c r="AC25" s="331">
        <f t="shared" si="0"/>
        <v>19</v>
      </c>
      <c r="AE25" s="161" t="s">
        <v>27</v>
      </c>
      <c r="AF25" s="347">
        <v>3516.7</v>
      </c>
      <c r="AG25" s="347">
        <v>480.15</v>
      </c>
      <c r="AH25" s="231">
        <v>873</v>
      </c>
      <c r="AI25" s="314">
        <f t="shared" si="16"/>
        <v>-3036.5499999999997</v>
      </c>
      <c r="AJ25" s="315">
        <f t="shared" si="17"/>
        <v>392.85</v>
      </c>
      <c r="AK25" s="318">
        <f t="shared" si="18"/>
        <v>-0.86346574913981855</v>
      </c>
      <c r="AL25" s="318">
        <f t="shared" si="19"/>
        <v>0.81818181818181823</v>
      </c>
      <c r="AM25" s="331">
        <f t="shared" si="15"/>
        <v>14</v>
      </c>
    </row>
    <row r="26" spans="1:39" x14ac:dyDescent="0.25">
      <c r="A26" s="95" t="s">
        <v>31</v>
      </c>
      <c r="B26" s="350">
        <v>73981.89292682927</v>
      </c>
      <c r="C26" s="362">
        <v>40782.279047619049</v>
      </c>
      <c r="D26" s="350">
        <v>48088.18</v>
      </c>
      <c r="E26" s="290">
        <f t="shared" si="7"/>
        <v>-33199.613879210221</v>
      </c>
      <c r="F26" s="290">
        <f t="shared" si="8"/>
        <v>7305.9009523809509</v>
      </c>
      <c r="G26" s="318">
        <f t="shared" si="9"/>
        <v>-0.44875323630940106</v>
      </c>
      <c r="H26" s="318">
        <f t="shared" si="10"/>
        <v>0.17914400869677449</v>
      </c>
      <c r="I26" s="331">
        <f t="shared" si="1"/>
        <v>19</v>
      </c>
      <c r="K26" s="95" t="s">
        <v>31</v>
      </c>
      <c r="L26" s="231">
        <v>846.09</v>
      </c>
      <c r="M26" s="231">
        <v>3633.9</v>
      </c>
      <c r="N26" s="231">
        <v>706.88</v>
      </c>
      <c r="O26" s="290">
        <f t="shared" si="11"/>
        <v>2787.81</v>
      </c>
      <c r="P26" s="293">
        <f t="shared" si="12"/>
        <v>-2927.02</v>
      </c>
      <c r="Q26" s="318">
        <f t="shared" si="13"/>
        <v>3.2949331631386731</v>
      </c>
      <c r="R26" s="318">
        <f t="shared" si="14"/>
        <v>-0.8054762101323647</v>
      </c>
      <c r="S26" s="331">
        <f t="shared" si="2"/>
        <v>18</v>
      </c>
      <c r="U26" s="139" t="s">
        <v>32</v>
      </c>
      <c r="V26" s="134">
        <v>149</v>
      </c>
      <c r="W26" s="134">
        <v>75</v>
      </c>
      <c r="X26" s="134">
        <v>121</v>
      </c>
      <c r="Y26" s="298">
        <f t="shared" si="3"/>
        <v>-74</v>
      </c>
      <c r="Z26" s="298">
        <f t="shared" si="4"/>
        <v>46</v>
      </c>
      <c r="AA26" s="318">
        <f t="shared" si="5"/>
        <v>-0.49664429530201343</v>
      </c>
      <c r="AB26" s="318">
        <f t="shared" si="6"/>
        <v>0.61333333333333329</v>
      </c>
      <c r="AC26" s="331">
        <f t="shared" si="0"/>
        <v>10</v>
      </c>
      <c r="AE26" s="163" t="s">
        <v>28</v>
      </c>
      <c r="AF26" s="347">
        <v>725.01</v>
      </c>
      <c r="AG26" s="347">
        <v>2244.73</v>
      </c>
      <c r="AH26" s="231">
        <v>2200.6</v>
      </c>
      <c r="AI26" s="314">
        <f t="shared" si="16"/>
        <v>1519.72</v>
      </c>
      <c r="AJ26" s="315">
        <f t="shared" si="17"/>
        <v>-44.130000000000109</v>
      </c>
      <c r="AK26" s="318">
        <f t="shared" si="18"/>
        <v>2.0961366050123447</v>
      </c>
      <c r="AL26" s="318">
        <f t="shared" si="19"/>
        <v>-1.9659379969974165E-2</v>
      </c>
      <c r="AM26" s="331">
        <f t="shared" si="15"/>
        <v>19</v>
      </c>
    </row>
    <row r="27" spans="1:39" x14ac:dyDescent="0.25">
      <c r="A27" s="95" t="s">
        <v>32</v>
      </c>
      <c r="B27" s="350">
        <v>99505.489999999991</v>
      </c>
      <c r="C27" s="362">
        <v>165685.37190476188</v>
      </c>
      <c r="D27" s="350">
        <v>223867.08999999997</v>
      </c>
      <c r="E27" s="290">
        <f t="shared" si="7"/>
        <v>66179.881904761889</v>
      </c>
      <c r="F27" s="290">
        <f t="shared" si="8"/>
        <v>58181.718095238088</v>
      </c>
      <c r="G27" s="318">
        <f t="shared" si="9"/>
        <v>0.66508774445271202</v>
      </c>
      <c r="H27" s="318">
        <f t="shared" si="10"/>
        <v>0.35115784469302275</v>
      </c>
      <c r="I27" s="331">
        <f t="shared" si="1"/>
        <v>17</v>
      </c>
      <c r="K27" s="95" t="s">
        <v>32</v>
      </c>
      <c r="L27" s="231">
        <v>2017.97</v>
      </c>
      <c r="M27" s="231">
        <v>0</v>
      </c>
      <c r="N27" s="231">
        <v>1073.4000000000001</v>
      </c>
      <c r="O27" s="290">
        <f t="shared" si="11"/>
        <v>-2017.97</v>
      </c>
      <c r="P27" s="293">
        <f t="shared" si="12"/>
        <v>1073.4000000000001</v>
      </c>
      <c r="Q27" s="318">
        <f t="shared" si="13"/>
        <v>-1</v>
      </c>
      <c r="R27" s="318" t="e">
        <f t="shared" si="14"/>
        <v>#DIV/0!</v>
      </c>
      <c r="S27" s="331">
        <f t="shared" si="2"/>
        <v>16</v>
      </c>
      <c r="U27" s="139" t="s">
        <v>33</v>
      </c>
      <c r="V27" s="134">
        <v>149</v>
      </c>
      <c r="W27" s="134">
        <v>111</v>
      </c>
      <c r="X27" s="134">
        <v>169</v>
      </c>
      <c r="Y27" s="298">
        <f t="shared" si="3"/>
        <v>-38</v>
      </c>
      <c r="Z27" s="298">
        <f t="shared" si="4"/>
        <v>58</v>
      </c>
      <c r="AA27" s="318">
        <f t="shared" si="5"/>
        <v>-0.25503355704697989</v>
      </c>
      <c r="AB27" s="318">
        <f t="shared" si="6"/>
        <v>0.52252252252252251</v>
      </c>
      <c r="AC27" s="331">
        <f t="shared" si="0"/>
        <v>10</v>
      </c>
      <c r="AE27" s="163" t="s">
        <v>29</v>
      </c>
      <c r="AF27" s="347">
        <v>1977.01</v>
      </c>
      <c r="AG27" s="347">
        <v>0</v>
      </c>
      <c r="AH27" s="231">
        <v>0</v>
      </c>
      <c r="AI27" s="314">
        <f t="shared" si="16"/>
        <v>-1977.01</v>
      </c>
      <c r="AJ27" s="315">
        <f t="shared" si="17"/>
        <v>0</v>
      </c>
      <c r="AK27" s="318">
        <f t="shared" si="18"/>
        <v>-1</v>
      </c>
      <c r="AL27" s="318" t="e">
        <f t="shared" si="19"/>
        <v>#DIV/0!</v>
      </c>
      <c r="AM27" s="331">
        <f t="shared" si="15"/>
        <v>17</v>
      </c>
    </row>
    <row r="28" spans="1:39" x14ac:dyDescent="0.25">
      <c r="A28" s="95" t="s">
        <v>33</v>
      </c>
      <c r="B28" s="350">
        <v>410311.20219512237</v>
      </c>
      <c r="C28" s="362">
        <v>180031.45285714284</v>
      </c>
      <c r="D28" s="350">
        <v>266596.70999999996</v>
      </c>
      <c r="E28" s="290">
        <f t="shared" si="7"/>
        <v>-230279.74933797953</v>
      </c>
      <c r="F28" s="290">
        <f t="shared" si="8"/>
        <v>86565.257142857125</v>
      </c>
      <c r="G28" s="318">
        <f t="shared" si="9"/>
        <v>-0.56123193348367473</v>
      </c>
      <c r="H28" s="318">
        <f t="shared" si="10"/>
        <v>0.48083407520766785</v>
      </c>
      <c r="I28" s="331">
        <f t="shared" si="1"/>
        <v>10</v>
      </c>
      <c r="K28" s="95" t="s">
        <v>33</v>
      </c>
      <c r="L28" s="231">
        <v>0</v>
      </c>
      <c r="M28" s="231">
        <v>7561.13</v>
      </c>
      <c r="N28" s="231">
        <v>0</v>
      </c>
      <c r="O28" s="290">
        <f t="shared" si="11"/>
        <v>7561.13</v>
      </c>
      <c r="P28" s="293">
        <f t="shared" si="12"/>
        <v>-7561.13</v>
      </c>
      <c r="Q28" s="318">
        <v>0</v>
      </c>
      <c r="R28" s="318">
        <v>0</v>
      </c>
      <c r="S28" s="331">
        <f t="shared" si="2"/>
        <v>21</v>
      </c>
      <c r="U28" s="139" t="s">
        <v>34</v>
      </c>
      <c r="V28" s="134">
        <v>95</v>
      </c>
      <c r="W28" s="134">
        <v>100</v>
      </c>
      <c r="X28" s="134">
        <v>121</v>
      </c>
      <c r="Y28" s="298">
        <f t="shared" si="3"/>
        <v>5</v>
      </c>
      <c r="Z28" s="298">
        <f t="shared" si="4"/>
        <v>21</v>
      </c>
      <c r="AA28" s="318">
        <f t="shared" si="5"/>
        <v>5.2631578947368418E-2</v>
      </c>
      <c r="AB28" s="318">
        <f t="shared" si="6"/>
        <v>0.21</v>
      </c>
      <c r="AC28" s="331">
        <f t="shared" si="0"/>
        <v>15</v>
      </c>
      <c r="AE28" s="163" t="s">
        <v>30</v>
      </c>
      <c r="AF28" s="347">
        <v>0</v>
      </c>
      <c r="AG28" s="347">
        <v>0</v>
      </c>
      <c r="AH28" s="231">
        <v>0</v>
      </c>
      <c r="AI28" s="314">
        <f t="shared" si="16"/>
        <v>0</v>
      </c>
      <c r="AJ28" s="315">
        <f t="shared" si="17"/>
        <v>0</v>
      </c>
      <c r="AK28" s="318">
        <v>0</v>
      </c>
      <c r="AL28" s="318">
        <v>0</v>
      </c>
      <c r="AM28" s="331">
        <f t="shared" si="15"/>
        <v>21</v>
      </c>
    </row>
    <row r="29" spans="1:39" x14ac:dyDescent="0.25">
      <c r="A29" s="95" t="s">
        <v>34</v>
      </c>
      <c r="B29" s="350">
        <v>11690.933658536585</v>
      </c>
      <c r="C29" s="362">
        <v>161661.97</v>
      </c>
      <c r="D29" s="350">
        <v>209163.65999999997</v>
      </c>
      <c r="E29" s="290">
        <f t="shared" si="7"/>
        <v>149971.03634146342</v>
      </c>
      <c r="F29" s="290">
        <f t="shared" si="8"/>
        <v>47501.689999999973</v>
      </c>
      <c r="G29" s="318">
        <f t="shared" si="9"/>
        <v>12.827977706635629</v>
      </c>
      <c r="H29" s="318">
        <f t="shared" si="10"/>
        <v>0.2938334229132552</v>
      </c>
      <c r="I29" s="331">
        <f t="shared" si="1"/>
        <v>22</v>
      </c>
      <c r="K29" s="95" t="s">
        <v>34</v>
      </c>
      <c r="L29" s="231">
        <v>4268.7299999999996</v>
      </c>
      <c r="M29" s="231">
        <v>577.15</v>
      </c>
      <c r="N29" s="231">
        <v>3998.3</v>
      </c>
      <c r="O29" s="290">
        <f t="shared" si="11"/>
        <v>-3691.5799999999995</v>
      </c>
      <c r="P29" s="293">
        <f t="shared" si="12"/>
        <v>3421.15</v>
      </c>
      <c r="Q29" s="318">
        <f t="shared" si="13"/>
        <v>-0.86479585263064185</v>
      </c>
      <c r="R29" s="318">
        <f t="shared" si="14"/>
        <v>5.9276617863640304</v>
      </c>
      <c r="S29" s="331">
        <f t="shared" si="2"/>
        <v>13</v>
      </c>
      <c r="U29" s="139" t="s">
        <v>87</v>
      </c>
      <c r="V29" s="134">
        <v>56</v>
      </c>
      <c r="W29" s="134">
        <v>112</v>
      </c>
      <c r="X29" s="134">
        <v>159</v>
      </c>
      <c r="Y29" s="298">
        <f t="shared" si="3"/>
        <v>56</v>
      </c>
      <c r="Z29" s="298">
        <f t="shared" si="4"/>
        <v>47</v>
      </c>
      <c r="AA29" s="318">
        <f t="shared" si="5"/>
        <v>1</v>
      </c>
      <c r="AB29" s="318">
        <f t="shared" si="6"/>
        <v>0.41964285714285715</v>
      </c>
      <c r="AC29" s="331">
        <f t="shared" si="0"/>
        <v>16</v>
      </c>
      <c r="AE29" s="163" t="s">
        <v>31</v>
      </c>
      <c r="AF29" s="347">
        <v>846.09</v>
      </c>
      <c r="AG29" s="347">
        <v>3633.9</v>
      </c>
      <c r="AH29" s="231">
        <v>706.88</v>
      </c>
      <c r="AI29" s="314">
        <f t="shared" si="16"/>
        <v>2787.81</v>
      </c>
      <c r="AJ29" s="315">
        <f t="shared" si="17"/>
        <v>-2927.02</v>
      </c>
      <c r="AK29" s="318">
        <v>1</v>
      </c>
      <c r="AL29" s="318">
        <f t="shared" si="19"/>
        <v>-0.8054762101323647</v>
      </c>
      <c r="AM29" s="331">
        <f t="shared" si="15"/>
        <v>18</v>
      </c>
    </row>
    <row r="30" spans="1:39" ht="15.75" thickBot="1" x14ac:dyDescent="0.3">
      <c r="A30" s="95" t="s">
        <v>87</v>
      </c>
      <c r="B30" s="350">
        <v>351567.5780487805</v>
      </c>
      <c r="C30" s="362">
        <v>268712.26999999996</v>
      </c>
      <c r="D30" s="350">
        <v>375843.89</v>
      </c>
      <c r="E30" s="290">
        <f t="shared" si="7"/>
        <v>-82855.308048780542</v>
      </c>
      <c r="F30" s="290">
        <f t="shared" si="8"/>
        <v>107131.62000000005</v>
      </c>
      <c r="G30" s="318">
        <f t="shared" si="9"/>
        <v>-0.23567391654438696</v>
      </c>
      <c r="H30" s="318">
        <f t="shared" si="10"/>
        <v>0.39868525542209171</v>
      </c>
      <c r="I30" s="331">
        <f t="shared" si="1"/>
        <v>11</v>
      </c>
      <c r="K30" s="95" t="s">
        <v>87</v>
      </c>
      <c r="L30" s="231">
        <v>97</v>
      </c>
      <c r="M30" s="231">
        <v>1173.6199999999999</v>
      </c>
      <c r="N30" s="231">
        <v>3673.71</v>
      </c>
      <c r="O30" s="290">
        <f t="shared" si="11"/>
        <v>1076.6199999999999</v>
      </c>
      <c r="P30" s="293">
        <f t="shared" si="12"/>
        <v>2500.09</v>
      </c>
      <c r="Q30" s="318">
        <f t="shared" si="13"/>
        <v>11.099175257731957</v>
      </c>
      <c r="R30" s="318">
        <v>1</v>
      </c>
      <c r="S30" s="331">
        <f t="shared" si="2"/>
        <v>20</v>
      </c>
      <c r="U30" s="140" t="s">
        <v>35</v>
      </c>
      <c r="V30" s="134">
        <v>657</v>
      </c>
      <c r="W30" s="134">
        <v>709</v>
      </c>
      <c r="X30" s="134">
        <v>769</v>
      </c>
      <c r="Y30" s="299">
        <f t="shared" si="3"/>
        <v>52</v>
      </c>
      <c r="Z30" s="299">
        <f t="shared" si="4"/>
        <v>60</v>
      </c>
      <c r="AA30" s="318">
        <f t="shared" si="5"/>
        <v>7.9147640791476404E-2</v>
      </c>
      <c r="AB30" s="318">
        <f t="shared" si="6"/>
        <v>8.4626234132581094E-2</v>
      </c>
      <c r="AC30" s="331"/>
      <c r="AE30" s="163" t="s">
        <v>32</v>
      </c>
      <c r="AF30" s="347">
        <v>2017.97</v>
      </c>
      <c r="AG30" s="347">
        <v>0</v>
      </c>
      <c r="AH30" s="231">
        <v>1073.4000000000001</v>
      </c>
      <c r="AI30" s="314">
        <f t="shared" si="16"/>
        <v>-2017.97</v>
      </c>
      <c r="AJ30" s="315">
        <f t="shared" si="17"/>
        <v>1073.4000000000001</v>
      </c>
      <c r="AK30" s="318">
        <f t="shared" si="18"/>
        <v>-1</v>
      </c>
      <c r="AL30" s="318" t="e">
        <f t="shared" si="19"/>
        <v>#DIV/0!</v>
      </c>
      <c r="AM30" s="331">
        <f t="shared" si="15"/>
        <v>16</v>
      </c>
    </row>
    <row r="31" spans="1:39" ht="15.75" thickBot="1" x14ac:dyDescent="0.3">
      <c r="A31" s="95" t="s">
        <v>35</v>
      </c>
      <c r="B31" s="350">
        <v>1493706.0402439032</v>
      </c>
      <c r="C31" s="362">
        <v>1723663.8390476245</v>
      </c>
      <c r="D31" s="350">
        <v>1694397.5</v>
      </c>
      <c r="E31" s="290">
        <f t="shared" si="7"/>
        <v>229957.79880372132</v>
      </c>
      <c r="F31" s="290">
        <f t="shared" si="8"/>
        <v>-29266.339047624497</v>
      </c>
      <c r="G31" s="318">
        <f t="shared" si="9"/>
        <v>0.15395117419902254</v>
      </c>
      <c r="H31" s="318">
        <f t="shared" si="10"/>
        <v>-1.69791454601699E-2</v>
      </c>
      <c r="I31" s="250"/>
      <c r="K31" s="95" t="s">
        <v>35</v>
      </c>
      <c r="L31" s="231">
        <v>261306.36000000007</v>
      </c>
      <c r="M31" s="231">
        <v>299798.29714285716</v>
      </c>
      <c r="N31" s="231">
        <v>414623.32999999996</v>
      </c>
      <c r="O31" s="294">
        <f t="shared" si="11"/>
        <v>38491.937142857088</v>
      </c>
      <c r="P31" s="295">
        <f t="shared" si="12"/>
        <v>114825.0328571428</v>
      </c>
      <c r="Q31" s="318">
        <f t="shared" si="13"/>
        <v>0.14730577986259913</v>
      </c>
      <c r="R31" s="318">
        <f t="shared" si="14"/>
        <v>0.38300762196266719</v>
      </c>
      <c r="S31" s="250"/>
      <c r="U31" s="143" t="s">
        <v>62</v>
      </c>
      <c r="V31" s="271">
        <f t="shared" ref="V31:X31" si="20">SUM(V7:V30)</f>
        <v>36933</v>
      </c>
      <c r="W31" s="271">
        <f t="shared" si="20"/>
        <v>39165</v>
      </c>
      <c r="X31" s="271">
        <f t="shared" si="20"/>
        <v>40604</v>
      </c>
      <c r="Y31" s="195">
        <f t="shared" si="3"/>
        <v>2232</v>
      </c>
      <c r="Z31" s="255">
        <f t="shared" si="4"/>
        <v>1439</v>
      </c>
      <c r="AA31" s="114">
        <f t="shared" si="5"/>
        <v>6.0433758427422629E-2</v>
      </c>
      <c r="AB31" s="265">
        <f t="shared" si="6"/>
        <v>3.6741989020809399E-2</v>
      </c>
      <c r="AC31" s="250"/>
      <c r="AE31" s="163" t="s">
        <v>33</v>
      </c>
      <c r="AF31" s="347">
        <v>0</v>
      </c>
      <c r="AG31" s="347">
        <v>7561.13</v>
      </c>
      <c r="AH31" s="231">
        <v>0</v>
      </c>
      <c r="AI31" s="314">
        <f t="shared" si="16"/>
        <v>7561.13</v>
      </c>
      <c r="AJ31" s="315">
        <f t="shared" si="17"/>
        <v>-7561.13</v>
      </c>
      <c r="AK31" s="318">
        <v>0</v>
      </c>
      <c r="AL31" s="318">
        <v>0</v>
      </c>
      <c r="AM31" s="331">
        <f t="shared" si="15"/>
        <v>21</v>
      </c>
    </row>
    <row r="32" spans="1:39" ht="15.75" thickBot="1" x14ac:dyDescent="0.3">
      <c r="A32" s="57" t="s">
        <v>36</v>
      </c>
      <c r="B32" s="271">
        <f>SUM(B8:B31)</f>
        <v>82079147.371705249</v>
      </c>
      <c r="C32" s="271">
        <f>SUM(C8:C31)</f>
        <v>84389298.999523818</v>
      </c>
      <c r="D32" s="271">
        <f>SUM(D8:D31)</f>
        <v>85922556.059999987</v>
      </c>
      <c r="E32" s="108">
        <f t="shared" si="7"/>
        <v>2310151.6278185695</v>
      </c>
      <c r="F32" s="271">
        <f t="shared" si="8"/>
        <v>1533257.060476169</v>
      </c>
      <c r="G32" s="114">
        <f t="shared" si="9"/>
        <v>2.8145414539417317E-2</v>
      </c>
      <c r="H32" s="265">
        <f t="shared" si="10"/>
        <v>1.816885646229649E-2</v>
      </c>
      <c r="I32" s="250"/>
      <c r="K32" s="57" t="s">
        <v>36</v>
      </c>
      <c r="L32" s="271">
        <f>SUM(L8:L31)</f>
        <v>2473121.019268292</v>
      </c>
      <c r="M32" s="271">
        <f>SUM(M8:M31)</f>
        <v>2392508.8433333333</v>
      </c>
      <c r="N32" s="271">
        <f>SUM(N8:N31)</f>
        <v>2312842.7799999998</v>
      </c>
      <c r="O32" s="108">
        <f t="shared" si="11"/>
        <v>-80612.175934958737</v>
      </c>
      <c r="P32" s="271">
        <f t="shared" si="12"/>
        <v>-79666.06333333347</v>
      </c>
      <c r="Q32" s="114">
        <f t="shared" si="13"/>
        <v>-3.2595321986632501E-2</v>
      </c>
      <c r="R32" s="265">
        <f t="shared" si="14"/>
        <v>-3.32981270081074E-2</v>
      </c>
      <c r="S32" s="250"/>
      <c r="U32" s="144" t="s">
        <v>63</v>
      </c>
      <c r="V32" s="348">
        <v>43097326.289999999</v>
      </c>
      <c r="W32" s="348">
        <v>43940730.671428576</v>
      </c>
      <c r="X32" s="348">
        <v>50103908.649999999</v>
      </c>
      <c r="Y32" s="300">
        <f t="shared" si="3"/>
        <v>843404.38142857701</v>
      </c>
      <c r="Z32" s="301">
        <f t="shared" si="4"/>
        <v>6163177.9785714224</v>
      </c>
      <c r="AA32" s="320">
        <f>Y32/V32</f>
        <v>1.9569761143727254E-2</v>
      </c>
      <c r="AB32" s="320">
        <f>Z32/W32</f>
        <v>0.14026116280717388</v>
      </c>
      <c r="AC32" s="250"/>
      <c r="AE32" s="163" t="s">
        <v>34</v>
      </c>
      <c r="AF32" s="347">
        <v>4268.7299999999996</v>
      </c>
      <c r="AG32" s="347">
        <v>577.15</v>
      </c>
      <c r="AH32" s="231">
        <v>3998.3</v>
      </c>
      <c r="AI32" s="314">
        <f t="shared" si="16"/>
        <v>-3691.5799999999995</v>
      </c>
      <c r="AJ32" s="315">
        <f t="shared" si="17"/>
        <v>3421.15</v>
      </c>
      <c r="AK32" s="318">
        <f t="shared" si="18"/>
        <v>-0.86479585263064185</v>
      </c>
      <c r="AL32" s="318">
        <f t="shared" si="19"/>
        <v>5.9276617863640304</v>
      </c>
      <c r="AM32" s="331">
        <f t="shared" si="15"/>
        <v>13</v>
      </c>
    </row>
    <row r="33" spans="1:39" ht="15.75" thickBot="1" x14ac:dyDescent="0.3">
      <c r="A33" s="1"/>
      <c r="B33" s="274"/>
      <c r="C33" s="274"/>
      <c r="D33" s="274"/>
      <c r="E33" s="1"/>
      <c r="F33" s="1"/>
      <c r="G33" s="1"/>
      <c r="H33" s="1"/>
      <c r="I33" s="250"/>
      <c r="K33" s="1"/>
      <c r="L33" s="274"/>
      <c r="M33" s="274"/>
      <c r="N33" s="79"/>
      <c r="O33" s="1"/>
      <c r="P33" s="1"/>
      <c r="Q33" s="1"/>
      <c r="R33" s="1"/>
      <c r="S33" s="250"/>
      <c r="U33" s="1"/>
      <c r="V33" s="274"/>
      <c r="W33" s="274"/>
      <c r="X33" s="274"/>
      <c r="Y33" s="1"/>
      <c r="Z33" s="1"/>
      <c r="AA33" s="1"/>
      <c r="AB33" s="1"/>
      <c r="AC33" s="250"/>
      <c r="AE33" s="164" t="s">
        <v>87</v>
      </c>
      <c r="AF33" s="347">
        <v>97</v>
      </c>
      <c r="AG33" s="347">
        <v>1173.6199999999999</v>
      </c>
      <c r="AH33" s="231">
        <v>3673.71</v>
      </c>
      <c r="AI33" s="314">
        <f t="shared" si="16"/>
        <v>1076.6199999999999</v>
      </c>
      <c r="AJ33" s="315">
        <f t="shared" si="17"/>
        <v>2500.09</v>
      </c>
      <c r="AK33" s="318">
        <f t="shared" si="18"/>
        <v>11.099175257731957</v>
      </c>
      <c r="AL33" s="318">
        <v>0</v>
      </c>
      <c r="AM33" s="331">
        <f t="shared" si="15"/>
        <v>20</v>
      </c>
    </row>
    <row r="34" spans="1:39" ht="15.75" thickBot="1" x14ac:dyDescent="0.3">
      <c r="A34" s="1"/>
      <c r="B34" s="224"/>
      <c r="C34" s="224"/>
      <c r="D34" s="224"/>
      <c r="E34" s="288"/>
      <c r="F34" s="289"/>
      <c r="G34" s="289"/>
      <c r="H34" s="289"/>
      <c r="I34" s="250"/>
      <c r="K34" s="1"/>
      <c r="L34" s="224"/>
      <c r="M34" s="224"/>
      <c r="N34" s="224"/>
      <c r="O34" s="288"/>
      <c r="P34" s="289"/>
      <c r="Q34" s="289"/>
      <c r="R34" s="289"/>
      <c r="S34" s="250"/>
      <c r="U34" s="1"/>
      <c r="V34" s="224"/>
      <c r="W34" s="224"/>
      <c r="X34" s="224"/>
      <c r="Y34" s="288"/>
      <c r="Z34" s="289"/>
      <c r="AA34" s="289"/>
      <c r="AB34" s="289"/>
      <c r="AC34" s="250"/>
      <c r="AE34" s="165" t="s">
        <v>35</v>
      </c>
      <c r="AF34" s="347">
        <v>261306.36000000007</v>
      </c>
      <c r="AG34" s="347">
        <v>299798.29714285716</v>
      </c>
      <c r="AH34" s="231">
        <v>414623.32999999996</v>
      </c>
      <c r="AI34" s="314">
        <f t="shared" si="16"/>
        <v>38491.937142857088</v>
      </c>
      <c r="AJ34" s="315">
        <f t="shared" si="17"/>
        <v>114825.0328571428</v>
      </c>
      <c r="AK34" s="318">
        <f t="shared" si="18"/>
        <v>0.14730577986259913</v>
      </c>
      <c r="AL34" s="318">
        <f t="shared" si="19"/>
        <v>0.38300762196266719</v>
      </c>
      <c r="AM34" s="250"/>
    </row>
    <row r="35" spans="1:39" ht="15.75" thickBot="1" x14ac:dyDescent="0.3">
      <c r="A35" s="81" t="s">
        <v>4</v>
      </c>
      <c r="B35" s="370" t="s">
        <v>147</v>
      </c>
      <c r="C35" s="370" t="s">
        <v>229</v>
      </c>
      <c r="D35" s="371" t="s">
        <v>250</v>
      </c>
      <c r="E35" s="50" t="s">
        <v>100</v>
      </c>
      <c r="F35" s="50" t="s">
        <v>101</v>
      </c>
      <c r="G35" s="50"/>
      <c r="H35" s="50"/>
      <c r="I35" s="250"/>
      <c r="K35" s="56" t="s">
        <v>4</v>
      </c>
      <c r="L35" s="370" t="s">
        <v>147</v>
      </c>
      <c r="M35" s="370" t="s">
        <v>229</v>
      </c>
      <c r="N35" s="371" t="s">
        <v>250</v>
      </c>
      <c r="O35" s="50" t="s">
        <v>100</v>
      </c>
      <c r="P35" s="50" t="s">
        <v>101</v>
      </c>
      <c r="Q35" s="50"/>
      <c r="R35" s="50"/>
      <c r="S35" s="250"/>
      <c r="U35" s="1"/>
      <c r="V35" s="273"/>
      <c r="W35" s="273"/>
      <c r="X35" s="273"/>
      <c r="Y35" s="296"/>
      <c r="Z35" s="297"/>
      <c r="AA35" s="297"/>
      <c r="AB35" s="297"/>
      <c r="AC35" s="250"/>
      <c r="AE35" s="64" t="s">
        <v>74</v>
      </c>
      <c r="AF35" s="260">
        <f>SUM(AF11:AF34)</f>
        <v>2473121.019268292</v>
      </c>
      <c r="AG35" s="260">
        <f>SUM(AG11:AG34)</f>
        <v>2392508.8433333333</v>
      </c>
      <c r="AH35" s="260">
        <f>SUM(AH11:AH34)</f>
        <v>2312842.7799999998</v>
      </c>
      <c r="AI35" s="316">
        <f t="shared" si="16"/>
        <v>-80612.175934958737</v>
      </c>
      <c r="AJ35" s="317">
        <f t="shared" si="17"/>
        <v>-79666.06333333347</v>
      </c>
      <c r="AK35" s="114">
        <f t="shared" si="18"/>
        <v>-3.2595321986632501E-2</v>
      </c>
      <c r="AL35" s="265">
        <f t="shared" si="19"/>
        <v>-3.32981270081074E-2</v>
      </c>
      <c r="AM35" s="250"/>
    </row>
    <row r="36" spans="1:39" ht="15.75" thickBot="1" x14ac:dyDescent="0.3">
      <c r="A36" s="355" t="s">
        <v>12</v>
      </c>
      <c r="B36" s="264">
        <f t="shared" ref="B36:D59" si="21">B8/B$32</f>
        <v>0.62179389703733101</v>
      </c>
      <c r="C36" s="264">
        <f t="shared" si="21"/>
        <v>0.62941537497109734</v>
      </c>
      <c r="D36" s="264">
        <f t="shared" si="21"/>
        <v>0.62327164036651461</v>
      </c>
      <c r="E36" s="291">
        <f>C36-B36</f>
        <v>7.6214779337663296E-3</v>
      </c>
      <c r="F36" s="292">
        <f>D36-C36</f>
        <v>-6.143734604582729E-3</v>
      </c>
      <c r="G36" s="292"/>
      <c r="H36" s="292"/>
      <c r="I36" s="331">
        <f t="shared" ref="I36:I58" si="22">_xlfn.RANK.EQ(B36,B$36:B$58,0)</f>
        <v>1</v>
      </c>
      <c r="K36" s="352" t="s">
        <v>12</v>
      </c>
      <c r="L36" s="264">
        <f t="shared" ref="L36:N59" si="23">L8/L$32</f>
        <v>0.15751430480504144</v>
      </c>
      <c r="M36" s="264">
        <f t="shared" si="23"/>
        <v>0.15525602462862451</v>
      </c>
      <c r="N36" s="264">
        <f>N8/N$32</f>
        <v>0.10785596070650337</v>
      </c>
      <c r="O36" s="291">
        <f>M36-L36</f>
        <v>-2.258280176416938E-3</v>
      </c>
      <c r="P36" s="292">
        <f>N36-M36</f>
        <v>-4.7400063922121136E-2</v>
      </c>
      <c r="Q36" s="292"/>
      <c r="R36" s="292"/>
      <c r="S36" s="331">
        <f t="shared" ref="S36:S58" si="24">_xlfn.RANK.EQ(L36,L$36:L$58,0)</f>
        <v>2</v>
      </c>
      <c r="U36" s="145" t="s">
        <v>60</v>
      </c>
      <c r="V36" s="365" t="s">
        <v>147</v>
      </c>
      <c r="W36" s="365" t="s">
        <v>229</v>
      </c>
      <c r="X36" s="369" t="s">
        <v>250</v>
      </c>
      <c r="Y36" s="50" t="s">
        <v>100</v>
      </c>
      <c r="Z36" s="50" t="s">
        <v>101</v>
      </c>
      <c r="AA36" s="50"/>
      <c r="AB36" s="50"/>
      <c r="AC36" s="250"/>
      <c r="AF36" s="12"/>
      <c r="AG36" s="12"/>
      <c r="AH36" s="12"/>
    </row>
    <row r="37" spans="1:39" x14ac:dyDescent="0.25">
      <c r="A37" s="354" t="s">
        <v>13</v>
      </c>
      <c r="B37" s="264">
        <f t="shared" si="21"/>
        <v>6.756746267090688E-2</v>
      </c>
      <c r="C37" s="264">
        <f t="shared" si="21"/>
        <v>6.7075690999225779E-2</v>
      </c>
      <c r="D37" s="264">
        <f t="shared" si="21"/>
        <v>6.6312018418321725E-2</v>
      </c>
      <c r="E37" s="291">
        <f t="shared" ref="E37:E60" si="25">C37-B37</f>
        <v>-4.9177167168110159E-4</v>
      </c>
      <c r="F37" s="292">
        <f t="shared" ref="F37:F60" si="26">D37-C37</f>
        <v>-7.6367258090405399E-4</v>
      </c>
      <c r="G37" s="292"/>
      <c r="H37" s="292"/>
      <c r="I37" s="331">
        <f t="shared" si="22"/>
        <v>3</v>
      </c>
      <c r="K37" s="89" t="s">
        <v>13</v>
      </c>
      <c r="L37" s="264">
        <f t="shared" si="23"/>
        <v>1.5892283351191812E-2</v>
      </c>
      <c r="M37" s="264">
        <f t="shared" si="23"/>
        <v>9.9248828551526114E-3</v>
      </c>
      <c r="N37" s="264">
        <f t="shared" si="23"/>
        <v>9.4658444531192914E-3</v>
      </c>
      <c r="O37" s="291">
        <f t="shared" ref="O37:O60" si="27">M37-L37</f>
        <v>-5.9674004960392005E-3</v>
      </c>
      <c r="P37" s="292">
        <f t="shared" ref="P37:P60" si="28">N37-M37</f>
        <v>-4.5903840203331998E-4</v>
      </c>
      <c r="Q37" s="292"/>
      <c r="R37" s="292"/>
      <c r="S37" s="331">
        <f t="shared" si="24"/>
        <v>6</v>
      </c>
      <c r="U37" s="355" t="s">
        <v>12</v>
      </c>
      <c r="V37" s="149">
        <v>120255</v>
      </c>
      <c r="W37" s="149">
        <v>115405</v>
      </c>
      <c r="X37" s="149">
        <v>107068</v>
      </c>
      <c r="Y37" s="302">
        <f>W37-V37</f>
        <v>-4850</v>
      </c>
      <c r="Z37" s="302">
        <f>X37-W37</f>
        <v>-8337</v>
      </c>
      <c r="AA37" s="318">
        <f>Y37/V37</f>
        <v>-4.0330963369506465E-2</v>
      </c>
      <c r="AB37" s="318">
        <f>Z37/W37</f>
        <v>-7.2241237381395956E-2</v>
      </c>
      <c r="AC37" s="331">
        <f t="shared" ref="AC37:AC59" si="29">_xlfn.RANK.EQ(V37,V$37:V$59,0)</f>
        <v>1</v>
      </c>
    </row>
    <row r="38" spans="1:39" x14ac:dyDescent="0.25">
      <c r="A38" s="352" t="s">
        <v>14</v>
      </c>
      <c r="B38" s="264">
        <f t="shared" si="21"/>
        <v>0.15147314605081866</v>
      </c>
      <c r="C38" s="264">
        <f t="shared" si="21"/>
        <v>0.14150540558432823</v>
      </c>
      <c r="D38" s="264">
        <f t="shared" si="21"/>
        <v>0.14511112822683411</v>
      </c>
      <c r="E38" s="291">
        <f t="shared" si="25"/>
        <v>-9.9677404664904323E-3</v>
      </c>
      <c r="F38" s="292">
        <f t="shared" si="26"/>
        <v>3.6057226425058875E-3</v>
      </c>
      <c r="G38" s="292"/>
      <c r="H38" s="292"/>
      <c r="I38" s="331">
        <f t="shared" si="22"/>
        <v>2</v>
      </c>
      <c r="K38" s="89" t="s">
        <v>14</v>
      </c>
      <c r="L38" s="264">
        <f t="shared" si="23"/>
        <v>2.7415095934148766E-2</v>
      </c>
      <c r="M38" s="264">
        <f t="shared" si="23"/>
        <v>2.4193302424477422E-2</v>
      </c>
      <c r="N38" s="264">
        <f t="shared" si="23"/>
        <v>7.243471171006273E-3</v>
      </c>
      <c r="O38" s="291">
        <f t="shared" si="27"/>
        <v>-3.2217935096713439E-3</v>
      </c>
      <c r="P38" s="292">
        <f t="shared" si="28"/>
        <v>-1.6949831253471149E-2</v>
      </c>
      <c r="Q38" s="292"/>
      <c r="R38" s="292"/>
      <c r="S38" s="331">
        <f t="shared" si="24"/>
        <v>5</v>
      </c>
      <c r="U38" s="354" t="s">
        <v>13</v>
      </c>
      <c r="V38" s="149">
        <v>13209</v>
      </c>
      <c r="W38" s="149">
        <v>12616</v>
      </c>
      <c r="X38" s="149">
        <v>12004</v>
      </c>
      <c r="Y38" s="302">
        <f t="shared" ref="Y38:Y63" si="30">W38-V38</f>
        <v>-593</v>
      </c>
      <c r="Z38" s="302">
        <f t="shared" ref="Z38:Z63" si="31">X38-W38</f>
        <v>-612</v>
      </c>
      <c r="AA38" s="318">
        <f t="shared" ref="AA38:AA60" si="32">Y38/V38</f>
        <v>-4.4893633128927246E-2</v>
      </c>
      <c r="AB38" s="318">
        <f t="shared" ref="AB38:AB60" si="33">Z38/W38</f>
        <v>-4.8509828788839568E-2</v>
      </c>
      <c r="AC38" s="331">
        <f t="shared" si="29"/>
        <v>3</v>
      </c>
    </row>
    <row r="39" spans="1:39" x14ac:dyDescent="0.25">
      <c r="A39" s="89" t="s">
        <v>15</v>
      </c>
      <c r="B39" s="264">
        <f t="shared" si="21"/>
        <v>2.0821552638960725E-2</v>
      </c>
      <c r="C39" s="264">
        <f t="shared" si="21"/>
        <v>2.3739354830621916E-2</v>
      </c>
      <c r="D39" s="264">
        <f t="shared" si="21"/>
        <v>2.799483581843527E-2</v>
      </c>
      <c r="E39" s="291">
        <f t="shared" si="25"/>
        <v>2.917802191661191E-3</v>
      </c>
      <c r="F39" s="292">
        <f t="shared" si="26"/>
        <v>4.2554809878133544E-3</v>
      </c>
      <c r="G39" s="292"/>
      <c r="H39" s="292"/>
      <c r="I39" s="331">
        <f t="shared" si="22"/>
        <v>6</v>
      </c>
      <c r="K39" s="89" t="s">
        <v>15</v>
      </c>
      <c r="L39" s="264">
        <f t="shared" si="23"/>
        <v>5.8396697482571772E-3</v>
      </c>
      <c r="M39" s="264">
        <f t="shared" si="23"/>
        <v>6.1243786165427099E-3</v>
      </c>
      <c r="N39" s="264">
        <f t="shared" si="23"/>
        <v>3.5886096849177106E-3</v>
      </c>
      <c r="O39" s="291">
        <f t="shared" si="27"/>
        <v>2.8470886828553272E-4</v>
      </c>
      <c r="P39" s="292">
        <f t="shared" si="28"/>
        <v>-2.5357689316249992E-3</v>
      </c>
      <c r="Q39" s="292"/>
      <c r="R39" s="292"/>
      <c r="S39" s="331">
        <f t="shared" si="24"/>
        <v>8</v>
      </c>
      <c r="U39" s="352" t="s">
        <v>14</v>
      </c>
      <c r="V39" s="149">
        <v>18418</v>
      </c>
      <c r="W39" s="149">
        <v>16248</v>
      </c>
      <c r="X39" s="149">
        <v>15438</v>
      </c>
      <c r="Y39" s="302">
        <f t="shared" si="30"/>
        <v>-2170</v>
      </c>
      <c r="Z39" s="302">
        <f t="shared" si="31"/>
        <v>-810</v>
      </c>
      <c r="AA39" s="318">
        <f t="shared" si="32"/>
        <v>-0.11781952437832555</v>
      </c>
      <c r="AB39" s="318">
        <f t="shared" si="33"/>
        <v>-4.9852289512555388E-2</v>
      </c>
      <c r="AC39" s="331">
        <f t="shared" si="29"/>
        <v>2</v>
      </c>
    </row>
    <row r="40" spans="1:39" x14ac:dyDescent="0.25">
      <c r="A40" s="95" t="s">
        <v>16</v>
      </c>
      <c r="B40" s="264">
        <f t="shared" si="21"/>
        <v>2.6434256645034553E-2</v>
      </c>
      <c r="C40" s="264">
        <f t="shared" si="21"/>
        <v>2.5583622753071834E-2</v>
      </c>
      <c r="D40" s="264">
        <f t="shared" si="21"/>
        <v>2.8453072418991074E-2</v>
      </c>
      <c r="E40" s="291">
        <f t="shared" si="25"/>
        <v>-8.5063389196271891E-4</v>
      </c>
      <c r="F40" s="292">
        <f t="shared" si="26"/>
        <v>2.8694496659192395E-3</v>
      </c>
      <c r="G40" s="292"/>
      <c r="H40" s="292"/>
      <c r="I40" s="331">
        <f t="shared" si="22"/>
        <v>5</v>
      </c>
      <c r="K40" s="95" t="s">
        <v>16</v>
      </c>
      <c r="L40" s="264">
        <f t="shared" si="23"/>
        <v>4.3335970688449877E-3</v>
      </c>
      <c r="M40" s="264">
        <f t="shared" si="23"/>
        <v>3.4113269937296911E-3</v>
      </c>
      <c r="N40" s="264">
        <f t="shared" si="23"/>
        <v>3.1440701732436825E-3</v>
      </c>
      <c r="O40" s="291">
        <f t="shared" si="27"/>
        <v>-9.2227007511529657E-4</v>
      </c>
      <c r="P40" s="292">
        <f t="shared" si="28"/>
        <v>-2.6725682048600857E-4</v>
      </c>
      <c r="Q40" s="292"/>
      <c r="R40" s="292"/>
      <c r="S40" s="331">
        <f t="shared" si="24"/>
        <v>9</v>
      </c>
      <c r="U40" s="139" t="s">
        <v>15</v>
      </c>
      <c r="V40" s="149">
        <v>2432</v>
      </c>
      <c r="W40" s="149">
        <v>2395</v>
      </c>
      <c r="X40" s="149">
        <v>2366</v>
      </c>
      <c r="Y40" s="302">
        <f t="shared" si="30"/>
        <v>-37</v>
      </c>
      <c r="Z40" s="302">
        <f t="shared" si="31"/>
        <v>-29</v>
      </c>
      <c r="AA40" s="318">
        <f t="shared" si="32"/>
        <v>-1.5213815789473685E-2</v>
      </c>
      <c r="AB40" s="318">
        <f t="shared" si="33"/>
        <v>-1.2108559498956159E-2</v>
      </c>
      <c r="AC40" s="331">
        <f t="shared" si="29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95" t="s">
        <v>17</v>
      </c>
      <c r="B41" s="264">
        <f t="shared" si="21"/>
        <v>9.8297505990773814E-3</v>
      </c>
      <c r="C41" s="264">
        <f t="shared" si="21"/>
        <v>1.0424647831973421E-2</v>
      </c>
      <c r="D41" s="264">
        <f t="shared" si="21"/>
        <v>1.0202951357590235E-2</v>
      </c>
      <c r="E41" s="291">
        <f t="shared" si="25"/>
        <v>5.9489723289603974E-4</v>
      </c>
      <c r="F41" s="292">
        <f t="shared" si="26"/>
        <v>-2.216964743831859E-4</v>
      </c>
      <c r="G41" s="292"/>
      <c r="H41" s="292"/>
      <c r="I41" s="331">
        <f t="shared" si="22"/>
        <v>7</v>
      </c>
      <c r="K41" s="95" t="s">
        <v>17</v>
      </c>
      <c r="L41" s="264">
        <f t="shared" si="23"/>
        <v>2.1589562170231873E-3</v>
      </c>
      <c r="M41" s="264">
        <f t="shared" si="23"/>
        <v>2.6365169004815923E-3</v>
      </c>
      <c r="N41" s="264">
        <f t="shared" si="23"/>
        <v>7.4987890011270035E-3</v>
      </c>
      <c r="O41" s="291">
        <f t="shared" si="27"/>
        <v>4.7756068345840503E-4</v>
      </c>
      <c r="P41" s="292">
        <f t="shared" si="28"/>
        <v>4.8622721006454112E-3</v>
      </c>
      <c r="Q41" s="292"/>
      <c r="R41" s="292"/>
      <c r="S41" s="331">
        <f t="shared" si="24"/>
        <v>11</v>
      </c>
      <c r="U41" s="356" t="s">
        <v>16</v>
      </c>
      <c r="V41" s="149">
        <v>6070</v>
      </c>
      <c r="W41" s="149">
        <v>5778</v>
      </c>
      <c r="X41" s="149">
        <v>6181</v>
      </c>
      <c r="Y41" s="302">
        <f t="shared" si="30"/>
        <v>-292</v>
      </c>
      <c r="Z41" s="302">
        <f t="shared" si="31"/>
        <v>403</v>
      </c>
      <c r="AA41" s="318">
        <f t="shared" si="32"/>
        <v>-4.8105436573311365E-2</v>
      </c>
      <c r="AB41" s="318">
        <f t="shared" si="33"/>
        <v>6.9747317410868814E-2</v>
      </c>
      <c r="AC41" s="331">
        <f t="shared" si="29"/>
        <v>5</v>
      </c>
    </row>
    <row r="42" spans="1:39" ht="15.75" thickBot="1" x14ac:dyDescent="0.3">
      <c r="A42" s="95" t="s">
        <v>18</v>
      </c>
      <c r="B42" s="264">
        <f t="shared" si="21"/>
        <v>6.3428295509181101E-3</v>
      </c>
      <c r="C42" s="264">
        <f t="shared" si="21"/>
        <v>5.6638312863276528E-3</v>
      </c>
      <c r="D42" s="264">
        <f t="shared" si="21"/>
        <v>4.5300406301716353E-3</v>
      </c>
      <c r="E42" s="291">
        <f t="shared" si="25"/>
        <v>-6.7899826459045728E-4</v>
      </c>
      <c r="F42" s="292">
        <f t="shared" si="26"/>
        <v>-1.1337906561560175E-3</v>
      </c>
      <c r="G42" s="292"/>
      <c r="H42" s="292"/>
      <c r="I42" s="331">
        <f t="shared" si="22"/>
        <v>9</v>
      </c>
      <c r="K42" s="95" t="s">
        <v>18</v>
      </c>
      <c r="L42" s="264">
        <f t="shared" si="23"/>
        <v>2.5043012257574106E-3</v>
      </c>
      <c r="M42" s="264">
        <f t="shared" si="23"/>
        <v>2.7463754783422388E-3</v>
      </c>
      <c r="N42" s="264">
        <f t="shared" si="23"/>
        <v>2.3277111814751198E-3</v>
      </c>
      <c r="O42" s="291">
        <f t="shared" si="27"/>
        <v>2.4207425258482816E-4</v>
      </c>
      <c r="P42" s="292">
        <f t="shared" si="28"/>
        <v>-4.1866429686711901E-4</v>
      </c>
      <c r="Q42" s="292"/>
      <c r="R42" s="292"/>
      <c r="S42" s="331">
        <f t="shared" si="24"/>
        <v>10</v>
      </c>
      <c r="U42" s="139" t="s">
        <v>61</v>
      </c>
      <c r="V42" s="149">
        <v>1844</v>
      </c>
      <c r="W42" s="149">
        <v>1934</v>
      </c>
      <c r="X42" s="149">
        <v>1636</v>
      </c>
      <c r="Y42" s="302">
        <f t="shared" si="30"/>
        <v>90</v>
      </c>
      <c r="Z42" s="302">
        <f t="shared" si="31"/>
        <v>-298</v>
      </c>
      <c r="AA42" s="318">
        <f t="shared" si="32"/>
        <v>4.8806941431670282E-2</v>
      </c>
      <c r="AB42" s="318">
        <f t="shared" si="33"/>
        <v>-0.15408479834539815</v>
      </c>
      <c r="AC42" s="331">
        <f t="shared" si="29"/>
        <v>7</v>
      </c>
    </row>
    <row r="43" spans="1:39" ht="15.75" thickBot="1" x14ac:dyDescent="0.3">
      <c r="A43" s="95" t="s">
        <v>19</v>
      </c>
      <c r="B43" s="264">
        <f t="shared" si="21"/>
        <v>1.5609806519478703E-3</v>
      </c>
      <c r="C43" s="264">
        <f t="shared" si="21"/>
        <v>1.7025398253605957E-3</v>
      </c>
      <c r="D43" s="264">
        <f t="shared" si="21"/>
        <v>1.674324840843195E-3</v>
      </c>
      <c r="E43" s="291">
        <f t="shared" si="25"/>
        <v>1.4155917341272545E-4</v>
      </c>
      <c r="F43" s="292">
        <f t="shared" si="26"/>
        <v>-2.8214984517400694E-5</v>
      </c>
      <c r="G43" s="292"/>
      <c r="H43" s="292"/>
      <c r="I43" s="331">
        <f t="shared" si="22"/>
        <v>16</v>
      </c>
      <c r="K43" s="95" t="s">
        <v>19</v>
      </c>
      <c r="L43" s="264">
        <f t="shared" si="23"/>
        <v>5.9229370038405404E-3</v>
      </c>
      <c r="M43" s="264">
        <f t="shared" si="23"/>
        <v>6.1760762908070269E-3</v>
      </c>
      <c r="N43" s="264">
        <f t="shared" si="23"/>
        <v>5.1900501425349811E-3</v>
      </c>
      <c r="O43" s="291">
        <f t="shared" si="27"/>
        <v>2.5313928696648648E-4</v>
      </c>
      <c r="P43" s="292">
        <f t="shared" si="28"/>
        <v>-9.8602614827204577E-4</v>
      </c>
      <c r="Q43" s="292"/>
      <c r="R43" s="292"/>
      <c r="S43" s="331">
        <f t="shared" si="24"/>
        <v>7</v>
      </c>
      <c r="U43" s="139" t="s">
        <v>18</v>
      </c>
      <c r="V43" s="149">
        <v>901</v>
      </c>
      <c r="W43" s="149">
        <v>724</v>
      </c>
      <c r="X43" s="149">
        <v>586</v>
      </c>
      <c r="Y43" s="302">
        <f t="shared" si="30"/>
        <v>-177</v>
      </c>
      <c r="Z43" s="302">
        <f t="shared" si="31"/>
        <v>-138</v>
      </c>
      <c r="AA43" s="318">
        <f t="shared" si="32"/>
        <v>-0.19644839067702552</v>
      </c>
      <c r="AB43" s="318">
        <f t="shared" si="33"/>
        <v>-0.19060773480662985</v>
      </c>
      <c r="AC43" s="331">
        <f t="shared" si="29"/>
        <v>8</v>
      </c>
      <c r="AF43" s="2">
        <v>1828326.75</v>
      </c>
      <c r="AG43" s="2">
        <v>1653916.6</v>
      </c>
      <c r="AH43" s="185">
        <f>AF43-AG43</f>
        <v>174410.14999999991</v>
      </c>
    </row>
    <row r="44" spans="1:39" x14ac:dyDescent="0.25">
      <c r="A44" s="95" t="s">
        <v>20</v>
      </c>
      <c r="B44" s="264">
        <f t="shared" si="21"/>
        <v>3.2203336678231081E-3</v>
      </c>
      <c r="C44" s="264">
        <f t="shared" si="21"/>
        <v>2.4851507309762285E-3</v>
      </c>
      <c r="D44" s="264">
        <f t="shared" si="21"/>
        <v>1.8499230852606927E-3</v>
      </c>
      <c r="E44" s="291">
        <f t="shared" si="25"/>
        <v>-7.3518293684687961E-4</v>
      </c>
      <c r="F44" s="292">
        <f t="shared" si="26"/>
        <v>-6.3522764571553587E-4</v>
      </c>
      <c r="G44" s="292"/>
      <c r="H44" s="292"/>
      <c r="I44" s="331">
        <f t="shared" si="22"/>
        <v>13</v>
      </c>
      <c r="K44" s="95" t="s">
        <v>20</v>
      </c>
      <c r="L44" s="264">
        <f t="shared" si="23"/>
        <v>0</v>
      </c>
      <c r="M44" s="264">
        <f t="shared" si="23"/>
        <v>0</v>
      </c>
      <c r="N44" s="264">
        <f t="shared" si="23"/>
        <v>0</v>
      </c>
      <c r="O44" s="291">
        <f t="shared" si="27"/>
        <v>0</v>
      </c>
      <c r="P44" s="292">
        <f t="shared" si="28"/>
        <v>0</v>
      </c>
      <c r="Q44" s="292"/>
      <c r="R44" s="292"/>
      <c r="S44" s="331">
        <f t="shared" si="24"/>
        <v>21</v>
      </c>
      <c r="U44" s="139" t="s">
        <v>19</v>
      </c>
      <c r="V44" s="149">
        <v>361</v>
      </c>
      <c r="W44" s="149">
        <v>393</v>
      </c>
      <c r="X44" s="149">
        <v>408</v>
      </c>
      <c r="Y44" s="302">
        <f t="shared" si="30"/>
        <v>32</v>
      </c>
      <c r="Z44" s="302">
        <f t="shared" si="31"/>
        <v>15</v>
      </c>
      <c r="AA44" s="318">
        <f t="shared" si="32"/>
        <v>8.8642659279778394E-2</v>
      </c>
      <c r="AB44" s="318">
        <f t="shared" si="33"/>
        <v>3.8167938931297711E-2</v>
      </c>
      <c r="AC44" s="331">
        <f t="shared" si="29"/>
        <v>14</v>
      </c>
    </row>
    <row r="45" spans="1:39" x14ac:dyDescent="0.25">
      <c r="A45" s="95" t="s">
        <v>21</v>
      </c>
      <c r="B45" s="264">
        <f t="shared" si="21"/>
        <v>3.3435229437291706E-3</v>
      </c>
      <c r="C45" s="264">
        <f t="shared" si="21"/>
        <v>3.2883369602815021E-3</v>
      </c>
      <c r="D45" s="264">
        <f t="shared" si="21"/>
        <v>3.5172637297820174E-3</v>
      </c>
      <c r="E45" s="291">
        <f t="shared" si="25"/>
        <v>-5.5185983447668483E-5</v>
      </c>
      <c r="F45" s="292">
        <f t="shared" si="26"/>
        <v>2.2892676950051535E-4</v>
      </c>
      <c r="G45" s="292"/>
      <c r="H45" s="292"/>
      <c r="I45" s="331">
        <f t="shared" si="22"/>
        <v>12</v>
      </c>
      <c r="K45" s="354" t="s">
        <v>21</v>
      </c>
      <c r="L45" s="264">
        <f t="shared" si="23"/>
        <v>6.9698556511783721E-2</v>
      </c>
      <c r="M45" s="264">
        <f t="shared" si="23"/>
        <v>5.6081418622077869E-2</v>
      </c>
      <c r="N45" s="264">
        <f t="shared" si="23"/>
        <v>5.7660045530634821E-2</v>
      </c>
      <c r="O45" s="291">
        <f t="shared" si="27"/>
        <v>-1.3617137889705852E-2</v>
      </c>
      <c r="P45" s="292">
        <f t="shared" si="28"/>
        <v>1.5786269085569515E-3</v>
      </c>
      <c r="Q45" s="292"/>
      <c r="R45" s="292"/>
      <c r="S45" s="331">
        <f t="shared" si="24"/>
        <v>3</v>
      </c>
      <c r="U45" s="139" t="s">
        <v>20</v>
      </c>
      <c r="V45" s="149">
        <v>256</v>
      </c>
      <c r="W45" s="149">
        <v>167</v>
      </c>
      <c r="X45" s="149">
        <v>139</v>
      </c>
      <c r="Y45" s="302">
        <f t="shared" si="30"/>
        <v>-89</v>
      </c>
      <c r="Z45" s="302">
        <f t="shared" si="31"/>
        <v>-28</v>
      </c>
      <c r="AA45" s="318">
        <f t="shared" si="32"/>
        <v>-0.34765625</v>
      </c>
      <c r="AB45" s="318">
        <f t="shared" si="33"/>
        <v>-0.16766467065868262</v>
      </c>
      <c r="AC45" s="331">
        <f t="shared" si="29"/>
        <v>16</v>
      </c>
    </row>
    <row r="46" spans="1:39" x14ac:dyDescent="0.25">
      <c r="A46" s="353" t="s">
        <v>22</v>
      </c>
      <c r="B46" s="264">
        <f t="shared" si="21"/>
        <v>4.4418197633093313E-2</v>
      </c>
      <c r="C46" s="264">
        <f t="shared" si="21"/>
        <v>4.4823596650818781E-2</v>
      </c>
      <c r="D46" s="264">
        <f t="shared" si="21"/>
        <v>4.0765805402181617E-2</v>
      </c>
      <c r="E46" s="291">
        <f t="shared" si="25"/>
        <v>4.0539901772546766E-4</v>
      </c>
      <c r="F46" s="292">
        <f t="shared" si="26"/>
        <v>-4.0577912486371645E-3</v>
      </c>
      <c r="G46" s="292"/>
      <c r="H46" s="292"/>
      <c r="I46" s="331">
        <f t="shared" si="22"/>
        <v>4</v>
      </c>
      <c r="K46" s="355" t="s">
        <v>22</v>
      </c>
      <c r="L46" s="264">
        <f t="shared" si="23"/>
        <v>0.53429945684907254</v>
      </c>
      <c r="M46" s="264">
        <f t="shared" si="23"/>
        <v>0.5424662950407394</v>
      </c>
      <c r="N46" s="264">
        <f t="shared" si="23"/>
        <v>0.55411715879797074</v>
      </c>
      <c r="O46" s="291">
        <f t="shared" si="27"/>
        <v>8.1668381916668586E-3</v>
      </c>
      <c r="P46" s="292">
        <f t="shared" si="28"/>
        <v>1.1650863757231344E-2</v>
      </c>
      <c r="Q46" s="292"/>
      <c r="R46" s="292"/>
      <c r="S46" s="331">
        <f t="shared" si="24"/>
        <v>1</v>
      </c>
      <c r="U46" s="139" t="s">
        <v>21</v>
      </c>
      <c r="V46" s="149">
        <v>585</v>
      </c>
      <c r="W46" s="149">
        <v>596</v>
      </c>
      <c r="X46" s="149">
        <v>510</v>
      </c>
      <c r="Y46" s="302">
        <f t="shared" si="30"/>
        <v>11</v>
      </c>
      <c r="Z46" s="302">
        <f t="shared" si="31"/>
        <v>-86</v>
      </c>
      <c r="AA46" s="318">
        <f t="shared" si="32"/>
        <v>1.8803418803418803E-2</v>
      </c>
      <c r="AB46" s="318">
        <f t="shared" si="33"/>
        <v>-0.14429530201342283</v>
      </c>
      <c r="AC46" s="331">
        <f t="shared" si="29"/>
        <v>10</v>
      </c>
    </row>
    <row r="47" spans="1:39" x14ac:dyDescent="0.25">
      <c r="A47" s="95" t="s">
        <v>23</v>
      </c>
      <c r="B47" s="264">
        <f t="shared" si="21"/>
        <v>6.4973736312070847E-3</v>
      </c>
      <c r="C47" s="264">
        <f t="shared" si="21"/>
        <v>7.1084765030576206E-3</v>
      </c>
      <c r="D47" s="264">
        <f t="shared" si="21"/>
        <v>5.6301515246146893E-3</v>
      </c>
      <c r="E47" s="291">
        <f t="shared" si="25"/>
        <v>6.1110287185053586E-4</v>
      </c>
      <c r="F47" s="292">
        <f t="shared" si="26"/>
        <v>-1.4783249784429313E-3</v>
      </c>
      <c r="G47" s="292"/>
      <c r="H47" s="292"/>
      <c r="I47" s="331">
        <f t="shared" si="22"/>
        <v>8</v>
      </c>
      <c r="K47" s="353" t="s">
        <v>23</v>
      </c>
      <c r="L47" s="264">
        <f t="shared" si="23"/>
        <v>6.0188695830391811E-2</v>
      </c>
      <c r="M47" s="264">
        <f t="shared" si="23"/>
        <v>5.51620378336658E-2</v>
      </c>
      <c r="N47" s="264">
        <f t="shared" si="23"/>
        <v>5.2294181448857502E-2</v>
      </c>
      <c r="O47" s="291">
        <f t="shared" si="27"/>
        <v>-5.0266579967260111E-3</v>
      </c>
      <c r="P47" s="292">
        <f t="shared" si="28"/>
        <v>-2.8678563848082983E-3</v>
      </c>
      <c r="Q47" s="292"/>
      <c r="R47" s="292"/>
      <c r="S47" s="331">
        <f t="shared" si="24"/>
        <v>4</v>
      </c>
      <c r="U47" s="353" t="s">
        <v>22</v>
      </c>
      <c r="V47" s="149">
        <v>6622</v>
      </c>
      <c r="W47" s="149">
        <v>6508</v>
      </c>
      <c r="X47" s="149">
        <v>5744</v>
      </c>
      <c r="Y47" s="302">
        <f t="shared" si="30"/>
        <v>-114</v>
      </c>
      <c r="Z47" s="302">
        <f t="shared" si="31"/>
        <v>-764</v>
      </c>
      <c r="AA47" s="318">
        <f t="shared" si="32"/>
        <v>-1.7215342796738146E-2</v>
      </c>
      <c r="AB47" s="318">
        <f t="shared" si="33"/>
        <v>-0.1173939766441303</v>
      </c>
      <c r="AC47" s="331">
        <f t="shared" si="29"/>
        <v>4</v>
      </c>
    </row>
    <row r="48" spans="1:39" x14ac:dyDescent="0.25">
      <c r="A48" s="95" t="s">
        <v>25</v>
      </c>
      <c r="B48" s="264">
        <f t="shared" si="21"/>
        <v>2.8915015393717893E-3</v>
      </c>
      <c r="C48" s="264">
        <f t="shared" si="21"/>
        <v>2.8105914234616211E-3</v>
      </c>
      <c r="D48" s="264">
        <f t="shared" si="21"/>
        <v>2.9180856750224576E-3</v>
      </c>
      <c r="E48" s="291">
        <f t="shared" si="25"/>
        <v>-8.0910115910168192E-5</v>
      </c>
      <c r="F48" s="292">
        <f t="shared" si="26"/>
        <v>1.0749425156083648E-4</v>
      </c>
      <c r="G48" s="292"/>
      <c r="H48" s="292"/>
      <c r="I48" s="331">
        <f t="shared" si="22"/>
        <v>14</v>
      </c>
      <c r="K48" s="95" t="s">
        <v>25</v>
      </c>
      <c r="L48" s="264">
        <f t="shared" si="23"/>
        <v>1.2919747861531452E-3</v>
      </c>
      <c r="M48" s="264">
        <f t="shared" si="23"/>
        <v>6.3050889004715187E-4</v>
      </c>
      <c r="N48" s="264">
        <f t="shared" si="23"/>
        <v>2.7846466935378981E-3</v>
      </c>
      <c r="O48" s="291">
        <f t="shared" si="27"/>
        <v>-6.6146589610599331E-4</v>
      </c>
      <c r="P48" s="292">
        <f t="shared" si="28"/>
        <v>2.1541378034907461E-3</v>
      </c>
      <c r="Q48" s="292"/>
      <c r="R48" s="292"/>
      <c r="S48" s="331">
        <f t="shared" si="24"/>
        <v>15</v>
      </c>
      <c r="U48" s="139" t="s">
        <v>23</v>
      </c>
      <c r="V48" s="149">
        <v>767</v>
      </c>
      <c r="W48" s="149">
        <v>880</v>
      </c>
      <c r="X48" s="149">
        <v>758</v>
      </c>
      <c r="Y48" s="302">
        <f t="shared" si="30"/>
        <v>113</v>
      </c>
      <c r="Z48" s="302">
        <f t="shared" si="31"/>
        <v>-122</v>
      </c>
      <c r="AA48" s="318">
        <f t="shared" si="32"/>
        <v>0.14732724902216426</v>
      </c>
      <c r="AB48" s="318">
        <f t="shared" si="33"/>
        <v>-0.13863636363636364</v>
      </c>
      <c r="AC48" s="331">
        <f t="shared" si="29"/>
        <v>9</v>
      </c>
    </row>
    <row r="49" spans="1:29" x14ac:dyDescent="0.25">
      <c r="A49" s="95" t="s">
        <v>26</v>
      </c>
      <c r="B49" s="264">
        <f t="shared" si="21"/>
        <v>7.6447616673038421E-4</v>
      </c>
      <c r="C49" s="264">
        <f t="shared" si="21"/>
        <v>9.0614474710154285E-4</v>
      </c>
      <c r="D49" s="264">
        <f t="shared" si="21"/>
        <v>1.049755548904E-3</v>
      </c>
      <c r="E49" s="291">
        <f t="shared" si="25"/>
        <v>1.4166858037115864E-4</v>
      </c>
      <c r="F49" s="292">
        <f t="shared" si="26"/>
        <v>1.4361080180245718E-4</v>
      </c>
      <c r="G49" s="292"/>
      <c r="H49" s="292"/>
      <c r="I49" s="331">
        <f t="shared" si="22"/>
        <v>20</v>
      </c>
      <c r="K49" s="95" t="s">
        <v>26</v>
      </c>
      <c r="L49" s="264">
        <f t="shared" si="23"/>
        <v>1.8437593488041656E-3</v>
      </c>
      <c r="M49" s="264">
        <f t="shared" si="23"/>
        <v>3.3338810939929743E-3</v>
      </c>
      <c r="N49" s="264">
        <f t="shared" si="23"/>
        <v>2.1436606253019933E-3</v>
      </c>
      <c r="O49" s="291">
        <f t="shared" si="27"/>
        <v>1.4901217451888087E-3</v>
      </c>
      <c r="P49" s="292">
        <f t="shared" si="28"/>
        <v>-1.1902204686909811E-3</v>
      </c>
      <c r="Q49" s="292"/>
      <c r="R49" s="292"/>
      <c r="S49" s="331">
        <f t="shared" si="24"/>
        <v>12</v>
      </c>
      <c r="U49" s="139" t="s">
        <v>25</v>
      </c>
      <c r="V49" s="149">
        <v>492</v>
      </c>
      <c r="W49" s="149">
        <v>407</v>
      </c>
      <c r="X49" s="149">
        <v>400</v>
      </c>
      <c r="Y49" s="302">
        <f t="shared" si="30"/>
        <v>-85</v>
      </c>
      <c r="Z49" s="302">
        <f t="shared" si="31"/>
        <v>-7</v>
      </c>
      <c r="AA49" s="318">
        <f t="shared" si="32"/>
        <v>-0.17276422764227642</v>
      </c>
      <c r="AB49" s="318">
        <f t="shared" si="33"/>
        <v>-1.7199017199017199E-2</v>
      </c>
      <c r="AC49" s="331">
        <f t="shared" si="29"/>
        <v>12</v>
      </c>
    </row>
    <row r="50" spans="1:29" x14ac:dyDescent="0.25">
      <c r="A50" s="95" t="s">
        <v>27</v>
      </c>
      <c r="B50" s="264">
        <f t="shared" si="21"/>
        <v>1.087704278308255E-3</v>
      </c>
      <c r="C50" s="264">
        <f t="shared" si="21"/>
        <v>1.2823885407628596E-3</v>
      </c>
      <c r="D50" s="264">
        <f t="shared" si="21"/>
        <v>1.8550844773367187E-3</v>
      </c>
      <c r="E50" s="291">
        <f t="shared" si="25"/>
        <v>1.9468426245460458E-4</v>
      </c>
      <c r="F50" s="292">
        <f t="shared" si="26"/>
        <v>5.7269593657385907E-4</v>
      </c>
      <c r="G50" s="292"/>
      <c r="H50" s="292"/>
      <c r="I50" s="331">
        <f t="shared" si="22"/>
        <v>18</v>
      </c>
      <c r="K50" s="95" t="s">
        <v>27</v>
      </c>
      <c r="L50" s="264">
        <f t="shared" si="23"/>
        <v>1.4219684247560459E-3</v>
      </c>
      <c r="M50" s="264">
        <f t="shared" si="23"/>
        <v>2.0068891337138672E-4</v>
      </c>
      <c r="N50" s="264">
        <f t="shared" si="23"/>
        <v>3.7745756328495448E-4</v>
      </c>
      <c r="O50" s="291">
        <f t="shared" si="27"/>
        <v>-1.2212795113846593E-3</v>
      </c>
      <c r="P50" s="292">
        <f t="shared" si="28"/>
        <v>1.7676864991356776E-4</v>
      </c>
      <c r="Q50" s="292"/>
      <c r="R50" s="292"/>
      <c r="S50" s="331">
        <f t="shared" si="24"/>
        <v>14</v>
      </c>
      <c r="U50" s="139" t="s">
        <v>26</v>
      </c>
      <c r="V50" s="149">
        <v>120</v>
      </c>
      <c r="W50" s="149">
        <v>138</v>
      </c>
      <c r="X50" s="149">
        <v>147</v>
      </c>
      <c r="Y50" s="302">
        <f t="shared" si="30"/>
        <v>18</v>
      </c>
      <c r="Z50" s="302">
        <f t="shared" si="31"/>
        <v>9</v>
      </c>
      <c r="AA50" s="318">
        <f t="shared" si="32"/>
        <v>0.15</v>
      </c>
      <c r="AB50" s="318">
        <f t="shared" si="33"/>
        <v>6.5217391304347824E-2</v>
      </c>
      <c r="AC50" s="331">
        <f t="shared" si="29"/>
        <v>21</v>
      </c>
    </row>
    <row r="51" spans="1:29" x14ac:dyDescent="0.25">
      <c r="A51" s="95" t="s">
        <v>28</v>
      </c>
      <c r="B51" s="264">
        <f t="shared" si="21"/>
        <v>1.7193123553786997E-3</v>
      </c>
      <c r="C51" s="264">
        <f t="shared" si="21"/>
        <v>1.6693133095085301E-3</v>
      </c>
      <c r="D51" s="264">
        <f t="shared" si="21"/>
        <v>1.5189187331538982E-3</v>
      </c>
      <c r="E51" s="291">
        <f t="shared" si="25"/>
        <v>-4.9999045870169649E-5</v>
      </c>
      <c r="F51" s="292">
        <f t="shared" si="26"/>
        <v>-1.5039457635463186E-4</v>
      </c>
      <c r="G51" s="292"/>
      <c r="H51" s="292"/>
      <c r="I51" s="331">
        <f t="shared" si="22"/>
        <v>15</v>
      </c>
      <c r="K51" s="95" t="s">
        <v>28</v>
      </c>
      <c r="L51" s="264">
        <f t="shared" si="23"/>
        <v>2.9315589263581793E-4</v>
      </c>
      <c r="M51" s="264">
        <f t="shared" si="23"/>
        <v>9.3823268668572933E-4</v>
      </c>
      <c r="N51" s="264">
        <f t="shared" si="23"/>
        <v>9.5146977521749234E-4</v>
      </c>
      <c r="O51" s="291">
        <f t="shared" si="27"/>
        <v>6.450767940499114E-4</v>
      </c>
      <c r="P51" s="292">
        <f t="shared" si="28"/>
        <v>1.3237088531763011E-5</v>
      </c>
      <c r="Q51" s="292"/>
      <c r="R51" s="292"/>
      <c r="S51" s="331">
        <f t="shared" si="24"/>
        <v>19</v>
      </c>
      <c r="U51" s="139" t="s">
        <v>27</v>
      </c>
      <c r="V51" s="149">
        <v>222</v>
      </c>
      <c r="W51" s="149">
        <v>342</v>
      </c>
      <c r="X51" s="149">
        <v>448</v>
      </c>
      <c r="Y51" s="302">
        <f t="shared" si="30"/>
        <v>120</v>
      </c>
      <c r="Z51" s="302">
        <f t="shared" si="31"/>
        <v>106</v>
      </c>
      <c r="AA51" s="318">
        <f t="shared" si="32"/>
        <v>0.54054054054054057</v>
      </c>
      <c r="AB51" s="318">
        <f t="shared" si="33"/>
        <v>0.30994152046783624</v>
      </c>
      <c r="AC51" s="331">
        <f t="shared" si="29"/>
        <v>17</v>
      </c>
    </row>
    <row r="52" spans="1:29" x14ac:dyDescent="0.25">
      <c r="A52" s="95" t="s">
        <v>29</v>
      </c>
      <c r="B52" s="264">
        <f t="shared" si="21"/>
        <v>4.9700004576390736E-4</v>
      </c>
      <c r="C52" s="264">
        <f t="shared" si="21"/>
        <v>4.105646143617747E-4</v>
      </c>
      <c r="D52" s="264">
        <f t="shared" si="21"/>
        <v>5.485239518141031E-4</v>
      </c>
      <c r="E52" s="291">
        <f t="shared" si="25"/>
        <v>-8.6435431402132653E-5</v>
      </c>
      <c r="F52" s="292">
        <f t="shared" si="26"/>
        <v>1.3795933745232839E-4</v>
      </c>
      <c r="G52" s="292"/>
      <c r="H52" s="292"/>
      <c r="I52" s="331">
        <f t="shared" si="22"/>
        <v>21</v>
      </c>
      <c r="K52" s="95" t="s">
        <v>29</v>
      </c>
      <c r="L52" s="264">
        <f t="shared" si="23"/>
        <v>7.9939881008529311E-4</v>
      </c>
      <c r="M52" s="264">
        <f t="shared" si="23"/>
        <v>0</v>
      </c>
      <c r="N52" s="264">
        <f t="shared" si="23"/>
        <v>0</v>
      </c>
      <c r="O52" s="291">
        <f t="shared" si="27"/>
        <v>-7.9939881008529311E-4</v>
      </c>
      <c r="P52" s="292">
        <f t="shared" si="28"/>
        <v>0</v>
      </c>
      <c r="Q52" s="292"/>
      <c r="R52" s="292"/>
      <c r="S52" s="331">
        <f t="shared" si="24"/>
        <v>17</v>
      </c>
      <c r="U52" s="139" t="s">
        <v>28</v>
      </c>
      <c r="V52" s="149">
        <v>383</v>
      </c>
      <c r="W52" s="149">
        <v>347</v>
      </c>
      <c r="X52" s="149">
        <v>349</v>
      </c>
      <c r="Y52" s="302">
        <f t="shared" si="30"/>
        <v>-36</v>
      </c>
      <c r="Z52" s="302">
        <f t="shared" si="31"/>
        <v>2</v>
      </c>
      <c r="AA52" s="318">
        <f t="shared" si="32"/>
        <v>-9.3994778067885115E-2</v>
      </c>
      <c r="AB52" s="318">
        <f t="shared" si="33"/>
        <v>5.763688760806916E-3</v>
      </c>
      <c r="AC52" s="331">
        <f t="shared" si="29"/>
        <v>13</v>
      </c>
    </row>
    <row r="53" spans="1:29" x14ac:dyDescent="0.25">
      <c r="A53" s="95" t="s">
        <v>30</v>
      </c>
      <c r="B53" s="264">
        <f t="shared" si="21"/>
        <v>0</v>
      </c>
      <c r="C53" s="264">
        <f t="shared" si="21"/>
        <v>0</v>
      </c>
      <c r="D53" s="264">
        <f t="shared" si="21"/>
        <v>0</v>
      </c>
      <c r="E53" s="291">
        <f t="shared" si="25"/>
        <v>0</v>
      </c>
      <c r="F53" s="292">
        <f t="shared" si="26"/>
        <v>0</v>
      </c>
      <c r="G53" s="292"/>
      <c r="H53" s="292"/>
      <c r="I53" s="331">
        <f t="shared" si="22"/>
        <v>23</v>
      </c>
      <c r="K53" s="95" t="s">
        <v>30</v>
      </c>
      <c r="L53" s="264">
        <f t="shared" si="23"/>
        <v>0</v>
      </c>
      <c r="M53" s="264">
        <f t="shared" si="23"/>
        <v>0</v>
      </c>
      <c r="N53" s="264">
        <f t="shared" si="23"/>
        <v>0</v>
      </c>
      <c r="O53" s="291">
        <f t="shared" si="27"/>
        <v>0</v>
      </c>
      <c r="P53" s="292">
        <f t="shared" si="28"/>
        <v>0</v>
      </c>
      <c r="Q53" s="292"/>
      <c r="R53" s="292"/>
      <c r="S53" s="331">
        <f t="shared" si="24"/>
        <v>21</v>
      </c>
      <c r="U53" s="139" t="s">
        <v>29</v>
      </c>
      <c r="V53" s="149">
        <v>36</v>
      </c>
      <c r="W53" s="149">
        <v>31</v>
      </c>
      <c r="X53" s="149">
        <v>28</v>
      </c>
      <c r="Y53" s="302">
        <f t="shared" si="30"/>
        <v>-5</v>
      </c>
      <c r="Z53" s="302">
        <f t="shared" si="31"/>
        <v>-3</v>
      </c>
      <c r="AA53" s="318">
        <f t="shared" si="32"/>
        <v>-0.1388888888888889</v>
      </c>
      <c r="AB53" s="318">
        <f t="shared" si="33"/>
        <v>-9.6774193548387094E-2</v>
      </c>
      <c r="AC53" s="331">
        <f t="shared" si="29"/>
        <v>22</v>
      </c>
    </row>
    <row r="54" spans="1:29" x14ac:dyDescent="0.25">
      <c r="A54" s="95" t="s">
        <v>31</v>
      </c>
      <c r="B54" s="264">
        <f t="shared" si="21"/>
        <v>9.0134821444712884E-4</v>
      </c>
      <c r="C54" s="264">
        <f t="shared" si="21"/>
        <v>4.8326363094744002E-4</v>
      </c>
      <c r="D54" s="264">
        <f t="shared" si="21"/>
        <v>5.5966887165716857E-4</v>
      </c>
      <c r="E54" s="291">
        <f t="shared" si="25"/>
        <v>-4.1808458349968882E-4</v>
      </c>
      <c r="F54" s="292">
        <f t="shared" si="26"/>
        <v>7.6405240709728555E-5</v>
      </c>
      <c r="G54" s="292"/>
      <c r="H54" s="292"/>
      <c r="I54" s="331">
        <f t="shared" si="22"/>
        <v>19</v>
      </c>
      <c r="K54" s="95" t="s">
        <v>31</v>
      </c>
      <c r="L54" s="264">
        <f t="shared" si="23"/>
        <v>3.421142731827688E-4</v>
      </c>
      <c r="M54" s="264">
        <f t="shared" si="23"/>
        <v>1.5188658592112513E-3</v>
      </c>
      <c r="N54" s="264">
        <f t="shared" si="23"/>
        <v>3.0563253417510727E-4</v>
      </c>
      <c r="O54" s="291">
        <f t="shared" si="27"/>
        <v>1.1767515860284824E-3</v>
      </c>
      <c r="P54" s="292">
        <f t="shared" si="28"/>
        <v>-1.213233325036144E-3</v>
      </c>
      <c r="Q54" s="292"/>
      <c r="R54" s="292"/>
      <c r="S54" s="331">
        <f t="shared" si="24"/>
        <v>18</v>
      </c>
      <c r="U54" s="139" t="s">
        <v>30</v>
      </c>
      <c r="V54" s="343">
        <v>0</v>
      </c>
      <c r="W54" s="343">
        <v>0</v>
      </c>
      <c r="X54" s="343">
        <v>0</v>
      </c>
      <c r="Y54" s="302">
        <f t="shared" si="30"/>
        <v>0</v>
      </c>
      <c r="Z54" s="302">
        <f t="shared" si="31"/>
        <v>0</v>
      </c>
      <c r="AA54" s="318" t="e">
        <f t="shared" si="32"/>
        <v>#DIV/0!</v>
      </c>
      <c r="AB54" s="318" t="e">
        <f t="shared" si="33"/>
        <v>#DIV/0!</v>
      </c>
      <c r="AC54" s="331">
        <f t="shared" si="29"/>
        <v>23</v>
      </c>
    </row>
    <row r="55" spans="1:29" x14ac:dyDescent="0.25">
      <c r="A55" s="95" t="s">
        <v>32</v>
      </c>
      <c r="B55" s="264">
        <f t="shared" si="21"/>
        <v>1.212311447990285E-3</v>
      </c>
      <c r="C55" s="264">
        <f t="shared" si="21"/>
        <v>1.9633457543674678E-3</v>
      </c>
      <c r="D55" s="264">
        <f t="shared" si="21"/>
        <v>2.6054519356206404E-3</v>
      </c>
      <c r="E55" s="291">
        <f t="shared" si="25"/>
        <v>7.5103430637718277E-4</v>
      </c>
      <c r="F55" s="292">
        <f t="shared" si="26"/>
        <v>6.4210618125317255E-4</v>
      </c>
      <c r="G55" s="292"/>
      <c r="H55" s="292"/>
      <c r="I55" s="331">
        <f t="shared" si="22"/>
        <v>17</v>
      </c>
      <c r="K55" s="95" t="s">
        <v>32</v>
      </c>
      <c r="L55" s="264">
        <f t="shared" si="23"/>
        <v>8.1596087869450281E-4</v>
      </c>
      <c r="M55" s="264">
        <f t="shared" si="23"/>
        <v>0</v>
      </c>
      <c r="N55" s="264">
        <f t="shared" si="23"/>
        <v>4.6410417918679286E-4</v>
      </c>
      <c r="O55" s="291">
        <f t="shared" si="27"/>
        <v>-8.1596087869450281E-4</v>
      </c>
      <c r="P55" s="292">
        <f t="shared" si="28"/>
        <v>4.6410417918679286E-4</v>
      </c>
      <c r="Q55" s="292"/>
      <c r="R55" s="292"/>
      <c r="S55" s="331">
        <f t="shared" si="24"/>
        <v>16</v>
      </c>
      <c r="U55" s="139" t="s">
        <v>31</v>
      </c>
      <c r="V55" s="149">
        <v>186</v>
      </c>
      <c r="W55" s="149">
        <v>99</v>
      </c>
      <c r="X55" s="149">
        <v>120</v>
      </c>
      <c r="Y55" s="302">
        <f t="shared" si="30"/>
        <v>-87</v>
      </c>
      <c r="Z55" s="302">
        <f t="shared" si="31"/>
        <v>21</v>
      </c>
      <c r="AA55" s="318">
        <f t="shared" si="32"/>
        <v>-0.46774193548387094</v>
      </c>
      <c r="AB55" s="318">
        <f t="shared" si="33"/>
        <v>0.21212121212121213</v>
      </c>
      <c r="AC55" s="331">
        <f t="shared" si="29"/>
        <v>20</v>
      </c>
    </row>
    <row r="56" spans="1:29" x14ac:dyDescent="0.25">
      <c r="A56" s="95" t="s">
        <v>33</v>
      </c>
      <c r="B56" s="264">
        <f t="shared" si="21"/>
        <v>4.9989700835582386E-3</v>
      </c>
      <c r="C56" s="264">
        <f t="shared" si="21"/>
        <v>2.1333445708342559E-3</v>
      </c>
      <c r="D56" s="264">
        <f t="shared" si="21"/>
        <v>3.1027558097065297E-3</v>
      </c>
      <c r="E56" s="291">
        <f t="shared" si="25"/>
        <v>-2.8656255127239827E-3</v>
      </c>
      <c r="F56" s="292">
        <f t="shared" si="26"/>
        <v>9.6941123887227384E-4</v>
      </c>
      <c r="G56" s="292"/>
      <c r="H56" s="292"/>
      <c r="I56" s="331">
        <f t="shared" si="22"/>
        <v>10</v>
      </c>
      <c r="K56" s="95" t="s">
        <v>33</v>
      </c>
      <c r="L56" s="264">
        <f t="shared" si="23"/>
        <v>0</v>
      </c>
      <c r="M56" s="264">
        <f t="shared" si="23"/>
        <v>3.1603352359883233E-3</v>
      </c>
      <c r="N56" s="264">
        <f t="shared" si="23"/>
        <v>0</v>
      </c>
      <c r="O56" s="291">
        <f t="shared" si="27"/>
        <v>3.1603352359883233E-3</v>
      </c>
      <c r="P56" s="292">
        <f t="shared" si="28"/>
        <v>-3.1603352359883233E-3</v>
      </c>
      <c r="Q56" s="292"/>
      <c r="R56" s="292"/>
      <c r="S56" s="331">
        <f t="shared" si="24"/>
        <v>21</v>
      </c>
      <c r="U56" s="139" t="s">
        <v>32</v>
      </c>
      <c r="V56" s="149">
        <v>564</v>
      </c>
      <c r="W56" s="149">
        <v>337</v>
      </c>
      <c r="X56" s="149">
        <v>232</v>
      </c>
      <c r="Y56" s="302">
        <f t="shared" si="30"/>
        <v>-227</v>
      </c>
      <c r="Z56" s="302">
        <f t="shared" si="31"/>
        <v>-105</v>
      </c>
      <c r="AA56" s="318">
        <f t="shared" si="32"/>
        <v>-0.4024822695035461</v>
      </c>
      <c r="AB56" s="318">
        <f t="shared" si="33"/>
        <v>-0.31157270029673589</v>
      </c>
      <c r="AC56" s="331">
        <f t="shared" si="29"/>
        <v>11</v>
      </c>
    </row>
    <row r="57" spans="1:29" x14ac:dyDescent="0.25">
      <c r="A57" s="95" t="s">
        <v>34</v>
      </c>
      <c r="B57" s="264">
        <f t="shared" si="21"/>
        <v>1.4243488185364294E-4</v>
      </c>
      <c r="C57" s="264">
        <f t="shared" si="21"/>
        <v>1.9156690708014082E-3</v>
      </c>
      <c r="D57" s="264">
        <f t="shared" si="21"/>
        <v>2.4343277201150804E-3</v>
      </c>
      <c r="E57" s="291">
        <f t="shared" si="25"/>
        <v>1.7732341889477653E-3</v>
      </c>
      <c r="F57" s="292">
        <f t="shared" si="26"/>
        <v>5.1865864931367224E-4</v>
      </c>
      <c r="G57" s="292"/>
      <c r="H57" s="292"/>
      <c r="I57" s="331">
        <f t="shared" si="22"/>
        <v>22</v>
      </c>
      <c r="K57" s="95" t="s">
        <v>34</v>
      </c>
      <c r="L57" s="264">
        <f t="shared" si="23"/>
        <v>1.7260497835495992E-3</v>
      </c>
      <c r="M57" s="264">
        <f t="shared" si="23"/>
        <v>2.4123212819388909E-4</v>
      </c>
      <c r="N57" s="264">
        <f t="shared" si="23"/>
        <v>1.7287383451113788E-3</v>
      </c>
      <c r="O57" s="291">
        <f t="shared" si="27"/>
        <v>-1.4848176553557101E-3</v>
      </c>
      <c r="P57" s="292">
        <f t="shared" si="28"/>
        <v>1.4875062169174896E-3</v>
      </c>
      <c r="Q57" s="292"/>
      <c r="R57" s="292"/>
      <c r="S57" s="331">
        <f t="shared" si="24"/>
        <v>13</v>
      </c>
      <c r="U57" s="139" t="s">
        <v>33</v>
      </c>
      <c r="V57" s="149">
        <v>222</v>
      </c>
      <c r="W57" s="149">
        <v>134</v>
      </c>
      <c r="X57" s="149">
        <v>99</v>
      </c>
      <c r="Y57" s="302">
        <f t="shared" si="30"/>
        <v>-88</v>
      </c>
      <c r="Z57" s="302">
        <f t="shared" si="31"/>
        <v>-35</v>
      </c>
      <c r="AA57" s="318">
        <f t="shared" si="32"/>
        <v>-0.3963963963963964</v>
      </c>
      <c r="AB57" s="318">
        <f t="shared" si="33"/>
        <v>-0.26119402985074625</v>
      </c>
      <c r="AC57" s="331">
        <f t="shared" si="29"/>
        <v>17</v>
      </c>
    </row>
    <row r="58" spans="1:29" x14ac:dyDescent="0.25">
      <c r="A58" s="95" t="s">
        <v>87</v>
      </c>
      <c r="B58" s="264">
        <f t="shared" si="21"/>
        <v>4.283275220399947E-3</v>
      </c>
      <c r="C58" s="264">
        <f t="shared" si="21"/>
        <v>3.1841983899109794E-3</v>
      </c>
      <c r="D58" s="264">
        <f t="shared" si="21"/>
        <v>4.3742168207559729E-3</v>
      </c>
      <c r="E58" s="291">
        <f t="shared" si="25"/>
        <v>-1.0990768304889676E-3</v>
      </c>
      <c r="F58" s="292">
        <f t="shared" si="26"/>
        <v>1.1900184308449935E-3</v>
      </c>
      <c r="G58" s="292"/>
      <c r="H58" s="292"/>
      <c r="I58" s="331">
        <f t="shared" si="22"/>
        <v>11</v>
      </c>
      <c r="K58" s="95" t="s">
        <v>87</v>
      </c>
      <c r="L58" s="264">
        <f t="shared" si="23"/>
        <v>3.9221695680989692E-5</v>
      </c>
      <c r="M58" s="264">
        <f t="shared" si="23"/>
        <v>4.9053946164933227E-4</v>
      </c>
      <c r="N58" s="264">
        <f t="shared" si="23"/>
        <v>1.5883959047142842E-3</v>
      </c>
      <c r="O58" s="291">
        <f t="shared" si="27"/>
        <v>4.5131776596834259E-4</v>
      </c>
      <c r="P58" s="292">
        <f t="shared" si="28"/>
        <v>1.0978564430649518E-3</v>
      </c>
      <c r="Q58" s="292"/>
      <c r="R58" s="292"/>
      <c r="S58" s="331">
        <f t="shared" si="24"/>
        <v>20</v>
      </c>
      <c r="U58" s="139" t="s">
        <v>34</v>
      </c>
      <c r="V58" s="149">
        <v>210</v>
      </c>
      <c r="W58" s="149">
        <v>167</v>
      </c>
      <c r="X58" s="149">
        <v>161</v>
      </c>
      <c r="Y58" s="302">
        <f t="shared" si="30"/>
        <v>-43</v>
      </c>
      <c r="Z58" s="302">
        <f t="shared" si="31"/>
        <v>-6</v>
      </c>
      <c r="AA58" s="318">
        <f t="shared" si="32"/>
        <v>-0.20476190476190476</v>
      </c>
      <c r="AB58" s="318">
        <f t="shared" si="33"/>
        <v>-3.5928143712574849E-2</v>
      </c>
      <c r="AC58" s="331">
        <f t="shared" si="29"/>
        <v>19</v>
      </c>
    </row>
    <row r="59" spans="1:29" ht="15.75" thickBot="1" x14ac:dyDescent="0.3">
      <c r="A59" s="95" t="s">
        <v>35</v>
      </c>
      <c r="B59" s="264">
        <f t="shared" si="21"/>
        <v>1.8198362045349675E-2</v>
      </c>
      <c r="C59" s="264">
        <f t="shared" si="21"/>
        <v>2.0425147020801188E-2</v>
      </c>
      <c r="D59" s="264">
        <f t="shared" si="21"/>
        <v>1.9720054636372747E-2</v>
      </c>
      <c r="E59" s="291">
        <f t="shared" si="25"/>
        <v>2.2267849754515137E-3</v>
      </c>
      <c r="F59" s="292">
        <f t="shared" si="26"/>
        <v>-7.0509238442844138E-4</v>
      </c>
      <c r="G59" s="292"/>
      <c r="H59" s="292"/>
      <c r="I59" s="250"/>
      <c r="K59" s="95" t="s">
        <v>35</v>
      </c>
      <c r="L59" s="264">
        <f t="shared" si="23"/>
        <v>0.10565854156110455</v>
      </c>
      <c r="M59" s="264">
        <f t="shared" si="23"/>
        <v>0.12530708004621915</v>
      </c>
      <c r="N59" s="264">
        <f t="shared" si="23"/>
        <v>0.17927000208807967</v>
      </c>
      <c r="O59" s="291">
        <f t="shared" si="27"/>
        <v>1.9648538485114608E-2</v>
      </c>
      <c r="P59" s="292">
        <f t="shared" si="28"/>
        <v>5.3962922041860512E-2</v>
      </c>
      <c r="Q59" s="292"/>
      <c r="R59" s="292"/>
      <c r="S59" s="250"/>
      <c r="U59" s="139" t="s">
        <v>87</v>
      </c>
      <c r="V59" s="149">
        <v>339</v>
      </c>
      <c r="W59" s="149">
        <v>483</v>
      </c>
      <c r="X59" s="149">
        <v>542</v>
      </c>
      <c r="Y59" s="302">
        <f t="shared" si="30"/>
        <v>144</v>
      </c>
      <c r="Z59" s="302">
        <f t="shared" si="31"/>
        <v>59</v>
      </c>
      <c r="AA59" s="318">
        <f t="shared" si="32"/>
        <v>0.4247787610619469</v>
      </c>
      <c r="AB59" s="318">
        <f t="shared" si="33"/>
        <v>0.12215320910973085</v>
      </c>
      <c r="AC59" s="331">
        <f t="shared" si="29"/>
        <v>15</v>
      </c>
    </row>
    <row r="60" spans="1:29" ht="15.75" thickBot="1" x14ac:dyDescent="0.3">
      <c r="A60" s="57" t="s">
        <v>36</v>
      </c>
      <c r="B60" s="265">
        <f>SUM(B36:B59)</f>
        <v>0.99999999999999967</v>
      </c>
      <c r="C60" s="265">
        <f>SUM(C36:C59)</f>
        <v>1</v>
      </c>
      <c r="D60" s="265">
        <f>SUM(D36:D59)</f>
        <v>1.0000000000000002</v>
      </c>
      <c r="E60" s="114">
        <f t="shared" si="25"/>
        <v>0</v>
      </c>
      <c r="F60" s="265">
        <f t="shared" si="26"/>
        <v>0</v>
      </c>
      <c r="G60" s="114"/>
      <c r="H60" s="265"/>
      <c r="I60" s="250"/>
      <c r="K60" s="57" t="s">
        <v>36</v>
      </c>
      <c r="L60" s="265">
        <f>SUM(L36:L59)</f>
        <v>1.0000000000000002</v>
      </c>
      <c r="M60" s="265">
        <f>SUM(M36:M59)</f>
        <v>1.0000000000000002</v>
      </c>
      <c r="N60" s="265">
        <f>SUM(N36:N59)</f>
        <v>1.0000000000000002</v>
      </c>
      <c r="O60" s="114">
        <f t="shared" si="27"/>
        <v>0</v>
      </c>
      <c r="P60" s="265">
        <f t="shared" si="28"/>
        <v>0</v>
      </c>
      <c r="Q60" s="265"/>
      <c r="R60" s="265"/>
      <c r="S60" s="250"/>
      <c r="U60" s="140" t="s">
        <v>35</v>
      </c>
      <c r="V60" s="149">
        <v>2737</v>
      </c>
      <c r="W60" s="149">
        <v>3101</v>
      </c>
      <c r="X60" s="149">
        <v>2996</v>
      </c>
      <c r="Y60" s="303">
        <f t="shared" si="30"/>
        <v>364</v>
      </c>
      <c r="Z60" s="303">
        <f t="shared" si="31"/>
        <v>-105</v>
      </c>
      <c r="AA60" s="318">
        <f t="shared" si="32"/>
        <v>0.13299232736572891</v>
      </c>
      <c r="AB60" s="318">
        <f t="shared" si="33"/>
        <v>-3.3860045146726865E-2</v>
      </c>
      <c r="AC60" s="250"/>
    </row>
    <row r="61" spans="1:29" ht="15.75" thickBot="1" x14ac:dyDescent="0.3">
      <c r="U61" s="143" t="s">
        <v>62</v>
      </c>
      <c r="V61" s="271">
        <f t="shared" ref="V61" si="34">SUM(V37:V60)</f>
        <v>177231</v>
      </c>
      <c r="W61" s="271">
        <f t="shared" ref="W61" si="35">SUM(W37:W60)</f>
        <v>169230</v>
      </c>
      <c r="X61" s="271">
        <f t="shared" ref="X61" si="36">SUM(X37:X60)</f>
        <v>158360</v>
      </c>
      <c r="Y61" s="205">
        <f t="shared" si="30"/>
        <v>-8001</v>
      </c>
      <c r="Z61" s="259">
        <f t="shared" si="31"/>
        <v>-10870</v>
      </c>
      <c r="AA61" s="259"/>
      <c r="AB61" s="259"/>
      <c r="AC61" s="250"/>
    </row>
    <row r="62" spans="1:29" ht="15.75" thickBot="1" x14ac:dyDescent="0.3">
      <c r="U62" s="144" t="s">
        <v>65</v>
      </c>
      <c r="V62" s="208">
        <v>38981821.090000004</v>
      </c>
      <c r="W62" s="208">
        <v>40448567.758571431</v>
      </c>
      <c r="X62" s="208">
        <v>35818647.410000004</v>
      </c>
      <c r="Y62" s="304">
        <f t="shared" si="30"/>
        <v>1466746.6685714275</v>
      </c>
      <c r="Z62" s="305">
        <f t="shared" si="31"/>
        <v>-4629920.3485714272</v>
      </c>
      <c r="AA62" s="320">
        <f>Y62/V62</f>
        <v>3.7626427590056626E-2</v>
      </c>
      <c r="AB62" s="320">
        <f>Z62/W62</f>
        <v>-0.11446438292219392</v>
      </c>
      <c r="AC62" s="250"/>
    </row>
    <row r="63" spans="1:29" ht="15.75" thickBot="1" x14ac:dyDescent="0.3">
      <c r="U63" s="144" t="s">
        <v>66</v>
      </c>
      <c r="V63" s="328">
        <f>V62+V32</f>
        <v>82079147.379999995</v>
      </c>
      <c r="W63" s="328">
        <f t="shared" ref="W63:X63" si="37">W62+W32</f>
        <v>84389298.430000007</v>
      </c>
      <c r="X63" s="328">
        <f t="shared" si="37"/>
        <v>85922556.060000002</v>
      </c>
      <c r="Y63" s="306">
        <f t="shared" si="30"/>
        <v>2310151.0500000119</v>
      </c>
      <c r="Z63" s="307">
        <f t="shared" si="31"/>
        <v>1533257.6299999952</v>
      </c>
      <c r="AA63" s="320">
        <f>Y63/V63</f>
        <v>2.8145407496800098E-2</v>
      </c>
      <c r="AB63" s="320">
        <f>Z63/W63</f>
        <v>1.8168863333682238E-2</v>
      </c>
      <c r="AC63" s="250"/>
    </row>
  </sheetData>
  <sheetProtection algorithmName="SHA-512" hashValue="INhDtxdSRB0mN9u9GnGhpaNaCMAWyevu4x7yOUzlL8qU5GdvcWorpjoobRE3+CShwuDjlIYi5TIgnrKhbyZUkw==" saltValue="V3dAS3IN96OI3M+yAaUx9w==" spinCount="100000" sheet="1" objects="1" scenarios="1"/>
  <conditionalFormatting sqref="I8:I30">
    <cfRule type="cellIs" dxfId="32" priority="28" operator="equal">
      <formula>4</formula>
    </cfRule>
    <cfRule type="cellIs" dxfId="31" priority="29" operator="equal">
      <formula>3</formula>
    </cfRule>
    <cfRule type="cellIs" dxfId="30" priority="30" operator="equal">
      <formula>2</formula>
    </cfRule>
    <cfRule type="cellIs" dxfId="29" priority="31" operator="equal">
      <formula>1</formula>
    </cfRule>
  </conditionalFormatting>
  <conditionalFormatting sqref="I36:I58">
    <cfRule type="cellIs" dxfId="28" priority="5" operator="equal">
      <formula>4</formula>
    </cfRule>
    <cfRule type="cellIs" dxfId="27" priority="6" operator="equal">
      <formula>3</formula>
    </cfRule>
    <cfRule type="cellIs" dxfId="26" priority="7" operator="equal">
      <formula>2</formula>
    </cfRule>
    <cfRule type="cellIs" dxfId="25" priority="8" operator="equal">
      <formula>1</formula>
    </cfRule>
  </conditionalFormatting>
  <conditionalFormatting sqref="S8:S30">
    <cfRule type="cellIs" dxfId="24" priority="24" operator="equal">
      <formula>4</formula>
    </cfRule>
    <cfRule type="cellIs" dxfId="23" priority="25" operator="equal">
      <formula>3</formula>
    </cfRule>
    <cfRule type="cellIs" dxfId="22" priority="26" operator="equal">
      <formula>2</formula>
    </cfRule>
    <cfRule type="cellIs" dxfId="21" priority="27" operator="equal">
      <formula>1</formula>
    </cfRule>
  </conditionalFormatting>
  <conditionalFormatting sqref="S36:S58">
    <cfRule type="cellIs" dxfId="20" priority="1" operator="equal">
      <formula>4</formula>
    </cfRule>
    <cfRule type="cellIs" dxfId="19" priority="2" operator="equal">
      <formula>3</formula>
    </cfRule>
    <cfRule type="cellIs" dxfId="18" priority="3" operator="equal">
      <formula>2</formula>
    </cfRule>
    <cfRule type="cellIs" dxfId="17" priority="4" operator="equal">
      <formula>1</formula>
    </cfRule>
  </conditionalFormatting>
  <conditionalFormatting sqref="AC7:AC29">
    <cfRule type="cellIs" dxfId="16" priority="19" operator="equal">
      <formula>5</formula>
    </cfRule>
    <cfRule type="cellIs" dxfId="15" priority="20" operator="equal">
      <formula>4</formula>
    </cfRule>
    <cfRule type="cellIs" dxfId="14" priority="21" operator="equal">
      <formula>3</formula>
    </cfRule>
    <cfRule type="cellIs" dxfId="13" priority="22" operator="equal">
      <formula>2</formula>
    </cfRule>
    <cfRule type="cellIs" dxfId="12" priority="23" operator="equal">
      <formula>1</formula>
    </cfRule>
  </conditionalFormatting>
  <conditionalFormatting sqref="AC37:AC59">
    <cfRule type="cellIs" dxfId="11" priority="14" operator="equal">
      <formula>5</formula>
    </cfRule>
    <cfRule type="cellIs" dxfId="10" priority="15" operator="equal">
      <formula>4</formula>
    </cfRule>
    <cfRule type="cellIs" dxfId="9" priority="16" operator="equal">
      <formula>3</formula>
    </cfRule>
    <cfRule type="cellIs" dxfId="8" priority="17" operator="equal">
      <formula>2</formula>
    </cfRule>
    <cfRule type="cellIs" dxfId="7" priority="18" operator="equal">
      <formula>1</formula>
    </cfRule>
  </conditionalFormatting>
  <conditionalFormatting sqref="AM11:AM33">
    <cfRule type="cellIs" dxfId="6" priority="9" operator="equal">
      <formula>5</formula>
    </cfRule>
    <cfRule type="cellIs" dxfId="5" priority="10" operator="equal">
      <formula>4</formula>
    </cfRule>
    <cfRule type="cellIs" dxfId="4" priority="11" operator="equal">
      <formula>3</formula>
    </cfRule>
    <cfRule type="cellIs" dxfId="3" priority="12" operator="equal">
      <formula>2</formula>
    </cfRule>
    <cfRule type="cellIs" dxfId="2" priority="13" operator="equal">
      <formula>1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AJ33"/>
  <sheetViews>
    <sheetView workbookViewId="0"/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  <col min="25" max="25" width="10.5703125" bestFit="1" customWidth="1"/>
    <col min="36" max="36" width="11" customWidth="1"/>
  </cols>
  <sheetData>
    <row r="2" spans="1:36" x14ac:dyDescent="0.25">
      <c r="B2" s="1" t="s">
        <v>151</v>
      </c>
    </row>
    <row r="3" spans="1:36" x14ac:dyDescent="0.25">
      <c r="A3" s="1" t="s">
        <v>52</v>
      </c>
      <c r="B3" s="287">
        <f>'Tri-Year Comparison'!D36</f>
        <v>0.62327164036651461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36" x14ac:dyDescent="0.25">
      <c r="A4" s="1" t="s">
        <v>51</v>
      </c>
      <c r="B4" s="287">
        <f>'Tri-Year Comparison'!D38</f>
        <v>0.14511112822683411</v>
      </c>
      <c r="C4" s="1"/>
      <c r="D4" s="1"/>
      <c r="E4" s="1"/>
      <c r="F4" s="1"/>
      <c r="G4" s="1"/>
      <c r="H4" s="1"/>
      <c r="I4" s="1"/>
      <c r="K4" s="1"/>
      <c r="L4" s="1"/>
      <c r="M4" s="1"/>
      <c r="N4" s="1"/>
      <c r="O4" s="1"/>
      <c r="P4" s="1"/>
      <c r="Q4" s="1"/>
      <c r="R4" s="1"/>
    </row>
    <row r="5" spans="1:36" x14ac:dyDescent="0.25">
      <c r="A5" s="1" t="s">
        <v>50</v>
      </c>
      <c r="B5" s="287">
        <f>'Tri-Year Comparison'!D37</f>
        <v>6.6312018418321725E-2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36" x14ac:dyDescent="0.25">
      <c r="A6" s="1" t="s">
        <v>48</v>
      </c>
      <c r="B6" s="287">
        <f>'Tri-Year Comparison'!D46</f>
        <v>4.0765805402181617E-2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6" x14ac:dyDescent="0.25">
      <c r="A7" s="1" t="s">
        <v>49</v>
      </c>
      <c r="B7" s="287">
        <f>SUM('Tri-Year Comparison'!D39:D45,'Tri-Year Comparison'!D47:D59)</f>
        <v>0.12453940758614813</v>
      </c>
      <c r="C7" s="1"/>
      <c r="D7" s="32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6" x14ac:dyDescent="0.25">
      <c r="B8" s="287">
        <f>SUM(B3:B7)</f>
        <v>1.0000000000000002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36" x14ac:dyDescent="0.25">
      <c r="B9" s="287"/>
      <c r="D9" s="1"/>
      <c r="E9" s="1" t="s">
        <v>91</v>
      </c>
      <c r="F9" s="1" t="s">
        <v>94</v>
      </c>
      <c r="G9" s="1" t="s">
        <v>95</v>
      </c>
      <c r="H9" s="1" t="s">
        <v>96</v>
      </c>
      <c r="I9" s="1" t="s">
        <v>98</v>
      </c>
      <c r="J9" s="1" t="s">
        <v>105</v>
      </c>
      <c r="K9" s="1" t="s">
        <v>104</v>
      </c>
      <c r="L9" s="1" t="s">
        <v>112</v>
      </c>
      <c r="M9" s="1" t="s">
        <v>115</v>
      </c>
      <c r="N9" s="1" t="s">
        <v>116</v>
      </c>
      <c r="O9" s="1" t="s">
        <v>117</v>
      </c>
      <c r="P9" s="1" t="s">
        <v>113</v>
      </c>
      <c r="Q9" s="1" t="s">
        <v>119</v>
      </c>
      <c r="R9" s="1" t="s">
        <v>123</v>
      </c>
      <c r="S9" s="1" t="s">
        <v>124</v>
      </c>
      <c r="T9" s="1" t="s">
        <v>126</v>
      </c>
      <c r="U9" s="1" t="s">
        <v>130</v>
      </c>
      <c r="V9" s="1" t="s">
        <v>132</v>
      </c>
      <c r="W9" s="1" t="s">
        <v>134</v>
      </c>
      <c r="X9" s="1" t="s">
        <v>136</v>
      </c>
      <c r="Y9" s="1" t="s">
        <v>140</v>
      </c>
      <c r="Z9" s="1" t="s">
        <v>143</v>
      </c>
      <c r="AA9" s="1" t="s">
        <v>145</v>
      </c>
      <c r="AB9" s="1" t="s">
        <v>147</v>
      </c>
      <c r="AC9" s="1" t="s">
        <v>154</v>
      </c>
      <c r="AD9" s="1" t="s">
        <v>227</v>
      </c>
      <c r="AE9" s="1" t="s">
        <v>228</v>
      </c>
      <c r="AF9" s="1" t="s">
        <v>229</v>
      </c>
      <c r="AG9" s="1" t="s">
        <v>231</v>
      </c>
      <c r="AH9" s="1" t="s">
        <v>232</v>
      </c>
      <c r="AI9" s="1" t="s">
        <v>233</v>
      </c>
      <c r="AJ9" s="1"/>
    </row>
    <row r="10" spans="1:36" x14ac:dyDescent="0.25">
      <c r="A10" s="287">
        <f>SUM(B3:B6)</f>
        <v>0.8754605924138521</v>
      </c>
      <c r="B10" s="287"/>
      <c r="D10" s="1" t="s">
        <v>52</v>
      </c>
      <c r="E10" s="332">
        <f>OUTFLOWS!M36-OUTFLOWS!K36</f>
        <v>-2.9927740834138961E-2</v>
      </c>
      <c r="F10" s="332">
        <f>OUTFLOWS!N36-OUTFLOWS!M36</f>
        <v>7.7999224450487903E-3</v>
      </c>
      <c r="G10" s="332">
        <f>OUTFLOWS!O36-OUTFLOWS!N36</f>
        <v>9.1108297407144212E-3</v>
      </c>
      <c r="H10" s="332">
        <f>OUTFLOWS!P36-OUTFLOWS!O36</f>
        <v>-2.7447118159041439E-2</v>
      </c>
      <c r="I10" s="332">
        <f>OUTFLOWS!R36-OUTFLOWS!P36</f>
        <v>9.2366798626668523E-3</v>
      </c>
      <c r="J10" s="332">
        <f>OUTFLOWS!S36-OUTFLOWS!R36</f>
        <v>3.9458781794553532E-3</v>
      </c>
      <c r="K10" s="332">
        <f>OUTFLOWS!T36-OUTFLOWS!S36</f>
        <v>4.3212738047232468E-3</v>
      </c>
      <c r="L10" s="332">
        <f>OUTFLOWS!U36-OUTFLOWS!T36</f>
        <v>1.3578661257720337E-2</v>
      </c>
      <c r="M10" s="332">
        <f>OUTFLOWS!W36-OUTFLOWS!U36</f>
        <v>-1.9805411963692676E-2</v>
      </c>
      <c r="N10" s="332">
        <f>OUTFLOWS!X36-OUTFLOWS!W36</f>
        <v>6.6703555949099269E-2</v>
      </c>
      <c r="O10" s="332">
        <f>OUTFLOWS!Y36-OUTFLOWS!X36</f>
        <v>-2.3841924581680107E-3</v>
      </c>
      <c r="P10" s="332">
        <f>OUTFLOWS!Z36-OUTFLOWS!Y36</f>
        <v>-3.3615196154370919E-2</v>
      </c>
      <c r="Q10" s="332">
        <f>OUTFLOWS!AB36-OUTFLOWS!Z36</f>
        <v>-4.9714396235510661E-3</v>
      </c>
      <c r="R10" s="332">
        <f>OUTFLOWS!AC36-OUTFLOWS!AB36</f>
        <v>3.6454225646653793E-4</v>
      </c>
      <c r="S10" s="332">
        <f>OUTFLOWS!AD36-OUTFLOWS!AC36</f>
        <v>-7.3350588986792475E-3</v>
      </c>
      <c r="T10" s="332">
        <f>OUTFLOWS!AE36-OUTFLOWS!AD36</f>
        <v>2.0196063768964434E-2</v>
      </c>
      <c r="U10" s="332">
        <f>OUTFLOWS!AG36-OUTFLOWS!AE36</f>
        <v>-6.5399045717110527E-3</v>
      </c>
      <c r="V10" s="332">
        <f>OUTFLOWS!AH36-OUTFLOWS!AG36</f>
        <v>3.6108129624186081E-3</v>
      </c>
      <c r="W10" s="332">
        <f>OUTFLOWS!AI36-OUTFLOWS!AH36</f>
        <v>-8.0883311053802087E-3</v>
      </c>
      <c r="X10" s="332">
        <f>OUTFLOWS!AJ36-OUTFLOWS!AI36</f>
        <v>1.7655347793135157E-2</v>
      </c>
      <c r="Y10" s="332">
        <f>OUTFLOWS!AL36-OUTFLOWS!AJ36</f>
        <v>-2.5778894179640077E-2</v>
      </c>
      <c r="Z10" s="332">
        <f>OUTFLOWS!AM36-OUTFLOWS!AL36</f>
        <v>1.6372136835732132E-2</v>
      </c>
      <c r="AA10" s="332">
        <f>OUTFLOWS!AN36-OUTFLOWS!AM36</f>
        <v>4.9173245504892105E-3</v>
      </c>
      <c r="AB10" s="332">
        <f>OUTFLOWS!AO36-OUTFLOWS!AN36</f>
        <v>1.5993741118705551E-2</v>
      </c>
      <c r="AC10" s="332">
        <f>OUTFLOWS!AQ36-OUTFLOWS!AO36</f>
        <v>-4.1068298553390559E-3</v>
      </c>
      <c r="AD10" s="332">
        <f>OUTFLOWS!AR36-OUTFLOWS!AQ36</f>
        <v>-7.6600658863257287E-4</v>
      </c>
      <c r="AE10" s="332">
        <f>OUTFLOWS!AS36-OUTFLOWS!AR36</f>
        <v>-3.0272444957457623E-4</v>
      </c>
      <c r="AF10" s="332">
        <f>OUTFLOWS!AT36-OUTFLOWS!AS36</f>
        <v>1.2797038827312202E-2</v>
      </c>
      <c r="AG10" s="332">
        <f>OUTFLOWS!AV36-OUTFLOWS!AT36</f>
        <v>6.7491924581449814E-3</v>
      </c>
      <c r="AH10" s="332">
        <f>OUTFLOWS!AW36-OUTFLOWS!AV36</f>
        <v>-1.5719493813149743E-2</v>
      </c>
      <c r="AI10" s="332">
        <f>OUTFLOWS!AX36-OUTFLOWS!AW36</f>
        <v>-4.6299318929782229E-3</v>
      </c>
    </row>
    <row r="11" spans="1:36" x14ac:dyDescent="0.25">
      <c r="A11" s="287">
        <f>100%-A10</f>
        <v>0.1245394075861479</v>
      </c>
      <c r="B11" s="287"/>
      <c r="D11" s="1" t="s">
        <v>51</v>
      </c>
      <c r="E11" s="332">
        <f>OUTFLOWS!M38-OUTFLOWS!K38</f>
        <v>1.7951797618819126E-2</v>
      </c>
      <c r="F11" s="332">
        <f>OUTFLOWS!N38-OUTFLOWS!M38</f>
        <v>-4.6142570514647319E-3</v>
      </c>
      <c r="G11" s="332">
        <f>OUTFLOWS!O38-OUTFLOWS!N38</f>
        <v>-4.5740989331643778E-3</v>
      </c>
      <c r="H11" s="332">
        <f>OUTFLOWS!P38-OUTFLOWS!O38</f>
        <v>1.2324806191132243E-2</v>
      </c>
      <c r="I11" s="332">
        <f>OUTFLOWS!R38-OUTFLOWS!P38</f>
        <v>1.3650503471746012E-4</v>
      </c>
      <c r="J11" s="332">
        <f>OUTFLOWS!S38-OUTFLOWS!R38</f>
        <v>4.0607795202188268E-4</v>
      </c>
      <c r="K11" s="332">
        <f>OUTFLOWS!T38-OUTFLOWS!S38</f>
        <v>-4.7635472408277812E-4</v>
      </c>
      <c r="L11" s="332">
        <f>OUTFLOWS!U38-OUTFLOWS!T38</f>
        <v>-5.4170748134552693E-3</v>
      </c>
      <c r="M11" s="332">
        <f>OUTFLOWS!W38-OUTFLOWS!U38</f>
        <v>1.6301454905880364E-2</v>
      </c>
      <c r="N11" s="332">
        <f>OUTFLOWS!X38-OUTFLOWS!W38</f>
        <v>-2.7039253443785771E-2</v>
      </c>
      <c r="O11" s="332">
        <f>OUTFLOWS!Y38-OUTFLOWS!X38</f>
        <v>-7.093365488307829E-3</v>
      </c>
      <c r="P11" s="332">
        <f>OUTFLOWS!Z38-OUTFLOWS!Y38</f>
        <v>8.5933067434893484E-3</v>
      </c>
      <c r="Q11" s="332">
        <f>OUTFLOWS!AB38-OUTFLOWS!Z38</f>
        <v>-7.1495065285181458E-3</v>
      </c>
      <c r="R11" s="332">
        <f>OUTFLOWS!AC38-OUTFLOWS!AB38</f>
        <v>1.9343592808001686E-2</v>
      </c>
      <c r="S11" s="332">
        <f>OUTFLOWS!AD38-OUTFLOWS!AC38</f>
        <v>4.3354088968755589E-4</v>
      </c>
      <c r="T11" s="332">
        <f>OUTFLOWS!AE38-OUTFLOWS!AD38</f>
        <v>-1.0340891375010264E-2</v>
      </c>
      <c r="U11" s="332">
        <f>OUTFLOWS!AG38-OUTFLOWS!AE38</f>
        <v>9.7818370844614533E-3</v>
      </c>
      <c r="V11" s="332">
        <f>OUTFLOWS!AH38-OUTFLOWS!AG38</f>
        <v>-5.9533297239671989E-3</v>
      </c>
      <c r="W11" s="332">
        <f>OUTFLOWS!AI38-OUTFLOWS!AH38</f>
        <v>7.0840339492480309E-3</v>
      </c>
      <c r="X11" s="332">
        <f>OUTFLOWS!AJ38-OUTFLOWS!AI38</f>
        <v>-1.1942046597463313E-2</v>
      </c>
      <c r="Y11" s="332">
        <f>OUTFLOWS!AL38-OUTFLOWS!AJ38</f>
        <v>1.4431194699703331E-2</v>
      </c>
      <c r="Z11" s="332">
        <f>OUTFLOWS!AM38-OUTFLOWS!AL38</f>
        <v>-7.142994677378528E-3</v>
      </c>
      <c r="AA11" s="332">
        <f>OUTFLOWS!AN38-OUTFLOWS!AM38</f>
        <v>-4.3187380670588749E-3</v>
      </c>
      <c r="AB11" s="332">
        <f>OUTFLOWS!AO38-OUTFLOWS!AN38</f>
        <v>-1.1039190043814262E-2</v>
      </c>
      <c r="AC11" s="332">
        <f>OUTFLOWS!AQ38-OUTFLOWS!AO38</f>
        <v>3.3806422305138195E-4</v>
      </c>
      <c r="AD11" s="332">
        <f>OUTFLOWS!AR38-OUTFLOWS!AQ38</f>
        <v>-3.1189076150132389E-3</v>
      </c>
      <c r="AE11" s="332">
        <f>OUTFLOWS!AS38-OUTFLOWS!AR38</f>
        <v>-1.9447907442934065E-3</v>
      </c>
      <c r="AF11" s="332">
        <f>OUTFLOWS!AT38-OUTFLOWS!AS38</f>
        <v>-5.2421063302352522E-3</v>
      </c>
      <c r="AG11" s="332">
        <f>OUTFLOWS!AV38-OUTFLOWS!AT38</f>
        <v>-7.318688337820678E-3</v>
      </c>
      <c r="AH11" s="332">
        <f>OUTFLOWS!AW38-OUTFLOWS!AV38</f>
        <v>1.0399509530013146E-2</v>
      </c>
      <c r="AI11" s="332">
        <f>OUTFLOWS!AX38-OUTFLOWS!AW38</f>
        <v>4.4162585890073214E-3</v>
      </c>
    </row>
    <row r="12" spans="1:36" x14ac:dyDescent="0.25">
      <c r="B12" s="287"/>
      <c r="D12" s="1" t="s">
        <v>50</v>
      </c>
      <c r="E12" s="332">
        <f>OUTFLOWS!M37-OUTFLOWS!K37</f>
        <v>1.9268367521580315E-3</v>
      </c>
      <c r="F12" s="332">
        <f>OUTFLOWS!N37-OUTFLOWS!M37</f>
        <v>9.2155438570835913E-4</v>
      </c>
      <c r="G12" s="332">
        <f>OUTFLOWS!O37-OUTFLOWS!N37</f>
        <v>2.5598504180379678E-4</v>
      </c>
      <c r="H12" s="332">
        <f>OUTFLOWS!P37-OUTFLOWS!O37</f>
        <v>3.9419844507479485E-4</v>
      </c>
      <c r="I12" s="332">
        <f>OUTFLOWS!R37-OUTFLOWS!P37</f>
        <v>-3.4934256297547289E-3</v>
      </c>
      <c r="J12" s="332">
        <f>OUTFLOWS!S37-OUTFLOWS!R37</f>
        <v>-7.7983043047490097E-4</v>
      </c>
      <c r="K12" s="332">
        <f>OUTFLOWS!T37-OUTFLOWS!S37</f>
        <v>1.4846431645839514E-3</v>
      </c>
      <c r="L12" s="332">
        <f>OUTFLOWS!U37-OUTFLOWS!T37</f>
        <v>-2.5194596254592833E-3</v>
      </c>
      <c r="M12" s="332">
        <f>OUTFLOWS!W37-OUTFLOWS!U37</f>
        <v>-1.5095508957840842E-5</v>
      </c>
      <c r="N12" s="332">
        <f>OUTFLOWS!X37-OUTFLOWS!W37</f>
        <v>-3.1526835327987945E-3</v>
      </c>
      <c r="O12" s="332">
        <f>OUTFLOWS!Y37-OUTFLOWS!X37</f>
        <v>2.2526211710355709E-3</v>
      </c>
      <c r="P12" s="332">
        <f>OUTFLOWS!Z37-OUTFLOWS!Y37</f>
        <v>4.6273266226509596E-3</v>
      </c>
      <c r="Q12" s="332">
        <f>OUTFLOWS!AB37-OUTFLOWS!Z37</f>
        <v>-1.147599838615751E-2</v>
      </c>
      <c r="R12" s="332">
        <f>OUTFLOWS!AC37-OUTFLOWS!AB37</f>
        <v>1.7345170940744115E-2</v>
      </c>
      <c r="S12" s="332">
        <f>OUTFLOWS!AD37-OUTFLOWS!AC37</f>
        <v>3.8813355468010624E-4</v>
      </c>
      <c r="T12" s="332">
        <f>OUTFLOWS!AE37-OUTFLOWS!AD37</f>
        <v>-5.352715112111564E-3</v>
      </c>
      <c r="U12" s="332">
        <f>OUTFLOWS!AG37-OUTFLOWS!AE37</f>
        <v>-1.9815629225316822E-3</v>
      </c>
      <c r="V12" s="332">
        <f>OUTFLOWS!AH37-OUTFLOWS!AG37</f>
        <v>2.3361088314905187E-3</v>
      </c>
      <c r="W12" s="332">
        <f>OUTFLOWS!AI37-OUTFLOWS!AH37</f>
        <v>-1.0048932046135967E-3</v>
      </c>
      <c r="X12" s="332">
        <f>OUTFLOWS!AJ37-OUTFLOWS!AI37</f>
        <v>-3.180269621193263E-3</v>
      </c>
      <c r="Y12" s="332">
        <f>OUTFLOWS!AL37-OUTFLOWS!AJ37</f>
        <v>2.1736898040140007E-3</v>
      </c>
      <c r="Z12" s="332">
        <f>OUTFLOWS!AM37-OUTFLOWS!AL37</f>
        <v>-1.0514147203006668E-3</v>
      </c>
      <c r="AA12" s="332">
        <f>OUTFLOWS!AN37-OUTFLOWS!AM37</f>
        <v>-1.3466902289030469E-4</v>
      </c>
      <c r="AB12" s="332">
        <f>OUTFLOWS!AO37-OUTFLOWS!AN37</f>
        <v>-2.0269222333237358E-3</v>
      </c>
      <c r="AC12" s="332">
        <f>OUTFLOWS!AQ37-OUTFLOWS!AO37</f>
        <v>8.5878504180351978E-4</v>
      </c>
      <c r="AD12" s="332">
        <f>OUTFLOWS!AR37-OUTFLOWS!AQ37</f>
        <v>4.1500291082510743E-4</v>
      </c>
      <c r="AE12" s="332">
        <f>OUTFLOWS!AS37-OUTFLOWS!AR37</f>
        <v>2.069521696395224E-3</v>
      </c>
      <c r="AF12" s="332">
        <f>OUTFLOWS!AT37-OUTFLOWS!AS37</f>
        <v>-3.8350813207049805E-3</v>
      </c>
      <c r="AG12" s="332">
        <f>OUTFLOWS!AV37-OUTFLOWS!AT37</f>
        <v>1.8269717951316655E-3</v>
      </c>
      <c r="AH12" s="332">
        <f>OUTFLOWS!AW37-OUTFLOWS!AV37</f>
        <v>1.0053280979407386E-3</v>
      </c>
      <c r="AI12" s="332">
        <f>OUTFLOWS!AX37-OUTFLOWS!AW37</f>
        <v>7.0392334462018868E-4</v>
      </c>
    </row>
    <row r="13" spans="1:36" x14ac:dyDescent="0.25">
      <c r="B13" s="287"/>
      <c r="D13" s="1" t="s">
        <v>48</v>
      </c>
      <c r="E13" s="332">
        <f>OUTFLOWS!M46-OUTFLOWS!K46</f>
        <v>-4.2773252482339111E-3</v>
      </c>
      <c r="F13" s="332">
        <f>OUTFLOWS!N46-OUTFLOWS!M46</f>
        <v>1.0750188720051457E-3</v>
      </c>
      <c r="G13" s="332">
        <f>OUTFLOWS!O46-OUTFLOWS!N46</f>
        <v>2.9375528563904546E-3</v>
      </c>
      <c r="H13" s="332">
        <f>OUTFLOWS!P46-OUTFLOWS!O46</f>
        <v>9.0468844617446614E-4</v>
      </c>
      <c r="I13" s="332">
        <f>OUTFLOWS!R46-OUTFLOWS!P46</f>
        <v>-7.6074635574137142E-3</v>
      </c>
      <c r="J13" s="332">
        <f>OUTFLOWS!S46-OUTFLOWS!R46</f>
        <v>1.1181467348082494E-3</v>
      </c>
      <c r="K13" s="332">
        <f>OUTFLOWS!T46-OUTFLOWS!S46</f>
        <v>6.1437358179079124E-3</v>
      </c>
      <c r="L13" s="332">
        <f>OUTFLOWS!U46-OUTFLOWS!T46</f>
        <v>-4.6809270003405762E-3</v>
      </c>
      <c r="M13" s="332">
        <f>OUTFLOWS!W46-OUTFLOWS!U46</f>
        <v>-6.2615443507902241E-3</v>
      </c>
      <c r="N13" s="332">
        <f>OUTFLOWS!X46-OUTFLOWS!W46</f>
        <v>-9.0881200659586048E-3</v>
      </c>
      <c r="O13" s="332">
        <f>OUTFLOWS!Y46-OUTFLOWS!X46</f>
        <v>5.4073252633391189E-3</v>
      </c>
      <c r="P13" s="332">
        <f>OUTFLOWS!Z46-OUTFLOWS!Y46</f>
        <v>9.7264696703814116E-3</v>
      </c>
      <c r="Q13" s="332">
        <f>OUTFLOWS!AB46-OUTFLOWS!Z46</f>
        <v>-7.787366615064982E-3</v>
      </c>
      <c r="R13" s="332">
        <f>OUTFLOWS!AC46-OUTFLOWS!AB46</f>
        <v>1.7487168405636647E-3</v>
      </c>
      <c r="S13" s="332">
        <f>OUTFLOWS!AD46-OUTFLOWS!AC46</f>
        <v>3.6158108893764723E-3</v>
      </c>
      <c r="T13" s="332">
        <f>OUTFLOWS!AE46-OUTFLOWS!AD46</f>
        <v>-2.0429579770679662E-4</v>
      </c>
      <c r="U13" s="332">
        <f>OUTFLOWS!AG46-OUTFLOWS!AE46</f>
        <v>-5.2046079455174074E-3</v>
      </c>
      <c r="V13" s="332">
        <f>OUTFLOWS!AH46-OUTFLOWS!AG46</f>
        <v>9.2114178672539349E-4</v>
      </c>
      <c r="W13" s="332">
        <f>OUTFLOWS!AI46-OUTFLOWS!AH46</f>
        <v>2.4759077397158644E-3</v>
      </c>
      <c r="X13" s="332">
        <f>OUTFLOWS!AJ46-OUTFLOWS!AI46</f>
        <v>-1.8009411733434025E-3</v>
      </c>
      <c r="Y13" s="332">
        <f>OUTFLOWS!AL46-OUTFLOWS!AJ46</f>
        <v>-1.60471980848792E-3</v>
      </c>
      <c r="Z13" s="332">
        <f>OUTFLOWS!AM46-OUTFLOWS!AL46</f>
        <v>5.2678553532849864E-4</v>
      </c>
      <c r="AA13" s="332">
        <f>OUTFLOWS!AN46-OUTFLOWS!AM46</f>
        <v>3.8566212580089451E-3</v>
      </c>
      <c r="AB13" s="332">
        <f>OUTFLOWS!AO46-OUTFLOWS!AN46</f>
        <v>-9.1694729859965324E-4</v>
      </c>
      <c r="AC13" s="332">
        <f>OUTFLOWS!AQ46-OUTFLOWS!AO46</f>
        <v>-2.6864284855438181E-3</v>
      </c>
      <c r="AD13" s="332">
        <f>OUTFLOWS!AR46-OUTFLOWS!AQ46</f>
        <v>2.9292296563586395E-5</v>
      </c>
      <c r="AE13" s="332">
        <f>OUTFLOWS!AS46-OUTFLOWS!AR46</f>
        <v>4.1284204945106553E-3</v>
      </c>
      <c r="AF13" s="332">
        <f>OUTFLOWS!AT46-OUTFLOWS!AS46</f>
        <v>-1.0658852878049768E-3</v>
      </c>
      <c r="AG13" s="332">
        <f>OUTFLOWS!AV46-OUTFLOWS!AT46</f>
        <v>-6.5148803532254773E-3</v>
      </c>
      <c r="AH13" s="332">
        <f>OUTFLOWS!AW46-OUTFLOWS!AV46</f>
        <v>2.3569143649796523E-3</v>
      </c>
      <c r="AI13" s="332">
        <f>OUTFLOWS!AX46-OUTFLOWS!AW46</f>
        <v>1.2197248136787825E-3</v>
      </c>
    </row>
    <row r="14" spans="1:36" x14ac:dyDescent="0.25">
      <c r="A14" s="287">
        <f>SUM(B17:B20)</f>
        <v>0.77192734648396644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36" x14ac:dyDescent="0.25">
      <c r="A15" s="287">
        <f>100%-A14</f>
        <v>0.22807265351603356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36" x14ac:dyDescent="0.25">
      <c r="B16" s="1" t="s">
        <v>150</v>
      </c>
      <c r="C16" s="1"/>
      <c r="D16" s="1"/>
      <c r="E16" s="1"/>
      <c r="F16" s="1"/>
      <c r="G16" s="1"/>
      <c r="H16" s="1"/>
      <c r="I16" s="1"/>
      <c r="J16" s="1"/>
      <c r="K16" s="1"/>
      <c r="M16" s="1" t="s">
        <v>115</v>
      </c>
      <c r="N16" s="1" t="s">
        <v>116</v>
      </c>
      <c r="O16" s="1" t="s">
        <v>117</v>
      </c>
      <c r="P16" s="1" t="s">
        <v>113</v>
      </c>
      <c r="Q16" s="1" t="s">
        <v>119</v>
      </c>
      <c r="R16" s="1" t="s">
        <v>123</v>
      </c>
      <c r="S16" s="1" t="s">
        <v>124</v>
      </c>
      <c r="T16" s="1" t="s">
        <v>126</v>
      </c>
      <c r="U16" s="1" t="s">
        <v>130</v>
      </c>
      <c r="V16" s="1" t="s">
        <v>132</v>
      </c>
      <c r="W16" s="1" t="s">
        <v>134</v>
      </c>
      <c r="X16" s="1" t="s">
        <v>136</v>
      </c>
      <c r="Y16" s="1" t="s">
        <v>140</v>
      </c>
      <c r="Z16" s="1" t="s">
        <v>143</v>
      </c>
      <c r="AA16" s="1" t="s">
        <v>145</v>
      </c>
      <c r="AB16" s="359" t="s">
        <v>147</v>
      </c>
      <c r="AC16" s="1" t="s">
        <v>154</v>
      </c>
      <c r="AD16" s="1" t="s">
        <v>227</v>
      </c>
      <c r="AE16" s="1" t="s">
        <v>228</v>
      </c>
      <c r="AF16" s="1" t="s">
        <v>229</v>
      </c>
      <c r="AG16" s="1" t="s">
        <v>231</v>
      </c>
      <c r="AH16" s="1" t="s">
        <v>232</v>
      </c>
      <c r="AI16" s="1" t="s">
        <v>233</v>
      </c>
      <c r="AJ16" s="1"/>
    </row>
    <row r="17" spans="1:36" x14ac:dyDescent="0.25">
      <c r="A17" s="1" t="s">
        <v>52</v>
      </c>
      <c r="B17" s="287">
        <f>'Tri-Year Comparison'!N36</f>
        <v>0.10785596070650337</v>
      </c>
      <c r="C17" s="1"/>
      <c r="D17" s="287"/>
      <c r="E17" s="1"/>
      <c r="F17" s="1"/>
      <c r="G17" s="1"/>
      <c r="H17" s="1"/>
      <c r="I17" s="1"/>
      <c r="J17" s="1"/>
      <c r="K17" s="1"/>
      <c r="M17" s="321">
        <f>INFLOWS!W32-INFLOWS!U32</f>
        <v>-281506.43809523806</v>
      </c>
      <c r="N17" s="321">
        <f>INFLOWS!X32-INFLOWS!W32</f>
        <v>-542482.69999999995</v>
      </c>
      <c r="O17" s="321">
        <f>INFLOWS!Y32-INFLOWS!X32</f>
        <v>479757.89999999991</v>
      </c>
      <c r="P17" s="321">
        <f>INFLOWS!Z32-INFLOWS!Y32</f>
        <v>174410.14999999991</v>
      </c>
      <c r="Q17" s="321">
        <f>INFLOWS!AB32-INFLOWS!Z32</f>
        <v>165833.80000000005</v>
      </c>
      <c r="R17" s="321">
        <f>INFLOWS!AC32-INFLOWS!AB32</f>
        <v>220945.39000000036</v>
      </c>
      <c r="S17" s="321">
        <f>INFLOWS!AD32-INFLOWS!AC32</f>
        <v>257603.70000000019</v>
      </c>
      <c r="T17" s="321">
        <f>INFLOWS!AE32-INFLOWS!AD32</f>
        <v>202522.07999999914</v>
      </c>
      <c r="U17" s="321">
        <f>INFLOWS!AG32-INFLOWS!AE32</f>
        <v>-340061.19000000041</v>
      </c>
      <c r="V17" s="321">
        <f>INFLOWS!AH32-INFLOWS!AG32</f>
        <v>46554.320000000764</v>
      </c>
      <c r="W17" s="321">
        <f>INFLOWS!AI32-INFLOWS!AH32</f>
        <v>223462.19975609751</v>
      </c>
      <c r="X17" s="321">
        <f>INFLOWS!AJ32-INFLOWS!AI32</f>
        <v>45269.511463414878</v>
      </c>
      <c r="Y17" s="321">
        <f>INFLOWS!AL32-INFLOWS!AJ32</f>
        <v>-248228.99243902508</v>
      </c>
      <c r="Z17" s="321">
        <f>INFLOWS!AM32-INFLOWS!AL32</f>
        <v>-8853.273902438581</v>
      </c>
      <c r="AA17" s="321">
        <f>INFLOWS!AN32-INFLOWS!AM32</f>
        <v>261423.24536585109</v>
      </c>
      <c r="AB17" s="321">
        <f>INFLOWS!AO32-INFLOWS!AN32</f>
        <v>-181676.52097560978</v>
      </c>
      <c r="AC17" s="321">
        <f>INFLOWS!AQ32-INFLOWS!AO32</f>
        <v>-54033.649512190372</v>
      </c>
      <c r="AD17" s="321">
        <f>INFLOWS!AR32-INFLOWS!AQ32</f>
        <v>37664.075648780446</v>
      </c>
      <c r="AE17" s="321">
        <f>INFLOWS!AS32-INFLOWS!AR32</f>
        <v>37569.612823169678</v>
      </c>
      <c r="AF17" s="321">
        <f>INFLOWS!AT32-INFLOWS!AS32</f>
        <v>-101812.21489471989</v>
      </c>
      <c r="AG17" s="321">
        <f>INFLOWS!AV32-INFLOWS!AT32</f>
        <v>-437796.52772443998</v>
      </c>
      <c r="AH17" s="321">
        <f>INFLOWS!AW32-INFLOWS!AV32</f>
        <v>417248.47677206225</v>
      </c>
      <c r="AI17" s="321">
        <f>INFLOWS!AX32-INFLOWS!AW32</f>
        <v>13932.633809524123</v>
      </c>
      <c r="AJ17" s="321"/>
    </row>
    <row r="18" spans="1:36" x14ac:dyDescent="0.25">
      <c r="A18" s="1" t="s">
        <v>53</v>
      </c>
      <c r="B18" s="287">
        <f>'Tri-Year Comparison'!N45</f>
        <v>5.7660045530634821E-2</v>
      </c>
      <c r="C18" s="1"/>
      <c r="D18" s="323"/>
      <c r="E18" s="1"/>
      <c r="F18" s="1"/>
      <c r="G18" s="1"/>
      <c r="H18" s="1"/>
      <c r="I18" s="1"/>
      <c r="J18" s="1"/>
      <c r="K18" s="1"/>
      <c r="M18" s="332">
        <f>M17/INFLOWS!U32</f>
        <v>-0.14088368874826995</v>
      </c>
      <c r="N18" s="332">
        <f>N17/INFLOWS!W32</f>
        <v>-0.3160139910408778</v>
      </c>
      <c r="O18" s="332">
        <f>O17/INFLOWS!X32</f>
        <v>0.40859715130501512</v>
      </c>
      <c r="P18" s="332">
        <f>P17/INFLOWS!Y32</f>
        <v>0.10545280820084876</v>
      </c>
      <c r="Q18" s="332">
        <f>Q17/INFLOWS!Z32</f>
        <v>9.0702496148459266E-2</v>
      </c>
      <c r="R18" s="332">
        <f>R17/INFLOWS!AB32</f>
        <v>0.11079618940410808</v>
      </c>
      <c r="S18" s="332">
        <f>S17/INFLOWS!AC32</f>
        <v>0.11629407666163369</v>
      </c>
      <c r="T18" s="332">
        <f>T17/INFLOWS!AD32</f>
        <v>8.190289580461986E-2</v>
      </c>
      <c r="U18" s="332">
        <f>U17/INFLOWS!AE32</f>
        <v>-0.12711466728571849</v>
      </c>
      <c r="V18" s="332">
        <f>V17/INFLOWS!AG32</f>
        <v>1.9936154298761544E-2</v>
      </c>
      <c r="W18" s="332">
        <f>W17/INFLOWS!AH32</f>
        <v>9.3823684022987588E-2</v>
      </c>
      <c r="X18" s="332">
        <f>X17/INFLOWS!AI32</f>
        <v>1.7376683746241212E-2</v>
      </c>
      <c r="Y18" s="332">
        <f>Y17/INFLOWS!AJ32</f>
        <v>-9.3655182307463058E-2</v>
      </c>
      <c r="Z18" s="332">
        <f>Z17/INFLOWS!AL32</f>
        <v>-3.685443468177757E-3</v>
      </c>
      <c r="AA18" s="332">
        <f>AA17/INFLOWS!AM32</f>
        <v>0.10922789883943813</v>
      </c>
      <c r="AB18" s="332">
        <f>AB17/INFLOWS!AN32</f>
        <v>-6.8433286614737077E-2</v>
      </c>
      <c r="AC18" s="332">
        <f>AC17/INFLOWS!AO32</f>
        <v>-2.1848364512375151E-2</v>
      </c>
      <c r="AD18" s="332">
        <f>AD17/INFLOWS!AQ32</f>
        <v>1.5569539207084471E-2</v>
      </c>
      <c r="AE18" s="332">
        <f>AE17/INFLOWS!AR32</f>
        <v>1.5292394716380473E-2</v>
      </c>
      <c r="AF18" s="332">
        <f>AF17/INFLOWS!AS32</f>
        <v>-4.0817606281625451E-2</v>
      </c>
      <c r="AG18" s="332">
        <f>AG17/INFLOWS!AT32</f>
        <v>-0.18298637806265577</v>
      </c>
      <c r="AH18" s="332">
        <f>AH17/INFLOWS!AV32</f>
        <v>0.2134577418069267</v>
      </c>
      <c r="AI18" s="332">
        <f>AI17/INFLOWS!AW32</f>
        <v>5.8738887481941358E-3</v>
      </c>
      <c r="AJ18" s="332"/>
    </row>
    <row r="19" spans="1:36" x14ac:dyDescent="0.25">
      <c r="A19" s="1" t="s">
        <v>48</v>
      </c>
      <c r="B19" s="287">
        <f>'Tri-Year Comparison'!N46</f>
        <v>0.55411715879797074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36" x14ac:dyDescent="0.25">
      <c r="A20" s="1" t="s">
        <v>54</v>
      </c>
      <c r="B20" s="287">
        <f>'Tri-Year Comparison'!N47</f>
        <v>5.2294181448857502E-2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AC20" s="490"/>
      <c r="AD20" s="490"/>
    </row>
    <row r="21" spans="1:36" x14ac:dyDescent="0.25">
      <c r="A21" s="1" t="s">
        <v>49</v>
      </c>
      <c r="B21" s="287">
        <f>SUM('Tri-Year Comparison'!N37:N44,'Tri-Year Comparison'!N48:N59)</f>
        <v>0.22807265351603362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36" x14ac:dyDescent="0.25">
      <c r="A22" s="1"/>
      <c r="B22" s="287">
        <f>SUM(B17:B21)</f>
        <v>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36" x14ac:dyDescent="0.25">
      <c r="A23" s="1"/>
      <c r="B23" s="287"/>
      <c r="D23" s="1"/>
      <c r="E23" s="1" t="s">
        <v>91</v>
      </c>
      <c r="F23" s="1" t="s">
        <v>94</v>
      </c>
      <c r="G23" s="1" t="s">
        <v>95</v>
      </c>
      <c r="H23" s="1" t="s">
        <v>96</v>
      </c>
      <c r="I23" s="1" t="s">
        <v>98</v>
      </c>
      <c r="J23" s="1" t="s">
        <v>105</v>
      </c>
      <c r="K23" s="1" t="s">
        <v>104</v>
      </c>
      <c r="L23" s="1" t="s">
        <v>112</v>
      </c>
      <c r="M23" s="1" t="s">
        <v>115</v>
      </c>
      <c r="N23" s="1" t="s">
        <v>116</v>
      </c>
      <c r="O23" s="1" t="s">
        <v>117</v>
      </c>
      <c r="P23" s="1" t="s">
        <v>113</v>
      </c>
      <c r="Q23" s="1" t="s">
        <v>119</v>
      </c>
      <c r="R23" s="1" t="s">
        <v>123</v>
      </c>
      <c r="S23" s="1" t="s">
        <v>124</v>
      </c>
      <c r="T23" s="1" t="s">
        <v>126</v>
      </c>
      <c r="U23" s="1" t="s">
        <v>130</v>
      </c>
      <c r="V23" s="1" t="s">
        <v>132</v>
      </c>
      <c r="W23" s="1" t="s">
        <v>134</v>
      </c>
      <c r="X23" s="1" t="s">
        <v>136</v>
      </c>
      <c r="Y23" s="1" t="s">
        <v>140</v>
      </c>
      <c r="Z23" s="1" t="s">
        <v>143</v>
      </c>
      <c r="AA23" s="1" t="s">
        <v>145</v>
      </c>
      <c r="AB23" s="1" t="s">
        <v>147</v>
      </c>
      <c r="AC23" s="1" t="s">
        <v>154</v>
      </c>
      <c r="AD23" s="1" t="s">
        <v>227</v>
      </c>
      <c r="AE23" s="1" t="s">
        <v>228</v>
      </c>
      <c r="AF23" s="1" t="s">
        <v>229</v>
      </c>
      <c r="AG23" s="1" t="s">
        <v>231</v>
      </c>
      <c r="AH23" s="1" t="s">
        <v>232</v>
      </c>
      <c r="AI23" s="1" t="s">
        <v>233</v>
      </c>
      <c r="AJ23" s="1"/>
    </row>
    <row r="24" spans="1:36" x14ac:dyDescent="0.25">
      <c r="A24" s="1" t="s">
        <v>52</v>
      </c>
      <c r="B24" s="263">
        <f>'Tri-Year Comparison'!N36</f>
        <v>0.10785596070650337</v>
      </c>
      <c r="D24" s="1" t="s">
        <v>52</v>
      </c>
      <c r="E24" s="332">
        <f>INFLOWS!M36-INFLOWS!K36</f>
        <v>9.3253610231139455E-3</v>
      </c>
      <c r="F24" s="332">
        <f>INFLOWS!N36-INFLOWS!M36</f>
        <v>8.7316847606695447E-3</v>
      </c>
      <c r="G24" s="332">
        <f>INFLOWS!O36-INFLOWS!N36</f>
        <v>-1.9634281713932042E-2</v>
      </c>
      <c r="H24" s="332">
        <f>INFLOWS!P36-INFLOWS!O36</f>
        <v>1.5138087388366459E-2</v>
      </c>
      <c r="I24" s="332">
        <f>INFLOWS!R36-INFLOWS!P36</f>
        <v>1.6147351952976619E-2</v>
      </c>
      <c r="J24" s="332">
        <f>INFLOWS!S36-INFLOWS!R36</f>
        <v>-3.5261693688863185E-2</v>
      </c>
      <c r="K24" s="332">
        <f>INFLOWS!T36-INFLOWS!S36</f>
        <v>7.2666940739922747E-3</v>
      </c>
      <c r="L24" s="332">
        <f>INFLOWS!U36-INFLOWS!T36</f>
        <v>-3.2498492689630093E-2</v>
      </c>
      <c r="M24" s="332">
        <f>INFLOWS!W36-INFLOWS!U36</f>
        <v>9.5074178027037409E-3</v>
      </c>
      <c r="N24" s="332">
        <f>INFLOWS!X36-INFLOWS!W36</f>
        <v>-2.3124525997686607E-2</v>
      </c>
      <c r="O24" s="332">
        <f>INFLOWS!Y36-INFLOWS!X36</f>
        <v>2.3448844304972974E-2</v>
      </c>
      <c r="P24" s="332">
        <f>INFLOWS!Z36-INFLOWS!Y36</f>
        <v>-1.3223271910828643E-2</v>
      </c>
      <c r="Q24" s="332">
        <f>INFLOWS!AB36-INFLOWS!Z36</f>
        <v>1.3066507608661737E-2</v>
      </c>
      <c r="R24" s="332">
        <f>INFLOWS!AC36-INFLOWS!AB36</f>
        <v>2.0336478626288637E-2</v>
      </c>
      <c r="S24" s="332">
        <f>INFLOWS!AD36-INFLOWS!AC36</f>
        <v>8.2280706262642112E-3</v>
      </c>
      <c r="T24" s="332">
        <f>INFLOWS!AE36-INFLOWS!AD36</f>
        <v>5.4582182859524986E-4</v>
      </c>
      <c r="U24" s="332">
        <f>INFLOWS!AG36-INFLOWS!AE36</f>
        <v>1.1340423133781474E-2</v>
      </c>
      <c r="V24" s="332">
        <f>INFLOWS!AH36-INFLOWS!AG36</f>
        <v>8.4181077605587074E-3</v>
      </c>
      <c r="W24" s="332">
        <f>INFLOWS!AI36-INFLOWS!AH36</f>
        <v>-4.0377887382000432E-3</v>
      </c>
      <c r="X24" s="332">
        <f>INFLOWS!AJ36-INFLOWS!AI36</f>
        <v>1.8097525760785521E-2</v>
      </c>
      <c r="Y24" s="332">
        <f>INFLOWS!AL36-INFLOWS!AJ36</f>
        <v>-2.2703029253509921E-3</v>
      </c>
      <c r="Z24" s="332">
        <f>INFLOWS!AM36-INFLOWS!AL36</f>
        <v>-1.7080092052790929E-2</v>
      </c>
      <c r="AA24" s="332">
        <f>INFLOWS!AN36-INFLOWS!AM36</f>
        <v>3.6887599445868668E-3</v>
      </c>
      <c r="AB24" s="332">
        <f>INFLOWS!AO36-INFLOWS!AN36</f>
        <v>1.2793738237451641E-2</v>
      </c>
      <c r="AC24" s="332">
        <f>INFLOWS!AQ36-INFLOWS!AO36</f>
        <v>-2.0443643897952696E-2</v>
      </c>
      <c r="AD24" s="332">
        <f>INFLOWS!AR36-INFLOWS!AQ36</f>
        <v>9.2549263346521637E-3</v>
      </c>
      <c r="AE24" s="332">
        <f>INFLOWS!AS36-INFLOWS!AR36</f>
        <v>-2.7990717241243024E-3</v>
      </c>
      <c r="AF24" s="332">
        <f>INFLOWS!AT36-INFLOWS!AS36</f>
        <v>1.172950911100798E-2</v>
      </c>
      <c r="AG24" s="332">
        <f>INFLOWS!AV36-INFLOWS!AT36</f>
        <v>-5.0358430029814605E-3</v>
      </c>
      <c r="AH24" s="332">
        <f>INFLOWS!AW36-INFLOWS!AV36</f>
        <v>-8.9877680481911804E-3</v>
      </c>
      <c r="AI24" s="332">
        <f>INFLOWS!AX36-INFLOWS!AW36</f>
        <v>5.340383526110104E-4</v>
      </c>
    </row>
    <row r="25" spans="1:36" x14ac:dyDescent="0.25">
      <c r="A25" s="1" t="s">
        <v>53</v>
      </c>
      <c r="B25" s="263">
        <f>'Tri-Year Comparison'!N45</f>
        <v>5.7660045530634821E-2</v>
      </c>
      <c r="D25" s="1" t="s">
        <v>53</v>
      </c>
      <c r="E25" s="332">
        <f>INFLOWS!M45-INFLOWS!K45</f>
        <v>-2.359382573516771E-2</v>
      </c>
      <c r="F25" s="332">
        <f>INFLOWS!N45-INFLOWS!M45</f>
        <v>7.9309355660218059E-3</v>
      </c>
      <c r="G25" s="332">
        <f>INFLOWS!O45-INFLOWS!N45</f>
        <v>6.8262127434639691E-3</v>
      </c>
      <c r="H25" s="332">
        <f>INFLOWS!P45-INFLOWS!O45</f>
        <v>6.0934874923030125E-3</v>
      </c>
      <c r="I25" s="332">
        <f>INFLOWS!R45-INFLOWS!P45</f>
        <v>-1.5434065623910073E-2</v>
      </c>
      <c r="J25" s="332">
        <f>INFLOWS!S45-INFLOWS!R45</f>
        <v>5.6873492056013636E-4</v>
      </c>
      <c r="K25" s="332">
        <f>INFLOWS!T45-INFLOWS!S45</f>
        <v>-3.6704348006034032E-3</v>
      </c>
      <c r="L25" s="332">
        <f>INFLOWS!U45-INFLOWS!T45</f>
        <v>-2.6461850393504766E-4</v>
      </c>
      <c r="M25" s="332">
        <f>INFLOWS!W45-INFLOWS!U45</f>
        <v>-3.2538514827538181E-3</v>
      </c>
      <c r="N25" s="332">
        <f>INFLOWS!X45-INFLOWS!W45</f>
        <v>1.922567422389599E-2</v>
      </c>
      <c r="O25" s="332">
        <f>INFLOWS!Y45-INFLOWS!X45</f>
        <v>-9.5794144126870109E-3</v>
      </c>
      <c r="P25" s="332">
        <f>INFLOWS!Z45-INFLOWS!Y45</f>
        <v>5.4006864265340397E-2</v>
      </c>
      <c r="Q25" s="332">
        <f>INFLOWS!AB45-INFLOWS!Z45</f>
        <v>-3.8112533912045624E-2</v>
      </c>
      <c r="R25" s="332">
        <f>INFLOWS!AC45-INFLOWS!AB45</f>
        <v>-1.9402206826488799E-2</v>
      </c>
      <c r="S25" s="332">
        <f>INFLOWS!AD45-INFLOWS!AC45</f>
        <v>4.2125365571572676E-2</v>
      </c>
      <c r="T25" s="332">
        <f>INFLOWS!AE45-INFLOWS!AD45</f>
        <v>-3.2246297426544404E-2</v>
      </c>
      <c r="U25" s="332">
        <f>INFLOWS!AG45-INFLOWS!AE45</f>
        <v>1.2256080805410907E-2</v>
      </c>
      <c r="V25" s="332">
        <f>INFLOWS!AH45-INFLOWS!AG45</f>
        <v>-6.7559325086846145E-3</v>
      </c>
      <c r="W25" s="332">
        <f>INFLOWS!AI45-INFLOWS!AH45</f>
        <v>-1.1136200113459879E-2</v>
      </c>
      <c r="X25" s="332">
        <f>INFLOWS!AJ45-INFLOWS!AI45</f>
        <v>-5.7378149535956824E-3</v>
      </c>
      <c r="Y25" s="332">
        <f>INFLOWS!AL45-INFLOWS!AJ45</f>
        <v>4.2974019092215515E-3</v>
      </c>
      <c r="Z25" s="332">
        <f>INFLOWS!AM45-INFLOWS!AL45</f>
        <v>3.4846654081936712E-4</v>
      </c>
      <c r="AA25" s="332">
        <f>INFLOWS!AN45-INFLOWS!AM45</f>
        <v>1.0452875787797036E-2</v>
      </c>
      <c r="AB25" s="332">
        <f>INFLOWS!AO45-INFLOWS!AN45</f>
        <v>-3.1079966996504227E-4</v>
      </c>
      <c r="AC25" s="332">
        <f>INFLOWS!AQ45-INFLOWS!AO45</f>
        <v>-9.9544061109078028E-3</v>
      </c>
      <c r="AD25" s="332">
        <f>INFLOWS!AR45-INFLOWS!AQ45</f>
        <v>3.2810484151316044E-4</v>
      </c>
      <c r="AE25" s="332">
        <f>INFLOWS!AS45-INFLOWS!AR45</f>
        <v>-7.3739692966360917E-3</v>
      </c>
      <c r="AF25" s="332">
        <f>INFLOWS!AT45-INFLOWS!AS45</f>
        <v>3.3831326763249028E-3</v>
      </c>
      <c r="AG25" s="332">
        <f>INFLOWS!AV45-INFLOWS!AT45</f>
        <v>1.0150169516603531E-2</v>
      </c>
      <c r="AH25" s="332">
        <f>INFLOWS!AW45-INFLOWS!AV45</f>
        <v>-4.4737456722642802E-3</v>
      </c>
      <c r="AI25" s="332">
        <f>INFLOWS!AX45-INFLOWS!AW45</f>
        <v>6.3586553208312899E-3</v>
      </c>
    </row>
    <row r="26" spans="1:36" x14ac:dyDescent="0.25">
      <c r="A26" s="1" t="s">
        <v>48</v>
      </c>
      <c r="B26" s="263">
        <f>'Tri-Year Comparison'!N46</f>
        <v>0.55411715879797074</v>
      </c>
      <c r="D26" s="1" t="s">
        <v>48</v>
      </c>
      <c r="E26" s="332">
        <f>INFLOWS!M46-INFLOWS!K46</f>
        <v>-1.5947229692443887E-2</v>
      </c>
      <c r="F26" s="332">
        <f>INFLOWS!N46-INFLOWS!M46</f>
        <v>3.0638336768062824E-2</v>
      </c>
      <c r="G26" s="332">
        <f>INFLOWS!O46-INFLOWS!N46</f>
        <v>-7.6635706959069516E-3</v>
      </c>
      <c r="H26" s="332">
        <f>INFLOWS!P46-INFLOWS!O46</f>
        <v>-1.6906005325648676E-2</v>
      </c>
      <c r="I26" s="332">
        <f>INFLOWS!R46-INFLOWS!P46</f>
        <v>-3.9921283346672221E-4</v>
      </c>
      <c r="J26" s="332">
        <f>INFLOWS!S46-INFLOWS!R46</f>
        <v>-4.4564942580934686E-3</v>
      </c>
      <c r="K26" s="332">
        <f>INFLOWS!T46-INFLOWS!S46</f>
        <v>-2.1446884094338037E-2</v>
      </c>
      <c r="L26" s="332">
        <f>INFLOWS!U46-INFLOWS!T46</f>
        <v>1.3896307962281751E-2</v>
      </c>
      <c r="M26" s="332">
        <f>INFLOWS!W46-INFLOWS!U46</f>
        <v>-5.651860382929641E-3</v>
      </c>
      <c r="N26" s="332">
        <f>INFLOWS!X46-INFLOWS!W46</f>
        <v>0.14621995767735774</v>
      </c>
      <c r="O26" s="332">
        <f>INFLOWS!Y46-INFLOWS!X46</f>
        <v>-6.2687933875792412E-2</v>
      </c>
      <c r="P26" s="332">
        <f>INFLOWS!Z46-INFLOWS!Y46</f>
        <v>5.645670072006892E-3</v>
      </c>
      <c r="Q26" s="332">
        <f>INFLOWS!AB46-INFLOWS!Z46</f>
        <v>2.1423831568298968E-2</v>
      </c>
      <c r="R26" s="332">
        <f>INFLOWS!AC46-INFLOWS!AB46</f>
        <v>-1.550202253927635E-2</v>
      </c>
      <c r="S26" s="332">
        <f>INFLOWS!AD46-INFLOWS!AC46</f>
        <v>-3.9343670047544244E-2</v>
      </c>
      <c r="T26" s="332">
        <f>INFLOWS!AE46-INFLOWS!AD46</f>
        <v>2.1030642804137023E-2</v>
      </c>
      <c r="U26" s="332">
        <f>INFLOWS!AG46-INFLOWS!AE46</f>
        <v>-8.3749729191342825E-2</v>
      </c>
      <c r="V26" s="332">
        <f>INFLOWS!AH46-INFLOWS!AG46</f>
        <v>9.6342658238762979E-2</v>
      </c>
      <c r="W26" s="332">
        <f>INFLOWS!AI46-INFLOWS!AH46</f>
        <v>2.3441452254999717E-2</v>
      </c>
      <c r="X26" s="332">
        <f>INFLOWS!AJ46-INFLOWS!AI46</f>
        <v>-2.0555656225507146E-2</v>
      </c>
      <c r="Y26" s="332">
        <f>INFLOWS!AL46-INFLOWS!AJ46</f>
        <v>-6.6054322855250147E-3</v>
      </c>
      <c r="Z26" s="332">
        <f>INFLOWS!AM46-INFLOWS!AL46</f>
        <v>1.9736339287727778E-2</v>
      </c>
      <c r="AA26" s="332">
        <f>INFLOWS!AN46-INFLOWS!AM46</f>
        <v>-2.4983193428192663E-2</v>
      </c>
      <c r="AB26" s="332">
        <f>INFLOWS!AO46-INFLOWS!AN46</f>
        <v>-4.6480529799384218E-3</v>
      </c>
      <c r="AC26" s="332">
        <f>INFLOWS!AQ46-INFLOWS!AO46</f>
        <v>-9.423254245361945E-3</v>
      </c>
      <c r="AD26" s="332">
        <f>INFLOWS!AR46-INFLOWS!AQ46</f>
        <v>9.8745716331335442E-3</v>
      </c>
      <c r="AE26" s="332">
        <f>INFLOWS!AS46-INFLOWS!AR46</f>
        <v>9.3796552809358724E-3</v>
      </c>
      <c r="AF26" s="332">
        <f>INFLOWS!AT46-INFLOWS!AS46</f>
        <v>-1.664134477040391E-3</v>
      </c>
      <c r="AG26" s="332">
        <f>INFLOWS!AV46-INFLOWS!AT46</f>
        <v>-2.674075998304859E-2</v>
      </c>
      <c r="AH26" s="332">
        <f>INFLOWS!AW46-INFLOWS!AV46</f>
        <v>1.1144080765140063E-2</v>
      </c>
      <c r="AI26" s="332">
        <f>INFLOWS!AX46-INFLOWS!AW46</f>
        <v>4.4889597381797541E-3</v>
      </c>
    </row>
    <row r="27" spans="1:36" x14ac:dyDescent="0.25">
      <c r="A27" s="1" t="s">
        <v>54</v>
      </c>
      <c r="B27" s="263">
        <f>'Tri-Year Comparison'!N47</f>
        <v>5.2294181448857502E-2</v>
      </c>
      <c r="D27" s="1" t="s">
        <v>54</v>
      </c>
      <c r="E27" s="332">
        <f>INFLOWS!M47-INFLOWS!K47</f>
        <v>-2.5697971439399628E-3</v>
      </c>
      <c r="F27" s="332">
        <f>INFLOWS!N47-INFLOWS!M47</f>
        <v>3.6881220378991442E-3</v>
      </c>
      <c r="G27" s="332">
        <f>INFLOWS!O47-INFLOWS!N47</f>
        <v>1.764752369274953E-2</v>
      </c>
      <c r="H27" s="332">
        <f>INFLOWS!P47-INFLOWS!O47</f>
        <v>-1.4293911582476462E-2</v>
      </c>
      <c r="I27" s="332">
        <f>INFLOWS!R47-INFLOWS!P47</f>
        <v>3.0402446468142802E-3</v>
      </c>
      <c r="J27" s="332">
        <f>INFLOWS!S47-INFLOWS!R47</f>
        <v>4.8046746198830148E-3</v>
      </c>
      <c r="K27" s="332">
        <f>INFLOWS!T47-INFLOWS!S47</f>
        <v>-3.1647151583235611E-3</v>
      </c>
      <c r="L27" s="332">
        <f>INFLOWS!U47-INFLOWS!T47</f>
        <v>-6.7427025328534104E-3</v>
      </c>
      <c r="M27" s="332">
        <f>INFLOWS!W47-INFLOWS!U47</f>
        <v>6.3625764340239713E-3</v>
      </c>
      <c r="N27" s="332">
        <f>INFLOWS!X47-INFLOWS!W47</f>
        <v>3.9680548174523544E-3</v>
      </c>
      <c r="O27" s="332">
        <f>INFLOWS!Y47-INFLOWS!X47</f>
        <v>-9.722368412876041E-3</v>
      </c>
      <c r="P27" s="332">
        <f>INFLOWS!Z47-INFLOWS!Y47</f>
        <v>8.0393756145677661E-3</v>
      </c>
      <c r="Q27" s="332">
        <f>INFLOWS!AB47-INFLOWS!Z47</f>
        <v>1.5745776945630827E-2</v>
      </c>
      <c r="R27" s="332">
        <f>INFLOWS!AC47-INFLOWS!AB47</f>
        <v>-2.5284447436094988E-2</v>
      </c>
      <c r="S27" s="332">
        <f>INFLOWS!AD47-INFLOWS!AC47</f>
        <v>6.989719440903118E-3</v>
      </c>
      <c r="T27" s="332">
        <f>INFLOWS!AE47-INFLOWS!AD47</f>
        <v>-5.2010247580389635E-3</v>
      </c>
      <c r="U27" s="332">
        <f>INFLOWS!AG47-INFLOWS!AE47</f>
        <v>1.1804981979715704E-2</v>
      </c>
      <c r="V27" s="332">
        <f>INFLOWS!AH47-INFLOWS!AG47</f>
        <v>-1.1001471825321886E-2</v>
      </c>
      <c r="W27" s="332">
        <f>INFLOWS!AI47-INFLOWS!AH47</f>
        <v>-1.0087446383806688E-2</v>
      </c>
      <c r="X27" s="332">
        <f>INFLOWS!AJ47-INFLOWS!AI47</f>
        <v>6.2784048129391201E-3</v>
      </c>
      <c r="Y27" s="332">
        <f>INFLOWS!AL47-INFLOWS!AJ47</f>
        <v>-3.7354264452253705E-4</v>
      </c>
      <c r="Z27" s="332">
        <f>INFLOWS!AM47-INFLOWS!AL47</f>
        <v>6.1548496580192263E-3</v>
      </c>
      <c r="AA27" s="332">
        <f>INFLOWS!AN47-INFLOWS!AM47</f>
        <v>-1.803774859666582E-4</v>
      </c>
      <c r="AB27" s="332">
        <f>INFLOWS!AO47-INFLOWS!AN47</f>
        <v>-2.2896075777309455E-4</v>
      </c>
      <c r="AC27" s="332">
        <f>INFLOWS!AQ47-INFLOWS!AO47</f>
        <v>-1.244961348220032E-3</v>
      </c>
      <c r="AD27" s="332">
        <f>INFLOWS!AR47-INFLOWS!AQ47</f>
        <v>1.1522381609048796E-3</v>
      </c>
      <c r="AE27" s="332">
        <f>INFLOWS!AS47-INFLOWS!AR47</f>
        <v>5.7176718154037035E-3</v>
      </c>
      <c r="AF27" s="332">
        <f>INFLOWS!AT47-INFLOWS!AS47</f>
        <v>-1.0651606624814534E-2</v>
      </c>
      <c r="AG27" s="332">
        <f>INFLOWS!AV47-INFLOWS!AT47</f>
        <v>-9.0295232929215458E-3</v>
      </c>
      <c r="AH27" s="332">
        <f>INFLOWS!AW47-INFLOWS!AV47</f>
        <v>9.1559374848691755E-3</v>
      </c>
      <c r="AI27" s="332">
        <f>INFLOWS!AX47-INFLOWS!AW47</f>
        <v>-4.285157252056096E-3</v>
      </c>
    </row>
    <row r="28" spans="1:36" x14ac:dyDescent="0.25">
      <c r="R28" s="1"/>
    </row>
    <row r="31" spans="1:36" x14ac:dyDescent="0.25">
      <c r="A31" t="s">
        <v>79</v>
      </c>
    </row>
    <row r="32" spans="1:36" x14ac:dyDescent="0.25">
      <c r="A32" s="643" t="s">
        <v>77</v>
      </c>
      <c r="B32" s="643"/>
      <c r="C32" s="643"/>
      <c r="D32" s="643"/>
      <c r="E32" s="643"/>
      <c r="F32" s="643"/>
    </row>
    <row r="33" spans="1:6" x14ac:dyDescent="0.25">
      <c r="A33" s="643"/>
      <c r="B33" s="643"/>
      <c r="C33" s="643"/>
      <c r="D33" s="643"/>
      <c r="E33" s="643"/>
      <c r="F33" s="643"/>
    </row>
  </sheetData>
  <sheetProtection algorithmName="SHA-512" hashValue="OjLeh90AMFMUDD1Xdx5s19fE1FX9DyHhtMurmcLYOFfDLNYAa3/M18mDCBTWM5LPQgZ1y0FQSLCZVjg34ZaNCw==" saltValue="BjtKCLhotMfqHliCYIZ1gQ==" spinCount="100000" sheet="1" objects="1" scenarios="1"/>
  <mergeCells count="1">
    <mergeCell ref="A32:F33"/>
  </mergeCells>
  <phoneticPr fontId="40" type="noConversion"/>
  <conditionalFormatting sqref="E10:AI13">
    <cfRule type="cellIs" dxfId="1" priority="6" operator="lessThan">
      <formula>-0.0099</formula>
    </cfRule>
    <cfRule type="cellIs" dxfId="0" priority="7" operator="greaterThan">
      <formula>0.0099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1F187769-0663-45EE-BB5A-3A237879EAB9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E00F01AB-ADBA-4B3A-A9CF-2DBDAA9F752C}">
  <ds:schemaRefs>
    <ds:schemaRef ds:uri="http://www.w3.org/2001/XMLSchema"/>
    <ds:schemaRef ds:uri="http://microsoft.data.visualization.Client.Excel.LState/1.0"/>
  </ds:schemaRefs>
</ds:datastoreItem>
</file>

<file path=customXml/itemProps3.xml><?xml version="1.0" encoding="utf-8"?>
<ds:datastoreItem xmlns:ds="http://schemas.openxmlformats.org/officeDocument/2006/customXml" ds:itemID="{ACD0DF9F-82B9-4B27-BBD3-3258823DD610}">
  <ds:schemaRefs>
    <ds:schemaRef ds:uri="http://www.w3.org/2001/XMLSchema"/>
    <ds:schemaRef ds:uri="http://microsoft.data.visualization.Client.Excel/1.0"/>
  </ds:schemaRefs>
</ds:datastoreItem>
</file>

<file path=customXml/itemProps4.xml><?xml version="1.0" encoding="utf-8"?>
<ds:datastoreItem xmlns:ds="http://schemas.openxmlformats.org/officeDocument/2006/customXml" ds:itemID="{0A5B0323-FFBD-446A-8E2A-CAAB73C59340}">
  <ds:schemaRefs>
    <ds:schemaRef ds:uri="http://www.w3.org/2001/XMLSchema"/>
    <ds:schemaRef ds:uri="http://microsoft.data.visualization.engine.tours/1.0"/>
  </ds:schemaRefs>
</ds:datastoreItem>
</file>

<file path=customXml/itemProps5.xml><?xml version="1.0" encoding="utf-8"?>
<ds:datastoreItem xmlns:ds="http://schemas.openxmlformats.org/officeDocument/2006/customXml" ds:itemID="{C4BEE3C3-E713-435A-ABB0-CCBEA289D106}">
  <ds:schemaRefs>
    <ds:schemaRef ds:uri="http://www.w3.org/2001/XMLSchema"/>
    <ds:schemaRef ds:uri="http://microsoft.data.visualization.engine.tours/1.0"/>
  </ds:schemaRefs>
</ds:datastoreItem>
</file>

<file path=customXml/itemProps6.xml><?xml version="1.0" encoding="utf-8"?>
<ds:datastoreItem xmlns:ds="http://schemas.openxmlformats.org/officeDocument/2006/customXml" ds:itemID="{77E6D215-CD74-40B5-8E3C-F56A4B14CC08}">
  <ds:schemaRefs>
    <ds:schemaRef ds:uri="http://www.w3.org/2001/XMLSchema"/>
    <ds:schemaRef ds:uri="http://microsoft.data.visualization.Client.Excel.P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COVER</vt:lpstr>
      <vt:lpstr>DASHBOARD</vt:lpstr>
      <vt:lpstr>DATA TABLES</vt:lpstr>
      <vt:lpstr>DATA</vt:lpstr>
      <vt:lpstr>INFLOWS</vt:lpstr>
      <vt:lpstr>OUTFLOWS</vt:lpstr>
      <vt:lpstr>Trans INFLOWS</vt:lpstr>
      <vt:lpstr>Trans OUTFLOWS</vt:lpstr>
      <vt:lpstr>Tri-Year Comparison</vt:lpstr>
      <vt:lpstr>Calculations</vt:lpstr>
      <vt:lpstr>COVER!Print_Area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David Forbes</cp:lastModifiedBy>
  <cp:lastPrinted>2025-12-11T17:37:56Z</cp:lastPrinted>
  <dcterms:created xsi:type="dcterms:W3CDTF">2017-08-02T21:30:16Z</dcterms:created>
  <dcterms:modified xsi:type="dcterms:W3CDTF">2026-04-10T19:13:57Z</dcterms:modified>
</cp:coreProperties>
</file>