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TATISTICS\SCR\Money Service Business Remittances\REMITTANCE REPORT -WEBSITE\Cayman Islands Remittance Report\2026\"/>
    </mc:Choice>
  </mc:AlternateContent>
  <xr:revisionPtr revIDLastSave="0" documentId="13_ncr:1_{FC73AD5C-0C43-4B63-8DF7-D7993DE3CF65}" xr6:coauthVersionLast="47" xr6:coauthVersionMax="47" xr10:uidLastSave="{00000000-0000-0000-0000-000000000000}"/>
  <bookViews>
    <workbookView xWindow="-120" yWindow="-120" windowWidth="29040" windowHeight="15720" tabRatio="788" xr2:uid="{00000000-000D-0000-FFFF-FFFF00000000}"/>
  </bookViews>
  <sheets>
    <sheet name="Remittances - Outflows" sheetId="1" r:id="rId1"/>
    <sheet name="Remittances - Inflows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32" i="2" l="1"/>
  <c r="AC32" i="1"/>
  <c r="AA32" i="1"/>
  <c r="AA57" i="1" s="1"/>
  <c r="AA32" i="2"/>
  <c r="AA58" i="2" s="1"/>
  <c r="Z32" i="1"/>
  <c r="Z50" i="1" s="1"/>
  <c r="Z32" i="2"/>
  <c r="Z36" i="2" s="1"/>
  <c r="Y32" i="1"/>
  <c r="Y44" i="1" s="1"/>
  <c r="Y32" i="2"/>
  <c r="U32" i="2"/>
  <c r="U38" i="2" s="1"/>
  <c r="U32" i="1"/>
  <c r="U59" i="1" s="1"/>
  <c r="V32" i="1"/>
  <c r="V51" i="1" s="1"/>
  <c r="V32" i="2"/>
  <c r="V39" i="2" s="1"/>
  <c r="AA52" i="2" l="1"/>
  <c r="AA39" i="2"/>
  <c r="AC59" i="2"/>
  <c r="AC45" i="2"/>
  <c r="AC54" i="2"/>
  <c r="AC53" i="2"/>
  <c r="AC52" i="2"/>
  <c r="AC51" i="2"/>
  <c r="AC50" i="2"/>
  <c r="AC49" i="2"/>
  <c r="AC48" i="2"/>
  <c r="AC47" i="2"/>
  <c r="AC46" i="2"/>
  <c r="AC44" i="2"/>
  <c r="AC40" i="2"/>
  <c r="AC39" i="2"/>
  <c r="AC38" i="2"/>
  <c r="AC37" i="2"/>
  <c r="AC36" i="2"/>
  <c r="AC58" i="2"/>
  <c r="AC56" i="2"/>
  <c r="AC57" i="2"/>
  <c r="AC55" i="2"/>
  <c r="AC42" i="2"/>
  <c r="AC41" i="2"/>
  <c r="AC43" i="2"/>
  <c r="AC53" i="1"/>
  <c r="AC51" i="1"/>
  <c r="AC44" i="1"/>
  <c r="AC54" i="1"/>
  <c r="AC43" i="1"/>
  <c r="AC52" i="1"/>
  <c r="AC39" i="1"/>
  <c r="AC60" i="1"/>
  <c r="AC58" i="1"/>
  <c r="AC56" i="1"/>
  <c r="AC59" i="1"/>
  <c r="AC57" i="1"/>
  <c r="AC55" i="1"/>
  <c r="AC50" i="1"/>
  <c r="AC49" i="1"/>
  <c r="AC48" i="1"/>
  <c r="AC47" i="1"/>
  <c r="AC46" i="1"/>
  <c r="AC45" i="1"/>
  <c r="AC42" i="1"/>
  <c r="AC41" i="1"/>
  <c r="AC40" i="1"/>
  <c r="AC38" i="1"/>
  <c r="AC37" i="1"/>
  <c r="AC36" i="1"/>
  <c r="Y42" i="1"/>
  <c r="AA42" i="2"/>
  <c r="AA50" i="2"/>
  <c r="AA57" i="2"/>
  <c r="Y50" i="1"/>
  <c r="Y52" i="1"/>
  <c r="AA48" i="2"/>
  <c r="AA44" i="2"/>
  <c r="AA49" i="2"/>
  <c r="AA36" i="2"/>
  <c r="AA47" i="2"/>
  <c r="AA46" i="2"/>
  <c r="AA45" i="2"/>
  <c r="AA51" i="2"/>
  <c r="AA56" i="2"/>
  <c r="AA41" i="2"/>
  <c r="AA38" i="2"/>
  <c r="AA43" i="2"/>
  <c r="AA37" i="2"/>
  <c r="AA59" i="2"/>
  <c r="AA55" i="2"/>
  <c r="AA54" i="2"/>
  <c r="AA40" i="2"/>
  <c r="AA53" i="2"/>
  <c r="Z57" i="2"/>
  <c r="Z56" i="2"/>
  <c r="Z53" i="1"/>
  <c r="Z55" i="2"/>
  <c r="Z53" i="2"/>
  <c r="Z37" i="2"/>
  <c r="Z51" i="1"/>
  <c r="Z46" i="2"/>
  <c r="Z51" i="2"/>
  <c r="Z38" i="2"/>
  <c r="Z54" i="2"/>
  <c r="Z52" i="2"/>
  <c r="Z49" i="2"/>
  <c r="Z47" i="2"/>
  <c r="Z41" i="2"/>
  <c r="Z40" i="2"/>
  <c r="Z39" i="2"/>
  <c r="Z50" i="2"/>
  <c r="Z42" i="2"/>
  <c r="Z45" i="2"/>
  <c r="Z44" i="2"/>
  <c r="Z43" i="2"/>
  <c r="Z59" i="2"/>
  <c r="Z48" i="2"/>
  <c r="Z58" i="2"/>
  <c r="AA42" i="1"/>
  <c r="AA56" i="1"/>
  <c r="AA40" i="1"/>
  <c r="AA41" i="1"/>
  <c r="AA44" i="1"/>
  <c r="AA55" i="1"/>
  <c r="AA47" i="1"/>
  <c r="AA50" i="1"/>
  <c r="AA51" i="1"/>
  <c r="AA52" i="1"/>
  <c r="AA60" i="1"/>
  <c r="AA37" i="1"/>
  <c r="AA38" i="1"/>
  <c r="AA39" i="1"/>
  <c r="AA48" i="1"/>
  <c r="AA49" i="1"/>
  <c r="AA36" i="1"/>
  <c r="AA45" i="1"/>
  <c r="AA53" i="1"/>
  <c r="AA58" i="1"/>
  <c r="AA43" i="1"/>
  <c r="AA46" i="1"/>
  <c r="AA54" i="1"/>
  <c r="AA59" i="1"/>
  <c r="Z36" i="1"/>
  <c r="Z58" i="1"/>
  <c r="Y59" i="1"/>
  <c r="Z41" i="1"/>
  <c r="Z60" i="1"/>
  <c r="Z43" i="1"/>
  <c r="Z37" i="1"/>
  <c r="Z49" i="1"/>
  <c r="Z54" i="1"/>
  <c r="Z59" i="1"/>
  <c r="Z44" i="1"/>
  <c r="Z45" i="1"/>
  <c r="Z46" i="1"/>
  <c r="Z47" i="1"/>
  <c r="Z48" i="1"/>
  <c r="Z55" i="1"/>
  <c r="Z56" i="1"/>
  <c r="Z39" i="1"/>
  <c r="Z40" i="1"/>
  <c r="Z42" i="1"/>
  <c r="Z38" i="1"/>
  <c r="Z52" i="1"/>
  <c r="Z57" i="1"/>
  <c r="Y60" i="1"/>
  <c r="Y38" i="1"/>
  <c r="Y58" i="1"/>
  <c r="Y57" i="1"/>
  <c r="Y36" i="1"/>
  <c r="Y37" i="1"/>
  <c r="Y43" i="1"/>
  <c r="Y56" i="1"/>
  <c r="Y41" i="1"/>
  <c r="Y45" i="1"/>
  <c r="Y49" i="1"/>
  <c r="Y40" i="1"/>
  <c r="Y53" i="1"/>
  <c r="Y47" i="1"/>
  <c r="Y54" i="1"/>
  <c r="Y48" i="1"/>
  <c r="Y51" i="1"/>
  <c r="Y39" i="1"/>
  <c r="Y46" i="1"/>
  <c r="Y55" i="1"/>
  <c r="Y42" i="2"/>
  <c r="Y48" i="2"/>
  <c r="Y38" i="2"/>
  <c r="Y49" i="2"/>
  <c r="Y50" i="2"/>
  <c r="Y51" i="2"/>
  <c r="Y36" i="2"/>
  <c r="Y37" i="2"/>
  <c r="Y39" i="2"/>
  <c r="Y40" i="2"/>
  <c r="Y41" i="2"/>
  <c r="Y43" i="2"/>
  <c r="Y44" i="2"/>
  <c r="Y45" i="2"/>
  <c r="Y46" i="2"/>
  <c r="Y47" i="2"/>
  <c r="Y57" i="2"/>
  <c r="Y56" i="2"/>
  <c r="Y58" i="2"/>
  <c r="Y52" i="2"/>
  <c r="Y53" i="2"/>
  <c r="Y54" i="2"/>
  <c r="Y55" i="2"/>
  <c r="Y59" i="2"/>
  <c r="V45" i="2"/>
  <c r="V38" i="2"/>
  <c r="V44" i="2"/>
  <c r="V48" i="2"/>
  <c r="U40" i="2"/>
  <c r="U44" i="2"/>
  <c r="U48" i="2"/>
  <c r="U52" i="2"/>
  <c r="U56" i="2"/>
  <c r="U45" i="2"/>
  <c r="V50" i="2"/>
  <c r="V37" i="2"/>
  <c r="U58" i="2"/>
  <c r="U37" i="2"/>
  <c r="U59" i="2"/>
  <c r="U55" i="2"/>
  <c r="U42" i="2"/>
  <c r="U50" i="2"/>
  <c r="V51" i="2"/>
  <c r="U46" i="2"/>
  <c r="V52" i="2"/>
  <c r="U43" i="2"/>
  <c r="U47" i="2"/>
  <c r="U36" i="2"/>
  <c r="U53" i="2"/>
  <c r="U41" i="2"/>
  <c r="V57" i="2"/>
  <c r="U57" i="2"/>
  <c r="V42" i="2"/>
  <c r="U49" i="2"/>
  <c r="U39" i="2"/>
  <c r="U51" i="2"/>
  <c r="V43" i="2"/>
  <c r="V49" i="2"/>
  <c r="U54" i="2"/>
  <c r="V56" i="2"/>
  <c r="U44" i="1"/>
  <c r="U50" i="1"/>
  <c r="U60" i="1"/>
  <c r="U54" i="1"/>
  <c r="U43" i="1"/>
  <c r="U56" i="1"/>
  <c r="U48" i="1"/>
  <c r="U42" i="1"/>
  <c r="U45" i="1"/>
  <c r="U46" i="1"/>
  <c r="V55" i="1"/>
  <c r="U57" i="1"/>
  <c r="V36" i="1"/>
  <c r="U55" i="1"/>
  <c r="U47" i="1"/>
  <c r="U52" i="1"/>
  <c r="U36" i="1"/>
  <c r="U40" i="1"/>
  <c r="U53" i="1"/>
  <c r="V54" i="1"/>
  <c r="U38" i="1"/>
  <c r="U49" i="1"/>
  <c r="V60" i="1"/>
  <c r="U51" i="1"/>
  <c r="U39" i="1"/>
  <c r="U37" i="1"/>
  <c r="U58" i="1"/>
  <c r="U41" i="1"/>
  <c r="V39" i="1"/>
  <c r="V46" i="2"/>
  <c r="V55" i="2"/>
  <c r="V59" i="2"/>
  <c r="V36" i="2"/>
  <c r="V54" i="2"/>
  <c r="V53" i="2"/>
  <c r="V40" i="2"/>
  <c r="V58" i="2"/>
  <c r="V41" i="2"/>
  <c r="V47" i="2"/>
  <c r="V53" i="1"/>
  <c r="V40" i="1"/>
  <c r="V44" i="1"/>
  <c r="V59" i="1"/>
  <c r="V43" i="1"/>
  <c r="V46" i="1"/>
  <c r="V41" i="1"/>
  <c r="V52" i="1"/>
  <c r="V56" i="1"/>
  <c r="V45" i="1"/>
  <c r="V57" i="1"/>
  <c r="V42" i="1"/>
  <c r="V58" i="1"/>
  <c r="V50" i="1"/>
  <c r="V48" i="1"/>
  <c r="V38" i="1"/>
  <c r="V47" i="1"/>
  <c r="V49" i="1"/>
  <c r="V37" i="1"/>
  <c r="W25" i="2"/>
  <c r="AC60" i="2" l="1"/>
  <c r="AA60" i="2"/>
  <c r="Z60" i="2"/>
  <c r="Y60" i="2"/>
  <c r="U60" i="2"/>
  <c r="V60" i="2"/>
  <c r="T32" i="1"/>
  <c r="T39" i="1" s="1"/>
  <c r="T32" i="2"/>
  <c r="T36" i="2" s="1"/>
  <c r="T40" i="2" l="1"/>
  <c r="T44" i="2"/>
  <c r="T52" i="2"/>
  <c r="T41" i="2"/>
  <c r="T48" i="2"/>
  <c r="T56" i="2"/>
  <c r="T45" i="2"/>
  <c r="T53" i="2"/>
  <c r="T37" i="2"/>
  <c r="T49" i="2"/>
  <c r="T53" i="1"/>
  <c r="T57" i="1"/>
  <c r="T55" i="1"/>
  <c r="T50" i="2"/>
  <c r="T57" i="2"/>
  <c r="T54" i="2"/>
  <c r="T39" i="2"/>
  <c r="T37" i="1"/>
  <c r="T50" i="1"/>
  <c r="T36" i="1"/>
  <c r="T46" i="1"/>
  <c r="T54" i="1"/>
  <c r="T60" i="1"/>
  <c r="T49" i="1"/>
  <c r="T45" i="1"/>
  <c r="T41" i="1"/>
  <c r="T42" i="1"/>
  <c r="T58" i="1"/>
  <c r="T56" i="1"/>
  <c r="T59" i="1"/>
  <c r="T38" i="1"/>
  <c r="T47" i="1"/>
  <c r="T42" i="2"/>
  <c r="T46" i="2"/>
  <c r="T38" i="2"/>
  <c r="T58" i="2"/>
  <c r="T48" i="1"/>
  <c r="T40" i="1"/>
  <c r="T55" i="2"/>
  <c r="T47" i="2"/>
  <c r="T43" i="1"/>
  <c r="T59" i="2"/>
  <c r="T52" i="1"/>
  <c r="T44" i="1"/>
  <c r="T51" i="1"/>
  <c r="T51" i="2"/>
  <c r="T43" i="2"/>
  <c r="T60" i="2" l="1"/>
  <c r="W31" i="2"/>
  <c r="W30" i="2"/>
  <c r="W29" i="2"/>
  <c r="W28" i="2"/>
  <c r="W27" i="2"/>
  <c r="W26" i="2"/>
  <c r="W24" i="2"/>
  <c r="W23" i="2"/>
  <c r="W22" i="2"/>
  <c r="W21" i="2"/>
  <c r="W20" i="2"/>
  <c r="W19" i="2"/>
  <c r="W18" i="2"/>
  <c r="W17" i="2"/>
  <c r="W16" i="2"/>
  <c r="W15" i="2"/>
  <c r="W14" i="2"/>
  <c r="W13" i="2"/>
  <c r="W12" i="2"/>
  <c r="W11" i="2"/>
  <c r="W10" i="2"/>
  <c r="W9" i="2"/>
  <c r="W8" i="2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32" i="2" l="1"/>
  <c r="W44" i="2" s="1"/>
  <c r="W32" i="1"/>
  <c r="W43" i="1" s="1"/>
  <c r="S32" i="2"/>
  <c r="S40" i="2" s="1"/>
  <c r="S32" i="1"/>
  <c r="O32" i="1"/>
  <c r="O59" i="1" s="1"/>
  <c r="P32" i="2"/>
  <c r="P51" i="2" s="1"/>
  <c r="P32" i="1"/>
  <c r="P47" i="1" s="1"/>
  <c r="O32" i="2"/>
  <c r="O48" i="2" s="1"/>
  <c r="N32" i="2"/>
  <c r="N44" i="2" s="1"/>
  <c r="N32" i="1"/>
  <c r="W59" i="2" l="1"/>
  <c r="W37" i="2"/>
  <c r="W51" i="2"/>
  <c r="W36" i="2"/>
  <c r="W52" i="1"/>
  <c r="W47" i="1"/>
  <c r="W39" i="1"/>
  <c r="W38" i="2"/>
  <c r="O44" i="2"/>
  <c r="W44" i="1"/>
  <c r="W48" i="2"/>
  <c r="O55" i="2"/>
  <c r="W36" i="1"/>
  <c r="W45" i="2"/>
  <c r="W53" i="2"/>
  <c r="W46" i="1"/>
  <c r="O39" i="1"/>
  <c r="O55" i="1"/>
  <c r="W49" i="2"/>
  <c r="W54" i="1"/>
  <c r="O53" i="2"/>
  <c r="W46" i="2"/>
  <c r="W57" i="2"/>
  <c r="W39" i="2"/>
  <c r="W59" i="1"/>
  <c r="W60" i="1"/>
  <c r="W47" i="2"/>
  <c r="W58" i="2"/>
  <c r="W40" i="1"/>
  <c r="W55" i="2"/>
  <c r="W54" i="2"/>
  <c r="W42" i="2"/>
  <c r="W50" i="2"/>
  <c r="W43" i="2"/>
  <c r="O41" i="1"/>
  <c r="O37" i="1"/>
  <c r="O60" i="1"/>
  <c r="O56" i="1"/>
  <c r="W49" i="1"/>
  <c r="W38" i="1"/>
  <c r="O47" i="1"/>
  <c r="W53" i="1"/>
  <c r="W56" i="2"/>
  <c r="W45" i="1"/>
  <c r="W41" i="2"/>
  <c r="O51" i="2"/>
  <c r="W51" i="1"/>
  <c r="O57" i="1"/>
  <c r="O53" i="1"/>
  <c r="W50" i="1"/>
  <c r="O44" i="1"/>
  <c r="O40" i="1"/>
  <c r="W41" i="1"/>
  <c r="W37" i="1"/>
  <c r="O46" i="1"/>
  <c r="W52" i="2"/>
  <c r="W58" i="1"/>
  <c r="W57" i="1"/>
  <c r="W42" i="1"/>
  <c r="W40" i="2"/>
  <c r="W55" i="1"/>
  <c r="O43" i="1"/>
  <c r="W48" i="1"/>
  <c r="W56" i="1"/>
  <c r="P45" i="2"/>
  <c r="P36" i="2"/>
  <c r="O50" i="1"/>
  <c r="O49" i="1"/>
  <c r="O54" i="1"/>
  <c r="O52" i="1"/>
  <c r="O36" i="1"/>
  <c r="P42" i="2"/>
  <c r="O50" i="2"/>
  <c r="O38" i="1"/>
  <c r="O45" i="1"/>
  <c r="O42" i="1"/>
  <c r="O48" i="1"/>
  <c r="O58" i="1"/>
  <c r="O51" i="1"/>
  <c r="P55" i="2"/>
  <c r="P37" i="2"/>
  <c r="P58" i="2"/>
  <c r="S56" i="2"/>
  <c r="S49" i="2"/>
  <c r="S58" i="2"/>
  <c r="S54" i="2"/>
  <c r="S50" i="2"/>
  <c r="S46" i="2"/>
  <c r="S42" i="2"/>
  <c r="S38" i="2"/>
  <c r="S59" i="2"/>
  <c r="S55" i="2"/>
  <c r="S51" i="2"/>
  <c r="S47" i="2"/>
  <c r="S43" i="2"/>
  <c r="S39" i="2"/>
  <c r="S45" i="2"/>
  <c r="S52" i="2"/>
  <c r="S36" i="2"/>
  <c r="S57" i="2"/>
  <c r="S41" i="2"/>
  <c r="S48" i="2"/>
  <c r="S53" i="2"/>
  <c r="S37" i="2"/>
  <c r="S44" i="2"/>
  <c r="S60" i="1"/>
  <c r="S49" i="1"/>
  <c r="S37" i="1"/>
  <c r="S53" i="1"/>
  <c r="S41" i="1"/>
  <c r="S57" i="1"/>
  <c r="S45" i="1"/>
  <c r="S52" i="1"/>
  <c r="S36" i="1"/>
  <c r="S56" i="1"/>
  <c r="S54" i="1"/>
  <c r="S38" i="1"/>
  <c r="S40" i="1"/>
  <c r="S39" i="1"/>
  <c r="S50" i="1"/>
  <c r="S59" i="1"/>
  <c r="S46" i="1"/>
  <c r="S48" i="1"/>
  <c r="S55" i="1"/>
  <c r="S51" i="1"/>
  <c r="S58" i="1"/>
  <c r="S42" i="1"/>
  <c r="S44" i="1"/>
  <c r="S47" i="1"/>
  <c r="S43" i="1"/>
  <c r="P40" i="2"/>
  <c r="P53" i="2"/>
  <c r="P54" i="2"/>
  <c r="P59" i="2"/>
  <c r="P41" i="2"/>
  <c r="P38" i="2"/>
  <c r="P44" i="2"/>
  <c r="P57" i="2"/>
  <c r="P46" i="2"/>
  <c r="P39" i="2"/>
  <c r="P43" i="2"/>
  <c r="P47" i="2"/>
  <c r="O41" i="2"/>
  <c r="O57" i="2"/>
  <c r="O38" i="2"/>
  <c r="O54" i="2"/>
  <c r="O40" i="2"/>
  <c r="O45" i="2"/>
  <c r="O39" i="2"/>
  <c r="O42" i="2"/>
  <c r="O58" i="2"/>
  <c r="O59" i="2"/>
  <c r="O36" i="2"/>
  <c r="O49" i="2"/>
  <c r="O47" i="2"/>
  <c r="O46" i="2"/>
  <c r="O43" i="2"/>
  <c r="O56" i="2"/>
  <c r="O52" i="2"/>
  <c r="P52" i="2"/>
  <c r="P49" i="2"/>
  <c r="P48" i="2"/>
  <c r="P50" i="2"/>
  <c r="P56" i="2"/>
  <c r="O37" i="2"/>
  <c r="P40" i="1"/>
  <c r="P38" i="1"/>
  <c r="P44" i="1"/>
  <c r="P41" i="1"/>
  <c r="P52" i="1"/>
  <c r="P45" i="1"/>
  <c r="P42" i="1"/>
  <c r="P56" i="1"/>
  <c r="P49" i="1"/>
  <c r="P50" i="1"/>
  <c r="P60" i="1"/>
  <c r="P57" i="1"/>
  <c r="P43" i="1"/>
  <c r="P54" i="1"/>
  <c r="P59" i="1"/>
  <c r="P58" i="1"/>
  <c r="P51" i="1"/>
  <c r="P55" i="1"/>
  <c r="P36" i="1"/>
  <c r="P48" i="1"/>
  <c r="P37" i="1"/>
  <c r="P53" i="1"/>
  <c r="P46" i="1"/>
  <c r="P39" i="1"/>
  <c r="N51" i="2"/>
  <c r="N52" i="2"/>
  <c r="N54" i="2"/>
  <c r="N38" i="2"/>
  <c r="N47" i="2"/>
  <c r="N50" i="2"/>
  <c r="N59" i="2"/>
  <c r="N43" i="2"/>
  <c r="N40" i="2"/>
  <c r="N46" i="2"/>
  <c r="N57" i="2"/>
  <c r="N49" i="2"/>
  <c r="N41" i="2"/>
  <c r="N37" i="2"/>
  <c r="N53" i="2"/>
  <c r="N45" i="2"/>
  <c r="N48" i="2"/>
  <c r="N56" i="2"/>
  <c r="N55" i="2"/>
  <c r="N39" i="2"/>
  <c r="N58" i="2"/>
  <c r="N42" i="2"/>
  <c r="N36" i="2"/>
  <c r="N60" i="1"/>
  <c r="N49" i="1"/>
  <c r="N37" i="1"/>
  <c r="N53" i="1"/>
  <c r="N41" i="1"/>
  <c r="N57" i="1"/>
  <c r="N45" i="1"/>
  <c r="N47" i="1"/>
  <c r="N40" i="1"/>
  <c r="N46" i="1"/>
  <c r="N44" i="1"/>
  <c r="N51" i="1"/>
  <c r="N52" i="1"/>
  <c r="N59" i="1"/>
  <c r="N43" i="1"/>
  <c r="N58" i="1"/>
  <c r="N42" i="1"/>
  <c r="N36" i="1"/>
  <c r="N48" i="1"/>
  <c r="N50" i="1"/>
  <c r="N55" i="1"/>
  <c r="N39" i="1"/>
  <c r="N54" i="1"/>
  <c r="N38" i="1"/>
  <c r="N56" i="1"/>
  <c r="W60" i="2" l="1"/>
  <c r="S60" i="2"/>
  <c r="P60" i="2"/>
  <c r="O60" i="2"/>
  <c r="N60" i="2"/>
  <c r="M32" i="1" l="1"/>
  <c r="M60" i="1" s="1"/>
  <c r="M32" i="2"/>
  <c r="M38" i="2" s="1"/>
  <c r="M51" i="1" l="1"/>
  <c r="M54" i="1"/>
  <c r="M38" i="1"/>
  <c r="M48" i="1"/>
  <c r="M39" i="1"/>
  <c r="M55" i="1"/>
  <c r="M46" i="1"/>
  <c r="M59" i="1"/>
  <c r="M57" i="1"/>
  <c r="M41" i="1"/>
  <c r="M36" i="1"/>
  <c r="M43" i="1"/>
  <c r="M44" i="1"/>
  <c r="M45" i="1"/>
  <c r="M40" i="1"/>
  <c r="M50" i="1"/>
  <c r="M52" i="1"/>
  <c r="M49" i="1"/>
  <c r="M37" i="1"/>
  <c r="M42" i="1"/>
  <c r="M58" i="1"/>
  <c r="M53" i="1"/>
  <c r="M56" i="1"/>
  <c r="M47" i="1"/>
  <c r="M41" i="2"/>
  <c r="M50" i="2"/>
  <c r="M57" i="2"/>
  <c r="M55" i="2"/>
  <c r="M56" i="2"/>
  <c r="M45" i="2"/>
  <c r="M58" i="2"/>
  <c r="M36" i="2"/>
  <c r="M59" i="2"/>
  <c r="M54" i="2"/>
  <c r="M53" i="2"/>
  <c r="M37" i="2"/>
  <c r="M47" i="2"/>
  <c r="M42" i="2"/>
  <c r="M48" i="2"/>
  <c r="M43" i="2"/>
  <c r="M46" i="2"/>
  <c r="M52" i="2"/>
  <c r="M51" i="2"/>
  <c r="M49" i="2"/>
  <c r="M40" i="2"/>
  <c r="M39" i="2"/>
  <c r="M44" i="2"/>
  <c r="M60" i="2" l="1"/>
  <c r="I32" i="2" l="1"/>
  <c r="I37" i="2" s="1"/>
  <c r="I38" i="2" l="1"/>
  <c r="I59" i="2"/>
  <c r="I48" i="2"/>
  <c r="I54" i="2"/>
  <c r="I43" i="2"/>
  <c r="I58" i="2"/>
  <c r="I52" i="2"/>
  <c r="I47" i="2"/>
  <c r="I42" i="2"/>
  <c r="I56" i="2"/>
  <c r="I51" i="2"/>
  <c r="I46" i="2"/>
  <c r="I40" i="2"/>
  <c r="I36" i="2"/>
  <c r="I55" i="2"/>
  <c r="I50" i="2"/>
  <c r="I44" i="2"/>
  <c r="I39" i="2"/>
  <c r="I57" i="2"/>
  <c r="I53" i="2"/>
  <c r="I49" i="2"/>
  <c r="I45" i="2"/>
  <c r="I41" i="2"/>
  <c r="I60" i="2" l="1"/>
  <c r="L32" i="1"/>
  <c r="L39" i="1" s="1"/>
  <c r="L41" i="1" l="1"/>
  <c r="L32" i="2"/>
  <c r="L45" i="2" s="1"/>
  <c r="L48" i="1"/>
  <c r="L60" i="1"/>
  <c r="L47" i="1"/>
  <c r="L38" i="1"/>
  <c r="L57" i="1"/>
  <c r="L50" i="1"/>
  <c r="L56" i="1"/>
  <c r="L40" i="1"/>
  <c r="L45" i="1"/>
  <c r="L51" i="1"/>
  <c r="L58" i="1"/>
  <c r="L46" i="1"/>
  <c r="L53" i="1"/>
  <c r="L49" i="1"/>
  <c r="L54" i="1"/>
  <c r="L59" i="1"/>
  <c r="L42" i="1"/>
  <c r="L36" i="1"/>
  <c r="L37" i="1"/>
  <c r="L52" i="1"/>
  <c r="L55" i="1"/>
  <c r="L43" i="1"/>
  <c r="L44" i="1"/>
  <c r="L47" i="2" l="1"/>
  <c r="L44" i="2"/>
  <c r="L38" i="2"/>
  <c r="L53" i="2"/>
  <c r="L57" i="2"/>
  <c r="L56" i="2"/>
  <c r="L51" i="2"/>
  <c r="L48" i="2"/>
  <c r="L59" i="2"/>
  <c r="L50" i="2"/>
  <c r="L41" i="2"/>
  <c r="L54" i="2"/>
  <c r="L36" i="2"/>
  <c r="L58" i="2"/>
  <c r="L49" i="2"/>
  <c r="L46" i="2"/>
  <c r="L55" i="2"/>
  <c r="L37" i="2"/>
  <c r="L42" i="2"/>
  <c r="L52" i="2"/>
  <c r="L40" i="2"/>
  <c r="L43" i="2"/>
  <c r="L39" i="2"/>
  <c r="L60" i="2" l="1"/>
  <c r="H32" i="1" l="1"/>
  <c r="H37" i="1" s="1"/>
  <c r="H32" i="2"/>
  <c r="H45" i="2" s="1"/>
  <c r="F32" i="1"/>
  <c r="F37" i="1" s="1"/>
  <c r="F32" i="2"/>
  <c r="F47" i="2" s="1"/>
  <c r="D32" i="1"/>
  <c r="D59" i="1" s="1"/>
  <c r="C32" i="2"/>
  <c r="C44" i="2" s="1"/>
  <c r="E32" i="1"/>
  <c r="E42" i="1" s="1"/>
  <c r="C32" i="1"/>
  <c r="C38" i="1" s="1"/>
  <c r="E32" i="2"/>
  <c r="E40" i="2" s="1"/>
  <c r="D32" i="2"/>
  <c r="D42" i="2" s="1"/>
  <c r="G32" i="1"/>
  <c r="G32" i="2"/>
  <c r="G60" i="2"/>
  <c r="G60" i="1"/>
  <c r="C42" i="1" l="1"/>
  <c r="F46" i="1"/>
  <c r="E41" i="2"/>
  <c r="F49" i="1"/>
  <c r="F50" i="1"/>
  <c r="E42" i="2"/>
  <c r="E43" i="2"/>
  <c r="F46" i="2"/>
  <c r="H51" i="2"/>
  <c r="H52" i="2"/>
  <c r="H41" i="2"/>
  <c r="H48" i="2"/>
  <c r="C36" i="2"/>
  <c r="H58" i="2"/>
  <c r="C42" i="2"/>
  <c r="E46" i="2"/>
  <c r="E49" i="2"/>
  <c r="H44" i="2"/>
  <c r="H50" i="2"/>
  <c r="C40" i="2"/>
  <c r="E39" i="2"/>
  <c r="E44" i="2"/>
  <c r="H36" i="2"/>
  <c r="H59" i="2"/>
  <c r="H49" i="2"/>
  <c r="C41" i="1"/>
  <c r="D49" i="1"/>
  <c r="F48" i="1"/>
  <c r="C36" i="1"/>
  <c r="E38" i="1"/>
  <c r="E39" i="1"/>
  <c r="C37" i="1"/>
  <c r="E37" i="1"/>
  <c r="F44" i="1"/>
  <c r="E59" i="1"/>
  <c r="K32" i="1"/>
  <c r="H55" i="1"/>
  <c r="C43" i="1"/>
  <c r="F36" i="1"/>
  <c r="F43" i="1"/>
  <c r="H56" i="1"/>
  <c r="D43" i="2"/>
  <c r="C38" i="2"/>
  <c r="C45" i="2"/>
  <c r="C59" i="2"/>
  <c r="E50" i="2"/>
  <c r="E47" i="2"/>
  <c r="E36" i="2"/>
  <c r="D37" i="2"/>
  <c r="D46" i="2"/>
  <c r="C43" i="2"/>
  <c r="E48" i="2"/>
  <c r="D49" i="2"/>
  <c r="C41" i="2"/>
  <c r="C39" i="2"/>
  <c r="E45" i="2"/>
  <c r="C37" i="2"/>
  <c r="C46" i="2"/>
  <c r="E38" i="2"/>
  <c r="E37" i="2"/>
  <c r="E59" i="2"/>
  <c r="D50" i="2"/>
  <c r="D38" i="2"/>
  <c r="H42" i="2"/>
  <c r="F43" i="2"/>
  <c r="F45" i="2"/>
  <c r="F44" i="2"/>
  <c r="D40" i="2"/>
  <c r="D41" i="2"/>
  <c r="H43" i="2"/>
  <c r="H57" i="2"/>
  <c r="F41" i="2"/>
  <c r="F40" i="2"/>
  <c r="F38" i="2"/>
  <c r="F39" i="2"/>
  <c r="D36" i="2"/>
  <c r="D39" i="2"/>
  <c r="D47" i="2"/>
  <c r="D48" i="2"/>
  <c r="H55" i="2"/>
  <c r="H39" i="2"/>
  <c r="H46" i="2"/>
  <c r="H53" i="2"/>
  <c r="H37" i="2"/>
  <c r="F42" i="2"/>
  <c r="F36" i="2"/>
  <c r="F37" i="2"/>
  <c r="F59" i="2"/>
  <c r="F49" i="2"/>
  <c r="F48" i="2"/>
  <c r="F50" i="2"/>
  <c r="D44" i="2"/>
  <c r="D45" i="2"/>
  <c r="D59" i="2"/>
  <c r="H56" i="2"/>
  <c r="H40" i="2"/>
  <c r="H47" i="2"/>
  <c r="H54" i="2"/>
  <c r="H38" i="2"/>
  <c r="K32" i="2"/>
  <c r="K56" i="2" s="1"/>
  <c r="E49" i="1"/>
  <c r="E48" i="1"/>
  <c r="E36" i="1"/>
  <c r="E50" i="1"/>
  <c r="H43" i="1"/>
  <c r="H59" i="1"/>
  <c r="H50" i="1"/>
  <c r="H41" i="1"/>
  <c r="H42" i="1"/>
  <c r="C59" i="1"/>
  <c r="E45" i="1"/>
  <c r="E44" i="1"/>
  <c r="E47" i="1"/>
  <c r="E46" i="1"/>
  <c r="F39" i="1"/>
  <c r="F40" i="1"/>
  <c r="F41" i="1"/>
  <c r="H47" i="1"/>
  <c r="H52" i="1"/>
  <c r="H58" i="1"/>
  <c r="H53" i="1"/>
  <c r="E41" i="1"/>
  <c r="E40" i="1"/>
  <c r="E43" i="1"/>
  <c r="H51" i="1"/>
  <c r="H38" i="1"/>
  <c r="H44" i="1"/>
  <c r="H57" i="1"/>
  <c r="D39" i="1"/>
  <c r="F47" i="1"/>
  <c r="F45" i="1"/>
  <c r="H54" i="1"/>
  <c r="H48" i="1"/>
  <c r="H49" i="1"/>
  <c r="H39" i="1"/>
  <c r="D40" i="1"/>
  <c r="D36" i="1"/>
  <c r="H36" i="1"/>
  <c r="H46" i="1"/>
  <c r="H40" i="1"/>
  <c r="H45" i="1"/>
  <c r="I32" i="1"/>
  <c r="I39" i="1" s="1"/>
  <c r="D37" i="1"/>
  <c r="D43" i="1"/>
  <c r="C46" i="1"/>
  <c r="C40" i="1"/>
  <c r="C45" i="1"/>
  <c r="D41" i="1"/>
  <c r="D46" i="1"/>
  <c r="D47" i="1"/>
  <c r="D48" i="1"/>
  <c r="F42" i="1"/>
  <c r="F59" i="1"/>
  <c r="F38" i="1"/>
  <c r="D42" i="1"/>
  <c r="D44" i="1"/>
  <c r="C39" i="1"/>
  <c r="C44" i="1"/>
  <c r="D38" i="1"/>
  <c r="D45" i="1"/>
  <c r="D50" i="1"/>
  <c r="K45" i="1" l="1"/>
  <c r="K37" i="2"/>
  <c r="K55" i="2"/>
  <c r="K53" i="2"/>
  <c r="K44" i="2"/>
  <c r="K46" i="2"/>
  <c r="K39" i="2"/>
  <c r="K41" i="2"/>
  <c r="K57" i="2"/>
  <c r="K50" i="2"/>
  <c r="K43" i="2"/>
  <c r="K59" i="2"/>
  <c r="K48" i="2"/>
  <c r="K45" i="2"/>
  <c r="K38" i="2"/>
  <c r="K54" i="2"/>
  <c r="K47" i="2"/>
  <c r="K36" i="2"/>
  <c r="K52" i="2"/>
  <c r="K49" i="2"/>
  <c r="K42" i="2"/>
  <c r="K58" i="2"/>
  <c r="K51" i="2"/>
  <c r="K40" i="2"/>
  <c r="E60" i="2"/>
  <c r="C60" i="2"/>
  <c r="C60" i="1"/>
  <c r="K59" i="1"/>
  <c r="I57" i="1"/>
  <c r="I45" i="1"/>
  <c r="I36" i="1"/>
  <c r="I46" i="1"/>
  <c r="I49" i="1"/>
  <c r="H60" i="2"/>
  <c r="D60" i="2"/>
  <c r="F60" i="2"/>
  <c r="K38" i="1"/>
  <c r="K50" i="1"/>
  <c r="K44" i="1"/>
  <c r="K40" i="1"/>
  <c r="K37" i="1"/>
  <c r="K42" i="1"/>
  <c r="K58" i="1"/>
  <c r="K48" i="1"/>
  <c r="K51" i="1"/>
  <c r="K41" i="1"/>
  <c r="K60" i="1"/>
  <c r="K56" i="1"/>
  <c r="K53" i="1"/>
  <c r="K55" i="1"/>
  <c r="K57" i="1"/>
  <c r="K39" i="1"/>
  <c r="K54" i="1"/>
  <c r="K43" i="1"/>
  <c r="K36" i="1"/>
  <c r="K52" i="1"/>
  <c r="K46" i="1"/>
  <c r="K49" i="1"/>
  <c r="K47" i="1"/>
  <c r="E60" i="1"/>
  <c r="I40" i="1"/>
  <c r="I42" i="1"/>
  <c r="I48" i="1"/>
  <c r="I53" i="1"/>
  <c r="I43" i="1"/>
  <c r="I55" i="1"/>
  <c r="H60" i="1"/>
  <c r="I51" i="1"/>
  <c r="I41" i="1"/>
  <c r="I38" i="1"/>
  <c r="I56" i="1"/>
  <c r="I37" i="1"/>
  <c r="I47" i="1"/>
  <c r="F60" i="1"/>
  <c r="I52" i="1"/>
  <c r="I44" i="1"/>
  <c r="I50" i="1"/>
  <c r="I58" i="1"/>
  <c r="I54" i="1"/>
  <c r="I59" i="1"/>
  <c r="D60" i="1"/>
  <c r="J32" i="1"/>
  <c r="J32" i="2"/>
  <c r="J37" i="2" s="1"/>
  <c r="K60" i="2" l="1"/>
  <c r="I60" i="1"/>
  <c r="J51" i="2"/>
  <c r="J47" i="2"/>
  <c r="J53" i="2"/>
  <c r="J37" i="1"/>
  <c r="J45" i="1"/>
  <c r="J53" i="1"/>
  <c r="J41" i="1"/>
  <c r="J57" i="1"/>
  <c r="J36" i="1"/>
  <c r="J52" i="1"/>
  <c r="J49" i="1"/>
  <c r="J44" i="1"/>
  <c r="J48" i="1"/>
  <c r="J58" i="1"/>
  <c r="J54" i="1"/>
  <c r="J39" i="1"/>
  <c r="J42" i="1"/>
  <c r="J56" i="1"/>
  <c r="J46" i="1"/>
  <c r="J40" i="1"/>
  <c r="J50" i="1"/>
  <c r="J49" i="2"/>
  <c r="J59" i="2"/>
  <c r="J55" i="1"/>
  <c r="J51" i="1"/>
  <c r="J59" i="1"/>
  <c r="J40" i="2"/>
  <c r="J56" i="2"/>
  <c r="J48" i="2"/>
  <c r="J45" i="2"/>
  <c r="J58" i="2"/>
  <c r="J43" i="2"/>
  <c r="J39" i="2"/>
  <c r="J52" i="2"/>
  <c r="J46" i="2"/>
  <c r="J42" i="2"/>
  <c r="J55" i="2"/>
  <c r="J50" i="2"/>
  <c r="J38" i="2"/>
  <c r="J54" i="2"/>
  <c r="J44" i="2"/>
  <c r="J36" i="2"/>
  <c r="J38" i="1"/>
  <c r="J43" i="1"/>
  <c r="J57" i="2"/>
  <c r="J47" i="1"/>
  <c r="J41" i="2"/>
  <c r="J60" i="1" l="1"/>
  <c r="J60" i="2"/>
  <c r="Q32" i="1" l="1"/>
  <c r="Q47" i="1" s="1"/>
  <c r="Q32" i="2"/>
  <c r="R32" i="1"/>
  <c r="R53" i="1" s="1"/>
  <c r="Q60" i="1" l="1"/>
  <c r="Q53" i="1"/>
  <c r="Q38" i="1"/>
  <c r="Q42" i="1"/>
  <c r="Q43" i="1"/>
  <c r="Q57" i="1"/>
  <c r="Q51" i="1"/>
  <c r="Q48" i="1"/>
  <c r="Q37" i="1"/>
  <c r="R32" i="2"/>
  <c r="R55" i="2" s="1"/>
  <c r="Q49" i="1"/>
  <c r="Q54" i="1"/>
  <c r="Q55" i="1"/>
  <c r="Q41" i="1"/>
  <c r="Q40" i="1"/>
  <c r="Q52" i="1"/>
  <c r="Q44" i="1"/>
  <c r="Q59" i="1"/>
  <c r="Q46" i="1"/>
  <c r="Q58" i="1"/>
  <c r="Q39" i="1"/>
  <c r="Q45" i="1"/>
  <c r="Q36" i="1"/>
  <c r="Q56" i="1"/>
  <c r="Q50" i="1"/>
  <c r="R54" i="1"/>
  <c r="R55" i="1"/>
  <c r="R37" i="1"/>
  <c r="Q54" i="2"/>
  <c r="Q36" i="2"/>
  <c r="Q50" i="2"/>
  <c r="R42" i="1"/>
  <c r="R39" i="1"/>
  <c r="R47" i="1"/>
  <c r="R45" i="1"/>
  <c r="R46" i="1"/>
  <c r="R40" i="1"/>
  <c r="R58" i="1"/>
  <c r="R38" i="1"/>
  <c r="R59" i="1"/>
  <c r="R57" i="1"/>
  <c r="R43" i="1"/>
  <c r="R56" i="1"/>
  <c r="R48" i="1"/>
  <c r="R41" i="1"/>
  <c r="R50" i="1"/>
  <c r="R51" i="1"/>
  <c r="R49" i="1"/>
  <c r="R36" i="1"/>
  <c r="Q41" i="2"/>
  <c r="Q48" i="2"/>
  <c r="Q55" i="2"/>
  <c r="Q45" i="2"/>
  <c r="Q38" i="2"/>
  <c r="Q43" i="2"/>
  <c r="Q51" i="2"/>
  <c r="Q37" i="2"/>
  <c r="Q39" i="2"/>
  <c r="Q46" i="2"/>
  <c r="Q40" i="2"/>
  <c r="Q47" i="2"/>
  <c r="Q53" i="2"/>
  <c r="Q58" i="2"/>
  <c r="Q56" i="2"/>
  <c r="Q42" i="2"/>
  <c r="Q52" i="2"/>
  <c r="Q44" i="2"/>
  <c r="Q49" i="2"/>
  <c r="Q57" i="2"/>
  <c r="Q59" i="2"/>
  <c r="R60" i="1"/>
  <c r="R52" i="1"/>
  <c r="R44" i="1"/>
  <c r="R52" i="2" l="1"/>
  <c r="R41" i="2"/>
  <c r="R58" i="2"/>
  <c r="R39" i="2"/>
  <c r="R57" i="2"/>
  <c r="R53" i="2"/>
  <c r="R38" i="2"/>
  <c r="R45" i="2"/>
  <c r="R37" i="2"/>
  <c r="R50" i="2"/>
  <c r="R47" i="2"/>
  <c r="R51" i="2"/>
  <c r="R43" i="2"/>
  <c r="R42" i="2"/>
  <c r="R56" i="2"/>
  <c r="R46" i="2"/>
  <c r="R48" i="2"/>
  <c r="R59" i="2"/>
  <c r="R49" i="2"/>
  <c r="R44" i="2"/>
  <c r="R36" i="2"/>
  <c r="Q60" i="2"/>
  <c r="R40" i="2"/>
  <c r="R54" i="2"/>
  <c r="R60" i="2" l="1"/>
  <c r="AB15" i="1" l="1"/>
  <c r="AB10" i="1"/>
  <c r="AB9" i="1" l="1"/>
  <c r="AB31" i="2"/>
  <c r="AB31" i="1"/>
  <c r="AB29" i="1"/>
  <c r="AB8" i="1"/>
  <c r="AB19" i="2"/>
  <c r="AB14" i="2"/>
  <c r="AB10" i="2"/>
  <c r="AB20" i="2"/>
  <c r="AB17" i="2"/>
  <c r="AB8" i="2"/>
  <c r="AB26" i="1"/>
  <c r="AB18" i="2"/>
  <c r="AB29" i="2"/>
  <c r="AB30" i="2"/>
  <c r="AB28" i="1"/>
  <c r="AB22" i="2"/>
  <c r="AB17" i="1"/>
  <c r="AB19" i="1"/>
  <c r="AB20" i="1"/>
  <c r="AB24" i="1"/>
  <c r="AB21" i="1"/>
  <c r="AB25" i="1"/>
  <c r="AB11" i="1"/>
  <c r="AB22" i="1"/>
  <c r="AB12" i="1"/>
  <c r="AB23" i="1"/>
  <c r="AB27" i="1"/>
  <c r="AB27" i="2"/>
  <c r="AB28" i="2"/>
  <c r="AB18" i="1"/>
  <c r="AB13" i="1"/>
  <c r="AB16" i="2"/>
  <c r="AB21" i="2"/>
  <c r="AB30" i="1"/>
  <c r="AB14" i="1"/>
  <c r="AB16" i="1"/>
  <c r="AB32" i="1" l="1"/>
  <c r="AB53" i="1" s="1"/>
  <c r="X32" i="1"/>
  <c r="X44" i="1" s="1"/>
  <c r="AB9" i="2"/>
  <c r="AB12" i="2"/>
  <c r="AB25" i="2"/>
  <c r="AB24" i="2"/>
  <c r="AB23" i="2"/>
  <c r="AB13" i="2"/>
  <c r="AB15" i="2"/>
  <c r="AB26" i="2"/>
  <c r="AB11" i="2"/>
  <c r="AB48" i="1" l="1"/>
  <c r="AB45" i="1"/>
  <c r="AB51" i="1"/>
  <c r="AB55" i="1"/>
  <c r="AB37" i="1"/>
  <c r="AB59" i="1"/>
  <c r="AB58" i="1"/>
  <c r="AB44" i="1"/>
  <c r="AB47" i="1"/>
  <c r="AB46" i="1"/>
  <c r="AB42" i="1"/>
  <c r="AB52" i="1"/>
  <c r="AB50" i="1"/>
  <c r="AB57" i="1"/>
  <c r="AB54" i="1"/>
  <c r="AB56" i="1"/>
  <c r="AB32" i="2"/>
  <c r="AB40" i="2" s="1"/>
  <c r="AB60" i="1"/>
  <c r="AB38" i="1"/>
  <c r="AB43" i="1"/>
  <c r="AB39" i="1"/>
  <c r="AB36" i="1"/>
  <c r="AB49" i="1"/>
  <c r="AB41" i="1"/>
  <c r="AB40" i="1"/>
  <c r="X40" i="1"/>
  <c r="X43" i="1"/>
  <c r="X38" i="1"/>
  <c r="X45" i="1"/>
  <c r="X36" i="1"/>
  <c r="X55" i="1"/>
  <c r="X48" i="1"/>
  <c r="X59" i="1"/>
  <c r="X51" i="1"/>
  <c r="X41" i="1"/>
  <c r="X58" i="1"/>
  <c r="X37" i="1"/>
  <c r="X50" i="1"/>
  <c r="X54" i="1"/>
  <c r="X47" i="1"/>
  <c r="X46" i="1"/>
  <c r="X49" i="1"/>
  <c r="X53" i="1"/>
  <c r="X57" i="1"/>
  <c r="X39" i="1"/>
  <c r="X56" i="1"/>
  <c r="X52" i="1"/>
  <c r="X60" i="1"/>
  <c r="X42" i="1"/>
  <c r="X32" i="2"/>
  <c r="X42" i="2" s="1"/>
  <c r="AB53" i="2" l="1"/>
  <c r="AB41" i="2"/>
  <c r="AB51" i="2"/>
  <c r="AB52" i="2"/>
  <c r="AB47" i="2"/>
  <c r="AB38" i="2"/>
  <c r="AB57" i="2"/>
  <c r="AB45" i="2"/>
  <c r="AB58" i="2"/>
  <c r="AB44" i="2"/>
  <c r="AB55" i="2"/>
  <c r="AB50" i="2"/>
  <c r="AB59" i="2"/>
  <c r="AB46" i="2"/>
  <c r="AB42" i="2"/>
  <c r="AB48" i="2"/>
  <c r="AB56" i="2"/>
  <c r="AB36" i="2"/>
  <c r="AB49" i="2"/>
  <c r="AB54" i="2"/>
  <c r="AB39" i="2"/>
  <c r="AB37" i="2"/>
  <c r="AB43" i="2"/>
  <c r="X59" i="2"/>
  <c r="X41" i="2"/>
  <c r="X39" i="2"/>
  <c r="X49" i="2"/>
  <c r="X40" i="2"/>
  <c r="X37" i="2"/>
  <c r="X58" i="2"/>
  <c r="X38" i="2"/>
  <c r="X46" i="2"/>
  <c r="X50" i="2"/>
  <c r="X53" i="2"/>
  <c r="X54" i="2"/>
  <c r="X51" i="2"/>
  <c r="X45" i="2"/>
  <c r="X36" i="2"/>
  <c r="X55" i="2"/>
  <c r="X43" i="2"/>
  <c r="X48" i="2"/>
  <c r="X47" i="2"/>
  <c r="X52" i="2"/>
  <c r="X56" i="2"/>
  <c r="X57" i="2"/>
  <c r="X44" i="2"/>
  <c r="AB60" i="2" l="1"/>
  <c r="X60" i="2"/>
</calcChain>
</file>

<file path=xl/sharedStrings.xml><?xml version="1.0" encoding="utf-8"?>
<sst xmlns="http://schemas.openxmlformats.org/spreadsheetml/2006/main" count="405" uniqueCount="66">
  <si>
    <t>JAMAICA</t>
  </si>
  <si>
    <t>HONDURAS</t>
  </si>
  <si>
    <t>PHILIPPINES</t>
  </si>
  <si>
    <t>DOMINICAN REPUBLIC</t>
  </si>
  <si>
    <t>OTHER</t>
  </si>
  <si>
    <t>TOTALS</t>
  </si>
  <si>
    <t>COUNTRY</t>
  </si>
  <si>
    <t>Source: Money Service Providers (MSP's) licensed by Cayman Islands Monetary Authority (CIMA).</t>
  </si>
  <si>
    <t>n/a</t>
  </si>
  <si>
    <t>REMITTANCE  OUTFLOWS  BY COUNTRY  (US$ - Actual Amounts)</t>
  </si>
  <si>
    <t>REMITTANCE  INFLOWS BY COUNTRY  (US$ - Actual Amounts)</t>
  </si>
  <si>
    <t>REMITTANCE  OUTFLOWS  BY COUNTRY BY PERCENTAGE (%)</t>
  </si>
  <si>
    <t>REMITTANCE INFLOWS  BY COUNTRY BY PERCENTAGE (%)</t>
  </si>
  <si>
    <t>NICARAGUA</t>
  </si>
  <si>
    <t>GUYANA</t>
  </si>
  <si>
    <t>TRINIDAD &amp; TOBAGO</t>
  </si>
  <si>
    <t>INDIA</t>
  </si>
  <si>
    <t>UNITED KINGDOM</t>
  </si>
  <si>
    <t>UNITED STATES</t>
  </si>
  <si>
    <t xml:space="preserve">               CAYMAN ISLANDS REMITTANCE REPORT - MONEY SERVICE PROVIDERS (REMITTANCE COMPANIES)</t>
  </si>
  <si>
    <t>REMITTANCE INFLOWS  BY COUNTRY  (US$ - Actual Amounts)</t>
  </si>
  <si>
    <t>CANADA</t>
  </si>
  <si>
    <t>COSTA RICA</t>
  </si>
  <si>
    <t>BARBADOS</t>
  </si>
  <si>
    <t>PANAMA</t>
  </si>
  <si>
    <t>Year 2012</t>
  </si>
  <si>
    <t xml:space="preserve">n/a - data not collected </t>
  </si>
  <si>
    <t>Year 2013</t>
  </si>
  <si>
    <t>Year 2015</t>
  </si>
  <si>
    <t>Year 2016</t>
  </si>
  <si>
    <t>Year 2014*</t>
  </si>
  <si>
    <t>BELIZE</t>
  </si>
  <si>
    <t>CHINA</t>
  </si>
  <si>
    <t>CUBA</t>
  </si>
  <si>
    <t>KENYA</t>
  </si>
  <si>
    <t>MEXICO</t>
  </si>
  <si>
    <t>NEPAL</t>
  </si>
  <si>
    <t>PERU</t>
  </si>
  <si>
    <t>COLOMBIA</t>
  </si>
  <si>
    <t xml:space="preserve">* aggregated information does not include one reporting entity. </t>
  </si>
  <si>
    <t>ZIMBABWE</t>
  </si>
  <si>
    <t>Year 2017</t>
  </si>
  <si>
    <t>Year 2018</t>
  </si>
  <si>
    <t>Year 2019</t>
  </si>
  <si>
    <t>Year 2020</t>
  </si>
  <si>
    <t>Year 2021</t>
  </si>
  <si>
    <t>Year 2022</t>
  </si>
  <si>
    <t>2023Q1</t>
  </si>
  <si>
    <t>2023Q2</t>
  </si>
  <si>
    <t>2023Q3</t>
  </si>
  <si>
    <t>2023Q4</t>
  </si>
  <si>
    <t>Year 2023</t>
  </si>
  <si>
    <t>2024Q1</t>
  </si>
  <si>
    <t>2024Q2</t>
  </si>
  <si>
    <t>2024Q3</t>
  </si>
  <si>
    <t>2024Q4</t>
  </si>
  <si>
    <t>Year 2024</t>
  </si>
  <si>
    <t>2025Q1</t>
  </si>
  <si>
    <t>2025Q2</t>
  </si>
  <si>
    <t>2025Q3</t>
  </si>
  <si>
    <t xml:space="preserve">                   (Personal transfers transmitted by Money Services Businesses)</t>
  </si>
  <si>
    <t xml:space="preserve">                     (Personal transfers transmitted by Money Services Businesses)</t>
  </si>
  <si>
    <t>2025Q4</t>
  </si>
  <si>
    <t>Year 2025</t>
  </si>
  <si>
    <t>2026Q1</t>
  </si>
  <si>
    <t>Updated 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</si>
</sst>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_(* #,##0_);_(* \(#,##0\);_(* &quot;-&quot;??_);_(@_)"/>
    <numFmt numFmtId="168" formatCode="0.0%"/>
    <numFmt numFmtId="169" formatCode="_-&quot;£&quot;* #,##0.00_-;\-&quot;£&quot;* #,##0.00_-;_-&quot;£&quot;* &quot;-&quot;??_-;_-@_-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b/>
      <sz val="12"/>
      <name val="Verdana"/>
      <family val="2"/>
    </font>
    <font>
      <i/>
      <sz val="10"/>
      <name val="Verdana"/>
      <family val="2"/>
    </font>
    <font>
      <b/>
      <sz val="10"/>
      <color indexed="9"/>
      <name val="Verdana"/>
      <family val="2"/>
    </font>
    <font>
      <b/>
      <sz val="9"/>
      <color indexed="9"/>
      <name val="Verdana"/>
      <family val="2"/>
    </font>
    <font>
      <b/>
      <sz val="9"/>
      <color indexed="63"/>
      <name val="Verdana"/>
      <family val="2"/>
    </font>
    <font>
      <sz val="10"/>
      <color indexed="10"/>
      <name val="Verdana"/>
      <family val="2"/>
    </font>
    <font>
      <sz val="8"/>
      <color indexed="63"/>
      <name val="Verdana"/>
      <family val="2"/>
    </font>
    <font>
      <sz val="8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8"/>
      <name val="Calibri"/>
      <family val="2"/>
    </font>
    <font>
      <b/>
      <sz val="8"/>
      <color theme="0"/>
      <name val="Verdana"/>
      <family val="2"/>
    </font>
    <font>
      <b/>
      <sz val="9"/>
      <color theme="0"/>
      <name val="Verdana"/>
      <family val="2"/>
    </font>
    <font>
      <sz val="11"/>
      <color indexed="8"/>
      <name val="Calibri"/>
      <family val="2"/>
    </font>
    <font>
      <sz val="11"/>
      <name val="Times New Roman"/>
      <family val="1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70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0" fontId="24" fillId="3" borderId="17" applyNumberFormat="0" applyBorder="0" applyProtection="0"/>
    <xf numFmtId="0" fontId="24" fillId="3" borderId="23" applyNumberFormat="0" applyProtection="0"/>
    <xf numFmtId="0" fontId="24" fillId="3" borderId="23" applyNumberFormat="0" applyProtection="0"/>
    <xf numFmtId="37" fontId="9" fillId="0" borderId="23">
      <alignment horizontal="center" vertical="center"/>
      <protection locked="0"/>
    </xf>
    <xf numFmtId="37" fontId="9" fillId="0" borderId="23">
      <alignment horizontal="center" vertical="center"/>
      <protection locked="0"/>
    </xf>
    <xf numFmtId="0" fontId="7" fillId="0" borderId="0">
      <alignment vertical="top"/>
    </xf>
    <xf numFmtId="0" fontId="7" fillId="0" borderId="0">
      <alignment vertical="top"/>
    </xf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7" fillId="6" borderId="23" applyNumberFormat="0" applyFont="0" applyBorder="0" applyAlignment="0" applyProtection="0">
      <alignment horizontal="center"/>
    </xf>
    <xf numFmtId="0" fontId="7" fillId="6" borderId="23" applyNumberFormat="0" applyFont="0" applyBorder="0" applyAlignment="0" applyProtection="0">
      <alignment horizontal="center"/>
    </xf>
    <xf numFmtId="0" fontId="24" fillId="3" borderId="24" applyNumberFormat="0" applyFont="0" applyFill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3" fontId="7" fillId="7" borderId="23" applyFont="0" applyProtection="0">
      <alignment horizontal="right"/>
    </xf>
    <xf numFmtId="3" fontId="7" fillId="7" borderId="23" applyFont="0" applyProtection="0">
      <alignment horizontal="right"/>
    </xf>
    <xf numFmtId="9" fontId="7" fillId="7" borderId="23" applyFont="0" applyProtection="0">
      <alignment horizontal="right"/>
    </xf>
    <xf numFmtId="9" fontId="7" fillId="7" borderId="23" applyFont="0" applyProtection="0">
      <alignment horizontal="right"/>
    </xf>
    <xf numFmtId="0" fontId="24" fillId="3" borderId="17" applyNumberFormat="0" applyFill="0" applyBorder="0" applyProtection="0"/>
    <xf numFmtId="0" fontId="24" fillId="5" borderId="17" applyNumberFormat="0" applyFill="0" applyBorder="0" applyProtection="0"/>
    <xf numFmtId="0" fontId="5" fillId="0" borderId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94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168" fontId="18" fillId="0" borderId="7" xfId="2" applyNumberFormat="1" applyFont="1" applyBorder="1" applyAlignment="1">
      <alignment horizontal="center"/>
    </xf>
    <xf numFmtId="0" fontId="18" fillId="0" borderId="0" xfId="0" applyFont="1"/>
    <xf numFmtId="0" fontId="19" fillId="0" borderId="0" xfId="0" applyFont="1"/>
    <xf numFmtId="9" fontId="21" fillId="2" borderId="8" xfId="2" applyFont="1" applyFill="1" applyBorder="1" applyAlignment="1">
      <alignment horizontal="center"/>
    </xf>
    <xf numFmtId="1" fontId="9" fillId="0" borderId="0" xfId="0" applyNumberFormat="1" applyFont="1"/>
    <xf numFmtId="1" fontId="15" fillId="0" borderId="0" xfId="0" applyNumberFormat="1" applyFont="1"/>
    <xf numFmtId="1" fontId="17" fillId="0" borderId="0" xfId="0" applyNumberFormat="1" applyFont="1"/>
    <xf numFmtId="0" fontId="12" fillId="2" borderId="10" xfId="0" applyFont="1" applyFill="1" applyBorder="1"/>
    <xf numFmtId="0" fontId="12" fillId="2" borderId="11" xfId="0" applyFont="1" applyFill="1" applyBorder="1"/>
    <xf numFmtId="0" fontId="12" fillId="2" borderId="11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168" fontId="18" fillId="3" borderId="7" xfId="2" applyNumberFormat="1" applyFont="1" applyFill="1" applyBorder="1" applyAlignment="1">
      <alignment horizontal="center"/>
    </xf>
    <xf numFmtId="0" fontId="17" fillId="4" borderId="0" xfId="0" applyFont="1" applyFill="1"/>
    <xf numFmtId="0" fontId="22" fillId="2" borderId="10" xfId="0" applyFont="1" applyFill="1" applyBorder="1" applyAlignment="1">
      <alignment horizontal="left"/>
    </xf>
    <xf numFmtId="168" fontId="18" fillId="0" borderId="15" xfId="2" applyNumberFormat="1" applyFont="1" applyBorder="1" applyAlignment="1">
      <alignment horizontal="center"/>
    </xf>
    <xf numFmtId="0" fontId="22" fillId="2" borderId="16" xfId="0" applyFont="1" applyFill="1" applyBorder="1" applyAlignment="1">
      <alignment horizontal="left"/>
    </xf>
    <xf numFmtId="167" fontId="18" fillId="0" borderId="17" xfId="1" applyNumberFormat="1" applyFont="1" applyBorder="1" applyAlignment="1">
      <alignment horizontal="right"/>
    </xf>
    <xf numFmtId="9" fontId="21" fillId="2" borderId="11" xfId="2" applyFont="1" applyFill="1" applyBorder="1" applyAlignment="1">
      <alignment horizontal="center"/>
    </xf>
    <xf numFmtId="167" fontId="18" fillId="0" borderId="17" xfId="1" applyNumberFormat="1" applyFont="1" applyBorder="1" applyAlignment="1">
      <alignment horizontal="center"/>
    </xf>
    <xf numFmtId="167" fontId="18" fillId="0" borderId="18" xfId="1" applyNumberFormat="1" applyFont="1" applyBorder="1" applyAlignment="1">
      <alignment horizontal="center"/>
    </xf>
    <xf numFmtId="3" fontId="18" fillId="0" borderId="17" xfId="1" applyNumberFormat="1" applyFont="1" applyBorder="1" applyAlignment="1" applyProtection="1">
      <alignment horizontal="right"/>
      <protection hidden="1"/>
    </xf>
    <xf numFmtId="167" fontId="18" fillId="0" borderId="17" xfId="0" applyNumberFormat="1" applyFont="1" applyBorder="1" applyAlignment="1">
      <alignment horizontal="center"/>
    </xf>
    <xf numFmtId="3" fontId="18" fillId="0" borderId="7" xfId="1" applyNumberFormat="1" applyFont="1" applyBorder="1" applyAlignment="1" applyProtection="1">
      <alignment horizontal="right"/>
      <protection hidden="1"/>
    </xf>
    <xf numFmtId="3" fontId="18" fillId="3" borderId="7" xfId="1" applyNumberFormat="1" applyFont="1" applyFill="1" applyBorder="1" applyAlignment="1" applyProtection="1">
      <alignment horizontal="right"/>
      <protection hidden="1"/>
    </xf>
    <xf numFmtId="164" fontId="18" fillId="0" borderId="15" xfId="1" applyNumberFormat="1" applyFont="1" applyBorder="1" applyAlignment="1" applyProtection="1">
      <alignment horizontal="right"/>
      <protection hidden="1"/>
    </xf>
    <xf numFmtId="164" fontId="18" fillId="3" borderId="22" xfId="1" applyNumberFormat="1" applyFont="1" applyFill="1" applyBorder="1" applyAlignment="1" applyProtection="1">
      <alignment horizontal="right"/>
      <protection hidden="1"/>
    </xf>
    <xf numFmtId="164" fontId="18" fillId="0" borderId="18" xfId="1" applyNumberFormat="1" applyFont="1" applyBorder="1" applyAlignment="1" applyProtection="1">
      <alignment horizontal="right"/>
      <protection hidden="1"/>
    </xf>
    <xf numFmtId="164" fontId="18" fillId="0" borderId="14" xfId="1" applyNumberFormat="1" applyFont="1" applyBorder="1" applyAlignment="1" applyProtection="1">
      <alignment horizontal="center"/>
      <protection hidden="1"/>
    </xf>
    <xf numFmtId="164" fontId="18" fillId="0" borderId="20" xfId="1" applyNumberFormat="1" applyFont="1" applyBorder="1" applyAlignment="1" applyProtection="1">
      <alignment horizontal="center"/>
      <protection hidden="1"/>
    </xf>
    <xf numFmtId="167" fontId="18" fillId="0" borderId="7" xfId="1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164" fontId="18" fillId="0" borderId="17" xfId="0" applyNumberFormat="1" applyFont="1" applyBorder="1" applyAlignment="1">
      <alignment horizontal="right"/>
    </xf>
    <xf numFmtId="167" fontId="21" fillId="2" borderId="21" xfId="1" applyNumberFormat="1" applyFont="1" applyFill="1" applyBorder="1" applyAlignment="1">
      <alignment horizontal="right"/>
    </xf>
    <xf numFmtId="167" fontId="21" fillId="2" borderId="9" xfId="1" applyNumberFormat="1" applyFont="1" applyFill="1" applyBorder="1" applyAlignment="1">
      <alignment horizontal="right"/>
    </xf>
    <xf numFmtId="167" fontId="21" fillId="2" borderId="13" xfId="1" applyNumberFormat="1" applyFont="1" applyFill="1" applyBorder="1" applyAlignment="1">
      <alignment horizontal="right"/>
    </xf>
    <xf numFmtId="0" fontId="12" fillId="2" borderId="10" xfId="0" applyFont="1" applyFill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4" fillId="0" borderId="4" xfId="0" applyFont="1" applyBorder="1" applyAlignment="1">
      <alignment horizontal="left"/>
    </xf>
    <xf numFmtId="168" fontId="18" fillId="0" borderId="25" xfId="2" applyNumberFormat="1" applyFont="1" applyBorder="1" applyAlignment="1">
      <alignment horizontal="center"/>
    </xf>
    <xf numFmtId="3" fontId="18" fillId="0" borderId="7" xfId="0" applyNumberFormat="1" applyFont="1" applyBorder="1" applyAlignment="1">
      <alignment horizontal="right"/>
    </xf>
    <xf numFmtId="3" fontId="18" fillId="0" borderId="17" xfId="0" applyNumberFormat="1" applyFont="1" applyBorder="1" applyAlignment="1">
      <alignment horizontal="right"/>
    </xf>
    <xf numFmtId="167" fontId="21" fillId="2" borderId="8" xfId="1" applyNumberFormat="1" applyFont="1" applyFill="1" applyBorder="1" applyAlignment="1">
      <alignment horizontal="right"/>
    </xf>
    <xf numFmtId="167" fontId="21" fillId="2" borderId="11" xfId="1" applyNumberFormat="1" applyFont="1" applyFill="1" applyBorder="1" applyAlignment="1">
      <alignment horizontal="right"/>
    </xf>
    <xf numFmtId="0" fontId="12" fillId="2" borderId="12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14" fillId="0" borderId="6" xfId="0" applyFont="1" applyBorder="1" applyAlignment="1">
      <alignment horizontal="left"/>
    </xf>
    <xf numFmtId="167" fontId="18" fillId="4" borderId="18" xfId="1" applyNumberFormat="1" applyFont="1" applyFill="1" applyBorder="1" applyAlignment="1">
      <alignment horizontal="center"/>
    </xf>
    <xf numFmtId="168" fontId="18" fillId="4" borderId="15" xfId="2" applyNumberFormat="1" applyFont="1" applyFill="1" applyBorder="1" applyAlignment="1">
      <alignment horizontal="center"/>
    </xf>
    <xf numFmtId="164" fontId="18" fillId="4" borderId="14" xfId="1" applyNumberFormat="1" applyFont="1" applyFill="1" applyBorder="1" applyAlignment="1" applyProtection="1">
      <alignment horizontal="center"/>
      <protection hidden="1"/>
    </xf>
    <xf numFmtId="164" fontId="18" fillId="4" borderId="15" xfId="0" applyNumberFormat="1" applyFont="1" applyFill="1" applyBorder="1" applyAlignment="1">
      <alignment horizontal="right"/>
    </xf>
    <xf numFmtId="168" fontId="18" fillId="4" borderId="7" xfId="2" applyNumberFormat="1" applyFont="1" applyFill="1" applyBorder="1" applyAlignment="1">
      <alignment horizontal="center"/>
    </xf>
    <xf numFmtId="3" fontId="18" fillId="4" borderId="19" xfId="0" applyNumberFormat="1" applyFont="1" applyFill="1" applyBorder="1" applyAlignment="1">
      <alignment horizontal="right"/>
    </xf>
    <xf numFmtId="167" fontId="18" fillId="4" borderId="17" xfId="1" applyNumberFormat="1" applyFont="1" applyFill="1" applyBorder="1" applyAlignment="1">
      <alignment horizontal="center"/>
    </xf>
    <xf numFmtId="3" fontId="18" fillId="4" borderId="17" xfId="0" applyNumberFormat="1" applyFont="1" applyFill="1" applyBorder="1" applyAlignment="1">
      <alignment horizontal="right"/>
    </xf>
    <xf numFmtId="3" fontId="18" fillId="4" borderId="7" xfId="0" applyNumberFormat="1" applyFont="1" applyFill="1" applyBorder="1" applyAlignment="1">
      <alignment horizontal="right"/>
    </xf>
    <xf numFmtId="164" fontId="18" fillId="4" borderId="7" xfId="48" applyNumberFormat="1" applyFont="1" applyFill="1" applyBorder="1" applyAlignment="1">
      <alignment horizontal="right"/>
    </xf>
    <xf numFmtId="164" fontId="18" fillId="4" borderId="17" xfId="48" applyNumberFormat="1" applyFont="1" applyFill="1" applyBorder="1" applyAlignment="1">
      <alignment horizontal="right"/>
    </xf>
    <xf numFmtId="167" fontId="18" fillId="4" borderId="17" xfId="51" applyNumberFormat="1" applyFont="1" applyFill="1" applyBorder="1" applyAlignment="1">
      <alignment horizontal="center"/>
    </xf>
    <xf numFmtId="164" fontId="18" fillId="4" borderId="14" xfId="51" applyNumberFormat="1" applyFont="1" applyFill="1" applyBorder="1" applyAlignment="1" applyProtection="1">
      <alignment horizontal="center"/>
      <protection hidden="1"/>
    </xf>
    <xf numFmtId="168" fontId="18" fillId="4" borderId="7" xfId="39" applyNumberFormat="1" applyFont="1" applyFill="1" applyBorder="1" applyAlignment="1">
      <alignment horizontal="center"/>
    </xf>
    <xf numFmtId="3" fontId="18" fillId="4" borderId="15" xfId="0" applyNumberFormat="1" applyFont="1" applyFill="1" applyBorder="1" applyAlignment="1">
      <alignment horizontal="right"/>
    </xf>
    <xf numFmtId="3" fontId="18" fillId="4" borderId="18" xfId="0" applyNumberFormat="1" applyFont="1" applyFill="1" applyBorder="1" applyAlignment="1">
      <alignment horizontal="right"/>
    </xf>
    <xf numFmtId="168" fontId="18" fillId="4" borderId="15" xfId="39" applyNumberFormat="1" applyFont="1" applyFill="1" applyBorder="1" applyAlignment="1">
      <alignment horizontal="center"/>
    </xf>
    <xf numFmtId="167" fontId="18" fillId="4" borderId="18" xfId="51" applyNumberFormat="1" applyFont="1" applyFill="1" applyBorder="1" applyAlignment="1">
      <alignment horizontal="center"/>
    </xf>
    <xf numFmtId="167" fontId="21" fillId="2" borderId="8" xfId="1" applyNumberFormat="1" applyFont="1" applyFill="1" applyBorder="1" applyAlignment="1">
      <alignment horizontal="right" indent="1"/>
    </xf>
    <xf numFmtId="3" fontId="18" fillId="4" borderId="7" xfId="1" applyNumberFormat="1" applyFont="1" applyFill="1" applyBorder="1" applyAlignment="1" applyProtection="1">
      <alignment horizontal="right"/>
      <protection hidden="1"/>
    </xf>
    <xf numFmtId="164" fontId="18" fillId="4" borderId="22" xfId="1" applyNumberFormat="1" applyFont="1" applyFill="1" applyBorder="1" applyAlignment="1" applyProtection="1">
      <alignment horizontal="right"/>
      <protection hidden="1"/>
    </xf>
    <xf numFmtId="164" fontId="18" fillId="4" borderId="14" xfId="1" applyNumberFormat="1" applyFont="1" applyFill="1" applyBorder="1" applyAlignment="1" applyProtection="1">
      <alignment horizontal="right"/>
      <protection hidden="1"/>
    </xf>
    <xf numFmtId="1" fontId="13" fillId="2" borderId="21" xfId="0" applyNumberFormat="1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1" fontId="12" fillId="2" borderId="9" xfId="0" applyNumberFormat="1" applyFont="1" applyFill="1" applyBorder="1" applyAlignment="1">
      <alignment horizontal="center"/>
    </xf>
    <xf numFmtId="1" fontId="12" fillId="2" borderId="13" xfId="0" applyNumberFormat="1" applyFont="1" applyFill="1" applyBorder="1" applyAlignment="1">
      <alignment horizontal="center"/>
    </xf>
    <xf numFmtId="1" fontId="22" fillId="2" borderId="9" xfId="0" applyNumberFormat="1" applyFont="1" applyFill="1" applyBorder="1" applyAlignment="1">
      <alignment horizontal="center"/>
    </xf>
    <xf numFmtId="0" fontId="13" fillId="2" borderId="16" xfId="0" applyFont="1" applyFill="1" applyBorder="1" applyAlignment="1">
      <alignment horizontal="left"/>
    </xf>
    <xf numFmtId="9" fontId="22" fillId="2" borderId="9" xfId="2" applyFont="1" applyFill="1" applyBorder="1" applyAlignment="1">
      <alignment horizontal="center"/>
    </xf>
    <xf numFmtId="0" fontId="22" fillId="2" borderId="12" xfId="0" applyFont="1" applyFill="1" applyBorder="1" applyAlignment="1">
      <alignment horizontal="left"/>
    </xf>
    <xf numFmtId="1" fontId="13" fillId="2" borderId="9" xfId="0" applyNumberFormat="1" applyFont="1" applyFill="1" applyBorder="1" applyAlignment="1">
      <alignment horizontal="center"/>
    </xf>
    <xf numFmtId="1" fontId="18" fillId="3" borderId="22" xfId="1" applyNumberFormat="1" applyFont="1" applyFill="1" applyBorder="1" applyAlignment="1" applyProtection="1">
      <alignment horizontal="right"/>
      <protection hidden="1"/>
    </xf>
    <xf numFmtId="3" fontId="18" fillId="3" borderId="25" xfId="1" applyNumberFormat="1" applyFont="1" applyFill="1" applyBorder="1" applyAlignment="1" applyProtection="1">
      <alignment horizontal="right"/>
      <protection hidden="1"/>
    </xf>
    <xf numFmtId="0" fontId="12" fillId="2" borderId="8" xfId="0" applyFont="1" applyFill="1" applyBorder="1"/>
    <xf numFmtId="167" fontId="18" fillId="0" borderId="7" xfId="1" applyNumberFormat="1" applyFont="1" applyBorder="1" applyAlignment="1" applyProtection="1">
      <alignment horizontal="right"/>
      <protection hidden="1"/>
    </xf>
    <xf numFmtId="1" fontId="18" fillId="0" borderId="7" xfId="1" applyNumberFormat="1" applyFont="1" applyBorder="1" applyAlignment="1" applyProtection="1">
      <alignment horizontal="right"/>
      <protection hidden="1"/>
    </xf>
  </cellXfs>
  <cellStyles count="70">
    <cellStyle name="'[Prototype - dialogs.xlsm]17. MR-Equity Result'!$A$12:$M$12" xfId="4" xr:uid="{00000000-0005-0000-0000-000000000000}"/>
    <cellStyle name="'[Prototype - dialogs.xlsm]17. MR-Equity Result'!$A$12:$N$12" xfId="5" xr:uid="{00000000-0005-0000-0000-000001000000}"/>
    <cellStyle name="'[Prototype - dialogs.xlsm]17. MR-Equity Result'!$A$12:$N$18" xfId="6" xr:uid="{00000000-0005-0000-0000-000002000000}"/>
    <cellStyle name="'[Prototype - dialogs.xlsm]20. BS-Statement. of Fin. Pos.'!$J$14:$J$18" xfId="7" xr:uid="{00000000-0005-0000-0000-000003000000}"/>
    <cellStyle name="'[Prototype - dialogs.xlsm]20. BS-Statement. of Fin. Pos.'!$J$21:$J$28" xfId="8" xr:uid="{00000000-0005-0000-0000-000004000000}"/>
    <cellStyle name="=C:\WINNT35\SYSTEM32\COMMAND.COM" xfId="9" xr:uid="{00000000-0005-0000-0000-000005000000}"/>
    <cellStyle name="=C:\WINNT35\SYSTEM32\COMMAND.COM 2" xfId="10" xr:uid="{00000000-0005-0000-0000-000006000000}"/>
    <cellStyle name="Comma" xfId="1" builtinId="3"/>
    <cellStyle name="Comma 10" xfId="59" xr:uid="{00000000-0005-0000-0000-000008000000}"/>
    <cellStyle name="Comma 11" xfId="65" xr:uid="{00000000-0005-0000-0000-000009000000}"/>
    <cellStyle name="Comma 2" xfId="12" xr:uid="{00000000-0005-0000-0000-00000A000000}"/>
    <cellStyle name="Comma 3" xfId="13" xr:uid="{00000000-0005-0000-0000-00000B000000}"/>
    <cellStyle name="Comma 4" xfId="14" xr:uid="{00000000-0005-0000-0000-00000C000000}"/>
    <cellStyle name="Comma 5" xfId="11" xr:uid="{00000000-0005-0000-0000-00000D000000}"/>
    <cellStyle name="Comma 5 2" xfId="45" xr:uid="{00000000-0005-0000-0000-00000E000000}"/>
    <cellStyle name="Comma 6" xfId="32" xr:uid="{00000000-0005-0000-0000-00000F000000}"/>
    <cellStyle name="Comma 6 2" xfId="42" xr:uid="{00000000-0005-0000-0000-000010000000}"/>
    <cellStyle name="Comma 7" xfId="51" xr:uid="{00000000-0005-0000-0000-000011000000}"/>
    <cellStyle name="Comma 8" xfId="38" xr:uid="{00000000-0005-0000-0000-000012000000}"/>
    <cellStyle name="Comma 9" xfId="53" xr:uid="{00000000-0005-0000-0000-000013000000}"/>
    <cellStyle name="Currency 2" xfId="16" xr:uid="{00000000-0005-0000-0000-000014000000}"/>
    <cellStyle name="Currency 3" xfId="15" xr:uid="{00000000-0005-0000-0000-000015000000}"/>
    <cellStyle name="Currency 3 2" xfId="46" xr:uid="{00000000-0005-0000-0000-000016000000}"/>
    <cellStyle name="Currency 4" xfId="33" xr:uid="{00000000-0005-0000-0000-000017000000}"/>
    <cellStyle name="Currency 4 2" xfId="50" xr:uid="{00000000-0005-0000-0000-000018000000}"/>
    <cellStyle name="Currency 5" xfId="40" xr:uid="{00000000-0005-0000-0000-000019000000}"/>
    <cellStyle name="Currency 6" xfId="54" xr:uid="{00000000-0005-0000-0000-00001A000000}"/>
    <cellStyle name="Currency 7" xfId="60" xr:uid="{00000000-0005-0000-0000-00001B000000}"/>
    <cellStyle name="Currency 8" xfId="66" xr:uid="{00000000-0005-0000-0000-00001C000000}"/>
    <cellStyle name="greyed" xfId="17" xr:uid="{00000000-0005-0000-0000-00001D000000}"/>
    <cellStyle name="greyed 2" xfId="18" xr:uid="{00000000-0005-0000-0000-00001E000000}"/>
    <cellStyle name="MarkUp_Table" xfId="19" xr:uid="{00000000-0005-0000-0000-00001F000000}"/>
    <cellStyle name="Normal" xfId="0" builtinId="0"/>
    <cellStyle name="Normal 10" xfId="64" xr:uid="{00000000-0005-0000-0000-000021000000}"/>
    <cellStyle name="Normal 2" xfId="20" xr:uid="{00000000-0005-0000-0000-000022000000}"/>
    <cellStyle name="Normal 3" xfId="21" xr:uid="{00000000-0005-0000-0000-000023000000}"/>
    <cellStyle name="Normal 3 2" xfId="22" xr:uid="{00000000-0005-0000-0000-000024000000}"/>
    <cellStyle name="Normal 3 2 2" xfId="35" xr:uid="{00000000-0005-0000-0000-000025000000}"/>
    <cellStyle name="Normal 3 2 3" xfId="48" xr:uid="{00000000-0005-0000-0000-000026000000}"/>
    <cellStyle name="Normal 3 2 4" xfId="56" xr:uid="{00000000-0005-0000-0000-000027000000}"/>
    <cellStyle name="Normal 3 2 5" xfId="62" xr:uid="{00000000-0005-0000-0000-000028000000}"/>
    <cellStyle name="Normal 3 2 6" xfId="68" xr:uid="{00000000-0005-0000-0000-000029000000}"/>
    <cellStyle name="Normal 3 3" xfId="34" xr:uid="{00000000-0005-0000-0000-00002A000000}"/>
    <cellStyle name="Normal 3 4" xfId="47" xr:uid="{00000000-0005-0000-0000-00002B000000}"/>
    <cellStyle name="Normal 3 5" xfId="55" xr:uid="{00000000-0005-0000-0000-00002C000000}"/>
    <cellStyle name="Normal 3 6" xfId="61" xr:uid="{00000000-0005-0000-0000-00002D000000}"/>
    <cellStyle name="Normal 3 7" xfId="67" xr:uid="{00000000-0005-0000-0000-00002E000000}"/>
    <cellStyle name="Normal 4" xfId="23" xr:uid="{00000000-0005-0000-0000-00002F000000}"/>
    <cellStyle name="Normal 4 2" xfId="36" xr:uid="{00000000-0005-0000-0000-000030000000}"/>
    <cellStyle name="Normal 4 3" xfId="49" xr:uid="{00000000-0005-0000-0000-000031000000}"/>
    <cellStyle name="Normal 4 4" xfId="57" xr:uid="{00000000-0005-0000-0000-000032000000}"/>
    <cellStyle name="Normal 4 5" xfId="63" xr:uid="{00000000-0005-0000-0000-000033000000}"/>
    <cellStyle name="Normal 4 6" xfId="69" xr:uid="{00000000-0005-0000-0000-000034000000}"/>
    <cellStyle name="Normal 5" xfId="3" xr:uid="{00000000-0005-0000-0000-000035000000}"/>
    <cellStyle name="Normal 5 2" xfId="44" xr:uid="{00000000-0005-0000-0000-000036000000}"/>
    <cellStyle name="Normal 6" xfId="31" xr:uid="{00000000-0005-0000-0000-000037000000}"/>
    <cellStyle name="Normal 6 2" xfId="41" xr:uid="{00000000-0005-0000-0000-000038000000}"/>
    <cellStyle name="Normal 7" xfId="37" xr:uid="{00000000-0005-0000-0000-000039000000}"/>
    <cellStyle name="Normal 8" xfId="52" xr:uid="{00000000-0005-0000-0000-00003A000000}"/>
    <cellStyle name="Normal 9" xfId="58" xr:uid="{00000000-0005-0000-0000-00003B000000}"/>
    <cellStyle name="Percent" xfId="2" builtinId="5"/>
    <cellStyle name="Percent 2" xfId="24" xr:uid="{00000000-0005-0000-0000-00003D000000}"/>
    <cellStyle name="Percent 3" xfId="43" xr:uid="{00000000-0005-0000-0000-00003E000000}"/>
    <cellStyle name="Percent 4" xfId="39" xr:uid="{00000000-0005-0000-0000-00003F000000}"/>
    <cellStyle name="showExposure" xfId="25" xr:uid="{00000000-0005-0000-0000-000040000000}"/>
    <cellStyle name="showExposure 2" xfId="26" xr:uid="{00000000-0005-0000-0000-000041000000}"/>
    <cellStyle name="showPercentage" xfId="27" xr:uid="{00000000-0005-0000-0000-000042000000}"/>
    <cellStyle name="showPercentage 2" xfId="28" xr:uid="{00000000-0005-0000-0000-000043000000}"/>
    <cellStyle name="Style 1" xfId="29" xr:uid="{00000000-0005-0000-0000-000044000000}"/>
    <cellStyle name="Style 1 2" xfId="30" xr:uid="{00000000-0005-0000-0000-00004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0</xdr:rowOff>
    </xdr:from>
    <xdr:to>
      <xdr:col>1</xdr:col>
      <xdr:colOff>752475</xdr:colOff>
      <xdr:row>3</xdr:row>
      <xdr:rowOff>257175</xdr:rowOff>
    </xdr:to>
    <xdr:pic>
      <xdr:nvPicPr>
        <xdr:cNvPr id="1507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0"/>
          <a:ext cx="9429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0</xdr:rowOff>
    </xdr:from>
    <xdr:to>
      <xdr:col>1</xdr:col>
      <xdr:colOff>752475</xdr:colOff>
      <xdr:row>3</xdr:row>
      <xdr:rowOff>257175</xdr:rowOff>
    </xdr:to>
    <xdr:pic>
      <xdr:nvPicPr>
        <xdr:cNvPr id="5209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100-00005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0"/>
          <a:ext cx="9429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showGridLines="0" tabSelected="1" zoomScaleNormal="100" workbookViewId="0">
      <pane xSplit="2" ySplit="5" topLeftCell="J6" activePane="bottomRight" state="frozen"/>
      <selection pane="topRight" activeCell="C1" sqref="C1"/>
      <selection pane="bottomLeft" activeCell="A6" sqref="A6"/>
      <selection pane="bottomRight" activeCell="AC3" sqref="AC3"/>
    </sheetView>
  </sheetViews>
  <sheetFormatPr defaultColWidth="9.140625" defaultRowHeight="15.95" customHeight="1" x14ac:dyDescent="0.2"/>
  <cols>
    <col min="1" max="1" width="4.7109375" style="1" customWidth="1"/>
    <col min="2" max="2" width="30.85546875" style="1" customWidth="1"/>
    <col min="3" max="3" width="14.28515625" style="1" customWidth="1"/>
    <col min="4" max="4" width="16" style="11" customWidth="1"/>
    <col min="5" max="13" width="16" style="1" customWidth="1"/>
    <col min="14" max="17" width="13.28515625" style="1" hidden="1" customWidth="1"/>
    <col min="18" max="18" width="16" style="1" customWidth="1"/>
    <col min="19" max="22" width="13.28515625" style="1" customWidth="1"/>
    <col min="23" max="23" width="16" style="1" customWidth="1"/>
    <col min="24" max="25" width="13.28515625" style="1" customWidth="1"/>
    <col min="26" max="26" width="13.140625" style="1" bestFit="1" customWidth="1"/>
    <col min="27" max="27" width="13.140625" style="1" customWidth="1"/>
    <col min="28" max="28" width="16" style="1" customWidth="1"/>
    <col min="29" max="29" width="13.140625" style="1" customWidth="1"/>
    <col min="30" max="16384" width="9.140625" style="1"/>
  </cols>
  <sheetData>
    <row r="1" spans="2:29" ht="16.5" customHeight="1" x14ac:dyDescent="0.2"/>
    <row r="2" spans="2:29" ht="17.25" customHeight="1" x14ac:dyDescent="0.2">
      <c r="B2" s="2" t="s">
        <v>19</v>
      </c>
    </row>
    <row r="3" spans="2:29" ht="21.75" customHeight="1" x14ac:dyDescent="0.2">
      <c r="B3" s="3" t="s">
        <v>60</v>
      </c>
      <c r="C3" s="3"/>
    </row>
    <row r="4" spans="2:29" ht="22.5" customHeight="1" x14ac:dyDescent="0.2"/>
    <row r="5" spans="2:29" ht="22.5" customHeight="1" thickBot="1" x14ac:dyDescent="0.25"/>
    <row r="6" spans="2:29" ht="15.95" customHeight="1" thickBot="1" x14ac:dyDescent="0.25">
      <c r="B6" s="43" t="s">
        <v>9</v>
      </c>
      <c r="C6" s="14"/>
      <c r="D6" s="14"/>
      <c r="E6" s="16"/>
      <c r="F6" s="16"/>
      <c r="G6" s="16"/>
      <c r="H6" s="16"/>
      <c r="I6" s="16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91"/>
    </row>
    <row r="7" spans="2:29" ht="17.25" customHeight="1" thickBot="1" x14ac:dyDescent="0.25">
      <c r="B7" s="54" t="s">
        <v>6</v>
      </c>
      <c r="C7" s="80" t="s">
        <v>25</v>
      </c>
      <c r="D7" s="81" t="s">
        <v>27</v>
      </c>
      <c r="E7" s="82" t="s">
        <v>30</v>
      </c>
      <c r="F7" s="83" t="s">
        <v>28</v>
      </c>
      <c r="G7" s="82" t="s">
        <v>29</v>
      </c>
      <c r="H7" s="79" t="s">
        <v>41</v>
      </c>
      <c r="I7" s="79" t="s">
        <v>42</v>
      </c>
      <c r="J7" s="79" t="s">
        <v>43</v>
      </c>
      <c r="K7" s="88" t="s">
        <v>44</v>
      </c>
      <c r="L7" s="88" t="s">
        <v>45</v>
      </c>
      <c r="M7" s="79" t="s">
        <v>46</v>
      </c>
      <c r="N7" s="88" t="s">
        <v>47</v>
      </c>
      <c r="O7" s="88" t="s">
        <v>48</v>
      </c>
      <c r="P7" s="88" t="s">
        <v>49</v>
      </c>
      <c r="Q7" s="88" t="s">
        <v>50</v>
      </c>
      <c r="R7" s="79" t="s">
        <v>51</v>
      </c>
      <c r="S7" s="88" t="s">
        <v>52</v>
      </c>
      <c r="T7" s="88" t="s">
        <v>53</v>
      </c>
      <c r="U7" s="88" t="s">
        <v>54</v>
      </c>
      <c r="V7" s="88" t="s">
        <v>55</v>
      </c>
      <c r="W7" s="79" t="s">
        <v>56</v>
      </c>
      <c r="X7" s="88" t="s">
        <v>57</v>
      </c>
      <c r="Y7" s="88" t="s">
        <v>58</v>
      </c>
      <c r="Z7" s="88" t="s">
        <v>59</v>
      </c>
      <c r="AA7" s="88" t="s">
        <v>62</v>
      </c>
      <c r="AB7" s="79" t="s">
        <v>63</v>
      </c>
      <c r="AC7" s="88" t="s">
        <v>64</v>
      </c>
    </row>
    <row r="8" spans="2:29" s="8" customFormat="1" ht="14.1" customHeight="1" x14ac:dyDescent="0.15">
      <c r="B8" s="44" t="s">
        <v>0</v>
      </c>
      <c r="C8" s="37">
        <v>115540098.47</v>
      </c>
      <c r="D8" s="32">
        <v>111335609</v>
      </c>
      <c r="E8" s="38">
        <v>110430739.93634146</v>
      </c>
      <c r="F8" s="60">
        <v>101580069</v>
      </c>
      <c r="G8" s="66">
        <v>118936072.84999999</v>
      </c>
      <c r="H8" s="77">
        <v>127897627.23</v>
      </c>
      <c r="I8" s="77">
        <v>133245502.93999998</v>
      </c>
      <c r="J8" s="77">
        <v>150890046.71904761</v>
      </c>
      <c r="K8" s="77">
        <v>158100207.38</v>
      </c>
      <c r="L8" s="77">
        <v>164785056.58000001</v>
      </c>
      <c r="M8" s="77">
        <v>181871514.56585118</v>
      </c>
      <c r="N8" s="92">
        <v>44180881.775608629</v>
      </c>
      <c r="O8" s="92">
        <v>46515371.937804289</v>
      </c>
      <c r="P8" s="92">
        <v>45607079.783169195</v>
      </c>
      <c r="Q8" s="92">
        <v>51036312.909754008</v>
      </c>
      <c r="R8" s="33">
        <v>187339646.4063361</v>
      </c>
      <c r="S8" s="92">
        <v>48235431.474876642</v>
      </c>
      <c r="T8" s="92">
        <v>49146786.272192724</v>
      </c>
      <c r="U8" s="92">
        <v>46933758.015609145</v>
      </c>
      <c r="V8" s="92">
        <v>53115922.273333333</v>
      </c>
      <c r="W8" s="33">
        <f>SUM(S8:V8)</f>
        <v>197431898.03601184</v>
      </c>
      <c r="X8" s="92">
        <v>47705558.078377478</v>
      </c>
      <c r="Y8" s="92">
        <v>51732647.460000001</v>
      </c>
      <c r="Z8" s="92">
        <v>49027405.527619049</v>
      </c>
      <c r="AA8" s="92">
        <v>49698395.609999999</v>
      </c>
      <c r="AB8" s="33">
        <f>SUM(X8:AA8)</f>
        <v>198164006.67599654</v>
      </c>
      <c r="AC8" s="92">
        <v>49698395.609999999</v>
      </c>
    </row>
    <row r="9" spans="2:29" s="8" customFormat="1" ht="14.1" customHeight="1" x14ac:dyDescent="0.15">
      <c r="B9" s="45" t="s">
        <v>1</v>
      </c>
      <c r="C9" s="24">
        <v>11732907.190000001</v>
      </c>
      <c r="D9" s="34">
        <v>11274557</v>
      </c>
      <c r="E9" s="39">
        <v>12503597.74</v>
      </c>
      <c r="F9" s="60">
        <v>12766569</v>
      </c>
      <c r="G9" s="67">
        <v>14164776.24</v>
      </c>
      <c r="H9" s="77">
        <v>15546632.880000001</v>
      </c>
      <c r="I9" s="77">
        <v>17023850.030000001</v>
      </c>
      <c r="J9" s="77">
        <v>18244633.969999999</v>
      </c>
      <c r="K9" s="77">
        <v>17821586.290000003</v>
      </c>
      <c r="L9" s="77">
        <v>20008407.800000001</v>
      </c>
      <c r="M9" s="77">
        <v>21465956.00195118</v>
      </c>
      <c r="N9" s="92">
        <v>5350019.3351219222</v>
      </c>
      <c r="O9" s="92">
        <v>5397845.8178048674</v>
      </c>
      <c r="P9" s="92">
        <v>5239346.0678048767</v>
      </c>
      <c r="Q9" s="92">
        <v>5545879.7260975586</v>
      </c>
      <c r="R9" s="33">
        <v>21533090.946829226</v>
      </c>
      <c r="S9" s="92">
        <v>5343433.2010336798</v>
      </c>
      <c r="T9" s="92">
        <v>5484212.5633565569</v>
      </c>
      <c r="U9" s="92">
        <v>5397356.5716143828</v>
      </c>
      <c r="V9" s="92">
        <v>5660470.543333333</v>
      </c>
      <c r="W9" s="33">
        <f t="shared" ref="W9:W31" si="0">SUM(S9:V9)</f>
        <v>21885472.879337952</v>
      </c>
      <c r="X9" s="92">
        <v>5166964.8861050103</v>
      </c>
      <c r="Y9" s="92">
        <v>5828921.2071428569</v>
      </c>
      <c r="Z9" s="92">
        <v>5621685.3399999999</v>
      </c>
      <c r="AA9" s="92">
        <v>5600247.2599999998</v>
      </c>
      <c r="AB9" s="33">
        <f t="shared" ref="AB9:AB31" si="1">SUM(X9:AA9)</f>
        <v>22217818.69324787</v>
      </c>
      <c r="AC9" s="92">
        <v>5600247.2599999998</v>
      </c>
    </row>
    <row r="10" spans="2:29" s="8" customFormat="1" ht="14.1" customHeight="1" x14ac:dyDescent="0.15">
      <c r="B10" s="45" t="s">
        <v>2</v>
      </c>
      <c r="C10" s="24">
        <v>21213752.899999999</v>
      </c>
      <c r="D10" s="34">
        <v>21059125</v>
      </c>
      <c r="E10" s="39">
        <v>23703964.190000001</v>
      </c>
      <c r="F10" s="60">
        <v>24411490</v>
      </c>
      <c r="G10" s="67">
        <v>29699446.699999996</v>
      </c>
      <c r="H10" s="77">
        <v>33106843.789999999</v>
      </c>
      <c r="I10" s="77">
        <v>39238698.510000005</v>
      </c>
      <c r="J10" s="77">
        <v>45291948.886190474</v>
      </c>
      <c r="K10" s="77">
        <v>42245836.850000001</v>
      </c>
      <c r="L10" s="77">
        <v>45393840.780000001</v>
      </c>
      <c r="M10" s="77">
        <v>50342797.448292702</v>
      </c>
      <c r="N10" s="92">
        <v>13150020.759756086</v>
      </c>
      <c r="O10" s="92">
        <v>12914679.968048783</v>
      </c>
      <c r="P10" s="92">
        <v>12234584.302439028</v>
      </c>
      <c r="Q10" s="92">
        <v>12432786.677560978</v>
      </c>
      <c r="R10" s="33">
        <v>50732071.707804874</v>
      </c>
      <c r="S10" s="92">
        <v>11854998.460127762</v>
      </c>
      <c r="T10" s="92">
        <v>11845516.851161443</v>
      </c>
      <c r="U10" s="92">
        <v>11169651.970882701</v>
      </c>
      <c r="V10" s="92">
        <v>11941541.981904762</v>
      </c>
      <c r="W10" s="33">
        <f t="shared" si="0"/>
        <v>46811709.264076665</v>
      </c>
      <c r="X10" s="92">
        <v>10062572.737772113</v>
      </c>
      <c r="Y10" s="92">
        <v>12055584.959047619</v>
      </c>
      <c r="Z10" s="92">
        <v>11862659.391904762</v>
      </c>
      <c r="AA10" s="92">
        <v>12422210.550000001</v>
      </c>
      <c r="AB10" s="33">
        <f t="shared" si="1"/>
        <v>46403027.638724491</v>
      </c>
      <c r="AC10" s="92">
        <v>12422210.550000001</v>
      </c>
    </row>
    <row r="11" spans="2:29" s="8" customFormat="1" ht="14.1" customHeight="1" x14ac:dyDescent="0.15">
      <c r="B11" s="45" t="s">
        <v>3</v>
      </c>
      <c r="C11" s="24">
        <v>2912093.7199999997</v>
      </c>
      <c r="D11" s="34">
        <v>3059811</v>
      </c>
      <c r="E11" s="39">
        <v>3411920.44</v>
      </c>
      <c r="F11" s="60">
        <v>2950035</v>
      </c>
      <c r="G11" s="67">
        <v>3948921.82</v>
      </c>
      <c r="H11" s="77">
        <v>4765757.87</v>
      </c>
      <c r="I11" s="77">
        <v>5073510.2</v>
      </c>
      <c r="J11" s="77">
        <v>5339439.0219047619</v>
      </c>
      <c r="K11" s="77">
        <v>4695981.54</v>
      </c>
      <c r="L11" s="77">
        <v>5438686.1299999999</v>
      </c>
      <c r="M11" s="77">
        <v>6158533.208780488</v>
      </c>
      <c r="N11" s="92">
        <v>1576989.2675609756</v>
      </c>
      <c r="O11" s="92">
        <v>1625715.5704878047</v>
      </c>
      <c r="P11" s="92">
        <v>1545498.7263414634</v>
      </c>
      <c r="Q11" s="92">
        <v>1709015.2875609756</v>
      </c>
      <c r="R11" s="33">
        <v>6457218.8519512191</v>
      </c>
      <c r="S11" s="92">
        <v>1695314.69</v>
      </c>
      <c r="T11" s="92">
        <v>1966617.9188501742</v>
      </c>
      <c r="U11" s="92">
        <v>1858049.137049942</v>
      </c>
      <c r="V11" s="92">
        <v>2003347.5128571428</v>
      </c>
      <c r="W11" s="33">
        <f t="shared" si="0"/>
        <v>7523329.2587572588</v>
      </c>
      <c r="X11" s="92">
        <v>1752619.5548014953</v>
      </c>
      <c r="Y11" s="92">
        <v>2077816.2414285713</v>
      </c>
      <c r="Z11" s="92">
        <v>2202160.7057142858</v>
      </c>
      <c r="AA11" s="92">
        <v>2381183.2199999997</v>
      </c>
      <c r="AB11" s="33">
        <f t="shared" si="1"/>
        <v>8413779.7219443507</v>
      </c>
      <c r="AC11" s="92">
        <v>2381183.2199999997</v>
      </c>
    </row>
    <row r="12" spans="2:29" s="8" customFormat="1" ht="14.1" customHeight="1" x14ac:dyDescent="0.15">
      <c r="B12" s="46" t="s">
        <v>13</v>
      </c>
      <c r="C12" s="24">
        <v>2974567.97</v>
      </c>
      <c r="D12" s="34">
        <v>2963679</v>
      </c>
      <c r="E12" s="39">
        <v>2721282.61</v>
      </c>
      <c r="F12" s="60">
        <v>3488355</v>
      </c>
      <c r="G12" s="67">
        <v>3668711.15</v>
      </c>
      <c r="H12" s="77">
        <v>3856753.13</v>
      </c>
      <c r="I12" s="77">
        <v>4387214.8600000003</v>
      </c>
      <c r="J12" s="77">
        <v>5337762.9957142854</v>
      </c>
      <c r="K12" s="77">
        <v>6022496.2300000004</v>
      </c>
      <c r="L12" s="77">
        <v>6431439.6100000003</v>
      </c>
      <c r="M12" s="77">
        <v>7672859.4358536676</v>
      </c>
      <c r="N12" s="92">
        <v>2195926.128536589</v>
      </c>
      <c r="O12" s="92">
        <v>2074405.3653658568</v>
      </c>
      <c r="P12" s="92">
        <v>2030677.1114634152</v>
      </c>
      <c r="Q12" s="92">
        <v>2169701.2468292699</v>
      </c>
      <c r="R12" s="33">
        <v>8470709.8521951307</v>
      </c>
      <c r="S12" s="92">
        <v>2328635.0748780491</v>
      </c>
      <c r="T12" s="92">
        <v>2449011.1358536589</v>
      </c>
      <c r="U12" s="92">
        <v>2041158.1968292678</v>
      </c>
      <c r="V12" s="92">
        <v>2158983.9899999998</v>
      </c>
      <c r="W12" s="33">
        <f t="shared" si="0"/>
        <v>8977788.3975609746</v>
      </c>
      <c r="X12" s="92">
        <v>2157758.3111574966</v>
      </c>
      <c r="Y12" s="92">
        <v>2410908.5442857142</v>
      </c>
      <c r="Z12" s="92">
        <v>2186663.33</v>
      </c>
      <c r="AA12" s="92">
        <v>2781329.42</v>
      </c>
      <c r="AB12" s="33">
        <f t="shared" si="1"/>
        <v>9536659.6054432113</v>
      </c>
      <c r="AC12" s="92">
        <v>2781329.42</v>
      </c>
    </row>
    <row r="13" spans="2:29" s="8" customFormat="1" ht="14.1" customHeight="1" x14ac:dyDescent="0.15">
      <c r="B13" s="46" t="s">
        <v>38</v>
      </c>
      <c r="C13" s="24">
        <v>3164000.56</v>
      </c>
      <c r="D13" s="34">
        <v>2810097</v>
      </c>
      <c r="E13" s="39">
        <v>2285949.92</v>
      </c>
      <c r="F13" s="60">
        <v>2168136</v>
      </c>
      <c r="G13" s="67">
        <v>2499760.41</v>
      </c>
      <c r="H13" s="77">
        <v>2816613.2199999997</v>
      </c>
      <c r="I13" s="77">
        <v>3028379.38</v>
      </c>
      <c r="J13" s="77">
        <v>3122692.1342857145</v>
      </c>
      <c r="K13" s="77">
        <v>3101179.6700000004</v>
      </c>
      <c r="L13" s="77">
        <v>2896820.21</v>
      </c>
      <c r="M13" s="77">
        <v>3047050.2587804883</v>
      </c>
      <c r="N13" s="92">
        <v>734156.73487804877</v>
      </c>
      <c r="O13" s="92">
        <v>744801.03390243906</v>
      </c>
      <c r="P13" s="92">
        <v>805741.15024390235</v>
      </c>
      <c r="Q13" s="92">
        <v>806817.54804878042</v>
      </c>
      <c r="R13" s="33">
        <v>3091516.4670731705</v>
      </c>
      <c r="S13" s="92">
        <v>730987.88579558651</v>
      </c>
      <c r="T13" s="92">
        <v>754974.5581068527</v>
      </c>
      <c r="U13" s="92">
        <v>738522.74730545864</v>
      </c>
      <c r="V13" s="92">
        <v>879728.7228571428</v>
      </c>
      <c r="W13" s="33">
        <f t="shared" si="0"/>
        <v>3104213.9140650406</v>
      </c>
      <c r="X13" s="92">
        <v>721934.21705171093</v>
      </c>
      <c r="Y13" s="92">
        <v>849427.5085714286</v>
      </c>
      <c r="Z13" s="92">
        <v>772416.85761904763</v>
      </c>
      <c r="AA13" s="92">
        <v>778711.96</v>
      </c>
      <c r="AB13" s="33">
        <f t="shared" si="1"/>
        <v>3122490.5432421872</v>
      </c>
      <c r="AC13" s="92">
        <v>778711.96</v>
      </c>
    </row>
    <row r="14" spans="2:29" s="8" customFormat="1" ht="14.1" customHeight="1" x14ac:dyDescent="0.15">
      <c r="B14" s="46" t="s">
        <v>14</v>
      </c>
      <c r="C14" s="24">
        <v>1466033.0799999998</v>
      </c>
      <c r="D14" s="34">
        <v>1306066</v>
      </c>
      <c r="E14" s="39">
        <v>1347637.0099999998</v>
      </c>
      <c r="F14" s="60">
        <v>1205419</v>
      </c>
      <c r="G14" s="67">
        <v>1234747.83</v>
      </c>
      <c r="H14" s="77">
        <v>1123569.74</v>
      </c>
      <c r="I14" s="77">
        <v>1231902.47</v>
      </c>
      <c r="J14" s="77">
        <v>1391308.5361904763</v>
      </c>
      <c r="K14" s="77">
        <v>2014986.5199999998</v>
      </c>
      <c r="L14" s="77">
        <v>1936353.72</v>
      </c>
      <c r="M14" s="77">
        <v>1998088.7817073171</v>
      </c>
      <c r="N14" s="92">
        <v>462859.37829268299</v>
      </c>
      <c r="O14" s="92">
        <v>514455.97000000003</v>
      </c>
      <c r="P14" s="92">
        <v>483536.43268292688</v>
      </c>
      <c r="Q14" s="92">
        <v>520614.04146341461</v>
      </c>
      <c r="R14" s="33">
        <v>1981465.8224390247</v>
      </c>
      <c r="S14" s="92">
        <v>464080.31025551679</v>
      </c>
      <c r="T14" s="92">
        <v>452523.78703832754</v>
      </c>
      <c r="U14" s="92">
        <v>414359.4602439024</v>
      </c>
      <c r="V14" s="92">
        <v>477966.75190476188</v>
      </c>
      <c r="W14" s="33">
        <f t="shared" si="0"/>
        <v>1808930.3094425085</v>
      </c>
      <c r="X14" s="92">
        <v>392034.71345935552</v>
      </c>
      <c r="Y14" s="92">
        <v>422162.8833333333</v>
      </c>
      <c r="Z14" s="92">
        <v>361437.05761904764</v>
      </c>
      <c r="AA14" s="92">
        <v>338091.92</v>
      </c>
      <c r="AB14" s="33">
        <f t="shared" si="1"/>
        <v>1513726.5744117363</v>
      </c>
      <c r="AC14" s="92">
        <v>338091.92</v>
      </c>
    </row>
    <row r="15" spans="2:29" s="8" customFormat="1" ht="14.1" customHeight="1" x14ac:dyDescent="0.15">
      <c r="B15" s="46" t="s">
        <v>15</v>
      </c>
      <c r="C15" s="24">
        <v>403418.61</v>
      </c>
      <c r="D15" s="34">
        <v>337061</v>
      </c>
      <c r="E15" s="39">
        <v>409522.26</v>
      </c>
      <c r="F15" s="60">
        <v>360343</v>
      </c>
      <c r="G15" s="67">
        <v>343443.55</v>
      </c>
      <c r="H15" s="77">
        <v>421494.29</v>
      </c>
      <c r="I15" s="77">
        <v>298027.13</v>
      </c>
      <c r="J15" s="77">
        <v>260130.6166666667</v>
      </c>
      <c r="K15" s="77">
        <v>337867.5</v>
      </c>
      <c r="L15" s="77">
        <v>383713.58999999997</v>
      </c>
      <c r="M15" s="77">
        <v>391009.47219512193</v>
      </c>
      <c r="N15" s="92">
        <v>102382.64292682927</v>
      </c>
      <c r="O15" s="92">
        <v>110057.81195121951</v>
      </c>
      <c r="P15" s="92">
        <v>98131.926585365858</v>
      </c>
      <c r="Q15" s="92">
        <v>128123.96097560978</v>
      </c>
      <c r="R15" s="33">
        <v>438696.34243902442</v>
      </c>
      <c r="S15" s="92">
        <v>107721.9943902439</v>
      </c>
      <c r="T15" s="92">
        <v>102723.47536585372</v>
      </c>
      <c r="U15" s="92">
        <v>177435.65484320553</v>
      </c>
      <c r="V15" s="92">
        <v>143676.14238095237</v>
      </c>
      <c r="W15" s="33">
        <f t="shared" si="0"/>
        <v>531557.26698025549</v>
      </c>
      <c r="X15" s="92">
        <v>144200.12109628922</v>
      </c>
      <c r="Y15" s="92">
        <v>160123.67142857143</v>
      </c>
      <c r="Z15" s="92">
        <v>122073.84857142856</v>
      </c>
      <c r="AA15" s="92">
        <v>177367.75</v>
      </c>
      <c r="AB15" s="33">
        <f t="shared" si="1"/>
        <v>603765.39109628927</v>
      </c>
      <c r="AC15" s="92">
        <v>177367.75</v>
      </c>
    </row>
    <row r="16" spans="2:29" s="8" customFormat="1" ht="14.1" customHeight="1" x14ac:dyDescent="0.15">
      <c r="B16" s="46" t="s">
        <v>16</v>
      </c>
      <c r="C16" s="24">
        <v>739411.04</v>
      </c>
      <c r="D16" s="34">
        <v>667954</v>
      </c>
      <c r="E16" s="39">
        <v>844199.04</v>
      </c>
      <c r="F16" s="60">
        <v>781922</v>
      </c>
      <c r="G16" s="67">
        <v>833414.41</v>
      </c>
      <c r="H16" s="77">
        <v>1085117.79</v>
      </c>
      <c r="I16" s="77">
        <v>1657221.68</v>
      </c>
      <c r="J16" s="77">
        <v>2162971.2876190478</v>
      </c>
      <c r="K16" s="77">
        <v>1630529.1</v>
      </c>
      <c r="L16" s="77">
        <v>1505722.44</v>
      </c>
      <c r="M16" s="77">
        <v>1728346.9812195126</v>
      </c>
      <c r="N16" s="92">
        <v>405663.79975609801</v>
      </c>
      <c r="O16" s="92">
        <v>341570.50121951249</v>
      </c>
      <c r="P16" s="92">
        <v>250002.43414634143</v>
      </c>
      <c r="Q16" s="92">
        <v>264322.24170731701</v>
      </c>
      <c r="R16" s="33">
        <v>1261558.976829269</v>
      </c>
      <c r="S16" s="92">
        <v>251374.83763066196</v>
      </c>
      <c r="T16" s="92">
        <v>206890.75221835074</v>
      </c>
      <c r="U16" s="92">
        <v>175066.6416144018</v>
      </c>
      <c r="V16" s="92">
        <v>209720.12809523812</v>
      </c>
      <c r="W16" s="33">
        <f t="shared" si="0"/>
        <v>843052.35955865262</v>
      </c>
      <c r="X16" s="92">
        <v>143294.3648864213</v>
      </c>
      <c r="Y16" s="92">
        <v>182230.97095238094</v>
      </c>
      <c r="Z16" s="92">
        <v>185687.49047619046</v>
      </c>
      <c r="AA16" s="92">
        <v>179727.95</v>
      </c>
      <c r="AB16" s="33">
        <f t="shared" si="1"/>
        <v>690940.77631499269</v>
      </c>
      <c r="AC16" s="92">
        <v>179727.95</v>
      </c>
    </row>
    <row r="17" spans="2:29" s="8" customFormat="1" ht="14.1" customHeight="1" x14ac:dyDescent="0.15">
      <c r="B17" s="46" t="s">
        <v>17</v>
      </c>
      <c r="C17" s="24">
        <v>686082.54</v>
      </c>
      <c r="D17" s="34">
        <v>691647</v>
      </c>
      <c r="E17" s="39">
        <v>885329.29</v>
      </c>
      <c r="F17" s="60">
        <v>817952</v>
      </c>
      <c r="G17" s="67">
        <v>884970.52</v>
      </c>
      <c r="H17" s="77">
        <v>1087196.68</v>
      </c>
      <c r="I17" s="77">
        <v>1081768.06</v>
      </c>
      <c r="J17" s="77">
        <v>1057983.4909523809</v>
      </c>
      <c r="K17" s="77">
        <v>850862.51</v>
      </c>
      <c r="L17" s="77">
        <v>965674.33000000007</v>
      </c>
      <c r="M17" s="77">
        <v>1003940.143902439</v>
      </c>
      <c r="N17" s="92">
        <v>260024.74512195121</v>
      </c>
      <c r="O17" s="92">
        <v>265070.64024390245</v>
      </c>
      <c r="P17" s="92">
        <v>256516.48585365849</v>
      </c>
      <c r="Q17" s="92">
        <v>274433.51243902434</v>
      </c>
      <c r="R17" s="33">
        <v>1056045.3836585365</v>
      </c>
      <c r="S17" s="92">
        <v>261274.35190476183</v>
      </c>
      <c r="T17" s="92">
        <v>246157.51161440182</v>
      </c>
      <c r="U17" s="92">
        <v>221430.25401858299</v>
      </c>
      <c r="V17" s="92">
        <v>277500.45095238095</v>
      </c>
      <c r="W17" s="33">
        <f t="shared" si="0"/>
        <v>1006362.5684901276</v>
      </c>
      <c r="X17" s="92">
        <v>192601.33273710383</v>
      </c>
      <c r="Y17" s="92">
        <v>258016.16666666666</v>
      </c>
      <c r="Z17" s="92">
        <v>323204.34619047621</v>
      </c>
      <c r="AA17" s="92">
        <v>241406.49</v>
      </c>
      <c r="AB17" s="33">
        <f t="shared" si="1"/>
        <v>1015228.3355942466</v>
      </c>
      <c r="AC17" s="92">
        <v>241406.49</v>
      </c>
    </row>
    <row r="18" spans="2:29" s="8" customFormat="1" ht="14.1" customHeight="1" x14ac:dyDescent="0.15">
      <c r="B18" s="46" t="s">
        <v>18</v>
      </c>
      <c r="C18" s="24">
        <v>8611740.0600000005</v>
      </c>
      <c r="D18" s="34">
        <v>8963575</v>
      </c>
      <c r="E18" s="39">
        <v>12267595.32</v>
      </c>
      <c r="F18" s="60">
        <v>9116535</v>
      </c>
      <c r="G18" s="67">
        <v>11086480.380000001</v>
      </c>
      <c r="H18" s="77">
        <v>11830114.439999999</v>
      </c>
      <c r="I18" s="77">
        <v>12135326.68</v>
      </c>
      <c r="J18" s="77">
        <v>12983405.535714285</v>
      </c>
      <c r="K18" s="77">
        <v>10971891.550000001</v>
      </c>
      <c r="L18" s="77">
        <v>12273108.880000001</v>
      </c>
      <c r="M18" s="77">
        <v>12865023.980487807</v>
      </c>
      <c r="N18" s="92">
        <v>3095382.0317073176</v>
      </c>
      <c r="O18" s="92">
        <v>3210923.7531707324</v>
      </c>
      <c r="P18" s="92">
        <v>3413012.6109756101</v>
      </c>
      <c r="Q18" s="92">
        <v>3645807.7895121952</v>
      </c>
      <c r="R18" s="33">
        <v>13365126.185365856</v>
      </c>
      <c r="S18" s="92">
        <v>3258850.6348780496</v>
      </c>
      <c r="T18" s="92">
        <v>3326879.3892685366</v>
      </c>
      <c r="U18" s="92">
        <v>3492867.0046341461</v>
      </c>
      <c r="V18" s="92">
        <v>3782631.9000000004</v>
      </c>
      <c r="W18" s="33">
        <f t="shared" si="0"/>
        <v>13861228.928780733</v>
      </c>
      <c r="X18" s="92">
        <v>2872745.1728851465</v>
      </c>
      <c r="Y18" s="92">
        <v>3390696.17</v>
      </c>
      <c r="Z18" s="92">
        <v>3334653.81</v>
      </c>
      <c r="AA18" s="92">
        <v>2927421.37</v>
      </c>
      <c r="AB18" s="33">
        <f t="shared" si="1"/>
        <v>12525516.522885147</v>
      </c>
      <c r="AC18" s="92">
        <v>2927421.37</v>
      </c>
    </row>
    <row r="19" spans="2:29" s="8" customFormat="1" ht="14.1" customHeight="1" x14ac:dyDescent="0.15">
      <c r="B19" s="46" t="s">
        <v>21</v>
      </c>
      <c r="C19" s="26" t="s">
        <v>8</v>
      </c>
      <c r="D19" s="34">
        <v>781327</v>
      </c>
      <c r="E19" s="39">
        <v>1001198.12</v>
      </c>
      <c r="F19" s="60">
        <v>898383</v>
      </c>
      <c r="G19" s="67">
        <v>1323991.73</v>
      </c>
      <c r="H19" s="77">
        <v>1439527.3399999999</v>
      </c>
      <c r="I19" s="77">
        <v>1464097.02</v>
      </c>
      <c r="J19" s="77">
        <v>1598069.4252380952</v>
      </c>
      <c r="K19" s="77">
        <v>1351114.4300000002</v>
      </c>
      <c r="L19" s="77">
        <v>1513734.73</v>
      </c>
      <c r="M19" s="77">
        <v>1725351.9119512194</v>
      </c>
      <c r="N19" s="92">
        <v>400834.15268292691</v>
      </c>
      <c r="O19" s="92">
        <v>383906.61999999988</v>
      </c>
      <c r="P19" s="92">
        <v>438785.89536585362</v>
      </c>
      <c r="Q19" s="92">
        <v>533298.88780487794</v>
      </c>
      <c r="R19" s="33">
        <v>1756825.5558536584</v>
      </c>
      <c r="S19" s="92">
        <v>524091.93558652722</v>
      </c>
      <c r="T19" s="92">
        <v>514735.46362369345</v>
      </c>
      <c r="U19" s="92">
        <v>530307.41947735194</v>
      </c>
      <c r="V19" s="92">
        <v>599879.34904761903</v>
      </c>
      <c r="W19" s="33">
        <f t="shared" si="0"/>
        <v>2169014.1677351915</v>
      </c>
      <c r="X19" s="92">
        <v>475374.81266137504</v>
      </c>
      <c r="Y19" s="92">
        <v>505853.27047619049</v>
      </c>
      <c r="Z19" s="92">
        <v>492109.25095238094</v>
      </c>
      <c r="AA19" s="92">
        <v>437336.42</v>
      </c>
      <c r="AB19" s="33">
        <f t="shared" si="1"/>
        <v>1910673.7540899464</v>
      </c>
      <c r="AC19" s="92">
        <v>437336.42</v>
      </c>
    </row>
    <row r="20" spans="2:29" s="8" customFormat="1" ht="14.1" customHeight="1" x14ac:dyDescent="0.15">
      <c r="B20" s="46" t="s">
        <v>22</v>
      </c>
      <c r="C20" s="26" t="s">
        <v>8</v>
      </c>
      <c r="D20" s="34">
        <v>764645</v>
      </c>
      <c r="E20" s="39">
        <v>605744.21</v>
      </c>
      <c r="F20" s="60">
        <v>439428</v>
      </c>
      <c r="G20" s="67">
        <v>767536.53</v>
      </c>
      <c r="H20" s="77">
        <v>914915.65</v>
      </c>
      <c r="I20" s="77">
        <v>1042753.8799999999</v>
      </c>
      <c r="J20" s="77">
        <v>1175835.5385714285</v>
      </c>
      <c r="K20" s="77">
        <v>1110607.17</v>
      </c>
      <c r="L20" s="77">
        <v>939530.34</v>
      </c>
      <c r="M20" s="77">
        <v>975881.88658536575</v>
      </c>
      <c r="N20" s="92">
        <v>257967.83512195121</v>
      </c>
      <c r="O20" s="92">
        <v>253971.32878048794</v>
      </c>
      <c r="P20" s="92">
        <v>255798.31341463412</v>
      </c>
      <c r="Q20" s="92">
        <v>237331.98097560968</v>
      </c>
      <c r="R20" s="33">
        <v>1005069.4582926829</v>
      </c>
      <c r="S20" s="92">
        <v>265129.02804878046</v>
      </c>
      <c r="T20" s="92">
        <v>283604.99097560981</v>
      </c>
      <c r="U20" s="92">
        <v>264348.15560975601</v>
      </c>
      <c r="V20" s="92">
        <v>237183.84</v>
      </c>
      <c r="W20" s="33">
        <f t="shared" si="0"/>
        <v>1050266.0146341464</v>
      </c>
      <c r="X20" s="92">
        <v>233346.62629260251</v>
      </c>
      <c r="Y20" s="92">
        <v>266531.91000000003</v>
      </c>
      <c r="Z20" s="92">
        <v>232124.44</v>
      </c>
      <c r="AA20" s="92">
        <v>206608.91</v>
      </c>
      <c r="AB20" s="33">
        <f t="shared" si="1"/>
        <v>938611.88629260252</v>
      </c>
      <c r="AC20" s="92">
        <v>206608.91</v>
      </c>
    </row>
    <row r="21" spans="2:29" s="8" customFormat="1" ht="14.1" customHeight="1" x14ac:dyDescent="0.15">
      <c r="B21" s="46" t="s">
        <v>23</v>
      </c>
      <c r="C21" s="26" t="s">
        <v>8</v>
      </c>
      <c r="D21" s="34">
        <v>259571</v>
      </c>
      <c r="E21" s="39">
        <v>269967.32</v>
      </c>
      <c r="F21" s="60">
        <v>195544</v>
      </c>
      <c r="G21" s="67">
        <v>276592.26</v>
      </c>
      <c r="H21" s="77">
        <v>285099.01</v>
      </c>
      <c r="I21" s="77">
        <v>296222.27999999997</v>
      </c>
      <c r="J21" s="77">
        <v>377873.63000000006</v>
      </c>
      <c r="K21" s="77">
        <v>279768.76</v>
      </c>
      <c r="L21" s="77">
        <v>283579.28000000003</v>
      </c>
      <c r="M21" s="77">
        <v>309720.35219512187</v>
      </c>
      <c r="N21" s="92">
        <v>74795.522682926909</v>
      </c>
      <c r="O21" s="92">
        <v>66587.7056097561</v>
      </c>
      <c r="P21" s="92">
        <v>71758.814390243904</v>
      </c>
      <c r="Q21" s="92">
        <v>62747.551951219517</v>
      </c>
      <c r="R21" s="33">
        <v>275889.59463414643</v>
      </c>
      <c r="S21" s="92">
        <v>58779.775121951228</v>
      </c>
      <c r="T21" s="92">
        <v>64153.355609756094</v>
      </c>
      <c r="U21" s="92">
        <v>80524.81146341459</v>
      </c>
      <c r="V21" s="92">
        <v>76468.92</v>
      </c>
      <c r="W21" s="33">
        <f t="shared" si="0"/>
        <v>279926.86219512188</v>
      </c>
      <c r="X21" s="92">
        <v>70125.077838046651</v>
      </c>
      <c r="Y21" s="92">
        <v>74914.145714285711</v>
      </c>
      <c r="Z21" s="92">
        <v>75630.25</v>
      </c>
      <c r="AA21" s="92">
        <v>82259.320000000007</v>
      </c>
      <c r="AB21" s="33">
        <f t="shared" si="1"/>
        <v>302928.79355233238</v>
      </c>
      <c r="AC21" s="92">
        <v>82259.320000000007</v>
      </c>
    </row>
    <row r="22" spans="2:29" s="8" customFormat="1" ht="14.1" customHeight="1" x14ac:dyDescent="0.15">
      <c r="B22" s="46" t="s">
        <v>24</v>
      </c>
      <c r="C22" s="26" t="s">
        <v>8</v>
      </c>
      <c r="D22" s="34">
        <v>321650</v>
      </c>
      <c r="E22" s="39">
        <v>291115.89</v>
      </c>
      <c r="F22" s="60">
        <v>209638</v>
      </c>
      <c r="G22" s="67">
        <v>287736.43</v>
      </c>
      <c r="H22" s="77">
        <v>367065.51</v>
      </c>
      <c r="I22" s="77">
        <v>367034.04000000004</v>
      </c>
      <c r="J22" s="77">
        <v>341599.42523809522</v>
      </c>
      <c r="K22" s="77">
        <v>241997.46</v>
      </c>
      <c r="L22" s="77">
        <v>256920.99</v>
      </c>
      <c r="M22" s="77">
        <v>304215.15292682918</v>
      </c>
      <c r="N22" s="92">
        <v>72135.8514634147</v>
      </c>
      <c r="O22" s="92">
        <v>66189.8253658537</v>
      </c>
      <c r="P22" s="92">
        <v>66869.898292682919</v>
      </c>
      <c r="Q22" s="92">
        <v>89277.839756097572</v>
      </c>
      <c r="R22" s="33">
        <v>294473.41487804888</v>
      </c>
      <c r="S22" s="92">
        <v>92125.0656097561</v>
      </c>
      <c r="T22" s="92">
        <v>96860.679512195115</v>
      </c>
      <c r="U22" s="92">
        <v>86766.549999999988</v>
      </c>
      <c r="V22" s="92">
        <v>108219.87</v>
      </c>
      <c r="W22" s="33">
        <f t="shared" si="0"/>
        <v>383972.1651219512</v>
      </c>
      <c r="X22" s="92">
        <v>105359.92527125735</v>
      </c>
      <c r="Y22" s="92">
        <v>146975.25</v>
      </c>
      <c r="Z22" s="92">
        <v>143912.76999999999</v>
      </c>
      <c r="AA22" s="92">
        <v>172538.73</v>
      </c>
      <c r="AB22" s="33">
        <f t="shared" si="1"/>
        <v>568786.67527125729</v>
      </c>
      <c r="AC22" s="92">
        <v>172538.73</v>
      </c>
    </row>
    <row r="23" spans="2:29" s="8" customFormat="1" ht="14.1" customHeight="1" x14ac:dyDescent="0.15">
      <c r="B23" s="46" t="s">
        <v>31</v>
      </c>
      <c r="C23" s="26" t="s">
        <v>8</v>
      </c>
      <c r="D23" s="27" t="s">
        <v>8</v>
      </c>
      <c r="E23" s="26" t="s">
        <v>8</v>
      </c>
      <c r="F23" s="57" t="s">
        <v>8</v>
      </c>
      <c r="G23" s="68" t="s">
        <v>8</v>
      </c>
      <c r="H23" s="77">
        <v>498621.65</v>
      </c>
      <c r="I23" s="77">
        <v>504464.93999999994</v>
      </c>
      <c r="J23" s="77">
        <v>451823.64714285714</v>
      </c>
      <c r="K23" s="77">
        <v>514921.45999999996</v>
      </c>
      <c r="L23" s="77">
        <v>557354.12</v>
      </c>
      <c r="M23" s="77">
        <v>596812.61414634134</v>
      </c>
      <c r="N23" s="92">
        <v>133829.48292682925</v>
      </c>
      <c r="O23" s="92">
        <v>155954.9658536585</v>
      </c>
      <c r="P23" s="92">
        <v>140269.50414634144</v>
      </c>
      <c r="Q23" s="92">
        <v>141119.69219512196</v>
      </c>
      <c r="R23" s="33">
        <v>571173.64512195112</v>
      </c>
      <c r="S23" s="92">
        <v>130342.2256794425</v>
      </c>
      <c r="T23" s="92">
        <v>116854.90588850174</v>
      </c>
      <c r="U23" s="92">
        <v>144918.9604878049</v>
      </c>
      <c r="V23" s="92">
        <v>140872.18</v>
      </c>
      <c r="W23" s="33">
        <f t="shared" si="0"/>
        <v>532988.27205574908</v>
      </c>
      <c r="X23" s="92">
        <v>121490.01702564064</v>
      </c>
      <c r="Y23" s="92">
        <v>146278.14000000001</v>
      </c>
      <c r="Z23" s="92">
        <v>125634.61</v>
      </c>
      <c r="AA23" s="92">
        <v>107619.99</v>
      </c>
      <c r="AB23" s="33">
        <f t="shared" si="1"/>
        <v>501022.75702564063</v>
      </c>
      <c r="AC23" s="92">
        <v>107619.99</v>
      </c>
    </row>
    <row r="24" spans="2:29" s="8" customFormat="1" ht="14.1" customHeight="1" x14ac:dyDescent="0.15">
      <c r="B24" s="46" t="s">
        <v>32</v>
      </c>
      <c r="C24" s="26" t="s">
        <v>8</v>
      </c>
      <c r="D24" s="27" t="s">
        <v>8</v>
      </c>
      <c r="E24" s="26" t="s">
        <v>8</v>
      </c>
      <c r="F24" s="57" t="s">
        <v>8</v>
      </c>
      <c r="G24" s="68" t="s">
        <v>8</v>
      </c>
      <c r="H24" s="77">
        <v>393599.92000000004</v>
      </c>
      <c r="I24" s="77">
        <v>356784.80999999994</v>
      </c>
      <c r="J24" s="77">
        <v>270876.14428571431</v>
      </c>
      <c r="K24" s="77">
        <v>184595.94</v>
      </c>
      <c r="L24" s="77">
        <v>216876.12</v>
      </c>
      <c r="M24" s="77">
        <v>142723.39780487804</v>
      </c>
      <c r="N24" s="92">
        <v>38425.629999999997</v>
      </c>
      <c r="O24" s="92">
        <v>45533.4</v>
      </c>
      <c r="P24" s="92">
        <v>44636.61</v>
      </c>
      <c r="Q24" s="92">
        <v>40793.340000000004</v>
      </c>
      <c r="R24" s="33">
        <v>169388.98</v>
      </c>
      <c r="S24" s="92">
        <v>51950.080000000002</v>
      </c>
      <c r="T24" s="92">
        <v>44445.04</v>
      </c>
      <c r="U24" s="92">
        <v>23153.61</v>
      </c>
      <c r="V24" s="92">
        <v>34647.259999999995</v>
      </c>
      <c r="W24" s="33">
        <f t="shared" si="0"/>
        <v>154195.99</v>
      </c>
      <c r="X24" s="92">
        <v>25666.10342069234</v>
      </c>
      <c r="Y24" s="92">
        <v>41697.910000000003</v>
      </c>
      <c r="Z24" s="92">
        <v>48382.61</v>
      </c>
      <c r="AA24" s="92">
        <v>45633.26</v>
      </c>
      <c r="AB24" s="33">
        <f t="shared" si="1"/>
        <v>161379.88342069235</v>
      </c>
      <c r="AC24" s="92">
        <v>45633.26</v>
      </c>
    </row>
    <row r="25" spans="2:29" s="8" customFormat="1" ht="14.1" customHeight="1" x14ac:dyDescent="0.15">
      <c r="B25" s="46" t="s">
        <v>33</v>
      </c>
      <c r="C25" s="26" t="s">
        <v>8</v>
      </c>
      <c r="D25" s="27" t="s">
        <v>8</v>
      </c>
      <c r="E25" s="26" t="s">
        <v>8</v>
      </c>
      <c r="F25" s="57" t="s">
        <v>8</v>
      </c>
      <c r="G25" s="68" t="s">
        <v>8</v>
      </c>
      <c r="H25" s="77">
        <v>1294709.44</v>
      </c>
      <c r="I25" s="77">
        <v>1696652.9700000002</v>
      </c>
      <c r="J25" s="77">
        <v>1991976.88</v>
      </c>
      <c r="K25" s="77">
        <v>212174.12</v>
      </c>
      <c r="L25" s="77">
        <v>0</v>
      </c>
      <c r="M25" s="77">
        <v>0</v>
      </c>
      <c r="N25" s="93">
        <v>0</v>
      </c>
      <c r="O25" s="93">
        <v>0</v>
      </c>
      <c r="P25" s="93">
        <v>0</v>
      </c>
      <c r="Q25" s="93">
        <v>0</v>
      </c>
      <c r="R25" s="89">
        <v>0</v>
      </c>
      <c r="S25" s="93">
        <v>0</v>
      </c>
      <c r="T25" s="93">
        <v>0</v>
      </c>
      <c r="U25" s="93">
        <v>0</v>
      </c>
      <c r="V25" s="93">
        <v>0</v>
      </c>
      <c r="W25" s="89">
        <f t="shared" si="0"/>
        <v>0</v>
      </c>
      <c r="X25" s="93">
        <v>0</v>
      </c>
      <c r="Y25" s="93">
        <v>0</v>
      </c>
      <c r="Z25" s="93">
        <v>0</v>
      </c>
      <c r="AA25" s="93">
        <v>0</v>
      </c>
      <c r="AB25" s="89">
        <f t="shared" si="1"/>
        <v>0</v>
      </c>
      <c r="AC25" s="93">
        <v>0</v>
      </c>
    </row>
    <row r="26" spans="2:29" s="8" customFormat="1" ht="14.1" customHeight="1" x14ac:dyDescent="0.15">
      <c r="B26" s="46" t="s">
        <v>34</v>
      </c>
      <c r="C26" s="26" t="s">
        <v>8</v>
      </c>
      <c r="D26" s="27" t="s">
        <v>8</v>
      </c>
      <c r="E26" s="26" t="s">
        <v>8</v>
      </c>
      <c r="F26" s="57" t="s">
        <v>8</v>
      </c>
      <c r="G26" s="68" t="s">
        <v>8</v>
      </c>
      <c r="H26" s="77">
        <v>463684.42000000004</v>
      </c>
      <c r="I26" s="77">
        <v>534529.99</v>
      </c>
      <c r="J26" s="77">
        <v>690705.98142857151</v>
      </c>
      <c r="K26" s="77">
        <v>467255.82</v>
      </c>
      <c r="L26" s="77">
        <v>525353.87</v>
      </c>
      <c r="M26" s="77">
        <v>701799.6839024392</v>
      </c>
      <c r="N26" s="92">
        <v>206249.74439024398</v>
      </c>
      <c r="O26" s="92">
        <v>146016.1092682927</v>
      </c>
      <c r="P26" s="92">
        <v>75420.871951219509</v>
      </c>
      <c r="Q26" s="92">
        <v>73981.89292682927</v>
      </c>
      <c r="R26" s="33">
        <v>501668.61853658548</v>
      </c>
      <c r="S26" s="92">
        <v>42757.134390243897</v>
      </c>
      <c r="T26" s="92">
        <v>44001.733170731706</v>
      </c>
      <c r="U26" s="92">
        <v>32186.075470383264</v>
      </c>
      <c r="V26" s="92">
        <v>40782.279047619049</v>
      </c>
      <c r="W26" s="33">
        <f t="shared" si="0"/>
        <v>159727.22207897791</v>
      </c>
      <c r="X26" s="92">
        <v>39485.764352765698</v>
      </c>
      <c r="Y26" s="92">
        <v>51274.363333333335</v>
      </c>
      <c r="Z26" s="92">
        <v>51224.03952380953</v>
      </c>
      <c r="AA26" s="92">
        <v>58349.680000000008</v>
      </c>
      <c r="AB26" s="33">
        <f t="shared" si="1"/>
        <v>200333.84720990859</v>
      </c>
      <c r="AC26" s="92">
        <v>58349.680000000008</v>
      </c>
    </row>
    <row r="27" spans="2:29" s="8" customFormat="1" ht="14.1" customHeight="1" x14ac:dyDescent="0.15">
      <c r="B27" s="46" t="s">
        <v>35</v>
      </c>
      <c r="C27" s="26" t="s">
        <v>8</v>
      </c>
      <c r="D27" s="27" t="s">
        <v>8</v>
      </c>
      <c r="E27" s="26" t="s">
        <v>8</v>
      </c>
      <c r="F27" s="57" t="s">
        <v>8</v>
      </c>
      <c r="G27" s="68" t="s">
        <v>8</v>
      </c>
      <c r="H27" s="77">
        <v>769334.55999999994</v>
      </c>
      <c r="I27" s="77">
        <v>796222.37</v>
      </c>
      <c r="J27" s="77">
        <v>884189.94904761901</v>
      </c>
      <c r="K27" s="77">
        <v>641724.87999999989</v>
      </c>
      <c r="L27" s="77">
        <v>777188.11</v>
      </c>
      <c r="M27" s="77">
        <v>1005358.1197560972</v>
      </c>
      <c r="N27" s="92">
        <v>302987.59097560972</v>
      </c>
      <c r="O27" s="92">
        <v>276541.15682926832</v>
      </c>
      <c r="P27" s="92">
        <v>289321.74829268293</v>
      </c>
      <c r="Q27" s="92">
        <v>99505.489999999991</v>
      </c>
      <c r="R27" s="33">
        <v>968355.98609756096</v>
      </c>
      <c r="S27" s="92">
        <v>228439.89671312427</v>
      </c>
      <c r="T27" s="92">
        <v>110526.52403019737</v>
      </c>
      <c r="U27" s="92">
        <v>208105.63783972128</v>
      </c>
      <c r="V27" s="92">
        <v>165685.37190476188</v>
      </c>
      <c r="W27" s="33">
        <f t="shared" si="0"/>
        <v>712757.43048780481</v>
      </c>
      <c r="X27" s="92">
        <v>92204.242345051724</v>
      </c>
      <c r="Y27" s="92">
        <v>84531.568095238094</v>
      </c>
      <c r="Z27" s="92">
        <v>56366.821428571435</v>
      </c>
      <c r="AA27" s="92">
        <v>257911.15</v>
      </c>
      <c r="AB27" s="33">
        <f t="shared" si="1"/>
        <v>491013.78186886129</v>
      </c>
      <c r="AC27" s="92">
        <v>257911.15</v>
      </c>
    </row>
    <row r="28" spans="2:29" s="8" customFormat="1" ht="14.1" customHeight="1" x14ac:dyDescent="0.15">
      <c r="B28" s="46" t="s">
        <v>36</v>
      </c>
      <c r="C28" s="26" t="s">
        <v>8</v>
      </c>
      <c r="D28" s="27" t="s">
        <v>8</v>
      </c>
      <c r="E28" s="26" t="s">
        <v>8</v>
      </c>
      <c r="F28" s="57" t="s">
        <v>8</v>
      </c>
      <c r="G28" s="68" t="s">
        <v>8</v>
      </c>
      <c r="H28" s="77">
        <v>707875.14999999991</v>
      </c>
      <c r="I28" s="77">
        <v>1659491.67</v>
      </c>
      <c r="J28" s="77">
        <v>1903153.5957142857</v>
      </c>
      <c r="K28" s="77">
        <v>1596718.2599999998</v>
      </c>
      <c r="L28" s="77">
        <v>1600757.2</v>
      </c>
      <c r="M28" s="77">
        <v>1662396.9358536585</v>
      </c>
      <c r="N28" s="92">
        <v>608299.05463414709</v>
      </c>
      <c r="O28" s="92">
        <v>498976.37682926899</v>
      </c>
      <c r="P28" s="92">
        <v>297620.81926829269</v>
      </c>
      <c r="Q28" s="92">
        <v>410311.20219512237</v>
      </c>
      <c r="R28" s="33">
        <v>1815207.4529268313</v>
      </c>
      <c r="S28" s="92">
        <v>317542.16819976812</v>
      </c>
      <c r="T28" s="92">
        <v>453423.64400696824</v>
      </c>
      <c r="U28" s="92">
        <v>196604.78645760735</v>
      </c>
      <c r="V28" s="92">
        <v>180031.45285714284</v>
      </c>
      <c r="W28" s="33">
        <f t="shared" si="0"/>
        <v>1147602.0515214864</v>
      </c>
      <c r="X28" s="92">
        <v>423776.97188681876</v>
      </c>
      <c r="Y28" s="92">
        <v>454155.90380952379</v>
      </c>
      <c r="Z28" s="92">
        <v>423301.19904761901</v>
      </c>
      <c r="AA28" s="92">
        <v>307265.84000000003</v>
      </c>
      <c r="AB28" s="33">
        <f t="shared" si="1"/>
        <v>1608499.9147439615</v>
      </c>
      <c r="AC28" s="92">
        <v>307265.84000000003</v>
      </c>
    </row>
    <row r="29" spans="2:29" s="8" customFormat="1" ht="14.1" customHeight="1" x14ac:dyDescent="0.15">
      <c r="B29" s="46" t="s">
        <v>37</v>
      </c>
      <c r="C29" s="26" t="s">
        <v>8</v>
      </c>
      <c r="D29" s="27" t="s">
        <v>8</v>
      </c>
      <c r="E29" s="26" t="s">
        <v>8</v>
      </c>
      <c r="F29" s="57" t="s">
        <v>8</v>
      </c>
      <c r="G29" s="68" t="s">
        <v>8</v>
      </c>
      <c r="H29" s="77">
        <v>379950.39</v>
      </c>
      <c r="I29" s="77">
        <v>505241.64</v>
      </c>
      <c r="J29" s="77">
        <v>216336.89904761902</v>
      </c>
      <c r="K29" s="77">
        <v>76875.16</v>
      </c>
      <c r="L29" s="77">
        <v>39113.33</v>
      </c>
      <c r="M29" s="77">
        <v>336531.48878048779</v>
      </c>
      <c r="N29" s="92">
        <v>181647.47170731708</v>
      </c>
      <c r="O29" s="92">
        <v>138243.02951219512</v>
      </c>
      <c r="P29" s="92">
        <v>125565.23853658537</v>
      </c>
      <c r="Q29" s="92">
        <v>11690.933658536585</v>
      </c>
      <c r="R29" s="33">
        <v>457146.67341463413</v>
      </c>
      <c r="S29" s="92">
        <v>177167.58975609756</v>
      </c>
      <c r="T29" s="92">
        <v>16446.800487804878</v>
      </c>
      <c r="U29" s="92">
        <v>162582.82219512196</v>
      </c>
      <c r="V29" s="92">
        <v>161661.97</v>
      </c>
      <c r="W29" s="33">
        <f t="shared" si="0"/>
        <v>517859.18243902433</v>
      </c>
      <c r="X29" s="92">
        <v>16160.475831785092</v>
      </c>
      <c r="Y29" s="92">
        <v>16113.62</v>
      </c>
      <c r="Z29" s="92">
        <v>12675.03</v>
      </c>
      <c r="AA29" s="92">
        <v>242588.73</v>
      </c>
      <c r="AB29" s="33">
        <f t="shared" si="1"/>
        <v>287537.85583178513</v>
      </c>
      <c r="AC29" s="92">
        <v>242588.73</v>
      </c>
    </row>
    <row r="30" spans="2:29" s="8" customFormat="1" ht="14.1" customHeight="1" x14ac:dyDescent="0.15">
      <c r="B30" s="46" t="s">
        <v>40</v>
      </c>
      <c r="C30" s="26" t="s">
        <v>8</v>
      </c>
      <c r="D30" s="27" t="s">
        <v>8</v>
      </c>
      <c r="E30" s="26" t="s">
        <v>8</v>
      </c>
      <c r="F30" s="57" t="s">
        <v>8</v>
      </c>
      <c r="G30" s="68" t="s">
        <v>8</v>
      </c>
      <c r="H30" s="77">
        <v>205749.86</v>
      </c>
      <c r="I30" s="77">
        <v>229473.72</v>
      </c>
      <c r="J30" s="77">
        <v>672799.28</v>
      </c>
      <c r="K30" s="77">
        <v>707599.21</v>
      </c>
      <c r="L30" s="77">
        <v>731148.35000000009</v>
      </c>
      <c r="M30" s="77">
        <v>732343.31780487811</v>
      </c>
      <c r="N30" s="92">
        <v>157438.9095121951</v>
      </c>
      <c r="O30" s="92">
        <v>164789.37999999992</v>
      </c>
      <c r="P30" s="92">
        <v>138338.24634146332</v>
      </c>
      <c r="Q30" s="92">
        <v>351567.5780487805</v>
      </c>
      <c r="R30" s="33">
        <v>812134.1139024389</v>
      </c>
      <c r="S30" s="92">
        <v>163207.27560975612</v>
      </c>
      <c r="T30" s="92">
        <v>329801.61268292682</v>
      </c>
      <c r="U30" s="92">
        <v>169630.28060394892</v>
      </c>
      <c r="V30" s="92">
        <v>268712.26999999996</v>
      </c>
      <c r="W30" s="33">
        <f t="shared" si="0"/>
        <v>931351.43889663182</v>
      </c>
      <c r="X30" s="92">
        <v>384160.48020941555</v>
      </c>
      <c r="Y30" s="92">
        <v>367997.57</v>
      </c>
      <c r="Z30" s="92">
        <v>388655.74</v>
      </c>
      <c r="AA30" s="92">
        <v>390572.92999999993</v>
      </c>
      <c r="AB30" s="33">
        <f t="shared" si="1"/>
        <v>1531386.7202094155</v>
      </c>
      <c r="AC30" s="92">
        <v>390572.92999999993</v>
      </c>
    </row>
    <row r="31" spans="2:29" s="8" customFormat="1" ht="14.1" customHeight="1" thickBot="1" x14ac:dyDescent="0.2">
      <c r="B31" s="46" t="s">
        <v>4</v>
      </c>
      <c r="C31" s="35">
        <v>9285102.6600000001</v>
      </c>
      <c r="D31" s="36">
        <v>8038658</v>
      </c>
      <c r="E31" s="35">
        <v>6928838.1200000001</v>
      </c>
      <c r="F31" s="59">
        <v>8156047</v>
      </c>
      <c r="G31" s="69">
        <v>9384210.5999999996</v>
      </c>
      <c r="H31" s="78">
        <v>6465855.5999999996</v>
      </c>
      <c r="I31" s="78">
        <v>6978313.7000000104</v>
      </c>
      <c r="J31" s="78">
        <v>7302448.9800000247</v>
      </c>
      <c r="K31" s="78">
        <v>6486962.3300000131</v>
      </c>
      <c r="L31" s="78">
        <v>8695112.6500000022</v>
      </c>
      <c r="M31" s="78">
        <v>5843459.3163414635</v>
      </c>
      <c r="N31" s="92">
        <v>1637178.6775609758</v>
      </c>
      <c r="O31" s="92">
        <v>1500109.1409756104</v>
      </c>
      <c r="P31" s="92">
        <v>1375521.4173170733</v>
      </c>
      <c r="Q31" s="92">
        <v>1493706.0402439032</v>
      </c>
      <c r="R31" s="33">
        <v>6006515.2760975622</v>
      </c>
      <c r="S31" s="92">
        <v>1506767.0526829269</v>
      </c>
      <c r="T31" s="92">
        <v>1607478.1834289199</v>
      </c>
      <c r="U31" s="92">
        <v>1595977.4225572553</v>
      </c>
      <c r="V31" s="92">
        <v>1723663.8390476245</v>
      </c>
      <c r="W31" s="33">
        <f t="shared" si="0"/>
        <v>6433886.4977167267</v>
      </c>
      <c r="X31" s="92">
        <v>1689901.3525349253</v>
      </c>
      <c r="Y31" s="92">
        <v>1855039.3833333368</v>
      </c>
      <c r="Z31" s="92">
        <v>1563771.2542857158</v>
      </c>
      <c r="AA31" s="92">
        <v>1735926.7500000037</v>
      </c>
      <c r="AB31" s="33">
        <f t="shared" si="1"/>
        <v>6844638.7401539814</v>
      </c>
      <c r="AC31" s="92">
        <v>1735926.7500000037</v>
      </c>
    </row>
    <row r="32" spans="2:29" s="9" customFormat="1" ht="14.1" customHeight="1" thickBot="1" x14ac:dyDescent="0.2">
      <c r="B32" s="21" t="s">
        <v>5</v>
      </c>
      <c r="C32" s="41">
        <f t="shared" ref="C32:G32" si="2">SUM(C8:C31)</f>
        <v>178729208.80000001</v>
      </c>
      <c r="D32" s="42">
        <f t="shared" si="2"/>
        <v>174635032</v>
      </c>
      <c r="E32" s="41">
        <f t="shared" si="2"/>
        <v>179908601.41634142</v>
      </c>
      <c r="F32" s="42">
        <f>SUM(F8:F31)</f>
        <v>169545865</v>
      </c>
      <c r="G32" s="41">
        <f t="shared" si="2"/>
        <v>199340813.41</v>
      </c>
      <c r="H32" s="40">
        <f t="shared" ref="H32" si="3">SUM(H8:H31)</f>
        <v>217723709.55999997</v>
      </c>
      <c r="I32" s="40">
        <f>SUM(I8:I31)</f>
        <v>234832684.96999997</v>
      </c>
      <c r="J32" s="40">
        <f t="shared" ref="J32" si="4">SUM(J8:J31)</f>
        <v>263960012.56999999</v>
      </c>
      <c r="K32" s="52">
        <f t="shared" ref="K32" si="5">SUM(K8:K31)</f>
        <v>261665740.13999996</v>
      </c>
      <c r="L32" s="52">
        <f t="shared" ref="L32" si="6">SUM(L8:L31)</f>
        <v>278155493.16000009</v>
      </c>
      <c r="M32" s="52">
        <f t="shared" ref="M32:N32" si="7">SUM(M8:M31)</f>
        <v>302881714.45707077</v>
      </c>
      <c r="N32" s="52">
        <f t="shared" si="7"/>
        <v>75586096.522925645</v>
      </c>
      <c r="O32" s="52">
        <f t="shared" ref="O32:P32" si="8">SUM(O8:O31)</f>
        <v>77411717.409023792</v>
      </c>
      <c r="P32" s="52">
        <f t="shared" si="8"/>
        <v>75284034.409022838</v>
      </c>
      <c r="Q32" s="52">
        <f t="shared" ref="Q32:R32" si="9">SUM(Q8:Q31)</f>
        <v>82079147.371705249</v>
      </c>
      <c r="R32" s="52">
        <f t="shared" si="9"/>
        <v>310360995.71267748</v>
      </c>
      <c r="S32" s="52">
        <f t="shared" ref="S32:T32" si="10">SUM(S8:S31)</f>
        <v>78090402.143169358</v>
      </c>
      <c r="T32" s="52">
        <f t="shared" si="10"/>
        <v>79664627.148444146</v>
      </c>
      <c r="U32" s="52">
        <f t="shared" ref="U32:X32" si="11">SUM(U8:U31)</f>
        <v>76114762.186807513</v>
      </c>
      <c r="V32" s="52">
        <f t="shared" si="11"/>
        <v>84389298.999523818</v>
      </c>
      <c r="W32" s="52">
        <f t="shared" si="11"/>
        <v>318259090.47794485</v>
      </c>
      <c r="X32" s="52">
        <f t="shared" si="11"/>
        <v>74989335.339999974</v>
      </c>
      <c r="Y32" s="52">
        <f t="shared" ref="Y32:Z32" si="12">SUM(Y8:Y31)</f>
        <v>83379898.817619056</v>
      </c>
      <c r="Z32" s="52">
        <f t="shared" si="12"/>
        <v>79613835.720952407</v>
      </c>
      <c r="AA32" s="52">
        <f t="shared" ref="AA32:AB32" si="13">SUM(AA8:AA31)</f>
        <v>81570705.210000023</v>
      </c>
      <c r="AB32" s="52">
        <f t="shared" si="13"/>
        <v>319553775.08857155</v>
      </c>
      <c r="AC32" s="52">
        <f t="shared" ref="AC32" si="14">SUM(AC8:AC31)</f>
        <v>81570705.210000023</v>
      </c>
    </row>
    <row r="33" spans="1:29" s="4" customFormat="1" ht="15.95" customHeight="1" thickBot="1" x14ac:dyDescent="0.25">
      <c r="B33" s="47"/>
      <c r="D33" s="12"/>
    </row>
    <row r="34" spans="1:29" s="4" customFormat="1" ht="15.95" customHeight="1" thickBot="1" x14ac:dyDescent="0.25">
      <c r="B34" s="43" t="s">
        <v>11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91"/>
    </row>
    <row r="35" spans="1:29" ht="20.100000000000001" customHeight="1" thickBot="1" x14ac:dyDescent="0.25">
      <c r="B35" s="85" t="s">
        <v>6</v>
      </c>
      <c r="C35" s="80" t="s">
        <v>25</v>
      </c>
      <c r="D35" s="81" t="s">
        <v>27</v>
      </c>
      <c r="E35" s="80" t="s">
        <v>30</v>
      </c>
      <c r="F35" s="80" t="s">
        <v>28</v>
      </c>
      <c r="G35" s="80" t="s">
        <v>29</v>
      </c>
      <c r="H35" s="84" t="s">
        <v>41</v>
      </c>
      <c r="I35" s="84" t="s">
        <v>42</v>
      </c>
      <c r="J35" s="84" t="s">
        <v>43</v>
      </c>
      <c r="K35" s="84" t="s">
        <v>44</v>
      </c>
      <c r="L35" s="84" t="s">
        <v>45</v>
      </c>
      <c r="M35" s="84" t="s">
        <v>46</v>
      </c>
      <c r="N35" s="84" t="s">
        <v>47</v>
      </c>
      <c r="O35" s="84" t="s">
        <v>48</v>
      </c>
      <c r="P35" s="84" t="s">
        <v>49</v>
      </c>
      <c r="Q35" s="84" t="s">
        <v>50</v>
      </c>
      <c r="R35" s="84" t="s">
        <v>51</v>
      </c>
      <c r="S35" s="84" t="s">
        <v>52</v>
      </c>
      <c r="T35" s="84" t="s">
        <v>53</v>
      </c>
      <c r="U35" s="84" t="s">
        <v>54</v>
      </c>
      <c r="V35" s="84" t="s">
        <v>55</v>
      </c>
      <c r="W35" s="84" t="s">
        <v>56</v>
      </c>
      <c r="X35" s="84" t="s">
        <v>57</v>
      </c>
      <c r="Y35" s="84" t="s">
        <v>58</v>
      </c>
      <c r="Z35" s="84" t="s">
        <v>59</v>
      </c>
      <c r="AA35" s="84" t="s">
        <v>62</v>
      </c>
      <c r="AB35" s="84" t="s">
        <v>63</v>
      </c>
      <c r="AC35" s="84" t="s">
        <v>64</v>
      </c>
    </row>
    <row r="36" spans="1:29" s="8" customFormat="1" ht="14.1" customHeight="1" x14ac:dyDescent="0.15">
      <c r="A36" s="9"/>
      <c r="B36" s="44" t="s">
        <v>0</v>
      </c>
      <c r="C36" s="7">
        <f>C8/C$32</f>
        <v>0.64645336509764706</v>
      </c>
      <c r="D36" s="7">
        <f>D8/D$32</f>
        <v>0.63753307526521941</v>
      </c>
      <c r="E36" s="7">
        <f>E8/E$32</f>
        <v>0.61381578794437142</v>
      </c>
      <c r="F36" s="58">
        <f>F8/F$32</f>
        <v>0.59913032382122677</v>
      </c>
      <c r="G36" s="70">
        <v>0.59664687233604685</v>
      </c>
      <c r="H36" s="61">
        <f t="shared" ref="H36" si="15">H8/H$32</f>
        <v>0.58743086588258853</v>
      </c>
      <c r="I36" s="61">
        <f t="shared" ref="I36:K36" si="16">I8/I$32</f>
        <v>0.56740612132856283</v>
      </c>
      <c r="J36" s="61">
        <f t="shared" si="16"/>
        <v>0.57163979214098892</v>
      </c>
      <c r="K36" s="61">
        <f t="shared" si="16"/>
        <v>0.60420675360637999</v>
      </c>
      <c r="L36" s="61">
        <f t="shared" ref="L36" si="17">L8/L$32</f>
        <v>0.59242064468312572</v>
      </c>
      <c r="M36" s="61">
        <f t="shared" ref="M36:N36" si="18">M8/M$32</f>
        <v>0.60047043411605128</v>
      </c>
      <c r="N36" s="7">
        <f t="shared" si="18"/>
        <v>0.58451069453240445</v>
      </c>
      <c r="O36" s="7">
        <f t="shared" ref="O36:P36" si="19">O8/O$32</f>
        <v>0.60088283136813658</v>
      </c>
      <c r="P36" s="7">
        <f t="shared" si="19"/>
        <v>0.60580015591862535</v>
      </c>
      <c r="Q36" s="7">
        <f t="shared" ref="Q36:R36" si="20">Q8/Q$32</f>
        <v>0.62179389703733101</v>
      </c>
      <c r="R36" s="19">
        <f t="shared" si="20"/>
        <v>0.60361852486054435</v>
      </c>
      <c r="S36" s="7">
        <f t="shared" ref="S36:T36" si="21">S8/S$32</f>
        <v>0.61768706718199229</v>
      </c>
      <c r="T36" s="7">
        <f t="shared" si="21"/>
        <v>0.61692106059335972</v>
      </c>
      <c r="U36" s="7">
        <f t="shared" ref="U36:X36" si="22">U8/U$32</f>
        <v>0.61661833614378514</v>
      </c>
      <c r="V36" s="7">
        <f t="shared" si="22"/>
        <v>0.62941537497109734</v>
      </c>
      <c r="W36" s="19">
        <f t="shared" si="22"/>
        <v>0.62034959548058455</v>
      </c>
      <c r="X36" s="7">
        <f t="shared" si="22"/>
        <v>0.63616456742924232</v>
      </c>
      <c r="Y36" s="7">
        <f t="shared" ref="Y36:Z36" si="23">Y8/Y$32</f>
        <v>0.62044507361609258</v>
      </c>
      <c r="Z36" s="7">
        <f t="shared" si="23"/>
        <v>0.61581514172311436</v>
      </c>
      <c r="AA36" s="7">
        <f t="shared" ref="AA36:AB36" si="24">AA8/AA$32</f>
        <v>0.60926769582356521</v>
      </c>
      <c r="AB36" s="19">
        <f t="shared" si="24"/>
        <v>0.62012725908517563</v>
      </c>
      <c r="AC36" s="7">
        <f t="shared" ref="AC36" si="25">AC8/AC$32</f>
        <v>0.60926769582356521</v>
      </c>
    </row>
    <row r="37" spans="1:29" s="9" customFormat="1" ht="14.1" customHeight="1" x14ac:dyDescent="0.15">
      <c r="A37" s="8"/>
      <c r="B37" s="45" t="s">
        <v>1</v>
      </c>
      <c r="C37" s="7">
        <f>C9/C$32</f>
        <v>6.5646277230093128E-2</v>
      </c>
      <c r="D37" s="7">
        <f>D9/D$32</f>
        <v>6.4560683334143401E-2</v>
      </c>
      <c r="E37" s="7">
        <f t="shared" ref="E37:F50" si="26">E9/E$32</f>
        <v>6.9499721756295499E-2</v>
      </c>
      <c r="F37" s="58">
        <f t="shared" si="26"/>
        <v>7.5298616100133137E-2</v>
      </c>
      <c r="G37" s="70">
        <v>7.1058083880024034E-2</v>
      </c>
      <c r="H37" s="61">
        <f t="shared" ref="H37" si="27">H9/H$32</f>
        <v>7.1405327933362642E-2</v>
      </c>
      <c r="I37" s="61">
        <f t="shared" ref="I37:K37" si="28">I9/I$32</f>
        <v>7.2493528880678643E-2</v>
      </c>
      <c r="J37" s="61">
        <f t="shared" si="28"/>
        <v>6.9118931281917845E-2</v>
      </c>
      <c r="K37" s="61">
        <f t="shared" si="28"/>
        <v>6.8108214244879201E-2</v>
      </c>
      <c r="L37" s="61">
        <f t="shared" ref="L37" si="29">L9/L$32</f>
        <v>7.1932456097463446E-2</v>
      </c>
      <c r="M37" s="61">
        <f t="shared" ref="M37:N37" si="30">M9/M$32</f>
        <v>7.0872406544679925E-2</v>
      </c>
      <c r="N37" s="7">
        <f t="shared" si="30"/>
        <v>7.0780468647421615E-2</v>
      </c>
      <c r="O37" s="7">
        <f t="shared" ref="O37:P37" si="31">O9/O$32</f>
        <v>6.9729053927120949E-2</v>
      </c>
      <c r="P37" s="7">
        <f t="shared" si="31"/>
        <v>6.9594384904230602E-2</v>
      </c>
      <c r="Q37" s="7">
        <f t="shared" ref="Q37:R37" si="32">Q9/Q$32</f>
        <v>6.756746267090688E-2</v>
      </c>
      <c r="R37" s="19">
        <f t="shared" si="32"/>
        <v>6.9380789610444124E-2</v>
      </c>
      <c r="S37" s="7">
        <f t="shared" ref="S37:T37" si="33">S9/S$32</f>
        <v>6.8426247712710428E-2</v>
      </c>
      <c r="T37" s="7">
        <f t="shared" si="33"/>
        <v>6.8841250623535535E-2</v>
      </c>
      <c r="U37" s="7">
        <f t="shared" ref="U37:X37" si="34">U9/U$32</f>
        <v>7.0910772319930759E-2</v>
      </c>
      <c r="V37" s="7">
        <f t="shared" si="34"/>
        <v>6.7075690999225779E-2</v>
      </c>
      <c r="W37" s="19">
        <f t="shared" si="34"/>
        <v>6.8766214490437627E-2</v>
      </c>
      <c r="X37" s="7">
        <f t="shared" si="34"/>
        <v>6.8902662794357444E-2</v>
      </c>
      <c r="Y37" s="7">
        <f t="shared" ref="Y37:Z37" si="35">Y9/Y$32</f>
        <v>6.9907990892298183E-2</v>
      </c>
      <c r="Z37" s="7">
        <f t="shared" si="35"/>
        <v>7.0611914236918372E-2</v>
      </c>
      <c r="AA37" s="7">
        <f t="shared" ref="AA37:AB37" si="36">AA9/AA$32</f>
        <v>6.8655128646766275E-2</v>
      </c>
      <c r="AB37" s="19">
        <f t="shared" si="36"/>
        <v>6.9527636427044862E-2</v>
      </c>
      <c r="AC37" s="7">
        <f t="shared" ref="AC37" si="37">AC9/AC$32</f>
        <v>6.8655128646766275E-2</v>
      </c>
    </row>
    <row r="38" spans="1:29" s="8" customFormat="1" ht="14.1" customHeight="1" x14ac:dyDescent="0.15">
      <c r="B38" s="45" t="s">
        <v>2</v>
      </c>
      <c r="C38" s="7">
        <f>C10/C$32</f>
        <v>0.11869214350821877</v>
      </c>
      <c r="D38" s="7">
        <f>D10/D$32</f>
        <v>0.12058935002227961</v>
      </c>
      <c r="E38" s="7">
        <f t="shared" si="26"/>
        <v>0.13175559146916321</v>
      </c>
      <c r="F38" s="58">
        <f t="shared" si="26"/>
        <v>0.14398162998549094</v>
      </c>
      <c r="G38" s="70">
        <v>0.14898828891058449</v>
      </c>
      <c r="H38" s="61">
        <f t="shared" ref="H38" si="38">H10/H$32</f>
        <v>0.15205897353533959</v>
      </c>
      <c r="I38" s="61">
        <f t="shared" ref="I38:K38" si="39">I10/I$32</f>
        <v>0.16709215122678844</v>
      </c>
      <c r="J38" s="61">
        <f t="shared" si="39"/>
        <v>0.17158640221756857</v>
      </c>
      <c r="K38" s="61">
        <f t="shared" si="39"/>
        <v>0.16144962969702131</v>
      </c>
      <c r="L38" s="61">
        <f t="shared" ref="L38" si="40">L10/L$32</f>
        <v>0.16319591701857436</v>
      </c>
      <c r="M38" s="61">
        <f t="shared" ref="M38:N38" si="41">M10/M$32</f>
        <v>0.16621273271162787</v>
      </c>
      <c r="N38" s="7">
        <f t="shared" si="41"/>
        <v>0.17397406883907041</v>
      </c>
      <c r="O38" s="7">
        <f t="shared" ref="O38:P38" si="42">O10/O$32</f>
        <v>0.16683107416169188</v>
      </c>
      <c r="P38" s="7">
        <f t="shared" si="42"/>
        <v>0.16251233609463292</v>
      </c>
      <c r="Q38" s="7">
        <f t="shared" ref="Q38:R38" si="43">Q10/Q$32</f>
        <v>0.15147314605081866</v>
      </c>
      <c r="R38" s="19">
        <f t="shared" si="43"/>
        <v>0.16346149293441189</v>
      </c>
      <c r="S38" s="7">
        <f t="shared" ref="S38:T38" si="44">S10/S$32</f>
        <v>0.15181121027387012</v>
      </c>
      <c r="T38" s="7">
        <f t="shared" si="44"/>
        <v>0.14869230265885688</v>
      </c>
      <c r="U38" s="7">
        <f t="shared" ref="U38:X38" si="45">U10/U$32</f>
        <v>0.14674751191456348</v>
      </c>
      <c r="V38" s="7">
        <f t="shared" si="45"/>
        <v>0.14150540558432823</v>
      </c>
      <c r="W38" s="19">
        <f t="shared" si="45"/>
        <v>0.14708679395073143</v>
      </c>
      <c r="X38" s="7">
        <f t="shared" si="45"/>
        <v>0.13418671724650755</v>
      </c>
      <c r="Y38" s="7">
        <f t="shared" ref="Y38:Z38" si="46">Y10/Y$32</f>
        <v>0.14458622677652069</v>
      </c>
      <c r="Z38" s="7">
        <f t="shared" si="46"/>
        <v>0.14900248536552801</v>
      </c>
      <c r="AA38" s="7">
        <f t="shared" ref="AA38:AB38" si="47">AA10/AA$32</f>
        <v>0.15228764441866222</v>
      </c>
      <c r="AB38" s="19">
        <f t="shared" si="47"/>
        <v>0.14521195259190051</v>
      </c>
      <c r="AC38" s="7">
        <f t="shared" ref="AC38" si="48">AC10/AC$32</f>
        <v>0.15228764441866222</v>
      </c>
    </row>
    <row r="39" spans="1:29" s="8" customFormat="1" ht="14.1" customHeight="1" x14ac:dyDescent="0.15">
      <c r="B39" s="45" t="s">
        <v>3</v>
      </c>
      <c r="C39" s="7">
        <f t="shared" ref="C39:C46" si="49">C11/C$32</f>
        <v>1.6293328547426544E-2</v>
      </c>
      <c r="D39" s="7">
        <f t="shared" ref="D39:D50" si="50">D11/D$32</f>
        <v>1.7521175247358158E-2</v>
      </c>
      <c r="E39" s="7">
        <f t="shared" si="26"/>
        <v>1.8964743281529889E-2</v>
      </c>
      <c r="F39" s="58">
        <f t="shared" si="26"/>
        <v>1.7399628118326568E-2</v>
      </c>
      <c r="G39" s="70">
        <v>1.98099012061215E-2</v>
      </c>
      <c r="H39" s="61">
        <f t="shared" ref="H39" si="51">H11/H$32</f>
        <v>2.1889016495406807E-2</v>
      </c>
      <c r="I39" s="61">
        <f t="shared" ref="I39:K39" si="52">I11/I$32</f>
        <v>2.1604787257992406E-2</v>
      </c>
      <c r="J39" s="61">
        <f t="shared" si="52"/>
        <v>2.0228211727671391E-2</v>
      </c>
      <c r="K39" s="61">
        <f t="shared" si="52"/>
        <v>1.794648981363587E-2</v>
      </c>
      <c r="L39" s="61">
        <f t="shared" ref="L39" si="53">L11/L$32</f>
        <v>1.9552682811378341E-2</v>
      </c>
      <c r="M39" s="61">
        <f t="shared" ref="M39:N39" si="54">M11/M$32</f>
        <v>2.033312978242988E-2</v>
      </c>
      <c r="N39" s="7">
        <f t="shared" si="54"/>
        <v>2.0863483366715025E-2</v>
      </c>
      <c r="O39" s="7">
        <f t="shared" ref="O39:P39" si="55">O11/O$32</f>
        <v>2.1000897860177135E-2</v>
      </c>
      <c r="P39" s="7">
        <f t="shared" si="55"/>
        <v>2.0528904149114444E-2</v>
      </c>
      <c r="Q39" s="7">
        <f t="shared" ref="Q39:R39" si="56">Q11/Q$32</f>
        <v>2.0821552638960725E-2</v>
      </c>
      <c r="R39" s="19">
        <f t="shared" si="56"/>
        <v>2.0805510167679418E-2</v>
      </c>
      <c r="S39" s="7">
        <f t="shared" ref="S39:T39" si="57">S11/S$32</f>
        <v>2.1709642202787538E-2</v>
      </c>
      <c r="T39" s="7">
        <f t="shared" si="57"/>
        <v>2.4686212554358041E-2</v>
      </c>
      <c r="U39" s="7">
        <f t="shared" ref="U39:X39" si="58">U11/U$32</f>
        <v>2.4411153417122359E-2</v>
      </c>
      <c r="V39" s="7">
        <f t="shared" si="58"/>
        <v>2.3739354830621916E-2</v>
      </c>
      <c r="W39" s="19">
        <f t="shared" si="58"/>
        <v>2.3639008228984494E-2</v>
      </c>
      <c r="X39" s="7">
        <f t="shared" si="58"/>
        <v>2.3371584063989329E-2</v>
      </c>
      <c r="Y39" s="7">
        <f t="shared" ref="Y39:Z39" si="59">Y11/Y$32</f>
        <v>2.4919870027348925E-2</v>
      </c>
      <c r="Z39" s="7">
        <f t="shared" si="59"/>
        <v>2.7660527667990896E-2</v>
      </c>
      <c r="AA39" s="7">
        <f t="shared" ref="AA39:AB39" si="60">AA11/AA$32</f>
        <v>2.9191646852503642E-2</v>
      </c>
      <c r="AB39" s="19">
        <f t="shared" si="60"/>
        <v>2.6329777263974685E-2</v>
      </c>
      <c r="AC39" s="7">
        <f t="shared" ref="AC39" si="61">AC11/AC$32</f>
        <v>2.9191646852503642E-2</v>
      </c>
    </row>
    <row r="40" spans="1:29" s="8" customFormat="1" ht="14.1" customHeight="1" x14ac:dyDescent="0.15">
      <c r="B40" s="46" t="s">
        <v>13</v>
      </c>
      <c r="C40" s="7">
        <f t="shared" si="49"/>
        <v>1.664287549847868E-2</v>
      </c>
      <c r="D40" s="7">
        <f t="shared" si="50"/>
        <v>1.6970701502777519E-2</v>
      </c>
      <c r="E40" s="7">
        <f t="shared" si="26"/>
        <v>1.5125917207829624E-2</v>
      </c>
      <c r="F40" s="58">
        <f t="shared" si="26"/>
        <v>2.0574698179752129E-2</v>
      </c>
      <c r="G40" s="70">
        <v>1.8404214808004579E-2</v>
      </c>
      <c r="H40" s="61">
        <f t="shared" ref="H40" si="62">H12/H$32</f>
        <v>1.7713978591464157E-2</v>
      </c>
      <c r="I40" s="61">
        <f t="shared" ref="I40:K40" si="63">I12/I$32</f>
        <v>1.8682300807319346E-2</v>
      </c>
      <c r="J40" s="61">
        <f t="shared" si="63"/>
        <v>2.0221862181866487E-2</v>
      </c>
      <c r="K40" s="61">
        <f t="shared" si="63"/>
        <v>2.3015990655780014E-2</v>
      </c>
      <c r="L40" s="61">
        <f t="shared" ref="L40" si="64">L12/L$32</f>
        <v>2.312174222027864E-2</v>
      </c>
      <c r="M40" s="61">
        <f t="shared" ref="M40:N40" si="65">M12/M$32</f>
        <v>2.5332857909919113E-2</v>
      </c>
      <c r="N40" s="7">
        <f t="shared" si="65"/>
        <v>2.9051984816685878E-2</v>
      </c>
      <c r="O40" s="7">
        <f t="shared" ref="O40:P40" si="66">O12/O$32</f>
        <v>2.6797046168156008E-2</v>
      </c>
      <c r="P40" s="7">
        <f t="shared" si="66"/>
        <v>2.697354262964469E-2</v>
      </c>
      <c r="Q40" s="7">
        <f t="shared" ref="Q40:R40" si="67">Q12/Q$32</f>
        <v>2.6434256645034553E-2</v>
      </c>
      <c r="R40" s="19">
        <f t="shared" si="67"/>
        <v>2.7293087627663914E-2</v>
      </c>
      <c r="S40" s="7">
        <f t="shared" ref="S40:T40" si="68">S12/S$32</f>
        <v>2.981973470451307E-2</v>
      </c>
      <c r="T40" s="7">
        <f t="shared" si="68"/>
        <v>3.0741512557264108E-2</v>
      </c>
      <c r="U40" s="7">
        <f t="shared" ref="U40:X40" si="69">U12/U$32</f>
        <v>2.6816850479276001E-2</v>
      </c>
      <c r="V40" s="7">
        <f t="shared" si="69"/>
        <v>2.5583622753071834E-2</v>
      </c>
      <c r="W40" s="19">
        <f t="shared" si="69"/>
        <v>2.8209055659898362E-2</v>
      </c>
      <c r="X40" s="7">
        <f t="shared" si="69"/>
        <v>2.8774202376568195E-2</v>
      </c>
      <c r="Y40" s="7">
        <f t="shared" ref="Y40:Z40" si="70">Y12/Y$32</f>
        <v>2.8914745381968053E-2</v>
      </c>
      <c r="Z40" s="7">
        <f t="shared" si="70"/>
        <v>2.7465870852703106E-2</v>
      </c>
      <c r="AA40" s="7">
        <f t="shared" ref="AA40:AB40" si="71">AA12/AA$32</f>
        <v>3.4097160406295318E-2</v>
      </c>
      <c r="AB40" s="19">
        <f t="shared" si="71"/>
        <v>2.9843676867218703E-2</v>
      </c>
      <c r="AC40" s="7">
        <f t="shared" ref="AC40" si="72">AC12/AC$32</f>
        <v>3.4097160406295318E-2</v>
      </c>
    </row>
    <row r="41" spans="1:29" s="8" customFormat="1" ht="14.1" customHeight="1" x14ac:dyDescent="0.15">
      <c r="B41" s="46" t="s">
        <v>38</v>
      </c>
      <c r="C41" s="7">
        <f t="shared" si="49"/>
        <v>1.7702761519749984E-2</v>
      </c>
      <c r="D41" s="7">
        <f t="shared" si="50"/>
        <v>1.6091255962892945E-2</v>
      </c>
      <c r="E41" s="7">
        <f t="shared" si="26"/>
        <v>1.2706173590388231E-2</v>
      </c>
      <c r="F41" s="58">
        <f t="shared" si="26"/>
        <v>1.278790255368363E-2</v>
      </c>
      <c r="G41" s="70">
        <v>1.2540133489164336E-2</v>
      </c>
      <c r="H41" s="61">
        <f t="shared" ref="H41" si="73">H13/H$32</f>
        <v>1.2936639862016505E-2</v>
      </c>
      <c r="I41" s="61">
        <f t="shared" ref="I41:K41" si="74">I13/I$32</f>
        <v>1.2895902375714341E-2</v>
      </c>
      <c r="J41" s="61">
        <f t="shared" si="74"/>
        <v>1.1830171183438638E-2</v>
      </c>
      <c r="K41" s="61">
        <f t="shared" si="74"/>
        <v>1.1851684016183263E-2</v>
      </c>
      <c r="L41" s="61">
        <f t="shared" ref="L41" si="75">L13/L$32</f>
        <v>1.04143915228512E-2</v>
      </c>
      <c r="M41" s="61">
        <f t="shared" ref="M41:N41" si="76">M13/M$32</f>
        <v>1.0060198794907327E-2</v>
      </c>
      <c r="N41" s="7">
        <f t="shared" si="76"/>
        <v>9.712854197403557E-3</v>
      </c>
      <c r="O41" s="7">
        <f t="shared" ref="O41:P41" si="77">O13/O$32</f>
        <v>9.6212958300240271E-3</v>
      </c>
      <c r="P41" s="7">
        <f t="shared" si="77"/>
        <v>1.0702682933625217E-2</v>
      </c>
      <c r="Q41" s="7">
        <f t="shared" ref="Q41:R41" si="78">Q13/Q$32</f>
        <v>9.8297505990773814E-3</v>
      </c>
      <c r="R41" s="19">
        <f t="shared" si="78"/>
        <v>9.9610341176221764E-3</v>
      </c>
      <c r="S41" s="7">
        <f t="shared" ref="S41:T41" si="79">S13/S$32</f>
        <v>9.3607903882401335E-3</v>
      </c>
      <c r="T41" s="7">
        <f t="shared" si="79"/>
        <v>9.4769107084385247E-3</v>
      </c>
      <c r="U41" s="7">
        <f t="shared" ref="U41:X41" si="80">U13/U$32</f>
        <v>9.7027531333923299E-3</v>
      </c>
      <c r="V41" s="7">
        <f t="shared" si="80"/>
        <v>1.0424647831973421E-2</v>
      </c>
      <c r="W41" s="19">
        <f t="shared" si="80"/>
        <v>9.753732122476988E-3</v>
      </c>
      <c r="X41" s="7">
        <f t="shared" si="80"/>
        <v>9.6271584989849196E-3</v>
      </c>
      <c r="Y41" s="7">
        <f t="shared" ref="Y41:Z41" si="81">Y13/Y$32</f>
        <v>1.0187437507323234E-2</v>
      </c>
      <c r="Z41" s="7">
        <f t="shared" si="81"/>
        <v>9.7020430007464954E-3</v>
      </c>
      <c r="AA41" s="7">
        <f t="shared" ref="AA41:AB41" si="82">AA13/AA$32</f>
        <v>9.5464659523935933E-3</v>
      </c>
      <c r="AB41" s="19">
        <f t="shared" si="82"/>
        <v>9.7714087163474073E-3</v>
      </c>
      <c r="AC41" s="7">
        <f t="shared" ref="AC41" si="83">AC13/AC$32</f>
        <v>9.5464659523935933E-3</v>
      </c>
    </row>
    <row r="42" spans="1:29" s="8" customFormat="1" ht="14.1" customHeight="1" x14ac:dyDescent="0.15">
      <c r="B42" s="46" t="s">
        <v>14</v>
      </c>
      <c r="C42" s="7">
        <f t="shared" si="49"/>
        <v>8.2025377376369821E-3</v>
      </c>
      <c r="D42" s="7">
        <f t="shared" si="50"/>
        <v>7.4788316241153723E-3</v>
      </c>
      <c r="E42" s="7">
        <f t="shared" si="26"/>
        <v>7.4906758175576115E-3</v>
      </c>
      <c r="F42" s="58">
        <f t="shared" si="26"/>
        <v>7.1096927076340077E-3</v>
      </c>
      <c r="G42" s="70">
        <v>6.1941546684692048E-3</v>
      </c>
      <c r="H42" s="61">
        <f t="shared" ref="H42" si="84">H14/H$32</f>
        <v>5.1605300234440861E-3</v>
      </c>
      <c r="I42" s="61">
        <f t="shared" ref="I42:K42" si="85">I14/I$32</f>
        <v>5.2458731209302327E-3</v>
      </c>
      <c r="J42" s="61">
        <f t="shared" si="85"/>
        <v>5.2709064628549103E-3</v>
      </c>
      <c r="K42" s="61">
        <f t="shared" si="85"/>
        <v>7.7006126935911228E-3</v>
      </c>
      <c r="L42" s="61">
        <f t="shared" ref="L42" si="86">L14/L$32</f>
        <v>6.9614074415786358E-3</v>
      </c>
      <c r="M42" s="61">
        <f t="shared" ref="M42:N42" si="87">M14/M$32</f>
        <v>6.5969277322963588E-3</v>
      </c>
      <c r="N42" s="7">
        <f t="shared" si="87"/>
        <v>6.1236047313581723E-3</v>
      </c>
      <c r="O42" s="7">
        <f t="shared" ref="O42:P42" si="88">O14/O$32</f>
        <v>6.6457118795304046E-3</v>
      </c>
      <c r="P42" s="7">
        <f t="shared" si="88"/>
        <v>6.422828378934149E-3</v>
      </c>
      <c r="Q42" s="7">
        <f t="shared" ref="Q42:R42" si="89">Q14/Q$32</f>
        <v>6.3428295509181101E-3</v>
      </c>
      <c r="R42" s="19">
        <f t="shared" si="89"/>
        <v>6.3843905961476028E-3</v>
      </c>
      <c r="S42" s="7">
        <f t="shared" ref="S42:T42" si="90">S14/S$32</f>
        <v>5.9428597819829558E-3</v>
      </c>
      <c r="T42" s="7">
        <f t="shared" si="90"/>
        <v>5.6803603209629201E-3</v>
      </c>
      <c r="U42" s="7">
        <f t="shared" ref="U42:X42" si="91">U14/U$32</f>
        <v>5.4438777490619381E-3</v>
      </c>
      <c r="V42" s="7">
        <f t="shared" si="91"/>
        <v>5.6638312863276528E-3</v>
      </c>
      <c r="W42" s="19">
        <f t="shared" si="91"/>
        <v>5.6838291931455964E-3</v>
      </c>
      <c r="X42" s="7">
        <f t="shared" si="91"/>
        <v>5.2278728926170486E-3</v>
      </c>
      <c r="Y42" s="7">
        <f t="shared" ref="Y42:Z42" si="92">Y14/Y$32</f>
        <v>5.0631253973664669E-3</v>
      </c>
      <c r="Z42" s="7">
        <f t="shared" si="92"/>
        <v>4.5398774515260079E-3</v>
      </c>
      <c r="AA42" s="7">
        <f t="shared" ref="AA42:AB42" si="93">AA14/AA$32</f>
        <v>4.1447713260489519E-3</v>
      </c>
      <c r="AB42" s="19">
        <f t="shared" si="93"/>
        <v>4.7370010696702698E-3</v>
      </c>
      <c r="AC42" s="7">
        <f t="shared" ref="AC42" si="94">AC14/AC$32</f>
        <v>4.1447713260489519E-3</v>
      </c>
    </row>
    <row r="43" spans="1:29" s="8" customFormat="1" ht="14.1" customHeight="1" x14ac:dyDescent="0.15">
      <c r="B43" s="46" t="s">
        <v>15</v>
      </c>
      <c r="C43" s="7">
        <f t="shared" si="49"/>
        <v>2.2571498677165292E-3</v>
      </c>
      <c r="D43" s="7">
        <f t="shared" si="50"/>
        <v>1.9300881165698759E-3</v>
      </c>
      <c r="E43" s="7">
        <f t="shared" si="26"/>
        <v>2.276279492898122E-3</v>
      </c>
      <c r="F43" s="58">
        <f t="shared" si="26"/>
        <v>2.1253423078174158E-3</v>
      </c>
      <c r="G43" s="70">
        <v>1.7228963006868669E-3</v>
      </c>
      <c r="H43" s="61">
        <f t="shared" ref="H43" si="95">H15/H$32</f>
        <v>1.9359135982562579E-3</v>
      </c>
      <c r="I43" s="61">
        <f t="shared" ref="I43:K43" si="96">I15/I$32</f>
        <v>1.2691041284907728E-3</v>
      </c>
      <c r="J43" s="61">
        <f t="shared" si="96"/>
        <v>9.8549251507435136E-4</v>
      </c>
      <c r="K43" s="61">
        <f t="shared" si="96"/>
        <v>1.291217947826221E-3</v>
      </c>
      <c r="L43" s="61">
        <f t="shared" ref="L43" si="97">L15/L$32</f>
        <v>1.3794931232196841E-3</v>
      </c>
      <c r="M43" s="61">
        <f t="shared" ref="M43:N43" si="98">M15/M$32</f>
        <v>1.2909642726238002E-3</v>
      </c>
      <c r="N43" s="7">
        <f t="shared" si="98"/>
        <v>1.3545168706493012E-3</v>
      </c>
      <c r="O43" s="7">
        <f t="shared" ref="O43:P43" si="99">O15/O$32</f>
        <v>1.4217203239362598E-3</v>
      </c>
      <c r="P43" s="7">
        <f t="shared" si="99"/>
        <v>1.3034892106367334E-3</v>
      </c>
      <c r="Q43" s="7">
        <f t="shared" ref="Q43:R43" si="100">Q15/Q$32</f>
        <v>1.5609806519478703E-3</v>
      </c>
      <c r="R43" s="19">
        <f t="shared" si="100"/>
        <v>1.4135034637057157E-3</v>
      </c>
      <c r="S43" s="7">
        <f t="shared" ref="S43:T43" si="101">S15/S$32</f>
        <v>1.3794524222419623E-3</v>
      </c>
      <c r="T43" s="7">
        <f t="shared" si="101"/>
        <v>1.2894490195057659E-3</v>
      </c>
      <c r="U43" s="7">
        <f t="shared" ref="U43:X43" si="102">U15/U$32</f>
        <v>2.3311595509912706E-3</v>
      </c>
      <c r="V43" s="7">
        <f t="shared" si="102"/>
        <v>1.7025398253605957E-3</v>
      </c>
      <c r="W43" s="19">
        <f t="shared" si="102"/>
        <v>1.6702029349169275E-3</v>
      </c>
      <c r="X43" s="7">
        <f t="shared" si="102"/>
        <v>1.9229417148783768E-3</v>
      </c>
      <c r="Y43" s="7">
        <f t="shared" ref="Y43:Z43" si="103">Y15/Y$32</f>
        <v>1.9204109587469972E-3</v>
      </c>
      <c r="Z43" s="7">
        <f t="shared" si="103"/>
        <v>1.533324546744602E-3</v>
      </c>
      <c r="AA43" s="7">
        <f t="shared" ref="AA43:AB43" si="104">AA15/AA$32</f>
        <v>2.1744050090455255E-3</v>
      </c>
      <c r="AB43" s="19">
        <f t="shared" si="104"/>
        <v>1.8894015285187667E-3</v>
      </c>
      <c r="AC43" s="7">
        <f t="shared" ref="AC43" si="105">AC15/AC$32</f>
        <v>2.1744050090455255E-3</v>
      </c>
    </row>
    <row r="44" spans="1:29" s="8" customFormat="1" ht="14.1" customHeight="1" x14ac:dyDescent="0.15">
      <c r="B44" s="46" t="s">
        <v>16</v>
      </c>
      <c r="C44" s="7">
        <f t="shared" si="49"/>
        <v>4.1370464568408023E-3</v>
      </c>
      <c r="D44" s="7">
        <f t="shared" si="50"/>
        <v>3.8248568591896272E-3</v>
      </c>
      <c r="E44" s="7">
        <f t="shared" si="26"/>
        <v>4.6923773146697358E-3</v>
      </c>
      <c r="F44" s="58">
        <f t="shared" si="26"/>
        <v>4.6118612211509848E-3</v>
      </c>
      <c r="G44" s="70">
        <v>4.1808518573958602E-3</v>
      </c>
      <c r="H44" s="61">
        <f t="shared" ref="H44" si="106">H16/H$32</f>
        <v>4.9839210997870897E-3</v>
      </c>
      <c r="I44" s="61">
        <f t="shared" ref="I44:K44" si="107">I16/I$32</f>
        <v>7.0570316061910679E-3</v>
      </c>
      <c r="J44" s="61">
        <f t="shared" si="107"/>
        <v>8.1943142317643502E-3</v>
      </c>
      <c r="K44" s="61">
        <f t="shared" si="107"/>
        <v>6.2313434656276071E-3</v>
      </c>
      <c r="L44" s="61">
        <f t="shared" ref="L44" si="108">L16/L$32</f>
        <v>5.4132399935523873E-3</v>
      </c>
      <c r="M44" s="61">
        <f t="shared" ref="M44:N44" si="109">M16/M$32</f>
        <v>5.706343099376775E-3</v>
      </c>
      <c r="N44" s="7">
        <f t="shared" si="109"/>
        <v>5.3669102972271907E-3</v>
      </c>
      <c r="O44" s="7">
        <f t="shared" ref="O44:P44" si="110">O16/O$32</f>
        <v>4.4123875900432619E-3</v>
      </c>
      <c r="P44" s="7">
        <f t="shared" si="110"/>
        <v>3.3207895420171384E-3</v>
      </c>
      <c r="Q44" s="7">
        <f t="shared" ref="Q44:R44" si="111">Q16/Q$32</f>
        <v>3.2203336678231081E-3</v>
      </c>
      <c r="R44" s="19">
        <f t="shared" si="111"/>
        <v>4.0648116040882306E-3</v>
      </c>
      <c r="S44" s="7">
        <f t="shared" ref="S44:T44" si="112">S16/S$32</f>
        <v>3.2190234744827722E-3</v>
      </c>
      <c r="T44" s="7">
        <f t="shared" si="112"/>
        <v>2.5970215341978328E-3</v>
      </c>
      <c r="U44" s="7">
        <f t="shared" ref="U44:X44" si="113">U16/U$32</f>
        <v>2.3000353227766502E-3</v>
      </c>
      <c r="V44" s="7">
        <f t="shared" si="113"/>
        <v>2.4851507309762285E-3</v>
      </c>
      <c r="W44" s="19">
        <f t="shared" si="113"/>
        <v>2.648949817246699E-3</v>
      </c>
      <c r="X44" s="7">
        <f t="shared" si="113"/>
        <v>1.9108632479102241E-3</v>
      </c>
      <c r="Y44" s="7">
        <f t="shared" ref="Y44:Z44" si="114">Y16/Y$32</f>
        <v>2.1855503968766345E-3</v>
      </c>
      <c r="Z44" s="7">
        <f t="shared" si="114"/>
        <v>2.3323520189006807E-3</v>
      </c>
      <c r="AA44" s="7">
        <f t="shared" ref="AA44:AB44" si="115">AA16/AA$32</f>
        <v>2.2033394162438427E-3</v>
      </c>
      <c r="AB44" s="19">
        <f t="shared" si="115"/>
        <v>2.1622050189314236E-3</v>
      </c>
      <c r="AC44" s="7">
        <f t="shared" ref="AC44" si="116">AC16/AC$32</f>
        <v>2.2033394162438427E-3</v>
      </c>
    </row>
    <row r="45" spans="1:29" s="8" customFormat="1" ht="14.1" customHeight="1" x14ac:dyDescent="0.15">
      <c r="B45" s="46" t="s">
        <v>17</v>
      </c>
      <c r="C45" s="7">
        <f t="shared" si="49"/>
        <v>3.8386704926766284E-3</v>
      </c>
      <c r="D45" s="7">
        <f t="shared" si="50"/>
        <v>3.9605283778342939E-3</v>
      </c>
      <c r="E45" s="7">
        <f t="shared" si="26"/>
        <v>4.9209947886326242E-3</v>
      </c>
      <c r="F45" s="58">
        <f t="shared" si="26"/>
        <v>4.8243700900638302E-3</v>
      </c>
      <c r="G45" s="70">
        <v>4.4394848443796162E-3</v>
      </c>
      <c r="H45" s="61">
        <f t="shared" ref="H45" si="117">H17/H$32</f>
        <v>4.9934693938346294E-3</v>
      </c>
      <c r="I45" s="61">
        <f t="shared" ref="I45:K45" si="118">I17/I$32</f>
        <v>4.6065481052528813E-3</v>
      </c>
      <c r="J45" s="61">
        <f t="shared" si="118"/>
        <v>4.0081203234213839E-3</v>
      </c>
      <c r="K45" s="61">
        <f t="shared" si="118"/>
        <v>3.2517153737618076E-3</v>
      </c>
      <c r="L45" s="61">
        <f t="shared" ref="L45" si="119">L17/L$32</f>
        <v>3.4717068465174141E-3</v>
      </c>
      <c r="M45" s="61">
        <f t="shared" ref="M45:N45" si="120">M17/M$32</f>
        <v>3.3146277770582729E-3</v>
      </c>
      <c r="N45" s="7">
        <f t="shared" si="120"/>
        <v>3.4401134214290903E-3</v>
      </c>
      <c r="O45" s="7">
        <f t="shared" ref="O45:P45" si="121">O17/O$32</f>
        <v>3.4241668976717921E-3</v>
      </c>
      <c r="P45" s="7">
        <f t="shared" si="121"/>
        <v>3.4073158786893445E-3</v>
      </c>
      <c r="Q45" s="7">
        <f t="shared" ref="Q45:R45" si="122">Q17/Q$32</f>
        <v>3.3435229437291706E-3</v>
      </c>
      <c r="R45" s="19">
        <f t="shared" si="122"/>
        <v>3.4026356347825045E-3</v>
      </c>
      <c r="S45" s="7">
        <f t="shared" ref="S45:T45" si="123">S17/S$32</f>
        <v>3.3457933975771662E-3</v>
      </c>
      <c r="T45" s="7">
        <f t="shared" si="123"/>
        <v>3.0899223460334655E-3</v>
      </c>
      <c r="U45" s="7">
        <f t="shared" ref="U45:X45" si="124">U17/U$32</f>
        <v>2.9091630540095423E-3</v>
      </c>
      <c r="V45" s="7">
        <f t="shared" si="124"/>
        <v>3.2883369602815021E-3</v>
      </c>
      <c r="W45" s="19">
        <f t="shared" si="124"/>
        <v>3.1620858558315647E-3</v>
      </c>
      <c r="X45" s="7">
        <f t="shared" si="124"/>
        <v>2.5683829822447908E-3</v>
      </c>
      <c r="Y45" s="7">
        <f t="shared" ref="Y45:Z45" si="125">Y17/Y$32</f>
        <v>3.0944648569439749E-3</v>
      </c>
      <c r="Z45" s="7">
        <f t="shared" si="125"/>
        <v>4.0596504773782269E-3</v>
      </c>
      <c r="AA45" s="7">
        <f t="shared" ref="AA45:AB45" si="126">AA17/AA$32</f>
        <v>2.9594753334363129E-3</v>
      </c>
      <c r="AB45" s="19">
        <f t="shared" si="126"/>
        <v>3.1770187515789889E-3</v>
      </c>
      <c r="AC45" s="7">
        <f t="shared" ref="AC45" si="127">AC17/AC$32</f>
        <v>2.9594753334363129E-3</v>
      </c>
    </row>
    <row r="46" spans="1:29" s="8" customFormat="1" ht="14.1" customHeight="1" x14ac:dyDescent="0.15">
      <c r="B46" s="46" t="s">
        <v>18</v>
      </c>
      <c r="C46" s="7">
        <f t="shared" si="49"/>
        <v>4.8183171166144616E-2</v>
      </c>
      <c r="D46" s="7">
        <f t="shared" si="50"/>
        <v>5.1327473630834848E-2</v>
      </c>
      <c r="E46" s="7">
        <f t="shared" si="26"/>
        <v>6.8187931112924052E-2</v>
      </c>
      <c r="F46" s="58">
        <f t="shared" si="26"/>
        <v>5.3770317547997999E-2</v>
      </c>
      <c r="G46" s="70">
        <v>5.5615707543028636E-2</v>
      </c>
      <c r="H46" s="61">
        <f t="shared" ref="H46" si="128">H18/H$32</f>
        <v>5.433544405387726E-2</v>
      </c>
      <c r="I46" s="61">
        <f t="shared" ref="I46:K46" si="129">I18/I$32</f>
        <v>5.1676480561257031E-2</v>
      </c>
      <c r="J46" s="61">
        <f t="shared" si="129"/>
        <v>4.9187016659469188E-2</v>
      </c>
      <c r="K46" s="61">
        <f t="shared" si="129"/>
        <v>4.1930944204348918E-2</v>
      </c>
      <c r="L46" s="61">
        <f t="shared" ref="L46" si="130">L18/L$32</f>
        <v>4.412319433483302E-2</v>
      </c>
      <c r="M46" s="61">
        <f t="shared" ref="M46:N46" si="131">M18/M$32</f>
        <v>4.2475406623833159E-2</v>
      </c>
      <c r="N46" s="7">
        <f t="shared" si="131"/>
        <v>4.0951738138355544E-2</v>
      </c>
      <c r="O46" s="7">
        <f t="shared" ref="O46:P46" si="132">O18/O$32</f>
        <v>4.1478523673684042E-2</v>
      </c>
      <c r="P46" s="7">
        <f t="shared" si="132"/>
        <v>4.533514493169296E-2</v>
      </c>
      <c r="Q46" s="7">
        <f t="shared" ref="Q46:R46" si="133">Q18/Q$32</f>
        <v>4.4418197633093313E-2</v>
      </c>
      <c r="R46" s="19">
        <f t="shared" si="133"/>
        <v>4.3063163122916616E-2</v>
      </c>
      <c r="S46" s="7">
        <f t="shared" ref="S46:T46" si="134">S18/S$32</f>
        <v>4.1731769147549516E-2</v>
      </c>
      <c r="T46" s="7">
        <f t="shared" si="134"/>
        <v>4.1761061444113103E-2</v>
      </c>
      <c r="U46" s="7">
        <f t="shared" ref="U46:X46" si="135">U18/U$32</f>
        <v>4.5889481938623758E-2</v>
      </c>
      <c r="V46" s="7">
        <f t="shared" si="135"/>
        <v>4.4823596650818781E-2</v>
      </c>
      <c r="W46" s="19">
        <f t="shared" si="135"/>
        <v>4.3553285180211711E-2</v>
      </c>
      <c r="X46" s="7">
        <f t="shared" si="135"/>
        <v>3.8308716297593304E-2</v>
      </c>
      <c r="Y46" s="7">
        <f t="shared" ref="Y46:Z46" si="136">Y18/Y$32</f>
        <v>4.0665630662572956E-2</v>
      </c>
      <c r="Z46" s="7">
        <f t="shared" si="136"/>
        <v>4.1885355476251739E-2</v>
      </c>
      <c r="AA46" s="7">
        <f t="shared" ref="AA46:AB46" si="137">AA18/AA$32</f>
        <v>3.5888145903158357E-2</v>
      </c>
      <c r="AB46" s="19">
        <f t="shared" si="137"/>
        <v>3.9196897359179743E-2</v>
      </c>
      <c r="AC46" s="7">
        <f t="shared" ref="AC46" si="138">AC18/AC$32</f>
        <v>3.5888145903158357E-2</v>
      </c>
    </row>
    <row r="47" spans="1:29" s="8" customFormat="1" ht="14.1" customHeight="1" x14ac:dyDescent="0.15">
      <c r="B47" s="46" t="s">
        <v>21</v>
      </c>
      <c r="C47" s="29" t="s">
        <v>8</v>
      </c>
      <c r="D47" s="7">
        <f t="shared" si="50"/>
        <v>4.4740564997291033E-3</v>
      </c>
      <c r="E47" s="7">
        <f t="shared" si="26"/>
        <v>5.5650375363824013E-3</v>
      </c>
      <c r="F47" s="58">
        <f t="shared" si="26"/>
        <v>5.29876089871021E-3</v>
      </c>
      <c r="G47" s="70">
        <v>6.6418497414116673E-3</v>
      </c>
      <c r="H47" s="61">
        <f t="shared" ref="H47" si="139">H19/H$32</f>
        <v>6.6117160272032615E-3</v>
      </c>
      <c r="I47" s="61">
        <f t="shared" ref="I47:K47" si="140">I19/I$32</f>
        <v>6.2346390162299568E-3</v>
      </c>
      <c r="J47" s="61">
        <f t="shared" si="140"/>
        <v>6.0542102937440213E-3</v>
      </c>
      <c r="K47" s="61">
        <f t="shared" si="140"/>
        <v>5.1635129202512661E-3</v>
      </c>
      <c r="L47" s="61">
        <f t="shared" ref="L47" si="141">L19/L$32</f>
        <v>5.4420450691199272E-3</v>
      </c>
      <c r="M47" s="61">
        <f t="shared" ref="M47:N47" si="142">M19/M$32</f>
        <v>5.6964545220037173E-3</v>
      </c>
      <c r="N47" s="7">
        <f t="shared" si="142"/>
        <v>5.3030143256749852E-3</v>
      </c>
      <c r="O47" s="7">
        <f t="shared" ref="O47:P47" si="143">O19/O$32</f>
        <v>4.9592830756038531E-3</v>
      </c>
      <c r="P47" s="7">
        <f t="shared" si="143"/>
        <v>5.8284057012925553E-3</v>
      </c>
      <c r="Q47" s="7">
        <f t="shared" ref="Q47:R47" si="144">Q19/Q$32</f>
        <v>6.4973736312070847E-3</v>
      </c>
      <c r="R47" s="19">
        <f t="shared" si="144"/>
        <v>5.6605874453375983E-3</v>
      </c>
      <c r="S47" s="7">
        <f t="shared" ref="S47:T47" si="145">S19/S$32</f>
        <v>6.7113489136048721E-3</v>
      </c>
      <c r="T47" s="7">
        <f t="shared" si="145"/>
        <v>6.4612800191050195E-3</v>
      </c>
      <c r="U47" s="7">
        <f t="shared" ref="U47:X47" si="146">U19/U$32</f>
        <v>6.9672085183137677E-3</v>
      </c>
      <c r="V47" s="7">
        <f t="shared" si="146"/>
        <v>7.1084765030576206E-3</v>
      </c>
      <c r="W47" s="19">
        <f t="shared" si="146"/>
        <v>6.8152465479552511E-3</v>
      </c>
      <c r="X47" s="7">
        <f t="shared" si="146"/>
        <v>6.3392322455724705E-3</v>
      </c>
      <c r="Y47" s="7">
        <f t="shared" ref="Y47:Z47" si="147">Y19/Y$32</f>
        <v>6.0668491764743942E-3</v>
      </c>
      <c r="Z47" s="7">
        <f t="shared" si="147"/>
        <v>6.181202632633236E-3</v>
      </c>
      <c r="AA47" s="7">
        <f t="shared" ref="AA47:AB47" si="148">AA19/AA$32</f>
        <v>5.3614397334692341E-3</v>
      </c>
      <c r="AB47" s="19">
        <f t="shared" si="148"/>
        <v>5.9791931844972255E-3</v>
      </c>
      <c r="AC47" s="7">
        <f t="shared" ref="AC47" si="149">AC19/AC$32</f>
        <v>5.3614397334692341E-3</v>
      </c>
    </row>
    <row r="48" spans="1:29" s="8" customFormat="1" ht="14.1" customHeight="1" x14ac:dyDescent="0.15">
      <c r="B48" s="46" t="s">
        <v>22</v>
      </c>
      <c r="C48" s="29" t="s">
        <v>8</v>
      </c>
      <c r="D48" s="7">
        <f t="shared" si="50"/>
        <v>4.3785315651901965E-3</v>
      </c>
      <c r="E48" s="7">
        <f t="shared" si="26"/>
        <v>3.3669552496725656E-3</v>
      </c>
      <c r="F48" s="58">
        <f t="shared" si="26"/>
        <v>2.5917942616884228E-3</v>
      </c>
      <c r="G48" s="70">
        <v>3.8503732219720959E-3</v>
      </c>
      <c r="H48" s="61">
        <f t="shared" ref="H48" si="150">H20/H$32</f>
        <v>4.2021865778833281E-3</v>
      </c>
      <c r="I48" s="61">
        <f t="shared" ref="I48:K48" si="151">I20/I$32</f>
        <v>4.4404120326487443E-3</v>
      </c>
      <c r="J48" s="61">
        <f t="shared" si="151"/>
        <v>4.4545972214621215E-3</v>
      </c>
      <c r="K48" s="61">
        <f t="shared" si="151"/>
        <v>4.2443736402243103E-3</v>
      </c>
      <c r="L48" s="61">
        <f t="shared" ref="L48" si="152">L20/L$32</f>
        <v>3.3777162885636957E-3</v>
      </c>
      <c r="M48" s="61">
        <f t="shared" ref="M48:N48" si="153">M20/M$32</f>
        <v>3.2219901037429028E-3</v>
      </c>
      <c r="N48" s="7">
        <f t="shared" si="153"/>
        <v>3.4129006125314101E-3</v>
      </c>
      <c r="O48" s="7">
        <f t="shared" ref="O48:P48" si="154">O20/O$32</f>
        <v>3.2807866467884717E-3</v>
      </c>
      <c r="P48" s="7">
        <f t="shared" si="154"/>
        <v>3.3977763734720431E-3</v>
      </c>
      <c r="Q48" s="7">
        <f t="shared" ref="Q48:R48" si="155">Q20/Q$32</f>
        <v>2.8915015393717893E-3</v>
      </c>
      <c r="R48" s="19">
        <f t="shared" si="155"/>
        <v>3.2383884321055111E-3</v>
      </c>
      <c r="S48" s="7">
        <f t="shared" ref="S48:T48" si="156">S20/S$32</f>
        <v>3.3951551121826507E-3</v>
      </c>
      <c r="T48" s="7">
        <f t="shared" si="156"/>
        <v>3.559986422168909E-3</v>
      </c>
      <c r="U48" s="7">
        <f t="shared" ref="U48:X48" si="157">U20/U$32</f>
        <v>3.4730208439851607E-3</v>
      </c>
      <c r="V48" s="7">
        <f t="shared" si="157"/>
        <v>2.8105914234616211E-3</v>
      </c>
      <c r="W48" s="19">
        <f t="shared" si="157"/>
        <v>3.3000346134871177E-3</v>
      </c>
      <c r="X48" s="7">
        <f t="shared" si="157"/>
        <v>3.1117308245847772E-3</v>
      </c>
      <c r="Y48" s="7">
        <f t="shared" ref="Y48:Z48" si="158">Y20/Y$32</f>
        <v>3.1965967071152048E-3</v>
      </c>
      <c r="Z48" s="7">
        <f t="shared" si="158"/>
        <v>2.9156293990607283E-3</v>
      </c>
      <c r="AA48" s="7">
        <f t="shared" ref="AA48:AB48" si="159">AA20/AA$32</f>
        <v>2.5328812527499289E-3</v>
      </c>
      <c r="AB48" s="19">
        <f t="shared" si="159"/>
        <v>2.9372580124658047E-3</v>
      </c>
      <c r="AC48" s="7">
        <f t="shared" ref="AC48" si="160">AC20/AC$32</f>
        <v>2.5328812527499289E-3</v>
      </c>
    </row>
    <row r="49" spans="2:29" s="8" customFormat="1" ht="14.1" customHeight="1" x14ac:dyDescent="0.15">
      <c r="B49" s="46" t="s">
        <v>23</v>
      </c>
      <c r="C49" s="29" t="s">
        <v>8</v>
      </c>
      <c r="D49" s="7">
        <f t="shared" si="50"/>
        <v>1.486362713295692E-3</v>
      </c>
      <c r="E49" s="7">
        <f t="shared" si="26"/>
        <v>1.5005803940148822E-3</v>
      </c>
      <c r="F49" s="58">
        <f t="shared" si="26"/>
        <v>1.1533398352121416E-3</v>
      </c>
      <c r="G49" s="70">
        <v>1.3875345207461898E-3</v>
      </c>
      <c r="H49" s="61">
        <f t="shared" ref="H49" si="161">H21/H$32</f>
        <v>1.3094532082709755E-3</v>
      </c>
      <c r="I49" s="61">
        <f t="shared" ref="I49:K49" si="162">I21/I$32</f>
        <v>1.2614184436797737E-3</v>
      </c>
      <c r="J49" s="61">
        <f t="shared" si="162"/>
        <v>1.4315563418901987E-3</v>
      </c>
      <c r="K49" s="61">
        <f t="shared" si="162"/>
        <v>1.0691837603589768E-3</v>
      </c>
      <c r="L49" s="61">
        <f t="shared" ref="L49" si="163">L21/L$32</f>
        <v>1.0194991182032134E-3</v>
      </c>
      <c r="M49" s="61">
        <f t="shared" ref="M49:N49" si="164">M21/M$32</f>
        <v>1.0225785757661523E-3</v>
      </c>
      <c r="N49" s="7">
        <f t="shared" si="164"/>
        <v>9.8954075052997401E-4</v>
      </c>
      <c r="O49" s="7">
        <f t="shared" ref="O49:P49" si="165">O21/O$32</f>
        <v>8.6017605394185515E-4</v>
      </c>
      <c r="P49" s="7">
        <f t="shared" si="165"/>
        <v>9.5317440083476142E-4</v>
      </c>
      <c r="Q49" s="7">
        <f t="shared" ref="Q49:R49" si="166">Q21/Q$32</f>
        <v>7.6447616673038421E-4</v>
      </c>
      <c r="R49" s="19">
        <f t="shared" si="166"/>
        <v>8.8893127179407686E-4</v>
      </c>
      <c r="S49" s="7">
        <f t="shared" ref="S49:T49" si="167">S21/S$32</f>
        <v>7.5271446309349999E-4</v>
      </c>
      <c r="T49" s="7">
        <f t="shared" si="167"/>
        <v>8.0529286216597846E-4</v>
      </c>
      <c r="U49" s="7">
        <f t="shared" ref="U49:X49" si="168">U21/U$32</f>
        <v>1.057939473893166E-3</v>
      </c>
      <c r="V49" s="7">
        <f t="shared" si="168"/>
        <v>9.0614474710154285E-4</v>
      </c>
      <c r="W49" s="19">
        <f t="shared" si="168"/>
        <v>8.7955653293278241E-4</v>
      </c>
      <c r="X49" s="7">
        <f t="shared" si="168"/>
        <v>9.3513400965752143E-4</v>
      </c>
      <c r="Y49" s="7">
        <f t="shared" ref="Y49:Z49" si="169">Y21/Y$32</f>
        <v>8.9846769756999939E-4</v>
      </c>
      <c r="Z49" s="7">
        <f t="shared" si="169"/>
        <v>9.4996365035199498E-4</v>
      </c>
      <c r="AA49" s="7">
        <f t="shared" ref="AA49:AB49" si="170">AA21/AA$32</f>
        <v>1.0084419374360829E-3</v>
      </c>
      <c r="AB49" s="19">
        <f t="shared" si="170"/>
        <v>9.4797438543283937E-4</v>
      </c>
      <c r="AC49" s="7">
        <f t="shared" ref="AC49" si="171">AC21/AC$32</f>
        <v>1.0084419374360829E-3</v>
      </c>
    </row>
    <row r="50" spans="2:29" s="8" customFormat="1" ht="14.1" customHeight="1" x14ac:dyDescent="0.15">
      <c r="B50" s="46" t="s">
        <v>24</v>
      </c>
      <c r="C50" s="29" t="s">
        <v>8</v>
      </c>
      <c r="D50" s="7">
        <f t="shared" si="50"/>
        <v>1.8418412177460476E-3</v>
      </c>
      <c r="E50" s="7">
        <f t="shared" si="26"/>
        <v>1.61813213880922E-3</v>
      </c>
      <c r="F50" s="58">
        <f t="shared" si="26"/>
        <v>1.23646778410078E-3</v>
      </c>
      <c r="G50" s="70">
        <v>1.4434396302386394E-3</v>
      </c>
      <c r="H50" s="61">
        <f t="shared" ref="H50" si="172">H22/H$32</f>
        <v>1.6859234611692332E-3</v>
      </c>
      <c r="I50" s="61">
        <f t="shared" ref="I50:K50" si="173">I22/I$32</f>
        <v>1.5629597730268633E-3</v>
      </c>
      <c r="J50" s="61">
        <f t="shared" si="173"/>
        <v>1.2941332359859086E-3</v>
      </c>
      <c r="K50" s="61">
        <f t="shared" si="173"/>
        <v>9.248343320395067E-4</v>
      </c>
      <c r="L50" s="61">
        <f t="shared" ref="L50" si="174">L22/L$32</f>
        <v>9.2365959442769073E-4</v>
      </c>
      <c r="M50" s="61">
        <f t="shared" ref="M50:N50" si="175">M22/M$32</f>
        <v>1.0044025056849294E-3</v>
      </c>
      <c r="N50" s="7">
        <f t="shared" si="175"/>
        <v>9.543534430506744E-4</v>
      </c>
      <c r="O50" s="7">
        <f t="shared" ref="O50:P50" si="176">O22/O$32</f>
        <v>8.5503626041679879E-4</v>
      </c>
      <c r="P50" s="7">
        <f t="shared" si="176"/>
        <v>8.8823478733053292E-4</v>
      </c>
      <c r="Q50" s="7">
        <f t="shared" ref="Q50:R50" si="177">Q22/Q$32</f>
        <v>1.087704278308255E-3</v>
      </c>
      <c r="R50" s="19">
        <f t="shared" si="177"/>
        <v>9.4880935087172859E-4</v>
      </c>
      <c r="S50" s="7">
        <f t="shared" ref="S50:T50" si="178">S22/S$32</f>
        <v>1.1797232832897425E-3</v>
      </c>
      <c r="T50" s="7">
        <f t="shared" si="178"/>
        <v>1.2158555557124303E-3</v>
      </c>
      <c r="U50" s="7">
        <f t="shared" ref="U50:X50" si="179">U22/U$32</f>
        <v>1.1399437836651176E-3</v>
      </c>
      <c r="V50" s="7">
        <f t="shared" si="179"/>
        <v>1.2823885407628596E-3</v>
      </c>
      <c r="W50" s="19">
        <f t="shared" si="179"/>
        <v>1.206476661971609E-3</v>
      </c>
      <c r="X50" s="7">
        <f t="shared" si="179"/>
        <v>1.4049987880751017E-3</v>
      </c>
      <c r="Y50" s="7">
        <f t="shared" ref="Y50:Z50" si="180">Y22/Y$32</f>
        <v>1.7627180181818904E-3</v>
      </c>
      <c r="Z50" s="7">
        <f t="shared" si="180"/>
        <v>1.8076351766848195E-3</v>
      </c>
      <c r="AA50" s="7">
        <f t="shared" ref="AA50:AB50" si="181">AA22/AA$32</f>
        <v>2.1152045891451718E-3</v>
      </c>
      <c r="AB50" s="19">
        <f t="shared" si="181"/>
        <v>1.779940403187555E-3</v>
      </c>
      <c r="AC50" s="7">
        <f t="shared" ref="AC50" si="182">AC22/AC$32</f>
        <v>2.1152045891451718E-3</v>
      </c>
    </row>
    <row r="51" spans="2:29" s="8" customFormat="1" ht="14.1" customHeight="1" x14ac:dyDescent="0.15">
      <c r="B51" s="46" t="s">
        <v>31</v>
      </c>
      <c r="C51" s="26" t="s">
        <v>8</v>
      </c>
      <c r="D51" s="27" t="s">
        <v>8</v>
      </c>
      <c r="E51" s="26" t="s">
        <v>8</v>
      </c>
      <c r="F51" s="57" t="s">
        <v>8</v>
      </c>
      <c r="G51" s="68" t="s">
        <v>8</v>
      </c>
      <c r="H51" s="61">
        <f t="shared" ref="H51" si="183">H23/H$32</f>
        <v>2.2901577922205601E-3</v>
      </c>
      <c r="I51" s="61">
        <f t="shared" ref="I51:K51" si="184">I23/I$32</f>
        <v>2.1481887841313303E-3</v>
      </c>
      <c r="J51" s="61">
        <f t="shared" si="184"/>
        <v>1.71171247774902E-3</v>
      </c>
      <c r="K51" s="61">
        <f t="shared" si="184"/>
        <v>1.9678596813037111E-3</v>
      </c>
      <c r="L51" s="61">
        <f t="shared" ref="L51" si="185">L23/L$32</f>
        <v>2.0037501818430735E-3</v>
      </c>
      <c r="M51" s="61">
        <f t="shared" ref="M51:N51" si="186">M23/M$32</f>
        <v>1.97044782058288E-3</v>
      </c>
      <c r="N51" s="7">
        <f t="shared" si="186"/>
        <v>1.770556875975704E-3</v>
      </c>
      <c r="O51" s="7">
        <f t="shared" ref="O51:P51" si="187">O23/O$32</f>
        <v>2.0146170511840243E-3</v>
      </c>
      <c r="P51" s="7">
        <f t="shared" si="187"/>
        <v>1.8632038684888818E-3</v>
      </c>
      <c r="Q51" s="7">
        <f t="shared" ref="Q51:R51" si="188">Q23/Q$32</f>
        <v>1.7193123553786997E-3</v>
      </c>
      <c r="R51" s="19">
        <f t="shared" si="188"/>
        <v>1.8403525346681316E-3</v>
      </c>
      <c r="S51" s="7">
        <f t="shared" ref="S51:T51" si="189">S23/S$32</f>
        <v>1.6691196626248091E-3</v>
      </c>
      <c r="T51" s="7">
        <f t="shared" si="189"/>
        <v>1.4668355338029588E-3</v>
      </c>
      <c r="U51" s="7">
        <f t="shared" ref="U51:X51" si="190">U23/U$32</f>
        <v>1.9039534030485716E-3</v>
      </c>
      <c r="V51" s="7">
        <f t="shared" si="190"/>
        <v>1.6693133095085301E-3</v>
      </c>
      <c r="W51" s="19">
        <f t="shared" si="190"/>
        <v>1.6746992874746647E-3</v>
      </c>
      <c r="X51" s="7">
        <f t="shared" si="190"/>
        <v>1.620097264161732E-3</v>
      </c>
      <c r="Y51" s="7">
        <f t="shared" ref="Y51:Z51" si="191">Y23/Y$32</f>
        <v>1.7543573699934725E-3</v>
      </c>
      <c r="Z51" s="7">
        <f t="shared" si="191"/>
        <v>1.578049956547139E-3</v>
      </c>
      <c r="AA51" s="7">
        <f t="shared" ref="AA51:AB51" si="192">AA23/AA$32</f>
        <v>1.3193460780182946E-3</v>
      </c>
      <c r="AB51" s="19">
        <f t="shared" si="192"/>
        <v>1.5678824538585747E-3</v>
      </c>
      <c r="AC51" s="7">
        <f t="shared" ref="AC51" si="193">AC23/AC$32</f>
        <v>1.3193460780182946E-3</v>
      </c>
    </row>
    <row r="52" spans="2:29" s="8" customFormat="1" ht="14.1" customHeight="1" x14ac:dyDescent="0.15">
      <c r="B52" s="46" t="s">
        <v>32</v>
      </c>
      <c r="C52" s="26" t="s">
        <v>8</v>
      </c>
      <c r="D52" s="27" t="s">
        <v>8</v>
      </c>
      <c r="E52" s="26" t="s">
        <v>8</v>
      </c>
      <c r="F52" s="57" t="s">
        <v>8</v>
      </c>
      <c r="G52" s="68" t="s">
        <v>8</v>
      </c>
      <c r="H52" s="61">
        <f t="shared" ref="H52" si="194">H24/H$32</f>
        <v>1.8077953971821906E-3</v>
      </c>
      <c r="I52" s="61">
        <f t="shared" ref="I52:K52" si="195">I24/I$32</f>
        <v>1.5193149541580186E-3</v>
      </c>
      <c r="J52" s="61">
        <f t="shared" si="195"/>
        <v>1.0262014372873249E-3</v>
      </c>
      <c r="K52" s="61">
        <f t="shared" si="195"/>
        <v>7.0546468903890508E-4</v>
      </c>
      <c r="L52" s="61">
        <f t="shared" ref="L52" si="196">L24/L$32</f>
        <v>7.7969382353793362E-4</v>
      </c>
      <c r="M52" s="61">
        <f t="shared" ref="M52:N52" si="197">M24/M$32</f>
        <v>4.7121827100297622E-4</v>
      </c>
      <c r="N52" s="7">
        <f t="shared" si="197"/>
        <v>5.0836902244773697E-4</v>
      </c>
      <c r="O52" s="7">
        <f t="shared" ref="O52:P52" si="198">O24/O$32</f>
        <v>5.8819777578907235E-4</v>
      </c>
      <c r="P52" s="7">
        <f t="shared" si="198"/>
        <v>5.9290937780361931E-4</v>
      </c>
      <c r="Q52" s="7">
        <f t="shared" ref="Q52:R52" si="199">Q24/Q$32</f>
        <v>4.9700004576390736E-4</v>
      </c>
      <c r="R52" s="19">
        <f t="shared" si="199"/>
        <v>5.457805018669776E-4</v>
      </c>
      <c r="S52" s="7">
        <f t="shared" ref="S52:T52" si="200">S24/S$32</f>
        <v>6.6525563416558898E-4</v>
      </c>
      <c r="T52" s="7">
        <f t="shared" si="200"/>
        <v>5.5790181402823541E-4</v>
      </c>
      <c r="U52" s="7">
        <f t="shared" ref="U52:X52" si="201">U24/U$32</f>
        <v>3.0419342233736979E-4</v>
      </c>
      <c r="V52" s="7">
        <f t="shared" si="201"/>
        <v>4.105646143617747E-4</v>
      </c>
      <c r="W52" s="19">
        <f t="shared" si="201"/>
        <v>4.8449830535378114E-4</v>
      </c>
      <c r="X52" s="7">
        <f t="shared" si="201"/>
        <v>3.4226338057702203E-4</v>
      </c>
      <c r="Y52" s="7">
        <f t="shared" ref="Y52:Z52" si="202">Y24/Y$32</f>
        <v>5.0009547374491167E-4</v>
      </c>
      <c r="Z52" s="7">
        <f t="shared" si="202"/>
        <v>6.0771610313541124E-4</v>
      </c>
      <c r="AA52" s="7">
        <f t="shared" ref="AA52:AB52" si="203">AA24/AA$32</f>
        <v>5.5943196620060205E-4</v>
      </c>
      <c r="AB52" s="19">
        <f t="shared" si="203"/>
        <v>5.0501635718733814E-4</v>
      </c>
      <c r="AC52" s="7">
        <f t="shared" ref="AC52" si="204">AC24/AC$32</f>
        <v>5.5943196620060205E-4</v>
      </c>
    </row>
    <row r="53" spans="2:29" s="8" customFormat="1" ht="14.1" customHeight="1" x14ac:dyDescent="0.15">
      <c r="B53" s="46" t="s">
        <v>33</v>
      </c>
      <c r="C53" s="26" t="s">
        <v>8</v>
      </c>
      <c r="D53" s="27" t="s">
        <v>8</v>
      </c>
      <c r="E53" s="26" t="s">
        <v>8</v>
      </c>
      <c r="F53" s="57" t="s">
        <v>8</v>
      </c>
      <c r="G53" s="68" t="s">
        <v>8</v>
      </c>
      <c r="H53" s="61">
        <f t="shared" ref="H53" si="205">H25/H$32</f>
        <v>5.9465707369054628E-3</v>
      </c>
      <c r="I53" s="61">
        <f t="shared" ref="I53:K53" si="206">I25/I$32</f>
        <v>7.224943879582813E-3</v>
      </c>
      <c r="J53" s="61">
        <f t="shared" si="206"/>
        <v>7.5465100209894265E-3</v>
      </c>
      <c r="K53" s="61">
        <f t="shared" si="206"/>
        <v>8.1085938069874839E-4</v>
      </c>
      <c r="L53" s="61">
        <f t="shared" ref="L53" si="207">L25/L$32</f>
        <v>0</v>
      </c>
      <c r="M53" s="61">
        <f t="shared" ref="M53:N53" si="208">M25/M$32</f>
        <v>0</v>
      </c>
      <c r="N53" s="7">
        <f t="shared" si="208"/>
        <v>0</v>
      </c>
      <c r="O53" s="7">
        <f t="shared" ref="O53:P53" si="209">O25/O$32</f>
        <v>0</v>
      </c>
      <c r="P53" s="7">
        <f t="shared" si="209"/>
        <v>0</v>
      </c>
      <c r="Q53" s="7">
        <f t="shared" ref="Q53:R53" si="210">Q25/Q$32</f>
        <v>0</v>
      </c>
      <c r="R53" s="19">
        <f t="shared" si="210"/>
        <v>0</v>
      </c>
      <c r="S53" s="7">
        <f t="shared" ref="S53:T53" si="211">S25/S$32</f>
        <v>0</v>
      </c>
      <c r="T53" s="7">
        <f t="shared" si="211"/>
        <v>0</v>
      </c>
      <c r="U53" s="7">
        <f t="shared" ref="U53:X53" si="212">U25/U$32</f>
        <v>0</v>
      </c>
      <c r="V53" s="7">
        <f t="shared" si="212"/>
        <v>0</v>
      </c>
      <c r="W53" s="19">
        <f t="shared" si="212"/>
        <v>0</v>
      </c>
      <c r="X53" s="7">
        <f t="shared" si="212"/>
        <v>0</v>
      </c>
      <c r="Y53" s="7">
        <f t="shared" ref="Y53:Z53" si="213">Y25/Y$32</f>
        <v>0</v>
      </c>
      <c r="Z53" s="7">
        <f t="shared" si="213"/>
        <v>0</v>
      </c>
      <c r="AA53" s="7">
        <f t="shared" ref="AA53:AB53" si="214">AA25/AA$32</f>
        <v>0</v>
      </c>
      <c r="AB53" s="19">
        <f t="shared" si="214"/>
        <v>0</v>
      </c>
      <c r="AC53" s="7">
        <f t="shared" ref="AC53" si="215">AC25/AC$32</f>
        <v>0</v>
      </c>
    </row>
    <row r="54" spans="2:29" s="8" customFormat="1" ht="14.1" customHeight="1" x14ac:dyDescent="0.15">
      <c r="B54" s="46" t="s">
        <v>34</v>
      </c>
      <c r="C54" s="26" t="s">
        <v>8</v>
      </c>
      <c r="D54" s="27" t="s">
        <v>8</v>
      </c>
      <c r="E54" s="26" t="s">
        <v>8</v>
      </c>
      <c r="F54" s="57" t="s">
        <v>8</v>
      </c>
      <c r="G54" s="68" t="s">
        <v>8</v>
      </c>
      <c r="H54" s="61">
        <f t="shared" ref="H54" si="216">H26/H$32</f>
        <v>2.1296918968405623E-3</v>
      </c>
      <c r="I54" s="61">
        <f t="shared" ref="I54:K54" si="217">I26/I$32</f>
        <v>2.2762163200079517E-3</v>
      </c>
      <c r="J54" s="61">
        <f t="shared" si="217"/>
        <v>2.6167068818630326E-3</v>
      </c>
      <c r="K54" s="61">
        <f t="shared" si="217"/>
        <v>1.7856973547626161E-3</v>
      </c>
      <c r="L54" s="61">
        <f t="shared" ref="L54" si="218">L26/L$32</f>
        <v>1.8887057164742272E-3</v>
      </c>
      <c r="M54" s="61">
        <f t="shared" ref="M54:N54" si="219">M26/M$32</f>
        <v>2.3170751168007848E-3</v>
      </c>
      <c r="N54" s="7">
        <f t="shared" si="219"/>
        <v>2.7286730480609936E-3</v>
      </c>
      <c r="O54" s="7">
        <f t="shared" ref="O54:P54" si="220">O26/O$32</f>
        <v>1.886227487975506E-3</v>
      </c>
      <c r="P54" s="7">
        <f t="shared" si="220"/>
        <v>1.001817617018945E-3</v>
      </c>
      <c r="Q54" s="7">
        <f t="shared" ref="Q54:R54" si="221">Q26/Q$32</f>
        <v>9.0134821444712884E-4</v>
      </c>
      <c r="R54" s="19">
        <f t="shared" si="221"/>
        <v>1.6164035605847026E-3</v>
      </c>
      <c r="S54" s="7">
        <f t="shared" ref="S54:T54" si="222">S26/S$32</f>
        <v>5.4753379694285394E-4</v>
      </c>
      <c r="T54" s="7">
        <f t="shared" si="222"/>
        <v>5.5233715069977663E-4</v>
      </c>
      <c r="U54" s="7">
        <f t="shared" ref="U54:X54" si="223">U26/U$32</f>
        <v>4.2286245855159321E-4</v>
      </c>
      <c r="V54" s="7">
        <f t="shared" si="223"/>
        <v>4.8326363094744002E-4</v>
      </c>
      <c r="W54" s="19">
        <f t="shared" si="223"/>
        <v>5.0187795685304045E-4</v>
      </c>
      <c r="X54" s="7">
        <f t="shared" si="223"/>
        <v>5.2655173130603341E-4</v>
      </c>
      <c r="Y54" s="7">
        <f t="shared" ref="Y54:Z54" si="224">Y26/Y$32</f>
        <v>6.1494873537191823E-4</v>
      </c>
      <c r="Z54" s="7">
        <f t="shared" si="224"/>
        <v>6.4340625043303402E-4</v>
      </c>
      <c r="AA54" s="7">
        <f t="shared" ref="AA54:AB54" si="225">AA26/AA$32</f>
        <v>7.1532641344440313E-4</v>
      </c>
      <c r="AB54" s="19">
        <f t="shared" si="225"/>
        <v>6.2691747939570277E-4</v>
      </c>
      <c r="AC54" s="7">
        <f t="shared" ref="AC54" si="226">AC26/AC$32</f>
        <v>7.1532641344440313E-4</v>
      </c>
    </row>
    <row r="55" spans="2:29" s="8" customFormat="1" ht="14.1" customHeight="1" x14ac:dyDescent="0.15">
      <c r="B55" s="46" t="s">
        <v>35</v>
      </c>
      <c r="C55" s="26" t="s">
        <v>8</v>
      </c>
      <c r="D55" s="27" t="s">
        <v>8</v>
      </c>
      <c r="E55" s="26" t="s">
        <v>8</v>
      </c>
      <c r="F55" s="57" t="s">
        <v>8</v>
      </c>
      <c r="G55" s="68" t="s">
        <v>8</v>
      </c>
      <c r="H55" s="61">
        <f t="shared" ref="H55" si="227">H27/H$32</f>
        <v>3.5335359734351202E-3</v>
      </c>
      <c r="I55" s="61">
        <f t="shared" ref="I55:K55" si="228">I27/I$32</f>
        <v>3.390594329327359E-3</v>
      </c>
      <c r="J55" s="61">
        <f t="shared" si="228"/>
        <v>3.3497117250406981E-3</v>
      </c>
      <c r="K55" s="61">
        <f t="shared" si="228"/>
        <v>2.4524604545350702E-3</v>
      </c>
      <c r="L55" s="61">
        <f t="shared" ref="L55" si="229">L27/L$32</f>
        <v>2.7940778777032719E-3</v>
      </c>
      <c r="M55" s="61">
        <f t="shared" ref="M55:N55" si="230">M27/M$32</f>
        <v>3.3193093929696194E-3</v>
      </c>
      <c r="N55" s="7">
        <f t="shared" si="230"/>
        <v>4.0085095660907961E-3</v>
      </c>
      <c r="O55" s="7">
        <f t="shared" ref="O55:P55" si="231">O27/O$32</f>
        <v>3.5723423544280165E-3</v>
      </c>
      <c r="P55" s="7">
        <f t="shared" si="231"/>
        <v>3.843069125663217E-3</v>
      </c>
      <c r="Q55" s="7">
        <f t="shared" ref="Q55:R55" si="232">Q27/Q$32</f>
        <v>1.212311447990285E-3</v>
      </c>
      <c r="R55" s="19">
        <f t="shared" si="232"/>
        <v>3.1200956288786838E-3</v>
      </c>
      <c r="S55" s="7">
        <f t="shared" ref="S55:T55" si="233">S27/S$32</f>
        <v>2.9253261661312383E-3</v>
      </c>
      <c r="T55" s="7">
        <f t="shared" si="233"/>
        <v>1.3873977446005779E-3</v>
      </c>
      <c r="U55" s="7">
        <f t="shared" ref="U55:X55" si="234">U27/U$32</f>
        <v>2.7341035018800981E-3</v>
      </c>
      <c r="V55" s="7">
        <f t="shared" si="234"/>
        <v>1.9633457543674678E-3</v>
      </c>
      <c r="W55" s="19">
        <f t="shared" si="234"/>
        <v>2.239550893636449E-3</v>
      </c>
      <c r="X55" s="7">
        <f t="shared" si="234"/>
        <v>1.2295647364655221E-3</v>
      </c>
      <c r="Y55" s="7">
        <f t="shared" ref="Y55:Z55" si="235">Y27/Y$32</f>
        <v>1.0138123132067856E-3</v>
      </c>
      <c r="Z55" s="7">
        <f t="shared" si="235"/>
        <v>7.0800283541340631E-4</v>
      </c>
      <c r="AA55" s="7">
        <f t="shared" ref="AA55:AB55" si="236">AA27/AA$32</f>
        <v>3.1618109630904821E-3</v>
      </c>
      <c r="AB55" s="19">
        <f t="shared" si="236"/>
        <v>1.5365607298263514E-3</v>
      </c>
      <c r="AC55" s="7">
        <f t="shared" ref="AC55" si="237">AC27/AC$32</f>
        <v>3.1618109630904821E-3</v>
      </c>
    </row>
    <row r="56" spans="2:29" s="8" customFormat="1" ht="14.1" customHeight="1" x14ac:dyDescent="0.15">
      <c r="B56" s="46" t="s">
        <v>36</v>
      </c>
      <c r="C56" s="26" t="s">
        <v>8</v>
      </c>
      <c r="D56" s="27" t="s">
        <v>8</v>
      </c>
      <c r="E56" s="26" t="s">
        <v>8</v>
      </c>
      <c r="F56" s="57" t="s">
        <v>8</v>
      </c>
      <c r="G56" s="68" t="s">
        <v>8</v>
      </c>
      <c r="H56" s="61">
        <f t="shared" ref="H56" si="238">H28/H$32</f>
        <v>3.2512543141514165E-3</v>
      </c>
      <c r="I56" s="61">
        <f t="shared" ref="I56:K56" si="239">I28/I$32</f>
        <v>7.0666980203884355E-3</v>
      </c>
      <c r="J56" s="61">
        <f t="shared" si="239"/>
        <v>7.2100072173226816E-3</v>
      </c>
      <c r="K56" s="61">
        <f t="shared" si="239"/>
        <v>6.1021296068247298E-3</v>
      </c>
      <c r="L56" s="61">
        <f t="shared" ref="L56" si="240">L28/L$32</f>
        <v>5.7549005479435754E-3</v>
      </c>
      <c r="M56" s="61">
        <f t="shared" ref="M56:N56" si="241">M28/M$32</f>
        <v>5.4886011815985011E-3</v>
      </c>
      <c r="N56" s="7">
        <f t="shared" si="241"/>
        <v>8.0477638430454853E-3</v>
      </c>
      <c r="O56" s="7">
        <f t="shared" ref="O56:P56" si="242">O28/O$32</f>
        <v>6.4457474078866506E-3</v>
      </c>
      <c r="P56" s="7">
        <f t="shared" si="242"/>
        <v>3.9533059247502632E-3</v>
      </c>
      <c r="Q56" s="7">
        <f t="shared" ref="Q56:R56" si="243">Q28/Q$32</f>
        <v>4.9989700835582386E-3</v>
      </c>
      <c r="R56" s="19">
        <f t="shared" si="243"/>
        <v>5.8486970914582766E-3</v>
      </c>
      <c r="S56" s="7">
        <f t="shared" ref="S56:T56" si="244">S28/S$32</f>
        <v>4.0663405423062458E-3</v>
      </c>
      <c r="T56" s="7">
        <f t="shared" si="244"/>
        <v>5.6916558858936886E-3</v>
      </c>
      <c r="U56" s="7">
        <f t="shared" ref="U56:X56" si="245">U28/U$32</f>
        <v>2.5830046735885828E-3</v>
      </c>
      <c r="V56" s="7">
        <f t="shared" si="245"/>
        <v>2.1333445708342559E-3</v>
      </c>
      <c r="W56" s="19">
        <f t="shared" si="245"/>
        <v>3.6058735975084879E-3</v>
      </c>
      <c r="X56" s="7">
        <f t="shared" si="245"/>
        <v>5.6511631949453002E-3</v>
      </c>
      <c r="Y56" s="7">
        <f t="shared" ref="Y56:Z56" si="246">Y28/Y$32</f>
        <v>5.4468272359375408E-3</v>
      </c>
      <c r="Z56" s="7">
        <f t="shared" si="246"/>
        <v>5.3169300940516867E-3</v>
      </c>
      <c r="AA56" s="7">
        <f t="shared" ref="AA56:AB56" si="247">AA28/AA$32</f>
        <v>3.766865067660728E-3</v>
      </c>
      <c r="AB56" s="19">
        <f t="shared" si="247"/>
        <v>5.0335813253907877E-3</v>
      </c>
      <c r="AC56" s="7">
        <f t="shared" ref="AC56" si="248">AC28/AC$32</f>
        <v>3.766865067660728E-3</v>
      </c>
    </row>
    <row r="57" spans="2:29" s="8" customFormat="1" ht="14.1" customHeight="1" x14ac:dyDescent="0.15">
      <c r="B57" s="46" t="s">
        <v>37</v>
      </c>
      <c r="C57" s="26" t="s">
        <v>8</v>
      </c>
      <c r="D57" s="27" t="s">
        <v>8</v>
      </c>
      <c r="E57" s="26" t="s">
        <v>8</v>
      </c>
      <c r="F57" s="57" t="s">
        <v>8</v>
      </c>
      <c r="G57" s="68" t="s">
        <v>8</v>
      </c>
      <c r="H57" s="61">
        <f t="shared" ref="H57" si="249">H29/H$32</f>
        <v>1.7451034192272656E-3</v>
      </c>
      <c r="I57" s="61">
        <f t="shared" ref="I57:K57" si="250">I29/I$32</f>
        <v>2.1514962453567524E-3</v>
      </c>
      <c r="J57" s="61">
        <f t="shared" si="250"/>
        <v>8.1958209101936708E-4</v>
      </c>
      <c r="K57" s="61">
        <f t="shared" si="250"/>
        <v>2.937914606584309E-4</v>
      </c>
      <c r="L57" s="61">
        <f t="shared" ref="L57" si="251">L29/L$32</f>
        <v>1.406167807640646E-4</v>
      </c>
      <c r="M57" s="61">
        <f t="shared" ref="M57:N57" si="252">M29/M$32</f>
        <v>1.1110987316739665E-3</v>
      </c>
      <c r="N57" s="7">
        <f t="shared" si="252"/>
        <v>2.4031863009650522E-3</v>
      </c>
      <c r="O57" s="7">
        <f t="shared" ref="O57:P57" si="253">O29/O$32</f>
        <v>1.7858153021170448E-3</v>
      </c>
      <c r="P57" s="7">
        <f t="shared" si="253"/>
        <v>1.6678866843716374E-3</v>
      </c>
      <c r="Q57" s="7">
        <f t="shared" ref="Q57:R57" si="254">Q29/Q$32</f>
        <v>1.4243488185364294E-4</v>
      </c>
      <c r="R57" s="19">
        <f t="shared" si="254"/>
        <v>1.472951433104198E-3</v>
      </c>
      <c r="S57" s="7">
        <f t="shared" ref="S57:T57" si="255">S29/S$32</f>
        <v>2.2687498705830978E-3</v>
      </c>
      <c r="T57" s="7">
        <f t="shared" si="255"/>
        <v>2.0645047967347556E-4</v>
      </c>
      <c r="U57" s="7">
        <f t="shared" ref="U57:X57" si="256">U29/U$32</f>
        <v>2.136022205470431E-3</v>
      </c>
      <c r="V57" s="7">
        <f t="shared" si="256"/>
        <v>1.9156690708014082E-3</v>
      </c>
      <c r="W57" s="19">
        <f t="shared" si="256"/>
        <v>1.6271622647489204E-3</v>
      </c>
      <c r="X57" s="7">
        <f t="shared" si="256"/>
        <v>2.1550365473322114E-4</v>
      </c>
      <c r="Y57" s="7">
        <f t="shared" ref="Y57:Z57" si="257">Y29/Y$32</f>
        <v>1.9325545159566712E-4</v>
      </c>
      <c r="Z57" s="7">
        <f t="shared" si="257"/>
        <v>1.5920637267655531E-4</v>
      </c>
      <c r="AA57" s="7">
        <f t="shared" ref="AA57:AB57" si="258">AA29/AA$32</f>
        <v>2.973968771944125E-3</v>
      </c>
      <c r="AB57" s="19">
        <f t="shared" si="258"/>
        <v>8.9981054284865678E-4</v>
      </c>
      <c r="AC57" s="7">
        <f t="shared" ref="AC57" si="259">AC29/AC$32</f>
        <v>2.973968771944125E-3</v>
      </c>
    </row>
    <row r="58" spans="2:29" s="8" customFormat="1" ht="14.1" customHeight="1" x14ac:dyDescent="0.15">
      <c r="B58" s="46" t="s">
        <v>40</v>
      </c>
      <c r="C58" s="26" t="s">
        <v>8</v>
      </c>
      <c r="D58" s="27" t="s">
        <v>8</v>
      </c>
      <c r="E58" s="26" t="s">
        <v>8</v>
      </c>
      <c r="F58" s="57" t="s">
        <v>8</v>
      </c>
      <c r="G58" s="68" t="s">
        <v>8</v>
      </c>
      <c r="H58" s="61">
        <f t="shared" ref="H58" si="260">H30/H$32</f>
        <v>9.4500438383950894E-4</v>
      </c>
      <c r="I58" s="61">
        <f t="shared" ref="I58:K58" si="261">I30/I$32</f>
        <v>9.7717964613535562E-4</v>
      </c>
      <c r="J58" s="61">
        <f t="shared" si="261"/>
        <v>2.5488681920015415E-3</v>
      </c>
      <c r="K58" s="61">
        <f t="shared" si="261"/>
        <v>2.7042103777950091E-3</v>
      </c>
      <c r="L58" s="61">
        <f t="shared" ref="L58" si="262">L30/L$32</f>
        <v>2.6285598090972457E-3</v>
      </c>
      <c r="M58" s="61">
        <f t="shared" ref="M58:N58" si="263">M30/M$32</f>
        <v>2.4179185564821462E-3</v>
      </c>
      <c r="N58" s="7">
        <f t="shared" si="263"/>
        <v>2.0829083224908045E-3</v>
      </c>
      <c r="O58" s="7">
        <f t="shared" ref="O58:P58" si="264">O30/O$32</f>
        <v>2.1287394921016261E-3</v>
      </c>
      <c r="P58" s="7">
        <f t="shared" si="264"/>
        <v>1.8375509153755367E-3</v>
      </c>
      <c r="Q58" s="7">
        <f t="shared" ref="Q58:R58" si="265">Q30/Q$32</f>
        <v>4.283275220399947E-3</v>
      </c>
      <c r="R58" s="19">
        <f t="shared" si="265"/>
        <v>2.6167402641480353E-3</v>
      </c>
      <c r="S58" s="7">
        <f t="shared" ref="S58:T58" si="266">S30/S$32</f>
        <v>2.0899786802292966E-3</v>
      </c>
      <c r="T58" s="7">
        <f t="shared" si="266"/>
        <v>4.1398751803405362E-3</v>
      </c>
      <c r="U58" s="7">
        <f t="shared" ref="U58:X58" si="267">U30/U$32</f>
        <v>2.2286121079591295E-3</v>
      </c>
      <c r="V58" s="7">
        <f t="shared" si="267"/>
        <v>3.1841983899109794E-3</v>
      </c>
      <c r="W58" s="19">
        <f t="shared" si="267"/>
        <v>2.9263938305673434E-3</v>
      </c>
      <c r="X58" s="7">
        <f t="shared" si="267"/>
        <v>5.1228681847577456E-3</v>
      </c>
      <c r="Y58" s="7">
        <f t="shared" ref="Y58:Z58" si="268">Y30/Y$32</f>
        <v>4.4135046362305998E-3</v>
      </c>
      <c r="Z58" s="7">
        <f t="shared" si="268"/>
        <v>4.8817612727798188E-3</v>
      </c>
      <c r="AA58" s="7">
        <f t="shared" ref="AA58:AB58" si="269">AA30/AA$32</f>
        <v>4.7881519351155285E-3</v>
      </c>
      <c r="AB58" s="19">
        <f t="shared" si="269"/>
        <v>4.7922660897526783E-3</v>
      </c>
      <c r="AC58" s="7">
        <f t="shared" ref="AC58" si="270">AC30/AC$32</f>
        <v>4.7881519351155285E-3</v>
      </c>
    </row>
    <row r="59" spans="2:29" s="8" customFormat="1" ht="14.1" customHeight="1" thickBot="1" x14ac:dyDescent="0.2">
      <c r="B59" s="48" t="s">
        <v>4</v>
      </c>
      <c r="C59" s="7">
        <f>C31/C$32</f>
        <v>5.1950672877370221E-2</v>
      </c>
      <c r="D59" s="22">
        <f>D31/D$32</f>
        <v>4.6031188060823902E-2</v>
      </c>
      <c r="E59" s="7">
        <f>E31/E$32</f>
        <v>3.8513100904861132E-2</v>
      </c>
      <c r="F59" s="58">
        <f>F31/F$32</f>
        <v>4.8105254587011016E-2</v>
      </c>
      <c r="G59" s="70">
        <v>4.7076213041725441E-2</v>
      </c>
      <c r="H59" s="61">
        <f t="shared" ref="H59" si="271">H31/H$32</f>
        <v>2.9697526342293688E-2</v>
      </c>
      <c r="I59" s="61">
        <f t="shared" ref="I59:K59" si="272">I31/I$32</f>
        <v>2.9716109156148748E-2</v>
      </c>
      <c r="J59" s="61">
        <f t="shared" si="272"/>
        <v>2.7664981937608735E-2</v>
      </c>
      <c r="K59" s="61">
        <f t="shared" si="272"/>
        <v>2.479102662247366E-2</v>
      </c>
      <c r="L59" s="61">
        <f t="shared" ref="L59" si="273">L31/L$32</f>
        <v>3.1259899098949002E-2</v>
      </c>
      <c r="M59" s="61">
        <f t="shared" ref="M59:N59" si="274">M31/M$32</f>
        <v>1.9292875856887333E-2</v>
      </c>
      <c r="N59" s="7">
        <f t="shared" si="274"/>
        <v>2.1659786030416468E-2</v>
      </c>
      <c r="O59" s="7">
        <f t="shared" ref="O59:P59" si="275">O31/O$32</f>
        <v>1.9378321411594783E-2</v>
      </c>
      <c r="P59" s="7">
        <f t="shared" si="275"/>
        <v>1.8271090651754661E-2</v>
      </c>
      <c r="Q59" s="7">
        <f t="shared" ref="Q59:R59" si="276">Q31/Q$32</f>
        <v>1.8198362045349675E-2</v>
      </c>
      <c r="R59" s="19">
        <f t="shared" si="276"/>
        <v>1.9353318745175721E-2</v>
      </c>
      <c r="S59" s="7">
        <f t="shared" ref="S59:T59" si="277">S31/S$32</f>
        <v>1.9295163186897807E-2</v>
      </c>
      <c r="T59" s="7">
        <f t="shared" si="277"/>
        <v>2.0178066991182974E-2</v>
      </c>
      <c r="U59" s="7">
        <f t="shared" ref="U59:X59" si="278">U31/U$32</f>
        <v>2.0968040583773589E-2</v>
      </c>
      <c r="V59" s="7">
        <f t="shared" si="278"/>
        <v>2.0425147020801188E-2</v>
      </c>
      <c r="W59" s="19">
        <f t="shared" si="278"/>
        <v>2.0215876593044531E-2</v>
      </c>
      <c r="X59" s="7">
        <f t="shared" si="278"/>
        <v>2.2535222440270345E-2</v>
      </c>
      <c r="Y59" s="7">
        <f t="shared" ref="Y59:Z59" si="279">Y31/Y$32</f>
        <v>2.2248040710518915E-2</v>
      </c>
      <c r="Z59" s="7">
        <f t="shared" si="279"/>
        <v>1.9641953438429414E-2</v>
      </c>
      <c r="AA59" s="7">
        <f t="shared" ref="AA59:AB59" si="280">AA31/AA$32</f>
        <v>2.1281252203605942E-2</v>
      </c>
      <c r="AB59" s="19">
        <f t="shared" si="280"/>
        <v>2.1419364356615206E-2</v>
      </c>
      <c r="AC59" s="7">
        <f t="shared" ref="AC59" si="281">AC31/AC$32</f>
        <v>2.1281252203605942E-2</v>
      </c>
    </row>
    <row r="60" spans="2:29" s="9" customFormat="1" ht="14.1" customHeight="1" thickBot="1" x14ac:dyDescent="0.2">
      <c r="B60" s="21" t="s">
        <v>5</v>
      </c>
      <c r="C60" s="10">
        <f t="shared" ref="C60:G60" si="282">SUM(C36:C59)</f>
        <v>0.99999999999999989</v>
      </c>
      <c r="D60" s="25">
        <f>SUM(D36:D59)</f>
        <v>1</v>
      </c>
      <c r="E60" s="10">
        <f t="shared" si="282"/>
        <v>1.0000000000000002</v>
      </c>
      <c r="F60" s="25">
        <f t="shared" si="282"/>
        <v>0.99999999999999989</v>
      </c>
      <c r="G60" s="10">
        <f t="shared" si="282"/>
        <v>1</v>
      </c>
      <c r="H60" s="10">
        <f t="shared" ref="H60" si="283">SUM(H36:H59)</f>
        <v>1</v>
      </c>
      <c r="I60" s="10">
        <f>SUM(I36:I59)</f>
        <v>1.0000000000000002</v>
      </c>
      <c r="J60" s="10">
        <f t="shared" ref="J60" si="284">SUM(J36:J59)</f>
        <v>1.0000000000000002</v>
      </c>
      <c r="K60" s="10">
        <f>K32/K$32</f>
        <v>1</v>
      </c>
      <c r="L60" s="10">
        <f>L32/L$32</f>
        <v>1</v>
      </c>
      <c r="M60" s="10">
        <f>M32/M$32</f>
        <v>1</v>
      </c>
      <c r="N60" s="10">
        <f t="shared" ref="N60:O60" si="285">N32/N$32</f>
        <v>1</v>
      </c>
      <c r="O60" s="10">
        <f t="shared" si="285"/>
        <v>1</v>
      </c>
      <c r="P60" s="10">
        <f t="shared" ref="P60:Q60" si="286">P32/P$32</f>
        <v>1</v>
      </c>
      <c r="Q60" s="10">
        <f t="shared" si="286"/>
        <v>1</v>
      </c>
      <c r="R60" s="10">
        <f>R32/R$32</f>
        <v>1</v>
      </c>
      <c r="S60" s="10">
        <f t="shared" ref="S60:T60" si="287">S32/S$32</f>
        <v>1</v>
      </c>
      <c r="T60" s="10">
        <f t="shared" si="287"/>
        <v>1</v>
      </c>
      <c r="U60" s="10">
        <f t="shared" ref="U60:V60" si="288">U32/U$32</f>
        <v>1</v>
      </c>
      <c r="V60" s="10">
        <f t="shared" si="288"/>
        <v>1</v>
      </c>
      <c r="W60" s="10">
        <f>W32/W$32</f>
        <v>1</v>
      </c>
      <c r="X60" s="10">
        <f t="shared" ref="X60:Y60" si="289">X32/X$32</f>
        <v>1</v>
      </c>
      <c r="Y60" s="10">
        <f t="shared" si="289"/>
        <v>1</v>
      </c>
      <c r="Z60" s="10">
        <f t="shared" ref="Z60:AA60" si="290">Z32/Z$32</f>
        <v>1</v>
      </c>
      <c r="AA60" s="10">
        <f t="shared" si="290"/>
        <v>1</v>
      </c>
      <c r="AB60" s="10">
        <f>AB32/AB$32</f>
        <v>1</v>
      </c>
      <c r="AC60" s="10">
        <f t="shared" ref="AC60" si="291">AC32/AC$32</f>
        <v>1</v>
      </c>
    </row>
    <row r="61" spans="2:29" ht="19.5" hidden="1" customHeight="1" thickBot="1" x14ac:dyDescent="0.25">
      <c r="B61" s="17" t="s">
        <v>10</v>
      </c>
    </row>
    <row r="62" spans="2:29" ht="15.95" customHeight="1" x14ac:dyDescent="0.2">
      <c r="B62" s="18" t="s">
        <v>39</v>
      </c>
    </row>
    <row r="63" spans="2:29" s="6" customFormat="1" ht="15.95" customHeight="1" x14ac:dyDescent="0.15">
      <c r="B63" s="5" t="s">
        <v>7</v>
      </c>
      <c r="D63" s="13"/>
    </row>
    <row r="64" spans="2:29" ht="15.95" customHeight="1" x14ac:dyDescent="0.2">
      <c r="B64" s="5" t="s">
        <v>26</v>
      </c>
    </row>
    <row r="65" spans="2:4" ht="15.95" customHeight="1" x14ac:dyDescent="0.2">
      <c r="B65" s="20" t="s">
        <v>65</v>
      </c>
      <c r="D65" s="1"/>
    </row>
    <row r="66" spans="2:4" ht="15.95" customHeight="1" x14ac:dyDescent="0.2">
      <c r="D66" s="1"/>
    </row>
    <row r="67" spans="2:4" ht="15.95" customHeight="1" x14ac:dyDescent="0.2">
      <c r="D67" s="1"/>
    </row>
    <row r="68" spans="2:4" ht="15.95" customHeight="1" x14ac:dyDescent="0.2">
      <c r="D68" s="1"/>
    </row>
  </sheetData>
  <sheetProtection algorithmName="SHA-512" hashValue="EaX0dlkiIJNHxWWW6Sv9Ra1o8Jtf9V848r+mB8SVJ2Pq864MSRugqv+MiSVt02476GTUlzIQFkJr9kPSNuTj5Q==" saltValue="H+KpcyhPeH5a1zqYQ7051g==" spinCount="100000" sheet="1" objects="1" scenarios="1"/>
  <phoneticPr fontId="8" type="noConversion"/>
  <pageMargins left="0.25" right="0.25" top="0.75" bottom="0.75" header="0.3" footer="0.3"/>
  <pageSetup paperSize="5" scale="66" orientation="landscape" r:id="rId1"/>
  <headerFooter differentFirst="1" alignWithMargins="0">
    <oddHeader>&amp;CCayman Islands Monetary Authority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C67"/>
  <sheetViews>
    <sheetView showGridLines="0" zoomScaleNormal="100" workbookViewId="0">
      <pane xSplit="2" ySplit="5" topLeftCell="J6" activePane="bottomRight" state="frozen"/>
      <selection pane="topRight" activeCell="C1" sqref="C1"/>
      <selection pane="bottomLeft" activeCell="A6" sqref="A6"/>
      <selection pane="bottomRight" activeCell="AC3" sqref="AC3"/>
    </sheetView>
  </sheetViews>
  <sheetFormatPr defaultColWidth="9.140625" defaultRowHeight="15.95" customHeight="1" x14ac:dyDescent="0.2"/>
  <cols>
    <col min="1" max="1" width="4.7109375" style="1" customWidth="1"/>
    <col min="2" max="2" width="30.7109375" style="1" customWidth="1"/>
    <col min="3" max="3" width="13.7109375" style="1" customWidth="1"/>
    <col min="4" max="4" width="16" style="11" customWidth="1"/>
    <col min="5" max="13" width="16" style="1" customWidth="1"/>
    <col min="14" max="17" width="13.28515625" style="1" hidden="1" customWidth="1"/>
    <col min="18" max="18" width="16" style="1" customWidth="1"/>
    <col min="19" max="22" width="13.28515625" style="1" customWidth="1"/>
    <col min="23" max="23" width="16" style="1" customWidth="1"/>
    <col min="24" max="25" width="13.28515625" style="1" customWidth="1"/>
    <col min="26" max="26" width="11.85546875" style="1" bestFit="1" customWidth="1"/>
    <col min="27" max="27" width="11.85546875" style="1" customWidth="1"/>
    <col min="28" max="28" width="16" style="1" customWidth="1"/>
    <col min="29" max="29" width="11.85546875" style="1" customWidth="1"/>
    <col min="30" max="16384" width="9.140625" style="1"/>
  </cols>
  <sheetData>
    <row r="1" spans="2:29" ht="16.5" customHeight="1" x14ac:dyDescent="0.2"/>
    <row r="2" spans="2:29" ht="17.25" customHeight="1" x14ac:dyDescent="0.2">
      <c r="B2" s="2" t="s">
        <v>19</v>
      </c>
    </row>
    <row r="3" spans="2:29" ht="21.75" customHeight="1" x14ac:dyDescent="0.2">
      <c r="B3" s="3" t="s">
        <v>61</v>
      </c>
      <c r="C3" s="3"/>
    </row>
    <row r="4" spans="2:29" ht="21.75" customHeight="1" x14ac:dyDescent="0.2"/>
    <row r="5" spans="2:29" ht="21.75" customHeight="1" thickBot="1" x14ac:dyDescent="0.25"/>
    <row r="6" spans="2:29" ht="18" customHeight="1" thickBot="1" x14ac:dyDescent="0.25">
      <c r="B6" s="43" t="s">
        <v>20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91"/>
    </row>
    <row r="7" spans="2:29" ht="18" customHeight="1" thickBot="1" x14ac:dyDescent="0.25">
      <c r="B7" s="23" t="s">
        <v>6</v>
      </c>
      <c r="C7" s="80" t="s">
        <v>25</v>
      </c>
      <c r="D7" s="82" t="s">
        <v>27</v>
      </c>
      <c r="E7" s="82" t="s">
        <v>30</v>
      </c>
      <c r="F7" s="82" t="s">
        <v>28</v>
      </c>
      <c r="G7" s="83" t="s">
        <v>29</v>
      </c>
      <c r="H7" s="84" t="s">
        <v>41</v>
      </c>
      <c r="I7" s="84" t="s">
        <v>42</v>
      </c>
      <c r="J7" s="84" t="s">
        <v>43</v>
      </c>
      <c r="K7" s="84" t="s">
        <v>44</v>
      </c>
      <c r="L7" s="84" t="s">
        <v>45</v>
      </c>
      <c r="M7" s="84" t="s">
        <v>46</v>
      </c>
      <c r="N7" s="84" t="s">
        <v>47</v>
      </c>
      <c r="O7" s="84" t="s">
        <v>48</v>
      </c>
      <c r="P7" s="84" t="s">
        <v>49</v>
      </c>
      <c r="Q7" s="84" t="s">
        <v>50</v>
      </c>
      <c r="R7" s="84" t="s">
        <v>51</v>
      </c>
      <c r="S7" s="84" t="s">
        <v>52</v>
      </c>
      <c r="T7" s="84" t="s">
        <v>53</v>
      </c>
      <c r="U7" s="84" t="s">
        <v>54</v>
      </c>
      <c r="V7" s="84" t="s">
        <v>55</v>
      </c>
      <c r="W7" s="84" t="s">
        <v>56</v>
      </c>
      <c r="X7" s="84" t="s">
        <v>57</v>
      </c>
      <c r="Y7" s="84" t="s">
        <v>58</v>
      </c>
      <c r="Z7" s="84" t="s">
        <v>59</v>
      </c>
      <c r="AA7" s="84" t="s">
        <v>62</v>
      </c>
      <c r="AB7" s="84" t="s">
        <v>63</v>
      </c>
      <c r="AC7" s="84" t="s">
        <v>64</v>
      </c>
    </row>
    <row r="8" spans="2:29" ht="14.1" customHeight="1" x14ac:dyDescent="0.2">
      <c r="B8" s="44" t="s">
        <v>0</v>
      </c>
      <c r="C8" s="37">
        <v>1259921.9300000002</v>
      </c>
      <c r="D8" s="30">
        <v>1196086</v>
      </c>
      <c r="E8" s="50">
        <v>951576.59000000008</v>
      </c>
      <c r="F8" s="65">
        <v>825503</v>
      </c>
      <c r="G8" s="71">
        <v>748502</v>
      </c>
      <c r="H8" s="76">
        <v>930885.91</v>
      </c>
      <c r="I8" s="76">
        <v>1041477.77</v>
      </c>
      <c r="J8" s="76">
        <v>950878.04142857133</v>
      </c>
      <c r="K8" s="76">
        <v>569808.99</v>
      </c>
      <c r="L8" s="76">
        <v>1105449.52</v>
      </c>
      <c r="M8" s="76">
        <v>1466294.2934146342</v>
      </c>
      <c r="N8" s="28">
        <v>379820.76195121941</v>
      </c>
      <c r="O8" s="28">
        <v>337541.90073170734</v>
      </c>
      <c r="P8" s="28">
        <v>384203.80414634134</v>
      </c>
      <c r="Q8" s="28">
        <v>389551.93804878055</v>
      </c>
      <c r="R8" s="31">
        <v>1491118.4048780487</v>
      </c>
      <c r="S8" s="28">
        <v>331585.90456445992</v>
      </c>
      <c r="T8" s="28">
        <v>359485.5979558652</v>
      </c>
      <c r="U8" s="28">
        <v>358001.21006968647</v>
      </c>
      <c r="V8" s="28">
        <v>371451.41190476192</v>
      </c>
      <c r="W8" s="31">
        <f>SUM(S8:V8)</f>
        <v>1420524.1244947733</v>
      </c>
      <c r="X8" s="28">
        <v>293637.23907664919</v>
      </c>
      <c r="Y8" s="28">
        <v>334997.74761904764</v>
      </c>
      <c r="Z8" s="28">
        <v>338239.64571428573</v>
      </c>
      <c r="AA8" s="28">
        <v>249453.88</v>
      </c>
      <c r="AB8" s="31">
        <f>SUM(X8:AA8)</f>
        <v>1216328.5124099827</v>
      </c>
      <c r="AC8" s="28">
        <v>229773.9</v>
      </c>
    </row>
    <row r="9" spans="2:29" ht="14.1" customHeight="1" x14ac:dyDescent="0.2">
      <c r="B9" s="45" t="s">
        <v>1</v>
      </c>
      <c r="C9" s="24">
        <v>122361.13</v>
      </c>
      <c r="D9" s="28">
        <v>129767</v>
      </c>
      <c r="E9" s="51">
        <v>105945.43000000001</v>
      </c>
      <c r="F9" s="64">
        <v>85266</v>
      </c>
      <c r="G9" s="72">
        <v>112709</v>
      </c>
      <c r="H9" s="76">
        <v>105287.17</v>
      </c>
      <c r="I9" s="76">
        <v>112142.09999999999</v>
      </c>
      <c r="J9" s="76">
        <v>115575.41857142857</v>
      </c>
      <c r="K9" s="76">
        <v>56276.369999999995</v>
      </c>
      <c r="L9" s="76">
        <v>114261.38</v>
      </c>
      <c r="M9" s="76">
        <v>99791.169756097574</v>
      </c>
      <c r="N9" s="28">
        <v>31745.388536585371</v>
      </c>
      <c r="O9" s="28">
        <v>29140.394146341459</v>
      </c>
      <c r="P9" s="28">
        <v>34322.46</v>
      </c>
      <c r="Q9" s="28">
        <v>39303.54</v>
      </c>
      <c r="R9" s="31">
        <v>134511.78268292683</v>
      </c>
      <c r="S9" s="28">
        <v>22214.879047619048</v>
      </c>
      <c r="T9" s="28">
        <v>25641.226190476191</v>
      </c>
      <c r="U9" s="28">
        <v>29351.147619047617</v>
      </c>
      <c r="V9" s="28">
        <v>23745.370000000003</v>
      </c>
      <c r="W9" s="31">
        <f t="shared" ref="W9:W31" si="0">SUM(S9:V9)</f>
        <v>100952.62285714285</v>
      </c>
      <c r="X9" s="28">
        <v>19515.307717685162</v>
      </c>
      <c r="Y9" s="28">
        <v>35858.329523809523</v>
      </c>
      <c r="Z9" s="28">
        <v>31388.926666666666</v>
      </c>
      <c r="AA9" s="28">
        <v>21893.01</v>
      </c>
      <c r="AB9" s="31">
        <f t="shared" ref="AB9:AB31" si="1">SUM(X9:AA9)</f>
        <v>108655.57390816134</v>
      </c>
      <c r="AC9" s="28">
        <v>14261.59</v>
      </c>
    </row>
    <row r="10" spans="2:29" ht="14.1" customHeight="1" x14ac:dyDescent="0.2">
      <c r="B10" s="45" t="s">
        <v>2</v>
      </c>
      <c r="C10" s="24">
        <v>75978.340000000011</v>
      </c>
      <c r="D10" s="28">
        <v>81026</v>
      </c>
      <c r="E10" s="51">
        <v>79820.17</v>
      </c>
      <c r="F10" s="64">
        <v>92836</v>
      </c>
      <c r="G10" s="72">
        <v>136909</v>
      </c>
      <c r="H10" s="76">
        <v>126733.66</v>
      </c>
      <c r="I10" s="76">
        <v>151654.13</v>
      </c>
      <c r="J10" s="76">
        <v>249605.13999999998</v>
      </c>
      <c r="K10" s="76">
        <v>94488.48000000001</v>
      </c>
      <c r="L10" s="76">
        <v>157047.60999999999</v>
      </c>
      <c r="M10" s="76">
        <v>285760.34536585363</v>
      </c>
      <c r="N10" s="28">
        <v>87732.689024390245</v>
      </c>
      <c r="O10" s="28">
        <v>68751.27</v>
      </c>
      <c r="P10" s="28">
        <v>68950.429999999993</v>
      </c>
      <c r="Q10" s="28">
        <v>67800.850000000006</v>
      </c>
      <c r="R10" s="31">
        <v>293235.23902439023</v>
      </c>
      <c r="S10" s="28">
        <v>51040.14</v>
      </c>
      <c r="T10" s="28">
        <v>51151.19</v>
      </c>
      <c r="U10" s="28">
        <v>60463.650952380951</v>
      </c>
      <c r="V10" s="28">
        <v>57882.69</v>
      </c>
      <c r="W10" s="31">
        <f t="shared" si="0"/>
        <v>220537.67095238095</v>
      </c>
      <c r="X10" s="28">
        <v>28587.964428457777</v>
      </c>
      <c r="Y10" s="28">
        <v>37689.748571428572</v>
      </c>
      <c r="Z10" s="28">
        <v>36644.46</v>
      </c>
      <c r="AA10" s="28">
        <v>16753.010000000002</v>
      </c>
      <c r="AB10" s="31">
        <f t="shared" si="1"/>
        <v>119675.18299988637</v>
      </c>
      <c r="AC10" s="28">
        <v>34351.14</v>
      </c>
    </row>
    <row r="11" spans="2:29" ht="14.1" customHeight="1" x14ac:dyDescent="0.2">
      <c r="B11" s="45" t="s">
        <v>3</v>
      </c>
      <c r="C11" s="24">
        <v>41199.06</v>
      </c>
      <c r="D11" s="28">
        <v>50279</v>
      </c>
      <c r="E11" s="51">
        <v>40527.19</v>
      </c>
      <c r="F11" s="64">
        <v>52365</v>
      </c>
      <c r="G11" s="72">
        <v>79713</v>
      </c>
      <c r="H11" s="76">
        <v>27630.65</v>
      </c>
      <c r="I11" s="76">
        <v>25370.38</v>
      </c>
      <c r="J11" s="76">
        <v>47301.61</v>
      </c>
      <c r="K11" s="76">
        <v>15020.04</v>
      </c>
      <c r="L11" s="76">
        <v>23467.63</v>
      </c>
      <c r="M11" s="76">
        <v>51962.79</v>
      </c>
      <c r="N11" s="28">
        <v>12655.42</v>
      </c>
      <c r="O11" s="28">
        <v>14797.949999999999</v>
      </c>
      <c r="P11" s="28">
        <v>10637.810000000001</v>
      </c>
      <c r="Q11" s="28">
        <v>14442.210000000001</v>
      </c>
      <c r="R11" s="31">
        <v>52533.39</v>
      </c>
      <c r="S11" s="28">
        <v>13041</v>
      </c>
      <c r="T11" s="28">
        <v>12427.099999999999</v>
      </c>
      <c r="U11" s="28">
        <v>9381.27</v>
      </c>
      <c r="V11" s="28">
        <v>14652.63</v>
      </c>
      <c r="W11" s="31">
        <f t="shared" si="0"/>
        <v>49501.999999999993</v>
      </c>
      <c r="X11" s="28">
        <v>7289.4215530923011</v>
      </c>
      <c r="Y11" s="28">
        <v>8272.73</v>
      </c>
      <c r="Z11" s="28">
        <v>17707.34</v>
      </c>
      <c r="AA11" s="28">
        <v>8299.8900000000012</v>
      </c>
      <c r="AB11" s="31">
        <f t="shared" si="1"/>
        <v>41569.381553092302</v>
      </c>
      <c r="AC11" s="28">
        <v>19104.800000000003</v>
      </c>
    </row>
    <row r="12" spans="2:29" ht="14.1" customHeight="1" x14ac:dyDescent="0.2">
      <c r="B12" s="46" t="s">
        <v>13</v>
      </c>
      <c r="C12" s="24">
        <v>32879.599999999999</v>
      </c>
      <c r="D12" s="28">
        <v>36665</v>
      </c>
      <c r="E12" s="51">
        <v>24351.23</v>
      </c>
      <c r="F12" s="64">
        <v>25789</v>
      </c>
      <c r="G12" s="72">
        <v>17128</v>
      </c>
      <c r="H12" s="76">
        <v>14525.039999999999</v>
      </c>
      <c r="I12" s="76">
        <v>25175.270000000004</v>
      </c>
      <c r="J12" s="76">
        <v>54466.929999999993</v>
      </c>
      <c r="K12" s="76">
        <v>6752.46</v>
      </c>
      <c r="L12" s="76">
        <v>20256.53</v>
      </c>
      <c r="M12" s="76">
        <v>36715.65</v>
      </c>
      <c r="N12" s="28">
        <v>9302.7799999999988</v>
      </c>
      <c r="O12" s="28">
        <v>8631.619999999999</v>
      </c>
      <c r="P12" s="28">
        <v>5611.75</v>
      </c>
      <c r="Q12" s="28">
        <v>10717.509999999998</v>
      </c>
      <c r="R12" s="31">
        <v>34263.659999999996</v>
      </c>
      <c r="S12" s="28">
        <v>5773.15</v>
      </c>
      <c r="T12" s="28">
        <v>7826.6399999999994</v>
      </c>
      <c r="U12" s="28">
        <v>10408.040000000001</v>
      </c>
      <c r="V12" s="28">
        <v>8161.63</v>
      </c>
      <c r="W12" s="31">
        <f t="shared" si="0"/>
        <v>32169.460000000003</v>
      </c>
      <c r="X12" s="28">
        <v>6514.3281028850088</v>
      </c>
      <c r="Y12" s="28">
        <v>7575.8</v>
      </c>
      <c r="Z12" s="28">
        <v>13190.45</v>
      </c>
      <c r="AA12" s="28">
        <v>7271.74</v>
      </c>
      <c r="AB12" s="31">
        <f t="shared" si="1"/>
        <v>34552.318102885009</v>
      </c>
      <c r="AC12" s="28">
        <v>9526.35</v>
      </c>
    </row>
    <row r="13" spans="2:29" ht="14.1" customHeight="1" x14ac:dyDescent="0.2">
      <c r="B13" s="46" t="s">
        <v>38</v>
      </c>
      <c r="C13" s="24">
        <v>73121.850000000006</v>
      </c>
      <c r="D13" s="28">
        <v>97018</v>
      </c>
      <c r="E13" s="51">
        <v>75808.27</v>
      </c>
      <c r="F13" s="64">
        <v>28687</v>
      </c>
      <c r="G13" s="72">
        <v>21959</v>
      </c>
      <c r="H13" s="76">
        <v>45801.48</v>
      </c>
      <c r="I13" s="76">
        <v>65087.090000000004</v>
      </c>
      <c r="J13" s="76">
        <v>24207.620000000003</v>
      </c>
      <c r="K13" s="76">
        <v>33135.770000000004</v>
      </c>
      <c r="L13" s="76">
        <v>39825.01</v>
      </c>
      <c r="M13" s="76">
        <v>23669.22</v>
      </c>
      <c r="N13" s="28">
        <v>5875.93</v>
      </c>
      <c r="O13" s="28">
        <v>4127.59</v>
      </c>
      <c r="P13" s="28">
        <v>3951.16</v>
      </c>
      <c r="Q13" s="28">
        <v>5339.3600000000006</v>
      </c>
      <c r="R13" s="31">
        <v>19294.04</v>
      </c>
      <c r="S13" s="28">
        <v>4073.0599999999995</v>
      </c>
      <c r="T13" s="28">
        <v>2850.04</v>
      </c>
      <c r="U13" s="28">
        <v>4835.7199999999993</v>
      </c>
      <c r="V13" s="28">
        <v>6307.8899999999994</v>
      </c>
      <c r="W13" s="31">
        <f t="shared" si="0"/>
        <v>18066.71</v>
      </c>
      <c r="X13" s="28">
        <v>4358.7532779219582</v>
      </c>
      <c r="Y13" s="28">
        <v>7028.65</v>
      </c>
      <c r="Z13" s="28">
        <v>8011.1671428571435</v>
      </c>
      <c r="AA13" s="28">
        <v>17343.52</v>
      </c>
      <c r="AB13" s="31">
        <f t="shared" si="1"/>
        <v>36742.090420779103</v>
      </c>
      <c r="AC13" s="28">
        <v>4924.33</v>
      </c>
    </row>
    <row r="14" spans="2:29" ht="14.1" customHeight="1" x14ac:dyDescent="0.2">
      <c r="B14" s="46" t="s">
        <v>14</v>
      </c>
      <c r="C14" s="24">
        <v>11718.720000000001</v>
      </c>
      <c r="D14" s="28">
        <v>14391</v>
      </c>
      <c r="E14" s="51">
        <v>16574.13</v>
      </c>
      <c r="F14" s="64">
        <v>7917</v>
      </c>
      <c r="G14" s="72">
        <v>20873</v>
      </c>
      <c r="H14" s="76">
        <v>29931.75</v>
      </c>
      <c r="I14" s="76">
        <v>14790.81</v>
      </c>
      <c r="J14" s="76">
        <v>20607.643809523812</v>
      </c>
      <c r="K14" s="76">
        <v>7114.14</v>
      </c>
      <c r="L14" s="76">
        <v>7386.13</v>
      </c>
      <c r="M14" s="76">
        <v>14368.956829268289</v>
      </c>
      <c r="N14" s="28">
        <v>4936.1687804878002</v>
      </c>
      <c r="O14" s="28">
        <v>4956.4100000000008</v>
      </c>
      <c r="P14" s="28">
        <v>5807.64</v>
      </c>
      <c r="Q14" s="28">
        <v>6193.4400000000005</v>
      </c>
      <c r="R14" s="31">
        <v>21893.6587804878</v>
      </c>
      <c r="S14" s="28">
        <v>10262.746190476191</v>
      </c>
      <c r="T14" s="28">
        <v>6610.577619047619</v>
      </c>
      <c r="U14" s="28">
        <v>11834.137619047619</v>
      </c>
      <c r="V14" s="28">
        <v>6570.7276190476196</v>
      </c>
      <c r="W14" s="31">
        <f t="shared" si="0"/>
        <v>35278.189047619053</v>
      </c>
      <c r="X14" s="28">
        <v>7083.4957178814602</v>
      </c>
      <c r="Y14" s="28">
        <v>15287.534761904761</v>
      </c>
      <c r="Z14" s="28">
        <v>4436.1861904761909</v>
      </c>
      <c r="AA14" s="28">
        <v>5383.63</v>
      </c>
      <c r="AB14" s="31">
        <f t="shared" si="1"/>
        <v>32190.84667026241</v>
      </c>
      <c r="AC14" s="28">
        <v>5979.4800000000005</v>
      </c>
    </row>
    <row r="15" spans="2:29" ht="14.1" customHeight="1" x14ac:dyDescent="0.2">
      <c r="B15" s="46" t="s">
        <v>15</v>
      </c>
      <c r="C15" s="24">
        <v>38308.160000000003</v>
      </c>
      <c r="D15" s="28">
        <v>69897</v>
      </c>
      <c r="E15" s="51">
        <v>79862.399999999994</v>
      </c>
      <c r="F15" s="64">
        <v>83189</v>
      </c>
      <c r="G15" s="72">
        <v>48797</v>
      </c>
      <c r="H15" s="76">
        <v>74450.080000000002</v>
      </c>
      <c r="I15" s="76">
        <v>76288.31</v>
      </c>
      <c r="J15" s="76">
        <v>82328.878571428562</v>
      </c>
      <c r="K15" s="76">
        <v>39602.379999999997</v>
      </c>
      <c r="L15" s="76">
        <v>52707.91</v>
      </c>
      <c r="M15" s="76">
        <v>62900.34707317072</v>
      </c>
      <c r="N15" s="28">
        <v>12371.009999999998</v>
      </c>
      <c r="O15" s="28">
        <v>13317.210975609756</v>
      </c>
      <c r="P15" s="28">
        <v>10329.27</v>
      </c>
      <c r="Q15" s="28">
        <v>14648.140000000001</v>
      </c>
      <c r="R15" s="31">
        <v>50665.630975609754</v>
      </c>
      <c r="S15" s="28">
        <v>26682.763333333336</v>
      </c>
      <c r="T15" s="28">
        <v>11161.276666666668</v>
      </c>
      <c r="U15" s="28">
        <v>12644.181428571428</v>
      </c>
      <c r="V15" s="28">
        <v>14776.317142857144</v>
      </c>
      <c r="W15" s="31">
        <f t="shared" si="0"/>
        <v>65264.53857142858</v>
      </c>
      <c r="X15" s="28">
        <v>17112.685844209569</v>
      </c>
      <c r="Y15" s="28">
        <v>12410.5</v>
      </c>
      <c r="Z15" s="28">
        <v>11416.153333333334</v>
      </c>
      <c r="AA15" s="28">
        <v>12003.77</v>
      </c>
      <c r="AB15" s="31">
        <f t="shared" si="1"/>
        <v>52943.109177542909</v>
      </c>
      <c r="AC15" s="28">
        <v>12646.490000000002</v>
      </c>
    </row>
    <row r="16" spans="2:29" ht="14.1" customHeight="1" x14ac:dyDescent="0.2">
      <c r="B16" s="46" t="s">
        <v>16</v>
      </c>
      <c r="C16" s="28">
        <v>0</v>
      </c>
      <c r="D16" s="28">
        <v>0</v>
      </c>
      <c r="E16" s="51">
        <v>0</v>
      </c>
      <c r="F16" s="64">
        <v>0</v>
      </c>
      <c r="G16" s="72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1687.08</v>
      </c>
      <c r="N16" s="28">
        <v>0</v>
      </c>
      <c r="O16" s="28">
        <v>0</v>
      </c>
      <c r="P16" s="28">
        <v>0</v>
      </c>
      <c r="Q16" s="28">
        <v>0</v>
      </c>
      <c r="R16" s="31">
        <v>0</v>
      </c>
      <c r="S16" s="28">
        <v>0</v>
      </c>
      <c r="T16" s="28">
        <v>0</v>
      </c>
      <c r="U16" s="28">
        <v>0</v>
      </c>
      <c r="V16" s="28">
        <v>0</v>
      </c>
      <c r="W16" s="31">
        <f t="shared" si="0"/>
        <v>0</v>
      </c>
      <c r="X16" s="28">
        <v>0</v>
      </c>
      <c r="Y16" s="28">
        <v>0</v>
      </c>
      <c r="Z16" s="28">
        <v>0</v>
      </c>
      <c r="AA16" s="28">
        <v>0</v>
      </c>
      <c r="AB16" s="31">
        <f t="shared" si="1"/>
        <v>0</v>
      </c>
      <c r="AC16" s="28">
        <v>0</v>
      </c>
    </row>
    <row r="17" spans="2:29" ht="14.1" customHeight="1" x14ac:dyDescent="0.2">
      <c r="B17" s="46" t="s">
        <v>17</v>
      </c>
      <c r="C17" s="24">
        <v>463742.95999999996</v>
      </c>
      <c r="D17" s="28">
        <v>667883</v>
      </c>
      <c r="E17" s="51">
        <v>547945.43999999994</v>
      </c>
      <c r="F17" s="64">
        <v>448071</v>
      </c>
      <c r="G17" s="72">
        <v>506694</v>
      </c>
      <c r="H17" s="76">
        <v>522775.6</v>
      </c>
      <c r="I17" s="76">
        <v>507814.67000000004</v>
      </c>
      <c r="J17" s="76">
        <v>449956.80809523817</v>
      </c>
      <c r="K17" s="76">
        <v>475260.76</v>
      </c>
      <c r="L17" s="76">
        <v>697080.86</v>
      </c>
      <c r="M17" s="76">
        <v>657915.5180487805</v>
      </c>
      <c r="N17" s="28">
        <v>142231.12317073171</v>
      </c>
      <c r="O17" s="28">
        <v>142540.94926829269</v>
      </c>
      <c r="P17" s="28">
        <v>185860.66658536583</v>
      </c>
      <c r="Q17" s="28">
        <v>172372.96512195122</v>
      </c>
      <c r="R17" s="31">
        <v>643005.70414634142</v>
      </c>
      <c r="S17" s="28">
        <v>144526.3196515679</v>
      </c>
      <c r="T17" s="28">
        <v>147582.5998954704</v>
      </c>
      <c r="U17" s="28">
        <v>131446.44436701509</v>
      </c>
      <c r="V17" s="28">
        <v>134175.28999999998</v>
      </c>
      <c r="W17" s="31">
        <f t="shared" si="0"/>
        <v>557730.65391405334</v>
      </c>
      <c r="X17" s="28">
        <v>129463.70101701637</v>
      </c>
      <c r="Y17" s="28">
        <v>146487.18095238096</v>
      </c>
      <c r="Z17" s="28">
        <v>162518.70428571431</v>
      </c>
      <c r="AA17" s="28">
        <v>133358.62</v>
      </c>
      <c r="AB17" s="31">
        <f t="shared" si="1"/>
        <v>571828.20625511161</v>
      </c>
      <c r="AC17" s="28">
        <v>134711.38</v>
      </c>
    </row>
    <row r="18" spans="2:29" ht="14.1" customHeight="1" x14ac:dyDescent="0.2">
      <c r="B18" s="46" t="s">
        <v>18</v>
      </c>
      <c r="C18" s="24">
        <v>2415708.42</v>
      </c>
      <c r="D18" s="28">
        <v>3077253</v>
      </c>
      <c r="E18" s="51">
        <v>3021535.9000000004</v>
      </c>
      <c r="F18" s="64">
        <v>3252040</v>
      </c>
      <c r="G18" s="72">
        <v>3311119</v>
      </c>
      <c r="H18" s="76">
        <v>3852130.9400000004</v>
      </c>
      <c r="I18" s="76">
        <v>3938554.09</v>
      </c>
      <c r="J18" s="76">
        <v>3779943.5533333337</v>
      </c>
      <c r="K18" s="76">
        <v>3395147.3</v>
      </c>
      <c r="L18" s="76">
        <v>5065105.790000001</v>
      </c>
      <c r="M18" s="76">
        <v>5307835.2395121949</v>
      </c>
      <c r="N18" s="28">
        <v>1307278.7039024387</v>
      </c>
      <c r="O18" s="28">
        <v>1349697.2492682929</v>
      </c>
      <c r="P18" s="28">
        <v>1430796.5234146346</v>
      </c>
      <c r="Q18" s="28">
        <v>1321387.2173170731</v>
      </c>
      <c r="R18" s="31">
        <v>5409159.6939024394</v>
      </c>
      <c r="S18" s="28">
        <v>1269721.3924041812</v>
      </c>
      <c r="T18" s="28">
        <v>1313749.7375377468</v>
      </c>
      <c r="U18" s="28">
        <v>1357235.9887688735</v>
      </c>
      <c r="V18" s="28">
        <v>1297855.408095238</v>
      </c>
      <c r="W18" s="31">
        <f t="shared" si="0"/>
        <v>5238562.5268060397</v>
      </c>
      <c r="X18" s="28">
        <v>1008095.054851254</v>
      </c>
      <c r="Y18" s="28">
        <v>1249714.0714285714</v>
      </c>
      <c r="Z18" s="28">
        <v>1267764.9323809524</v>
      </c>
      <c r="AA18" s="28">
        <v>1281585.8700000001</v>
      </c>
      <c r="AB18" s="31">
        <f t="shared" si="1"/>
        <v>4807159.9286607783</v>
      </c>
      <c r="AC18" s="28">
        <v>1103103.54</v>
      </c>
    </row>
    <row r="19" spans="2:29" ht="14.1" customHeight="1" x14ac:dyDescent="0.2">
      <c r="B19" s="46" t="s">
        <v>21</v>
      </c>
      <c r="C19" s="26" t="s">
        <v>8</v>
      </c>
      <c r="D19" s="28">
        <v>687246</v>
      </c>
      <c r="E19" s="51">
        <v>689183.28</v>
      </c>
      <c r="F19" s="64">
        <v>517747</v>
      </c>
      <c r="G19" s="72">
        <v>459812</v>
      </c>
      <c r="H19" s="76">
        <v>514067.86</v>
      </c>
      <c r="I19" s="76">
        <v>487528.84</v>
      </c>
      <c r="J19" s="76">
        <v>507167.50809523812</v>
      </c>
      <c r="K19" s="76">
        <v>402651.70999999996</v>
      </c>
      <c r="L19" s="76">
        <v>596807.66999999993</v>
      </c>
      <c r="M19" s="76">
        <v>573962.69243902434</v>
      </c>
      <c r="N19" s="28">
        <v>130784.91853658538</v>
      </c>
      <c r="O19" s="28">
        <v>145033.77707317073</v>
      </c>
      <c r="P19" s="28">
        <v>160396.64609756097</v>
      </c>
      <c r="Q19" s="28">
        <v>148853.9287804878</v>
      </c>
      <c r="R19" s="31">
        <v>585069.2704878049</v>
      </c>
      <c r="S19" s="28">
        <v>142590.04361207897</v>
      </c>
      <c r="T19" s="28">
        <v>147640.86765389083</v>
      </c>
      <c r="U19" s="28">
        <v>164160.35929152148</v>
      </c>
      <c r="V19" s="28">
        <v>131975.66333333333</v>
      </c>
      <c r="W19" s="31">
        <f t="shared" si="0"/>
        <v>586366.93389082467</v>
      </c>
      <c r="X19" s="28">
        <v>90175.794322799135</v>
      </c>
      <c r="Y19" s="28">
        <v>131142.04047619048</v>
      </c>
      <c r="Z19" s="28">
        <v>121688.42571428571</v>
      </c>
      <c r="AA19" s="28">
        <v>120948.22</v>
      </c>
      <c r="AB19" s="31">
        <f t="shared" si="1"/>
        <v>463954.48051327537</v>
      </c>
      <c r="AC19" s="28">
        <v>110522.68</v>
      </c>
    </row>
    <row r="20" spans="2:29" ht="14.1" customHeight="1" x14ac:dyDescent="0.2">
      <c r="B20" s="46" t="s">
        <v>22</v>
      </c>
      <c r="C20" s="26" t="s">
        <v>8</v>
      </c>
      <c r="D20" s="28">
        <v>19887</v>
      </c>
      <c r="E20" s="51">
        <v>26075.329999999998</v>
      </c>
      <c r="F20" s="64">
        <v>17578</v>
      </c>
      <c r="G20" s="72">
        <v>9563</v>
      </c>
      <c r="H20" s="76">
        <v>17265.29</v>
      </c>
      <c r="I20" s="76">
        <v>15703.229999999998</v>
      </c>
      <c r="J20" s="76">
        <v>13927.960000000001</v>
      </c>
      <c r="K20" s="76">
        <v>4804.3499999999995</v>
      </c>
      <c r="L20" s="76">
        <v>12876.669999999998</v>
      </c>
      <c r="M20" s="76">
        <v>12414.550000000001</v>
      </c>
      <c r="N20" s="28">
        <v>2663</v>
      </c>
      <c r="O20" s="28">
        <v>905</v>
      </c>
      <c r="P20" s="28">
        <v>4367.8500000000004</v>
      </c>
      <c r="Q20" s="28">
        <v>3195.21</v>
      </c>
      <c r="R20" s="31">
        <v>11131.060000000001</v>
      </c>
      <c r="S20" s="28">
        <v>5249.29</v>
      </c>
      <c r="T20" s="28">
        <v>1397.48</v>
      </c>
      <c r="U20" s="28">
        <v>128.69999999999999</v>
      </c>
      <c r="V20" s="28">
        <v>1508.4980952380952</v>
      </c>
      <c r="W20" s="31">
        <f t="shared" si="0"/>
        <v>8283.968095238095</v>
      </c>
      <c r="X20" s="28">
        <v>5019.3544202937583</v>
      </c>
      <c r="Y20" s="28">
        <v>3067.26</v>
      </c>
      <c r="Z20" s="28">
        <v>3097.58</v>
      </c>
      <c r="AA20" s="28">
        <v>6440.45</v>
      </c>
      <c r="AB20" s="31">
        <f t="shared" si="1"/>
        <v>17624.64442029376</v>
      </c>
      <c r="AC20" s="28">
        <v>1653.8000000000002</v>
      </c>
    </row>
    <row r="21" spans="2:29" ht="14.1" customHeight="1" x14ac:dyDescent="0.2">
      <c r="B21" s="46" t="s">
        <v>23</v>
      </c>
      <c r="C21" s="26" t="s">
        <v>8</v>
      </c>
      <c r="D21" s="28">
        <v>52558</v>
      </c>
      <c r="E21" s="51">
        <v>27565.279999999999</v>
      </c>
      <c r="F21" s="64">
        <v>18039</v>
      </c>
      <c r="G21" s="72">
        <v>17156</v>
      </c>
      <c r="H21" s="76">
        <v>38015.919999999998</v>
      </c>
      <c r="I21" s="76">
        <v>13152.869999999999</v>
      </c>
      <c r="J21" s="76">
        <v>25622.050000000003</v>
      </c>
      <c r="K21" s="76">
        <v>12660.689999999999</v>
      </c>
      <c r="L21" s="76">
        <v>29033.770000000004</v>
      </c>
      <c r="M21" s="76">
        <v>41389.322195121946</v>
      </c>
      <c r="N21" s="28">
        <v>4432.6419512195098</v>
      </c>
      <c r="O21" s="28">
        <v>1857.94</v>
      </c>
      <c r="P21" s="28">
        <v>10026.780000000001</v>
      </c>
      <c r="Q21" s="28">
        <v>4559.84</v>
      </c>
      <c r="R21" s="31">
        <v>20877.201951219511</v>
      </c>
      <c r="S21" s="28">
        <v>2374.2976190476193</v>
      </c>
      <c r="T21" s="28">
        <v>2998.75</v>
      </c>
      <c r="U21" s="28">
        <v>4943.0499999999993</v>
      </c>
      <c r="V21" s="28">
        <v>7976.3399999999992</v>
      </c>
      <c r="W21" s="31">
        <f t="shared" si="0"/>
        <v>18292.437619047618</v>
      </c>
      <c r="X21" s="28">
        <v>10174.926926181726</v>
      </c>
      <c r="Y21" s="28">
        <v>4604.18</v>
      </c>
      <c r="Z21" s="28">
        <v>11365.848571428571</v>
      </c>
      <c r="AA21" s="28">
        <v>4957.95</v>
      </c>
      <c r="AB21" s="31">
        <f t="shared" si="1"/>
        <v>31102.905497610296</v>
      </c>
      <c r="AC21" s="28">
        <v>1861.28</v>
      </c>
    </row>
    <row r="22" spans="2:29" ht="14.1" customHeight="1" x14ac:dyDescent="0.2">
      <c r="B22" s="46" t="s">
        <v>24</v>
      </c>
      <c r="C22" s="26" t="s">
        <v>8</v>
      </c>
      <c r="D22" s="28">
        <v>12376</v>
      </c>
      <c r="E22" s="51">
        <v>17127.010000000002</v>
      </c>
      <c r="F22" s="64">
        <v>9892</v>
      </c>
      <c r="G22" s="72">
        <v>13080</v>
      </c>
      <c r="H22" s="76">
        <v>20365.18</v>
      </c>
      <c r="I22" s="76">
        <v>33281.81</v>
      </c>
      <c r="J22" s="76">
        <v>40854.596190476193</v>
      </c>
      <c r="K22" s="76">
        <v>21161.67</v>
      </c>
      <c r="L22" s="76">
        <v>4326.03</v>
      </c>
      <c r="M22" s="76">
        <v>11511.699268292683</v>
      </c>
      <c r="N22" s="28">
        <v>2629.7390243902441</v>
      </c>
      <c r="O22" s="28">
        <v>2109.078780487805</v>
      </c>
      <c r="P22" s="28">
        <v>4738</v>
      </c>
      <c r="Q22" s="28">
        <v>3516.7</v>
      </c>
      <c r="R22" s="31">
        <v>12993.517804878051</v>
      </c>
      <c r="S22" s="28">
        <v>3169.86</v>
      </c>
      <c r="T22" s="28">
        <v>1984.1</v>
      </c>
      <c r="U22" s="28">
        <v>252.2</v>
      </c>
      <c r="V22" s="28">
        <v>480.15</v>
      </c>
      <c r="W22" s="31">
        <f t="shared" si="0"/>
        <v>5886.3099999999995</v>
      </c>
      <c r="X22" s="28">
        <v>562.21218148726155</v>
      </c>
      <c r="Y22" s="28">
        <v>2017.6</v>
      </c>
      <c r="Z22" s="28">
        <v>5695.3600000000006</v>
      </c>
      <c r="AA22" s="28">
        <v>873</v>
      </c>
      <c r="AB22" s="31">
        <f t="shared" si="1"/>
        <v>9148.1721814872617</v>
      </c>
      <c r="AC22" s="28">
        <v>4719.16</v>
      </c>
    </row>
    <row r="23" spans="2:29" ht="14.1" customHeight="1" x14ac:dyDescent="0.2">
      <c r="B23" s="46" t="s">
        <v>31</v>
      </c>
      <c r="C23" s="26" t="s">
        <v>8</v>
      </c>
      <c r="D23" s="26" t="s">
        <v>8</v>
      </c>
      <c r="E23" s="26" t="s">
        <v>8</v>
      </c>
      <c r="F23" s="63" t="s">
        <v>8</v>
      </c>
      <c r="G23" s="57" t="s">
        <v>8</v>
      </c>
      <c r="H23" s="76">
        <v>8847.2699999999986</v>
      </c>
      <c r="I23" s="76">
        <v>7770.3499999999995</v>
      </c>
      <c r="J23" s="76">
        <v>11253.46</v>
      </c>
      <c r="K23" s="76">
        <v>8140.8899999999994</v>
      </c>
      <c r="L23" s="76">
        <v>4535.6799999999994</v>
      </c>
      <c r="M23" s="76">
        <v>5631.5731707317063</v>
      </c>
      <c r="N23" s="28">
        <v>2550.921219512195</v>
      </c>
      <c r="O23" s="28">
        <v>1497.0700000000002</v>
      </c>
      <c r="P23" s="28">
        <v>1538.08</v>
      </c>
      <c r="Q23" s="28">
        <v>725.01</v>
      </c>
      <c r="R23" s="31">
        <v>6311.0812195121953</v>
      </c>
      <c r="S23" s="28">
        <v>3032.2999999999997</v>
      </c>
      <c r="T23" s="28">
        <v>1714.44</v>
      </c>
      <c r="U23" s="28">
        <v>1628.65</v>
      </c>
      <c r="V23" s="28">
        <v>2244.73</v>
      </c>
      <c r="W23" s="31">
        <f t="shared" si="0"/>
        <v>8620.119999999999</v>
      </c>
      <c r="X23" s="28">
        <v>1392.9388496534684</v>
      </c>
      <c r="Y23" s="28">
        <v>961.3</v>
      </c>
      <c r="Z23" s="28">
        <v>2485.69</v>
      </c>
      <c r="AA23" s="28">
        <v>2200.6</v>
      </c>
      <c r="AB23" s="31">
        <f t="shared" si="1"/>
        <v>7040.5288496534686</v>
      </c>
      <c r="AC23" s="28">
        <v>1202.23</v>
      </c>
    </row>
    <row r="24" spans="2:29" ht="14.1" customHeight="1" x14ac:dyDescent="0.2">
      <c r="B24" s="46" t="s">
        <v>32</v>
      </c>
      <c r="C24" s="26" t="s">
        <v>8</v>
      </c>
      <c r="D24" s="26" t="s">
        <v>8</v>
      </c>
      <c r="E24" s="26" t="s">
        <v>8</v>
      </c>
      <c r="F24" s="63" t="s">
        <v>8</v>
      </c>
      <c r="G24" s="57" t="s">
        <v>8</v>
      </c>
      <c r="H24" s="76">
        <v>6434.17</v>
      </c>
      <c r="I24" s="76">
        <v>2520.48</v>
      </c>
      <c r="J24" s="76">
        <v>4575.12</v>
      </c>
      <c r="K24" s="76">
        <v>586</v>
      </c>
      <c r="L24" s="76">
        <v>476.19</v>
      </c>
      <c r="M24" s="76">
        <v>1305.6399999999999</v>
      </c>
      <c r="N24" s="28">
        <v>0</v>
      </c>
      <c r="O24" s="28">
        <v>0</v>
      </c>
      <c r="P24" s="28">
        <v>0</v>
      </c>
      <c r="Q24" s="28">
        <v>1977.01</v>
      </c>
      <c r="R24" s="31">
        <v>1977.01</v>
      </c>
      <c r="S24" s="28">
        <v>2521.9499999999998</v>
      </c>
      <c r="T24" s="28">
        <v>0</v>
      </c>
      <c r="U24" s="28">
        <v>0</v>
      </c>
      <c r="V24" s="28">
        <v>0</v>
      </c>
      <c r="W24" s="31">
        <f t="shared" si="0"/>
        <v>2521.9499999999998</v>
      </c>
      <c r="X24" s="28">
        <v>0</v>
      </c>
      <c r="Y24" s="28">
        <v>0</v>
      </c>
      <c r="Z24" s="28">
        <v>0</v>
      </c>
      <c r="AA24" s="28">
        <v>0</v>
      </c>
      <c r="AB24" s="31">
        <f t="shared" si="1"/>
        <v>0</v>
      </c>
      <c r="AC24" s="28">
        <v>0</v>
      </c>
    </row>
    <row r="25" spans="2:29" ht="14.1" customHeight="1" x14ac:dyDescent="0.2">
      <c r="B25" s="46" t="s">
        <v>33</v>
      </c>
      <c r="C25" s="26" t="s">
        <v>8</v>
      </c>
      <c r="D25" s="26" t="s">
        <v>8</v>
      </c>
      <c r="E25" s="26" t="s">
        <v>8</v>
      </c>
      <c r="F25" s="63" t="s">
        <v>8</v>
      </c>
      <c r="G25" s="57" t="s">
        <v>8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28">
        <v>0</v>
      </c>
      <c r="O25" s="28">
        <v>0</v>
      </c>
      <c r="P25" s="28">
        <v>0</v>
      </c>
      <c r="Q25" s="28">
        <v>0</v>
      </c>
      <c r="R25" s="31">
        <v>0</v>
      </c>
      <c r="S25" s="28">
        <v>0</v>
      </c>
      <c r="T25" s="28">
        <v>0</v>
      </c>
      <c r="U25" s="28">
        <v>0</v>
      </c>
      <c r="V25" s="28">
        <v>0</v>
      </c>
      <c r="W25" s="31">
        <f t="shared" si="0"/>
        <v>0</v>
      </c>
      <c r="X25" s="28">
        <v>0</v>
      </c>
      <c r="Y25" s="28">
        <v>0</v>
      </c>
      <c r="Z25" s="28">
        <v>0</v>
      </c>
      <c r="AA25" s="28">
        <v>0</v>
      </c>
      <c r="AB25" s="31">
        <f t="shared" si="1"/>
        <v>0</v>
      </c>
      <c r="AC25" s="28">
        <v>0</v>
      </c>
    </row>
    <row r="26" spans="2:29" ht="14.1" customHeight="1" x14ac:dyDescent="0.2">
      <c r="B26" s="46" t="s">
        <v>34</v>
      </c>
      <c r="C26" s="26" t="s">
        <v>8</v>
      </c>
      <c r="D26" s="26" t="s">
        <v>8</v>
      </c>
      <c r="E26" s="26" t="s">
        <v>8</v>
      </c>
      <c r="F26" s="63" t="s">
        <v>8</v>
      </c>
      <c r="G26" s="57" t="s">
        <v>8</v>
      </c>
      <c r="H26" s="76">
        <v>8148.99</v>
      </c>
      <c r="I26" s="76">
        <v>6066.630000000001</v>
      </c>
      <c r="J26" s="76">
        <v>9910.7099999999991</v>
      </c>
      <c r="K26" s="76">
        <v>6635.54</v>
      </c>
      <c r="L26" s="76">
        <v>6915.2599999999993</v>
      </c>
      <c r="M26" s="76">
        <v>10496.7</v>
      </c>
      <c r="N26" s="28">
        <v>1690.36</v>
      </c>
      <c r="O26" s="28">
        <v>2594.66</v>
      </c>
      <c r="P26" s="28">
        <v>1300.92</v>
      </c>
      <c r="Q26" s="28">
        <v>846.09</v>
      </c>
      <c r="R26" s="31">
        <v>6432.03</v>
      </c>
      <c r="S26" s="28">
        <v>179.38</v>
      </c>
      <c r="T26" s="28">
        <v>3363.58</v>
      </c>
      <c r="U26" s="28">
        <v>2397.8200000000002</v>
      </c>
      <c r="V26" s="28">
        <v>3633.9</v>
      </c>
      <c r="W26" s="31">
        <f t="shared" si="0"/>
        <v>9574.68</v>
      </c>
      <c r="X26" s="28">
        <v>1511.3200878680207</v>
      </c>
      <c r="Y26" s="28">
        <v>1011.9</v>
      </c>
      <c r="Z26" s="28">
        <v>0</v>
      </c>
      <c r="AA26" s="28">
        <v>706.88</v>
      </c>
      <c r="AB26" s="31">
        <f t="shared" si="1"/>
        <v>3230.1000878680206</v>
      </c>
      <c r="AC26" s="28">
        <v>710.69</v>
      </c>
    </row>
    <row r="27" spans="2:29" ht="14.1" customHeight="1" x14ac:dyDescent="0.2">
      <c r="B27" s="46" t="s">
        <v>35</v>
      </c>
      <c r="C27" s="26" t="s">
        <v>8</v>
      </c>
      <c r="D27" s="26" t="s">
        <v>8</v>
      </c>
      <c r="E27" s="26" t="s">
        <v>8</v>
      </c>
      <c r="F27" s="63" t="s">
        <v>8</v>
      </c>
      <c r="G27" s="57" t="s">
        <v>8</v>
      </c>
      <c r="H27" s="76">
        <v>8416.91</v>
      </c>
      <c r="I27" s="76">
        <v>5919.95</v>
      </c>
      <c r="J27" s="76">
        <v>2832.71</v>
      </c>
      <c r="K27" s="76">
        <v>1296.1500000000001</v>
      </c>
      <c r="L27" s="76">
        <v>1723.8200000000002</v>
      </c>
      <c r="M27" s="76">
        <v>2514.75</v>
      </c>
      <c r="N27" s="28">
        <v>845.65</v>
      </c>
      <c r="O27" s="28">
        <v>0</v>
      </c>
      <c r="P27" s="28">
        <v>416.67</v>
      </c>
      <c r="Q27" s="28">
        <v>2017.97</v>
      </c>
      <c r="R27" s="31">
        <v>3280.29</v>
      </c>
      <c r="S27" s="28">
        <v>448.07</v>
      </c>
      <c r="T27" s="28">
        <v>0</v>
      </c>
      <c r="U27" s="28">
        <v>3146.704285714286</v>
      </c>
      <c r="V27" s="28">
        <v>0</v>
      </c>
      <c r="W27" s="31">
        <f t="shared" si="0"/>
        <v>3594.7742857142862</v>
      </c>
      <c r="X27" s="28">
        <v>0</v>
      </c>
      <c r="Y27" s="28">
        <v>0</v>
      </c>
      <c r="Z27" s="28">
        <v>312.71428571428567</v>
      </c>
      <c r="AA27" s="28">
        <v>1073.4000000000001</v>
      </c>
      <c r="AB27" s="31">
        <f t="shared" si="1"/>
        <v>1386.1142857142859</v>
      </c>
      <c r="AC27" s="28">
        <v>676.66</v>
      </c>
    </row>
    <row r="28" spans="2:29" ht="14.1" customHeight="1" x14ac:dyDescent="0.2">
      <c r="B28" s="46" t="s">
        <v>36</v>
      </c>
      <c r="C28" s="26" t="s">
        <v>8</v>
      </c>
      <c r="D28" s="26" t="s">
        <v>8</v>
      </c>
      <c r="E28" s="26" t="s">
        <v>8</v>
      </c>
      <c r="F28" s="63" t="s">
        <v>8</v>
      </c>
      <c r="G28" s="57" t="s">
        <v>8</v>
      </c>
      <c r="H28" s="76">
        <v>0</v>
      </c>
      <c r="I28" s="76">
        <v>0</v>
      </c>
      <c r="J28" s="76">
        <v>4626.0600000000004</v>
      </c>
      <c r="K28" s="76">
        <v>14829.95</v>
      </c>
      <c r="L28" s="76">
        <v>12094.11</v>
      </c>
      <c r="M28" s="76">
        <v>1583.32</v>
      </c>
      <c r="N28" s="28">
        <v>0</v>
      </c>
      <c r="O28" s="28">
        <v>0</v>
      </c>
      <c r="P28" s="28">
        <v>0</v>
      </c>
      <c r="Q28" s="28">
        <v>0</v>
      </c>
      <c r="R28" s="31">
        <v>0</v>
      </c>
      <c r="S28" s="28">
        <v>0</v>
      </c>
      <c r="T28" s="28">
        <v>5289.38</v>
      </c>
      <c r="U28" s="28">
        <v>0</v>
      </c>
      <c r="V28" s="28">
        <v>7561.13</v>
      </c>
      <c r="W28" s="31">
        <f t="shared" si="0"/>
        <v>12850.51</v>
      </c>
      <c r="X28" s="28">
        <v>4391.3198175584139</v>
      </c>
      <c r="Y28" s="28">
        <v>2395.9</v>
      </c>
      <c r="Z28" s="28">
        <v>1212.5</v>
      </c>
      <c r="AA28" s="28">
        <v>0</v>
      </c>
      <c r="AB28" s="31">
        <f t="shared" si="1"/>
        <v>7999.7198175584144</v>
      </c>
      <c r="AC28" s="28">
        <v>0</v>
      </c>
    </row>
    <row r="29" spans="2:29" ht="14.1" customHeight="1" x14ac:dyDescent="0.2">
      <c r="B29" s="46" t="s">
        <v>37</v>
      </c>
      <c r="C29" s="26" t="s">
        <v>8</v>
      </c>
      <c r="D29" s="26" t="s">
        <v>8</v>
      </c>
      <c r="E29" s="26" t="s">
        <v>8</v>
      </c>
      <c r="F29" s="63" t="s">
        <v>8</v>
      </c>
      <c r="G29" s="57" t="s">
        <v>8</v>
      </c>
      <c r="H29" s="76">
        <v>5665.83</v>
      </c>
      <c r="I29" s="76">
        <v>15254.84</v>
      </c>
      <c r="J29" s="76">
        <v>1076</v>
      </c>
      <c r="K29" s="76">
        <v>300</v>
      </c>
      <c r="L29" s="76">
        <v>0</v>
      </c>
      <c r="M29" s="76">
        <v>999.57999999999993</v>
      </c>
      <c r="N29" s="28">
        <v>1226.19</v>
      </c>
      <c r="O29" s="28">
        <v>1733.02</v>
      </c>
      <c r="P29" s="28">
        <v>4413.1099999999997</v>
      </c>
      <c r="Q29" s="28">
        <v>4268.7299999999996</v>
      </c>
      <c r="R29" s="31">
        <v>11641.05</v>
      </c>
      <c r="S29" s="28">
        <v>2463.8000000000002</v>
      </c>
      <c r="T29" s="28">
        <v>1331.8100000000002</v>
      </c>
      <c r="U29" s="28">
        <v>2953.44</v>
      </c>
      <c r="V29" s="28">
        <v>577.15</v>
      </c>
      <c r="W29" s="31">
        <f t="shared" si="0"/>
        <v>7326.2000000000007</v>
      </c>
      <c r="X29" s="28">
        <v>162.96005260500337</v>
      </c>
      <c r="Y29" s="28">
        <v>2517.44</v>
      </c>
      <c r="Z29" s="28">
        <v>97</v>
      </c>
      <c r="AA29" s="28">
        <v>3998.3</v>
      </c>
      <c r="AB29" s="31">
        <f t="shared" si="1"/>
        <v>6775.7000526050033</v>
      </c>
      <c r="AC29" s="28">
        <v>9392.0400000000009</v>
      </c>
    </row>
    <row r="30" spans="2:29" ht="14.1" customHeight="1" x14ac:dyDescent="0.2">
      <c r="B30" s="46" t="s">
        <v>40</v>
      </c>
      <c r="C30" s="26" t="s">
        <v>8</v>
      </c>
      <c r="D30" s="26" t="s">
        <v>8</v>
      </c>
      <c r="E30" s="26" t="s">
        <v>8</v>
      </c>
      <c r="F30" s="63" t="s">
        <v>8</v>
      </c>
      <c r="G30" s="57" t="s">
        <v>8</v>
      </c>
      <c r="H30" s="76">
        <v>1396.8</v>
      </c>
      <c r="I30" s="76">
        <v>1066.04</v>
      </c>
      <c r="J30" s="76">
        <v>2053.2399999999998</v>
      </c>
      <c r="K30" s="76">
        <v>5830.1</v>
      </c>
      <c r="L30" s="76">
        <v>3617.0000000000005</v>
      </c>
      <c r="M30" s="76">
        <v>1473.6100000000001</v>
      </c>
      <c r="N30" s="28">
        <v>929.26</v>
      </c>
      <c r="O30" s="28">
        <v>485</v>
      </c>
      <c r="P30" s="28">
        <v>929.25</v>
      </c>
      <c r="Q30" s="28">
        <v>97</v>
      </c>
      <c r="R30" s="31">
        <v>2440.5100000000002</v>
      </c>
      <c r="S30" s="28">
        <v>2311.92</v>
      </c>
      <c r="T30" s="28">
        <v>3399.43</v>
      </c>
      <c r="U30" s="28">
        <v>0</v>
      </c>
      <c r="V30" s="28">
        <v>1173.6199999999999</v>
      </c>
      <c r="W30" s="31">
        <f t="shared" si="0"/>
        <v>6884.97</v>
      </c>
      <c r="X30" s="28">
        <v>83</v>
      </c>
      <c r="Y30" s="28">
        <v>511.01380952380953</v>
      </c>
      <c r="Z30" s="28">
        <v>420</v>
      </c>
      <c r="AA30" s="28">
        <v>3673.71</v>
      </c>
      <c r="AB30" s="31">
        <f t="shared" si="1"/>
        <v>4687.7238095238099</v>
      </c>
      <c r="AC30" s="28">
        <v>507.31</v>
      </c>
    </row>
    <row r="31" spans="2:29" ht="14.1" customHeight="1" thickBot="1" x14ac:dyDescent="0.25">
      <c r="B31" s="46" t="s">
        <v>4</v>
      </c>
      <c r="C31" s="28">
        <v>1347766</v>
      </c>
      <c r="D31" s="28">
        <v>1009527</v>
      </c>
      <c r="E31" s="51">
        <v>782514.23</v>
      </c>
      <c r="F31" s="62">
        <v>608092</v>
      </c>
      <c r="G31" s="72">
        <v>1027953</v>
      </c>
      <c r="H31" s="76">
        <v>1409307.15</v>
      </c>
      <c r="I31" s="76">
        <v>1497922.65</v>
      </c>
      <c r="J31" s="76">
        <v>1725549.65</v>
      </c>
      <c r="K31" s="76">
        <v>1201539.71</v>
      </c>
      <c r="L31" s="76">
        <v>1402213.2800000003</v>
      </c>
      <c r="M31" s="76">
        <v>1300354.943902439</v>
      </c>
      <c r="N31" s="28">
        <v>260524.91268292681</v>
      </c>
      <c r="O31" s="28">
        <v>263656.20463414607</v>
      </c>
      <c r="P31" s="28">
        <v>326198.71999999962</v>
      </c>
      <c r="Q31" s="28">
        <v>261306.36000000007</v>
      </c>
      <c r="R31" s="90">
        <v>1111686.1973170727</v>
      </c>
      <c r="S31" s="28">
        <v>375825.10333333345</v>
      </c>
      <c r="T31" s="28">
        <v>349145.62188571435</v>
      </c>
      <c r="U31" s="28">
        <v>329108.34382619045</v>
      </c>
      <c r="V31" s="28">
        <v>299798.29714285716</v>
      </c>
      <c r="W31" s="90">
        <f t="shared" si="0"/>
        <v>1353877.3661880954</v>
      </c>
      <c r="X31" s="28">
        <v>319580.53736338997</v>
      </c>
      <c r="Y31" s="28">
        <v>368409.86523809523</v>
      </c>
      <c r="Z31" s="28">
        <v>348200.34190476179</v>
      </c>
      <c r="AA31" s="28">
        <v>414623.32999999996</v>
      </c>
      <c r="AB31" s="90">
        <f t="shared" si="1"/>
        <v>1450814.074506247</v>
      </c>
      <c r="AC31" s="28">
        <v>386997.45999999996</v>
      </c>
    </row>
    <row r="32" spans="2:29" ht="14.1" customHeight="1" thickBot="1" x14ac:dyDescent="0.25">
      <c r="B32" s="21" t="s">
        <v>5</v>
      </c>
      <c r="C32" s="52">
        <f t="shared" ref="C32:G32" si="2">SUM(C8:C31)</f>
        <v>5882706.1699999999</v>
      </c>
      <c r="D32" s="52">
        <f t="shared" si="2"/>
        <v>7201859</v>
      </c>
      <c r="E32" s="52">
        <f t="shared" si="2"/>
        <v>6486411.8800000008</v>
      </c>
      <c r="F32" s="52">
        <f t="shared" si="2"/>
        <v>6073011</v>
      </c>
      <c r="G32" s="53">
        <f t="shared" si="2"/>
        <v>6531967</v>
      </c>
      <c r="H32" s="52">
        <f t="shared" ref="H32:I32" si="3">SUM(H8:H31)</f>
        <v>7768083.6500000004</v>
      </c>
      <c r="I32" s="52">
        <f t="shared" si="3"/>
        <v>8044542.3100000005</v>
      </c>
      <c r="J32" s="52">
        <f t="shared" ref="J32" si="4">SUM(J8:J31)</f>
        <v>8124320.7080952376</v>
      </c>
      <c r="K32" s="75">
        <f t="shared" ref="K32" si="5">SUM(K8:K31)</f>
        <v>6373043.4499999993</v>
      </c>
      <c r="L32" s="75">
        <f t="shared" ref="L32" si="6">SUM(L8:L31)</f>
        <v>9357207.8500000015</v>
      </c>
      <c r="M32" s="75">
        <f t="shared" ref="M32:N32" si="7">SUM(M8:M31)</f>
        <v>9972538.9909756072</v>
      </c>
      <c r="N32" s="52">
        <f t="shared" si="7"/>
        <v>2402227.5687804874</v>
      </c>
      <c r="O32" s="52">
        <f t="shared" ref="O32:P32" si="8">SUM(O8:O31)</f>
        <v>2393374.2948780488</v>
      </c>
      <c r="P32" s="52">
        <f t="shared" si="8"/>
        <v>2654797.5402439022</v>
      </c>
      <c r="Q32" s="52">
        <f t="shared" ref="Q32:R32" si="9">SUM(Q8:Q31)</f>
        <v>2473121.019268292</v>
      </c>
      <c r="R32" s="75">
        <f t="shared" si="9"/>
        <v>9923520.4231707323</v>
      </c>
      <c r="S32" s="52">
        <f t="shared" ref="S32:T32" si="10">SUM(S8:S31)</f>
        <v>2419087.3697560974</v>
      </c>
      <c r="T32" s="52">
        <f t="shared" si="10"/>
        <v>2456751.4454048779</v>
      </c>
      <c r="U32" s="52">
        <f>SUM(U8:U31)</f>
        <v>2494321.058228049</v>
      </c>
      <c r="V32" s="52">
        <f>SUM(V8:V31)</f>
        <v>2392508.8433333333</v>
      </c>
      <c r="W32" s="75">
        <f t="shared" ref="W32:X32" si="11">SUM(W8:W31)</f>
        <v>9762668.716722358</v>
      </c>
      <c r="X32" s="52">
        <f t="shared" si="11"/>
        <v>1954712.3156088898</v>
      </c>
      <c r="Y32" s="52">
        <f t="shared" ref="Y32:Z32" si="12">SUM(Y8:Y31)</f>
        <v>2371960.7923809523</v>
      </c>
      <c r="Z32" s="52">
        <f t="shared" si="12"/>
        <v>2385893.4261904764</v>
      </c>
      <c r="AA32" s="52">
        <f t="shared" ref="AA32:AB32" si="13">SUM(AA8:AA31)</f>
        <v>2312842.7799999998</v>
      </c>
      <c r="AB32" s="75">
        <f t="shared" si="13"/>
        <v>9025409.3141803183</v>
      </c>
      <c r="AC32" s="52">
        <f t="shared" ref="AC32" si="14">SUM(AC8:AC31)</f>
        <v>2086626.3099999998</v>
      </c>
    </row>
    <row r="33" spans="2:29" ht="18.95" customHeight="1" thickBot="1" x14ac:dyDescent="0.25">
      <c r="B33" s="55"/>
    </row>
    <row r="34" spans="2:29" ht="15.95" customHeight="1" thickBot="1" x14ac:dyDescent="0.25">
      <c r="B34" s="43" t="s">
        <v>12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91"/>
    </row>
    <row r="35" spans="2:29" ht="15.95" customHeight="1" thickBot="1" x14ac:dyDescent="0.25">
      <c r="B35" s="87" t="s">
        <v>6</v>
      </c>
      <c r="C35" s="80" t="s">
        <v>25</v>
      </c>
      <c r="D35" s="82" t="s">
        <v>27</v>
      </c>
      <c r="E35" s="83" t="s">
        <v>30</v>
      </c>
      <c r="F35" s="82" t="s">
        <v>28</v>
      </c>
      <c r="G35" s="83" t="s">
        <v>29</v>
      </c>
      <c r="H35" s="86" t="s">
        <v>41</v>
      </c>
      <c r="I35" s="86" t="s">
        <v>42</v>
      </c>
      <c r="J35" s="86" t="s">
        <v>43</v>
      </c>
      <c r="K35" s="86" t="s">
        <v>44</v>
      </c>
      <c r="L35" s="86" t="s">
        <v>45</v>
      </c>
      <c r="M35" s="86" t="s">
        <v>46</v>
      </c>
      <c r="N35" s="86" t="s">
        <v>47</v>
      </c>
      <c r="O35" s="86" t="s">
        <v>48</v>
      </c>
      <c r="P35" s="86" t="s">
        <v>49</v>
      </c>
      <c r="Q35" s="86" t="s">
        <v>50</v>
      </c>
      <c r="R35" s="86" t="s">
        <v>51</v>
      </c>
      <c r="S35" s="86" t="s">
        <v>52</v>
      </c>
      <c r="T35" s="86" t="s">
        <v>53</v>
      </c>
      <c r="U35" s="86" t="s">
        <v>54</v>
      </c>
      <c r="V35" s="86" t="s">
        <v>55</v>
      </c>
      <c r="W35" s="86" t="s">
        <v>56</v>
      </c>
      <c r="X35" s="86" t="s">
        <v>57</v>
      </c>
      <c r="Y35" s="86" t="s">
        <v>58</v>
      </c>
      <c r="Z35" s="86" t="s">
        <v>59</v>
      </c>
      <c r="AA35" s="86" t="s">
        <v>62</v>
      </c>
      <c r="AB35" s="86" t="s">
        <v>63</v>
      </c>
      <c r="AC35" s="86" t="s">
        <v>64</v>
      </c>
    </row>
    <row r="36" spans="2:29" ht="14.1" customHeight="1" x14ac:dyDescent="0.2">
      <c r="B36" s="56" t="s">
        <v>0</v>
      </c>
      <c r="C36" s="7">
        <f t="shared" ref="C36:F36" si="15">C8/C$32</f>
        <v>0.21417386719486622</v>
      </c>
      <c r="D36" s="7">
        <f t="shared" si="15"/>
        <v>0.16608017457714738</v>
      </c>
      <c r="E36" s="7">
        <f t="shared" si="15"/>
        <v>0.14670307831268956</v>
      </c>
      <c r="F36" s="61">
        <f t="shared" si="15"/>
        <v>0.13592977190392047</v>
      </c>
      <c r="G36" s="73">
        <v>0.11459054335625253</v>
      </c>
      <c r="H36" s="61">
        <f t="shared" ref="H36:I36" si="16">H8/H$32</f>
        <v>0.11983469179042633</v>
      </c>
      <c r="I36" s="61">
        <f t="shared" si="16"/>
        <v>0.12946389363946301</v>
      </c>
      <c r="J36" s="61">
        <f t="shared" ref="J36:J45" si="17">J8/J$32</f>
        <v>0.11704092878572571</v>
      </c>
      <c r="K36" s="61">
        <f>K8/K$32</f>
        <v>8.9409242926156429E-2</v>
      </c>
      <c r="L36" s="61">
        <f>L8/L$32</f>
        <v>0.11813882278996291</v>
      </c>
      <c r="M36" s="61">
        <f>M8/M$32</f>
        <v>0.14703319733736009</v>
      </c>
      <c r="N36" s="7">
        <f t="shared" ref="N36:O36" si="18">N8/N$32</f>
        <v>0.158111898675794</v>
      </c>
      <c r="O36" s="7">
        <f t="shared" si="18"/>
        <v>0.14103180662300308</v>
      </c>
      <c r="P36" s="7">
        <f t="shared" ref="P36:Q36" si="19">P8/P$32</f>
        <v>0.1447205665675898</v>
      </c>
      <c r="Q36" s="7">
        <f t="shared" si="19"/>
        <v>0.15751430480504144</v>
      </c>
      <c r="R36" s="19">
        <f>R8/R$32</f>
        <v>0.15026103049038833</v>
      </c>
      <c r="S36" s="7">
        <f t="shared" ref="S36:T36" si="20">S8/S$32</f>
        <v>0.13707066090708903</v>
      </c>
      <c r="T36" s="7">
        <f t="shared" si="20"/>
        <v>0.14632558724174119</v>
      </c>
      <c r="U36" s="7">
        <f t="shared" ref="U36:V36" si="21">U8/U$32</f>
        <v>0.1435265155176168</v>
      </c>
      <c r="V36" s="7">
        <f t="shared" si="21"/>
        <v>0.15525602462862451</v>
      </c>
      <c r="W36" s="19">
        <f>W8/W$32</f>
        <v>0.14550571833514894</v>
      </c>
      <c r="X36" s="7">
        <f t="shared" ref="X36:Y36" si="22">X8/X$32</f>
        <v>0.1502201816256433</v>
      </c>
      <c r="Y36" s="7">
        <f t="shared" si="22"/>
        <v>0.14123241357745209</v>
      </c>
      <c r="Z36" s="7">
        <f t="shared" ref="Z36:AA36" si="23">Z8/Z$32</f>
        <v>0.1417664519300631</v>
      </c>
      <c r="AA36" s="7">
        <f t="shared" si="23"/>
        <v>0.10785596070650337</v>
      </c>
      <c r="AB36" s="19">
        <f>AB8/AB$32</f>
        <v>0.13476713022853623</v>
      </c>
      <c r="AC36" s="7">
        <f t="shared" ref="AC36" si="24">AC8/AC$32</f>
        <v>0.11011741723893054</v>
      </c>
    </row>
    <row r="37" spans="2:29" ht="14.1" customHeight="1" x14ac:dyDescent="0.2">
      <c r="B37" s="45" t="s">
        <v>1</v>
      </c>
      <c r="C37" s="7">
        <f t="shared" ref="C37:D46" si="25">C9/C$32</f>
        <v>2.0800143074288548E-2</v>
      </c>
      <c r="D37" s="7">
        <f t="shared" si="25"/>
        <v>1.8018542156962528E-2</v>
      </c>
      <c r="E37" s="7">
        <f t="shared" ref="E37:F37" si="26">E9/E$32</f>
        <v>1.6333441656190356E-2</v>
      </c>
      <c r="F37" s="61">
        <f t="shared" si="26"/>
        <v>1.4040152405454229E-2</v>
      </c>
      <c r="G37" s="73">
        <v>1.7254939625329282E-2</v>
      </c>
      <c r="H37" s="61">
        <f t="shared" ref="H37:I37" si="27">H9/H$32</f>
        <v>1.3553815167785943E-2</v>
      </c>
      <c r="I37" s="61">
        <f t="shared" si="27"/>
        <v>1.3940146707985924E-2</v>
      </c>
      <c r="J37" s="61">
        <f t="shared" si="17"/>
        <v>1.4225856256051892E-2</v>
      </c>
      <c r="K37" s="61">
        <f t="shared" ref="K37:K59" si="28">K9/K$32</f>
        <v>8.8303760113231308E-3</v>
      </c>
      <c r="L37" s="61">
        <f t="shared" ref="L37" si="29">L9/L$32</f>
        <v>1.2211055031763561E-2</v>
      </c>
      <c r="M37" s="61">
        <f t="shared" ref="M37:N37" si="30">M9/M$32</f>
        <v>1.0006596098185329E-2</v>
      </c>
      <c r="N37" s="7">
        <f t="shared" si="30"/>
        <v>1.3214979691828783E-2</v>
      </c>
      <c r="O37" s="7">
        <f t="shared" ref="O37" si="31">O9/O$32</f>
        <v>1.217544376936925E-2</v>
      </c>
      <c r="P37" s="7">
        <f t="shared" ref="P37:R37" si="32">P9/P$32</f>
        <v>1.2928466099470138E-2</v>
      </c>
      <c r="Q37" s="7">
        <f t="shared" si="32"/>
        <v>1.5892283351191812E-2</v>
      </c>
      <c r="R37" s="19">
        <f t="shared" si="32"/>
        <v>1.3554845150401579E-2</v>
      </c>
      <c r="S37" s="7">
        <f t="shared" ref="S37:T37" si="33">S9/S$32</f>
        <v>9.1831652404761408E-3</v>
      </c>
      <c r="T37" s="7">
        <f t="shared" si="33"/>
        <v>1.0437045326028276E-2</v>
      </c>
      <c r="U37" s="7">
        <f t="shared" ref="U37:X37" si="34">U9/U$32</f>
        <v>1.1767189120352654E-2</v>
      </c>
      <c r="V37" s="7">
        <f t="shared" si="34"/>
        <v>9.9248828551526114E-3</v>
      </c>
      <c r="W37" s="19">
        <f t="shared" si="34"/>
        <v>1.0340678946139216E-2</v>
      </c>
      <c r="X37" s="7">
        <f t="shared" si="34"/>
        <v>9.9837237233583263E-3</v>
      </c>
      <c r="Y37" s="7">
        <f t="shared" ref="Y37:Z37" si="35">Y9/Y$32</f>
        <v>1.5117589480817373E-2</v>
      </c>
      <c r="Z37" s="7">
        <f t="shared" si="35"/>
        <v>1.315604725764509E-2</v>
      </c>
      <c r="AA37" s="7">
        <f t="shared" ref="AA37:AB37" si="36">AA9/AA$32</f>
        <v>9.4658444531192914E-3</v>
      </c>
      <c r="AB37" s="19">
        <f t="shared" si="36"/>
        <v>1.203885276842199E-2</v>
      </c>
      <c r="AC37" s="7">
        <f t="shared" ref="AC37" si="37">AC9/AC$32</f>
        <v>6.8347599815321031E-3</v>
      </c>
    </row>
    <row r="38" spans="2:29" ht="14.1" customHeight="1" x14ac:dyDescent="0.2">
      <c r="B38" s="45" t="s">
        <v>2</v>
      </c>
      <c r="C38" s="7">
        <f t="shared" si="25"/>
        <v>1.2915542235895833E-2</v>
      </c>
      <c r="D38" s="7">
        <f t="shared" si="25"/>
        <v>1.125070624126354E-2</v>
      </c>
      <c r="E38" s="7">
        <f t="shared" ref="E38:F38" si="38">E10/E$32</f>
        <v>1.2305751080364634E-2</v>
      </c>
      <c r="F38" s="61">
        <f t="shared" si="38"/>
        <v>1.5286651053324289E-2</v>
      </c>
      <c r="G38" s="73">
        <v>2.0959827216248578E-2</v>
      </c>
      <c r="H38" s="61">
        <f t="shared" ref="H38:I38" si="39">H10/H$32</f>
        <v>1.6314662111034297E-2</v>
      </c>
      <c r="I38" s="61">
        <f t="shared" si="39"/>
        <v>1.8851803391161479E-2</v>
      </c>
      <c r="J38" s="61">
        <f t="shared" si="17"/>
        <v>3.0723201233462925E-2</v>
      </c>
      <c r="K38" s="61">
        <f t="shared" si="28"/>
        <v>1.482627268138271E-2</v>
      </c>
      <c r="L38" s="61">
        <f t="shared" ref="L38" si="40">L10/L$32</f>
        <v>1.6783597470264588E-2</v>
      </c>
      <c r="M38" s="61">
        <f t="shared" ref="M38:N38" si="41">M10/M$32</f>
        <v>2.8654723298093404E-2</v>
      </c>
      <c r="N38" s="7">
        <f t="shared" si="41"/>
        <v>3.6521389632094073E-2</v>
      </c>
      <c r="O38" s="7">
        <f t="shared" ref="O38" si="42">O10/O$32</f>
        <v>2.8725665746110612E-2</v>
      </c>
      <c r="P38" s="7">
        <f t="shared" ref="P38:R38" si="43">P10/P$32</f>
        <v>2.5972010654215599E-2</v>
      </c>
      <c r="Q38" s="7">
        <f t="shared" si="43"/>
        <v>2.7415095934148766E-2</v>
      </c>
      <c r="R38" s="19">
        <f t="shared" si="43"/>
        <v>2.9549517360765064E-2</v>
      </c>
      <c r="S38" s="7">
        <f t="shared" ref="S38:T38" si="44">S10/S$32</f>
        <v>2.1098923766918794E-2</v>
      </c>
      <c r="T38" s="7">
        <f t="shared" si="44"/>
        <v>2.0820661404585102E-2</v>
      </c>
      <c r="U38" s="7">
        <f t="shared" ref="U38:X38" si="45">U10/U$32</f>
        <v>2.4240524592024242E-2</v>
      </c>
      <c r="V38" s="7">
        <f t="shared" si="45"/>
        <v>2.4193302424477422E-2</v>
      </c>
      <c r="W38" s="19">
        <f t="shared" si="45"/>
        <v>2.2589895995817684E-2</v>
      </c>
      <c r="X38" s="7">
        <f t="shared" si="45"/>
        <v>1.4625151844685989E-2</v>
      </c>
      <c r="Y38" s="7">
        <f t="shared" ref="Y38:Z38" si="46">Y10/Y$32</f>
        <v>1.5889701335912873E-2</v>
      </c>
      <c r="Z38" s="7">
        <f t="shared" si="46"/>
        <v>1.5358800019206939E-2</v>
      </c>
      <c r="AA38" s="7">
        <f t="shared" ref="AA38:AB38" si="47">AA10/AA$32</f>
        <v>7.243471171006273E-3</v>
      </c>
      <c r="AB38" s="19">
        <f t="shared" si="47"/>
        <v>1.3259806711686537E-2</v>
      </c>
      <c r="AC38" s="7">
        <f t="shared" ref="AC38" si="48">AC10/AC$32</f>
        <v>1.6462526057193252E-2</v>
      </c>
    </row>
    <row r="39" spans="2:29" ht="14.1" customHeight="1" x14ac:dyDescent="0.2">
      <c r="B39" s="45" t="s">
        <v>3</v>
      </c>
      <c r="C39" s="7">
        <f t="shared" si="25"/>
        <v>7.0034196523536376E-3</v>
      </c>
      <c r="D39" s="7">
        <f t="shared" si="25"/>
        <v>6.9813918878445132E-3</v>
      </c>
      <c r="E39" s="7">
        <f t="shared" ref="E39:F39" si="49">E11/E$32</f>
        <v>6.2480136552783934E-3</v>
      </c>
      <c r="F39" s="61">
        <f t="shared" si="49"/>
        <v>8.6225761817325872E-3</v>
      </c>
      <c r="G39" s="73">
        <v>1.2203485025456484E-2</v>
      </c>
      <c r="H39" s="61">
        <f t="shared" ref="H39:I39" si="50">H11/H$32</f>
        <v>3.5569454765075809E-3</v>
      </c>
      <c r="I39" s="61">
        <f t="shared" si="50"/>
        <v>3.1537381521957587E-3</v>
      </c>
      <c r="J39" s="61">
        <f t="shared" si="17"/>
        <v>5.8222233832876287E-3</v>
      </c>
      <c r="K39" s="61">
        <f t="shared" si="28"/>
        <v>2.356808033373757E-3</v>
      </c>
      <c r="L39" s="61">
        <f t="shared" ref="L39" si="51">L11/L$32</f>
        <v>2.507973572479743E-3</v>
      </c>
      <c r="M39" s="61">
        <f t="shared" ref="M39:N39" si="52">M11/M$32</f>
        <v>5.2105877998594331E-3</v>
      </c>
      <c r="N39" s="7">
        <f t="shared" si="52"/>
        <v>5.2682019657382577E-3</v>
      </c>
      <c r="O39" s="7">
        <f t="shared" ref="O39" si="53">O11/O$32</f>
        <v>6.1828816460795192E-3</v>
      </c>
      <c r="P39" s="7">
        <f t="shared" ref="P39:R39" si="54">P11/P$32</f>
        <v>4.0070136568767052E-3</v>
      </c>
      <c r="Q39" s="7">
        <f t="shared" si="54"/>
        <v>5.8396697482571772E-3</v>
      </c>
      <c r="R39" s="19">
        <f t="shared" si="54"/>
        <v>5.2938259568991435E-3</v>
      </c>
      <c r="S39" s="7">
        <f t="shared" ref="S39:T39" si="55">S11/S$32</f>
        <v>5.3908759820092186E-3</v>
      </c>
      <c r="T39" s="7">
        <f t="shared" si="55"/>
        <v>5.0583464693767528E-3</v>
      </c>
      <c r="U39" s="7">
        <f t="shared" ref="U39:X39" si="56">U11/U$32</f>
        <v>3.7610515170266009E-3</v>
      </c>
      <c r="V39" s="7">
        <f t="shared" si="56"/>
        <v>6.1243786165427099E-3</v>
      </c>
      <c r="W39" s="19">
        <f t="shared" si="56"/>
        <v>5.0705397710780259E-3</v>
      </c>
      <c r="X39" s="7">
        <f t="shared" si="56"/>
        <v>3.7291531315807244E-3</v>
      </c>
      <c r="Y39" s="7">
        <f t="shared" ref="Y39:Z39" si="57">Y11/Y$32</f>
        <v>3.4877178520712013E-3</v>
      </c>
      <c r="Z39" s="7">
        <f t="shared" si="57"/>
        <v>7.4216810380642482E-3</v>
      </c>
      <c r="AA39" s="7">
        <f t="shared" ref="AA39:AB39" si="58">AA11/AA$32</f>
        <v>3.5886096849177106E-3</v>
      </c>
      <c r="AB39" s="19">
        <f t="shared" si="58"/>
        <v>4.6058167675321225E-3</v>
      </c>
      <c r="AC39" s="7">
        <f t="shared" ref="AC39" si="59">AC11/AC$32</f>
        <v>9.1558320282082543E-3</v>
      </c>
    </row>
    <row r="40" spans="2:29" ht="14.1" customHeight="1" x14ac:dyDescent="0.2">
      <c r="B40" s="46" t="s">
        <v>13</v>
      </c>
      <c r="C40" s="7">
        <f t="shared" si="25"/>
        <v>5.5891963749058029E-3</v>
      </c>
      <c r="D40" s="7">
        <f t="shared" si="25"/>
        <v>5.0910466311545393E-3</v>
      </c>
      <c r="E40" s="7">
        <f t="shared" ref="E40:F40" si="60">E12/E$32</f>
        <v>3.7541911384141083E-3</v>
      </c>
      <c r="F40" s="61">
        <f t="shared" si="60"/>
        <v>4.2464932139922029E-3</v>
      </c>
      <c r="G40" s="73">
        <v>2.6222503060586936E-3</v>
      </c>
      <c r="H40" s="61">
        <f t="shared" ref="H40:I40" si="61">H12/H$32</f>
        <v>1.8698356833477196E-3</v>
      </c>
      <c r="I40" s="61">
        <f t="shared" si="61"/>
        <v>3.1294844417320247E-3</v>
      </c>
      <c r="J40" s="61">
        <f t="shared" si="17"/>
        <v>6.704182658093253E-3</v>
      </c>
      <c r="K40" s="61">
        <f t="shared" si="28"/>
        <v>1.0595345933189896E-3</v>
      </c>
      <c r="L40" s="61">
        <f t="shared" ref="L40" si="62">L12/L$32</f>
        <v>2.1648049636943775E-3</v>
      </c>
      <c r="M40" s="61">
        <f t="shared" ref="M40:N40" si="63">M12/M$32</f>
        <v>3.6816752517312679E-3</v>
      </c>
      <c r="N40" s="7">
        <f t="shared" si="63"/>
        <v>3.872563998889847E-3</v>
      </c>
      <c r="O40" s="7">
        <f t="shared" ref="O40" si="64">O12/O$32</f>
        <v>3.6064647382869179E-3</v>
      </c>
      <c r="P40" s="7">
        <f t="shared" ref="P40:R40" si="65">P12/P$32</f>
        <v>2.113814675104918E-3</v>
      </c>
      <c r="Q40" s="7">
        <f t="shared" si="65"/>
        <v>4.3335970688449877E-3</v>
      </c>
      <c r="R40" s="19">
        <f t="shared" si="65"/>
        <v>3.4527726591862223E-3</v>
      </c>
      <c r="S40" s="7">
        <f t="shared" ref="S40:T40" si="66">S12/S$32</f>
        <v>2.3864991699667601E-3</v>
      </c>
      <c r="T40" s="7">
        <f t="shared" si="66"/>
        <v>3.1857679435333161E-3</v>
      </c>
      <c r="U40" s="7">
        <f t="shared" ref="U40:X40" si="67">U12/U$32</f>
        <v>4.1726945958568025E-3</v>
      </c>
      <c r="V40" s="7">
        <f t="shared" si="67"/>
        <v>3.4113269937296911E-3</v>
      </c>
      <c r="W40" s="19">
        <f t="shared" si="67"/>
        <v>3.2951502231041928E-3</v>
      </c>
      <c r="X40" s="7">
        <f t="shared" si="67"/>
        <v>3.3326275436371851E-3</v>
      </c>
      <c r="Y40" s="7">
        <f t="shared" ref="Y40:Z40" si="68">Y12/Y$32</f>
        <v>3.1938976497143034E-3</v>
      </c>
      <c r="Z40" s="7">
        <f t="shared" si="68"/>
        <v>5.5285160079681398E-3</v>
      </c>
      <c r="AA40" s="7">
        <f t="shared" ref="AA40:AB40" si="69">AA12/AA$32</f>
        <v>3.1440701732436825E-3</v>
      </c>
      <c r="AB40" s="19">
        <f t="shared" si="69"/>
        <v>3.8283380731107624E-3</v>
      </c>
      <c r="AC40" s="7">
        <f t="shared" ref="AC40" si="70">AC12/AC$32</f>
        <v>4.5654317470961063E-3</v>
      </c>
    </row>
    <row r="41" spans="2:29" ht="14.1" customHeight="1" x14ac:dyDescent="0.2">
      <c r="B41" s="46" t="s">
        <v>38</v>
      </c>
      <c r="C41" s="7">
        <f t="shared" si="25"/>
        <v>1.2429968094088917E-2</v>
      </c>
      <c r="D41" s="7">
        <f t="shared" si="25"/>
        <v>1.3471244021856024E-2</v>
      </c>
      <c r="E41" s="7">
        <f t="shared" ref="E41:F41" si="71">E13/E$32</f>
        <v>1.1687242716384516E-2</v>
      </c>
      <c r="F41" s="61">
        <f t="shared" si="71"/>
        <v>4.7236864876417971E-3</v>
      </c>
      <c r="G41" s="73">
        <v>3.3618101806242389E-3</v>
      </c>
      <c r="H41" s="61">
        <f t="shared" ref="H41:I41" si="72">H13/H$32</f>
        <v>5.896110554885696E-3</v>
      </c>
      <c r="I41" s="61">
        <f t="shared" si="72"/>
        <v>8.0908381722464961E-3</v>
      </c>
      <c r="J41" s="61">
        <f t="shared" si="17"/>
        <v>2.9796484985974321E-3</v>
      </c>
      <c r="K41" s="61">
        <f t="shared" si="28"/>
        <v>5.1993635787937406E-3</v>
      </c>
      <c r="L41" s="61">
        <f t="shared" ref="L41" si="73">L13/L$32</f>
        <v>4.256078377055608E-3</v>
      </c>
      <c r="M41" s="61">
        <f t="shared" ref="M41:N41" si="74">M13/M$32</f>
        <v>2.3734397049155541E-3</v>
      </c>
      <c r="N41" s="7">
        <f t="shared" si="74"/>
        <v>2.4460338713800413E-3</v>
      </c>
      <c r="O41" s="7">
        <f t="shared" ref="O41" si="75">O13/O$32</f>
        <v>1.7245902610524679E-3</v>
      </c>
      <c r="P41" s="7">
        <f t="shared" ref="P41:R41" si="76">P13/P$32</f>
        <v>1.4883093494342313E-3</v>
      </c>
      <c r="Q41" s="7">
        <f t="shared" si="76"/>
        <v>2.1589562170231873E-3</v>
      </c>
      <c r="R41" s="19">
        <f t="shared" si="76"/>
        <v>1.9442737231587447E-3</v>
      </c>
      <c r="S41" s="7">
        <f t="shared" ref="S41:T41" si="77">S13/S$32</f>
        <v>1.6837176081038621E-3</v>
      </c>
      <c r="T41" s="7">
        <f t="shared" si="77"/>
        <v>1.1600847962583807E-3</v>
      </c>
      <c r="U41" s="7">
        <f t="shared" ref="U41:X41" si="78">U13/U$32</f>
        <v>1.9386918873367754E-3</v>
      </c>
      <c r="V41" s="7">
        <f t="shared" si="78"/>
        <v>2.6365169004815923E-3</v>
      </c>
      <c r="W41" s="19">
        <f t="shared" si="78"/>
        <v>1.8505913213109186E-3</v>
      </c>
      <c r="X41" s="7">
        <f t="shared" si="78"/>
        <v>2.2298694509244005E-3</v>
      </c>
      <c r="Y41" s="7">
        <f t="shared" ref="Y41:Z41" si="79">Y13/Y$32</f>
        <v>2.9632235164160138E-3</v>
      </c>
      <c r="Z41" s="7">
        <f t="shared" si="79"/>
        <v>3.3577221240969112E-3</v>
      </c>
      <c r="AA41" s="7">
        <f t="shared" ref="AA41:AB41" si="80">AA13/AA$32</f>
        <v>7.4987890011270035E-3</v>
      </c>
      <c r="AB41" s="19">
        <f t="shared" si="80"/>
        <v>4.0709611211816816E-3</v>
      </c>
      <c r="AC41" s="7">
        <f t="shared" ref="AC41" si="81">AC13/AC$32</f>
        <v>2.3599481979118724E-3</v>
      </c>
    </row>
    <row r="42" spans="2:29" ht="14.1" customHeight="1" x14ac:dyDescent="0.2">
      <c r="B42" s="46" t="s">
        <v>14</v>
      </c>
      <c r="C42" s="7">
        <f t="shared" si="25"/>
        <v>1.9920627788214012E-3</v>
      </c>
      <c r="D42" s="7">
        <f t="shared" si="25"/>
        <v>1.9982340670651843E-3</v>
      </c>
      <c r="E42" s="7">
        <f t="shared" ref="E42:F42" si="82">E14/E$32</f>
        <v>2.5552077645738399E-3</v>
      </c>
      <c r="F42" s="61">
        <f t="shared" si="82"/>
        <v>1.3036366968543281E-3</v>
      </c>
      <c r="G42" s="73">
        <v>3.1955141542789945E-3</v>
      </c>
      <c r="H42" s="61">
        <f t="shared" ref="H42:I42" si="83">H14/H$32</f>
        <v>3.8531704019433414E-3</v>
      </c>
      <c r="I42" s="61">
        <f t="shared" si="83"/>
        <v>1.8386142343503938E-3</v>
      </c>
      <c r="J42" s="61">
        <f t="shared" si="17"/>
        <v>2.5365374595552265E-3</v>
      </c>
      <c r="K42" s="61">
        <f t="shared" si="28"/>
        <v>1.1162861285686043E-3</v>
      </c>
      <c r="L42" s="61">
        <f t="shared" ref="L42" si="84">L14/L$32</f>
        <v>7.8935192189836828E-4</v>
      </c>
      <c r="M42" s="61">
        <f t="shared" ref="M42:N42" si="85">M14/M$32</f>
        <v>1.4408524090275413E-3</v>
      </c>
      <c r="N42" s="7">
        <f t="shared" si="85"/>
        <v>2.0548297940788727E-3</v>
      </c>
      <c r="O42" s="7">
        <f t="shared" ref="O42" si="86">O14/O$32</f>
        <v>2.0708879553887529E-3</v>
      </c>
      <c r="P42" s="7">
        <f t="shared" ref="P42:R42" si="87">P14/P$32</f>
        <v>2.1876018460776632E-3</v>
      </c>
      <c r="Q42" s="7">
        <f t="shared" si="87"/>
        <v>2.5043012257574106E-3</v>
      </c>
      <c r="R42" s="19">
        <f t="shared" si="87"/>
        <v>2.2062391013342023E-3</v>
      </c>
      <c r="S42" s="7">
        <f t="shared" ref="S42:T42" si="88">S14/S$32</f>
        <v>4.2424041061034203E-3</v>
      </c>
      <c r="T42" s="7">
        <f t="shared" si="88"/>
        <v>2.6907799856644358E-3</v>
      </c>
      <c r="U42" s="7">
        <f t="shared" ref="U42:X42" si="89">U14/U$32</f>
        <v>4.7444323897319462E-3</v>
      </c>
      <c r="V42" s="7">
        <f t="shared" si="89"/>
        <v>2.7463754783422388E-3</v>
      </c>
      <c r="W42" s="19">
        <f t="shared" si="89"/>
        <v>3.6135804738709884E-3</v>
      </c>
      <c r="X42" s="7">
        <f t="shared" si="89"/>
        <v>3.6238047211949766E-3</v>
      </c>
      <c r="Y42" s="7">
        <f t="shared" ref="Y42:Z42" si="90">Y14/Y$32</f>
        <v>6.4451043250842582E-3</v>
      </c>
      <c r="Z42" s="7">
        <f t="shared" si="90"/>
        <v>1.8593396258940991E-3</v>
      </c>
      <c r="AA42" s="7">
        <f t="shared" ref="AA42:AB42" si="91">AA14/AA$32</f>
        <v>2.3277111814751198E-3</v>
      </c>
      <c r="AB42" s="19">
        <f t="shared" si="91"/>
        <v>3.5666910551841228E-3</v>
      </c>
      <c r="AC42" s="7">
        <f t="shared" ref="AC42" si="92">AC14/AC$32</f>
        <v>2.8656209170486312E-3</v>
      </c>
    </row>
    <row r="43" spans="2:29" ht="14.1" customHeight="1" x14ac:dyDescent="0.2">
      <c r="B43" s="46" t="s">
        <v>15</v>
      </c>
      <c r="C43" s="7">
        <f t="shared" si="25"/>
        <v>6.5119961617936808E-3</v>
      </c>
      <c r="D43" s="7">
        <f t="shared" si="25"/>
        <v>9.7054107835213097E-3</v>
      </c>
      <c r="E43" s="7">
        <f t="shared" ref="E43:F43" si="93">E15/E$32</f>
        <v>1.2312261613581033E-2</v>
      </c>
      <c r="F43" s="61">
        <f t="shared" si="93"/>
        <v>1.3698147426375483E-2</v>
      </c>
      <c r="G43" s="73">
        <v>7.470491970070034E-3</v>
      </c>
      <c r="H43" s="61">
        <f t="shared" ref="H43:I43" si="94">H15/H$32</f>
        <v>9.5840986470324633E-3</v>
      </c>
      <c r="I43" s="61">
        <f t="shared" si="94"/>
        <v>9.4832380836840906E-3</v>
      </c>
      <c r="J43" s="61">
        <f t="shared" si="17"/>
        <v>1.013363227886787E-2</v>
      </c>
      <c r="K43" s="61">
        <f t="shared" si="28"/>
        <v>6.2140451906066959E-3</v>
      </c>
      <c r="L43" s="61">
        <f t="shared" ref="L43" si="95">L15/L$32</f>
        <v>5.6328672874355352E-3</v>
      </c>
      <c r="M43" s="61">
        <f t="shared" ref="M43:N43" si="96">M15/M$32</f>
        <v>6.3073553415124049E-3</v>
      </c>
      <c r="N43" s="7">
        <f t="shared" si="96"/>
        <v>5.1498076871544082E-3</v>
      </c>
      <c r="O43" s="7">
        <f t="shared" ref="O43" si="97">O15/O$32</f>
        <v>5.5641990490619504E-3</v>
      </c>
      <c r="P43" s="7">
        <f t="shared" ref="P43:R43" si="98">P15/P$32</f>
        <v>3.8907938716302363E-3</v>
      </c>
      <c r="Q43" s="7">
        <f t="shared" si="98"/>
        <v>5.9229370038405404E-3</v>
      </c>
      <c r="R43" s="19">
        <f t="shared" si="98"/>
        <v>5.1056105913088075E-3</v>
      </c>
      <c r="S43" s="7">
        <f t="shared" ref="S43:T43" si="99">S15/S$32</f>
        <v>1.1030094930396667E-2</v>
      </c>
      <c r="T43" s="7">
        <f t="shared" si="99"/>
        <v>4.543103734625977E-3</v>
      </c>
      <c r="U43" s="7">
        <f t="shared" ref="U43:X43" si="100">U15/U$32</f>
        <v>5.0691876199585074E-3</v>
      </c>
      <c r="V43" s="7">
        <f t="shared" si="100"/>
        <v>6.1760762908070269E-3</v>
      </c>
      <c r="W43" s="19">
        <f t="shared" si="100"/>
        <v>6.6851124897475767E-3</v>
      </c>
      <c r="X43" s="7">
        <f t="shared" si="100"/>
        <v>8.7545802559078848E-3</v>
      </c>
      <c r="Y43" s="7">
        <f t="shared" ref="Y43:Z43" si="101">Y15/Y$32</f>
        <v>5.2321691150478316E-3</v>
      </c>
      <c r="Z43" s="7">
        <f t="shared" si="101"/>
        <v>4.784854682952604E-3</v>
      </c>
      <c r="AA43" s="7">
        <f t="shared" ref="AA43:AB43" si="102">AA15/AA$32</f>
        <v>5.1900501425349811E-3</v>
      </c>
      <c r="AB43" s="19">
        <f t="shared" si="102"/>
        <v>5.8660064418752812E-3</v>
      </c>
      <c r="AC43" s="7">
        <f t="shared" ref="AC43" si="103">AC15/AC$32</f>
        <v>6.0607354270348496E-3</v>
      </c>
    </row>
    <row r="44" spans="2:29" ht="14.1" customHeight="1" x14ac:dyDescent="0.2">
      <c r="B44" s="46" t="s">
        <v>16</v>
      </c>
      <c r="C44" s="7">
        <f t="shared" si="25"/>
        <v>0</v>
      </c>
      <c r="D44" s="7">
        <f t="shared" si="25"/>
        <v>0</v>
      </c>
      <c r="E44" s="7">
        <f t="shared" ref="E44:F44" si="104">E16/E$32</f>
        <v>0</v>
      </c>
      <c r="F44" s="61">
        <f t="shared" si="104"/>
        <v>0</v>
      </c>
      <c r="G44" s="73">
        <v>0</v>
      </c>
      <c r="H44" s="61">
        <f t="shared" ref="H44:I44" si="105">H16/H$32</f>
        <v>0</v>
      </c>
      <c r="I44" s="61">
        <f t="shared" si="105"/>
        <v>0</v>
      </c>
      <c r="J44" s="61">
        <f t="shared" si="17"/>
        <v>0</v>
      </c>
      <c r="K44" s="61">
        <f t="shared" si="28"/>
        <v>0</v>
      </c>
      <c r="L44" s="61">
        <f t="shared" ref="L44" si="106">L16/L$32</f>
        <v>0</v>
      </c>
      <c r="M44" s="61">
        <f t="shared" ref="M44:N44" si="107">M16/M$32</f>
        <v>1.6917256493323109E-4</v>
      </c>
      <c r="N44" s="7">
        <f t="shared" si="107"/>
        <v>0</v>
      </c>
      <c r="O44" s="7">
        <f t="shared" ref="O44" si="108">O16/O$32</f>
        <v>0</v>
      </c>
      <c r="P44" s="7">
        <f t="shared" ref="P44:R44" si="109">P16/P$32</f>
        <v>0</v>
      </c>
      <c r="Q44" s="7">
        <f t="shared" si="109"/>
        <v>0</v>
      </c>
      <c r="R44" s="19">
        <f t="shared" si="109"/>
        <v>0</v>
      </c>
      <c r="S44" s="7">
        <f t="shared" ref="S44:T44" si="110">S16/S$32</f>
        <v>0</v>
      </c>
      <c r="T44" s="7">
        <f t="shared" si="110"/>
        <v>0</v>
      </c>
      <c r="U44" s="7">
        <f t="shared" ref="U44:X44" si="111">U16/U$32</f>
        <v>0</v>
      </c>
      <c r="V44" s="7">
        <f t="shared" si="111"/>
        <v>0</v>
      </c>
      <c r="W44" s="19">
        <f t="shared" si="111"/>
        <v>0</v>
      </c>
      <c r="X44" s="7">
        <f t="shared" si="111"/>
        <v>0</v>
      </c>
      <c r="Y44" s="7">
        <f t="shared" ref="Y44:Z44" si="112">Y16/Y$32</f>
        <v>0</v>
      </c>
      <c r="Z44" s="7">
        <f t="shared" si="112"/>
        <v>0</v>
      </c>
      <c r="AA44" s="7">
        <f t="shared" ref="AA44:AB44" si="113">AA16/AA$32</f>
        <v>0</v>
      </c>
      <c r="AB44" s="19">
        <f t="shared" si="113"/>
        <v>0</v>
      </c>
      <c r="AC44" s="7">
        <f t="shared" ref="AC44" si="114">AC16/AC$32</f>
        <v>0</v>
      </c>
    </row>
    <row r="45" spans="2:29" ht="14.1" customHeight="1" x14ac:dyDescent="0.2">
      <c r="B45" s="46" t="s">
        <v>17</v>
      </c>
      <c r="C45" s="7">
        <f t="shared" si="25"/>
        <v>7.8831569450969197E-2</v>
      </c>
      <c r="D45" s="7">
        <f t="shared" si="25"/>
        <v>9.2737583448940064E-2</v>
      </c>
      <c r="E45" s="7">
        <f t="shared" ref="E45:F45" si="115">E17/E$32</f>
        <v>8.4475893627649165E-2</v>
      </c>
      <c r="F45" s="61">
        <f t="shared" si="115"/>
        <v>7.3780699557435353E-2</v>
      </c>
      <c r="G45" s="73">
        <v>7.7571410406256758E-2</v>
      </c>
      <c r="H45" s="61">
        <f t="shared" ref="H45:I45" si="116">H17/H$32</f>
        <v>6.7297884980937347E-2</v>
      </c>
      <c r="I45" s="61">
        <f t="shared" si="116"/>
        <v>6.3125365052620383E-2</v>
      </c>
      <c r="J45" s="61">
        <f t="shared" si="17"/>
        <v>5.5383929840053227E-2</v>
      </c>
      <c r="K45" s="61">
        <f t="shared" si="28"/>
        <v>7.457359481834383E-2</v>
      </c>
      <c r="L45" s="61">
        <f t="shared" ref="L45" si="117">L17/L$32</f>
        <v>7.449667370592819E-2</v>
      </c>
      <c r="M45" s="61">
        <f t="shared" ref="M45:N45" si="118">M17/M$32</f>
        <v>6.59727195495695E-2</v>
      </c>
      <c r="N45" s="7">
        <f t="shared" si="118"/>
        <v>5.9208013853132416E-2</v>
      </c>
      <c r="O45" s="7">
        <f t="shared" ref="O45" si="119">O17/O$32</f>
        <v>5.9556480393951783E-2</v>
      </c>
      <c r="P45" s="7">
        <f t="shared" ref="P45:R45" si="120">P17/P$32</f>
        <v>7.0009356181748764E-2</v>
      </c>
      <c r="Q45" s="7">
        <f t="shared" si="120"/>
        <v>6.9698556511783721E-2</v>
      </c>
      <c r="R45" s="19">
        <f t="shared" si="120"/>
        <v>6.4796128463137703E-2</v>
      </c>
      <c r="S45" s="7">
        <f t="shared" ref="S45:T45" si="121">S17/S$32</f>
        <v>5.9744150400876037E-2</v>
      </c>
      <c r="T45" s="7">
        <f t="shared" si="121"/>
        <v>6.007225524238919E-2</v>
      </c>
      <c r="U45" s="7">
        <f t="shared" ref="U45:X45" si="122">U17/U$32</f>
        <v>5.2698285945753064E-2</v>
      </c>
      <c r="V45" s="7">
        <f t="shared" si="122"/>
        <v>5.6081418622077869E-2</v>
      </c>
      <c r="W45" s="19">
        <f t="shared" si="122"/>
        <v>5.7128913220083274E-2</v>
      </c>
      <c r="X45" s="7">
        <f t="shared" si="122"/>
        <v>6.6231588138681491E-2</v>
      </c>
      <c r="Y45" s="7">
        <f t="shared" ref="Y45:Z45" si="123">Y17/Y$32</f>
        <v>6.1757842466417197E-2</v>
      </c>
      <c r="Z45" s="7">
        <f t="shared" si="123"/>
        <v>6.8116497787248487E-2</v>
      </c>
      <c r="AA45" s="7">
        <f t="shared" ref="AA45:AB45" si="124">AA17/AA$32</f>
        <v>5.7660045530634821E-2</v>
      </c>
      <c r="AB45" s="19">
        <f t="shared" si="124"/>
        <v>6.3357592586596692E-2</v>
      </c>
      <c r="AC45" s="7">
        <f t="shared" ref="AC45" si="125">AC17/AC$32</f>
        <v>6.4559417924716964E-2</v>
      </c>
    </row>
    <row r="46" spans="2:29" ht="14.1" customHeight="1" x14ac:dyDescent="0.2">
      <c r="B46" s="46" t="s">
        <v>18</v>
      </c>
      <c r="C46" s="7">
        <f t="shared" si="25"/>
        <v>0.41064577257306734</v>
      </c>
      <c r="D46" s="7">
        <f t="shared" si="25"/>
        <v>0.42728592714742125</v>
      </c>
      <c r="E46" s="7">
        <f t="shared" ref="E46:F46" si="126">E18/E$32</f>
        <v>0.4658254757636513</v>
      </c>
      <c r="F46" s="61">
        <f t="shared" si="126"/>
        <v>0.53549054991008582</v>
      </c>
      <c r="G46" s="73">
        <v>0.50691001600213459</v>
      </c>
      <c r="H46" s="61">
        <f t="shared" ref="H46:I46" si="127">H18/H$32</f>
        <v>0.49589205183185692</v>
      </c>
      <c r="I46" s="61">
        <f t="shared" si="127"/>
        <v>0.48959330913134319</v>
      </c>
      <c r="J46" s="61">
        <f t="shared" ref="J46:J55" si="128">J18/J$32</f>
        <v>0.46526272031173282</v>
      </c>
      <c r="K46" s="61">
        <f t="shared" si="28"/>
        <v>0.53273562727710577</v>
      </c>
      <c r="L46" s="61">
        <f t="shared" ref="L46" si="129">L18/L$32</f>
        <v>0.54130525592631784</v>
      </c>
      <c r="M46" s="61">
        <f t="shared" ref="M46:N46" si="130">M18/M$32</f>
        <v>0.53224512276315827</v>
      </c>
      <c r="N46" s="7">
        <f t="shared" si="130"/>
        <v>0.54419436396947629</v>
      </c>
      <c r="O46" s="7">
        <f t="shared" ref="O46" si="131">O18/O$32</f>
        <v>0.56393070325720407</v>
      </c>
      <c r="P46" s="7">
        <f t="shared" ref="P46:R46" si="132">P18/P$32</f>
        <v>0.53894750982901096</v>
      </c>
      <c r="Q46" s="7">
        <f t="shared" si="132"/>
        <v>0.53429945684907254</v>
      </c>
      <c r="R46" s="19">
        <f t="shared" si="132"/>
        <v>0.54508475452647087</v>
      </c>
      <c r="S46" s="7">
        <f t="shared" ref="S46:T46" si="133">S18/S$32</f>
        <v>0.52487620260371159</v>
      </c>
      <c r="T46" s="7">
        <f t="shared" si="133"/>
        <v>0.53475077423684514</v>
      </c>
      <c r="U46" s="7">
        <f t="shared" ref="U46:X46" si="134">U18/U$32</f>
        <v>0.54413042951778068</v>
      </c>
      <c r="V46" s="7">
        <f t="shared" si="134"/>
        <v>0.5424662950407394</v>
      </c>
      <c r="W46" s="19">
        <f t="shared" si="134"/>
        <v>0.53659124147406223</v>
      </c>
      <c r="X46" s="7">
        <f t="shared" si="134"/>
        <v>0.51572553505769159</v>
      </c>
      <c r="Y46" s="7">
        <f t="shared" ref="Y46:Z46" si="135">Y18/Y$32</f>
        <v>0.52686961582283154</v>
      </c>
      <c r="Z46" s="7">
        <f t="shared" si="135"/>
        <v>0.53135857556101129</v>
      </c>
      <c r="AA46" s="7">
        <f t="shared" ref="AA46:AB46" si="136">AA18/AA$32</f>
        <v>0.55411715879797074</v>
      </c>
      <c r="AB46" s="19">
        <f t="shared" si="136"/>
        <v>0.532625143228461</v>
      </c>
      <c r="AC46" s="7">
        <f t="shared" ref="AC46" si="137">AC18/AC$32</f>
        <v>0.52865409331486868</v>
      </c>
    </row>
    <row r="47" spans="2:29" ht="14.1" customHeight="1" x14ac:dyDescent="0.2">
      <c r="B47" s="46" t="s">
        <v>21</v>
      </c>
      <c r="C47" s="29" t="s">
        <v>8</v>
      </c>
      <c r="D47" s="7">
        <f t="shared" ref="D47:F47" si="138">D19/D$32</f>
        <v>9.5426194819976343E-2</v>
      </c>
      <c r="E47" s="7">
        <f t="shared" si="138"/>
        <v>0.10625031107336957</v>
      </c>
      <c r="F47" s="61">
        <f t="shared" si="138"/>
        <v>8.5253756332731814E-2</v>
      </c>
      <c r="G47" s="73">
        <v>7.0394193076992184E-2</v>
      </c>
      <c r="H47" s="61">
        <f t="shared" ref="H47:I47" si="139">H19/H$32</f>
        <v>6.617692125393114E-2</v>
      </c>
      <c r="I47" s="61">
        <f t="shared" si="139"/>
        <v>6.0603676531598726E-2</v>
      </c>
      <c r="J47" s="61">
        <f t="shared" si="128"/>
        <v>6.2425835502762241E-2</v>
      </c>
      <c r="K47" s="61">
        <f t="shared" si="28"/>
        <v>6.3180443246468057E-2</v>
      </c>
      <c r="L47" s="61">
        <f t="shared" ref="L47" si="140">L19/L$32</f>
        <v>6.378052935951399E-2</v>
      </c>
      <c r="M47" s="61">
        <f t="shared" ref="M47:N47" si="141">M19/M$32</f>
        <v>5.7554319211829318E-2</v>
      </c>
      <c r="N47" s="7">
        <f t="shared" si="141"/>
        <v>5.4443184416112386E-2</v>
      </c>
      <c r="O47" s="7">
        <f t="shared" ref="O47" si="142">O19/O$32</f>
        <v>6.0598034074131613E-2</v>
      </c>
      <c r="P47" s="7">
        <f t="shared" ref="P47:R47" si="143">P19/P$32</f>
        <v>6.0417656588164899E-2</v>
      </c>
      <c r="Q47" s="7">
        <f t="shared" si="143"/>
        <v>6.0188695830391811E-2</v>
      </c>
      <c r="R47" s="19">
        <f t="shared" si="143"/>
        <v>5.8957834068815808E-2</v>
      </c>
      <c r="S47" s="7">
        <f t="shared" ref="S47:T47" si="144">S19/S$32</f>
        <v>5.8943734482171883E-2</v>
      </c>
      <c r="T47" s="7">
        <f t="shared" si="144"/>
        <v>6.0095972643076763E-2</v>
      </c>
      <c r="U47" s="7">
        <f t="shared" ref="U47:X47" si="145">U19/U$32</f>
        <v>6.5813644458480439E-2</v>
      </c>
      <c r="V47" s="7">
        <f t="shared" si="145"/>
        <v>5.51620378336658E-2</v>
      </c>
      <c r="W47" s="19">
        <f t="shared" si="145"/>
        <v>6.0062156251030396E-2</v>
      </c>
      <c r="X47" s="7">
        <f t="shared" si="145"/>
        <v>4.6132514540744331E-2</v>
      </c>
      <c r="Y47" s="7">
        <f t="shared" ref="Y47:Z47" si="146">Y19/Y$32</f>
        <v>5.5288452025613506E-2</v>
      </c>
      <c r="Z47" s="7">
        <f t="shared" si="146"/>
        <v>5.100329477355741E-2</v>
      </c>
      <c r="AA47" s="7">
        <f t="shared" ref="AA47:AB47" si="147">AA19/AA$32</f>
        <v>5.2294181448857502E-2</v>
      </c>
      <c r="AB47" s="19">
        <f t="shared" si="147"/>
        <v>5.1405367265097986E-2</v>
      </c>
      <c r="AC47" s="7">
        <f t="shared" ref="AC47" si="148">AC19/AC$32</f>
        <v>5.2967164973588395E-2</v>
      </c>
    </row>
    <row r="48" spans="2:29" ht="14.1" customHeight="1" x14ac:dyDescent="0.2">
      <c r="B48" s="46" t="s">
        <v>22</v>
      </c>
      <c r="C48" s="29" t="s">
        <v>8</v>
      </c>
      <c r="D48" s="7">
        <f t="shared" ref="D48:F48" si="149">D20/D$32</f>
        <v>2.761370362846593E-3</v>
      </c>
      <c r="E48" s="7">
        <f t="shared" si="149"/>
        <v>4.0199929456221943E-3</v>
      </c>
      <c r="F48" s="61">
        <f t="shared" si="149"/>
        <v>2.8944456053183504E-3</v>
      </c>
      <c r="G48" s="73">
        <v>1.4640094440417223E-3</v>
      </c>
      <c r="H48" s="61">
        <f t="shared" ref="H48:I48" si="150">H20/H$32</f>
        <v>2.2225932131922912E-3</v>
      </c>
      <c r="I48" s="61">
        <f t="shared" si="150"/>
        <v>1.9520352302056568E-3</v>
      </c>
      <c r="J48" s="61">
        <f t="shared" si="128"/>
        <v>1.7143537903571309E-3</v>
      </c>
      <c r="K48" s="61">
        <f t="shared" si="28"/>
        <v>7.538548948697345E-4</v>
      </c>
      <c r="L48" s="61">
        <f t="shared" ref="L48" si="151">L20/L$32</f>
        <v>1.3761231134777022E-3</v>
      </c>
      <c r="M48" s="61">
        <f t="shared" ref="M48:N48" si="152">M20/M$32</f>
        <v>1.2448735483746145E-3</v>
      </c>
      <c r="N48" s="7">
        <f t="shared" si="152"/>
        <v>1.1085544244885575E-3</v>
      </c>
      <c r="O48" s="7">
        <f t="shared" ref="O48" si="153">O20/O$32</f>
        <v>3.7812723314391283E-4</v>
      </c>
      <c r="P48" s="7">
        <f t="shared" ref="P48:R48" si="154">P20/P$32</f>
        <v>1.645266704442824E-3</v>
      </c>
      <c r="Q48" s="7">
        <f t="shared" si="154"/>
        <v>1.2919747861531452E-3</v>
      </c>
      <c r="R48" s="19">
        <f t="shared" si="154"/>
        <v>1.1216845963262945E-3</v>
      </c>
      <c r="S48" s="7">
        <f t="shared" ref="S48:T48" si="155">S20/S$32</f>
        <v>2.169946429230977E-3</v>
      </c>
      <c r="T48" s="7">
        <f t="shared" si="155"/>
        <v>5.6883247290394584E-4</v>
      </c>
      <c r="U48" s="7">
        <f t="shared" ref="U48:X48" si="156">U20/U$32</f>
        <v>5.1597207013690418E-5</v>
      </c>
      <c r="V48" s="7">
        <f t="shared" si="156"/>
        <v>6.3050889004715187E-4</v>
      </c>
      <c r="W48" s="19">
        <f t="shared" si="156"/>
        <v>8.4853520442095768E-4</v>
      </c>
      <c r="X48" s="7">
        <f t="shared" si="156"/>
        <v>2.5678225794214826E-3</v>
      </c>
      <c r="Y48" s="7">
        <f t="shared" ref="Y48:Z48" si="157">Y20/Y$32</f>
        <v>1.2931326731253062E-3</v>
      </c>
      <c r="Z48" s="7">
        <f t="shared" si="157"/>
        <v>1.2982893393297386E-3</v>
      </c>
      <c r="AA48" s="7">
        <f t="shared" ref="AA48:AB48" si="158">AA20/AA$32</f>
        <v>2.7846466935378981E-3</v>
      </c>
      <c r="AB48" s="19">
        <f t="shared" si="158"/>
        <v>1.9527806226585988E-3</v>
      </c>
      <c r="AC48" s="7">
        <f t="shared" ref="AC48" si="159">AC20/AC$32</f>
        <v>7.9257123907346897E-4</v>
      </c>
    </row>
    <row r="49" spans="2:29" ht="14.1" customHeight="1" x14ac:dyDescent="0.2">
      <c r="B49" s="46" t="s">
        <v>23</v>
      </c>
      <c r="C49" s="29" t="s">
        <v>8</v>
      </c>
      <c r="D49" s="7">
        <f t="shared" ref="D49:F49" si="160">D21/D$32</f>
        <v>7.2978379610042351E-3</v>
      </c>
      <c r="E49" s="7">
        <f t="shared" si="160"/>
        <v>4.2496962126308876E-3</v>
      </c>
      <c r="F49" s="61">
        <f t="shared" si="160"/>
        <v>2.970355232355087E-3</v>
      </c>
      <c r="G49" s="73">
        <v>2.6264297521472421E-3</v>
      </c>
      <c r="H49" s="61">
        <f t="shared" ref="H49:I49" si="161">H21/H$32</f>
        <v>4.8938607915222435E-3</v>
      </c>
      <c r="I49" s="61">
        <f t="shared" si="161"/>
        <v>1.6350053854089306E-3</v>
      </c>
      <c r="J49" s="61">
        <f t="shared" si="128"/>
        <v>3.1537467464165555E-3</v>
      </c>
      <c r="K49" s="61">
        <f t="shared" si="28"/>
        <v>1.9866002953424083E-3</v>
      </c>
      <c r="L49" s="61">
        <f t="shared" ref="L49" si="162">L21/L$32</f>
        <v>3.1028240972546099E-3</v>
      </c>
      <c r="M49" s="61">
        <f t="shared" ref="M49:N49" si="163">M21/M$32</f>
        <v>4.1503294429408744E-3</v>
      </c>
      <c r="N49" s="7">
        <f t="shared" si="163"/>
        <v>1.8452214972579724E-3</v>
      </c>
      <c r="O49" s="7">
        <f t="shared" ref="O49" si="164">O21/O$32</f>
        <v>7.7628476414077509E-4</v>
      </c>
      <c r="P49" s="7">
        <f t="shared" ref="P49:R49" si="165">P21/P$32</f>
        <v>3.7768529795604742E-3</v>
      </c>
      <c r="Q49" s="7">
        <f t="shared" si="165"/>
        <v>1.8437593488041656E-3</v>
      </c>
      <c r="R49" s="19">
        <f t="shared" si="165"/>
        <v>2.1038100453214859E-3</v>
      </c>
      <c r="S49" s="7">
        <f t="shared" ref="S49:T49" si="166">S21/S$32</f>
        <v>9.8148485612035009E-4</v>
      </c>
      <c r="T49" s="7">
        <f t="shared" si="166"/>
        <v>1.2206159502251965E-3</v>
      </c>
      <c r="U49" s="7">
        <f t="shared" ref="U49:X49" si="167">U21/U$32</f>
        <v>1.9817216327041366E-3</v>
      </c>
      <c r="V49" s="7">
        <f t="shared" si="167"/>
        <v>3.3338810939929743E-3</v>
      </c>
      <c r="W49" s="19">
        <f t="shared" si="167"/>
        <v>1.8737128289229687E-3</v>
      </c>
      <c r="X49" s="7">
        <f t="shared" si="167"/>
        <v>5.2053321836324816E-3</v>
      </c>
      <c r="Y49" s="7">
        <f t="shared" ref="Y49:Z49" si="168">Y21/Y$32</f>
        <v>1.9410860477918639E-3</v>
      </c>
      <c r="Z49" s="7">
        <f t="shared" si="168"/>
        <v>4.7637704378004284E-3</v>
      </c>
      <c r="AA49" s="7">
        <f t="shared" ref="AA49:AB49" si="169">AA21/AA$32</f>
        <v>2.1436606253019933E-3</v>
      </c>
      <c r="AB49" s="19">
        <f t="shared" si="169"/>
        <v>3.446149023816882E-3</v>
      </c>
      <c r="AC49" s="7">
        <f t="shared" ref="AC49" si="170">AC21/AC$32</f>
        <v>8.9200447204176208E-4</v>
      </c>
    </row>
    <row r="50" spans="2:29" ht="14.1" customHeight="1" x14ac:dyDescent="0.2">
      <c r="B50" s="46" t="s">
        <v>24</v>
      </c>
      <c r="C50" s="29" t="s">
        <v>8</v>
      </c>
      <c r="D50" s="7">
        <f t="shared" ref="D50:F50" si="171">D22/D$32</f>
        <v>1.7184451958862288E-3</v>
      </c>
      <c r="E50" s="7">
        <f t="shared" si="171"/>
        <v>2.6404444116182148E-3</v>
      </c>
      <c r="F50" s="61">
        <f t="shared" si="171"/>
        <v>1.628846053465077E-3</v>
      </c>
      <c r="G50" s="73">
        <v>2.0024262036658527E-3</v>
      </c>
      <c r="H50" s="61">
        <f t="shared" ref="H50:I50" si="172">H22/H$32</f>
        <v>2.6216478757923778E-3</v>
      </c>
      <c r="I50" s="61">
        <f t="shared" si="172"/>
        <v>4.1371912431398469E-3</v>
      </c>
      <c r="J50" s="61">
        <f t="shared" si="128"/>
        <v>5.0286784161250363E-3</v>
      </c>
      <c r="K50" s="61">
        <f t="shared" si="28"/>
        <v>3.3204967400622385E-3</v>
      </c>
      <c r="L50" s="61">
        <f t="shared" ref="L50" si="173">L22/L$32</f>
        <v>4.6232060560672477E-4</v>
      </c>
      <c r="M50" s="61">
        <f t="shared" ref="M50:N50" si="174">M22/M$32</f>
        <v>1.1543398605620794E-3</v>
      </c>
      <c r="N50" s="7">
        <f t="shared" si="174"/>
        <v>1.0947085357634351E-3</v>
      </c>
      <c r="O50" s="7">
        <f t="shared" ref="O50" si="175">O22/O$32</f>
        <v>8.81215606351814E-4</v>
      </c>
      <c r="P50" s="7">
        <f t="shared" ref="P50:R50" si="176">P22/P$32</f>
        <v>1.7846935324358894E-3</v>
      </c>
      <c r="Q50" s="7">
        <f t="shared" si="176"/>
        <v>1.4219684247560459E-3</v>
      </c>
      <c r="R50" s="19">
        <f t="shared" si="176"/>
        <v>1.3093657543686904E-3</v>
      </c>
      <c r="S50" s="7">
        <f t="shared" ref="S50:T50" si="177">S22/S$32</f>
        <v>1.3103536646217118E-3</v>
      </c>
      <c r="T50" s="7">
        <f t="shared" si="177"/>
        <v>8.0761120695016671E-4</v>
      </c>
      <c r="U50" s="7">
        <f t="shared" ref="U50:X50" si="178">U22/U$32</f>
        <v>1.0110967839046405E-4</v>
      </c>
      <c r="V50" s="7">
        <f t="shared" si="178"/>
        <v>2.0068891337138672E-4</v>
      </c>
      <c r="W50" s="19">
        <f t="shared" si="178"/>
        <v>6.0294066825369278E-4</v>
      </c>
      <c r="X50" s="7">
        <f t="shared" si="178"/>
        <v>2.8761888744335931E-4</v>
      </c>
      <c r="Y50" s="7">
        <f t="shared" ref="Y50:Z50" si="179">Y22/Y$32</f>
        <v>8.5060427916042896E-4</v>
      </c>
      <c r="Z50" s="7">
        <f t="shared" si="179"/>
        <v>2.3870974023737952E-3</v>
      </c>
      <c r="AA50" s="7">
        <f t="shared" ref="AA50:AB50" si="180">AA22/AA$32</f>
        <v>3.7745756328495448E-4</v>
      </c>
      <c r="AB50" s="19">
        <f t="shared" si="180"/>
        <v>1.0136019168808293E-3</v>
      </c>
      <c r="AC50" s="7">
        <f t="shared" ref="AC50" si="181">AC22/AC$32</f>
        <v>2.2616220151082059E-3</v>
      </c>
    </row>
    <row r="51" spans="2:29" ht="14.1" customHeight="1" x14ac:dyDescent="0.2">
      <c r="B51" s="46" t="s">
        <v>31</v>
      </c>
      <c r="C51" s="26" t="s">
        <v>8</v>
      </c>
      <c r="D51" s="26" t="s">
        <v>8</v>
      </c>
      <c r="E51" s="27" t="s">
        <v>8</v>
      </c>
      <c r="F51" s="63" t="s">
        <v>8</v>
      </c>
      <c r="G51" s="74" t="s">
        <v>8</v>
      </c>
      <c r="H51" s="61">
        <f t="shared" ref="H51:I51" si="182">H23/H$32</f>
        <v>1.1389256860023641E-3</v>
      </c>
      <c r="I51" s="61">
        <f t="shared" si="182"/>
        <v>9.6591573523590539E-4</v>
      </c>
      <c r="J51" s="61">
        <f t="shared" si="128"/>
        <v>1.3851570370414874E-3</v>
      </c>
      <c r="K51" s="61">
        <f t="shared" si="28"/>
        <v>1.2773943978053376E-3</v>
      </c>
      <c r="L51" s="61">
        <f t="shared" ref="L51" si="183">L23/L$32</f>
        <v>4.8472579349618687E-4</v>
      </c>
      <c r="M51" s="61">
        <f t="shared" ref="M51:N51" si="184">M23/M$32</f>
        <v>5.6470806239292256E-4</v>
      </c>
      <c r="N51" s="7">
        <f t="shared" si="184"/>
        <v>1.0618982367300003E-3</v>
      </c>
      <c r="O51" s="7">
        <f t="shared" ref="O51" si="185">O23/O$32</f>
        <v>6.25506007649456E-4</v>
      </c>
      <c r="P51" s="7">
        <f t="shared" ref="P51:R51" si="186">P23/P$32</f>
        <v>5.7935868053376799E-4</v>
      </c>
      <c r="Q51" s="7">
        <f t="shared" si="186"/>
        <v>2.9315589263581793E-4</v>
      </c>
      <c r="R51" s="19">
        <f t="shared" si="186"/>
        <v>6.3597200896329674E-4</v>
      </c>
      <c r="S51" s="7">
        <f t="shared" ref="S51:T51" si="187">S23/S$32</f>
        <v>1.2534892447087303E-3</v>
      </c>
      <c r="T51" s="7">
        <f t="shared" si="187"/>
        <v>6.9784837339027458E-4</v>
      </c>
      <c r="U51" s="7">
        <f t="shared" ref="U51:X51" si="188">U23/U$32</f>
        <v>6.5294321058933103E-4</v>
      </c>
      <c r="V51" s="7">
        <f t="shared" si="188"/>
        <v>9.3823268668572933E-4</v>
      </c>
      <c r="W51" s="19">
        <f t="shared" si="188"/>
        <v>8.8296758295553955E-4</v>
      </c>
      <c r="X51" s="7">
        <f t="shared" si="188"/>
        <v>7.1260555250534155E-4</v>
      </c>
      <c r="Y51" s="7">
        <f t="shared" ref="Y51:Z51" si="189">Y23/Y$32</f>
        <v>4.0527651346001207E-4</v>
      </c>
      <c r="Z51" s="7">
        <f t="shared" si="189"/>
        <v>1.0418277584044763E-3</v>
      </c>
      <c r="AA51" s="7">
        <f t="shared" ref="AA51:AB51" si="190">AA23/AA$32</f>
        <v>9.5146977521749234E-4</v>
      </c>
      <c r="AB51" s="19">
        <f t="shared" si="190"/>
        <v>7.8007862076589758E-4</v>
      </c>
      <c r="AC51" s="7">
        <f t="shared" ref="AC51" si="191">AC23/AC$32</f>
        <v>5.761597053762828E-4</v>
      </c>
    </row>
    <row r="52" spans="2:29" ht="14.1" customHeight="1" x14ac:dyDescent="0.2">
      <c r="B52" s="46" t="s">
        <v>32</v>
      </c>
      <c r="C52" s="26" t="s">
        <v>8</v>
      </c>
      <c r="D52" s="26" t="s">
        <v>8</v>
      </c>
      <c r="E52" s="27" t="s">
        <v>8</v>
      </c>
      <c r="F52" s="63" t="s">
        <v>8</v>
      </c>
      <c r="G52" s="74" t="s">
        <v>8</v>
      </c>
      <c r="H52" s="61">
        <f t="shared" ref="H52:I52" si="192">H24/H$32</f>
        <v>8.282827901833935E-4</v>
      </c>
      <c r="I52" s="61">
        <f t="shared" si="192"/>
        <v>3.13315525342796E-4</v>
      </c>
      <c r="J52" s="61">
        <f t="shared" si="128"/>
        <v>5.6313877361355985E-4</v>
      </c>
      <c r="K52" s="61">
        <f t="shared" si="28"/>
        <v>9.1949788919138794E-5</v>
      </c>
      <c r="L52" s="61">
        <f t="shared" ref="L52" si="193">L24/L$32</f>
        <v>5.0890180878048991E-5</v>
      </c>
      <c r="M52" s="61">
        <f t="shared" ref="M52:N52" si="194">M24/M$32</f>
        <v>1.3092352922174636E-4</v>
      </c>
      <c r="N52" s="7">
        <f t="shared" si="194"/>
        <v>0</v>
      </c>
      <c r="O52" s="7">
        <f t="shared" ref="O52" si="195">O24/O$32</f>
        <v>0</v>
      </c>
      <c r="P52" s="7">
        <f t="shared" ref="P52:R52" si="196">P24/P$32</f>
        <v>0</v>
      </c>
      <c r="Q52" s="7">
        <f t="shared" si="196"/>
        <v>7.9939881008529311E-4</v>
      </c>
      <c r="R52" s="19">
        <f t="shared" si="196"/>
        <v>1.9922466178270957E-4</v>
      </c>
      <c r="S52" s="7">
        <f t="shared" ref="S52:T52" si="197">S24/S$32</f>
        <v>1.0425212547218886E-3</v>
      </c>
      <c r="T52" s="7">
        <f t="shared" si="197"/>
        <v>0</v>
      </c>
      <c r="U52" s="7">
        <f t="shared" ref="U52:X52" si="198">U24/U$32</f>
        <v>0</v>
      </c>
      <c r="V52" s="7">
        <f t="shared" si="198"/>
        <v>0</v>
      </c>
      <c r="W52" s="19">
        <f t="shared" si="198"/>
        <v>2.5832588129106357E-4</v>
      </c>
      <c r="X52" s="7">
        <f t="shared" si="198"/>
        <v>0</v>
      </c>
      <c r="Y52" s="7">
        <f t="shared" ref="Y52:Z52" si="199">Y24/Y$32</f>
        <v>0</v>
      </c>
      <c r="Z52" s="7">
        <f t="shared" si="199"/>
        <v>0</v>
      </c>
      <c r="AA52" s="7">
        <f t="shared" ref="AA52:AB52" si="200">AA24/AA$32</f>
        <v>0</v>
      </c>
      <c r="AB52" s="19">
        <f t="shared" si="200"/>
        <v>0</v>
      </c>
      <c r="AC52" s="7">
        <f t="shared" ref="AC52" si="201">AC24/AC$32</f>
        <v>0</v>
      </c>
    </row>
    <row r="53" spans="2:29" ht="14.1" customHeight="1" x14ac:dyDescent="0.2">
      <c r="B53" s="46" t="s">
        <v>33</v>
      </c>
      <c r="C53" s="26" t="s">
        <v>8</v>
      </c>
      <c r="D53" s="26" t="s">
        <v>8</v>
      </c>
      <c r="E53" s="27" t="s">
        <v>8</v>
      </c>
      <c r="F53" s="63" t="s">
        <v>8</v>
      </c>
      <c r="G53" s="74" t="s">
        <v>8</v>
      </c>
      <c r="H53" s="61">
        <f t="shared" ref="H53:I53" si="202">H25/H$32</f>
        <v>0</v>
      </c>
      <c r="I53" s="61">
        <f t="shared" si="202"/>
        <v>0</v>
      </c>
      <c r="J53" s="61">
        <f t="shared" si="128"/>
        <v>0</v>
      </c>
      <c r="K53" s="61">
        <f t="shared" si="28"/>
        <v>0</v>
      </c>
      <c r="L53" s="61">
        <f t="shared" ref="L53" si="203">L25/L$32</f>
        <v>0</v>
      </c>
      <c r="M53" s="61">
        <f t="shared" ref="M53:N53" si="204">M25/M$32</f>
        <v>0</v>
      </c>
      <c r="N53" s="7">
        <f t="shared" si="204"/>
        <v>0</v>
      </c>
      <c r="O53" s="7">
        <f t="shared" ref="O53" si="205">O25/O$32</f>
        <v>0</v>
      </c>
      <c r="P53" s="7">
        <f t="shared" ref="P53:R53" si="206">P25/P$32</f>
        <v>0</v>
      </c>
      <c r="Q53" s="7">
        <f t="shared" si="206"/>
        <v>0</v>
      </c>
      <c r="R53" s="19">
        <f t="shared" si="206"/>
        <v>0</v>
      </c>
      <c r="S53" s="7">
        <f t="shared" ref="S53:T53" si="207">S25/S$32</f>
        <v>0</v>
      </c>
      <c r="T53" s="7">
        <f t="shared" si="207"/>
        <v>0</v>
      </c>
      <c r="U53" s="7">
        <f t="shared" ref="U53:X53" si="208">U25/U$32</f>
        <v>0</v>
      </c>
      <c r="V53" s="7">
        <f t="shared" si="208"/>
        <v>0</v>
      </c>
      <c r="W53" s="19">
        <f t="shared" si="208"/>
        <v>0</v>
      </c>
      <c r="X53" s="7">
        <f t="shared" si="208"/>
        <v>0</v>
      </c>
      <c r="Y53" s="7">
        <f t="shared" ref="Y53:Z53" si="209">Y25/Y$32</f>
        <v>0</v>
      </c>
      <c r="Z53" s="7">
        <f t="shared" si="209"/>
        <v>0</v>
      </c>
      <c r="AA53" s="7">
        <f t="shared" ref="AA53:AB53" si="210">AA25/AA$32</f>
        <v>0</v>
      </c>
      <c r="AB53" s="19">
        <f t="shared" si="210"/>
        <v>0</v>
      </c>
      <c r="AC53" s="7">
        <f t="shared" ref="AC53" si="211">AC25/AC$32</f>
        <v>0</v>
      </c>
    </row>
    <row r="54" spans="2:29" ht="14.1" customHeight="1" x14ac:dyDescent="0.2">
      <c r="B54" s="46" t="s">
        <v>34</v>
      </c>
      <c r="C54" s="26" t="s">
        <v>8</v>
      </c>
      <c r="D54" s="26" t="s">
        <v>8</v>
      </c>
      <c r="E54" s="27" t="s">
        <v>8</v>
      </c>
      <c r="F54" s="63" t="s">
        <v>8</v>
      </c>
      <c r="G54" s="74" t="s">
        <v>8</v>
      </c>
      <c r="H54" s="61">
        <f t="shared" ref="H54:I54" si="212">H26/H$32</f>
        <v>1.0490347899381851E-3</v>
      </c>
      <c r="I54" s="61">
        <f t="shared" si="212"/>
        <v>7.541299139490759E-4</v>
      </c>
      <c r="J54" s="61">
        <f t="shared" si="128"/>
        <v>1.2198816807077503E-3</v>
      </c>
      <c r="K54" s="61">
        <f t="shared" si="28"/>
        <v>1.0411885705878877E-3</v>
      </c>
      <c r="L54" s="61">
        <f t="shared" ref="L54" si="213">L26/L$32</f>
        <v>7.3903028668963449E-4</v>
      </c>
      <c r="M54" s="61">
        <f t="shared" ref="M54:N54" si="214">M26/M$32</f>
        <v>1.0525604371663746E-3</v>
      </c>
      <c r="N54" s="7">
        <f t="shared" si="214"/>
        <v>7.036635587602246E-4</v>
      </c>
      <c r="O54" s="7">
        <f t="shared" ref="O54" si="215">O26/O$32</f>
        <v>1.0841012229272761E-3</v>
      </c>
      <c r="P54" s="7">
        <f t="shared" ref="P54:R54" si="216">P26/P$32</f>
        <v>4.9002606800685889E-4</v>
      </c>
      <c r="Q54" s="7">
        <f t="shared" si="216"/>
        <v>3.421142731827688E-4</v>
      </c>
      <c r="R54" s="19">
        <f t="shared" si="216"/>
        <v>6.4816010102439604E-4</v>
      </c>
      <c r="S54" s="7">
        <f t="shared" ref="S54:T54" si="217">S26/S$32</f>
        <v>7.4151931113627297E-5</v>
      </c>
      <c r="T54" s="7">
        <f t="shared" si="217"/>
        <v>1.3691169313408808E-3</v>
      </c>
      <c r="U54" s="7">
        <f t="shared" ref="U54:X54" si="218">U26/U$32</f>
        <v>9.6131169325227022E-4</v>
      </c>
      <c r="V54" s="7">
        <f t="shared" si="218"/>
        <v>1.5188658592112513E-3</v>
      </c>
      <c r="W54" s="19">
        <f t="shared" si="218"/>
        <v>9.8074412620389822E-4</v>
      </c>
      <c r="X54" s="7">
        <f t="shared" si="218"/>
        <v>7.7316752741553524E-4</v>
      </c>
      <c r="Y54" s="7">
        <f t="shared" ref="Y54:Z54" si="219">Y26/Y$32</f>
        <v>4.2660907517963823E-4</v>
      </c>
      <c r="Z54" s="7">
        <f t="shared" si="219"/>
        <v>0</v>
      </c>
      <c r="AA54" s="7">
        <f t="shared" ref="AA54:AB54" si="220">AA26/AA$32</f>
        <v>3.0563253417510727E-4</v>
      </c>
      <c r="AB54" s="19">
        <f t="shared" si="220"/>
        <v>3.5788959541070697E-4</v>
      </c>
      <c r="AC54" s="7">
        <f t="shared" ref="AC54" si="221">AC26/AC$32</f>
        <v>3.4059284913358546E-4</v>
      </c>
    </row>
    <row r="55" spans="2:29" ht="14.1" customHeight="1" x14ac:dyDescent="0.2">
      <c r="B55" s="46" t="s">
        <v>35</v>
      </c>
      <c r="C55" s="26" t="s">
        <v>8</v>
      </c>
      <c r="D55" s="26" t="s">
        <v>8</v>
      </c>
      <c r="E55" s="27" t="s">
        <v>8</v>
      </c>
      <c r="F55" s="63" t="s">
        <v>8</v>
      </c>
      <c r="G55" s="74" t="s">
        <v>8</v>
      </c>
      <c r="H55" s="61">
        <f t="shared" ref="H55:I55" si="222">H27/H$32</f>
        <v>1.0835246348048788E-3</v>
      </c>
      <c r="I55" s="61">
        <f t="shared" si="222"/>
        <v>7.3589643411298058E-4</v>
      </c>
      <c r="J55" s="61">
        <f t="shared" si="128"/>
        <v>3.4867038141138748E-4</v>
      </c>
      <c r="K55" s="61">
        <f t="shared" si="28"/>
        <v>2.0338006639512244E-4</v>
      </c>
      <c r="L55" s="61">
        <f t="shared" ref="L55" si="223">L27/L$32</f>
        <v>1.8422375858627527E-4</v>
      </c>
      <c r="M55" s="61">
        <f t="shared" ref="M55:N55" si="224">M27/M$32</f>
        <v>2.5216747733708118E-4</v>
      </c>
      <c r="N55" s="7">
        <f t="shared" si="224"/>
        <v>3.5202743111856878E-4</v>
      </c>
      <c r="O55" s="7">
        <f t="shared" ref="O55" si="225">O27/O$32</f>
        <v>0</v>
      </c>
      <c r="P55" s="7">
        <f t="shared" ref="P55:R55" si="226">P27/P$32</f>
        <v>1.5694982147742973E-4</v>
      </c>
      <c r="Q55" s="7">
        <f t="shared" si="226"/>
        <v>8.1596087869450281E-4</v>
      </c>
      <c r="R55" s="19">
        <f t="shared" si="226"/>
        <v>3.3055708661018624E-4</v>
      </c>
      <c r="S55" s="7">
        <f t="shared" ref="S55:T55" si="227">S27/S$32</f>
        <v>1.8522274375115948E-4</v>
      </c>
      <c r="T55" s="7">
        <f t="shared" si="227"/>
        <v>0</v>
      </c>
      <c r="U55" s="7">
        <f t="shared" ref="U55:X55" si="228">U27/U$32</f>
        <v>1.2615474160129515E-3</v>
      </c>
      <c r="V55" s="7">
        <f t="shared" si="228"/>
        <v>0</v>
      </c>
      <c r="W55" s="19">
        <f t="shared" si="228"/>
        <v>3.6821635456674265E-4</v>
      </c>
      <c r="X55" s="7">
        <f t="shared" si="228"/>
        <v>0</v>
      </c>
      <c r="Y55" s="7">
        <f t="shared" ref="Y55:Z55" si="229">Y27/Y$32</f>
        <v>0</v>
      </c>
      <c r="Z55" s="7">
        <f t="shared" si="229"/>
        <v>1.3106800256941582E-4</v>
      </c>
      <c r="AA55" s="7">
        <f t="shared" ref="AA55:AB55" si="230">AA27/AA$32</f>
        <v>4.6410417918679286E-4</v>
      </c>
      <c r="AB55" s="19">
        <f t="shared" si="230"/>
        <v>1.5357910510900433E-4</v>
      </c>
      <c r="AC55" s="7">
        <f t="shared" ref="AC55" si="231">AC27/AC$32</f>
        <v>3.2428422701140006E-4</v>
      </c>
    </row>
    <row r="56" spans="2:29" ht="14.1" customHeight="1" x14ac:dyDescent="0.2">
      <c r="B56" s="46" t="s">
        <v>36</v>
      </c>
      <c r="C56" s="26" t="s">
        <v>8</v>
      </c>
      <c r="D56" s="26" t="s">
        <v>8</v>
      </c>
      <c r="E56" s="27" t="s">
        <v>8</v>
      </c>
      <c r="F56" s="63" t="s">
        <v>8</v>
      </c>
      <c r="G56" s="74" t="s">
        <v>8</v>
      </c>
      <c r="H56" s="61">
        <f t="shared" ref="H56:I56" si="232">H28/H$32</f>
        <v>0</v>
      </c>
      <c r="I56" s="61">
        <f t="shared" si="232"/>
        <v>0</v>
      </c>
      <c r="J56" s="61">
        <f t="shared" ref="J56:J59" si="233">J28/J$32</f>
        <v>5.694088362846755E-4</v>
      </c>
      <c r="K56" s="61">
        <f t="shared" si="28"/>
        <v>2.3269808398999701E-3</v>
      </c>
      <c r="L56" s="61">
        <f t="shared" ref="L56" si="234">L28/L$32</f>
        <v>1.2924913279552723E-3</v>
      </c>
      <c r="M56" s="61">
        <f t="shared" ref="M56:N56" si="235">M28/M$32</f>
        <v>1.5876799292865987E-4</v>
      </c>
      <c r="N56" s="7">
        <f t="shared" si="235"/>
        <v>0</v>
      </c>
      <c r="O56" s="7">
        <f t="shared" ref="O56" si="236">O28/O$32</f>
        <v>0</v>
      </c>
      <c r="P56" s="7">
        <f t="shared" ref="P56:R56" si="237">P28/P$32</f>
        <v>0</v>
      </c>
      <c r="Q56" s="7">
        <f t="shared" si="237"/>
        <v>0</v>
      </c>
      <c r="R56" s="19">
        <f t="shared" si="237"/>
        <v>0</v>
      </c>
      <c r="S56" s="7">
        <f t="shared" ref="S56:T56" si="238">S28/S$32</f>
        <v>0</v>
      </c>
      <c r="T56" s="7">
        <f t="shared" si="238"/>
        <v>2.1529976139398584E-3</v>
      </c>
      <c r="U56" s="7">
        <f t="shared" ref="U56:X56" si="239">U28/U$32</f>
        <v>0</v>
      </c>
      <c r="V56" s="7">
        <f t="shared" si="239"/>
        <v>3.1603352359883233E-3</v>
      </c>
      <c r="W56" s="19">
        <f t="shared" si="239"/>
        <v>1.316290696004927E-3</v>
      </c>
      <c r="X56" s="7">
        <f t="shared" si="239"/>
        <v>2.2465299791138444E-3</v>
      </c>
      <c r="Y56" s="7">
        <f t="shared" ref="Y56:Z56" si="240">Y28/Y$32</f>
        <v>1.0100925815030096E-3</v>
      </c>
      <c r="Z56" s="7">
        <f t="shared" si="240"/>
        <v>5.0819537314203606E-4</v>
      </c>
      <c r="AA56" s="7">
        <f t="shared" ref="AA56:AB56" si="241">AA28/AA$32</f>
        <v>0</v>
      </c>
      <c r="AB56" s="19">
        <f t="shared" si="241"/>
        <v>8.863553484482541E-4</v>
      </c>
      <c r="AC56" s="7">
        <f t="shared" ref="AC56" si="242">AC28/AC$32</f>
        <v>0</v>
      </c>
    </row>
    <row r="57" spans="2:29" ht="14.1" customHeight="1" x14ac:dyDescent="0.2">
      <c r="B57" s="46" t="s">
        <v>37</v>
      </c>
      <c r="C57" s="26" t="s">
        <v>8</v>
      </c>
      <c r="D57" s="26" t="s">
        <v>8</v>
      </c>
      <c r="E57" s="27" t="s">
        <v>8</v>
      </c>
      <c r="F57" s="63" t="s">
        <v>8</v>
      </c>
      <c r="G57" s="74" t="s">
        <v>8</v>
      </c>
      <c r="H57" s="61">
        <f t="shared" ref="H57:I57" si="243">H29/H$32</f>
        <v>7.2937293871700262E-4</v>
      </c>
      <c r="I57" s="61">
        <f t="shared" si="243"/>
        <v>1.8962968198995027E-3</v>
      </c>
      <c r="J57" s="61">
        <f t="shared" si="233"/>
        <v>1.324418420518348E-4</v>
      </c>
      <c r="K57" s="61">
        <f t="shared" si="28"/>
        <v>4.7073270777716108E-5</v>
      </c>
      <c r="L57" s="61">
        <f t="shared" ref="L57" si="244">L29/L$32</f>
        <v>0</v>
      </c>
      <c r="M57" s="61">
        <f t="shared" ref="M57:N57" si="245">M29/M$32</f>
        <v>1.0023325061998195E-4</v>
      </c>
      <c r="N57" s="7">
        <f t="shared" si="245"/>
        <v>5.1043873442118825E-4</v>
      </c>
      <c r="O57" s="7">
        <f t="shared" ref="O57" si="246">O29/O$32</f>
        <v>7.2409067136250144E-4</v>
      </c>
      <c r="P57" s="7">
        <f t="shared" ref="P57:R57" si="247">P29/P$32</f>
        <v>1.6623150854639399E-3</v>
      </c>
      <c r="Q57" s="7">
        <f t="shared" si="247"/>
        <v>1.7260497835495992E-3</v>
      </c>
      <c r="R57" s="19">
        <f t="shared" si="247"/>
        <v>1.1730766405054153E-3</v>
      </c>
      <c r="S57" s="7">
        <f t="shared" ref="S57:T57" si="248">S29/S$32</f>
        <v>1.0184832638965044E-3</v>
      </c>
      <c r="T57" s="7">
        <f t="shared" si="248"/>
        <v>5.4210205207817232E-4</v>
      </c>
      <c r="U57" s="7">
        <f t="shared" ref="U57:X57" si="249">U29/U$32</f>
        <v>1.1840656960568285E-3</v>
      </c>
      <c r="V57" s="7">
        <f t="shared" si="249"/>
        <v>2.4123212819388909E-4</v>
      </c>
      <c r="W57" s="19">
        <f t="shared" si="249"/>
        <v>7.5043005274275467E-4</v>
      </c>
      <c r="X57" s="7">
        <f t="shared" si="249"/>
        <v>8.3367793461843297E-5</v>
      </c>
      <c r="Y57" s="7">
        <f t="shared" ref="Y57:Z57" si="250">Y29/Y$32</f>
        <v>1.0613328888429969E-3</v>
      </c>
      <c r="Z57" s="7">
        <f t="shared" si="250"/>
        <v>4.0655629851362882E-5</v>
      </c>
      <c r="AA57" s="7">
        <f t="shared" ref="AA57:AB57" si="251">AA29/AA$32</f>
        <v>1.7287383451113788E-3</v>
      </c>
      <c r="AB57" s="19">
        <f t="shared" si="251"/>
        <v>7.5073604052054764E-4</v>
      </c>
      <c r="AC57" s="7">
        <f t="shared" ref="AC57" si="252">AC29/AC$32</f>
        <v>4.5010646875242371E-3</v>
      </c>
    </row>
    <row r="58" spans="2:29" ht="14.1" customHeight="1" x14ac:dyDescent="0.2">
      <c r="B58" s="46" t="s">
        <v>40</v>
      </c>
      <c r="C58" s="26" t="s">
        <v>8</v>
      </c>
      <c r="D58" s="26" t="s">
        <v>8</v>
      </c>
      <c r="E58" s="27" t="s">
        <v>8</v>
      </c>
      <c r="F58" s="63" t="s">
        <v>8</v>
      </c>
      <c r="G58" s="74" t="s">
        <v>8</v>
      </c>
      <c r="H58" s="61">
        <f t="shared" ref="H58:I58" si="253">H30/H$32</f>
        <v>1.7981268777917962E-4</v>
      </c>
      <c r="I58" s="61">
        <f t="shared" si="253"/>
        <v>1.3251717237844945E-4</v>
      </c>
      <c r="J58" s="61">
        <f t="shared" si="233"/>
        <v>2.52727590868503E-4</v>
      </c>
      <c r="K58" s="61">
        <f t="shared" si="28"/>
        <v>9.1480625320387561E-4</v>
      </c>
      <c r="L58" s="61">
        <f t="shared" ref="L58" si="254">L30/L$32</f>
        <v>3.8654693344233025E-4</v>
      </c>
      <c r="M58" s="61">
        <f t="shared" ref="M58:N58" si="255">M30/M$32</f>
        <v>1.4776678249475941E-4</v>
      </c>
      <c r="N58" s="7">
        <f t="shared" si="255"/>
        <v>3.8683262654909384E-4</v>
      </c>
      <c r="O58" s="7">
        <f t="shared" ref="O58" si="256">O30/O$32</f>
        <v>2.0264277135336766E-4</v>
      </c>
      <c r="P58" s="7">
        <f t="shared" ref="P58:R58" si="257">P30/P$32</f>
        <v>3.5002669164543062E-4</v>
      </c>
      <c r="Q58" s="7">
        <f t="shared" si="257"/>
        <v>3.9221695680989692E-5</v>
      </c>
      <c r="R58" s="19">
        <f t="shared" si="257"/>
        <v>2.459318765850049E-4</v>
      </c>
      <c r="S58" s="7">
        <f t="shared" ref="S58:T58" si="258">S30/S$32</f>
        <v>9.5569925621706564E-4</v>
      </c>
      <c r="T58" s="7">
        <f t="shared" si="258"/>
        <v>1.3837093721297338E-3</v>
      </c>
      <c r="U58" s="7">
        <f t="shared" ref="U58:X58" si="259">U30/U$32</f>
        <v>0</v>
      </c>
      <c r="V58" s="7">
        <f t="shared" si="259"/>
        <v>4.9053946164933227E-4</v>
      </c>
      <c r="W58" s="19">
        <f t="shared" si="259"/>
        <v>7.0523441896648792E-4</v>
      </c>
      <c r="X58" s="7">
        <f t="shared" si="259"/>
        <v>4.2461491308579404E-5</v>
      </c>
      <c r="Y58" s="7">
        <f t="shared" ref="Y58:Z58" si="260">Y30/Y$32</f>
        <v>2.1543939982703449E-4</v>
      </c>
      <c r="Z58" s="7">
        <f t="shared" si="260"/>
        <v>1.7603468595435475E-4</v>
      </c>
      <c r="AA58" s="7">
        <f t="shared" ref="AA58:AB58" si="261">AA30/AA$32</f>
        <v>1.5883959047142842E-3</v>
      </c>
      <c r="AB58" s="19">
        <f t="shared" si="261"/>
        <v>5.1939182438614378E-4</v>
      </c>
      <c r="AC58" s="7">
        <f t="shared" ref="AC58" si="262">AC30/AC$32</f>
        <v>2.4312451039688082E-4</v>
      </c>
    </row>
    <row r="59" spans="2:29" ht="14.1" customHeight="1" thickBot="1" x14ac:dyDescent="0.25">
      <c r="B59" s="46" t="s">
        <v>4</v>
      </c>
      <c r="C59" s="49">
        <f t="shared" ref="C59:F59" si="263">C31/C$32</f>
        <v>0.22910646240894944</v>
      </c>
      <c r="D59" s="7">
        <f t="shared" si="263"/>
        <v>0.14017589069711028</v>
      </c>
      <c r="E59" s="7">
        <f t="shared" si="263"/>
        <v>0.12063899802798213</v>
      </c>
      <c r="F59" s="61">
        <f t="shared" si="263"/>
        <v>0.10013023193931314</v>
      </c>
      <c r="G59" s="73">
        <v>0.15737265328044278</v>
      </c>
      <c r="H59" s="61">
        <f t="shared" ref="H59:I59" si="264">H31/H$32</f>
        <v>0.18142275669237931</v>
      </c>
      <c r="I59" s="61">
        <f t="shared" si="264"/>
        <v>0.18620358900194531</v>
      </c>
      <c r="J59" s="61">
        <f t="shared" si="233"/>
        <v>0.21239309869693196</v>
      </c>
      <c r="K59" s="61">
        <f t="shared" si="28"/>
        <v>0.18853468039669494</v>
      </c>
      <c r="L59" s="61">
        <f t="shared" ref="L59" si="265">L31/L$32</f>
        <v>0.14985381349629848</v>
      </c>
      <c r="M59" s="61">
        <f t="shared" ref="M59:N59" si="266">M31/M$32</f>
        <v>0.13039356828578577</v>
      </c>
      <c r="N59" s="7">
        <f t="shared" si="266"/>
        <v>0.10845138739923156</v>
      </c>
      <c r="O59" s="7">
        <f t="shared" ref="O59" si="267">O31/O$32</f>
        <v>0.11016087420943088</v>
      </c>
      <c r="P59" s="7">
        <f t="shared" ref="P59:R59" si="268">P31/P$32</f>
        <v>0.12287141111710952</v>
      </c>
      <c r="Q59" s="7">
        <f t="shared" si="268"/>
        <v>0.10565854156110455</v>
      </c>
      <c r="R59" s="19">
        <f t="shared" si="268"/>
        <v>0.11202538513664591</v>
      </c>
      <c r="S59" s="7">
        <f t="shared" ref="S59:T59" si="269">S31/S$32</f>
        <v>0.15535821815779466</v>
      </c>
      <c r="T59" s="7">
        <f t="shared" si="269"/>
        <v>0.14211678700291736</v>
      </c>
      <c r="U59" s="7">
        <f t="shared" ref="U59:X59" si="270">U31/U$32</f>
        <v>0.13194305630406178</v>
      </c>
      <c r="V59" s="7">
        <f t="shared" si="270"/>
        <v>0.12530708004621915</v>
      </c>
      <c r="W59" s="19">
        <f t="shared" si="270"/>
        <v>0.13867902368427756</v>
      </c>
      <c r="X59" s="7">
        <f t="shared" si="270"/>
        <v>0.16349236397164724</v>
      </c>
      <c r="Y59" s="7">
        <f t="shared" ref="Y59:Z59" si="271">Y31/Y$32</f>
        <v>0.15531869937373155</v>
      </c>
      <c r="Z59" s="7">
        <f t="shared" si="271"/>
        <v>0.14594128056286593</v>
      </c>
      <c r="AA59" s="7">
        <f t="shared" ref="AA59:AB59" si="272">AA31/AA$32</f>
        <v>0.17927000208807967</v>
      </c>
      <c r="AB59" s="19">
        <f t="shared" si="272"/>
        <v>0.16074773165431877</v>
      </c>
      <c r="AC59" s="7">
        <f t="shared" ref="AC59" si="273">AC31/AC$32</f>
        <v>0.1854656284862046</v>
      </c>
    </row>
    <row r="60" spans="2:29" ht="14.1" customHeight="1" thickBot="1" x14ac:dyDescent="0.25">
      <c r="B60" s="21" t="s">
        <v>5</v>
      </c>
      <c r="C60" s="10">
        <f>SUM(C36:C59)</f>
        <v>1</v>
      </c>
      <c r="D60" s="10">
        <f>SUM(D36:D59)</f>
        <v>1</v>
      </c>
      <c r="E60" s="10">
        <f>SUM(E36:E59)</f>
        <v>1</v>
      </c>
      <c r="F60" s="10">
        <f>SUM(F36:F59)</f>
        <v>1</v>
      </c>
      <c r="G60" s="10">
        <f t="shared" ref="G60" si="274">SUM(G36:G59)</f>
        <v>1</v>
      </c>
      <c r="H60" s="10">
        <f t="shared" ref="H60:I60" si="275">SUM(H36:H59)</f>
        <v>1</v>
      </c>
      <c r="I60" s="10">
        <f t="shared" si="275"/>
        <v>0.99999999999999989</v>
      </c>
      <c r="J60" s="10">
        <f t="shared" ref="J60" si="276">SUM(J36:J59)</f>
        <v>1.0000000000000002</v>
      </c>
      <c r="K60" s="10">
        <f>SUM(K36:K59)</f>
        <v>1</v>
      </c>
      <c r="L60" s="10">
        <f>SUM(L36:L59)</f>
        <v>0.99999999999999978</v>
      </c>
      <c r="M60" s="10">
        <f>SUM(M36:M59)</f>
        <v>1.0000000000000004</v>
      </c>
      <c r="N60" s="10">
        <f t="shared" ref="N60:P60" si="277">SUM(N36:N59)</f>
        <v>0.99999999999999978</v>
      </c>
      <c r="O60" s="10">
        <f t="shared" si="277"/>
        <v>0.99999999999999989</v>
      </c>
      <c r="P60" s="10">
        <f t="shared" si="277"/>
        <v>1</v>
      </c>
      <c r="Q60" s="10">
        <f t="shared" ref="Q60:S60" si="278">SUM(Q36:Q59)</f>
        <v>1.0000000000000002</v>
      </c>
      <c r="R60" s="10">
        <f>SUM(R36:R59)</f>
        <v>0.99999999999999989</v>
      </c>
      <c r="S60" s="10">
        <f t="shared" si="278"/>
        <v>1.0000000000000002</v>
      </c>
      <c r="T60" s="10">
        <f t="shared" ref="T60" si="279">SUM(T36:T59)</f>
        <v>1</v>
      </c>
      <c r="U60" s="10">
        <f t="shared" ref="U60:V60" si="280">SUM(U36:U59)</f>
        <v>1</v>
      </c>
      <c r="V60" s="10">
        <f t="shared" si="280"/>
        <v>1.0000000000000002</v>
      </c>
      <c r="W60" s="10">
        <f>SUM(W36:W59)</f>
        <v>1.0000000000000002</v>
      </c>
      <c r="X60" s="10">
        <f t="shared" ref="X60:Y60" si="281">SUM(X36:X59)</f>
        <v>0.99999999999999989</v>
      </c>
      <c r="Y60" s="10">
        <f t="shared" si="281"/>
        <v>1</v>
      </c>
      <c r="Z60" s="10">
        <f t="shared" ref="Z60:AA60" si="282">SUM(Z36:Z59)</f>
        <v>0.99999999999999978</v>
      </c>
      <c r="AA60" s="10">
        <f t="shared" si="282"/>
        <v>1.0000000000000002</v>
      </c>
      <c r="AB60" s="10">
        <f>SUM(AB36:AB59)</f>
        <v>1</v>
      </c>
      <c r="AC60" s="10">
        <f t="shared" ref="AC60" si="283">SUM(AC36:AC59)</f>
        <v>1</v>
      </c>
    </row>
    <row r="61" spans="2:29" ht="15.95" customHeight="1" x14ac:dyDescent="0.2">
      <c r="B61" s="18" t="s">
        <v>39</v>
      </c>
    </row>
    <row r="62" spans="2:29" s="6" customFormat="1" ht="15.95" customHeight="1" x14ac:dyDescent="0.15">
      <c r="B62" s="5" t="s">
        <v>7</v>
      </c>
      <c r="D62" s="13"/>
    </row>
    <row r="63" spans="2:29" ht="15.95" customHeight="1" x14ac:dyDescent="0.2">
      <c r="B63" s="5" t="s">
        <v>26</v>
      </c>
    </row>
    <row r="64" spans="2:29" ht="15.95" customHeight="1" x14ac:dyDescent="0.2">
      <c r="B64" s="20" t="s">
        <v>65</v>
      </c>
    </row>
    <row r="65" spans="4:4" ht="15.95" customHeight="1" x14ac:dyDescent="0.2">
      <c r="D65" s="1"/>
    </row>
    <row r="66" spans="4:4" ht="15.95" customHeight="1" x14ac:dyDescent="0.2">
      <c r="D66" s="1"/>
    </row>
    <row r="67" spans="4:4" ht="15.95" customHeight="1" x14ac:dyDescent="0.2">
      <c r="D67" s="1"/>
    </row>
  </sheetData>
  <sheetProtection algorithmName="SHA-512" hashValue="mLXuW+o2HYMQTnVGbQkUqTnIBVqIxJfjAqfi1BgzOGOkugzGtcYZlzmnsr9h96N/nKYrjmaShhJMFaxuD3/A9g==" saltValue="V2epLr+iqM81l6O3xhR1rQ==" spinCount="100000" sheet="1" objects="1" scenarios="1"/>
  <phoneticPr fontId="25" type="noConversion"/>
  <pageMargins left="0.25" right="0.25" top="0.75" bottom="0.75" header="0.3" footer="0.3"/>
  <pageSetup paperSize="5" scale="66" orientation="landscape" r:id="rId1"/>
  <headerFooter differentFirst="1" alignWithMargins="0">
    <oddHeader>&amp;CCayman Islands Monetary Authority</oddHeader>
  </headerFooter>
  <ignoredErrors>
    <ignoredError sqref="G23:G3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Remittances - Outflows</vt:lpstr>
      <vt:lpstr>Remittances - Inflows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Money Service Business (MSB&amp;#39;s) Providers - Remittance Report - 2011-2014Q2</dc:title>
  <dc:creator>Development Policy</dc:creator>
  <cp:lastModifiedBy>David Forbes</cp:lastModifiedBy>
  <cp:lastPrinted>2017-02-09T15:11:50Z</cp:lastPrinted>
  <dcterms:created xsi:type="dcterms:W3CDTF">2009-02-11T18:05:35Z</dcterms:created>
  <dcterms:modified xsi:type="dcterms:W3CDTF">2026-07-02T19:08:48Z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ktContentLanguage">
    <vt:i4>1033</vt:i4>
  </property>
  <property fmtid="{D5CDD505-2E9C-101B-9397-08002B2CF9AE}" pid="3" name="EktQuickLink">
    <vt:lpwstr>DownloadAsset.aspx?id=2147484559</vt:lpwstr>
  </property>
  <property fmtid="{D5CDD505-2E9C-101B-9397-08002B2CF9AE}" pid="4" name="EktContentType">
    <vt:i4>101</vt:i4>
  </property>
  <property fmtid="{D5CDD505-2E9C-101B-9397-08002B2CF9AE}" pid="5" name="EktContentSubType">
    <vt:i4>0</vt:i4>
  </property>
  <property fmtid="{D5CDD505-2E9C-101B-9397-08002B2CF9AE}" pid="6" name="EktFolderName">
    <vt:lpwstr/>
  </property>
  <property fmtid="{D5CDD505-2E9C-101B-9397-08002B2CF9AE}" pid="7" name="EktCmsPath">
    <vt:lpwstr/>
  </property>
  <property fmtid="{D5CDD505-2E9C-101B-9397-08002B2CF9AE}" pid="8" name="EktExpiryType">
    <vt:i4>1</vt:i4>
  </property>
  <property fmtid="{D5CDD505-2E9C-101B-9397-08002B2CF9AE}" pid="9" name="EktDateCreated">
    <vt:filetime>2014-10-28T16:12:15Z</vt:filetime>
  </property>
  <property fmtid="{D5CDD505-2E9C-101B-9397-08002B2CF9AE}" pid="10" name="EktDateModified">
    <vt:filetime>2014-10-28T16:15:51Z</vt:filetime>
  </property>
  <property fmtid="{D5CDD505-2E9C-101B-9397-08002B2CF9AE}" pid="11" name="EktTaxCategory">
    <vt:lpwstr/>
  </property>
  <property fmtid="{D5CDD505-2E9C-101B-9397-08002B2CF9AE}" pid="12" name="EktDisabledTaxCategory">
    <vt:lpwstr/>
  </property>
  <property fmtid="{D5CDD505-2E9C-101B-9397-08002B2CF9AE}" pid="13" name="EktCmsSize">
    <vt:i4>206336</vt:i4>
  </property>
  <property fmtid="{D5CDD505-2E9C-101B-9397-08002B2CF9AE}" pid="14" name="EktSearchable">
    <vt:i4>1</vt:i4>
  </property>
  <property fmtid="{D5CDD505-2E9C-101B-9397-08002B2CF9AE}" pid="15" name="EktEDescription">
    <vt:lpwstr>Money Service Business (&amp;lt;span id=&amp;quot;RadESpellError_0&amp;quot; class=&amp;quot;RadEWrongWord&amp;quot;&amp;gt;MSB's&amp;lt;/span&amp;gt;) Providers - Remittance Report - 2011-&amp;lt;span id=&amp;quot;RadESpellError_1&amp;quot; class=&amp;quot;RadEWrongWord&amp;quot;&amp;gt;2014Q2&amp;lt;/span&amp;gt;</vt:lpwstr>
  </property>
  <property fmtid="{D5CDD505-2E9C-101B-9397-08002B2CF9AE}" pid="16" name="EktStatistics_and_Regulated_Entities">
    <vt:lpwstr>CIMA Statistics Money Service Provider Money Service Provider statistics Statistics Survey Survey Results </vt:lpwstr>
  </property>
</Properties>
</file>