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8430" activeTab="1"/>
  </bookViews>
  <sheets>
    <sheet name="OUTFLOWS" sheetId="1" r:id="rId1"/>
    <sheet name="INFLOWS" sheetId="2" r:id="rId2"/>
  </sheets>
  <definedNames/>
  <calcPr fullCalcOnLoad="1"/>
</workbook>
</file>

<file path=xl/sharedStrings.xml><?xml version="1.0" encoding="utf-8"?>
<sst xmlns="http://schemas.openxmlformats.org/spreadsheetml/2006/main" count="365" uniqueCount="56">
  <si>
    <t>JAMAICA</t>
  </si>
  <si>
    <t>HONDURAS</t>
  </si>
  <si>
    <t>PHILIPPINES</t>
  </si>
  <si>
    <t>DOMINICAN REPUBLIC</t>
  </si>
  <si>
    <t>OTHER</t>
  </si>
  <si>
    <t>Source: Money Service Providers (MSP's) licensed by Cayman Islands Monetary Authority (CIMA).</t>
  </si>
  <si>
    <t>NICARAGUA</t>
  </si>
  <si>
    <t>COLUMBIA</t>
  </si>
  <si>
    <t>GUYANA</t>
  </si>
  <si>
    <t>TRINIDAD &amp; TOBAGO</t>
  </si>
  <si>
    <t>INDIA</t>
  </si>
  <si>
    <t>UNITED KINGDOM</t>
  </si>
  <si>
    <t>UNITED STATES</t>
  </si>
  <si>
    <t>TOTAL TRANSACTIONS</t>
  </si>
  <si>
    <t>GRAND TOTAL</t>
  </si>
  <si>
    <t>VALUE IN US$  (&lt;CI$500)</t>
  </si>
  <si>
    <t>VALUE IN US$ (&gt;CI$500)</t>
  </si>
  <si>
    <t>Transactions (less than) &lt; CI$500</t>
  </si>
  <si>
    <t>Transactions (more than) &gt; CI$500</t>
  </si>
  <si>
    <t xml:space="preserve">COUNTRY </t>
  </si>
  <si>
    <t xml:space="preserve">                   (Workers' remittances transmitted by the remittance companies licensed as Money Service Providers)</t>
  </si>
  <si>
    <t xml:space="preserve">VALUE IN US$ </t>
  </si>
  <si>
    <t xml:space="preserve">ALL COUNTRIES </t>
  </si>
  <si>
    <t>CANADA</t>
  </si>
  <si>
    <t>COSTA RICA</t>
  </si>
  <si>
    <t>BARBADOS</t>
  </si>
  <si>
    <t>PANAMA</t>
  </si>
  <si>
    <t>n/a</t>
  </si>
  <si>
    <t>n/a - data not collected</t>
  </si>
  <si>
    <t xml:space="preserve"> REMITTANCE  INFLOWS  BY COUNTRY and VALUE (Actual Amounts) </t>
  </si>
  <si>
    <t xml:space="preserve"> REMITTANCE  INFLOWS  BY TRANSACTIONS FOR ALL COUNTRIES (Actual Amounts) </t>
  </si>
  <si>
    <t>Year 2012</t>
  </si>
  <si>
    <t>Year 2013</t>
  </si>
  <si>
    <t xml:space="preserve"> REMITTANCE  OUTFLOWS  BY TRANSACTIONS, COUNTRY, VALUE (Actual Amounts) </t>
  </si>
  <si>
    <t>Year 2014</t>
  </si>
  <si>
    <t xml:space="preserve">               CAYMAN ISLANDS REMITTANCE REPORT BY NUMBER OF TRANSACTIONS, BY COUNTRY &amp; VALUE  (in US$)</t>
  </si>
  <si>
    <t xml:space="preserve">                        CAYMAN ISLANDS REMITTANCE REPORT BY NUMBER OF TRANSACTIONS, BY COUNTRY &amp; VALUE  (in US$)</t>
  </si>
  <si>
    <t xml:space="preserve">                                    (Workers' remittances transmitted by the remittance companies licensed as Money Service Providers)</t>
  </si>
  <si>
    <t>Year 2015</t>
  </si>
  <si>
    <t>2016Q1</t>
  </si>
  <si>
    <t>2016Q2</t>
  </si>
  <si>
    <t>2016Q3</t>
  </si>
  <si>
    <t>Year 2014*</t>
  </si>
  <si>
    <t>Year 2016</t>
  </si>
  <si>
    <t>2016Q4</t>
  </si>
  <si>
    <t>2017Q1</t>
  </si>
  <si>
    <t>BELIZE</t>
  </si>
  <si>
    <t>CHINA</t>
  </si>
  <si>
    <t>CUBA</t>
  </si>
  <si>
    <t>KENYA</t>
  </si>
  <si>
    <t>MEXICO</t>
  </si>
  <si>
    <t>NEPAL</t>
  </si>
  <si>
    <t>PERU</t>
  </si>
  <si>
    <t>ZIMBABWBE</t>
  </si>
  <si>
    <t xml:space="preserve">* aggregated information does not include one reporting entity.  </t>
  </si>
  <si>
    <t>Updated - July 2017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</si>
</sst>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_);\(0.00\)"/>
    <numFmt numFmtId="175" formatCode="0.0_);\(0.0\)"/>
    <numFmt numFmtId="176" formatCode="0_);\(0\)"/>
    <numFmt numFmtId="177" formatCode="0.00_);[Red]\(0.00\)"/>
    <numFmt numFmtId="178" formatCode="0.0_);[Red]\(0.0\)"/>
    <numFmt numFmtId="179" formatCode="0_);[Red]\(0\)"/>
    <numFmt numFmtId="180" formatCode="0.0%"/>
    <numFmt numFmtId="181" formatCode="#,##0.0"/>
    <numFmt numFmtId="182" formatCode="#,##0.000"/>
    <numFmt numFmtId="183" formatCode="#,##0.0000"/>
    <numFmt numFmtId="184" formatCode="[$-409]dddd\,\ mmmm\ dd\,\ yyyy"/>
    <numFmt numFmtId="185" formatCode="[$-409]h:mm:ss\ AM/PM"/>
    <numFmt numFmtId="186" formatCode="&quot;$&quot;#,##0.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0.000%"/>
    <numFmt numFmtId="197" formatCode="_-* #,##0_-;\-* #,##0_-;_-* &quot;-&quot;??_-;_-@_-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</numFmts>
  <fonts count="62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color indexed="10"/>
      <name val="Verdana"/>
      <family val="2"/>
    </font>
    <font>
      <sz val="8"/>
      <color indexed="63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1"/>
      <color indexed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8"/>
      <name val="Calibri"/>
      <family val="2"/>
    </font>
    <font>
      <b/>
      <sz val="8"/>
      <color indexed="63"/>
      <name val="Verdana"/>
      <family val="2"/>
    </font>
    <font>
      <sz val="8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Verdana"/>
      <family val="2"/>
    </font>
    <font>
      <b/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/>
      <right style="medium"/>
      <top style="medium"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33" borderId="1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5" fillId="33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168" fontId="16" fillId="0" borderId="13" xfId="42" applyNumberFormat="1" applyFont="1" applyFill="1" applyBorder="1" applyAlignment="1">
      <alignment horizontal="center"/>
    </xf>
    <xf numFmtId="168" fontId="16" fillId="0" borderId="14" xfId="42" applyNumberFormat="1" applyFont="1" applyFill="1" applyBorder="1" applyAlignment="1">
      <alignment horizontal="left"/>
    </xf>
    <xf numFmtId="168" fontId="60" fillId="0" borderId="14" xfId="42" applyNumberFormat="1" applyFont="1" applyFill="1" applyBorder="1" applyAlignment="1">
      <alignment/>
    </xf>
    <xf numFmtId="173" fontId="17" fillId="34" borderId="13" xfId="42" applyNumberFormat="1" applyFont="1" applyFill="1" applyBorder="1" applyAlignment="1">
      <alignment horizontal="center"/>
    </xf>
    <xf numFmtId="173" fontId="17" fillId="34" borderId="12" xfId="42" applyNumberFormat="1" applyFont="1" applyFill="1" applyBorder="1" applyAlignment="1">
      <alignment horizontal="center"/>
    </xf>
    <xf numFmtId="168" fontId="16" fillId="0" borderId="11" xfId="42" applyNumberFormat="1" applyFont="1" applyFill="1" applyBorder="1" applyAlignment="1">
      <alignment horizontal="left"/>
    </xf>
    <xf numFmtId="173" fontId="61" fillId="34" borderId="13" xfId="42" applyNumberFormat="1" applyFont="1" applyFill="1" applyBorder="1" applyAlignment="1">
      <alignment/>
    </xf>
    <xf numFmtId="168" fontId="60" fillId="0" borderId="0" xfId="42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5" fillId="0" borderId="16" xfId="0" applyFont="1" applyFill="1" applyBorder="1" applyAlignment="1">
      <alignment horizontal="left"/>
    </xf>
    <xf numFmtId="168" fontId="16" fillId="0" borderId="14" xfId="42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33" borderId="0" xfId="0" applyFont="1" applyFill="1" applyAlignment="1">
      <alignment/>
    </xf>
    <xf numFmtId="0" fontId="17" fillId="34" borderId="11" xfId="0" applyFont="1" applyFill="1" applyBorder="1" applyAlignment="1">
      <alignment/>
    </xf>
    <xf numFmtId="0" fontId="17" fillId="34" borderId="15" xfId="0" applyFont="1" applyFill="1" applyBorder="1" applyAlignment="1">
      <alignment/>
    </xf>
    <xf numFmtId="0" fontId="17" fillId="34" borderId="14" xfId="0" applyFont="1" applyFill="1" applyBorder="1" applyAlignment="1">
      <alignment/>
    </xf>
    <xf numFmtId="0" fontId="16" fillId="33" borderId="11" xfId="0" applyFont="1" applyFill="1" applyBorder="1" applyAlignment="1">
      <alignment horizontal="left"/>
    </xf>
    <xf numFmtId="0" fontId="16" fillId="33" borderId="11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34" borderId="11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169" fontId="12" fillId="33" borderId="0" xfId="42" applyNumberFormat="1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left"/>
    </xf>
    <xf numFmtId="0" fontId="17" fillId="33" borderId="14" xfId="0" applyFont="1" applyFill="1" applyBorder="1" applyAlignment="1">
      <alignment horizontal="left"/>
    </xf>
    <xf numFmtId="0" fontId="19" fillId="33" borderId="17" xfId="0" applyFont="1" applyFill="1" applyBorder="1" applyAlignment="1">
      <alignment/>
    </xf>
    <xf numFmtId="0" fontId="17" fillId="34" borderId="18" xfId="0" applyFont="1" applyFill="1" applyBorder="1" applyAlignment="1">
      <alignment horizontal="left"/>
    </xf>
    <xf numFmtId="0" fontId="2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4" borderId="15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34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left"/>
    </xf>
    <xf numFmtId="168" fontId="16" fillId="2" borderId="14" xfId="42" applyNumberFormat="1" applyFont="1" applyFill="1" applyBorder="1" applyAlignment="1">
      <alignment horizontal="center"/>
    </xf>
    <xf numFmtId="168" fontId="16" fillId="2" borderId="14" xfId="42" applyNumberFormat="1" applyFont="1" applyFill="1" applyBorder="1" applyAlignment="1">
      <alignment horizontal="left"/>
    </xf>
    <xf numFmtId="168" fontId="60" fillId="2" borderId="14" xfId="42" applyNumberFormat="1" applyFont="1" applyFill="1" applyBorder="1" applyAlignment="1">
      <alignment/>
    </xf>
    <xf numFmtId="168" fontId="16" fillId="2" borderId="13" xfId="42" applyNumberFormat="1" applyFont="1" applyFill="1" applyBorder="1" applyAlignment="1">
      <alignment horizontal="center"/>
    </xf>
    <xf numFmtId="0" fontId="16" fillId="33" borderId="12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173" fontId="61" fillId="34" borderId="24" xfId="42" applyNumberFormat="1" applyFont="1" applyFill="1" applyBorder="1" applyAlignment="1">
      <alignment/>
    </xf>
    <xf numFmtId="173" fontId="61" fillId="34" borderId="25" xfId="42" applyNumberFormat="1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3" fontId="17" fillId="34" borderId="24" xfId="42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169" fontId="13" fillId="0" borderId="26" xfId="42" applyNumberFormat="1" applyFont="1" applyFill="1" applyBorder="1" applyAlignment="1">
      <alignment horizontal="center"/>
    </xf>
    <xf numFmtId="197" fontId="13" fillId="33" borderId="26" xfId="0" applyNumberFormat="1" applyFont="1" applyFill="1" applyBorder="1" applyAlignment="1" applyProtection="1">
      <alignment horizontal="right" vertical="center"/>
      <protection hidden="1"/>
    </xf>
    <xf numFmtId="197" fontId="13" fillId="0" borderId="27" xfId="0" applyNumberFormat="1" applyFont="1" applyBorder="1" applyAlignment="1">
      <alignment/>
    </xf>
    <xf numFmtId="197" fontId="13" fillId="2" borderId="26" xfId="0" applyNumberFormat="1" applyFont="1" applyFill="1" applyBorder="1" applyAlignment="1">
      <alignment/>
    </xf>
    <xf numFmtId="197" fontId="13" fillId="33" borderId="28" xfId="0" applyNumberFormat="1" applyFont="1" applyFill="1" applyBorder="1" applyAlignment="1" applyProtection="1">
      <alignment horizontal="right" vertical="center"/>
      <protection hidden="1"/>
    </xf>
    <xf numFmtId="197" fontId="13" fillId="33" borderId="29" xfId="0" applyNumberFormat="1" applyFont="1" applyFill="1" applyBorder="1" applyAlignment="1" applyProtection="1">
      <alignment horizontal="right" vertical="center"/>
      <protection hidden="1"/>
    </xf>
    <xf numFmtId="169" fontId="13" fillId="0" borderId="30" xfId="42" applyNumberFormat="1" applyFont="1" applyFill="1" applyBorder="1" applyAlignment="1">
      <alignment horizontal="center"/>
    </xf>
    <xf numFmtId="197" fontId="13" fillId="33" borderId="31" xfId="0" applyNumberFormat="1" applyFont="1" applyFill="1" applyBorder="1" applyAlignment="1" applyProtection="1">
      <alignment horizontal="right" vertical="center"/>
      <protection hidden="1"/>
    </xf>
    <xf numFmtId="197" fontId="13" fillId="33" borderId="30" xfId="0" applyNumberFormat="1" applyFont="1" applyFill="1" applyBorder="1" applyAlignment="1" applyProtection="1">
      <alignment horizontal="right" vertical="center"/>
      <protection hidden="1"/>
    </xf>
    <xf numFmtId="169" fontId="13" fillId="0" borderId="30" xfId="42" applyNumberFormat="1" applyFont="1" applyFill="1" applyBorder="1" applyAlignment="1">
      <alignment horizontal="right"/>
    </xf>
    <xf numFmtId="169" fontId="13" fillId="0" borderId="32" xfId="42" applyNumberFormat="1" applyFont="1" applyFill="1" applyBorder="1" applyAlignment="1">
      <alignment horizontal="center"/>
    </xf>
    <xf numFmtId="197" fontId="13" fillId="33" borderId="13" xfId="0" applyNumberFormat="1" applyFont="1" applyFill="1" applyBorder="1" applyAlignment="1" applyProtection="1">
      <alignment horizontal="right" vertical="center"/>
      <protection hidden="1"/>
    </xf>
    <xf numFmtId="197" fontId="13" fillId="2" borderId="13" xfId="0" applyNumberFormat="1" applyFont="1" applyFill="1" applyBorder="1" applyAlignment="1">
      <alignment/>
    </xf>
    <xf numFmtId="197" fontId="13" fillId="33" borderId="32" xfId="0" applyNumberFormat="1" applyFont="1" applyFill="1" applyBorder="1" applyAlignment="1" applyProtection="1">
      <alignment horizontal="right" vertical="center"/>
      <protection hidden="1"/>
    </xf>
    <xf numFmtId="37" fontId="13" fillId="0" borderId="26" xfId="42" applyNumberFormat="1" applyFont="1" applyFill="1" applyBorder="1" applyAlignment="1">
      <alignment/>
    </xf>
    <xf numFmtId="197" fontId="13" fillId="33" borderId="27" xfId="0" applyNumberFormat="1" applyFont="1" applyFill="1" applyBorder="1" applyAlignment="1" applyProtection="1">
      <alignment horizontal="right" vertical="center"/>
      <protection hidden="1"/>
    </xf>
    <xf numFmtId="197" fontId="13" fillId="0" borderId="26" xfId="0" applyNumberFormat="1" applyFont="1" applyBorder="1" applyAlignment="1">
      <alignment/>
    </xf>
    <xf numFmtId="197" fontId="13" fillId="33" borderId="33" xfId="0" applyNumberFormat="1" applyFont="1" applyFill="1" applyBorder="1" applyAlignment="1" applyProtection="1">
      <alignment horizontal="right" vertical="center"/>
      <protection hidden="1"/>
    </xf>
    <xf numFmtId="37" fontId="13" fillId="0" borderId="30" xfId="42" applyNumberFormat="1" applyFont="1" applyFill="1" applyBorder="1" applyAlignment="1">
      <alignment/>
    </xf>
    <xf numFmtId="197" fontId="13" fillId="33" borderId="34" xfId="0" applyNumberFormat="1" applyFont="1" applyFill="1" applyBorder="1" applyAlignment="1" applyProtection="1">
      <alignment horizontal="right" vertical="center"/>
      <protection hidden="1"/>
    </xf>
    <xf numFmtId="169" fontId="13" fillId="33" borderId="30" xfId="42" applyNumberFormat="1" applyFont="1" applyFill="1" applyBorder="1" applyAlignment="1">
      <alignment horizontal="right"/>
    </xf>
    <xf numFmtId="37" fontId="13" fillId="0" borderId="32" xfId="42" applyNumberFormat="1" applyFont="1" applyFill="1" applyBorder="1" applyAlignment="1">
      <alignment/>
    </xf>
    <xf numFmtId="197" fontId="13" fillId="33" borderId="35" xfId="0" applyNumberFormat="1" applyFont="1" applyFill="1" applyBorder="1" applyAlignment="1" applyProtection="1">
      <alignment horizontal="right" vertical="center"/>
      <protection hidden="1"/>
    </xf>
    <xf numFmtId="197" fontId="13" fillId="33" borderId="0" xfId="0" applyNumberFormat="1" applyFont="1" applyFill="1" applyBorder="1" applyAlignment="1" applyProtection="1">
      <alignment horizontal="right" vertical="center"/>
      <protection hidden="1"/>
    </xf>
    <xf numFmtId="169" fontId="13" fillId="33" borderId="14" xfId="42" applyNumberFormat="1" applyFont="1" applyFill="1" applyBorder="1" applyAlignment="1">
      <alignment horizontal="center"/>
    </xf>
    <xf numFmtId="197" fontId="13" fillId="33" borderId="14" xfId="0" applyNumberFormat="1" applyFont="1" applyFill="1" applyBorder="1" applyAlignment="1" applyProtection="1">
      <alignment horizontal="center" vertical="center"/>
      <protection hidden="1"/>
    </xf>
    <xf numFmtId="197" fontId="13" fillId="2" borderId="13" xfId="0" applyNumberFormat="1" applyFont="1" applyFill="1" applyBorder="1" applyAlignment="1" applyProtection="1">
      <alignment horizontal="center" vertical="center"/>
      <protection hidden="1"/>
    </xf>
    <xf numFmtId="197" fontId="13" fillId="33" borderId="36" xfId="0" applyNumberFormat="1" applyFont="1" applyFill="1" applyBorder="1" applyAlignment="1" applyProtection="1">
      <alignment horizontal="center" vertical="center"/>
      <protection hidden="1"/>
    </xf>
    <xf numFmtId="197" fontId="13" fillId="2" borderId="14" xfId="0" applyNumberFormat="1" applyFont="1" applyFill="1" applyBorder="1" applyAlignment="1" applyProtection="1">
      <alignment horizontal="center" vertical="center"/>
      <protection hidden="1"/>
    </xf>
    <xf numFmtId="3" fontId="13" fillId="0" borderId="27" xfId="42" applyNumberFormat="1" applyFont="1" applyFill="1" applyBorder="1" applyAlignment="1" applyProtection="1">
      <alignment horizontal="right" vertical="center"/>
      <protection hidden="1"/>
    </xf>
    <xf numFmtId="3" fontId="13" fillId="33" borderId="26" xfId="0" applyNumberFormat="1" applyFont="1" applyFill="1" applyBorder="1" applyAlignment="1">
      <alignment/>
    </xf>
    <xf numFmtId="3" fontId="13" fillId="2" borderId="27" xfId="0" applyNumberFormat="1" applyFont="1" applyFill="1" applyBorder="1" applyAlignment="1">
      <alignment/>
    </xf>
    <xf numFmtId="3" fontId="13" fillId="0" borderId="26" xfId="42" applyNumberFormat="1" applyFont="1" applyFill="1" applyBorder="1" applyAlignment="1" applyProtection="1">
      <alignment horizontal="right" vertical="center"/>
      <protection hidden="1"/>
    </xf>
    <xf numFmtId="3" fontId="13" fillId="0" borderId="28" xfId="42" applyNumberFormat="1" applyFont="1" applyFill="1" applyBorder="1" applyAlignment="1" applyProtection="1">
      <alignment horizontal="right" vertical="center"/>
      <protection hidden="1"/>
    </xf>
    <xf numFmtId="3" fontId="13" fillId="0" borderId="29" xfId="42" applyNumberFormat="1" applyFont="1" applyFill="1" applyBorder="1" applyAlignment="1" applyProtection="1">
      <alignment horizontal="right" vertical="center"/>
      <protection hidden="1"/>
    </xf>
    <xf numFmtId="3" fontId="13" fillId="2" borderId="26" xfId="0" applyNumberFormat="1" applyFont="1" applyFill="1" applyBorder="1" applyAlignment="1">
      <alignment/>
    </xf>
    <xf numFmtId="169" fontId="13" fillId="33" borderId="30" xfId="42" applyNumberFormat="1" applyFont="1" applyFill="1" applyBorder="1" applyAlignment="1">
      <alignment horizontal="center"/>
    </xf>
    <xf numFmtId="3" fontId="13" fillId="0" borderId="30" xfId="42" applyNumberFormat="1" applyFont="1" applyFill="1" applyBorder="1" applyAlignment="1" applyProtection="1">
      <alignment horizontal="right" vertical="center"/>
      <protection hidden="1"/>
    </xf>
    <xf numFmtId="3" fontId="13" fillId="0" borderId="31" xfId="42" applyNumberFormat="1" applyFont="1" applyFill="1" applyBorder="1" applyAlignment="1" applyProtection="1">
      <alignment horizontal="right" vertical="center"/>
      <protection hidden="1"/>
    </xf>
    <xf numFmtId="0" fontId="13" fillId="33" borderId="0" xfId="0" applyFont="1" applyFill="1" applyBorder="1" applyAlignment="1">
      <alignment/>
    </xf>
    <xf numFmtId="3" fontId="13" fillId="33" borderId="30" xfId="42" applyNumberFormat="1" applyFont="1" applyFill="1" applyBorder="1" applyAlignment="1">
      <alignment horizontal="right"/>
    </xf>
    <xf numFmtId="3" fontId="13" fillId="0" borderId="31" xfId="42" applyNumberFormat="1" applyFont="1" applyBorder="1" applyAlignment="1">
      <alignment horizontal="right"/>
    </xf>
    <xf numFmtId="3" fontId="13" fillId="0" borderId="30" xfId="42" applyNumberFormat="1" applyFont="1" applyBorder="1" applyAlignment="1">
      <alignment horizontal="right"/>
    </xf>
    <xf numFmtId="3" fontId="13" fillId="33" borderId="30" xfId="0" applyNumberFormat="1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3" fillId="2" borderId="30" xfId="0" applyNumberFormat="1" applyFont="1" applyFill="1" applyBorder="1" applyAlignment="1">
      <alignment/>
    </xf>
    <xf numFmtId="3" fontId="13" fillId="0" borderId="17" xfId="42" applyNumberFormat="1" applyFont="1" applyFill="1" applyBorder="1" applyAlignment="1" applyProtection="1">
      <alignment horizontal="right" vertical="center"/>
      <protection hidden="1"/>
    </xf>
    <xf numFmtId="3" fontId="13" fillId="0" borderId="37" xfId="42" applyNumberFormat="1" applyFont="1" applyFill="1" applyBorder="1" applyAlignment="1" applyProtection="1">
      <alignment horizontal="right" vertical="center"/>
      <protection hidden="1"/>
    </xf>
    <xf numFmtId="3" fontId="13" fillId="33" borderId="38" xfId="0" applyNumberFormat="1" applyFont="1" applyFill="1" applyBorder="1" applyAlignment="1">
      <alignment/>
    </xf>
    <xf numFmtId="3" fontId="13" fillId="2" borderId="38" xfId="0" applyNumberFormat="1" applyFont="1" applyFill="1" applyBorder="1" applyAlignment="1">
      <alignment/>
    </xf>
    <xf numFmtId="168" fontId="15" fillId="33" borderId="14" xfId="42" applyNumberFormat="1" applyFont="1" applyFill="1" applyBorder="1" applyAlignment="1">
      <alignment horizontal="center"/>
    </xf>
    <xf numFmtId="168" fontId="15" fillId="33" borderId="15" xfId="42" applyNumberFormat="1" applyFont="1" applyFill="1" applyBorder="1" applyAlignment="1">
      <alignment horizontal="center"/>
    </xf>
    <xf numFmtId="199" fontId="15" fillId="0" borderId="14" xfId="44" applyNumberFormat="1" applyFont="1" applyFill="1" applyBorder="1" applyAlignment="1" applyProtection="1">
      <alignment horizontal="center"/>
      <protection hidden="1"/>
    </xf>
    <xf numFmtId="199" fontId="15" fillId="2" borderId="15" xfId="44" applyNumberFormat="1" applyFont="1" applyFill="1" applyBorder="1" applyAlignment="1" applyProtection="1">
      <alignment horizontal="center"/>
      <protection hidden="1"/>
    </xf>
    <xf numFmtId="169" fontId="13" fillId="0" borderId="30" xfId="42" applyNumberFormat="1" applyFont="1" applyFill="1" applyBorder="1" applyAlignment="1">
      <alignment horizontal="center" vertical="center"/>
    </xf>
    <xf numFmtId="169" fontId="13" fillId="0" borderId="31" xfId="42" applyNumberFormat="1" applyFont="1" applyFill="1" applyBorder="1" applyAlignment="1">
      <alignment horizontal="center"/>
    </xf>
    <xf numFmtId="169" fontId="13" fillId="2" borderId="30" xfId="42" applyNumberFormat="1" applyFont="1" applyFill="1" applyBorder="1" applyAlignment="1">
      <alignment horizontal="center"/>
    </xf>
    <xf numFmtId="169" fontId="13" fillId="33" borderId="34" xfId="42" applyNumberFormat="1" applyFont="1" applyFill="1" applyBorder="1" applyAlignment="1">
      <alignment horizontal="center"/>
    </xf>
    <xf numFmtId="169" fontId="13" fillId="33" borderId="22" xfId="42" applyNumberFormat="1" applyFont="1" applyFill="1" applyBorder="1" applyAlignment="1">
      <alignment horizontal="center"/>
    </xf>
    <xf numFmtId="169" fontId="13" fillId="33" borderId="39" xfId="42" applyNumberFormat="1" applyFont="1" applyFill="1" applyBorder="1" applyAlignment="1">
      <alignment horizontal="center"/>
    </xf>
    <xf numFmtId="37" fontId="13" fillId="33" borderId="34" xfId="42" applyNumberFormat="1" applyFont="1" applyFill="1" applyBorder="1" applyAlignment="1">
      <alignment horizontal="right"/>
    </xf>
    <xf numFmtId="169" fontId="13" fillId="33" borderId="40" xfId="42" applyNumberFormat="1" applyFont="1" applyFill="1" applyBorder="1" applyAlignment="1">
      <alignment horizontal="center"/>
    </xf>
    <xf numFmtId="0" fontId="19" fillId="33" borderId="29" xfId="0" applyFont="1" applyFill="1" applyBorder="1" applyAlignment="1">
      <alignment/>
    </xf>
    <xf numFmtId="0" fontId="19" fillId="33" borderId="30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30" xfId="0" applyFont="1" applyBorder="1" applyAlignment="1">
      <alignment/>
    </xf>
    <xf numFmtId="0" fontId="19" fillId="33" borderId="13" xfId="0" applyFont="1" applyFill="1" applyBorder="1" applyAlignment="1">
      <alignment/>
    </xf>
    <xf numFmtId="173" fontId="12" fillId="33" borderId="0" xfId="42" applyNumberFormat="1" applyFont="1" applyFill="1" applyAlignment="1">
      <alignment/>
    </xf>
    <xf numFmtId="3" fontId="13" fillId="0" borderId="29" xfId="42" applyNumberFormat="1" applyFont="1" applyFill="1" applyBorder="1" applyAlignment="1" applyProtection="1">
      <alignment horizontal="right"/>
      <protection hidden="1"/>
    </xf>
    <xf numFmtId="3" fontId="13" fillId="0" borderId="30" xfId="42" applyNumberFormat="1" applyFont="1" applyFill="1" applyBorder="1" applyAlignment="1" applyProtection="1">
      <alignment horizontal="right"/>
      <protection hidden="1"/>
    </xf>
    <xf numFmtId="173" fontId="13" fillId="0" borderId="30" xfId="42" applyNumberFormat="1" applyFont="1" applyBorder="1" applyAlignment="1">
      <alignment horizontal="right"/>
    </xf>
    <xf numFmtId="3" fontId="13" fillId="0" borderId="32" xfId="42" applyNumberFormat="1" applyFont="1" applyFill="1" applyBorder="1" applyAlignment="1" applyProtection="1">
      <alignment horizontal="right"/>
      <protection hidden="1"/>
    </xf>
    <xf numFmtId="0" fontId="16" fillId="0" borderId="0" xfId="0" applyFont="1" applyFill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1</xdr:col>
      <xdr:colOff>600075</xdr:colOff>
      <xdr:row>2</xdr:row>
      <xdr:rowOff>314325</xdr:rowOff>
    </xdr:to>
    <xdr:pic>
      <xdr:nvPicPr>
        <xdr:cNvPr id="1" name="Picture 1" descr="L:\Managing Director\Joan\Collateral material\CIMA Logo blue and gold\CIMA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1" name="Picture 1" descr="L:\Managing Director\Joan\Collateral material\CIMA Logo blue and gold\CIMA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showGridLines="0" workbookViewId="0" topLeftCell="A1">
      <selection activeCell="B72" sqref="B72"/>
    </sheetView>
  </sheetViews>
  <sheetFormatPr defaultColWidth="9.140625" defaultRowHeight="15.75" customHeight="1"/>
  <cols>
    <col min="1" max="1" width="4.7109375" style="1" customWidth="1"/>
    <col min="2" max="2" width="30.7109375" style="1" customWidth="1"/>
    <col min="3" max="3" width="15.8515625" style="1" customWidth="1"/>
    <col min="4" max="4" width="16.57421875" style="1" customWidth="1"/>
    <col min="5" max="6" width="15.7109375" style="1" customWidth="1"/>
    <col min="7" max="10" width="14.7109375" style="1" customWidth="1"/>
    <col min="11" max="11" width="15.7109375" style="1" customWidth="1"/>
    <col min="12" max="12" width="14.7109375" style="1" customWidth="1"/>
    <col min="13" max="16384" width="9.140625" style="1" customWidth="1"/>
  </cols>
  <sheetData>
    <row r="1" ht="16.5" customHeight="1"/>
    <row r="2" ht="17.25" customHeight="1">
      <c r="B2" s="2" t="s">
        <v>35</v>
      </c>
    </row>
    <row r="3" spans="2:4" ht="30" customHeight="1" thickBot="1">
      <c r="B3" s="55" t="s">
        <v>20</v>
      </c>
      <c r="C3" s="55"/>
      <c r="D3" s="55"/>
    </row>
    <row r="4" spans="2:12" ht="15.75" customHeight="1" thickBot="1">
      <c r="B4" s="25" t="s">
        <v>33</v>
      </c>
      <c r="C4" s="26"/>
      <c r="D4" s="26"/>
      <c r="E4" s="26"/>
      <c r="F4" s="26"/>
      <c r="G4" s="49"/>
      <c r="H4" s="53"/>
      <c r="I4" s="56"/>
      <c r="J4" s="56"/>
      <c r="K4" s="26"/>
      <c r="L4" s="56"/>
    </row>
    <row r="5" spans="2:12" ht="15.75" customHeight="1" thickBot="1">
      <c r="B5" s="27" t="s">
        <v>18</v>
      </c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2:12" ht="15.75" customHeight="1" thickBot="1">
      <c r="B6" s="13" t="s">
        <v>19</v>
      </c>
      <c r="C6" s="52" t="s">
        <v>31</v>
      </c>
      <c r="D6" s="52" t="s">
        <v>32</v>
      </c>
      <c r="E6" s="74" t="s">
        <v>42</v>
      </c>
      <c r="F6" s="57" t="s">
        <v>38</v>
      </c>
      <c r="G6" s="67" t="s">
        <v>39</v>
      </c>
      <c r="H6" s="38" t="s">
        <v>40</v>
      </c>
      <c r="I6" s="67" t="s">
        <v>41</v>
      </c>
      <c r="J6" s="38" t="s">
        <v>44</v>
      </c>
      <c r="K6" s="57" t="s">
        <v>43</v>
      </c>
      <c r="L6" s="38" t="s">
        <v>45</v>
      </c>
    </row>
    <row r="7" spans="2:12" s="15" customFormat="1" ht="13.5" customHeight="1">
      <c r="B7" s="69" t="s">
        <v>0</v>
      </c>
      <c r="C7" s="77">
        <v>39235</v>
      </c>
      <c r="D7" s="78">
        <v>35978</v>
      </c>
      <c r="E7" s="79">
        <v>33756</v>
      </c>
      <c r="F7" s="80">
        <v>33069</v>
      </c>
      <c r="G7" s="81">
        <v>9087</v>
      </c>
      <c r="H7" s="82">
        <v>9524</v>
      </c>
      <c r="I7" s="81">
        <v>10121</v>
      </c>
      <c r="J7" s="78">
        <v>11833</v>
      </c>
      <c r="K7" s="80">
        <f>J7+I7+H7+G7</f>
        <v>40565</v>
      </c>
      <c r="L7" s="78">
        <v>10156</v>
      </c>
    </row>
    <row r="8" spans="2:12" s="15" customFormat="1" ht="13.5" customHeight="1">
      <c r="B8" s="70" t="s">
        <v>1</v>
      </c>
      <c r="C8" s="83">
        <v>3444</v>
      </c>
      <c r="D8" s="78">
        <v>3293</v>
      </c>
      <c r="E8" s="79">
        <v>3712</v>
      </c>
      <c r="F8" s="80">
        <v>5374</v>
      </c>
      <c r="G8" s="84">
        <v>959</v>
      </c>
      <c r="H8" s="85">
        <v>1164</v>
      </c>
      <c r="I8" s="84">
        <v>1083</v>
      </c>
      <c r="J8" s="78">
        <v>1115</v>
      </c>
      <c r="K8" s="80">
        <f aca="true" t="shared" si="0" ref="K8:K30">J8+I8+H8+G8</f>
        <v>4321</v>
      </c>
      <c r="L8" s="78">
        <v>1149</v>
      </c>
    </row>
    <row r="9" spans="2:12" s="15" customFormat="1" ht="13.5" customHeight="1">
      <c r="B9" s="70" t="s">
        <v>2</v>
      </c>
      <c r="C9" s="83">
        <v>7916</v>
      </c>
      <c r="D9" s="78">
        <v>8121</v>
      </c>
      <c r="E9" s="79">
        <v>9527</v>
      </c>
      <c r="F9" s="80">
        <v>11827</v>
      </c>
      <c r="G9" s="84">
        <v>3107</v>
      </c>
      <c r="H9" s="85">
        <v>3430</v>
      </c>
      <c r="I9" s="84">
        <v>3243</v>
      </c>
      <c r="J9" s="78">
        <v>3420</v>
      </c>
      <c r="K9" s="80">
        <f t="shared" si="0"/>
        <v>13200</v>
      </c>
      <c r="L9" s="78">
        <v>3565</v>
      </c>
    </row>
    <row r="10" spans="2:12" s="15" customFormat="1" ht="13.5" customHeight="1">
      <c r="B10" s="70" t="s">
        <v>3</v>
      </c>
      <c r="C10" s="83">
        <v>8993</v>
      </c>
      <c r="D10" s="78">
        <v>1011</v>
      </c>
      <c r="E10" s="79">
        <v>1218</v>
      </c>
      <c r="F10" s="80">
        <v>1098</v>
      </c>
      <c r="G10" s="84">
        <v>311</v>
      </c>
      <c r="H10" s="85">
        <v>361</v>
      </c>
      <c r="I10" s="84">
        <v>454</v>
      </c>
      <c r="J10" s="78">
        <v>484</v>
      </c>
      <c r="K10" s="80">
        <f t="shared" si="0"/>
        <v>1610</v>
      </c>
      <c r="L10" s="78">
        <v>483</v>
      </c>
    </row>
    <row r="11" spans="2:12" s="15" customFormat="1" ht="13.5" customHeight="1">
      <c r="B11" s="68" t="s">
        <v>6</v>
      </c>
      <c r="C11" s="83">
        <v>954</v>
      </c>
      <c r="D11" s="78">
        <v>983</v>
      </c>
      <c r="E11" s="79">
        <v>952</v>
      </c>
      <c r="F11" s="80">
        <v>2661</v>
      </c>
      <c r="G11" s="84">
        <v>327</v>
      </c>
      <c r="H11" s="85">
        <v>381</v>
      </c>
      <c r="I11" s="84">
        <v>276</v>
      </c>
      <c r="J11" s="78">
        <v>295</v>
      </c>
      <c r="K11" s="80">
        <f t="shared" si="0"/>
        <v>1279</v>
      </c>
      <c r="L11" s="78">
        <v>303</v>
      </c>
    </row>
    <row r="12" spans="2:12" s="15" customFormat="1" ht="13.5" customHeight="1">
      <c r="B12" s="68" t="s">
        <v>7</v>
      </c>
      <c r="C12" s="83">
        <v>1268</v>
      </c>
      <c r="D12" s="78">
        <v>1178</v>
      </c>
      <c r="E12" s="79">
        <v>913</v>
      </c>
      <c r="F12" s="80">
        <v>1546</v>
      </c>
      <c r="G12" s="84">
        <v>273</v>
      </c>
      <c r="H12" s="85">
        <v>254</v>
      </c>
      <c r="I12" s="84">
        <v>246</v>
      </c>
      <c r="J12" s="78">
        <v>217</v>
      </c>
      <c r="K12" s="80">
        <f t="shared" si="0"/>
        <v>990</v>
      </c>
      <c r="L12" s="78">
        <v>236</v>
      </c>
    </row>
    <row r="13" spans="2:12" s="15" customFormat="1" ht="13.5" customHeight="1">
      <c r="B13" s="68" t="s">
        <v>8</v>
      </c>
      <c r="C13" s="83">
        <v>503</v>
      </c>
      <c r="D13" s="78">
        <v>517</v>
      </c>
      <c r="E13" s="79">
        <v>555</v>
      </c>
      <c r="F13" s="80">
        <v>1068</v>
      </c>
      <c r="G13" s="84">
        <v>100</v>
      </c>
      <c r="H13" s="85">
        <v>134</v>
      </c>
      <c r="I13" s="84">
        <v>101</v>
      </c>
      <c r="J13" s="78">
        <v>100</v>
      </c>
      <c r="K13" s="80">
        <f t="shared" si="0"/>
        <v>435</v>
      </c>
      <c r="L13" s="78">
        <v>97</v>
      </c>
    </row>
    <row r="14" spans="2:12" s="15" customFormat="1" ht="13.5" customHeight="1">
      <c r="B14" s="68" t="s">
        <v>9</v>
      </c>
      <c r="C14" s="83">
        <v>172</v>
      </c>
      <c r="D14" s="78">
        <v>133</v>
      </c>
      <c r="E14" s="79">
        <v>155</v>
      </c>
      <c r="F14" s="80">
        <v>189</v>
      </c>
      <c r="G14" s="84">
        <v>29</v>
      </c>
      <c r="H14" s="85">
        <v>35</v>
      </c>
      <c r="I14" s="84">
        <v>33</v>
      </c>
      <c r="J14" s="78">
        <v>31</v>
      </c>
      <c r="K14" s="80">
        <f t="shared" si="0"/>
        <v>128</v>
      </c>
      <c r="L14" s="78">
        <v>41</v>
      </c>
    </row>
    <row r="15" spans="2:12" s="15" customFormat="1" ht="13.5" customHeight="1">
      <c r="B15" s="68" t="s">
        <v>10</v>
      </c>
      <c r="C15" s="83">
        <v>393</v>
      </c>
      <c r="D15" s="78">
        <v>362</v>
      </c>
      <c r="E15" s="79">
        <v>422</v>
      </c>
      <c r="F15" s="80">
        <v>541</v>
      </c>
      <c r="G15" s="84">
        <v>137</v>
      </c>
      <c r="H15" s="85">
        <v>119</v>
      </c>
      <c r="I15" s="84">
        <v>98</v>
      </c>
      <c r="J15" s="78">
        <v>94</v>
      </c>
      <c r="K15" s="80">
        <f t="shared" si="0"/>
        <v>448</v>
      </c>
      <c r="L15" s="78">
        <v>143</v>
      </c>
    </row>
    <row r="16" spans="2:12" s="15" customFormat="1" ht="13.5" customHeight="1">
      <c r="B16" s="68" t="s">
        <v>11</v>
      </c>
      <c r="C16" s="83">
        <v>261</v>
      </c>
      <c r="D16" s="78">
        <v>256</v>
      </c>
      <c r="E16" s="79">
        <v>358</v>
      </c>
      <c r="F16" s="80">
        <v>533</v>
      </c>
      <c r="G16" s="84">
        <v>74</v>
      </c>
      <c r="H16" s="85">
        <v>93</v>
      </c>
      <c r="I16" s="84">
        <v>90</v>
      </c>
      <c r="J16" s="78">
        <v>91</v>
      </c>
      <c r="K16" s="80">
        <f t="shared" si="0"/>
        <v>348</v>
      </c>
      <c r="L16" s="78">
        <v>115</v>
      </c>
    </row>
    <row r="17" spans="2:12" s="15" customFormat="1" ht="13.5" customHeight="1">
      <c r="B17" s="68" t="s">
        <v>12</v>
      </c>
      <c r="C17" s="83">
        <v>3641</v>
      </c>
      <c r="D17" s="78">
        <v>3280</v>
      </c>
      <c r="E17" s="79">
        <v>4529</v>
      </c>
      <c r="F17" s="80">
        <v>4228</v>
      </c>
      <c r="G17" s="84">
        <v>888</v>
      </c>
      <c r="H17" s="85">
        <v>1046</v>
      </c>
      <c r="I17" s="84">
        <v>1135</v>
      </c>
      <c r="J17" s="78">
        <v>1206</v>
      </c>
      <c r="K17" s="80">
        <f t="shared" si="0"/>
        <v>4275</v>
      </c>
      <c r="L17" s="78">
        <v>1153</v>
      </c>
    </row>
    <row r="18" spans="2:12" s="15" customFormat="1" ht="13.5" customHeight="1">
      <c r="B18" s="68" t="s">
        <v>23</v>
      </c>
      <c r="C18" s="131" t="s">
        <v>27</v>
      </c>
      <c r="D18" s="78">
        <v>304</v>
      </c>
      <c r="E18" s="79">
        <v>404</v>
      </c>
      <c r="F18" s="80">
        <v>503</v>
      </c>
      <c r="G18" s="84">
        <v>143</v>
      </c>
      <c r="H18" s="85">
        <v>139</v>
      </c>
      <c r="I18" s="84">
        <v>144</v>
      </c>
      <c r="J18" s="78">
        <v>142</v>
      </c>
      <c r="K18" s="80">
        <f t="shared" si="0"/>
        <v>568</v>
      </c>
      <c r="L18" s="78">
        <v>159</v>
      </c>
    </row>
    <row r="19" spans="2:12" s="15" customFormat="1" ht="13.5" customHeight="1">
      <c r="B19" s="68" t="s">
        <v>24</v>
      </c>
      <c r="C19" s="131" t="s">
        <v>27</v>
      </c>
      <c r="D19" s="78">
        <v>349</v>
      </c>
      <c r="E19" s="79">
        <v>242</v>
      </c>
      <c r="F19" s="80">
        <v>190</v>
      </c>
      <c r="G19" s="84">
        <v>57</v>
      </c>
      <c r="H19" s="85">
        <v>54</v>
      </c>
      <c r="I19" s="84">
        <v>134</v>
      </c>
      <c r="J19" s="78">
        <v>125</v>
      </c>
      <c r="K19" s="80">
        <f t="shared" si="0"/>
        <v>370</v>
      </c>
      <c r="L19" s="78">
        <v>112</v>
      </c>
    </row>
    <row r="20" spans="2:12" s="15" customFormat="1" ht="13.5" customHeight="1">
      <c r="B20" s="68" t="s">
        <v>25</v>
      </c>
      <c r="C20" s="131" t="s">
        <v>27</v>
      </c>
      <c r="D20" s="78">
        <v>110</v>
      </c>
      <c r="E20" s="79">
        <v>102</v>
      </c>
      <c r="F20" s="80">
        <v>126</v>
      </c>
      <c r="G20" s="84">
        <v>20</v>
      </c>
      <c r="H20" s="85">
        <v>17</v>
      </c>
      <c r="I20" s="84">
        <v>28</v>
      </c>
      <c r="J20" s="78">
        <v>28</v>
      </c>
      <c r="K20" s="80">
        <f t="shared" si="0"/>
        <v>93</v>
      </c>
      <c r="L20" s="78">
        <v>28</v>
      </c>
    </row>
    <row r="21" spans="2:12" s="15" customFormat="1" ht="13.5" customHeight="1">
      <c r="B21" s="70" t="s">
        <v>26</v>
      </c>
      <c r="C21" s="83" t="s">
        <v>27</v>
      </c>
      <c r="D21" s="78">
        <v>97</v>
      </c>
      <c r="E21" s="79">
        <v>101</v>
      </c>
      <c r="F21" s="80">
        <v>84</v>
      </c>
      <c r="G21" s="84">
        <v>42</v>
      </c>
      <c r="H21" s="85">
        <v>27</v>
      </c>
      <c r="I21" s="84">
        <v>23</v>
      </c>
      <c r="J21" s="78">
        <v>32</v>
      </c>
      <c r="K21" s="80">
        <f t="shared" si="0"/>
        <v>124</v>
      </c>
      <c r="L21" s="78">
        <v>54</v>
      </c>
    </row>
    <row r="22" spans="2:12" s="15" customFormat="1" ht="13.5" customHeight="1">
      <c r="B22" s="68" t="s">
        <v>46</v>
      </c>
      <c r="C22" s="83" t="s">
        <v>27</v>
      </c>
      <c r="D22" s="83" t="s">
        <v>27</v>
      </c>
      <c r="E22" s="132" t="s">
        <v>27</v>
      </c>
      <c r="F22" s="133" t="s">
        <v>27</v>
      </c>
      <c r="G22" s="132" t="s">
        <v>27</v>
      </c>
      <c r="H22" s="83" t="s">
        <v>27</v>
      </c>
      <c r="I22" s="132" t="s">
        <v>27</v>
      </c>
      <c r="J22" s="83" t="s">
        <v>27</v>
      </c>
      <c r="K22" s="133" t="s">
        <v>27</v>
      </c>
      <c r="L22" s="86">
        <v>119</v>
      </c>
    </row>
    <row r="23" spans="2:12" s="15" customFormat="1" ht="13.5" customHeight="1">
      <c r="B23" s="68" t="s">
        <v>47</v>
      </c>
      <c r="C23" s="83" t="s">
        <v>27</v>
      </c>
      <c r="D23" s="83" t="s">
        <v>27</v>
      </c>
      <c r="E23" s="132" t="s">
        <v>27</v>
      </c>
      <c r="F23" s="133" t="s">
        <v>27</v>
      </c>
      <c r="G23" s="132" t="s">
        <v>27</v>
      </c>
      <c r="H23" s="83" t="s">
        <v>27</v>
      </c>
      <c r="I23" s="132" t="s">
        <v>27</v>
      </c>
      <c r="J23" s="83" t="s">
        <v>27</v>
      </c>
      <c r="K23" s="133" t="s">
        <v>27</v>
      </c>
      <c r="L23" s="86">
        <v>46</v>
      </c>
    </row>
    <row r="24" spans="2:12" s="15" customFormat="1" ht="13.5" customHeight="1">
      <c r="B24" s="68" t="s">
        <v>48</v>
      </c>
      <c r="C24" s="83" t="s">
        <v>27</v>
      </c>
      <c r="D24" s="83" t="s">
        <v>27</v>
      </c>
      <c r="E24" s="132" t="s">
        <v>27</v>
      </c>
      <c r="F24" s="133" t="s">
        <v>27</v>
      </c>
      <c r="G24" s="132" t="s">
        <v>27</v>
      </c>
      <c r="H24" s="83" t="s">
        <v>27</v>
      </c>
      <c r="I24" s="132" t="s">
        <v>27</v>
      </c>
      <c r="J24" s="83" t="s">
        <v>27</v>
      </c>
      <c r="K24" s="133" t="s">
        <v>27</v>
      </c>
      <c r="L24" s="86">
        <v>115</v>
      </c>
    </row>
    <row r="25" spans="2:12" s="15" customFormat="1" ht="13.5" customHeight="1">
      <c r="B25" s="68" t="s">
        <v>49</v>
      </c>
      <c r="C25" s="83" t="s">
        <v>27</v>
      </c>
      <c r="D25" s="83" t="s">
        <v>27</v>
      </c>
      <c r="E25" s="132" t="s">
        <v>27</v>
      </c>
      <c r="F25" s="133" t="s">
        <v>27</v>
      </c>
      <c r="G25" s="132" t="s">
        <v>27</v>
      </c>
      <c r="H25" s="83" t="s">
        <v>27</v>
      </c>
      <c r="I25" s="132" t="s">
        <v>27</v>
      </c>
      <c r="J25" s="83" t="s">
        <v>27</v>
      </c>
      <c r="K25" s="133" t="s">
        <v>27</v>
      </c>
      <c r="L25" s="86">
        <v>110</v>
      </c>
    </row>
    <row r="26" spans="2:12" s="15" customFormat="1" ht="13.5" customHeight="1">
      <c r="B26" s="68" t="s">
        <v>50</v>
      </c>
      <c r="C26" s="83" t="s">
        <v>27</v>
      </c>
      <c r="D26" s="83" t="s">
        <v>27</v>
      </c>
      <c r="E26" s="132" t="s">
        <v>27</v>
      </c>
      <c r="F26" s="133" t="s">
        <v>27</v>
      </c>
      <c r="G26" s="132" t="s">
        <v>27</v>
      </c>
      <c r="H26" s="83" t="s">
        <v>27</v>
      </c>
      <c r="I26" s="132" t="s">
        <v>27</v>
      </c>
      <c r="J26" s="83" t="s">
        <v>27</v>
      </c>
      <c r="K26" s="133" t="s">
        <v>27</v>
      </c>
      <c r="L26" s="86">
        <v>160</v>
      </c>
    </row>
    <row r="27" spans="2:12" s="15" customFormat="1" ht="13.5" customHeight="1">
      <c r="B27" s="68" t="s">
        <v>51</v>
      </c>
      <c r="C27" s="83" t="s">
        <v>27</v>
      </c>
      <c r="D27" s="83" t="s">
        <v>27</v>
      </c>
      <c r="E27" s="132" t="s">
        <v>27</v>
      </c>
      <c r="F27" s="133" t="s">
        <v>27</v>
      </c>
      <c r="G27" s="132" t="s">
        <v>27</v>
      </c>
      <c r="H27" s="83" t="s">
        <v>27</v>
      </c>
      <c r="I27" s="132" t="s">
        <v>27</v>
      </c>
      <c r="J27" s="83" t="s">
        <v>27</v>
      </c>
      <c r="K27" s="133" t="s">
        <v>27</v>
      </c>
      <c r="L27" s="86">
        <v>58</v>
      </c>
    </row>
    <row r="28" spans="2:12" s="15" customFormat="1" ht="13.5" customHeight="1">
      <c r="B28" s="68" t="s">
        <v>52</v>
      </c>
      <c r="C28" s="83" t="s">
        <v>27</v>
      </c>
      <c r="D28" s="83" t="s">
        <v>27</v>
      </c>
      <c r="E28" s="132" t="s">
        <v>27</v>
      </c>
      <c r="F28" s="133" t="s">
        <v>27</v>
      </c>
      <c r="G28" s="132" t="s">
        <v>27</v>
      </c>
      <c r="H28" s="83" t="s">
        <v>27</v>
      </c>
      <c r="I28" s="132" t="s">
        <v>27</v>
      </c>
      <c r="J28" s="83" t="s">
        <v>27</v>
      </c>
      <c r="K28" s="133" t="s">
        <v>27</v>
      </c>
      <c r="L28" s="86">
        <v>62</v>
      </c>
    </row>
    <row r="29" spans="2:12" s="15" customFormat="1" ht="13.5" customHeight="1">
      <c r="B29" s="68" t="s">
        <v>53</v>
      </c>
      <c r="C29" s="83" t="s">
        <v>27</v>
      </c>
      <c r="D29" s="83" t="s">
        <v>27</v>
      </c>
      <c r="E29" s="132" t="s">
        <v>27</v>
      </c>
      <c r="F29" s="133" t="s">
        <v>27</v>
      </c>
      <c r="G29" s="132" t="s">
        <v>27</v>
      </c>
      <c r="H29" s="83" t="s">
        <v>27</v>
      </c>
      <c r="I29" s="132" t="s">
        <v>27</v>
      </c>
      <c r="J29" s="83" t="s">
        <v>27</v>
      </c>
      <c r="K29" s="133" t="s">
        <v>27</v>
      </c>
      <c r="L29" s="86">
        <v>51</v>
      </c>
    </row>
    <row r="30" spans="2:12" s="15" customFormat="1" ht="13.5" customHeight="1" thickBot="1">
      <c r="B30" s="71" t="s">
        <v>4</v>
      </c>
      <c r="C30" s="87">
        <v>4524</v>
      </c>
      <c r="D30" s="88">
        <v>3476</v>
      </c>
      <c r="E30" s="79">
        <v>3351</v>
      </c>
      <c r="F30" s="89">
        <v>9782</v>
      </c>
      <c r="G30" s="84">
        <v>1140</v>
      </c>
      <c r="H30" s="90">
        <v>1009</v>
      </c>
      <c r="I30" s="84">
        <v>985</v>
      </c>
      <c r="J30" s="78">
        <v>1075</v>
      </c>
      <c r="K30" s="89">
        <f t="shared" si="0"/>
        <v>4209</v>
      </c>
      <c r="L30" s="78">
        <v>814</v>
      </c>
    </row>
    <row r="31" spans="2:12" s="16" customFormat="1" ht="15.75" customHeight="1" thickBot="1">
      <c r="B31" s="10" t="s">
        <v>13</v>
      </c>
      <c r="C31" s="20">
        <f aca="true" t="shared" si="1" ref="C31:J31">SUM(C7:C30)</f>
        <v>71304</v>
      </c>
      <c r="D31" s="20">
        <f t="shared" si="1"/>
        <v>59448</v>
      </c>
      <c r="E31" s="21">
        <f t="shared" si="1"/>
        <v>60297</v>
      </c>
      <c r="F31" s="20">
        <f t="shared" si="1"/>
        <v>72819</v>
      </c>
      <c r="G31" s="20">
        <f t="shared" si="1"/>
        <v>16694</v>
      </c>
      <c r="H31" s="20">
        <f t="shared" si="1"/>
        <v>17787</v>
      </c>
      <c r="I31" s="21">
        <f t="shared" si="1"/>
        <v>18194</v>
      </c>
      <c r="J31" s="20">
        <f t="shared" si="1"/>
        <v>20288</v>
      </c>
      <c r="K31" s="75">
        <f>J31+I31+H31+G31</f>
        <v>72963</v>
      </c>
      <c r="L31" s="20">
        <f>SUM(L7:L30)</f>
        <v>19329</v>
      </c>
    </row>
    <row r="32" spans="2:12" s="16" customFormat="1" ht="15.75" customHeight="1" thickBot="1">
      <c r="B32" s="14" t="s">
        <v>16</v>
      </c>
      <c r="C32" s="17">
        <v>72868981</v>
      </c>
      <c r="D32" s="17">
        <v>68247853.91560975</v>
      </c>
      <c r="E32" s="30">
        <v>72605019.8</v>
      </c>
      <c r="F32" s="62">
        <v>66255359</v>
      </c>
      <c r="G32" s="17">
        <v>18383971</v>
      </c>
      <c r="H32" s="17">
        <v>20064115</v>
      </c>
      <c r="I32" s="17">
        <v>20287312</v>
      </c>
      <c r="J32" s="17">
        <v>23177840</v>
      </c>
      <c r="K32" s="59">
        <f>SUM(G32:J32)</f>
        <v>81913238</v>
      </c>
      <c r="L32" s="17">
        <v>21306641</v>
      </c>
    </row>
    <row r="33" s="5" customFormat="1" ht="15.75" customHeight="1" thickBot="1">
      <c r="B33" s="3"/>
    </row>
    <row r="34" spans="2:12" s="8" customFormat="1" ht="15.75" customHeight="1" thickBot="1">
      <c r="B34" s="25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2:12" s="8" customFormat="1" ht="15.75" customHeight="1" thickBot="1">
      <c r="B35" s="27" t="s">
        <v>17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2:12" ht="15.75" customHeight="1" thickBot="1">
      <c r="B36" s="9" t="s">
        <v>19</v>
      </c>
      <c r="C36" s="50" t="s">
        <v>31</v>
      </c>
      <c r="D36" s="64" t="s">
        <v>32</v>
      </c>
      <c r="E36" s="50" t="s">
        <v>42</v>
      </c>
      <c r="F36" s="57" t="s">
        <v>38</v>
      </c>
      <c r="G36" s="66" t="s">
        <v>39</v>
      </c>
      <c r="H36" s="38" t="s">
        <v>40</v>
      </c>
      <c r="I36" s="38" t="s">
        <v>41</v>
      </c>
      <c r="J36" s="76" t="s">
        <v>44</v>
      </c>
      <c r="K36" s="57" t="s">
        <v>43</v>
      </c>
      <c r="L36" s="38" t="s">
        <v>45</v>
      </c>
    </row>
    <row r="37" spans="1:12" s="16" customFormat="1" ht="13.5" customHeight="1">
      <c r="A37" s="15"/>
      <c r="B37" s="69" t="s">
        <v>0</v>
      </c>
      <c r="C37" s="91">
        <v>447533</v>
      </c>
      <c r="D37" s="92">
        <v>454785</v>
      </c>
      <c r="E37" s="93">
        <v>426955</v>
      </c>
      <c r="F37" s="80">
        <v>426390</v>
      </c>
      <c r="G37" s="94">
        <v>103603</v>
      </c>
      <c r="H37" s="94">
        <v>117416</v>
      </c>
      <c r="I37" s="94">
        <v>113839</v>
      </c>
      <c r="J37" s="92">
        <v>124449</v>
      </c>
      <c r="K37" s="80">
        <f aca="true" t="shared" si="2" ref="K37:K60">J37+I37+H37+G37</f>
        <v>459307</v>
      </c>
      <c r="L37" s="78">
        <v>116389</v>
      </c>
    </row>
    <row r="38" spans="2:12" s="15" customFormat="1" ht="13.5" customHeight="1">
      <c r="B38" s="70" t="s">
        <v>1</v>
      </c>
      <c r="C38" s="95">
        <v>43267</v>
      </c>
      <c r="D38" s="92">
        <v>45477</v>
      </c>
      <c r="E38" s="93">
        <v>48961</v>
      </c>
      <c r="F38" s="80">
        <v>47031</v>
      </c>
      <c r="G38" s="96">
        <v>12136</v>
      </c>
      <c r="H38" s="96">
        <v>13011</v>
      </c>
      <c r="I38" s="96">
        <v>13426</v>
      </c>
      <c r="J38" s="92">
        <v>12924</v>
      </c>
      <c r="K38" s="80">
        <f t="shared" si="2"/>
        <v>51497</v>
      </c>
      <c r="L38" s="78">
        <v>13857</v>
      </c>
    </row>
    <row r="39" spans="2:12" s="15" customFormat="1" ht="13.5" customHeight="1">
      <c r="B39" s="70" t="s">
        <v>2</v>
      </c>
      <c r="C39" s="95">
        <v>55824</v>
      </c>
      <c r="D39" s="92">
        <v>55080</v>
      </c>
      <c r="E39" s="93">
        <v>59114</v>
      </c>
      <c r="F39" s="80">
        <v>56504</v>
      </c>
      <c r="G39" s="96">
        <v>14894</v>
      </c>
      <c r="H39" s="96">
        <v>18135</v>
      </c>
      <c r="I39" s="96">
        <v>16567</v>
      </c>
      <c r="J39" s="92">
        <v>17275</v>
      </c>
      <c r="K39" s="80">
        <f t="shared" si="2"/>
        <v>66871</v>
      </c>
      <c r="L39" s="78">
        <v>17218</v>
      </c>
    </row>
    <row r="40" spans="2:12" s="15" customFormat="1" ht="13.5" customHeight="1">
      <c r="B40" s="70" t="s">
        <v>3</v>
      </c>
      <c r="C40" s="95">
        <v>9922</v>
      </c>
      <c r="D40" s="92">
        <v>9856</v>
      </c>
      <c r="E40" s="93">
        <v>9582</v>
      </c>
      <c r="F40" s="80">
        <v>8291</v>
      </c>
      <c r="G40" s="96">
        <v>2323</v>
      </c>
      <c r="H40" s="96">
        <v>2402</v>
      </c>
      <c r="I40" s="96">
        <v>3167</v>
      </c>
      <c r="J40" s="92">
        <v>3138</v>
      </c>
      <c r="K40" s="80">
        <f t="shared" si="2"/>
        <v>11030</v>
      </c>
      <c r="L40" s="78">
        <v>3075</v>
      </c>
    </row>
    <row r="41" spans="2:12" s="15" customFormat="1" ht="13.5" customHeight="1">
      <c r="B41" s="68" t="s">
        <v>6</v>
      </c>
      <c r="C41" s="95">
        <v>10616</v>
      </c>
      <c r="D41" s="92">
        <v>10755</v>
      </c>
      <c r="E41" s="93">
        <v>9455</v>
      </c>
      <c r="F41" s="80">
        <v>10472</v>
      </c>
      <c r="G41" s="96">
        <v>2999</v>
      </c>
      <c r="H41" s="96">
        <v>3325</v>
      </c>
      <c r="I41" s="96">
        <v>2884</v>
      </c>
      <c r="J41" s="92">
        <v>2904</v>
      </c>
      <c r="K41" s="80">
        <f t="shared" si="2"/>
        <v>12112</v>
      </c>
      <c r="L41" s="78">
        <v>3234</v>
      </c>
    </row>
    <row r="42" spans="2:12" s="15" customFormat="1" ht="13.5" customHeight="1">
      <c r="B42" s="68" t="s">
        <v>7</v>
      </c>
      <c r="C42" s="95">
        <v>8293</v>
      </c>
      <c r="D42" s="92">
        <v>7403</v>
      </c>
      <c r="E42" s="93">
        <v>6874</v>
      </c>
      <c r="F42" s="80">
        <v>5393</v>
      </c>
      <c r="G42" s="96">
        <v>1561</v>
      </c>
      <c r="H42" s="96">
        <v>1700</v>
      </c>
      <c r="I42" s="96">
        <v>1603</v>
      </c>
      <c r="J42" s="92">
        <v>1794</v>
      </c>
      <c r="K42" s="80">
        <f t="shared" si="2"/>
        <v>6658</v>
      </c>
      <c r="L42" s="78">
        <v>1735</v>
      </c>
    </row>
    <row r="43" spans="2:12" s="15" customFormat="1" ht="13.5" customHeight="1">
      <c r="B43" s="68" t="s">
        <v>8</v>
      </c>
      <c r="C43" s="95">
        <v>4461</v>
      </c>
      <c r="D43" s="92">
        <v>4241</v>
      </c>
      <c r="E43" s="93">
        <v>3805</v>
      </c>
      <c r="F43" s="80">
        <v>3011</v>
      </c>
      <c r="G43" s="96">
        <v>919</v>
      </c>
      <c r="H43" s="96">
        <v>1071</v>
      </c>
      <c r="I43" s="96">
        <v>950</v>
      </c>
      <c r="J43" s="92">
        <v>841</v>
      </c>
      <c r="K43" s="80">
        <f t="shared" si="2"/>
        <v>3781</v>
      </c>
      <c r="L43" s="78">
        <v>895</v>
      </c>
    </row>
    <row r="44" spans="2:12" s="15" customFormat="1" ht="13.5" customHeight="1">
      <c r="B44" s="68" t="s">
        <v>9</v>
      </c>
      <c r="C44" s="95">
        <v>1156</v>
      </c>
      <c r="D44" s="92">
        <v>1044</v>
      </c>
      <c r="E44" s="93">
        <v>1043</v>
      </c>
      <c r="F44" s="80">
        <v>992</v>
      </c>
      <c r="G44" s="96">
        <v>257</v>
      </c>
      <c r="H44" s="96">
        <v>286</v>
      </c>
      <c r="I44" s="96">
        <v>267</v>
      </c>
      <c r="J44" s="92">
        <v>271</v>
      </c>
      <c r="K44" s="80">
        <f t="shared" si="2"/>
        <v>1081</v>
      </c>
      <c r="L44" s="78">
        <v>271</v>
      </c>
    </row>
    <row r="45" spans="2:12" s="15" customFormat="1" ht="13.5" customHeight="1">
      <c r="B45" s="68" t="s">
        <v>10</v>
      </c>
      <c r="C45" s="95">
        <v>1189</v>
      </c>
      <c r="D45" s="92">
        <v>1132</v>
      </c>
      <c r="E45" s="93">
        <v>1343</v>
      </c>
      <c r="F45" s="80">
        <v>1231</v>
      </c>
      <c r="G45" s="96">
        <v>355</v>
      </c>
      <c r="H45" s="96">
        <v>316</v>
      </c>
      <c r="I45" s="96">
        <v>333</v>
      </c>
      <c r="J45" s="92">
        <v>287</v>
      </c>
      <c r="K45" s="80">
        <f t="shared" si="2"/>
        <v>1291</v>
      </c>
      <c r="L45" s="78">
        <v>324</v>
      </c>
    </row>
    <row r="46" spans="2:12" s="15" customFormat="1" ht="13.5" customHeight="1">
      <c r="B46" s="68" t="s">
        <v>11</v>
      </c>
      <c r="C46" s="95">
        <v>1824</v>
      </c>
      <c r="D46" s="92">
        <v>1839</v>
      </c>
      <c r="E46" s="93">
        <v>2437</v>
      </c>
      <c r="F46" s="80">
        <v>1857</v>
      </c>
      <c r="G46" s="96">
        <v>464</v>
      </c>
      <c r="H46" s="96">
        <v>476</v>
      </c>
      <c r="I46" s="96">
        <v>542</v>
      </c>
      <c r="J46" s="92">
        <v>618</v>
      </c>
      <c r="K46" s="80">
        <f t="shared" si="2"/>
        <v>2100</v>
      </c>
      <c r="L46" s="78">
        <v>606</v>
      </c>
    </row>
    <row r="47" spans="2:12" s="15" customFormat="1" ht="13.5" customHeight="1">
      <c r="B47" s="68" t="s">
        <v>12</v>
      </c>
      <c r="C47" s="95">
        <v>21693</v>
      </c>
      <c r="D47" s="92">
        <v>24113</v>
      </c>
      <c r="E47" s="93">
        <v>33800</v>
      </c>
      <c r="F47" s="80">
        <v>22750</v>
      </c>
      <c r="G47" s="96">
        <v>5951</v>
      </c>
      <c r="H47" s="96">
        <v>7080</v>
      </c>
      <c r="I47" s="96">
        <v>7512</v>
      </c>
      <c r="J47" s="92">
        <v>7360</v>
      </c>
      <c r="K47" s="80">
        <f t="shared" si="2"/>
        <v>27903</v>
      </c>
      <c r="L47" s="78">
        <v>6350</v>
      </c>
    </row>
    <row r="48" spans="2:12" s="15" customFormat="1" ht="13.5" customHeight="1">
      <c r="B48" s="68" t="s">
        <v>23</v>
      </c>
      <c r="C48" s="95">
        <v>0</v>
      </c>
      <c r="D48" s="92">
        <v>1722</v>
      </c>
      <c r="E48" s="93">
        <v>2115</v>
      </c>
      <c r="F48" s="80">
        <v>2158</v>
      </c>
      <c r="G48" s="96">
        <v>626</v>
      </c>
      <c r="H48" s="96">
        <v>628</v>
      </c>
      <c r="I48" s="96">
        <v>666</v>
      </c>
      <c r="J48" s="92">
        <v>700</v>
      </c>
      <c r="K48" s="80">
        <f t="shared" si="2"/>
        <v>2620</v>
      </c>
      <c r="L48" s="78">
        <v>642</v>
      </c>
    </row>
    <row r="49" spans="2:12" s="15" customFormat="1" ht="13.5" customHeight="1">
      <c r="B49" s="68" t="s">
        <v>24</v>
      </c>
      <c r="C49" s="95">
        <v>0</v>
      </c>
      <c r="D49" s="92">
        <v>1880</v>
      </c>
      <c r="E49" s="93">
        <v>1621</v>
      </c>
      <c r="F49" s="80">
        <v>1231</v>
      </c>
      <c r="G49" s="96">
        <v>276</v>
      </c>
      <c r="H49" s="96">
        <v>277</v>
      </c>
      <c r="I49" s="96">
        <v>571</v>
      </c>
      <c r="J49" s="92">
        <v>559</v>
      </c>
      <c r="K49" s="80">
        <f t="shared" si="2"/>
        <v>1683</v>
      </c>
      <c r="L49" s="78">
        <v>491</v>
      </c>
    </row>
    <row r="50" spans="2:12" s="15" customFormat="1" ht="13.5" customHeight="1">
      <c r="B50" s="68" t="s">
        <v>25</v>
      </c>
      <c r="C50" s="95">
        <v>0</v>
      </c>
      <c r="D50" s="92">
        <v>663</v>
      </c>
      <c r="E50" s="93">
        <v>679</v>
      </c>
      <c r="F50" s="80">
        <v>480</v>
      </c>
      <c r="G50" s="96">
        <v>117</v>
      </c>
      <c r="H50" s="96">
        <v>95</v>
      </c>
      <c r="I50" s="96">
        <v>189</v>
      </c>
      <c r="J50" s="92">
        <v>173</v>
      </c>
      <c r="K50" s="80">
        <f t="shared" si="2"/>
        <v>574</v>
      </c>
      <c r="L50" s="78">
        <v>151</v>
      </c>
    </row>
    <row r="51" spans="2:12" s="15" customFormat="1" ht="13.5" customHeight="1">
      <c r="B51" s="68" t="s">
        <v>26</v>
      </c>
      <c r="C51" s="95">
        <v>0</v>
      </c>
      <c r="D51" s="92">
        <v>1148</v>
      </c>
      <c r="E51" s="93">
        <v>810</v>
      </c>
      <c r="F51" s="80">
        <v>646</v>
      </c>
      <c r="G51" s="96">
        <v>157</v>
      </c>
      <c r="H51" s="96">
        <v>223</v>
      </c>
      <c r="I51" s="96">
        <v>210</v>
      </c>
      <c r="J51" s="92">
        <v>206</v>
      </c>
      <c r="K51" s="80">
        <f t="shared" si="2"/>
        <v>796</v>
      </c>
      <c r="L51" s="78">
        <v>189</v>
      </c>
    </row>
    <row r="52" spans="2:12" s="15" customFormat="1" ht="13.5" customHeight="1">
      <c r="B52" s="68" t="s">
        <v>46</v>
      </c>
      <c r="C52" s="113" t="s">
        <v>27</v>
      </c>
      <c r="D52" s="113" t="s">
        <v>27</v>
      </c>
      <c r="E52" s="113" t="s">
        <v>27</v>
      </c>
      <c r="F52" s="133" t="s">
        <v>27</v>
      </c>
      <c r="G52" s="134" t="s">
        <v>27</v>
      </c>
      <c r="H52" s="113" t="s">
        <v>27</v>
      </c>
      <c r="I52" s="113" t="s">
        <v>27</v>
      </c>
      <c r="J52" s="135" t="s">
        <v>27</v>
      </c>
      <c r="K52" s="133" t="s">
        <v>27</v>
      </c>
      <c r="L52" s="97">
        <v>231</v>
      </c>
    </row>
    <row r="53" spans="2:12" s="15" customFormat="1" ht="13.5" customHeight="1">
      <c r="B53" s="68" t="s">
        <v>47</v>
      </c>
      <c r="C53" s="113" t="s">
        <v>27</v>
      </c>
      <c r="D53" s="113" t="s">
        <v>27</v>
      </c>
      <c r="E53" s="113" t="s">
        <v>27</v>
      </c>
      <c r="F53" s="133" t="s">
        <v>27</v>
      </c>
      <c r="G53" s="134" t="s">
        <v>27</v>
      </c>
      <c r="H53" s="113" t="s">
        <v>27</v>
      </c>
      <c r="I53" s="113" t="s">
        <v>27</v>
      </c>
      <c r="J53" s="135" t="s">
        <v>27</v>
      </c>
      <c r="K53" s="133" t="s">
        <v>27</v>
      </c>
      <c r="L53" s="97">
        <v>69</v>
      </c>
    </row>
    <row r="54" spans="2:12" s="15" customFormat="1" ht="13.5" customHeight="1">
      <c r="B54" s="68" t="s">
        <v>48</v>
      </c>
      <c r="C54" s="113" t="s">
        <v>27</v>
      </c>
      <c r="D54" s="113" t="s">
        <v>27</v>
      </c>
      <c r="E54" s="113" t="s">
        <v>27</v>
      </c>
      <c r="F54" s="133" t="s">
        <v>27</v>
      </c>
      <c r="G54" s="134" t="s">
        <v>27</v>
      </c>
      <c r="H54" s="113" t="s">
        <v>27</v>
      </c>
      <c r="I54" s="113" t="s">
        <v>27</v>
      </c>
      <c r="J54" s="135" t="s">
        <v>27</v>
      </c>
      <c r="K54" s="133" t="s">
        <v>27</v>
      </c>
      <c r="L54" s="97">
        <v>1197</v>
      </c>
    </row>
    <row r="55" spans="2:12" s="15" customFormat="1" ht="13.5" customHeight="1">
      <c r="B55" s="68" t="s">
        <v>49</v>
      </c>
      <c r="C55" s="113" t="s">
        <v>27</v>
      </c>
      <c r="D55" s="113" t="s">
        <v>27</v>
      </c>
      <c r="E55" s="113" t="s">
        <v>27</v>
      </c>
      <c r="F55" s="133" t="s">
        <v>27</v>
      </c>
      <c r="G55" s="134" t="s">
        <v>27</v>
      </c>
      <c r="H55" s="113" t="s">
        <v>27</v>
      </c>
      <c r="I55" s="113" t="s">
        <v>27</v>
      </c>
      <c r="J55" s="135" t="s">
        <v>27</v>
      </c>
      <c r="K55" s="133" t="s">
        <v>27</v>
      </c>
      <c r="L55" s="97">
        <v>207</v>
      </c>
    </row>
    <row r="56" spans="2:12" s="15" customFormat="1" ht="13.5" customHeight="1">
      <c r="B56" s="68" t="s">
        <v>50</v>
      </c>
      <c r="C56" s="113" t="s">
        <v>27</v>
      </c>
      <c r="D56" s="113" t="s">
        <v>27</v>
      </c>
      <c r="E56" s="113" t="s">
        <v>27</v>
      </c>
      <c r="F56" s="133" t="s">
        <v>27</v>
      </c>
      <c r="G56" s="134" t="s">
        <v>27</v>
      </c>
      <c r="H56" s="113" t="s">
        <v>27</v>
      </c>
      <c r="I56" s="113" t="s">
        <v>27</v>
      </c>
      <c r="J56" s="135" t="s">
        <v>27</v>
      </c>
      <c r="K56" s="133" t="s">
        <v>27</v>
      </c>
      <c r="L56" s="97">
        <v>325</v>
      </c>
    </row>
    <row r="57" spans="2:12" s="15" customFormat="1" ht="13.5" customHeight="1">
      <c r="B57" s="68" t="s">
        <v>51</v>
      </c>
      <c r="C57" s="113" t="s">
        <v>27</v>
      </c>
      <c r="D57" s="113" t="s">
        <v>27</v>
      </c>
      <c r="E57" s="113" t="s">
        <v>27</v>
      </c>
      <c r="F57" s="133" t="s">
        <v>27</v>
      </c>
      <c r="G57" s="134" t="s">
        <v>27</v>
      </c>
      <c r="H57" s="113" t="s">
        <v>27</v>
      </c>
      <c r="I57" s="113" t="s">
        <v>27</v>
      </c>
      <c r="J57" s="135" t="s">
        <v>27</v>
      </c>
      <c r="K57" s="133" t="s">
        <v>27</v>
      </c>
      <c r="L57" s="97">
        <v>51</v>
      </c>
    </row>
    <row r="58" spans="2:12" s="15" customFormat="1" ht="13.5" customHeight="1">
      <c r="B58" s="68" t="s">
        <v>52</v>
      </c>
      <c r="C58" s="113" t="s">
        <v>27</v>
      </c>
      <c r="D58" s="113" t="s">
        <v>27</v>
      </c>
      <c r="E58" s="113" t="s">
        <v>27</v>
      </c>
      <c r="F58" s="133" t="s">
        <v>27</v>
      </c>
      <c r="G58" s="134" t="s">
        <v>27</v>
      </c>
      <c r="H58" s="113" t="s">
        <v>27</v>
      </c>
      <c r="I58" s="113" t="s">
        <v>27</v>
      </c>
      <c r="J58" s="135" t="s">
        <v>27</v>
      </c>
      <c r="K58" s="133" t="s">
        <v>27</v>
      </c>
      <c r="L58" s="97">
        <v>197</v>
      </c>
    </row>
    <row r="59" spans="2:12" s="15" customFormat="1" ht="13.5" customHeight="1">
      <c r="B59" s="68" t="s">
        <v>53</v>
      </c>
      <c r="C59" s="113" t="s">
        <v>27</v>
      </c>
      <c r="D59" s="113" t="s">
        <v>27</v>
      </c>
      <c r="E59" s="113" t="s">
        <v>27</v>
      </c>
      <c r="F59" s="133" t="s">
        <v>27</v>
      </c>
      <c r="G59" s="134" t="s">
        <v>27</v>
      </c>
      <c r="H59" s="113" t="s">
        <v>27</v>
      </c>
      <c r="I59" s="113" t="s">
        <v>27</v>
      </c>
      <c r="J59" s="135" t="s">
        <v>27</v>
      </c>
      <c r="K59" s="133" t="s">
        <v>27</v>
      </c>
      <c r="L59" s="97">
        <v>80</v>
      </c>
    </row>
    <row r="60" spans="2:12" s="16" customFormat="1" ht="13.5" customHeight="1" thickBot="1">
      <c r="B60" s="71" t="s">
        <v>4</v>
      </c>
      <c r="C60" s="98">
        <v>23918</v>
      </c>
      <c r="D60" s="92">
        <v>20007</v>
      </c>
      <c r="E60" s="93">
        <v>13293</v>
      </c>
      <c r="F60" s="89">
        <v>17228</v>
      </c>
      <c r="G60" s="99">
        <v>4585</v>
      </c>
      <c r="H60" s="99">
        <v>5852</v>
      </c>
      <c r="I60" s="99">
        <v>4730</v>
      </c>
      <c r="J60" s="100">
        <v>5407</v>
      </c>
      <c r="K60" s="89">
        <f t="shared" si="2"/>
        <v>20574</v>
      </c>
      <c r="L60" s="88">
        <v>3466</v>
      </c>
    </row>
    <row r="61" spans="2:12" s="16" customFormat="1" ht="18.75" customHeight="1" thickBot="1">
      <c r="B61" s="10" t="s">
        <v>13</v>
      </c>
      <c r="C61" s="23">
        <f>SUM(C37:C60)</f>
        <v>629696</v>
      </c>
      <c r="D61" s="73">
        <f>SUM(D37:D60)</f>
        <v>641145</v>
      </c>
      <c r="E61" s="23">
        <f>SUM(E37:E60)</f>
        <v>621887</v>
      </c>
      <c r="F61" s="72">
        <v>605665</v>
      </c>
      <c r="G61" s="23">
        <f aca="true" t="shared" si="3" ref="G61:L61">SUM(G37:G60)</f>
        <v>151223</v>
      </c>
      <c r="H61" s="23">
        <f t="shared" si="3"/>
        <v>172293</v>
      </c>
      <c r="I61" s="23">
        <f t="shared" si="3"/>
        <v>167456</v>
      </c>
      <c r="J61" s="23">
        <f t="shared" si="3"/>
        <v>178906</v>
      </c>
      <c r="K61" s="23">
        <f t="shared" si="3"/>
        <v>669878</v>
      </c>
      <c r="L61" s="23">
        <f t="shared" si="3"/>
        <v>171250</v>
      </c>
    </row>
    <row r="62" spans="2:12" s="15" customFormat="1" ht="15.75" customHeight="1" thickBot="1">
      <c r="B62" s="29" t="s">
        <v>15</v>
      </c>
      <c r="C62" s="18">
        <v>105860228</v>
      </c>
      <c r="D62" s="22">
        <v>106387178.20658496</v>
      </c>
      <c r="E62" s="22">
        <v>107306175.17999999</v>
      </c>
      <c r="F62" s="60">
        <v>103290506</v>
      </c>
      <c r="G62" s="18">
        <v>27155096</v>
      </c>
      <c r="H62" s="18">
        <v>29741421</v>
      </c>
      <c r="I62" s="18">
        <v>29284083</v>
      </c>
      <c r="J62" s="18">
        <v>31246976</v>
      </c>
      <c r="K62" s="60">
        <f>SUM(G62:J62)</f>
        <v>117427576</v>
      </c>
      <c r="L62" s="18">
        <v>29756900</v>
      </c>
    </row>
    <row r="63" spans="2:12" s="15" customFormat="1" ht="15.75" customHeight="1" thickBot="1">
      <c r="B63" s="19" t="s">
        <v>14</v>
      </c>
      <c r="C63" s="19">
        <f>C62+C32</f>
        <v>178729209</v>
      </c>
      <c r="D63" s="19">
        <f>D62+D32</f>
        <v>174635032.1221947</v>
      </c>
      <c r="E63" s="19">
        <f>E32+E62</f>
        <v>179911194.98</v>
      </c>
      <c r="F63" s="61">
        <v>169545865</v>
      </c>
      <c r="G63" s="19">
        <f>G32+G62</f>
        <v>45539067</v>
      </c>
      <c r="H63" s="19">
        <f>H32+H62</f>
        <v>49805536</v>
      </c>
      <c r="I63" s="19">
        <f>I32+I62</f>
        <v>49571395</v>
      </c>
      <c r="J63" s="19">
        <f>J32+J62</f>
        <v>54424816</v>
      </c>
      <c r="K63" s="61">
        <f>K32+K62</f>
        <v>199340814</v>
      </c>
      <c r="L63" s="19">
        <f>+L62+L32</f>
        <v>51063541</v>
      </c>
    </row>
    <row r="64" spans="2:12" s="15" customFormat="1" ht="13.5" customHeight="1">
      <c r="B64" s="31" t="s">
        <v>54</v>
      </c>
      <c r="C64" s="24"/>
      <c r="D64" s="24"/>
      <c r="G64" s="24"/>
      <c r="H64" s="24"/>
      <c r="I64" s="24"/>
      <c r="J64" s="24"/>
      <c r="L64" s="24"/>
    </row>
    <row r="65" s="7" customFormat="1" ht="13.5" customHeight="1">
      <c r="B65" s="6" t="s">
        <v>28</v>
      </c>
    </row>
    <row r="66" ht="13.5" customHeight="1">
      <c r="B66" s="6" t="s">
        <v>5</v>
      </c>
    </row>
    <row r="67" ht="13.5" customHeight="1">
      <c r="B67" s="11" t="s">
        <v>55</v>
      </c>
    </row>
    <row r="68" ht="15.75" customHeight="1">
      <c r="B68" s="4"/>
    </row>
    <row r="72" ht="15.75" customHeight="1">
      <c r="B72" s="150"/>
    </row>
  </sheetData>
  <sheetProtection password="D22B" sheet="1"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70" r:id="rId2"/>
  <headerFooter differentFirst="1" alignWithMargins="0">
    <oddHeader>&amp;LReport date: 30 September 2011&amp;CCayman Islands Monetary Authority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0"/>
  <sheetViews>
    <sheetView tabSelected="1" zoomScalePageLayoutView="0" workbookViewId="0" topLeftCell="A1">
      <pane xSplit="18795" topLeftCell="L1" activePane="topLeft" state="split"/>
      <selection pane="topLeft" activeCell="B40" sqref="B40"/>
      <selection pane="topRight" activeCell="L36" sqref="L36"/>
    </sheetView>
  </sheetViews>
  <sheetFormatPr defaultColWidth="13.140625" defaultRowHeight="15.75" customHeight="1"/>
  <cols>
    <col min="1" max="1" width="2.421875" style="11" customWidth="1"/>
    <col min="2" max="2" width="27.7109375" style="11" customWidth="1"/>
    <col min="3" max="12" width="14.8515625" style="11" bestFit="1" customWidth="1"/>
    <col min="13" max="16384" width="13.140625" style="11" customWidth="1"/>
  </cols>
  <sheetData>
    <row r="1" ht="16.5" customHeight="1"/>
    <row r="2" ht="17.25" customHeight="1">
      <c r="B2" s="48" t="s">
        <v>36</v>
      </c>
    </row>
    <row r="3" spans="2:4" ht="29.25" customHeight="1" thickBot="1">
      <c r="B3" s="54" t="s">
        <v>37</v>
      </c>
      <c r="C3" s="54"/>
      <c r="D3" s="54"/>
    </row>
    <row r="4" spans="2:12" ht="15.75" customHeight="1" thickBot="1">
      <c r="B4" s="33" t="s">
        <v>30</v>
      </c>
      <c r="C4" s="34"/>
      <c r="D4" s="34"/>
      <c r="E4" s="35"/>
      <c r="F4" s="34"/>
      <c r="G4" s="34"/>
      <c r="H4" s="34"/>
      <c r="I4" s="34"/>
      <c r="J4" s="34"/>
      <c r="K4" s="35"/>
      <c r="L4" s="34"/>
    </row>
    <row r="5" spans="2:12" ht="15.75" customHeight="1" thickBot="1">
      <c r="B5" s="36" t="s">
        <v>22</v>
      </c>
      <c r="C5" s="50" t="s">
        <v>31</v>
      </c>
      <c r="D5" s="51" t="s">
        <v>32</v>
      </c>
      <c r="E5" s="50" t="s">
        <v>34</v>
      </c>
      <c r="F5" s="57" t="s">
        <v>38</v>
      </c>
      <c r="G5" s="38" t="s">
        <v>39</v>
      </c>
      <c r="H5" s="38" t="s">
        <v>40</v>
      </c>
      <c r="I5" s="38" t="s">
        <v>41</v>
      </c>
      <c r="J5" s="38" t="s">
        <v>44</v>
      </c>
      <c r="K5" s="57" t="s">
        <v>43</v>
      </c>
      <c r="L5" s="38" t="s">
        <v>45</v>
      </c>
    </row>
    <row r="6" spans="2:12" s="32" customFormat="1" ht="15.75" customHeight="1" thickBot="1">
      <c r="B6" s="39" t="s">
        <v>13</v>
      </c>
      <c r="C6" s="101">
        <v>15330</v>
      </c>
      <c r="D6" s="102">
        <v>17772</v>
      </c>
      <c r="E6" s="102">
        <v>18707</v>
      </c>
      <c r="F6" s="103">
        <v>15944</v>
      </c>
      <c r="G6" s="104">
        <v>4497</v>
      </c>
      <c r="H6" s="104">
        <v>5768</v>
      </c>
      <c r="I6" s="104">
        <v>5680</v>
      </c>
      <c r="J6" s="104">
        <v>5010</v>
      </c>
      <c r="K6" s="105">
        <f>SUM(F6:I6)</f>
        <v>31889</v>
      </c>
      <c r="L6" s="104">
        <v>5497</v>
      </c>
    </row>
    <row r="7" spans="2:12" s="32" customFormat="1" ht="18.75" customHeight="1" thickBot="1">
      <c r="B7" s="40"/>
      <c r="C7" s="41"/>
      <c r="D7" s="41"/>
      <c r="F7" s="149"/>
      <c r="G7" s="41"/>
      <c r="H7" s="41"/>
      <c r="I7" s="41"/>
      <c r="J7" s="41"/>
      <c r="K7" s="149"/>
      <c r="L7" s="41"/>
    </row>
    <row r="8" spans="2:12" ht="15.75" customHeight="1" thickBot="1">
      <c r="B8" s="33" t="s">
        <v>29</v>
      </c>
      <c r="C8" s="34"/>
      <c r="D8" s="34"/>
      <c r="E8" s="35"/>
      <c r="F8" s="34"/>
      <c r="G8" s="34"/>
      <c r="H8" s="34"/>
      <c r="I8" s="34"/>
      <c r="J8" s="34"/>
      <c r="K8" s="34"/>
      <c r="L8" s="34"/>
    </row>
    <row r="9" spans="2:12" ht="15.75" customHeight="1" thickBot="1">
      <c r="B9" s="37"/>
      <c r="C9" s="42"/>
      <c r="D9" s="43"/>
      <c r="E9" s="44"/>
      <c r="F9" s="58"/>
      <c r="G9" s="44"/>
      <c r="H9" s="44"/>
      <c r="I9" s="44"/>
      <c r="J9" s="44"/>
      <c r="K9" s="58"/>
      <c r="L9" s="44"/>
    </row>
    <row r="10" spans="2:12" ht="15.75" customHeight="1" thickBot="1">
      <c r="B10" s="63" t="s">
        <v>19</v>
      </c>
      <c r="C10" s="50" t="s">
        <v>31</v>
      </c>
      <c r="D10" s="64" t="s">
        <v>32</v>
      </c>
      <c r="E10" s="50" t="s">
        <v>34</v>
      </c>
      <c r="F10" s="65" t="s">
        <v>38</v>
      </c>
      <c r="G10" s="38" t="s">
        <v>39</v>
      </c>
      <c r="H10" s="67" t="s">
        <v>40</v>
      </c>
      <c r="I10" s="38" t="s">
        <v>41</v>
      </c>
      <c r="J10" s="67" t="s">
        <v>44</v>
      </c>
      <c r="K10" s="57" t="s">
        <v>43</v>
      </c>
      <c r="L10" s="38" t="s">
        <v>45</v>
      </c>
    </row>
    <row r="11" spans="2:13" ht="13.5" customHeight="1">
      <c r="B11" s="139" t="s">
        <v>0</v>
      </c>
      <c r="C11" s="136">
        <v>1259922</v>
      </c>
      <c r="D11" s="106">
        <v>1196086</v>
      </c>
      <c r="E11" s="107">
        <v>951576.5700000001</v>
      </c>
      <c r="F11" s="108">
        <v>825503</v>
      </c>
      <c r="G11" s="109">
        <v>183916</v>
      </c>
      <c r="H11" s="110">
        <v>187319.65000000002</v>
      </c>
      <c r="I11" s="111">
        <v>177198.88999999998</v>
      </c>
      <c r="J11" s="110">
        <v>200067.58</v>
      </c>
      <c r="K11" s="112">
        <f>SUM(G11:J11)</f>
        <v>748502.12</v>
      </c>
      <c r="L11" s="145">
        <v>230833</v>
      </c>
      <c r="M11" s="144"/>
    </row>
    <row r="12" spans="2:13" ht="13.5" customHeight="1">
      <c r="B12" s="140" t="s">
        <v>1</v>
      </c>
      <c r="C12" s="134">
        <v>122361</v>
      </c>
      <c r="D12" s="106">
        <v>129767</v>
      </c>
      <c r="E12" s="107">
        <v>105945.43000000001</v>
      </c>
      <c r="F12" s="108">
        <v>85267</v>
      </c>
      <c r="G12" s="114">
        <v>29827</v>
      </c>
      <c r="H12" s="115">
        <v>37177.53</v>
      </c>
      <c r="I12" s="114">
        <v>26228.15</v>
      </c>
      <c r="J12" s="116">
        <v>19476.41</v>
      </c>
      <c r="K12" s="112">
        <f aca="true" t="shared" si="0" ref="K12:K34">SUM(G12:J12)</f>
        <v>112709.09</v>
      </c>
      <c r="L12" s="146">
        <v>27469</v>
      </c>
      <c r="M12" s="144"/>
    </row>
    <row r="13" spans="2:13" ht="13.5" customHeight="1">
      <c r="B13" s="140" t="s">
        <v>2</v>
      </c>
      <c r="C13" s="134">
        <v>75979</v>
      </c>
      <c r="D13" s="106">
        <v>81026</v>
      </c>
      <c r="E13" s="107">
        <v>79820.17</v>
      </c>
      <c r="F13" s="108">
        <v>92836</v>
      </c>
      <c r="G13" s="114">
        <v>36440</v>
      </c>
      <c r="H13" s="115">
        <v>27532.309999999998</v>
      </c>
      <c r="I13" s="114">
        <v>34916.57000000001</v>
      </c>
      <c r="J13" s="115">
        <v>38019.74</v>
      </c>
      <c r="K13" s="112">
        <f t="shared" si="0"/>
        <v>136908.62</v>
      </c>
      <c r="L13" s="146">
        <v>37152</v>
      </c>
      <c r="M13" s="144"/>
    </row>
    <row r="14" spans="2:13" ht="13.5" customHeight="1">
      <c r="B14" s="140" t="s">
        <v>3</v>
      </c>
      <c r="C14" s="134">
        <v>41199</v>
      </c>
      <c r="D14" s="106">
        <v>50279</v>
      </c>
      <c r="E14" s="107">
        <v>40527.22</v>
      </c>
      <c r="F14" s="108">
        <v>52365</v>
      </c>
      <c r="G14" s="114">
        <v>21927</v>
      </c>
      <c r="H14" s="115">
        <v>23179.98</v>
      </c>
      <c r="I14" s="114">
        <v>14657.77</v>
      </c>
      <c r="J14" s="115">
        <v>19948.73</v>
      </c>
      <c r="K14" s="112">
        <f>SUM(G14:J14)</f>
        <v>79713.48</v>
      </c>
      <c r="L14" s="146">
        <v>6744</v>
      </c>
      <c r="M14" s="144"/>
    </row>
    <row r="15" spans="2:13" ht="13.5" customHeight="1">
      <c r="B15" s="45" t="s">
        <v>6</v>
      </c>
      <c r="C15" s="134">
        <v>32879</v>
      </c>
      <c r="D15" s="106">
        <v>36665</v>
      </c>
      <c r="E15" s="107">
        <v>24351.23</v>
      </c>
      <c r="F15" s="108">
        <v>25789</v>
      </c>
      <c r="G15" s="114">
        <v>5178</v>
      </c>
      <c r="H15" s="115">
        <v>4937</v>
      </c>
      <c r="I15" s="114">
        <v>3050.45</v>
      </c>
      <c r="J15" s="115">
        <v>3962.91</v>
      </c>
      <c r="K15" s="112">
        <f t="shared" si="0"/>
        <v>17128.36</v>
      </c>
      <c r="L15" s="146">
        <v>2795</v>
      </c>
      <c r="M15" s="144"/>
    </row>
    <row r="16" spans="2:13" ht="13.5" customHeight="1">
      <c r="B16" s="45" t="s">
        <v>7</v>
      </c>
      <c r="C16" s="134">
        <v>73122</v>
      </c>
      <c r="D16" s="106">
        <v>97018</v>
      </c>
      <c r="E16" s="107">
        <v>75808.27</v>
      </c>
      <c r="F16" s="108">
        <v>28687</v>
      </c>
      <c r="G16" s="114">
        <v>3651</v>
      </c>
      <c r="H16" s="115">
        <v>3567.19</v>
      </c>
      <c r="I16" s="114">
        <v>7854.04</v>
      </c>
      <c r="J16" s="115">
        <v>6886.06</v>
      </c>
      <c r="K16" s="112">
        <f t="shared" si="0"/>
        <v>21958.29</v>
      </c>
      <c r="L16" s="146">
        <v>5676</v>
      </c>
      <c r="M16" s="144"/>
    </row>
    <row r="17" spans="2:13" ht="13.5" customHeight="1">
      <c r="B17" s="45" t="s">
        <v>8</v>
      </c>
      <c r="C17" s="134">
        <v>11719</v>
      </c>
      <c r="D17" s="106">
        <v>14391</v>
      </c>
      <c r="E17" s="107">
        <v>16574.13</v>
      </c>
      <c r="F17" s="108">
        <v>7918</v>
      </c>
      <c r="G17" s="114">
        <v>943</v>
      </c>
      <c r="H17" s="115">
        <v>7207.219999999999</v>
      </c>
      <c r="I17" s="114">
        <v>8578.77</v>
      </c>
      <c r="J17" s="115">
        <v>4144.31</v>
      </c>
      <c r="K17" s="112">
        <f t="shared" si="0"/>
        <v>20873.3</v>
      </c>
      <c r="L17" s="146">
        <v>8908</v>
      </c>
      <c r="M17" s="144"/>
    </row>
    <row r="18" spans="2:13" ht="13.5" customHeight="1">
      <c r="B18" s="45" t="s">
        <v>9</v>
      </c>
      <c r="C18" s="134">
        <v>38308</v>
      </c>
      <c r="D18" s="106">
        <v>69897</v>
      </c>
      <c r="E18" s="107">
        <v>79862.4</v>
      </c>
      <c r="F18" s="108">
        <v>83189</v>
      </c>
      <c r="G18" s="114">
        <v>10591</v>
      </c>
      <c r="H18" s="115">
        <v>10840.990000000002</v>
      </c>
      <c r="I18" s="114">
        <v>13537.01</v>
      </c>
      <c r="J18" s="115">
        <v>13828.29</v>
      </c>
      <c r="K18" s="112">
        <f t="shared" si="0"/>
        <v>48797.29</v>
      </c>
      <c r="L18" s="146">
        <v>13416</v>
      </c>
      <c r="M18" s="144"/>
    </row>
    <row r="19" spans="2:13" ht="13.5" customHeight="1">
      <c r="B19" s="45" t="s">
        <v>10</v>
      </c>
      <c r="C19" s="137">
        <v>0</v>
      </c>
      <c r="D19" s="106">
        <v>0</v>
      </c>
      <c r="E19" s="107">
        <v>0</v>
      </c>
      <c r="F19" s="108">
        <v>0</v>
      </c>
      <c r="G19" s="117">
        <v>0</v>
      </c>
      <c r="H19" s="118">
        <v>0</v>
      </c>
      <c r="I19" s="119">
        <v>0</v>
      </c>
      <c r="J19" s="116">
        <v>0</v>
      </c>
      <c r="K19" s="112">
        <f t="shared" si="0"/>
        <v>0</v>
      </c>
      <c r="L19" s="119">
        <v>0</v>
      </c>
      <c r="M19" s="144"/>
    </row>
    <row r="20" spans="2:13" ht="13.5" customHeight="1">
      <c r="B20" s="45" t="s">
        <v>11</v>
      </c>
      <c r="C20" s="134">
        <v>463743</v>
      </c>
      <c r="D20" s="106">
        <v>667883</v>
      </c>
      <c r="E20" s="107">
        <v>547945.4299999999</v>
      </c>
      <c r="F20" s="108">
        <v>448071</v>
      </c>
      <c r="G20" s="114">
        <v>122996</v>
      </c>
      <c r="H20" s="115">
        <v>152563.97999999998</v>
      </c>
      <c r="I20" s="114">
        <v>123837.84</v>
      </c>
      <c r="J20" s="118">
        <v>107295.6</v>
      </c>
      <c r="K20" s="112">
        <f t="shared" si="0"/>
        <v>506693.4199999999</v>
      </c>
      <c r="L20" s="119">
        <v>105298</v>
      </c>
      <c r="M20" s="144"/>
    </row>
    <row r="21" spans="2:13" ht="13.5" customHeight="1">
      <c r="B21" s="45" t="s">
        <v>12</v>
      </c>
      <c r="C21" s="134">
        <v>2415709</v>
      </c>
      <c r="D21" s="106">
        <v>3077253</v>
      </c>
      <c r="E21" s="107">
        <v>3021535.9000000004</v>
      </c>
      <c r="F21" s="108">
        <v>3252040</v>
      </c>
      <c r="G21" s="114">
        <v>852288</v>
      </c>
      <c r="H21" s="115">
        <v>928238.47</v>
      </c>
      <c r="I21" s="114">
        <v>787320.55</v>
      </c>
      <c r="J21" s="115">
        <v>743273.03</v>
      </c>
      <c r="K21" s="112">
        <f t="shared" si="0"/>
        <v>3311120.05</v>
      </c>
      <c r="L21" s="146">
        <v>861903</v>
      </c>
      <c r="M21" s="144"/>
    </row>
    <row r="22" spans="2:13" ht="13.5" customHeight="1">
      <c r="B22" s="140" t="s">
        <v>23</v>
      </c>
      <c r="C22" s="134" t="s">
        <v>27</v>
      </c>
      <c r="D22" s="106">
        <v>687246</v>
      </c>
      <c r="E22" s="107">
        <v>689183.28</v>
      </c>
      <c r="F22" s="108">
        <v>517747</v>
      </c>
      <c r="G22" s="114">
        <v>107669</v>
      </c>
      <c r="H22" s="115">
        <v>103311.47</v>
      </c>
      <c r="I22" s="114">
        <v>127792.01</v>
      </c>
      <c r="J22" s="115">
        <v>121039.69</v>
      </c>
      <c r="K22" s="112">
        <f t="shared" si="0"/>
        <v>459812.17</v>
      </c>
      <c r="L22" s="146">
        <v>122252</v>
      </c>
      <c r="M22" s="144"/>
    </row>
    <row r="23" spans="2:13" ht="13.5" customHeight="1">
      <c r="B23" s="140" t="s">
        <v>24</v>
      </c>
      <c r="C23" s="134" t="s">
        <v>27</v>
      </c>
      <c r="D23" s="106">
        <v>19887</v>
      </c>
      <c r="E23" s="107">
        <v>26075.329999999998</v>
      </c>
      <c r="F23" s="108">
        <v>17578</v>
      </c>
      <c r="G23" s="114">
        <v>1629</v>
      </c>
      <c r="H23" s="115">
        <v>3134</v>
      </c>
      <c r="I23" s="114">
        <v>1869.8600000000001</v>
      </c>
      <c r="J23" s="116">
        <v>2929.82</v>
      </c>
      <c r="K23" s="112">
        <f>SUM(G23:J23)</f>
        <v>9562.68</v>
      </c>
      <c r="L23" s="146">
        <v>446</v>
      </c>
      <c r="M23" s="144"/>
    </row>
    <row r="24" spans="2:13" ht="13.5" customHeight="1">
      <c r="B24" s="140" t="s">
        <v>25</v>
      </c>
      <c r="C24" s="134" t="s">
        <v>27</v>
      </c>
      <c r="D24" s="106">
        <v>52558</v>
      </c>
      <c r="E24" s="107">
        <v>27565.370000000003</v>
      </c>
      <c r="F24" s="108">
        <v>18038</v>
      </c>
      <c r="G24" s="114">
        <v>2587</v>
      </c>
      <c r="H24" s="115">
        <v>2225.5699999999997</v>
      </c>
      <c r="I24" s="114">
        <v>7939.18</v>
      </c>
      <c r="J24" s="115">
        <v>4403.79</v>
      </c>
      <c r="K24" s="112">
        <f>SUM(G24:J24)</f>
        <v>17155.54</v>
      </c>
      <c r="L24" s="146">
        <v>7000</v>
      </c>
      <c r="M24" s="144"/>
    </row>
    <row r="25" spans="2:13" ht="13.5" customHeight="1">
      <c r="B25" s="45" t="s">
        <v>26</v>
      </c>
      <c r="C25" s="134" t="s">
        <v>27</v>
      </c>
      <c r="D25" s="115">
        <v>12376</v>
      </c>
      <c r="E25" s="120">
        <v>17126.41</v>
      </c>
      <c r="F25" s="121">
        <v>9892</v>
      </c>
      <c r="G25" s="114">
        <v>3703</v>
      </c>
      <c r="H25" s="115">
        <v>2352</v>
      </c>
      <c r="I25" s="114">
        <v>2891.7799999999997</v>
      </c>
      <c r="J25" s="115">
        <v>4133.15</v>
      </c>
      <c r="K25" s="122">
        <f t="shared" si="0"/>
        <v>13079.929999999998</v>
      </c>
      <c r="L25" s="146">
        <v>5587</v>
      </c>
      <c r="M25" s="144"/>
    </row>
    <row r="26" spans="2:12" ht="13.5" customHeight="1">
      <c r="B26" s="141" t="s">
        <v>46</v>
      </c>
      <c r="C26" s="134" t="s">
        <v>27</v>
      </c>
      <c r="D26" s="113" t="s">
        <v>27</v>
      </c>
      <c r="E26" s="113" t="s">
        <v>27</v>
      </c>
      <c r="F26" s="133" t="s">
        <v>27</v>
      </c>
      <c r="G26" s="113" t="s">
        <v>27</v>
      </c>
      <c r="H26" s="113" t="s">
        <v>27</v>
      </c>
      <c r="I26" s="113" t="s">
        <v>27</v>
      </c>
      <c r="J26" s="113" t="s">
        <v>27</v>
      </c>
      <c r="K26" s="133" t="s">
        <v>27</v>
      </c>
      <c r="L26" s="147">
        <v>895</v>
      </c>
    </row>
    <row r="27" spans="2:12" ht="13.5" customHeight="1">
      <c r="B27" s="141" t="s">
        <v>47</v>
      </c>
      <c r="C27" s="134" t="s">
        <v>27</v>
      </c>
      <c r="D27" s="113" t="s">
        <v>27</v>
      </c>
      <c r="E27" s="113" t="s">
        <v>27</v>
      </c>
      <c r="F27" s="133" t="s">
        <v>27</v>
      </c>
      <c r="G27" s="113" t="s">
        <v>27</v>
      </c>
      <c r="H27" s="113" t="s">
        <v>27</v>
      </c>
      <c r="I27" s="113" t="s">
        <v>27</v>
      </c>
      <c r="J27" s="113" t="s">
        <v>27</v>
      </c>
      <c r="K27" s="133" t="s">
        <v>27</v>
      </c>
      <c r="L27" s="147">
        <v>611</v>
      </c>
    </row>
    <row r="28" spans="2:12" ht="13.5" customHeight="1">
      <c r="B28" s="141" t="s">
        <v>48</v>
      </c>
      <c r="C28" s="134" t="s">
        <v>27</v>
      </c>
      <c r="D28" s="113" t="s">
        <v>27</v>
      </c>
      <c r="E28" s="113" t="s">
        <v>27</v>
      </c>
      <c r="F28" s="133" t="s">
        <v>27</v>
      </c>
      <c r="G28" s="113" t="s">
        <v>27</v>
      </c>
      <c r="H28" s="113" t="s">
        <v>27</v>
      </c>
      <c r="I28" s="113" t="s">
        <v>27</v>
      </c>
      <c r="J28" s="113" t="s">
        <v>27</v>
      </c>
      <c r="K28" s="133" t="s">
        <v>27</v>
      </c>
      <c r="L28" s="119">
        <v>0</v>
      </c>
    </row>
    <row r="29" spans="2:12" ht="13.5" customHeight="1">
      <c r="B29" s="141" t="s">
        <v>49</v>
      </c>
      <c r="C29" s="134" t="s">
        <v>27</v>
      </c>
      <c r="D29" s="113" t="s">
        <v>27</v>
      </c>
      <c r="E29" s="113" t="s">
        <v>27</v>
      </c>
      <c r="F29" s="133" t="s">
        <v>27</v>
      </c>
      <c r="G29" s="113" t="s">
        <v>27</v>
      </c>
      <c r="H29" s="113" t="s">
        <v>27</v>
      </c>
      <c r="I29" s="113" t="s">
        <v>27</v>
      </c>
      <c r="J29" s="113" t="s">
        <v>27</v>
      </c>
      <c r="K29" s="133" t="s">
        <v>27</v>
      </c>
      <c r="L29" s="119">
        <v>0</v>
      </c>
    </row>
    <row r="30" spans="2:12" ht="13.5" customHeight="1">
      <c r="B30" s="141" t="s">
        <v>50</v>
      </c>
      <c r="C30" s="134" t="s">
        <v>27</v>
      </c>
      <c r="D30" s="113" t="s">
        <v>27</v>
      </c>
      <c r="E30" s="113" t="s">
        <v>27</v>
      </c>
      <c r="F30" s="133" t="s">
        <v>27</v>
      </c>
      <c r="G30" s="113" t="s">
        <v>27</v>
      </c>
      <c r="H30" s="113" t="s">
        <v>27</v>
      </c>
      <c r="I30" s="113" t="s">
        <v>27</v>
      </c>
      <c r="J30" s="113" t="s">
        <v>27</v>
      </c>
      <c r="K30" s="133" t="s">
        <v>27</v>
      </c>
      <c r="L30" s="147">
        <v>5601</v>
      </c>
    </row>
    <row r="31" spans="2:12" ht="13.5" customHeight="1">
      <c r="B31" s="141" t="s">
        <v>51</v>
      </c>
      <c r="C31" s="134" t="s">
        <v>27</v>
      </c>
      <c r="D31" s="113" t="s">
        <v>27</v>
      </c>
      <c r="E31" s="113" t="s">
        <v>27</v>
      </c>
      <c r="F31" s="133" t="s">
        <v>27</v>
      </c>
      <c r="G31" s="113" t="s">
        <v>27</v>
      </c>
      <c r="H31" s="113" t="s">
        <v>27</v>
      </c>
      <c r="I31" s="113" t="s">
        <v>27</v>
      </c>
      <c r="J31" s="113" t="s">
        <v>27</v>
      </c>
      <c r="K31" s="133" t="s">
        <v>27</v>
      </c>
      <c r="L31" s="119">
        <v>0</v>
      </c>
    </row>
    <row r="32" spans="2:12" ht="13.5" customHeight="1">
      <c r="B32" s="141" t="s">
        <v>52</v>
      </c>
      <c r="C32" s="134" t="s">
        <v>27</v>
      </c>
      <c r="D32" s="113" t="s">
        <v>27</v>
      </c>
      <c r="E32" s="113" t="s">
        <v>27</v>
      </c>
      <c r="F32" s="133" t="s">
        <v>27</v>
      </c>
      <c r="G32" s="113" t="s">
        <v>27</v>
      </c>
      <c r="H32" s="113" t="s">
        <v>27</v>
      </c>
      <c r="I32" s="113" t="s">
        <v>27</v>
      </c>
      <c r="J32" s="113" t="s">
        <v>27</v>
      </c>
      <c r="K32" s="133" t="s">
        <v>27</v>
      </c>
      <c r="L32" s="147">
        <v>2311</v>
      </c>
    </row>
    <row r="33" spans="2:12" ht="13.5" customHeight="1">
      <c r="B33" s="142" t="s">
        <v>53</v>
      </c>
      <c r="C33" s="134" t="s">
        <v>27</v>
      </c>
      <c r="D33" s="113" t="s">
        <v>27</v>
      </c>
      <c r="E33" s="113" t="s">
        <v>27</v>
      </c>
      <c r="F33" s="133" t="s">
        <v>27</v>
      </c>
      <c r="G33" s="113" t="s">
        <v>27</v>
      </c>
      <c r="H33" s="113" t="s">
        <v>27</v>
      </c>
      <c r="I33" s="113" t="s">
        <v>27</v>
      </c>
      <c r="J33" s="113" t="s">
        <v>27</v>
      </c>
      <c r="K33" s="133" t="s">
        <v>27</v>
      </c>
      <c r="L33" s="147">
        <v>776</v>
      </c>
    </row>
    <row r="34" spans="2:12" ht="15.75" customHeight="1" thickBot="1">
      <c r="B34" s="143" t="s">
        <v>4</v>
      </c>
      <c r="C34" s="138">
        <v>1347765</v>
      </c>
      <c r="D34" s="124">
        <v>1009527</v>
      </c>
      <c r="E34" s="125">
        <v>782515</v>
      </c>
      <c r="F34" s="121">
        <v>608091</v>
      </c>
      <c r="G34" s="123">
        <v>142776</v>
      </c>
      <c r="H34" s="124">
        <v>272504.74</v>
      </c>
      <c r="I34" s="123">
        <v>320745.08999999997</v>
      </c>
      <c r="J34" s="124">
        <v>291926</v>
      </c>
      <c r="K34" s="126">
        <f t="shared" si="0"/>
        <v>1027951.83</v>
      </c>
      <c r="L34" s="148">
        <v>241134</v>
      </c>
    </row>
    <row r="35" spans="2:12" s="32" customFormat="1" ht="15.75" customHeight="1" thickBot="1">
      <c r="B35" s="46" t="s">
        <v>21</v>
      </c>
      <c r="C35" s="127">
        <f>SUM(C11:C34)</f>
        <v>5882706</v>
      </c>
      <c r="D35" s="128">
        <f>SUM(D11:D34)</f>
        <v>7201859</v>
      </c>
      <c r="E35" s="129">
        <f>SUM(E11:E34)</f>
        <v>6486412.140000001</v>
      </c>
      <c r="F35" s="130">
        <v>6073011</v>
      </c>
      <c r="G35" s="127">
        <f>SUM(G11:G34)</f>
        <v>1526121</v>
      </c>
      <c r="H35" s="128">
        <f>SUM(H11:H34)</f>
        <v>1766092.0999999999</v>
      </c>
      <c r="I35" s="127">
        <f>SUM(I11:I34)</f>
        <v>1658417.96</v>
      </c>
      <c r="J35" s="128">
        <f>SUM(J11:J34)</f>
        <v>1581335.1099999999</v>
      </c>
      <c r="K35" s="129">
        <f>SUM(K11:K34)</f>
        <v>6531966.169999999</v>
      </c>
      <c r="L35" s="127">
        <v>1686177</v>
      </c>
    </row>
    <row r="36" s="47" customFormat="1" ht="13.5" customHeight="1">
      <c r="B36" s="31" t="s">
        <v>54</v>
      </c>
    </row>
    <row r="37" ht="13.5" customHeight="1">
      <c r="B37" s="12" t="s">
        <v>28</v>
      </c>
    </row>
    <row r="38" ht="13.5" customHeight="1">
      <c r="B38" s="12" t="s">
        <v>5</v>
      </c>
    </row>
    <row r="39" ht="13.5" customHeight="1">
      <c r="B39" s="11" t="s">
        <v>55</v>
      </c>
    </row>
    <row r="40" ht="15.75" customHeight="1">
      <c r="B40" s="32"/>
    </row>
  </sheetData>
  <sheetProtection password="D22B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Money Services Business (MSB&amp;#39;s) Providers - Remittance Report - by number of transactions, by country &amp;amp; by value: 2012 - 2017Q1</dc:title>
  <dc:subject/>
  <dc:creator>Development Policy</dc:creator>
  <cp:keywords/>
  <dc:description/>
  <cp:lastModifiedBy>Development Policy</cp:lastModifiedBy>
  <cp:lastPrinted>2017-02-28T16:40:30Z</cp:lastPrinted>
  <dcterms:created xsi:type="dcterms:W3CDTF">2009-02-11T18:05:35Z</dcterms:created>
  <dcterms:modified xsi:type="dcterms:W3CDTF">2017-07-04T15:00:33Z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DownloadAsset.aspx?id=2147485676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2017-07-04T15:20:32Z</vt:filetime>
  </property>
  <property fmtid="{D5CDD505-2E9C-101B-9397-08002B2CF9AE}" pid="10" name="EktDateModified">
    <vt:filetime>2017-07-04T15:20:33Z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197120</vt:i4>
  </property>
  <property fmtid="{D5CDD505-2E9C-101B-9397-08002B2CF9AE}" pid="14" name="EktSearchable">
    <vt:i4>1</vt:i4>
  </property>
  <property fmtid="{D5CDD505-2E9C-101B-9397-08002B2CF9AE}" pid="15" name="EktEDescription">
    <vt:lpwstr>Money Services Business (MSB's) Providers - Remittance Report - by number of transactions, by country &amp;amp;amp; by value: 2012 - 2017Q1</vt:lpwstr>
  </property>
  <property fmtid="{D5CDD505-2E9C-101B-9397-08002B2CF9AE}" pid="16" name="EktStatistics_and_Regulated_Entities">
    <vt:lpwstr>Money Service Provider statistics Survey Survey Results </vt:lpwstr>
  </property>
</Properties>
</file>