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720" yWindow="660" windowWidth="27495" windowHeight="12540"/>
  </bookViews>
  <sheets>
    <sheet name="Standing Data" sheetId="1" r:id="rId1"/>
    <sheet name="Financial Data" sheetId="2" r:id="rId2"/>
    <sheet name="lists" sheetId="11" state="hidden" r:id="rId3"/>
    <sheet name="results" sheetId="12" state="hidden" r:id="rId4"/>
  </sheets>
  <definedNames>
    <definedName name="_xlnm._FilterDatabase" localSheetId="2" hidden="1">lists!$A$2:$O$309</definedName>
    <definedName name="AddRow_1.3.4">'Standing Data'!$A$20</definedName>
    <definedName name="AddRow_Test">'Standing Data'!$C$13</definedName>
    <definedName name="CountFeederFunds">results!$B$1</definedName>
    <definedName name="CountOperators">results!$B$3</definedName>
    <definedName name="CountSubFunds">results!$B$2</definedName>
    <definedName name="IncludedInThisReturn">results!$B$6</definedName>
    <definedName name="ListAccountingStandard">lists!$G$2:$G$19</definedName>
    <definedName name="ListAuditingStandard">lists!$H$2:$H$18</definedName>
    <definedName name="ListAuditOpinion">lists!$N$2:$N$9</definedName>
    <definedName name="ListAuditors">lists!$M$2:$M$45</definedName>
    <definedName name="ListCaymanIslandsLegalCounsel">lists!$P$4:$P$35</definedName>
    <definedName name="ListCountry">lists!$C$2:$C$247</definedName>
    <definedName name="ListCurrency">lists!$D$2:$D$159</definedName>
    <definedName name="ListFundOperatorType">lists!$K$2:$K$5</definedName>
    <definedName name="ListInvestmentStrategy">lists!$E$2:$E$41</definedName>
    <definedName name="ListJurisdiction">lists!$O$2:$O$309</definedName>
    <definedName name="ListLegalStructure">lists!$J$2:$J$21</definedName>
    <definedName name="ListLocalAuditor">lists!$M$2:$M$48</definedName>
    <definedName name="ListLocalAuditors">lists!$M$2:$M$45</definedName>
    <definedName name="ListMasterOrFeeder">lists!$B$2:$B$4</definedName>
    <definedName name="ListMinimumSubscription">lists!$I$2:$I$8</definedName>
    <definedName name="ListOperatingStructure">lists!$A$2:$A$3</definedName>
    <definedName name="ListRegisteredOffice">lists!$L$2:$L$278</definedName>
    <definedName name="ListRO">lists!$L$2:$L$281</definedName>
    <definedName name="ListStockExchange">lists!$F$2:$F$95</definedName>
    <definedName name="MsgFeederFunds">'Standing Data'!$D$10</definedName>
    <definedName name="MsgSubFunds">'Standing Data'!$D$30</definedName>
    <definedName name="Q1.1">'Standing Data'!$C$4</definedName>
    <definedName name="Q1.2">'Standing Data'!$C$5</definedName>
    <definedName name="Q1.2.1">'Standing Data'!$C$6</definedName>
    <definedName name="Q1.3">'Standing Data'!$C$7</definedName>
    <definedName name="Q1.3.1">'Standing Data'!$C$8</definedName>
    <definedName name="Q1.3.10">'Standing Data'!$C$23</definedName>
    <definedName name="Q1.3.11">'Standing Data'!$C$24</definedName>
    <definedName name="Q1.3.12">'Standing Data'!$C$25</definedName>
    <definedName name="Q1.3.16">'Standing Data'!$C$30</definedName>
    <definedName name="Q1.3.17">'Standing Data'!$C$31</definedName>
    <definedName name="Q1.3.18i">'Standing Data'!$B$35</definedName>
    <definedName name="Q1.3.18ii">'Standing Data'!$C$35</definedName>
    <definedName name="Q1.3.2">'Standing Data'!$C$10</definedName>
    <definedName name="Q1.3.3">'Standing Data'!$C$11</definedName>
    <definedName name="Q11.0">'Financial Data'!$D$27</definedName>
    <definedName name="Q13.1">'Financial Data'!$C$40</definedName>
    <definedName name="Q13.2">'Financial Data'!$C$41</definedName>
    <definedName name="Q13.3">'Financial Data'!$C$42</definedName>
    <definedName name="Q13.4">'Financial Data'!$C$43</definedName>
    <definedName name="Q2.1.0">'Standing Data'!$C$43</definedName>
    <definedName name="Q2.1.1">'Standing Data'!$C$44</definedName>
    <definedName name="Q2.1.2">'Standing Data'!$C$45</definedName>
    <definedName name="Q2.1.3">'Standing Data'!$C$46</definedName>
    <definedName name="Q2.1.4">'Standing Data'!$C$47</definedName>
    <definedName name="Q2.1.5">'Standing Data'!$C$48</definedName>
    <definedName name="Q2.1.6">'Standing Data'!$C$49</definedName>
    <definedName name="Q2.1.7">'Standing Data'!$C$50</definedName>
    <definedName name="Q2.3.1">'Standing Data'!$C$62</definedName>
    <definedName name="Q2.3.2">'Standing Data'!$C$63</definedName>
    <definedName name="Q2.3.3">'Standing Data'!$C$64</definedName>
    <definedName name="Q2.3.4">'Standing Data'!$C$65</definedName>
    <definedName name="Q2.3.5">'Standing Data'!$C$66</definedName>
    <definedName name="Q2.3.6">'Standing Data'!$C$67</definedName>
    <definedName name="Q2.3.7">'Standing Data'!$C$68</definedName>
    <definedName name="Q2.4.1">'Standing Data'!$C$70</definedName>
    <definedName name="Q2.4.2">'Standing Data'!$C$71</definedName>
    <definedName name="Q2.4.3">'Standing Data'!$C$72</definedName>
    <definedName name="Q2.4.4">'Standing Data'!$C$73</definedName>
    <definedName name="Q2.4.5">'Standing Data'!$C$74</definedName>
    <definedName name="Q2.4.6">'Standing Data'!$C$75</definedName>
    <definedName name="Q2.4.7">'Standing Data'!$C$76</definedName>
    <definedName name="Q2.4.8">'Standing Data'!$C$77</definedName>
    <definedName name="Q2.5.1">'Standing Data'!$C$79</definedName>
    <definedName name="Q2.6.1">'Standing Data'!$C$81</definedName>
    <definedName name="Q2.6.2">'Standing Data'!$C$82</definedName>
    <definedName name="Q2.7.1">'Standing Data'!$C$84</definedName>
    <definedName name="Q2.7.2">'Standing Data'!$C$85</definedName>
    <definedName name="Q2.7.3">'Standing Data'!$C$86</definedName>
    <definedName name="Q2.8.1">'Standing Data'!$C$88</definedName>
    <definedName name="Q2.8.2">'Standing Data'!$C$89</definedName>
    <definedName name="Q2.8.3">'Standing Data'!$C$90</definedName>
    <definedName name="Q2.9.1">'Standing Data'!$C$92</definedName>
    <definedName name="Q2.9.2">'Standing Data'!$C$93</definedName>
    <definedName name="Q2.9.3">'Standing Data'!$C$94</definedName>
    <definedName name="Q2.9.4">'Standing Data'!$C$95</definedName>
    <definedName name="Q2.9.5">'Standing Data'!$C$96</definedName>
    <definedName name="Q2.9.6">'Standing Data'!$C$97</definedName>
    <definedName name="Q3.1">'Standing Data'!$C$99</definedName>
    <definedName name="Q3.2">'Standing Data'!$C$100</definedName>
    <definedName name="Q3.3">'Standing Data'!$C$101</definedName>
    <definedName name="Q3.4">'Standing Data'!$C$102</definedName>
    <definedName name="Q3.5">'Standing Data'!$C$103</definedName>
    <definedName name="Q3.6">'Standing Data'!$C$104</definedName>
    <definedName name="Q3.7">'Standing Data'!$C$105</definedName>
    <definedName name="Q3.8">'Standing Data'!$C$106</definedName>
    <definedName name="Q7.1">'Financial Data'!$C$4</definedName>
    <definedName name="Q7.2">'Financial Data'!$C$5</definedName>
    <definedName name="Q8.1">'Financial Data'!$C$7</definedName>
    <definedName name="Q8.2">'Financial Data'!$C$8</definedName>
    <definedName name="Q8.3">'Financial Data'!$C$9</definedName>
    <definedName name="Q8.4">'Financial Data'!$C$10</definedName>
    <definedName name="Q8.5">'Financial Data'!$C$11</definedName>
    <definedName name="Q8.6">'Financial Data'!$C$12</definedName>
    <definedName name="Q8.7">'Financial Data'!$D$13</definedName>
    <definedName name="Q9.1">'Financial Data'!$C$15</definedName>
    <definedName name="Q9.10">'Financial Data'!$C$24</definedName>
    <definedName name="Q9.11">'Financial Data'!$C$25</definedName>
    <definedName name="Q9.2">'Financial Data'!$C$16</definedName>
    <definedName name="Q9.3">'Financial Data'!$C$17</definedName>
    <definedName name="Q9.4">'Financial Data'!$C$18</definedName>
    <definedName name="Q9.5">'Financial Data'!$C$19</definedName>
    <definedName name="Q9.6">'Financial Data'!$C$20</definedName>
    <definedName name="Q9.7">'Financial Data'!$C$21</definedName>
    <definedName name="Q9.8">'Financial Data'!$C$22</definedName>
    <definedName name="Q9.9">'Financial Data'!$C$23</definedName>
    <definedName name="V1.3.16">results!$M$27</definedName>
    <definedName name="V1.3.17">results!$M$28</definedName>
    <definedName name="V1.3.2">results!$M$26</definedName>
    <definedName name="ValidationError1">'Standing Data'!$B$123</definedName>
    <definedName name="ValidationError2">'Financial Data'!$B$46</definedName>
    <definedName name="ValidationErrorCombined">results!$B$10</definedName>
  </definedNames>
  <calcPr calcId="145621"/>
</workbook>
</file>

<file path=xl/calcChain.xml><?xml version="1.0" encoding="utf-8"?>
<calcChain xmlns="http://schemas.openxmlformats.org/spreadsheetml/2006/main">
  <c r="B26" i="12" l="1"/>
  <c r="C26" i="12"/>
  <c r="D26" i="12"/>
  <c r="B27" i="12"/>
  <c r="C27" i="12"/>
  <c r="C28" i="12"/>
  <c r="B28" i="12"/>
  <c r="B46" i="2"/>
  <c r="B9" i="12" s="1"/>
  <c r="B17" i="12"/>
  <c r="B16" i="12"/>
  <c r="B23" i="12"/>
  <c r="D102" i="1"/>
  <c r="C2" i="12"/>
  <c r="D5" i="1"/>
  <c r="D3" i="2"/>
  <c r="D117" i="1"/>
  <c r="D118" i="1"/>
  <c r="D106" i="1"/>
  <c r="D13" i="2"/>
  <c r="D27" i="2" s="1"/>
  <c r="H35" i="2"/>
  <c r="H32" i="2"/>
  <c r="B14" i="12"/>
  <c r="B21" i="12"/>
  <c r="B13" i="12"/>
  <c r="B6" i="12"/>
  <c r="B20" i="12"/>
  <c r="B22" i="12"/>
  <c r="B18" i="12"/>
  <c r="B15" i="12"/>
  <c r="B19" i="12"/>
  <c r="L27" i="12" l="1"/>
  <c r="M27" i="12" s="1"/>
  <c r="D30" i="1" s="1"/>
  <c r="L26" i="12"/>
  <c r="M26" i="12" s="1"/>
  <c r="D10" i="1" s="1"/>
  <c r="D28" i="12"/>
  <c r="L28" i="12" s="1"/>
  <c r="M28" i="12" s="1"/>
  <c r="D31" i="1" s="1"/>
  <c r="B123" i="1" l="1"/>
  <c r="B8" i="12" s="1"/>
  <c r="B10" i="12" l="1"/>
  <c r="B2" i="2" s="1"/>
  <c r="B45" i="2" l="1"/>
  <c r="B122" i="1"/>
  <c r="B2" i="1"/>
</calcChain>
</file>

<file path=xl/comments1.xml><?xml version="1.0" encoding="utf-8"?>
<comments xmlns="http://schemas.openxmlformats.org/spreadsheetml/2006/main">
  <authors>
    <author>Bombase, Matthew</author>
    <author>Bennett, David</author>
    <author>Garth C. L. Ebanks</author>
  </authors>
  <commentList>
    <comment ref="B4" authorId="0">
      <text>
        <r>
          <rPr>
            <b/>
            <sz val="9"/>
            <color indexed="81"/>
            <rFont val="Tahoma"/>
            <family val="2"/>
          </rPr>
          <t xml:space="preserve">1.1 Fund Name
</t>
        </r>
        <r>
          <rPr>
            <sz val="9"/>
            <color indexed="81"/>
            <rFont val="Tahoma"/>
            <family val="2"/>
          </rPr>
          <t xml:space="preserve">Insert the full legal name of the fund as at the date the FAR is completed. An individual FAR Form is required to be filed for each sub-fund, as defined in section 1.3 of this Completion Guide, in a Multi-fund operating structure. Fund names may be confirmed on the Authority’s website by using the “Search for Entities” function by inserting any part of the fund’s name. At present, the Authority does not record the names of any sub-funds on this list; however the name of the sub-fund should be entered in this line using the following format: “(Parent Fund Name) Sub-Fund Name”.
</t>
        </r>
        <r>
          <rPr>
            <sz val="9"/>
            <color indexed="81"/>
            <rFont val="Tahoma"/>
            <family val="2"/>
          </rPr>
          <t xml:space="preserve">
</t>
        </r>
      </text>
    </comment>
    <comment ref="B5" authorId="0">
      <text>
        <r>
          <rPr>
            <b/>
            <sz val="9"/>
            <color indexed="81"/>
            <rFont val="Tahoma"/>
            <family val="2"/>
          </rPr>
          <t xml:space="preserve">1.2 CIMA Certificate Number
</t>
        </r>
        <r>
          <rPr>
            <sz val="9"/>
            <color indexed="81"/>
            <rFont val="Tahoma"/>
            <family val="2"/>
          </rPr>
          <t>Insert the certificate or licence number as shown on the fund’s certificate of registration or licence issued by the Authority. Certificate/licence numbers may be confirmed on the Authority’s website by using the “Search for Entities” function by inserting any part of the fund’s name. At present, the Authority does not issue certificate/licence numbers for sub-funds. Do not use the certificate number issued by the Cayman Islands Registrar of Companies or Registrar of Limited Partnerships on the Certificate of Incorporation/Registration or Certificate of Good Standing or equivalent, or the certificate number issued by any other body.</t>
        </r>
        <r>
          <rPr>
            <b/>
            <sz val="9"/>
            <color indexed="81"/>
            <rFont val="Tahoma"/>
            <family val="2"/>
          </rPr>
          <t xml:space="preserve">
</t>
        </r>
      </text>
    </comment>
    <comment ref="B6" authorId="0">
      <text>
        <r>
          <rPr>
            <b/>
            <sz val="9"/>
            <color indexed="81"/>
            <rFont val="Tahoma"/>
            <family val="2"/>
          </rPr>
          <t xml:space="preserve">1.2.1 Legal Entity Identifier (if applicable)
</t>
        </r>
        <r>
          <rPr>
            <sz val="9"/>
            <color indexed="81"/>
            <rFont val="Tahoma"/>
            <family val="2"/>
          </rPr>
          <t>A Legal Entity Identifier (“LEI”) is a globally unique 20 character alphanumeric string issued via the Global LEI System and corresponds to a legal entity that is organised under the laws of any jurisdiction. If the fund has obtained a LEI number provided by a “Local Operating Unit” of the Global LEI System (or foreign LEI issuer if applicable), please insert this number in the return.</t>
        </r>
        <r>
          <rPr>
            <b/>
            <sz val="9"/>
            <color indexed="81"/>
            <rFont val="Tahoma"/>
            <family val="2"/>
          </rPr>
          <t xml:space="preserve">
</t>
        </r>
      </text>
    </comment>
    <comment ref="B7" authorId="1">
      <text>
        <r>
          <rPr>
            <b/>
            <sz val="9"/>
            <color indexed="81"/>
            <rFont val="Tahoma"/>
            <family val="2"/>
          </rPr>
          <t xml:space="preserve">1.3  Operating Structure
</t>
        </r>
        <r>
          <rPr>
            <sz val="9"/>
            <color indexed="81"/>
            <rFont val="Tahoma"/>
            <family val="2"/>
          </rPr>
          <t>Select from the drop down box the operating structure of either “Multi-fund” or “Single Fund”, which best describes the fund for which the FAR is being completed. A “Multi-fund” is any fund that has sub-funds.
For the purposes of the FAR, a “sub-fund” includes a segregated portfolio within a segregated portfolio company structure; a sub-trust within an umbrella or master unit trust structure; and a class of shares, or units or interests within a fund, trust or partnership structure, where each such class represents a separate standalone reporting entity (eg. a fund with multiple portfolios, where each portfolio is individually presented with separate assets, liabilities, income and expenses). Sub-funds are shown as separate reporting entities within the annual audited financial accounts, presented either in a multi-column format or as separate stand-alone financial statements.</t>
        </r>
      </text>
    </comment>
    <comment ref="B8" authorId="1">
      <text>
        <r>
          <rPr>
            <b/>
            <sz val="9"/>
            <color indexed="81"/>
            <rFont val="Tahoma"/>
            <family val="2"/>
          </rPr>
          <t xml:space="preserve">1.3.1 Is this report for a Master Fund, Regulated Feeder Fund or Not Applicable?
</t>
        </r>
        <r>
          <rPr>
            <sz val="9"/>
            <color indexed="81"/>
            <rFont val="Tahoma"/>
            <family val="2"/>
          </rPr>
          <t>Indicate whether the FAR is being filed for a regulated feeder fund or master fund.  If the fund is neither a regulated feeder fund nor a master fund, select “Not Applicable”. Please refer to the Law for definitions of the terms “Regulated Feeder Fund”, “Operator”, “Master Fund” and “Investor”.</t>
        </r>
      </text>
    </comment>
    <comment ref="B10" authorId="0">
      <text>
        <r>
          <rPr>
            <b/>
            <sz val="9"/>
            <color indexed="81"/>
            <rFont val="Tahoma"/>
            <family val="2"/>
          </rPr>
          <t xml:space="preserve">1.3.2 Number of Feeder Funds
</t>
        </r>
        <r>
          <rPr>
            <sz val="9"/>
            <color indexed="81"/>
            <rFont val="Tahoma"/>
            <family val="2"/>
          </rPr>
          <t xml:space="preserve">If the answer to 1.3.1 is “Master Fund”, indicate the number of Feeder Funds (count all Feeder Funds not just Regulated Feeder Funds).
</t>
        </r>
      </text>
    </comment>
    <comment ref="B11" authorId="0">
      <text>
        <r>
          <rPr>
            <b/>
            <sz val="9"/>
            <color indexed="81"/>
            <rFont val="Tahoma"/>
            <family val="2"/>
          </rPr>
          <t xml:space="preserve">1.3.3 Are there direct Investors into the Master Fund?
</t>
        </r>
        <r>
          <rPr>
            <sz val="9"/>
            <color indexed="81"/>
            <rFont val="Tahoma"/>
            <family val="2"/>
          </rPr>
          <t>If the answer to 1.3.1 is “Master Fund”, indicate whether there are any direct Investors into the Master Fund that are not Feeder Funds.</t>
        </r>
        <r>
          <rPr>
            <b/>
            <sz val="9"/>
            <color indexed="81"/>
            <rFont val="Tahoma"/>
            <family val="2"/>
          </rPr>
          <t xml:space="preserve">
</t>
        </r>
      </text>
    </comment>
    <comment ref="B14" authorId="0">
      <text>
        <r>
          <rPr>
            <b/>
            <sz val="9"/>
            <color indexed="81"/>
            <rFont val="Tahoma"/>
            <family val="2"/>
          </rPr>
          <t xml:space="preserve">1.3.4 – 1.3.9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C14" authorId="0">
      <text>
        <r>
          <rPr>
            <b/>
            <sz val="9"/>
            <color indexed="81"/>
            <rFont val="Tahoma"/>
            <family val="2"/>
          </rPr>
          <t xml:space="preserve">1.3.4 – 1.3.9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D14" authorId="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E14" authorId="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F14" authorId="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G14" authorId="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B23" authorId="0">
      <text>
        <r>
          <rPr>
            <b/>
            <sz val="9"/>
            <color indexed="81"/>
            <rFont val="Tahoma"/>
            <family val="2"/>
          </rPr>
          <t xml:space="preserve">1.3.10 - 1.3.12 – Information from a Regulated Feeder Fund
</t>
        </r>
        <r>
          <rPr>
            <sz val="9"/>
            <color indexed="81"/>
            <rFont val="Tahoma"/>
            <family val="2"/>
          </rPr>
          <t>If the answer to line 1.3.1 is “Feeder Fund”, then provide the Name, CIMA Certificate Number (if applicable) and Legal Entity Identifier (if applicable) of the Master Fund.</t>
        </r>
        <r>
          <rPr>
            <b/>
            <sz val="9"/>
            <color indexed="81"/>
            <rFont val="Tahoma"/>
            <family val="2"/>
          </rPr>
          <t xml:space="preserve">
</t>
        </r>
      </text>
    </comment>
    <comment ref="B24" authorId="0">
      <text>
        <r>
          <rPr>
            <b/>
            <sz val="9"/>
            <color indexed="81"/>
            <rFont val="Tahoma"/>
            <family val="2"/>
          </rPr>
          <t xml:space="preserve">1.3.10 - 1.3.12 – Information from a Regulated Feeder Fund
</t>
        </r>
        <r>
          <rPr>
            <sz val="9"/>
            <color indexed="81"/>
            <rFont val="Tahoma"/>
            <family val="2"/>
          </rPr>
          <t xml:space="preserve">If the answer to line 1.3.1 is “Feeder Fund”, then provide the Name, CIMA Certificate Number (if applicable) and Legal Entity Identifier (if applicable) of the Master Fund.
</t>
        </r>
      </text>
    </comment>
    <comment ref="B25" authorId="0">
      <text>
        <r>
          <rPr>
            <b/>
            <sz val="9"/>
            <color indexed="81"/>
            <rFont val="Tahoma"/>
            <family val="2"/>
          </rPr>
          <t xml:space="preserve">1.3.10 - 1.3.12 – Information from a Regulated Feeder Fund
</t>
        </r>
        <r>
          <rPr>
            <sz val="9"/>
            <color indexed="81"/>
            <rFont val="Tahoma"/>
            <family val="2"/>
          </rPr>
          <t xml:space="preserve">If the answer to line 1.3.1 is “Feeder Fund”, then provide the Name, CIMA Certificate Number (if applicable) and Legal Entity Identifier (if applicable) of the Master Fund.
</t>
        </r>
      </text>
    </comment>
    <comment ref="B30" authorId="2">
      <text>
        <r>
          <rPr>
            <b/>
            <sz val="9"/>
            <color indexed="81"/>
            <rFont val="Tahoma"/>
            <family val="2"/>
          </rPr>
          <t xml:space="preserve">1.3.16 Number of Sub-funds/Portfolios in Fund
</t>
        </r>
        <r>
          <rPr>
            <sz val="9"/>
            <color indexed="81"/>
            <rFont val="Tahoma"/>
            <family val="2"/>
          </rPr>
          <t xml:space="preserve">If the answer to line 1.3 is “Multi-fund”, then provide the number of sub-funds in the fund. </t>
        </r>
        <r>
          <rPr>
            <b/>
            <sz val="9"/>
            <color indexed="81"/>
            <rFont val="Tahoma"/>
            <family val="2"/>
          </rPr>
          <t xml:space="preserve">
</t>
        </r>
      </text>
    </comment>
    <comment ref="B31" authorId="2">
      <text>
        <r>
          <rPr>
            <b/>
            <sz val="9"/>
            <color indexed="81"/>
            <rFont val="Tahoma"/>
            <family val="2"/>
          </rPr>
          <t xml:space="preserve">1.3.17 Number of Sub-Funds/Portfolios included in this return (if applicable)
</t>
        </r>
        <r>
          <rPr>
            <sz val="9"/>
            <color indexed="81"/>
            <rFont val="Tahoma"/>
            <family val="2"/>
          </rPr>
          <t xml:space="preserve">Each FAR may be used to report only one sub-fund. Therefore, the number of sub-funds reported at line 1.3.17 must be one (1), which is pre-selected and cannot be changed.
</t>
        </r>
      </text>
    </comment>
    <comment ref="A33" authorId="2">
      <text>
        <r>
          <rPr>
            <b/>
            <sz val="9"/>
            <color indexed="81"/>
            <rFont val="Tahoma"/>
            <family val="2"/>
          </rPr>
          <t xml:space="preserve">1.3.18 Names of Sub-Funds/Portfolios in this return
</t>
        </r>
        <r>
          <rPr>
            <sz val="9"/>
            <color indexed="81"/>
            <rFont val="Tahoma"/>
            <family val="2"/>
          </rPr>
          <t xml:space="preserve">Leave this line blank.
Each FAR may be used to report only one sub-fund. The name of the sub-fund included in the return should be entered in line 1.1 using the following format: “(Parent Fund Name) Sub-Fund Name”.
The FAR and annual audited financial accounts for a fund and its sub-funds are not required to be submitted to the Authority at the same time. Each sub-fund appears under its individual name on a separate filing row within the REEFS reporting portal. The FAR and annual audited financial accounts for each sub-fund should be filed by its individual filing due date, which is based on its individual period end date.
Multiple sub-funds cannot be reported on the same FAR, i.e. consolidated FARs are not allowed to be submitted for a fund. There must be one FAR submitted for each sub-fund.
</t>
        </r>
      </text>
    </comment>
    <comment ref="B43" authorId="2">
      <text>
        <r>
          <rPr>
            <b/>
            <sz val="9"/>
            <color indexed="81"/>
            <rFont val="Tahoma"/>
            <family val="2"/>
          </rPr>
          <t xml:space="preserve">2.1.0 Reporting Currency
</t>
        </r>
        <r>
          <rPr>
            <sz val="9"/>
            <color indexed="81"/>
            <rFont val="Tahoma"/>
            <family val="2"/>
          </rPr>
          <t xml:space="preserve">Select from the drop down box the currency in which the financial information is reported for lines 8-13 of the FAR, which should be the same reporting currency as in the accompanying annual audited financial accounts.
</t>
        </r>
      </text>
    </comment>
    <comment ref="B44" authorId="1">
      <text>
        <r>
          <rPr>
            <b/>
            <sz val="9"/>
            <color indexed="81"/>
            <rFont val="Tahoma"/>
            <family val="2"/>
          </rPr>
          <t xml:space="preserve">2.1.1 Investment Strategy
</t>
        </r>
        <r>
          <rPr>
            <sz val="9"/>
            <color indexed="81"/>
            <rFont val="Tahoma"/>
            <family val="2"/>
          </rPr>
          <t xml:space="preserve">Select from the drop down box the choice that best indicates the overall strategy of the fund (or the set of sub-funds, if relevant) for the period.
</t>
        </r>
      </text>
    </comment>
    <comment ref="B45" authorId="1">
      <text>
        <r>
          <rPr>
            <b/>
            <sz val="9"/>
            <color indexed="81"/>
            <rFont val="Tahoma"/>
            <family val="2"/>
          </rPr>
          <t xml:space="preserve">2.1.2 Investment Strategy Details
</t>
        </r>
        <r>
          <rPr>
            <sz val="9"/>
            <color indexed="81"/>
            <rFont val="Tahoma"/>
            <family val="2"/>
          </rPr>
          <t>The Authority recognizes that many funds have multiple investment strategies that may change over time, and that this information can only be used for statistical and trending purposes. If none of the strategies provided reasonably describes the fund’s overall strategy, select “Other” at line 2.1.1 and specify details of the strategy in line 2.1.2.</t>
        </r>
        <r>
          <rPr>
            <b/>
            <sz val="9"/>
            <color indexed="81"/>
            <rFont val="Tahoma"/>
            <family val="2"/>
          </rPr>
          <t xml:space="preserve">
</t>
        </r>
      </text>
    </comment>
    <comment ref="B46" authorId="2">
      <text>
        <r>
          <rPr>
            <b/>
            <sz val="9"/>
            <color indexed="81"/>
            <rFont val="Tahoma"/>
            <family val="2"/>
          </rPr>
          <t xml:space="preserve">2.1.3 Stock Exchange
</t>
        </r>
        <r>
          <rPr>
            <sz val="9"/>
            <color indexed="81"/>
            <rFont val="Tahoma"/>
            <family val="2"/>
          </rPr>
          <t>If the fund is listed on a stock exchange, select the exchange from the drop down box. If the fund is listed on a stock exchange that does not appear in the drop down box, select “Other Exchange”. If the fund is not listed on a stock exchange, select “Fund Not Listed”.</t>
        </r>
        <r>
          <rPr>
            <b/>
            <sz val="9"/>
            <color indexed="81"/>
            <rFont val="Tahoma"/>
            <family val="2"/>
          </rPr>
          <t xml:space="preserve">
</t>
        </r>
      </text>
    </comment>
    <comment ref="B47" authorId="1">
      <text>
        <r>
          <rPr>
            <b/>
            <sz val="9"/>
            <color indexed="81"/>
            <rFont val="Tahoma"/>
            <family val="2"/>
          </rPr>
          <t xml:space="preserve">2.1.4 Accounting Standards 
</t>
        </r>
        <r>
          <rPr>
            <sz val="9"/>
            <color indexed="81"/>
            <rFont val="Tahoma"/>
            <family val="2"/>
          </rPr>
          <t>Select from the drop down box the Generally Accepted Accounting Principles (“GAAP”) used by the fund to compile the information contained in the annual audited financial accounts.</t>
        </r>
        <r>
          <rPr>
            <b/>
            <sz val="9"/>
            <color indexed="81"/>
            <rFont val="Tahoma"/>
            <family val="2"/>
          </rPr>
          <t xml:space="preserve">
</t>
        </r>
      </text>
    </comment>
    <comment ref="B48" authorId="1">
      <text>
        <r>
          <rPr>
            <b/>
            <sz val="9"/>
            <color indexed="81"/>
            <rFont val="Tahoma"/>
            <family val="2"/>
          </rPr>
          <t xml:space="preserve">2.1.5 Auditing Standards
</t>
        </r>
        <r>
          <rPr>
            <sz val="9"/>
            <color indexed="81"/>
            <rFont val="Tahoma"/>
            <family val="2"/>
          </rPr>
          <t xml:space="preserve">Select from the drop down box the Generally Accepted Auditing Standards (“GAAS”) used by the fund to compile the information contained in the annual audited financial accounts.
</t>
        </r>
      </text>
    </comment>
    <comment ref="B49" authorId="1">
      <text>
        <r>
          <rPr>
            <b/>
            <sz val="9"/>
            <color indexed="81"/>
            <rFont val="Tahoma"/>
            <family val="2"/>
          </rPr>
          <t xml:space="preserve">2.1.6 Minimum subscription amount (in USD)
</t>
        </r>
        <r>
          <rPr>
            <sz val="9"/>
            <color indexed="81"/>
            <rFont val="Tahoma"/>
            <family val="2"/>
          </rPr>
          <t>Select from the drop down box the range that best indicates the minimum initial subscription amount in US dollars, as indicated in the fund’s offering document.  If the investment advisor or Operator has discretion to lower that minimum to the statutory minimum, do not indicate this statutory minimum.
For example, many funds have US$1,000,000 initial minimum subscription, but the directors/operators may, in their absolute discretion, accept subscriptions of lesser amounts, provided that the absolute minimum initial subscription for shares or other equity units is US$100,000 (For funds registered under section 4(3)(a)(i) of the Law, prior to November 14, 2006, the statutory minimum initial subscription was US$50,000.). In this case, select the appropriate range of US$1,000,000 to US$4,999,999 as the minimum not US$50,000 to US$99,999.  If the minimum initial subscription amount is not normally expressed in US dollars, please convert the currency at a prevailing bank rate as at the date the FAR is completed.</t>
        </r>
      </text>
    </comment>
    <comment ref="B50" authorId="1">
      <text>
        <r>
          <rPr>
            <b/>
            <sz val="9"/>
            <color indexed="81"/>
            <rFont val="Tahoma"/>
            <family val="2"/>
          </rPr>
          <t>2.1.7 Legal Structure</t>
        </r>
        <r>
          <rPr>
            <sz val="9"/>
            <color indexed="81"/>
            <rFont val="Tahoma"/>
            <family val="2"/>
          </rPr>
          <t xml:space="preserve">
Select from the drop down box the choice that best indicates the fund’s legal form or structure. Note that the terms used (as explained below) are specific to terms used in the Cayman Islands. The fund’s certificate of incorporation (or equivalent) will indicate the fund’s structure. 
Each of “Exempted Company,” “Exempted Segregated Portfolio Company,” “Exempted Limited Duration Company,” and “Exempted Segregated Portfolio Limited Duration Company” are defined under the Cayman Islands Companies Law. 
The term “exempted” refers to a company incorporated in the Cayman Islands, which conducts its business mainly outside the Cayman Islands.
The Authority expects that the vast majority of funds are “exempted companies.”
“Ordinary Company (Resident or Non-Resident)” refers to a company incorporated in the Cayman Islands which may conduct its business mainly within the Cayman Islands (an “ordinary” company under the Cayman Islands Companies Law). The main difference between a fund that is formed as an “ordinary” company versus one formed as an “exempted” entity is that an “ordinary” company conducts the business of the fund mainly within the Cayman Islands.
“Foreign Company” refers to a company not incorporated in the Cayman Islands. 
“Cayman Partnership (General or Exempted Limited Partnerships)” refers to any partnership established or subject to the laws of the Cayman Islands.
“Foreign Partnership” refers to any partnership established or subject to the laws of a jurisdiction other than the Cayman Islands.
 “Cayman Unit Trust” refers to a unit trust formed under and subject to the Cayman Islands
Trusts Law.
“Foreign Unit Trust” refers to a unit trust formed under and subject to the laws of a jurisdiction other than the Cayman Islands.
</t>
        </r>
      </text>
    </comment>
    <comment ref="A52" authorId="2">
      <text>
        <r>
          <rPr>
            <b/>
            <sz val="9"/>
            <color indexed="81"/>
            <rFont val="Tahoma"/>
            <family val="2"/>
          </rPr>
          <t xml:space="preserve">2.2  Fund Operators
</t>
        </r>
        <r>
          <rPr>
            <sz val="9"/>
            <color indexed="81"/>
            <rFont val="Tahoma"/>
            <family val="2"/>
          </rPr>
          <t>Insert the legal name of all of the fund’s Operators as of the date the FAR is completed. The “Operators” are the directors of a fund that is a company, the general partner(s) of a fund that is a partnership, and the trustee of a fund that is a unit trust. Choose the required “Type” from the dropdown list provided. 
For funds that have appointed a liquidator and no longer have Operators, “Director” should still be selected as the “Type” from the dropdown list provided. However, insert the name of the Liquidation Company in the “First Name/Entity Name” line; insert the first and last name of the individual person assigned as liquidator in the “Last Name” field; and insert the email address of that individual or an alternative email address, as appropriate.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If the Operator has been registered or licensed with the Authority pursuant to The Directors Registration and Licensing Law, 2014, then insert the unique identification number for that Operator in the “ID” field.
Insert the email address of each Operator in the relevant cell.
Clicking the “Add Row” button on the form adds additional cells in order to insert the name of more than one Operator. Add as many additional cells as are necessary.</t>
        </r>
      </text>
    </comment>
    <comment ref="B53" authorId="1">
      <text>
        <r>
          <rPr>
            <b/>
            <sz val="9"/>
            <color indexed="81"/>
            <rFont val="Tahoma"/>
            <family val="2"/>
          </rPr>
          <t>Type:</t>
        </r>
        <r>
          <rPr>
            <sz val="9"/>
            <color indexed="81"/>
            <rFont val="Tahoma"/>
            <family val="2"/>
          </rPr>
          <t xml:space="preserve">
Choose the required “Type” from the dropdown list provided. For funds that have appointed a liquidator and no longer have Operators, “Directors” should still be selected as the “Type” from the dropdown list provided. </t>
        </r>
      </text>
    </comment>
    <comment ref="C53" authorId="1">
      <text>
        <r>
          <rPr>
            <b/>
            <sz val="9"/>
            <color indexed="81"/>
            <rFont val="Tahoma"/>
            <family val="2"/>
          </rPr>
          <t>ID:</t>
        </r>
        <r>
          <rPr>
            <sz val="9"/>
            <color indexed="81"/>
            <rFont val="Tahoma"/>
            <family val="2"/>
          </rPr>
          <t xml:space="preserve">
If the Operator has been registered or licensed with the Authority pursuant to The Directors Registration and Licensing Law, 2014, then insert the unique identification number for that Operator in the “ID” field.</t>
        </r>
      </text>
    </comment>
    <comment ref="D53" authorId="1">
      <text>
        <r>
          <rPr>
            <b/>
            <sz val="9"/>
            <color indexed="81"/>
            <rFont val="Tahoma"/>
            <family val="2"/>
          </rPr>
          <t>First Name:</t>
        </r>
        <r>
          <rPr>
            <sz val="9"/>
            <color indexed="81"/>
            <rFont val="Tahoma"/>
            <family val="2"/>
          </rPr>
          <t xml:space="preserv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For funds that have appointed a liquidator, insert the name of the Liquidation Company in this field.</t>
        </r>
      </text>
    </comment>
    <comment ref="E53" authorId="1">
      <text>
        <r>
          <rPr>
            <b/>
            <sz val="9"/>
            <color indexed="81"/>
            <rFont val="Tahoma"/>
            <family val="2"/>
          </rPr>
          <t>Last Name:</t>
        </r>
        <r>
          <rPr>
            <sz val="9"/>
            <color indexed="81"/>
            <rFont val="Tahoma"/>
            <family val="2"/>
          </rPr>
          <t xml:space="preserve">
If the operator is a natural person, enter the last name/surname of the operator, excluding any titles (eg: exclude titles such as Mr., Mrs., Sir, etc.). If the operator is not a natural person, leave blank.
For funds that have appointed a liquidator, insert the first and last name of the individual person assigned as liquidator in this field.</t>
        </r>
      </text>
    </comment>
    <comment ref="F53" authorId="0">
      <text>
        <r>
          <rPr>
            <b/>
            <sz val="9"/>
            <color indexed="81"/>
            <rFont val="Tahoma"/>
            <family val="2"/>
          </rPr>
          <t>Email Address:</t>
        </r>
        <r>
          <rPr>
            <sz val="9"/>
            <color indexed="81"/>
            <rFont val="Tahoma"/>
            <family val="2"/>
          </rPr>
          <t xml:space="preserve">
Insert the email address of the Operator, to which the FAR electronic filing submission confirmation email will be sent.</t>
        </r>
      </text>
    </comment>
    <comment ref="A55" authorId="1">
      <text>
        <r>
          <rPr>
            <b/>
            <sz val="9"/>
            <color indexed="81"/>
            <rFont val="Tahoma"/>
            <family val="2"/>
          </rPr>
          <t>Operators Rows:</t>
        </r>
        <r>
          <rPr>
            <sz val="9"/>
            <color indexed="81"/>
            <rFont val="Tahoma"/>
            <family val="2"/>
          </rPr>
          <t xml:space="preserve">
- Add Row - Clicking the “Add Row” button on the form adds additional cells in order to insert the name of more than one operator. Add as many additional cells as are necessary. To ensure the functionality is working correctly, use the Macro Enabled .XLSM file version and ensure you have enabled macros (enable content).
- Delete Row - Clicking the “Delete Row” button on the form deletes the last cell. Delete cells as necessary. To ensure the functionality is working correctly, use the Macro Enabled .XLSM file version and ensure you have enabled macros (enable content).
</t>
        </r>
      </text>
    </comment>
    <comment ref="B62" authorId="1">
      <text>
        <r>
          <rPr>
            <b/>
            <sz val="9"/>
            <color indexed="81"/>
            <rFont val="Tahoma"/>
            <family val="2"/>
          </rPr>
          <t xml:space="preserve">2.3.1 Name of Investment Manager Contracted
</t>
        </r>
        <r>
          <rPr>
            <sz val="9"/>
            <color indexed="81"/>
            <rFont val="Tahoma"/>
            <family val="2"/>
          </rPr>
          <t xml:space="preserve">Insert the name of the person or legal entity who, in practice, primarily makes the investment decisions for the fund, as of the date the FAR is completed.
</t>
        </r>
      </text>
    </comment>
    <comment ref="B63" authorId="0">
      <text>
        <r>
          <rPr>
            <b/>
            <sz val="9"/>
            <color indexed="81"/>
            <rFont val="Tahoma"/>
            <family val="2"/>
          </rPr>
          <t xml:space="preserve">2.3.2 Legal Entity Identifier of Investment Manager Contracted (if applicable)
</t>
        </r>
        <r>
          <rPr>
            <sz val="9"/>
            <color indexed="81"/>
            <rFont val="Tahoma"/>
            <family val="2"/>
          </rPr>
          <t>Provide the legal entity identifier of the investment manager (if applicable).</t>
        </r>
        <r>
          <rPr>
            <b/>
            <sz val="9"/>
            <color indexed="81"/>
            <rFont val="Tahoma"/>
            <family val="2"/>
          </rPr>
          <t xml:space="preserve">
</t>
        </r>
      </text>
    </comment>
    <comment ref="B64" authorId="1">
      <text>
        <r>
          <rPr>
            <b/>
            <sz val="9"/>
            <color indexed="81"/>
            <rFont val="Tahoma"/>
            <family val="2"/>
          </rPr>
          <t>2.3.3 Jurisdiction of Investment Manager Contracted</t>
        </r>
        <r>
          <rPr>
            <sz val="9"/>
            <color indexed="81"/>
            <rFont val="Tahoma"/>
            <family val="2"/>
          </rPr>
          <t xml:space="preserve">
Select from the drop down box the country where the investment manager is based. 
Note that the United States of America is subdivided by state.</t>
        </r>
      </text>
    </comment>
    <comment ref="B65" authorId="0">
      <text>
        <r>
          <rPr>
            <b/>
            <sz val="9"/>
            <color indexed="81"/>
            <rFont val="Tahoma"/>
            <family val="2"/>
          </rPr>
          <t xml:space="preserve">2.3.4 Name of Regulator of Investment Manager Contracted (if applicable)
</t>
        </r>
        <r>
          <rPr>
            <sz val="9"/>
            <color indexed="81"/>
            <rFont val="Tahoma"/>
            <family val="2"/>
          </rPr>
          <t xml:space="preserve">Provide the name of the primary regulator that governs the activities of the investment manager, if applicable. If there is no regulator, leave this line blank.
</t>
        </r>
      </text>
    </comment>
    <comment ref="B66" authorId="0">
      <text>
        <r>
          <rPr>
            <b/>
            <sz val="9"/>
            <color indexed="81"/>
            <rFont val="Tahoma"/>
            <family val="2"/>
          </rPr>
          <t xml:space="preserve">2.3.5 Country of Regulator of Investment Manager Contracted (if applicable)
</t>
        </r>
        <r>
          <rPr>
            <sz val="9"/>
            <color indexed="81"/>
            <rFont val="Tahoma"/>
            <family val="2"/>
          </rPr>
          <t>Provide the country where the regulator named in 2.3.4 is based, if applicable.</t>
        </r>
      </text>
    </comment>
    <comment ref="B67" authorId="0">
      <text>
        <r>
          <rPr>
            <b/>
            <sz val="9"/>
            <color indexed="81"/>
            <rFont val="Tahoma"/>
            <family val="2"/>
          </rPr>
          <t xml:space="preserve">2.3.6 Name of Investment Manager Sub-Delegated (if applicable)
</t>
        </r>
        <r>
          <rPr>
            <sz val="9"/>
            <color indexed="81"/>
            <rFont val="Tahoma"/>
            <family val="2"/>
          </rPr>
          <t xml:space="preserve">Provide the name of any sub-managers or sub-advisors used by the investment manager. (eg. if the investment manager is an “excluded person” under the Cayman Islands Securities Investment Business Law (“SIBL”) and that person delegates investment decisions to another person or entity, insert the name of the excluded person under SIBL at line 2.3.1 and the name of the other person or entity (i.e. the delegate) at line 2.3.6. If there are no sub-managers or sub-advisors used by the investment manager, leave this line blank.
</t>
        </r>
      </text>
    </comment>
    <comment ref="B68" authorId="0">
      <text>
        <r>
          <rPr>
            <b/>
            <sz val="9"/>
            <color indexed="81"/>
            <rFont val="Tahoma"/>
            <family val="2"/>
          </rPr>
          <t>2.3.7 Jurisdiction of Investment Manager Sub-Delegated (if applicable)</t>
        </r>
        <r>
          <rPr>
            <sz val="9"/>
            <color indexed="81"/>
            <rFont val="Tahoma"/>
            <family val="2"/>
          </rPr>
          <t xml:space="preserve">
Provide the name of the country where the sub-managers or sub-advisors used by the investment manager are based.
Note that the United States of America is subdivided by state.</t>
        </r>
      </text>
    </comment>
    <comment ref="B70" authorId="1">
      <text>
        <r>
          <rPr>
            <b/>
            <sz val="9"/>
            <color indexed="81"/>
            <rFont val="Tahoma"/>
            <family val="2"/>
          </rPr>
          <t>2.4.1 Name of NAV Calculation Agent Contracted</t>
        </r>
        <r>
          <rPr>
            <sz val="9"/>
            <color indexed="81"/>
            <rFont val="Tahoma"/>
            <family val="2"/>
          </rPr>
          <t xml:space="preserve">
Insert the name of the service provider that is responsible for the calculation of the fund’s Net Asset Value (NAV), as of the date the FAR is completed.</t>
        </r>
      </text>
    </comment>
    <comment ref="B71" authorId="2">
      <text>
        <r>
          <rPr>
            <b/>
            <sz val="9"/>
            <color indexed="81"/>
            <rFont val="Tahoma"/>
            <family val="2"/>
          </rPr>
          <t xml:space="preserve">2.4.2 Jurisdiction of NAV Calculation Agent Contracted
</t>
        </r>
        <r>
          <rPr>
            <sz val="9"/>
            <color indexed="81"/>
            <rFont val="Tahoma"/>
            <family val="2"/>
          </rPr>
          <t>Select from the drop down box the country where the NAV Calculation Agent is based. Note that the United States of America is subdivided by state.</t>
        </r>
      </text>
    </comment>
    <comment ref="B72" authorId="0">
      <text>
        <r>
          <rPr>
            <b/>
            <sz val="9"/>
            <color indexed="81"/>
            <rFont val="Tahoma"/>
            <family val="2"/>
          </rPr>
          <t xml:space="preserve">2.4.3 Name of NAV Calculation Agent sub-delegated (if applicable)
</t>
        </r>
        <r>
          <rPr>
            <sz val="9"/>
            <color indexed="81"/>
            <rFont val="Tahoma"/>
            <family val="2"/>
          </rPr>
          <t>Provide the name of the NAV Calculation sub-Agent if any duties are delegated by the main NAV Calculation Agent. If there is no NAV Calculation sub-Agent, leave this line blank.</t>
        </r>
        <r>
          <rPr>
            <b/>
            <sz val="9"/>
            <color indexed="81"/>
            <rFont val="Tahoma"/>
            <family val="2"/>
          </rPr>
          <t xml:space="preserve">
</t>
        </r>
      </text>
    </comment>
    <comment ref="B73" authorId="0">
      <text>
        <r>
          <rPr>
            <b/>
            <sz val="9"/>
            <color indexed="81"/>
            <rFont val="Tahoma"/>
            <family val="2"/>
          </rPr>
          <t xml:space="preserve">2.4.4 Jurisdiction of NAV Calculation Agent sub-delegated (if applicable)
</t>
        </r>
        <r>
          <rPr>
            <sz val="9"/>
            <color indexed="81"/>
            <rFont val="Tahoma"/>
            <family val="2"/>
          </rPr>
          <t>Provide the country where the sub-delegated NAV Calculation Agent is based if any duties are delegated by the main NAV Calculation Agent.</t>
        </r>
      </text>
    </comment>
    <comment ref="B74" authorId="2">
      <text>
        <r>
          <rPr>
            <b/>
            <sz val="9"/>
            <color indexed="81"/>
            <rFont val="Tahoma"/>
            <family val="2"/>
          </rPr>
          <t xml:space="preserve">2.4.5 Name of RTA Agent Contracted
</t>
        </r>
        <r>
          <rPr>
            <sz val="9"/>
            <color indexed="81"/>
            <rFont val="Tahoma"/>
            <family val="2"/>
          </rPr>
          <t>Insert the name of the service provider that is legally responsible for the Registrar and Transfer Agency services (RTA) (ie. shareholder services) for the fund, as of the date the FAR is completed.</t>
        </r>
      </text>
    </comment>
    <comment ref="B75" authorId="2">
      <text>
        <r>
          <rPr>
            <b/>
            <sz val="9"/>
            <color indexed="81"/>
            <rFont val="Tahoma"/>
            <family val="2"/>
          </rPr>
          <t xml:space="preserve">2.4.6 Jurisdiction of RTA Agent Contracted
</t>
        </r>
        <r>
          <rPr>
            <sz val="9"/>
            <color indexed="81"/>
            <rFont val="Tahoma"/>
            <family val="2"/>
          </rPr>
          <t>Select from the drop down box the country where the RTA Agent is based. Note that the United States of America is subdivided by state.</t>
        </r>
        <r>
          <rPr>
            <b/>
            <sz val="9"/>
            <color indexed="81"/>
            <rFont val="Tahoma"/>
            <family val="2"/>
          </rPr>
          <t xml:space="preserve">
</t>
        </r>
      </text>
    </comment>
    <comment ref="B76" authorId="0">
      <text>
        <r>
          <rPr>
            <b/>
            <sz val="9"/>
            <color indexed="81"/>
            <rFont val="Tahoma"/>
            <family val="2"/>
          </rPr>
          <t xml:space="preserve">2.4.7 Name of RTA Agent sub-delegated (if applicable)
</t>
        </r>
        <r>
          <rPr>
            <sz val="9"/>
            <color indexed="81"/>
            <rFont val="Tahoma"/>
            <family val="2"/>
          </rPr>
          <t>Provide the name of the RTA sub-Agent if any duties are delegated by the main RTA Agent. If there is no RTA sub-Agent, leave this line blank.</t>
        </r>
      </text>
    </comment>
    <comment ref="B77" authorId="0">
      <text>
        <r>
          <rPr>
            <b/>
            <sz val="9"/>
            <color indexed="81"/>
            <rFont val="Tahoma"/>
            <family val="2"/>
          </rPr>
          <t xml:space="preserve">2.4.8 Jurisdiction of RTA Agent sub-delegated (if applicable)
</t>
        </r>
        <r>
          <rPr>
            <sz val="9"/>
            <color indexed="81"/>
            <rFont val="Tahoma"/>
            <family val="2"/>
          </rPr>
          <t>Provide the country of the RTA sub-Agent if any duties are delegated by the main RTA Agent.</t>
        </r>
        <r>
          <rPr>
            <b/>
            <sz val="9"/>
            <color indexed="81"/>
            <rFont val="Tahoma"/>
            <family val="2"/>
          </rPr>
          <t xml:space="preserve">
</t>
        </r>
        <r>
          <rPr>
            <sz val="9"/>
            <color indexed="81"/>
            <rFont val="Tahoma"/>
            <family val="2"/>
          </rPr>
          <t xml:space="preserve">
Note that the United States of America is subdivided by state.</t>
        </r>
      </text>
    </comment>
    <comment ref="B79" authorId="2">
      <text>
        <r>
          <rPr>
            <b/>
            <sz val="9"/>
            <color indexed="81"/>
            <rFont val="Tahoma"/>
            <family val="2"/>
          </rPr>
          <t xml:space="preserve">2.5.1 Name of Registered Office
</t>
        </r>
        <r>
          <rPr>
            <sz val="9"/>
            <color indexed="81"/>
            <rFont val="Tahoma"/>
            <family val="2"/>
          </rPr>
          <t>Select from the drop down box the name of the company that provides the Registered Office services for the fund in the Cayman Islands (or the registered office of the trustee, if a unit trust), as of the date the FAR is completed.</t>
        </r>
      </text>
    </comment>
    <comment ref="B81" authorId="2">
      <text>
        <r>
          <rPr>
            <b/>
            <sz val="9"/>
            <color indexed="81"/>
            <rFont val="Tahoma"/>
            <family val="2"/>
          </rPr>
          <t xml:space="preserve">2.6.1 Name of Cayman Islands Legal Counsel
</t>
        </r>
        <r>
          <rPr>
            <sz val="9"/>
            <color indexed="81"/>
            <rFont val="Tahoma"/>
            <family val="2"/>
          </rPr>
          <t>Select from the drop down box the name of the fund’s primary Cayman Islands legal counsel. If the fund’s primary Cayman Islands legal counsel is not included in drop down list, select “Other…” and insert the name of the fund’s primary Cayman Islands legal counsel after the name of the partner at line 2.6.2.</t>
        </r>
      </text>
    </comment>
    <comment ref="B82" authorId="1">
      <text>
        <r>
          <rPr>
            <b/>
            <sz val="9"/>
            <color indexed="81"/>
            <rFont val="Tahoma"/>
            <family val="2"/>
          </rPr>
          <t xml:space="preserve">2.6.2 Name of Partner
</t>
        </r>
        <r>
          <rPr>
            <sz val="9"/>
            <color indexed="81"/>
            <rFont val="Tahoma"/>
            <family val="2"/>
          </rPr>
          <t>Provide the name of the partner of the fund’s primary Cayman Islands legal counsel. If the fund’s primary Cayman Islands legal counsel is not included in drop down list at line 2.6.1, insert the name of the fund’s primary Cayman Islands legal counsel after the name of the partner in the following format “Name of Legal Counsel – Name of Partner”.
The fund should provide the name of partner who acts as the primary contact or partner in-charge of the fund. If there is no specific partner assigned to the fund, provide any partner of the legal counsel.</t>
        </r>
      </text>
    </comment>
    <comment ref="B84" authorId="2">
      <text>
        <r>
          <rPr>
            <b/>
            <sz val="9"/>
            <color indexed="81"/>
            <rFont val="Tahoma"/>
            <family val="2"/>
          </rPr>
          <t xml:space="preserve">2.7.1 Name of Onshore Legal Counsel (if applicable)
</t>
        </r>
        <r>
          <rPr>
            <sz val="9"/>
            <color indexed="81"/>
            <rFont val="Tahoma"/>
            <family val="2"/>
          </rPr>
          <t xml:space="preserve">Insert the name of the fund’s primary law firm that is based outside the Cayman Islands. If the fund does not have Onshore Legal Counsel, insert “None”. If the fund uses the investment manager’s in-house legal counsel as Onshore Legal Counsel equivalent, insert “In-House”. 
</t>
        </r>
      </text>
    </comment>
    <comment ref="B85" authorId="0">
      <text>
        <r>
          <rPr>
            <b/>
            <sz val="9"/>
            <color indexed="81"/>
            <rFont val="Tahoma"/>
            <family val="2"/>
          </rPr>
          <t xml:space="preserve">2.7.2 Name of Partner (if applicable)
</t>
        </r>
        <r>
          <rPr>
            <sz val="9"/>
            <color indexed="81"/>
            <rFont val="Tahoma"/>
            <family val="2"/>
          </rPr>
          <t>Provide the name of the partner at the fund’s principal law firm that is based outside the Cayman Islands.
The fund should provide the name of partner who acts as the primary contact or partner in-charge of the fund. If there is no specific partner assigned to the fund, provide any partner of the legal counsel.</t>
        </r>
      </text>
    </comment>
    <comment ref="B86" authorId="2">
      <text>
        <r>
          <rPr>
            <b/>
            <sz val="9"/>
            <color indexed="81"/>
            <rFont val="Tahoma"/>
            <family val="2"/>
          </rPr>
          <t>2.7.3 Country of Onshore Legal Counsel (if applicable)</t>
        </r>
        <r>
          <rPr>
            <sz val="9"/>
            <color indexed="81"/>
            <rFont val="Tahoma"/>
            <family val="2"/>
          </rPr>
          <t xml:space="preserve">
Select from the drop down box the country where the Onshore Legal Counsel is based.</t>
        </r>
      </text>
    </comment>
    <comment ref="B88" authorId="2">
      <text>
        <r>
          <rPr>
            <b/>
            <sz val="9"/>
            <color indexed="81"/>
            <rFont val="Tahoma"/>
            <family val="2"/>
          </rPr>
          <t xml:space="preserve">2.8.1 Name of Cayman Islands Auditor
</t>
        </r>
        <r>
          <rPr>
            <sz val="9"/>
            <color indexed="81"/>
            <rFont val="Tahoma"/>
            <family val="2"/>
          </rPr>
          <t>Select from the drop down box the name of the fund’s audit firm in the Cayman Islands.</t>
        </r>
      </text>
    </comment>
    <comment ref="B89" authorId="2">
      <text>
        <r>
          <rPr>
            <b/>
            <sz val="9"/>
            <color indexed="81"/>
            <rFont val="Tahoma"/>
            <family val="2"/>
          </rPr>
          <t xml:space="preserve">2.8.2 Audit Opinion
</t>
        </r>
        <r>
          <rPr>
            <sz val="9"/>
            <color indexed="81"/>
            <rFont val="Tahoma"/>
            <family val="2"/>
          </rPr>
          <t>Select from the drop down box the choice that most accurately describes the type of audit opinion expressed in relation to the fund’s accompanying annual audited financial accounts filed with the FAR.</t>
        </r>
      </text>
    </comment>
    <comment ref="B90" authorId="0">
      <text>
        <r>
          <rPr>
            <b/>
            <sz val="9"/>
            <color indexed="81"/>
            <rFont val="Tahoma"/>
            <family val="2"/>
          </rPr>
          <t xml:space="preserve">2.8.3 Has the current Auditor resigned or indicated that it will not perform the audit for the next year?
</t>
        </r>
        <r>
          <rPr>
            <sz val="9"/>
            <color indexed="81"/>
            <rFont val="Tahoma"/>
            <family val="2"/>
          </rPr>
          <t>Indicate whether the Auditor as last disclosed to the Authority resigned, or indicated that it will not perform the audit for the next reporting period, either as a result of a decision made by the auditor or a decision made by the fund.</t>
        </r>
      </text>
    </comment>
    <comment ref="B92" authorId="0">
      <text>
        <r>
          <rPr>
            <b/>
            <sz val="9"/>
            <color indexed="81"/>
            <rFont val="Tahoma"/>
            <family val="2"/>
          </rPr>
          <t xml:space="preserve">2.9.1 Name of Custodian Contracted
</t>
        </r>
        <r>
          <rPr>
            <sz val="9"/>
            <color indexed="81"/>
            <rFont val="Tahoma"/>
            <family val="2"/>
          </rPr>
          <t>Provide the name of the primary Custodian charged with the responsibility for the safekeeping of the investment assets.
In general, provide the primary Custodian stated in the offering memorandum. If the FAR is being completed for a regulated feeder fund, which has no investment assets other than cash and investment in master fund, provide the name of the Custodian for the cash assets. If the regulated feeder fund has no cash assets, provide the name of the Custodian of the master fund’s cash assets that is being used for deposits and withdrawals of the feeder fund’s subscriptions and redemptions. If the FAR is being completed for a master fund and the master fund has multiple Custodians, provide the Custodian where the majority of the positions are being held. If the FAR is being completed for a fund of funds, provide the custodian of the largest investee fund.</t>
        </r>
      </text>
    </comment>
    <comment ref="B93" authorId="0">
      <text>
        <r>
          <rPr>
            <b/>
            <sz val="9"/>
            <color indexed="81"/>
            <rFont val="Tahoma"/>
            <family val="2"/>
          </rPr>
          <t xml:space="preserve">2.9.2 Jurisdiction of Custodian Contracted
</t>
        </r>
        <r>
          <rPr>
            <sz val="9"/>
            <color indexed="81"/>
            <rFont val="Tahoma"/>
            <family val="2"/>
          </rPr>
          <t>Select from the drop down box the country where the Custodian is based.</t>
        </r>
        <r>
          <rPr>
            <b/>
            <sz val="9"/>
            <color indexed="81"/>
            <rFont val="Tahoma"/>
            <family val="2"/>
          </rPr>
          <t xml:space="preserve">
</t>
        </r>
        <r>
          <rPr>
            <sz val="9"/>
            <color indexed="81"/>
            <rFont val="Tahoma"/>
            <family val="2"/>
          </rPr>
          <t xml:space="preserve">
Note that the United States of America is subdivided by state.</t>
        </r>
      </text>
    </comment>
    <comment ref="B94" authorId="0">
      <text>
        <r>
          <rPr>
            <b/>
            <sz val="9"/>
            <color indexed="81"/>
            <rFont val="Tahoma"/>
            <family val="2"/>
          </rPr>
          <t xml:space="preserve">2.9.3 Name of Regulator of Custodian Contracted (if applicable)
</t>
        </r>
        <r>
          <rPr>
            <sz val="9"/>
            <color indexed="81"/>
            <rFont val="Tahoma"/>
            <family val="2"/>
          </rPr>
          <t>Provide the name of the primary regulator charged with overseeing the activities of the Custodian. If there is no custodian, leave this line blank.</t>
        </r>
        <r>
          <rPr>
            <b/>
            <sz val="9"/>
            <color indexed="81"/>
            <rFont val="Tahoma"/>
            <family val="2"/>
          </rPr>
          <t xml:space="preserve">
</t>
        </r>
      </text>
    </comment>
    <comment ref="B95" authorId="0">
      <text>
        <r>
          <rPr>
            <b/>
            <sz val="9"/>
            <color indexed="81"/>
            <rFont val="Tahoma"/>
            <family val="2"/>
          </rPr>
          <t xml:space="preserve">2.9.4 Country of Regulator of Custodian Contracted (if applicable)
</t>
        </r>
        <r>
          <rPr>
            <sz val="9"/>
            <color indexed="81"/>
            <rFont val="Tahoma"/>
            <family val="2"/>
          </rPr>
          <t>Provide the country of the regulator of the Custodian contracted, named in 2.9.3</t>
        </r>
      </text>
    </comment>
    <comment ref="B96" authorId="0">
      <text>
        <r>
          <rPr>
            <b/>
            <sz val="9"/>
            <color indexed="81"/>
            <rFont val="Tahoma"/>
            <family val="2"/>
          </rPr>
          <t xml:space="preserve">2.9.5 Name of Custodian sub-delegated (if applicable)
</t>
        </r>
        <r>
          <rPr>
            <sz val="9"/>
            <color indexed="81"/>
            <rFont val="Tahoma"/>
            <family val="2"/>
          </rPr>
          <t xml:space="preserve">Provide the name of the sub-Custodian if any duties are delegated by the main Custodian. If there is no sub-Custodian, leave this line blank.
</t>
        </r>
      </text>
    </comment>
    <comment ref="B97" authorId="0">
      <text>
        <r>
          <rPr>
            <b/>
            <sz val="9"/>
            <color indexed="81"/>
            <rFont val="Tahoma"/>
            <family val="2"/>
          </rPr>
          <t>2.9.6 Jurisdiction of Custodian sub-delegated (if applicable)</t>
        </r>
        <r>
          <rPr>
            <sz val="9"/>
            <color indexed="81"/>
            <rFont val="Tahoma"/>
            <family val="2"/>
          </rPr>
          <t xml:space="preserve">
Select from the drop down box the country where the sub-Custodian is based. 
Note that the United States of America is subdivided by state.
</t>
        </r>
      </text>
    </comment>
    <comment ref="B99" authorId="2">
      <text>
        <r>
          <rPr>
            <b/>
            <sz val="9"/>
            <color indexed="81"/>
            <rFont val="Tahoma"/>
            <family val="2"/>
          </rPr>
          <t xml:space="preserve">3.1 Is trading of the equity interests suspended?
</t>
        </r>
        <r>
          <rPr>
            <sz val="9"/>
            <color indexed="81"/>
            <rFont val="Tahoma"/>
            <family val="2"/>
          </rPr>
          <t xml:space="preserve">Select “Yes” or “No” to indicate if trading (ie. subscriptions or redemptions) of the equity interests (ie. the participating shares, partnership interests or units) of the fund was suspended at any time between the beginning of the reporting period as indicated at line 7.1 to the date the FAR is completed.
</t>
        </r>
      </text>
    </comment>
    <comment ref="B100" authorId="2">
      <text>
        <r>
          <rPr>
            <b/>
            <sz val="9"/>
            <color indexed="81"/>
            <rFont val="Tahoma"/>
            <family val="2"/>
          </rPr>
          <t xml:space="preserve">3.2 Have all or substantially all the participating equity interests been redeemed?
</t>
        </r>
        <r>
          <rPr>
            <sz val="9"/>
            <color indexed="81"/>
            <rFont val="Tahoma"/>
            <family val="2"/>
          </rPr>
          <t>Select “Yes” or “No” to indicate if all or substantially all of the equity interests (ie. the participating (or non-managing) shares, partnership interests or units) of the fund have been redeemed as of the date the FAR is completed.</t>
        </r>
      </text>
    </comment>
    <comment ref="B101" authorId="2">
      <text>
        <r>
          <rPr>
            <b/>
            <sz val="9"/>
            <color indexed="81"/>
            <rFont val="Tahoma"/>
            <family val="2"/>
          </rPr>
          <t xml:space="preserve">3.3 Were there any regulatory investigations against the fund during the filing period?
</t>
        </r>
        <r>
          <rPr>
            <sz val="9"/>
            <color indexed="81"/>
            <rFont val="Tahoma"/>
            <family val="2"/>
          </rPr>
          <t>Select “Yes” or “No” to indicate if there have been any regulatory investigations against the fund only (and not against the investment manager or any other service provider to the fund) that would constitute a material change to the information contained in the fund’s offering document, as at the date the FAR is completed.</t>
        </r>
      </text>
    </comment>
    <comment ref="B102" authorId="0">
      <text>
        <r>
          <rPr>
            <b/>
            <sz val="9"/>
            <color indexed="81"/>
            <rFont val="Tahoma"/>
            <family val="2"/>
          </rPr>
          <t xml:space="preserve">3.4 Date of Most Recent Offering Document
</t>
        </r>
        <r>
          <rPr>
            <sz val="9"/>
            <color indexed="81"/>
            <rFont val="Tahoma"/>
            <family val="2"/>
          </rPr>
          <t>Insert the date of the most recent offering document or supplement to the offering document, as of the date the FAR is completed. The correct date format to be used is “dd-MMM-yyyy” (eg. 06-May-2015).  Because the host computer may automatically re-order numeric data, please review the date in written form as re-displayed for accuracy.</t>
        </r>
        <r>
          <rPr>
            <b/>
            <sz val="9"/>
            <color indexed="81"/>
            <rFont val="Tahoma"/>
            <family val="2"/>
          </rPr>
          <t xml:space="preserve">
</t>
        </r>
        <r>
          <rPr>
            <sz val="9"/>
            <color indexed="81"/>
            <rFont val="Tahoma"/>
            <family val="2"/>
          </rPr>
          <t>This section is mandatory and should be completed to be able to upload the FAR in REEFS. However, if the FAR is being completed for a master fund and the master fund has no separate offering memorandum, provide the date of the most recent offering memorandum of any one of the feeders.</t>
        </r>
      </text>
    </comment>
    <comment ref="B103" authorId="2">
      <text>
        <r>
          <rPr>
            <b/>
            <sz val="9"/>
            <color indexed="81"/>
            <rFont val="Tahoma"/>
            <family val="2"/>
          </rPr>
          <t xml:space="preserve">3.5 Has the decision been made to terminate the fund?
</t>
        </r>
        <r>
          <rPr>
            <sz val="9"/>
            <color indexed="81"/>
            <rFont val="Tahoma"/>
            <family val="2"/>
          </rPr>
          <t>Select “Yes” or “No” to indicate if the Operators of the fund have decided to terminate (voluntarily or involuntarily) the fund, as of the date the FAR is completed, irrespective that any such a decision has not been formally minuted. Termination includes a decision to redeem all Investors out of the fund, effectively closing down the fund.</t>
        </r>
      </text>
    </comment>
    <comment ref="B104" authorId="0">
      <text>
        <r>
          <rPr>
            <b/>
            <sz val="9"/>
            <color indexed="81"/>
            <rFont val="Tahoma"/>
            <family val="2"/>
          </rPr>
          <t xml:space="preserve">3.6 Has the fund side-pocketed investments during the filing period?
</t>
        </r>
        <r>
          <rPr>
            <sz val="9"/>
            <color indexed="81"/>
            <rFont val="Tahoma"/>
            <family val="2"/>
          </rPr>
          <t>Select “yes” or “no” to indicate if the fund has set aside investments in a side pocket (ie. an illiquid class of shares/units/partnership interests of the fund), whether compulsorily or at the option of the Investor(s).</t>
        </r>
        <r>
          <rPr>
            <b/>
            <sz val="9"/>
            <color indexed="81"/>
            <rFont val="Tahoma"/>
            <family val="2"/>
          </rPr>
          <t xml:space="preserve">
</t>
        </r>
        <r>
          <rPr>
            <sz val="9"/>
            <color indexed="81"/>
            <rFont val="Tahoma"/>
            <family val="2"/>
          </rPr>
          <t xml:space="preserve">
</t>
        </r>
      </text>
    </comment>
    <comment ref="B105" authorId="0">
      <text>
        <r>
          <rPr>
            <b/>
            <sz val="9"/>
            <color indexed="81"/>
            <rFont val="Tahoma"/>
            <family val="2"/>
          </rPr>
          <t xml:space="preserve">3.7 Has the fund implemented a gate on redemptions or withdrawals during the filing period?
</t>
        </r>
        <r>
          <rPr>
            <sz val="9"/>
            <color indexed="81"/>
            <rFont val="Tahoma"/>
            <family val="2"/>
          </rPr>
          <t>This refers to where the fund has placed a restriction barring or limiting redemptions/withdrawals of the fund, or a class of the fund, during a particular period. Select “yes” or “no” to indicate if the fund has implemented a gate on redemptions.</t>
        </r>
      </text>
    </comment>
    <comment ref="B106" authorId="0">
      <text>
        <r>
          <rPr>
            <b/>
            <sz val="9"/>
            <color indexed="81"/>
            <rFont val="Tahoma"/>
            <family val="2"/>
          </rPr>
          <t>3.8 How many Operator meetings were held during the year (or period)?</t>
        </r>
        <r>
          <rPr>
            <sz val="9"/>
            <color indexed="81"/>
            <rFont val="Tahoma"/>
            <family val="2"/>
          </rPr>
          <t xml:space="preserve">
Provide the number of Operator meetings held during the reporting period. The Operator of a regulated Mutual Fund is the board of directors where the regulated Mutual Fund is a corporate, the general partners where the regulated Mutual Fund is a partnership, and the trustees where the regulated Mutual Fund is a unit trust. </t>
        </r>
        <r>
          <rPr>
            <b/>
            <sz val="9"/>
            <color indexed="81"/>
            <rFont val="Tahoma"/>
            <family val="2"/>
          </rPr>
          <t xml:space="preserve">
</t>
        </r>
        <r>
          <rPr>
            <sz val="9"/>
            <color indexed="81"/>
            <rFont val="Tahoma"/>
            <family val="2"/>
          </rPr>
          <t xml:space="preserve">
</t>
        </r>
      </text>
    </comment>
    <comment ref="C110" authorId="1">
      <text>
        <r>
          <rPr>
            <b/>
            <sz val="9"/>
            <color indexed="81"/>
            <rFont val="Tahoma"/>
            <family val="2"/>
          </rPr>
          <t>4 Percentage:</t>
        </r>
        <r>
          <rPr>
            <sz val="9"/>
            <color indexed="81"/>
            <rFont val="Tahoma"/>
            <family val="2"/>
          </rPr>
          <t xml:space="preserve">
Must be a number between 10 and 100</t>
        </r>
      </text>
    </comment>
    <comment ref="A112" authorId="0">
      <text>
        <r>
          <rPr>
            <b/>
            <sz val="9"/>
            <color indexed="81"/>
            <rFont val="Tahoma"/>
            <family val="2"/>
          </rPr>
          <t xml:space="preserve">4.1 Country of Investors of Record
</t>
        </r>
        <r>
          <rPr>
            <sz val="9"/>
            <color indexed="81"/>
            <rFont val="Tahoma"/>
            <family val="2"/>
          </rPr>
          <t xml:space="preserve">Provide the name(s) of the country(ies) in which the Investors of record are based, ie. per the registered address on the register of investors, where the Investors in each such country represent 10% or more of the interests issued by the fund.
</t>
        </r>
      </text>
    </comment>
  </commentList>
</comments>
</file>

<file path=xl/comments2.xml><?xml version="1.0" encoding="utf-8"?>
<comments xmlns="http://schemas.openxmlformats.org/spreadsheetml/2006/main">
  <authors>
    <author>Garth C. L. Ebanks</author>
    <author>Bombase, Matthew</author>
  </authors>
  <commentList>
    <comment ref="B4" authorId="0">
      <text>
        <r>
          <rPr>
            <b/>
            <sz val="9"/>
            <color indexed="81"/>
            <rFont val="Tahoma"/>
            <family val="2"/>
          </rPr>
          <t xml:space="preserve">7.1 Reporting Period “From”
</t>
        </r>
        <r>
          <rPr>
            <sz val="9"/>
            <color indexed="81"/>
            <rFont val="Tahoma"/>
            <family val="2"/>
          </rPr>
          <t>Insert the first date of the reporting period as stated in the accompanying annual audited financial accounts. The correct date format to be used is “dd-MMM-yyyy” (eg. 06-May-2015).  Because the host computer may automatically re-order numeric data, please review the date in written form as re-displayed for accuracy.</t>
        </r>
      </text>
    </comment>
    <comment ref="B5" authorId="0">
      <text>
        <r>
          <rPr>
            <b/>
            <sz val="9"/>
            <color indexed="81"/>
            <rFont val="Tahoma"/>
            <family val="2"/>
          </rPr>
          <t xml:space="preserve">7.2 Reporting Period “To”
</t>
        </r>
        <r>
          <rPr>
            <sz val="9"/>
            <color indexed="81"/>
            <rFont val="Tahoma"/>
            <family val="2"/>
          </rPr>
          <t>Insert the last date of the reporting period as stated in the accompanying annual audited financial accounts. The correct date format to be used is “dd-MMM-yyyy” (eg. 06-May-2015).  Because the host computer may automatically re-order numeric data, please review the date in written form as re-displayed for accuracy.</t>
        </r>
      </text>
    </comment>
    <comment ref="B7" authorId="0">
      <text>
        <r>
          <rPr>
            <b/>
            <sz val="9"/>
            <color indexed="81"/>
            <rFont val="Tahoma"/>
            <family val="2"/>
          </rPr>
          <t xml:space="preserve">8.1 Total Assets
</t>
        </r>
        <r>
          <rPr>
            <sz val="9"/>
            <color indexed="81"/>
            <rFont val="Tahoma"/>
            <family val="2"/>
          </rPr>
          <t>Insert the calculated total assets at the end of the reporting period, as shown in the accompanying annual audited financial accounts (usually presented on the Balance Sheet or the Statement of Assets and Liabilities).</t>
        </r>
        <r>
          <rPr>
            <b/>
            <sz val="9"/>
            <color indexed="81"/>
            <rFont val="Tahoma"/>
            <family val="2"/>
          </rPr>
          <t xml:space="preserve">
</t>
        </r>
      </text>
    </comment>
    <comment ref="B8" authorId="0">
      <text>
        <r>
          <rPr>
            <b/>
            <sz val="9"/>
            <color indexed="81"/>
            <rFont val="Tahoma"/>
            <family val="2"/>
          </rPr>
          <t xml:space="preserve">8.2 Beginning Net Asset Value
</t>
        </r>
        <r>
          <rPr>
            <sz val="9"/>
            <color indexed="81"/>
            <rFont val="Tahoma"/>
            <family val="2"/>
          </rPr>
          <t>Insert the total amount of net assets held at the end date of the previous reporting period, as shown in the accompanying annual audited financial accounts . If there is no previous reporting period, insert the net asset value of the fund for the date operations commenced.</t>
        </r>
      </text>
    </comment>
    <comment ref="B9" authorId="0">
      <text>
        <r>
          <rPr>
            <b/>
            <sz val="9"/>
            <color indexed="81"/>
            <rFont val="Tahoma"/>
            <family val="2"/>
          </rPr>
          <t xml:space="preserve">8.3 Total Subscriptions
</t>
        </r>
        <r>
          <rPr>
            <sz val="9"/>
            <color indexed="81"/>
            <rFont val="Tahoma"/>
            <family val="2"/>
          </rPr>
          <t xml:space="preserve">Insert the total of all Investor subscriptions (also known as contributions) to the fund during the reporting period as a </t>
        </r>
        <r>
          <rPr>
            <b/>
            <sz val="9"/>
            <color indexed="81"/>
            <rFont val="Tahoma"/>
            <family val="2"/>
          </rPr>
          <t>positive number</t>
        </r>
        <r>
          <rPr>
            <sz val="9"/>
            <color indexed="81"/>
            <rFont val="Tahoma"/>
            <family val="2"/>
          </rPr>
          <t>, as shown in the accompanying annual audited financial accounts (usually presented in the Statement of Shareholders’ Equity or Statement of Changes in Net Assets).  If there has been a change in accounting policy or prior period adjustment that is presented in the statement of changes in net assets/statement of changes in equity, include the effect of such change in the accounting policy or prior period adjustment as an addition to or deduction from the beginning net asset value of the fund. If there were no subscriptions during the period, enter “0”.</t>
        </r>
        <r>
          <rPr>
            <b/>
            <sz val="9"/>
            <color indexed="81"/>
            <rFont val="Tahoma"/>
            <family val="2"/>
          </rPr>
          <t xml:space="preserve">
</t>
        </r>
      </text>
    </comment>
    <comment ref="B10" authorId="0">
      <text>
        <r>
          <rPr>
            <b/>
            <sz val="9"/>
            <color indexed="81"/>
            <rFont val="Tahoma"/>
            <family val="2"/>
          </rPr>
          <t xml:space="preserve">8.4 Total Redemptions
</t>
        </r>
        <r>
          <rPr>
            <sz val="9"/>
            <color indexed="81"/>
            <rFont val="Tahoma"/>
            <family val="2"/>
          </rPr>
          <t xml:space="preserve">Insert the total of all Investor redemptions (also known as withdrawals) from the fund during the reporting period as a </t>
        </r>
        <r>
          <rPr>
            <b/>
            <sz val="9"/>
            <color indexed="81"/>
            <rFont val="Tahoma"/>
            <family val="2"/>
          </rPr>
          <t xml:space="preserve">negative number </t>
        </r>
        <r>
          <rPr>
            <sz val="9"/>
            <color indexed="81"/>
            <rFont val="Tahoma"/>
            <family val="2"/>
          </rPr>
          <t>using a minus sign (“-”), as shown in the accompanying annual audited financial accounts (usually presented in the Statement of Shareholders’ Equity or Statement of Changes in Net Assets). If there were no redemptions during the period, enter “0”.</t>
        </r>
      </text>
    </comment>
    <comment ref="B11" authorId="0">
      <text>
        <r>
          <rPr>
            <b/>
            <sz val="9"/>
            <color indexed="81"/>
            <rFont val="Tahoma"/>
            <family val="2"/>
          </rPr>
          <t xml:space="preserve">8.5 Total Dividends/Distributions
</t>
        </r>
        <r>
          <rPr>
            <sz val="9"/>
            <color indexed="81"/>
            <rFont val="Tahoma"/>
            <family val="2"/>
          </rPr>
          <t xml:space="preserve">Insert the total of all Investor dividends and distributions (also known as returns on investment to Investors) from the fund during the reporting period as a </t>
        </r>
        <r>
          <rPr>
            <b/>
            <sz val="9"/>
            <color indexed="81"/>
            <rFont val="Tahoma"/>
            <family val="2"/>
          </rPr>
          <t>negative number</t>
        </r>
        <r>
          <rPr>
            <sz val="9"/>
            <color indexed="81"/>
            <rFont val="Tahoma"/>
            <family val="2"/>
          </rPr>
          <t xml:space="preserve"> using a minus sign (“-”), as shown in the accompanying annual audited financial accounts (usually presented in the Statement of Shareholders’ Equity or Statement of Changes in Net Assets). If there were no dividends or distributions during the period, enter “0”.</t>
        </r>
        <r>
          <rPr>
            <b/>
            <sz val="9"/>
            <color indexed="81"/>
            <rFont val="Tahoma"/>
            <family val="2"/>
          </rPr>
          <t xml:space="preserve">
</t>
        </r>
      </text>
    </comment>
    <comment ref="B12" authorId="0">
      <text>
        <r>
          <rPr>
            <b/>
            <sz val="9"/>
            <color indexed="81"/>
            <rFont val="Tahoma"/>
            <family val="2"/>
          </rPr>
          <t xml:space="preserve">8.6 Net Income/Net Loss
</t>
        </r>
        <r>
          <rPr>
            <sz val="9"/>
            <color indexed="81"/>
            <rFont val="Tahoma"/>
            <family val="2"/>
          </rPr>
          <t>Insert the total of the net increase (income) or the net decrease (loss) in net assets resulting from operations (ie. the total of all income less expenses, including all investment gains or losses) earned by the fund during the reporting period, as shown in the accompanying annual audited financial accounts (usually presented in the Statement of Shareholders’ Equity or Statement of Changes in Net Assets). If the value is a net loss, enter the value as a negative number using a minus sign (“-”).</t>
        </r>
        <r>
          <rPr>
            <b/>
            <sz val="9"/>
            <color indexed="81"/>
            <rFont val="Tahoma"/>
            <family val="2"/>
          </rPr>
          <t xml:space="preserve">
</t>
        </r>
      </text>
    </comment>
    <comment ref="B13" authorId="0">
      <text>
        <r>
          <rPr>
            <b/>
            <sz val="9"/>
            <color indexed="81"/>
            <rFont val="Tahoma"/>
            <family val="2"/>
          </rPr>
          <t xml:space="preserve">8.7 Ending Net Asset Value
</t>
        </r>
        <r>
          <rPr>
            <sz val="9"/>
            <color indexed="81"/>
            <rFont val="Tahoma"/>
            <family val="2"/>
          </rPr>
          <t>Do not insert any value into line 8.7. This value will be the total amount of net assets held at the last date of the reporting period, as shown in the accompanying annual audited financial accounts. Ending net asset value will be automatically calculated by a formula that will be equal to the sum of the total amount of net assets held at the beginning of the reporting period (line 8.2), subscriptions (line 8.3), redemptions (line 8.4), dividends and distributions to Investors (line 8.5), and net income or net loss (line 8.6), during the reporting period.</t>
        </r>
        <r>
          <rPr>
            <b/>
            <sz val="9"/>
            <color indexed="81"/>
            <rFont val="Tahoma"/>
            <family val="2"/>
          </rPr>
          <t xml:space="preserve">
</t>
        </r>
      </text>
    </comment>
    <comment ref="B15" authorId="0">
      <text>
        <r>
          <rPr>
            <b/>
            <sz val="9"/>
            <color indexed="81"/>
            <rFont val="Tahoma"/>
            <family val="2"/>
          </rPr>
          <t xml:space="preserve">9.1 Investment in Master Fund 
</t>
        </r>
        <r>
          <rPr>
            <sz val="9"/>
            <color indexed="81"/>
            <rFont val="Tahoma"/>
            <family val="2"/>
          </rPr>
          <t>This category relates only to investments made by feeder funds into a Master Fund in a master-feeder structure.</t>
        </r>
      </text>
    </comment>
    <comment ref="B16" authorId="0">
      <text>
        <r>
          <rPr>
            <b/>
            <sz val="9"/>
            <color indexed="81"/>
            <rFont val="Tahoma"/>
            <family val="2"/>
          </rPr>
          <t>9.2 Long Position Equities (Assets)</t>
        </r>
        <r>
          <rPr>
            <sz val="9"/>
            <color indexed="81"/>
            <rFont val="Tahoma"/>
            <family val="2"/>
          </rPr>
          <t xml:space="preserve">
This category also includes all private placements (ie. privately held companies). Insert the value of “long” positions/investments made in equities as a </t>
        </r>
        <r>
          <rPr>
            <b/>
            <sz val="9"/>
            <color indexed="81"/>
            <rFont val="Tahoma"/>
            <family val="2"/>
          </rPr>
          <t>positive number</t>
        </r>
        <r>
          <rPr>
            <sz val="9"/>
            <color indexed="81"/>
            <rFont val="Tahoma"/>
            <family val="2"/>
          </rPr>
          <t>.</t>
        </r>
      </text>
    </comment>
    <comment ref="B17" authorId="0">
      <text>
        <r>
          <rPr>
            <b/>
            <sz val="9"/>
            <color indexed="81"/>
            <rFont val="Tahoma"/>
            <family val="2"/>
          </rPr>
          <t>9.3 Short Position Equities (Liabilities)</t>
        </r>
        <r>
          <rPr>
            <sz val="9"/>
            <color indexed="81"/>
            <rFont val="Tahoma"/>
            <family val="2"/>
          </rPr>
          <t xml:space="preserve">
This category also includes all private placements (ie. privately held companies). Insert the value of “short” positions/investments made in equities as a </t>
        </r>
        <r>
          <rPr>
            <b/>
            <sz val="9"/>
            <color indexed="81"/>
            <rFont val="Tahoma"/>
            <family val="2"/>
          </rPr>
          <t>negative number</t>
        </r>
        <r>
          <rPr>
            <sz val="9"/>
            <color indexed="81"/>
            <rFont val="Tahoma"/>
            <family val="2"/>
          </rPr>
          <t>, using a minus sign (“-”).</t>
        </r>
      </text>
    </comment>
    <comment ref="B18" authorId="0">
      <text>
        <r>
          <rPr>
            <b/>
            <sz val="9"/>
            <color indexed="81"/>
            <rFont val="Tahoma"/>
            <family val="2"/>
          </rPr>
          <t xml:space="preserve">9.4 Debt Instruments (Assets)
</t>
        </r>
        <r>
          <rPr>
            <sz val="9"/>
            <color indexed="81"/>
            <rFont val="Tahoma"/>
            <family val="2"/>
          </rPr>
          <t xml:space="preserve">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“long” (asset) positions/investments made in debt instruments as a </t>
        </r>
        <r>
          <rPr>
            <b/>
            <sz val="9"/>
            <color indexed="81"/>
            <rFont val="Tahoma"/>
            <family val="2"/>
          </rPr>
          <t>positive number</t>
        </r>
        <r>
          <rPr>
            <sz val="9"/>
            <color indexed="81"/>
            <rFont val="Tahoma"/>
            <family val="2"/>
          </rPr>
          <t>.</t>
        </r>
      </text>
    </comment>
    <comment ref="B19" authorId="0">
      <text>
        <r>
          <rPr>
            <b/>
            <sz val="9"/>
            <color indexed="81"/>
            <rFont val="Tahoma"/>
            <family val="2"/>
          </rPr>
          <t>9.5 Short Position Debt Instruments (Liabilities)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“short” (liability) positions/investments made in debt instruments as a </t>
        </r>
        <r>
          <rPr>
            <b/>
            <sz val="9"/>
            <color indexed="81"/>
            <rFont val="Tahoma"/>
            <family val="2"/>
          </rPr>
          <t>negative number</t>
        </r>
        <r>
          <rPr>
            <sz val="9"/>
            <color indexed="81"/>
            <rFont val="Tahoma"/>
            <family val="2"/>
          </rPr>
          <t>, using a minus sign (“-”).</t>
        </r>
      </text>
    </comment>
    <comment ref="B20" authorId="0">
      <text>
        <r>
          <rPr>
            <b/>
            <sz val="9"/>
            <color indexed="81"/>
            <rFont val="Tahoma"/>
            <family val="2"/>
          </rPr>
          <t>9.6 Other Funds</t>
        </r>
        <r>
          <rPr>
            <sz val="9"/>
            <color indexed="81"/>
            <rFont val="Tahoma"/>
            <family val="2"/>
          </rPr>
          <t xml:space="preserve">
This category includes any other kind of collective investment structure (hedge funds, mutual funds, etc.) but not exchange traded funds (ETFs). Investments in ETFs should be reported according to the main underlying asset class (eg. long equities, short debt instruments, etc.).</t>
        </r>
      </text>
    </comment>
    <comment ref="B21" authorId="0">
      <text>
        <r>
          <rPr>
            <b/>
            <sz val="9"/>
            <color indexed="81"/>
            <rFont val="Tahoma"/>
            <family val="2"/>
          </rPr>
          <t>9.7 Money Market Instruments</t>
        </r>
        <r>
          <rPr>
            <sz val="9"/>
            <color indexed="81"/>
            <rFont val="Tahoma"/>
            <family val="2"/>
          </rPr>
          <t xml:space="preserve">
This category includes commercial paper, T-Bills, and certificates of deposit, but excludes cash and due to/from broker balances.</t>
        </r>
      </text>
    </comment>
    <comment ref="B22" authorId="0">
      <text>
        <r>
          <rPr>
            <b/>
            <sz val="9"/>
            <color indexed="81"/>
            <rFont val="Tahoma"/>
            <family val="2"/>
          </rPr>
          <t xml:space="preserve">9.8 Derivatives (Assets)
</t>
        </r>
        <r>
          <rPr>
            <sz val="9"/>
            <color indexed="81"/>
            <rFont val="Tahoma"/>
            <family val="2"/>
          </rPr>
          <t xml:space="preserve">This category includes the unrealised appreciation of all derivative instruments disclosed in the annual audited financial accounts, including futures, forwards, options, swaps, etc. Insert the value of “asset” derivative positions as a </t>
        </r>
        <r>
          <rPr>
            <b/>
            <sz val="9"/>
            <color indexed="81"/>
            <rFont val="Tahoma"/>
            <family val="2"/>
          </rPr>
          <t>positive number</t>
        </r>
        <r>
          <rPr>
            <sz val="9"/>
            <color indexed="81"/>
            <rFont val="Tahoma"/>
            <family val="2"/>
          </rPr>
          <t>.</t>
        </r>
      </text>
    </comment>
    <comment ref="B23" authorId="0">
      <text>
        <r>
          <rPr>
            <b/>
            <sz val="9"/>
            <color indexed="81"/>
            <rFont val="Tahoma"/>
            <family val="2"/>
          </rPr>
          <t>9.9 Derivatives (Liabilities)</t>
        </r>
        <r>
          <rPr>
            <sz val="9"/>
            <color indexed="81"/>
            <rFont val="Tahoma"/>
            <family val="2"/>
          </rPr>
          <t xml:space="preserve">
This category includes the unrealised depreciation of all derivative instruments disclosed in the annual audited financial accounts, including futures, forwards, options, swaps, etc. Insert the value of “liability” derivative positions as a </t>
        </r>
        <r>
          <rPr>
            <b/>
            <sz val="9"/>
            <color indexed="81"/>
            <rFont val="Tahoma"/>
            <family val="2"/>
          </rPr>
          <t>negative number</t>
        </r>
        <r>
          <rPr>
            <sz val="9"/>
            <color indexed="81"/>
            <rFont val="Tahoma"/>
            <family val="2"/>
          </rPr>
          <t>, using a minus sign (“-”).</t>
        </r>
      </text>
    </comment>
    <comment ref="B24" authorId="0">
      <text>
        <r>
          <rPr>
            <b/>
            <sz val="9"/>
            <color indexed="81"/>
            <rFont val="Tahoma"/>
            <family val="2"/>
          </rPr>
          <t xml:space="preserve">9.10 Other Investments (Assets)
</t>
        </r>
        <r>
          <rPr>
            <sz val="9"/>
            <color indexed="81"/>
            <rFont val="Tahoma"/>
            <family val="2"/>
          </rPr>
          <t xml:space="preserve">This category includes assets which comprise a component of the investment portfolio that are not already described above. This category excludes cash and due from broker and excludes receivables as a result of unsettled investment transactions or corporate actions, divided into assets as appropriate. Insert the value of “asset” positions in “Other Investments” as a </t>
        </r>
        <r>
          <rPr>
            <b/>
            <sz val="9"/>
            <color indexed="81"/>
            <rFont val="Tahoma"/>
            <family val="2"/>
          </rPr>
          <t>positive number</t>
        </r>
        <r>
          <rPr>
            <sz val="9"/>
            <color indexed="81"/>
            <rFont val="Tahoma"/>
            <family val="2"/>
          </rPr>
          <t>.</t>
        </r>
      </text>
    </comment>
    <comment ref="B25" authorId="0">
      <text>
        <r>
          <rPr>
            <b/>
            <sz val="9"/>
            <color indexed="81"/>
            <rFont val="Tahoma"/>
            <family val="2"/>
          </rPr>
          <t xml:space="preserve">9.11 Other Investments (Liabilities)
</t>
        </r>
        <r>
          <rPr>
            <sz val="9"/>
            <color indexed="81"/>
            <rFont val="Tahoma"/>
            <family val="2"/>
          </rPr>
          <t xml:space="preserve">This category includes liabilities which comprise a component of the investment portfolio that are not already described above. This category excludes cash and due to broker and excludes payables as a result of unsettled investment transactions or corporate actions, divided into liabilities as appropriate. Insert the value of “liability” positions in “Other Investments” as a </t>
        </r>
        <r>
          <rPr>
            <b/>
            <sz val="9"/>
            <color indexed="81"/>
            <rFont val="Tahoma"/>
            <family val="2"/>
          </rPr>
          <t>negative number</t>
        </r>
        <r>
          <rPr>
            <sz val="9"/>
            <color indexed="81"/>
            <rFont val="Tahoma"/>
            <family val="2"/>
          </rPr>
          <t>, using a minus sign (“-”).</t>
        </r>
      </text>
    </comment>
    <comment ref="B29" authorId="1">
      <text>
        <r>
          <rPr>
            <b/>
            <sz val="9"/>
            <color indexed="81"/>
            <rFont val="Tahoma"/>
            <family val="2"/>
          </rPr>
          <t xml:space="preserve">12.  Allocation of Equity and Debt Securities and Master Funds by Country
</t>
        </r>
        <r>
          <rPr>
            <sz val="9"/>
            <color indexed="81"/>
            <rFont val="Tahoma"/>
            <family val="2"/>
          </rPr>
          <t>Provide details of total, equity, long-term debt securities, short term debt securities and investment in master funds held by the reporting fund by jurisdiction/country of issuer of such equity, investment or security, where the investment(s) in each such country represent 10% or more of the interests issued by the fund. Insert the value of the type of asset (ie. actual value, not a percentage) described in the currency reported at line 2.1.0, as at the last date of the reporting period.
Short and long positions should be presented separately as positive and negative values within separate lines. The 10% country allocation threshold should be calculated per type of investment using the net assets of the fund as denominator.
Equity securities cover all instruments and records acknowledging after the claims of all creditors have been met, claims to the residual values of enterprises.
Include in equity:
• Ordinary shares
• Stocks
• Participating preference shares
• Depository receipts
• Shares/units in mutual funds and investment trusts
• Equity securities that have been sold under repurchase agreements
• Equity securities that have been “lent” under a securities lending arrangement
Exclude from equity
• Rights, options, warrants, and other derivative instruments
• Equity securities that have been bought under repurchase agreements
• Equity securities that have been acquired under a securities lending arrangement
Long-term debt securities cover bonds, debentures, and notes that usually give the holder the unconditional right to a fixed cash flow or contractually determined variable money income and have an original term to maturity of more than one year.
Include in long-term debt securities:
• Bonds such as treasury, zero-coupon, stripped, deep-discounted, currency-linked, floating-rate, equity-related and Eurobonds
• Asset-backed securities such as mortgage-backed bonds and collateralised mortgage obligations (CMOs)
• Index-linked securities (eg. property index certificates)
• Nonparticipating preference shares
• Floating-rate notes (FRN) such as perpetual-rate notes (PRN), variable-rate notes (VRN), structured FRN, reverse FRN, collared FRN, step-up recovery FRN (SURF) and range/corridor/accrual notes
• Euro medium-term notes (EMTN)
• Schuldscheine (German) notes
• Bonds with optional maturity dates, the last of which is more than one year after issue
• Debentures
• Negotiable certificates of deposits with contractual maturity of more than one year
• Other long term debt securities
• Bearer depository receipts denoting ownership of debt securities issued by non-residents
• Debt securities that have been sold under repurchase agreements
• Debt securities that have been “lent” under a securities lending arrangement
Exclude from long-term securities:
• Derivative instruments
• Loans
• Trade credit and accounts receivable
• Money market instruments (eg. treasury notes, bankers’ acceptances, negotiable certificate of deposit with contractual maturity of one year or less, note issuance facilities, revolving underwriting facilities, and promissory notes), including short-term debt securities</t>
        </r>
        <r>
          <rPr>
            <b/>
            <sz val="9"/>
            <color indexed="81"/>
            <rFont val="Tahoma"/>
            <family val="2"/>
          </rPr>
          <t xml:space="preserve">
</t>
        </r>
        <r>
          <rPr>
            <sz val="9"/>
            <color indexed="81"/>
            <rFont val="Tahoma"/>
            <family val="2"/>
          </rPr>
          <t>• Debt securities that have been bought under repurchase agreements
• Debt securities that have been acquired under a securities lending arrangement
Short-term debt securities cover only the market instruments, such as bills, commercial paper, and bankers’ acceptances that usually give the holder the unconditional right to receive a stated, fixed sum of money on a specified date and have an original term to maturity of one year or less.
Include in short-term debt securities:
• Treasury bills and notes
• Bankers’ acceptances
• Commercial and financial paper
• Certificates of deposit with contractual maturity of one year or less
• Short-term notes issued under note issuance facilities or revolving underwriting facilities and promissory notes 
• Debt securities that have been sold under repurchase agreements 
• Debt securities that have been “lent” under a securities lending arrangement
Exclude from short-term securities:
• Bonds such as treasury, zero-coupon, stripped, deep-discounted, currency-linked, floating rate, equity-related and Eurobonds
• Asset-backed securities such as mortgage-backed bonds, and collateralised mortgage obligations (CMOs)
• Index-linked securities (eg. Property index certificates)
• Nonparticipating preference shares
• Floating-rate notes (FRN) such as perpetual-rate notes (PRN), variable-rate notes (VRN), structured FRN, reverse FRN, collared FRN, step-up recovery FRN (SURF) and range/corridor/accrual notes 
• Euro medium-term notes (EMTN)
• Schuldscheine (German) notes
• Bonds with optional maturity dates, the last of which is more than one year after issue
• Debentures
• Negotiable certificates of deposits with contractual maturity of more than one year
• Other long term debt securities
• Bearer depository receipts denoting ownership of debt securities issued by non-residents
• Debt securities that have been bought under repurchase agreements
• Debt securities that have been acquired under a securities lending arrangement
• Derivative instruments
• Loans
• Trade credit and accounts receivable</t>
        </r>
        <r>
          <rPr>
            <b/>
            <sz val="9"/>
            <color indexed="81"/>
            <rFont val="Tahoma"/>
            <family val="2"/>
          </rPr>
          <t xml:space="preserve">
</t>
        </r>
        <r>
          <rPr>
            <sz val="9"/>
            <color indexed="81"/>
            <rFont val="Tahoma"/>
            <family val="2"/>
          </rPr>
          <t xml:space="preserve">
</t>
        </r>
      </text>
    </comment>
    <comment ref="B40" authorId="0">
      <text>
        <r>
          <rPr>
            <b/>
            <sz val="9"/>
            <color indexed="81"/>
            <rFont val="Tahoma"/>
            <family val="2"/>
          </rPr>
          <t xml:space="preserve">13.1 Management 
</t>
        </r>
        <r>
          <rPr>
            <sz val="9"/>
            <color indexed="81"/>
            <rFont val="Tahoma"/>
            <family val="2"/>
          </rPr>
          <t xml:space="preserve">Insert the total management expenses related to the fund (not including any expenses allocated from another structure such as a master fund, and not including any management fee rebate in the form of participating equity units) for the reporting period as shown in the accompanying annual audited financial accounts, as a </t>
        </r>
        <r>
          <rPr>
            <b/>
            <sz val="9"/>
            <color indexed="81"/>
            <rFont val="Tahoma"/>
            <family val="2"/>
          </rPr>
          <t>negative number</t>
        </r>
        <r>
          <rPr>
            <sz val="9"/>
            <color indexed="81"/>
            <rFont val="Tahoma"/>
            <family val="2"/>
          </rPr>
          <t>. If none, insert “0”.</t>
        </r>
        <r>
          <rPr>
            <b/>
            <sz val="9"/>
            <color indexed="81"/>
            <rFont val="Tahoma"/>
            <family val="2"/>
          </rPr>
          <t xml:space="preserve">
</t>
        </r>
      </text>
    </comment>
    <comment ref="B41" authorId="0">
      <text>
        <r>
          <rPr>
            <b/>
            <sz val="9"/>
            <color indexed="81"/>
            <rFont val="Tahoma"/>
            <family val="2"/>
          </rPr>
          <t>13.2 Performance</t>
        </r>
        <r>
          <rPr>
            <sz val="9"/>
            <color indexed="81"/>
            <rFont val="Tahoma"/>
            <family val="2"/>
          </rPr>
          <t xml:space="preserve"> 
Insert any performance expenses related to the fund (not including any expenses allocated from another structure such as a master fund, but including any allocations of profit when presented in equity, if applicable) for the reporting period as shown in the accompanying annual audited financial accounts, as a </t>
        </r>
        <r>
          <rPr>
            <b/>
            <sz val="9"/>
            <color indexed="81"/>
            <rFont val="Tahoma"/>
            <family val="2"/>
          </rPr>
          <t>negative number</t>
        </r>
        <r>
          <rPr>
            <sz val="9"/>
            <color indexed="81"/>
            <rFont val="Tahoma"/>
            <family val="2"/>
          </rPr>
          <t xml:space="preserve">. If none, insert “0”.
</t>
        </r>
      </text>
    </comment>
    <comment ref="B42" authorId="0">
      <text>
        <r>
          <rPr>
            <b/>
            <sz val="9"/>
            <color indexed="81"/>
            <rFont val="Tahoma"/>
            <family val="2"/>
          </rPr>
          <t xml:space="preserve">13.3 Administration 
</t>
        </r>
        <r>
          <rPr>
            <sz val="9"/>
            <color indexed="81"/>
            <rFont val="Tahoma"/>
            <family val="2"/>
          </rPr>
          <t>If the information is presented in the accompanying annual audited financial accounts, insert the total global administration expenses directly related to the fund (not including any expenses allocated from another structure such as a master fund) for the reporting period as shown in the accounts, as a</t>
        </r>
        <r>
          <rPr>
            <b/>
            <sz val="9"/>
            <color indexed="81"/>
            <rFont val="Tahoma"/>
            <family val="2"/>
          </rPr>
          <t xml:space="preserve"> negative number</t>
        </r>
        <r>
          <rPr>
            <sz val="9"/>
            <color indexed="81"/>
            <rFont val="Tahoma"/>
            <family val="2"/>
          </rPr>
          <t>. If none or the information is not identifiable, insert “0”.</t>
        </r>
      </text>
    </comment>
    <comment ref="B43" authorId="0">
      <text>
        <r>
          <rPr>
            <b/>
            <sz val="9"/>
            <color indexed="81"/>
            <rFont val="Tahoma"/>
            <family val="2"/>
          </rPr>
          <t xml:space="preserve">13.4 Professional 
</t>
        </r>
        <r>
          <rPr>
            <sz val="9"/>
            <color indexed="81"/>
            <rFont val="Tahoma"/>
            <family val="2"/>
          </rPr>
          <t xml:space="preserve">If the information is presented in the accompanying annual audited financial accounts, insert the total global professional expenses directly related to the fund (that typically include all legal, audit costs, directors’ fees, and start-up costs that were expensed) (not including any expenses allocated from another structure such as a master fund) for the reporting period as shown in the accounts, as a </t>
        </r>
        <r>
          <rPr>
            <b/>
            <sz val="9"/>
            <color indexed="81"/>
            <rFont val="Tahoma"/>
            <family val="2"/>
          </rPr>
          <t>negative number</t>
        </r>
        <r>
          <rPr>
            <sz val="9"/>
            <color indexed="81"/>
            <rFont val="Tahoma"/>
            <family val="2"/>
          </rPr>
          <t>. If none or the information is not identifiable, insert “0”.</t>
        </r>
        <r>
          <rPr>
            <b/>
            <sz val="9"/>
            <color indexed="81"/>
            <rFont val="Tahoma"/>
            <family val="2"/>
          </rPr>
          <t xml:space="preserve">
</t>
        </r>
      </text>
    </comment>
  </commentList>
</comments>
</file>

<file path=xl/sharedStrings.xml><?xml version="1.0" encoding="utf-8"?>
<sst xmlns="http://schemas.openxmlformats.org/spreadsheetml/2006/main" count="1762" uniqueCount="1298">
  <si>
    <t>The Mutual Funds (Annual Returns) Regulations</t>
  </si>
  <si>
    <t>1. Identification</t>
  </si>
  <si>
    <t/>
  </si>
  <si>
    <t>CIMA Certificate Number</t>
  </si>
  <si>
    <t>1.2</t>
  </si>
  <si>
    <t>1.2.1</t>
  </si>
  <si>
    <t>Operating Structure</t>
  </si>
  <si>
    <t>1.3</t>
  </si>
  <si>
    <t>1.3.1</t>
  </si>
  <si>
    <t>Master Fund</t>
  </si>
  <si>
    <t>Master Fund Information</t>
  </si>
  <si>
    <t>Number of Feeder Funds</t>
  </si>
  <si>
    <t>1.3.2</t>
  </si>
  <si>
    <t>Are there direct investors into the Master Fund</t>
  </si>
  <si>
    <t>1.3.3</t>
  </si>
  <si>
    <t>Name of Regulator (if applicable)</t>
  </si>
  <si>
    <t>Country of Regulator (if applicable)</t>
  </si>
  <si>
    <t>Legal Entity Identifier (if applicable)</t>
  </si>
  <si>
    <t>___Multiple_Row_Start___</t>
  </si>
  <si>
    <t>1</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</si>
  <si>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</si>
  <si>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</si>
  <si>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</si>
  <si>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</si>
  <si>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</si>
  <si>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</si>
  <si>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</si>
  <si>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</si>
  <si>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</si>
  <si>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</si>
  <si>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</si>
  <si>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</si>
  <si>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</si>
  <si>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</si>
  <si>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</si>
  <si>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</si>
  <si>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</si>
  <si>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</si>
  <si>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</si>
  <si>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</si>
  <si>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</si>
  <si>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</si>
  <si>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</si>
  <si>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</si>
  <si>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</si>
  <si>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</si>
  <si>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 Sint Eustatius and Saba</t>
  </si>
  <si>
    <t>Bosnia and Herzegovina</t>
  </si>
  <si>
    <t>Botswana</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</si>
  <si>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</si>
  <si>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</si>
  <si>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</si>
  <si>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</si>
  <si>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</si>
  <si>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</si>
  <si>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</si>
  <si>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</si>
  <si>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</si>
  <si>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</si>
  <si>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</si>
  <si>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</si>
  <si>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</si>
  <si>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</si>
  <si>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</si>
  <si>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</si>
  <si>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</si>
  <si>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</si>
  <si>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</si>
  <si>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</si>
  <si>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</si>
  <si>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</si>
  <si>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</si>
  <si>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</si>
  <si>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</si>
  <si>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</si>
  <si>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</si>
  <si>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</si>
  <si>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</si>
  <si>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</si>
  <si>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</si>
  <si>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</si>
  <si>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</si>
  <si>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</si>
  <si>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</si>
  <si>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</si>
  <si>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</si>
  <si>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</si>
  <si>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</si>
  <si>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</si>
  <si>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</si>
  <si>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</si>
  <si>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</si>
  <si>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</si>
  <si>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</si>
  <si>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</si>
  <si>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</si>
  <si>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</si>
  <si>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</si>
  <si>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</si>
  <si>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</si>
  <si>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</si>
  <si>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</si>
  <si>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</si>
  <si>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</si>
  <si>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</si>
  <si>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</si>
  <si>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</si>
  <si>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</si>
  <si>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</si>
  <si>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</si>
  <si>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</si>
  <si>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</si>
  <si>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</si>
  <si>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</si>
  <si>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</si>
  <si>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</si>
  <si>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</si>
  <si>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</si>
  <si>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</si>
  <si>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</si>
  <si>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</si>
  <si>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</si>
  <si>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</si>
  <si>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</si>
  <si>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</si>
  <si>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</si>
  <si>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</si>
  <si>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</si>
  <si>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</si>
  <si>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</si>
  <si>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</si>
  <si>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</si>
  <si>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</si>
  <si>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</si>
  <si>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</si>
  <si>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</si>
  <si>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</si>
  <si>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</si>
  <si>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</si>
  <si>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</si>
  <si>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</si>
  <si>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</si>
  <si>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</si>
  <si>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</si>
  <si>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</si>
  <si>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</si>
  <si>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</si>
  <si>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</si>
  <si>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</si>
  <si>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</si>
  <si>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</si>
  <si>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</si>
  <si>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</si>
  <si>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</si>
  <si>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</si>
  <si>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</si>
  <si>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</si>
  <si>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</si>
  <si>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</si>
  <si>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</si>
  <si>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</si>
  <si>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</si>
  <si>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</si>
  <si>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</si>
  <si>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</si>
  <si>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</si>
  <si>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</si>
  <si>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</si>
  <si>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</si>
  <si>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</si>
  <si>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</si>
  <si>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</si>
  <si>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</si>
  <si>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</si>
  <si>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</si>
  <si>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</si>
  <si>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</si>
  <si>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</si>
  <si>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</si>
  <si>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</si>
  <si>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</si>
  <si>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</si>
  <si>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</si>
  <si>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</si>
  <si>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</si>
  <si>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</si>
  <si>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</si>
  <si>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</si>
  <si>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</si>
  <si>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</si>
  <si>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</si>
  <si>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</si>
  <si>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</si>
  <si>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</si>
  <si>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</si>
  <si>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</si>
  <si>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</si>
  <si>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</si>
  <si>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</si>
  <si>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Réunion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</si>
  <si>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</si>
  <si>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</si>
  <si>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</si>
  <si>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</si>
  <si>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</si>
  <si>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</si>
  <si>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</si>
  <si>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</si>
  <si>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</si>
  <si>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</si>
  <si>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</si>
  <si>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</si>
  <si>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</si>
  <si>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</si>
  <si>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</si>
  <si>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</si>
  <si>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</si>
  <si>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</si>
  <si>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</si>
  <si>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</si>
  <si>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</si>
  <si>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</si>
  <si>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</si>
  <si>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</si>
  <si>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</si>
  <si>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</si>
  <si>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</si>
  <si>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</si>
  <si>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</si>
  <si>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</si>
  <si>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</si>
  <si>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</si>
  <si>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</si>
  <si>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</si>
  <si>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</si>
  <si>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</si>
  <si>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</si>
  <si>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</si>
  <si>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</si>
  <si>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</si>
  <si>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</si>
  <si>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</si>
  <si>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</si>
  <si>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</si>
  <si>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</si>
  <si>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</si>
  <si>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</si>
  <si>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</si>
  <si>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</si>
  <si>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</si>
  <si>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</si>
  <si>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</si>
  <si>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</si>
  <si>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</si>
  <si>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</si>
  <si>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</si>
  <si>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</si>
  <si>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</si>
  <si>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</si>
  <si>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U.S.</t>
  </si>
  <si>
    <t>Wallis and Futuna</t>
  </si>
  <si>
    <t>Western Sahara</t>
  </si>
  <si>
    <t>Yemen</t>
  </si>
  <si>
    <t>Zambia</t>
  </si>
  <si>
    <t>Zimbabwe</t>
  </si>
  <si>
    <t>Delete Row</t>
  </si>
  <si>
    <t>___Multiple_Row___</t>
  </si>
  <si>
    <t>sequence</t>
  </si>
  <si>
    <t>value</t>
  </si>
  <si>
    <t>Add Row</t>
  </si>
  <si>
    <t>Feeder Fund Information</t>
  </si>
  <si>
    <t>Name of Master Fund</t>
  </si>
  <si>
    <t>1.3.10</t>
  </si>
  <si>
    <t>1.3.11</t>
  </si>
  <si>
    <t>Legal Entity Identifier of Master Fund (if applicable)</t>
  </si>
  <si>
    <t>1.3.12</t>
  </si>
  <si>
    <t>1.3.13</t>
  </si>
  <si>
    <t>1.3.14</t>
  </si>
  <si>
    <t>1.3.15</t>
  </si>
  <si>
    <t>1.3.16</t>
  </si>
  <si>
    <t>1.3.17</t>
  </si>
  <si>
    <t>1.3.18</t>
  </si>
  <si>
    <t>2. General Information</t>
  </si>
  <si>
    <t>2.1 Fund Details</t>
  </si>
  <si>
    <t>Reporting Currency</t>
  </si>
  <si>
    <t>2.1.0</t>
  </si>
  <si>
    <t>KYD Cayman Islands Dollars</t>
  </si>
  <si>
    <t>USD US Dollars</t>
  </si>
  <si>
    <t>AUD Australia Dollars</t>
  </si>
  <si>
    <t>BRL Brazil Real</t>
  </si>
  <si>
    <t>CAD Canada Dollars</t>
  </si>
  <si>
    <t>CNY China Yuan Renmimbi</t>
  </si>
  <si>
    <t>DKK Denmark Kroner</t>
  </si>
  <si>
    <t>EUR Euro</t>
  </si>
  <si>
    <t>HKD Hong Kong Dollars</t>
  </si>
  <si>
    <t>INR India Rupees</t>
  </si>
  <si>
    <t>JPY Japanese Yen</t>
  </si>
  <si>
    <t>KRW Korea (South) Won</t>
  </si>
  <si>
    <t>MYR Malaysia Ringgit</t>
  </si>
  <si>
    <t>MXN Mexican Peso</t>
  </si>
  <si>
    <t>NZD New Zealand Dollars</t>
  </si>
  <si>
    <t>NOK Norway Kroner</t>
  </si>
  <si>
    <t>GBP Pounds Sterling</t>
  </si>
  <si>
    <t>SGD Singapore Dollars</t>
  </si>
  <si>
    <t>ZAR South Africa Rand</t>
  </si>
  <si>
    <t>LKR Sri Lankan Rupee</t>
  </si>
  <si>
    <t>SEK Sweden Krona</t>
  </si>
  <si>
    <t>CHF Swiss Francs</t>
  </si>
  <si>
    <t>TWD Taiwan Dollars</t>
  </si>
  <si>
    <t>THB Thailand Baht</t>
  </si>
  <si>
    <t>Investment Strategy</t>
  </si>
  <si>
    <t>2.1.1</t>
  </si>
  <si>
    <t>Activism</t>
  </si>
  <si>
    <t>Aggressive Growth</t>
  </si>
  <si>
    <t>Arbitrage</t>
  </si>
  <si>
    <t>Commodity Trading</t>
  </si>
  <si>
    <t>Convertible Arbitrage</t>
  </si>
  <si>
    <t>Dedicated Short</t>
  </si>
  <si>
    <t>Distressed Securities</t>
  </si>
  <si>
    <t>Dynamic Trading Approach</t>
  </si>
  <si>
    <t>Emerging Markets</t>
  </si>
  <si>
    <t xml:space="preserve">Equity Hedged </t>
  </si>
  <si>
    <t>Equity Market Neutral</t>
  </si>
  <si>
    <t>Event Driven</t>
  </si>
  <si>
    <t>Fixed Income Arbitrage</t>
  </si>
  <si>
    <t xml:space="preserve">Funds of hedge funds </t>
  </si>
  <si>
    <t>Global Macro</t>
  </si>
  <si>
    <t xml:space="preserve">Long-only absolute return funds </t>
  </si>
  <si>
    <t>Long/Short Equity</t>
  </si>
  <si>
    <t>Macro Investment</t>
  </si>
  <si>
    <t>Managed Futures</t>
  </si>
  <si>
    <t>Market Directional</t>
  </si>
  <si>
    <t>Market Neutral</t>
  </si>
  <si>
    <t>Market Timing</t>
  </si>
  <si>
    <t>Merger Arbitrage</t>
  </si>
  <si>
    <t xml:space="preserve">Multi-Manager </t>
  </si>
  <si>
    <t>Multi-Strategy</t>
  </si>
  <si>
    <t>Relative Value</t>
  </si>
  <si>
    <t>Investment Strategy Details</t>
  </si>
  <si>
    <t>2.1.2</t>
  </si>
  <si>
    <t>Stock Exchange</t>
  </si>
  <si>
    <t>2.1.3</t>
  </si>
  <si>
    <t>Amman Stock Exchange</t>
  </si>
  <si>
    <t>Athens Exchange</t>
  </si>
  <si>
    <t>Australian Securities Exchange</t>
  </si>
  <si>
    <t>BATS Exchange</t>
  </si>
  <si>
    <t>Bayerische Borse AG</t>
  </si>
  <si>
    <t>Berlin Stock Exchange</t>
  </si>
  <si>
    <t>Bermuda Stock Exchange</t>
  </si>
  <si>
    <t>BM&amp;F Bovespa</t>
  </si>
  <si>
    <t>BME Spanish Exchanges</t>
  </si>
  <si>
    <t>BOAG Borsen AG</t>
  </si>
  <si>
    <t>Bolsa de Comercio de Buenos Aires</t>
  </si>
  <si>
    <t>Bolsa de Comercio de Santiago</t>
  </si>
  <si>
    <t>Bolsa de Valores de Caracas</t>
  </si>
  <si>
    <t>Bolsa de Valores de Colombia</t>
  </si>
  <si>
    <t>Bolsa de Valores de Lima</t>
  </si>
  <si>
    <t>Bombay Stock Exchange</t>
  </si>
  <si>
    <t>Borsa Italiana SPA</t>
  </si>
  <si>
    <t>Bratislava Stock Exchange</t>
  </si>
  <si>
    <t>Bucharest Stock Exchange</t>
  </si>
  <si>
    <t>Budapest Stock Exchange</t>
  </si>
  <si>
    <t>Bulgarian Stock Exchange</t>
  </si>
  <si>
    <t>Cayman Islands Stock Exchange</t>
  </si>
  <si>
    <t>Channel Islands Stock Exchange</t>
  </si>
  <si>
    <t>Chicago Board Options Exchange</t>
  </si>
  <si>
    <t>Chicago Stock Exchange</t>
  </si>
  <si>
    <t>CME Group</t>
  </si>
  <si>
    <t>Colombo Stock Exchange</t>
  </si>
  <si>
    <t>Copenhagen Stock Exchange</t>
  </si>
  <si>
    <t>Cyprus Stock Exchange</t>
  </si>
  <si>
    <t>Czech Stock Exchange</t>
  </si>
  <si>
    <t>Deutsche Borse</t>
  </si>
  <si>
    <t>Dusseldorf Stock Exchange</t>
  </si>
  <si>
    <t>EDX London</t>
  </si>
  <si>
    <t>Eurex</t>
  </si>
  <si>
    <t>Euronext</t>
  </si>
  <si>
    <t>Fukuoka Stock Exchange</t>
  </si>
  <si>
    <t>Hong Kong Exchange and Clearing</t>
  </si>
  <si>
    <t>Indonesia Stock Exchange</t>
  </si>
  <si>
    <t>Intercontinental Exchange</t>
  </si>
  <si>
    <t>International Securities Exchange</t>
  </si>
  <si>
    <t>Irish Stock Exchange</t>
  </si>
  <si>
    <t>Istanbul Stock Exchange</t>
  </si>
  <si>
    <t>JASDAQ</t>
  </si>
  <si>
    <t>Johannesburg Stock Exchange</t>
  </si>
  <si>
    <t>Korea Stock Exchange</t>
  </si>
  <si>
    <t>Ljubljana Stock Exchange</t>
  </si>
  <si>
    <t>London Stock Exchange</t>
  </si>
  <si>
    <t>Luxembourg Stock Exchange</t>
  </si>
  <si>
    <t>Madrid Stock Exchange</t>
  </si>
  <si>
    <t>Malaysia Stock Exchange</t>
  </si>
  <si>
    <t>Malta Stock Exchange</t>
  </si>
  <si>
    <t>Mexican Stock Exchange</t>
  </si>
  <si>
    <t>Montreal Exchange</t>
  </si>
  <si>
    <t>Moscow Interbank Currency Exchange</t>
  </si>
  <si>
    <t>Nagoya Stock Exchange</t>
  </si>
  <si>
    <t>NASDAQ OMX</t>
  </si>
  <si>
    <t>NASDAQ OMX BX</t>
  </si>
  <si>
    <t>NASDAQ OMX PHLX</t>
  </si>
  <si>
    <t>NASDAQ Stock Market</t>
  </si>
  <si>
    <t>National Stock Exchange (U.S.)</t>
  </si>
  <si>
    <t>National Stock Exchange of India</t>
  </si>
  <si>
    <t>New York Stock Exchange</t>
  </si>
  <si>
    <t>New Zealand Exchange</t>
  </si>
  <si>
    <t>NYSE Amex</t>
  </si>
  <si>
    <t>NYSE Arca</t>
  </si>
  <si>
    <t>NYSE Euronext</t>
  </si>
  <si>
    <t>OMX Nordic Exchanges</t>
  </si>
  <si>
    <t>Osaka Securities Exchange</t>
  </si>
  <si>
    <t>Oslo Axess</t>
  </si>
  <si>
    <t>Oslo Stock Exchange</t>
  </si>
  <si>
    <t>Philippine Stock Exchange</t>
  </si>
  <si>
    <t>PLUS Markets</t>
  </si>
  <si>
    <t>Prague Stock Exchange</t>
  </si>
  <si>
    <t>RMX Hannover</t>
  </si>
  <si>
    <t>Saudi Stock Exchange (Tadawul)</t>
  </si>
  <si>
    <t>Shanghai Stock Exchange</t>
  </si>
  <si>
    <t>Shenzhen Stock Exchange</t>
  </si>
  <si>
    <t>Singapore Exchange</t>
  </si>
  <si>
    <t>SIX Swiss Exchange</t>
  </si>
  <si>
    <t>Stock Exchange of Mauritius</t>
  </si>
  <si>
    <t>Stuttgart Stock Exchange</t>
  </si>
  <si>
    <t>Taiwan Stock Exchange</t>
  </si>
  <si>
    <t>Tel Aviv Stock Exchange</t>
  </si>
  <si>
    <t>The Egyptian Exchange</t>
  </si>
  <si>
    <t>The Stock Exchange of Thailand</t>
  </si>
  <si>
    <t>TLX s.p.a.</t>
  </si>
  <si>
    <t>Tokyo Stock Exchange</t>
  </si>
  <si>
    <t>Toronto Stock Exchange</t>
  </si>
  <si>
    <t>Valencia Stock Exchange</t>
  </si>
  <si>
    <t>Vienna Stock Exchange</t>
  </si>
  <si>
    <t>Vilnius Stock Exchange</t>
  </si>
  <si>
    <t>Warsaw Stock Exchange</t>
  </si>
  <si>
    <t>Accounting Standards</t>
  </si>
  <si>
    <t>2.1.4</t>
  </si>
  <si>
    <t>Australian Accounting Standard</t>
  </si>
  <si>
    <t>Brazilian GAAP</t>
  </si>
  <si>
    <t>Canadian GAAP</t>
  </si>
  <si>
    <t>French GAAP</t>
  </si>
  <si>
    <t>Hong Kong FRS</t>
  </si>
  <si>
    <t>Irish GAAP</t>
  </si>
  <si>
    <t xml:space="preserve">Israeli GAAP </t>
  </si>
  <si>
    <t>Japanese GAAP</t>
  </si>
  <si>
    <t>Luxembourg GAAP</t>
  </si>
  <si>
    <t>Norwegian</t>
  </si>
  <si>
    <t>Singapore FRS</t>
  </si>
  <si>
    <t>UK GAAP</t>
  </si>
  <si>
    <t>US GAAP</t>
  </si>
  <si>
    <t>Auditing Standards</t>
  </si>
  <si>
    <t>2.1.5</t>
  </si>
  <si>
    <t>Islamic</t>
  </si>
  <si>
    <t>UK and Ireland</t>
  </si>
  <si>
    <t>Minimum Subscription Amount (USD)</t>
  </si>
  <si>
    <t>2.1.6</t>
  </si>
  <si>
    <t>Less than 50,000</t>
  </si>
  <si>
    <t>50,000 – 99,999</t>
  </si>
  <si>
    <t>100,000 – 499,999</t>
  </si>
  <si>
    <t>500,000 – 999,999</t>
  </si>
  <si>
    <t>1,000,000 – 4,999,999</t>
  </si>
  <si>
    <t>5,000,000 – 9,999,999</t>
  </si>
  <si>
    <t>10,000,000 or more</t>
  </si>
  <si>
    <t>Legal Structure</t>
  </si>
  <si>
    <t>2.1.7</t>
  </si>
  <si>
    <t>Ex-Special Economic Zone Company</t>
  </si>
  <si>
    <t>Ex-Unlimited Liability</t>
  </si>
  <si>
    <t>Exempt Limited Partnership</t>
  </si>
  <si>
    <t>Exempt Trust</t>
  </si>
  <si>
    <t>Exempted Company</t>
  </si>
  <si>
    <t>Exempted Company - By way of Continuation</t>
  </si>
  <si>
    <t xml:space="preserve">Exempted Limited Duration Company </t>
  </si>
  <si>
    <t xml:space="preserve">Foreign Company </t>
  </si>
  <si>
    <t>International Business Company</t>
  </si>
  <si>
    <t>Limited Duration Company</t>
  </si>
  <si>
    <t>Limited Liability Company</t>
  </si>
  <si>
    <t>Limited Partnership</t>
  </si>
  <si>
    <t>Non-Profit Company</t>
  </si>
  <si>
    <t>Open-Ended Investment Company</t>
  </si>
  <si>
    <t>Open-Ended Limited Partnership</t>
  </si>
  <si>
    <t>Ordinary Non-Resident</t>
  </si>
  <si>
    <t>Ordinary Resident</t>
  </si>
  <si>
    <t>Partnership</t>
  </si>
  <si>
    <t>Segregated Portfolio Company</t>
  </si>
  <si>
    <t>Unit Trust</t>
  </si>
  <si>
    <t>2.2 Fund Operators</t>
  </si>
  <si>
    <t>Type</t>
  </si>
  <si>
    <t>ID</t>
  </si>
  <si>
    <t>Last Name</t>
  </si>
  <si>
    <t>Director</t>
  </si>
  <si>
    <t>General Partner</t>
  </si>
  <si>
    <t>Trustee</t>
  </si>
  <si>
    <t>Managing Member</t>
  </si>
  <si>
    <t>2.3   Investment Manager</t>
  </si>
  <si>
    <t>Name of Investment Manager contracted</t>
  </si>
  <si>
    <t>2.3.1</t>
  </si>
  <si>
    <t>2.3.2</t>
  </si>
  <si>
    <t>2.3.3</t>
  </si>
  <si>
    <t>2.3.4</t>
  </si>
  <si>
    <t>2.3.5</t>
  </si>
  <si>
    <t>Name of Investment Manager sub-delegated (if applicable)</t>
  </si>
  <si>
    <t>2.3.6</t>
  </si>
  <si>
    <t>2.3.7</t>
  </si>
  <si>
    <t>2.4 Fund Administrators</t>
  </si>
  <si>
    <t>Name of NAV Calculation Agent contracted</t>
  </si>
  <si>
    <t>2.4.1</t>
  </si>
  <si>
    <t>2.4.2</t>
  </si>
  <si>
    <t>Name of NAV Calculation Agent Sub-Delegated (if applicable)</t>
  </si>
  <si>
    <t>2.4.3</t>
  </si>
  <si>
    <t>2.4.4</t>
  </si>
  <si>
    <t>Name of the RTA Agent contracted</t>
  </si>
  <si>
    <t>2.4.5</t>
  </si>
  <si>
    <t>2.4.6</t>
  </si>
  <si>
    <t>Name of RTA Agent Sub-Delegated (if applicable)</t>
  </si>
  <si>
    <t>2.4.7</t>
  </si>
  <si>
    <t>2.4.8</t>
  </si>
  <si>
    <t>2.5 Registered Office</t>
  </si>
  <si>
    <t>Name of Registered Office</t>
  </si>
  <si>
    <t>2.5.1</t>
  </si>
  <si>
    <t>Name of Cayman Islands Legal Counsel</t>
  </si>
  <si>
    <t>2.6.1</t>
  </si>
  <si>
    <t>2.6.2</t>
  </si>
  <si>
    <t>2.7.1</t>
  </si>
  <si>
    <t>2.7.2</t>
  </si>
  <si>
    <t>2.7.3</t>
  </si>
  <si>
    <t>2.8 Auditor</t>
  </si>
  <si>
    <t>Name of Cayman Islands auditor</t>
  </si>
  <si>
    <t>2.8.1</t>
  </si>
  <si>
    <t>Audit Opinion</t>
  </si>
  <si>
    <t>2.8.2</t>
  </si>
  <si>
    <t>Unqualified with no Emphasis of Matter</t>
  </si>
  <si>
    <t>Unqualified with an Emphasis of Matter - fair valued securities</t>
  </si>
  <si>
    <t>Unqualified with an Emphasis of Matter - wind-up of the Fund</t>
  </si>
  <si>
    <t>Unqualified with an Emphasis of Matter - other</t>
  </si>
  <si>
    <t>Qualified - accounting policy for organization costs</t>
  </si>
  <si>
    <t>Qualified - other</t>
  </si>
  <si>
    <t>Adverse</t>
  </si>
  <si>
    <t>Disclaimer</t>
  </si>
  <si>
    <t>Has the current Auditor resigned or indicated that it will not perform the audit for the next year?</t>
  </si>
  <si>
    <t>2.8.3</t>
  </si>
  <si>
    <t>Name of Custodian contracted</t>
  </si>
  <si>
    <t>2.9.1</t>
  </si>
  <si>
    <t>2.9.2</t>
  </si>
  <si>
    <t>Name of Regulator of Custodian (if applicable)</t>
  </si>
  <si>
    <t>2.9.3</t>
  </si>
  <si>
    <t>Country of Regulator of Custodian (if applicable)</t>
  </si>
  <si>
    <t>2.9.4</t>
  </si>
  <si>
    <t>Name of Custodian sub-delegated (if applicable)</t>
  </si>
  <si>
    <t>2.9.5</t>
  </si>
  <si>
    <t>2.9.6</t>
  </si>
  <si>
    <t>3. Operating Information</t>
  </si>
  <si>
    <t>Is trading of the equity interests suspended?</t>
  </si>
  <si>
    <t>3.1</t>
  </si>
  <si>
    <t>Have all or substantially all the participating equity interests been redeemed?</t>
  </si>
  <si>
    <t>3.2</t>
  </si>
  <si>
    <t>Were there any regulatory investigations against the fund during the filing period?</t>
  </si>
  <si>
    <t>3.3</t>
  </si>
  <si>
    <t>Date of most recent Offering Document</t>
  </si>
  <si>
    <t>3.4</t>
  </si>
  <si>
    <t>Has the decision been made to terminate the fund?</t>
  </si>
  <si>
    <t>3.5</t>
  </si>
  <si>
    <t>Has the fund side-pocketed investments during the filing period?</t>
  </si>
  <si>
    <t>3.6</t>
  </si>
  <si>
    <t>Has the fund implemented a gate on redemptions during the filing period?</t>
  </si>
  <si>
    <t>3.7</t>
  </si>
  <si>
    <t>How many board meetings were held during the year (or period)?</t>
  </si>
  <si>
    <t>3.8</t>
  </si>
  <si>
    <t>4. Legal Holders of Fund</t>
  </si>
  <si>
    <t>Percentage</t>
  </si>
  <si>
    <t>Canada : Alberta</t>
  </si>
  <si>
    <t>Canada : British Columbia</t>
  </si>
  <si>
    <t>Canada : Manitoba</t>
  </si>
  <si>
    <t>Canada : New Brunswick</t>
  </si>
  <si>
    <t>Canada : Newfoundland and Labrador</t>
  </si>
  <si>
    <t>Canada : Northwest Territories</t>
  </si>
  <si>
    <t>Canada : Nova Scotia</t>
  </si>
  <si>
    <t>Canada : Nunavut</t>
  </si>
  <si>
    <t>Canada : Ontario</t>
  </si>
  <si>
    <t>Canada : Prince Edward Island</t>
  </si>
  <si>
    <t>Canada : Quebec</t>
  </si>
  <si>
    <t>Canada : Saskatchewan</t>
  </si>
  <si>
    <t>Canada : Yukon Territory</t>
  </si>
  <si>
    <t>United States : Alabama</t>
  </si>
  <si>
    <t>United States : Alaska</t>
  </si>
  <si>
    <t>United States : Arizona</t>
  </si>
  <si>
    <t>United States : Arkansas</t>
  </si>
  <si>
    <t>United States : California</t>
  </si>
  <si>
    <t>United States : Colorado</t>
  </si>
  <si>
    <t>United States : Connecticut</t>
  </si>
  <si>
    <t>United States : Delaware</t>
  </si>
  <si>
    <t>United States : District of Columbia</t>
  </si>
  <si>
    <t>United States : Florida</t>
  </si>
  <si>
    <t>United States : Georgia</t>
  </si>
  <si>
    <t>United States : Hawaii</t>
  </si>
  <si>
    <t>United States : Idaho</t>
  </si>
  <si>
    <t>United States : Illinois</t>
  </si>
  <si>
    <t>United States : Indiana</t>
  </si>
  <si>
    <t>United States : Iowa</t>
  </si>
  <si>
    <t>United States : Kansas</t>
  </si>
  <si>
    <t>United States : Kentucky</t>
  </si>
  <si>
    <t>United States : Louisiana</t>
  </si>
  <si>
    <t>United States : Maine</t>
  </si>
  <si>
    <t>United States : Maryland</t>
  </si>
  <si>
    <t>United States : Massachusetts</t>
  </si>
  <si>
    <t>United States : Michigan</t>
  </si>
  <si>
    <t>United States : Minnesota</t>
  </si>
  <si>
    <t>United States : Mississippi</t>
  </si>
  <si>
    <t>United States : Missouri</t>
  </si>
  <si>
    <t>United States : Montana</t>
  </si>
  <si>
    <t>United States : Nebraska</t>
  </si>
  <si>
    <t>United States : Nevada</t>
  </si>
  <si>
    <t>United States : New Hampshire</t>
  </si>
  <si>
    <t>United States : New Jersey</t>
  </si>
  <si>
    <t>United States : New Mexico</t>
  </si>
  <si>
    <t>United States : New York</t>
  </si>
  <si>
    <t>United States : North Carolina</t>
  </si>
  <si>
    <t>United States : North Dakota</t>
  </si>
  <si>
    <t>United States : Ohio</t>
  </si>
  <si>
    <t>United States : Oklahoma</t>
  </si>
  <si>
    <t>United States : Oregon</t>
  </si>
  <si>
    <t>United States : Pennsylvania</t>
  </si>
  <si>
    <t>United States : Rhode Island</t>
  </si>
  <si>
    <t>United States : South Carolina</t>
  </si>
  <si>
    <t>United States : South Dakota</t>
  </si>
  <si>
    <t>United States : Tennessee</t>
  </si>
  <si>
    <t>United States : Texas</t>
  </si>
  <si>
    <t>United States : Utah</t>
  </si>
  <si>
    <t>United States : Vermont</t>
  </si>
  <si>
    <t>United States : Virginia</t>
  </si>
  <si>
    <t>United States : Washington</t>
  </si>
  <si>
    <t>United States : West Virginia</t>
  </si>
  <si>
    <t>United States : Wisconsin</t>
  </si>
  <si>
    <t>United States : Wyoming</t>
  </si>
  <si>
    <t>Summary Financial Information</t>
  </si>
  <si>
    <t>7. Reporting Period</t>
  </si>
  <si>
    <t>From</t>
  </si>
  <si>
    <t>F07.1</t>
  </si>
  <si>
    <t>To</t>
  </si>
  <si>
    <t>F07.2</t>
  </si>
  <si>
    <t>8. Summary Statement of Financial Position</t>
  </si>
  <si>
    <t>F08.1</t>
  </si>
  <si>
    <t>F08.2</t>
  </si>
  <si>
    <t>F08.3</t>
  </si>
  <si>
    <t>F08.4</t>
  </si>
  <si>
    <t>F08.5</t>
  </si>
  <si>
    <t>Net Income/Loss (+/-)</t>
  </si>
  <si>
    <t>F08.6</t>
  </si>
  <si>
    <t>Ending Net Asset Value</t>
  </si>
  <si>
    <t>F08.7</t>
  </si>
  <si>
    <t>9. Asset Allocation</t>
  </si>
  <si>
    <t>F09.1</t>
  </si>
  <si>
    <t>F09.2</t>
  </si>
  <si>
    <t>F09.3</t>
  </si>
  <si>
    <t>F09.4</t>
  </si>
  <si>
    <t>F09.5</t>
  </si>
  <si>
    <t>F09.6</t>
  </si>
  <si>
    <t>F09.7</t>
  </si>
  <si>
    <t>F09.8</t>
  </si>
  <si>
    <t>F09.9</t>
  </si>
  <si>
    <t>F09.10</t>
  </si>
  <si>
    <t>F09.11</t>
  </si>
  <si>
    <t>F11</t>
  </si>
  <si>
    <t>Total</t>
  </si>
  <si>
    <t>13. Summary Expenses</t>
  </si>
  <si>
    <t>F13.1</t>
  </si>
  <si>
    <t>F13.2</t>
  </si>
  <si>
    <t>F13.3</t>
  </si>
  <si>
    <t>F13.4</t>
  </si>
  <si>
    <t>Correct date format to be used is “dd-MMM-yyyy” (eg. 06-May-2015)</t>
  </si>
  <si>
    <t>Subscriptions are entered as a positive value. If none, enter "0".</t>
  </si>
  <si>
    <t>Dividends/Distributions are entered as a negative value. If none, enter "0".</t>
  </si>
  <si>
    <t>ADP Andorran Peseta</t>
  </si>
  <si>
    <t>AED (United) Arab Emirates Dirham</t>
  </si>
  <si>
    <t>ALL Albanian Lek</t>
  </si>
  <si>
    <t>AMD Armenian Dram</t>
  </si>
  <si>
    <t>ANG (Netherlands) Antillian Guilder</t>
  </si>
  <si>
    <t>AOA Angolan Kwanza</t>
  </si>
  <si>
    <t>ARS Argentine Peso</t>
  </si>
  <si>
    <t>AWG Aruban Florin (old guilder)</t>
  </si>
  <si>
    <t>BAM Bosnia and Herzegovina Convertible </t>
  </si>
  <si>
    <t>BBD Barbados Dollar</t>
  </si>
  <si>
    <t>BDT Bangladeshi Taka</t>
  </si>
  <si>
    <t>BGN Bulgarian Lev</t>
  </si>
  <si>
    <t>BHD Bahraini Dinar</t>
  </si>
  <si>
    <t>BIF Burundi Franc</t>
  </si>
  <si>
    <t>BMD Bermudian Dollar</t>
  </si>
  <si>
    <t>BND Brunei Dollar</t>
  </si>
  <si>
    <t>BOB Bolivian Boliviano</t>
  </si>
  <si>
    <t>BRL Brazilian Real</t>
  </si>
  <si>
    <t>BTN Bhutan Ngultrum</t>
  </si>
  <si>
    <t>BWP Botswana Pula</t>
  </si>
  <si>
    <t>BYR Belarusian Ruble</t>
  </si>
  <si>
    <t>BZD Belize Dollar</t>
  </si>
  <si>
    <t>CDF Congolese Franc</t>
  </si>
  <si>
    <t>CLP Chilean Peso</t>
  </si>
  <si>
    <t>COP Colombian Peso</t>
  </si>
  <si>
    <t>CRC Costa Rican Colon</t>
  </si>
  <si>
    <t>CUP Cuban Peso</t>
  </si>
  <si>
    <t>CVE Cape Verde Escudo</t>
  </si>
  <si>
    <t>CZK Czech Koruna</t>
  </si>
  <si>
    <t>DJF Djibouti Franc</t>
  </si>
  <si>
    <t>DOP Dominican Peso</t>
  </si>
  <si>
    <t>DZD Algerian Dinar</t>
  </si>
  <si>
    <t>ECS Ecuador Sucre</t>
  </si>
  <si>
    <t>EEK Estonian Kroon</t>
  </si>
  <si>
    <t>EGP Egyption Pound</t>
  </si>
  <si>
    <t>ERN Eritrean Nakfa</t>
  </si>
  <si>
    <t>ETB Ethiopian Birr</t>
  </si>
  <si>
    <t>FJD Fiji Dollar</t>
  </si>
  <si>
    <t>FKP Falkland Islands Pound</t>
  </si>
  <si>
    <t>GEL Georgian Lari</t>
  </si>
  <si>
    <t>GHS Ghanaian Cedi</t>
  </si>
  <si>
    <t>GIP Gibraltar Pound</t>
  </si>
  <si>
    <t>GMD Gambian Dalasi</t>
  </si>
  <si>
    <t>GNF Guiniea Franc</t>
  </si>
  <si>
    <t>GTQ Guatemalan Quetzal</t>
  </si>
  <si>
    <t>GWP Guinea-Bissau Peso</t>
  </si>
  <si>
    <t>GYD Guyanan Dollar</t>
  </si>
  <si>
    <t>HNL Honduran Lempira</t>
  </si>
  <si>
    <t>HRK Croatian Kuna</t>
  </si>
  <si>
    <t>HTG Haitian Gourde</t>
  </si>
  <si>
    <t>HUF Hungarian Forint</t>
  </si>
  <si>
    <t>IDR Indonesian Rupiah</t>
  </si>
  <si>
    <t>ILS Israeili New Shekel</t>
  </si>
  <si>
    <t>IQD Iraqi Dinar</t>
  </si>
  <si>
    <t>IRR Iranian Ria</t>
  </si>
  <si>
    <t>ISK Iceland Krona</t>
  </si>
  <si>
    <t>JMD Jamaican Dollar</t>
  </si>
  <si>
    <t>JOD Jordanian Dinar</t>
  </si>
  <si>
    <t>KES Kenyan Schilling</t>
  </si>
  <si>
    <t>KGS Kyrgyzstanian Som</t>
  </si>
  <si>
    <t>KHR Kampuchean (Cambodian) Riel</t>
  </si>
  <si>
    <t>KMF Comoros Franc</t>
  </si>
  <si>
    <t>KPW North Korean Won</t>
  </si>
  <si>
    <t>KWD Kuwaiti Dinar</t>
  </si>
  <si>
    <t>KZT Kazakhstan Tenge</t>
  </si>
  <si>
    <t>LAK Lao Kip</t>
  </si>
  <si>
    <t>LBP Lebanese Pound</t>
  </si>
  <si>
    <t>LRD Liberian Dollar</t>
  </si>
  <si>
    <t>LSL Lesotho Loti</t>
  </si>
  <si>
    <t>LTL Lithuanian Litas</t>
  </si>
  <si>
    <t>LVL Latvian Lats</t>
  </si>
  <si>
    <t>LYD Libyan Dinar</t>
  </si>
  <si>
    <t>MAD Moroccan Dirham</t>
  </si>
  <si>
    <t>MDL Moldovan Leu</t>
  </si>
  <si>
    <t>MGF Malagasy Franc</t>
  </si>
  <si>
    <t>MKD Macedonian Denar</t>
  </si>
  <si>
    <t>MMK Myanmar Kyat</t>
  </si>
  <si>
    <t>MNT Mongolian Tugrik</t>
  </si>
  <si>
    <t>MOP Macau Pataca</t>
  </si>
  <si>
    <t>MRO Mauritanian Ouguiya</t>
  </si>
  <si>
    <t>MUR Mauritius Rupee</t>
  </si>
  <si>
    <t>MVR Maldive Rufiyaa</t>
  </si>
  <si>
    <t>MWK Malawi Kwacha</t>
  </si>
  <si>
    <t>NAD Namibian Dollar</t>
  </si>
  <si>
    <t>NGN Nigerian Naira</t>
  </si>
  <si>
    <t>NIO Nicaraguan Cordoba Oro</t>
  </si>
  <si>
    <t>NLG Dutch Guilder</t>
  </si>
  <si>
    <t>NPR Nepalese Rupee</t>
  </si>
  <si>
    <t>OMR Omani Rial</t>
  </si>
  <si>
    <t>PAB Panamanian Balboa</t>
  </si>
  <si>
    <t>PEN Peruvian Neuevo Sol</t>
  </si>
  <si>
    <t>PGK Papua New Guinea Kina</t>
  </si>
  <si>
    <t>PHP Philippine Peso</t>
  </si>
  <si>
    <t>PKR Pakistan Rupee</t>
  </si>
  <si>
    <t>PLN Polish Zloty</t>
  </si>
  <si>
    <t>PYG Paraguay Guarani</t>
  </si>
  <si>
    <t>QAR Qatari Rial</t>
  </si>
  <si>
    <t>RUB Russian Rouble</t>
  </si>
  <si>
    <t>RWF Rwandan Franc</t>
  </si>
  <si>
    <t>SAR Saudi Riyal</t>
  </si>
  <si>
    <t>SBD Solomon Islands Dollar</t>
  </si>
  <si>
    <t>SCR Seychelles Rupee</t>
  </si>
  <si>
    <t>SDD Sudanese Dinar</t>
  </si>
  <si>
    <t>SHP St. Helena Pound</t>
  </si>
  <si>
    <t>SIT Slovenian Tolar</t>
  </si>
  <si>
    <t>SKK Slovak Koruna</t>
  </si>
  <si>
    <t>SLL Sierra Leone Leone</t>
  </si>
  <si>
    <t>SOS Somali Schilling</t>
  </si>
  <si>
    <t>SRG Suriname Guilder</t>
  </si>
  <si>
    <t>STD Sao Tome and Principe Dobra</t>
  </si>
  <si>
    <t>SVC El Salvador Colon</t>
  </si>
  <si>
    <t>SYP Syrian Pound</t>
  </si>
  <si>
    <t>SZL Swaziland Lilangeni</t>
  </si>
  <si>
    <t>TJS Tajikistani Somoni</t>
  </si>
  <si>
    <t>TMM Turkmenistan Manat</t>
  </si>
  <si>
    <t>TND Tunisian Dinar</t>
  </si>
  <si>
    <t>TOP Tongan Pa'anga</t>
  </si>
  <si>
    <t>TTD Trinidad and Tobago Dollar</t>
  </si>
  <si>
    <t>TZS Tanzanian Schilling</t>
  </si>
  <si>
    <t>UAK Ukraine Karbovanets</t>
  </si>
  <si>
    <t>UYU Uruguayan Peso</t>
  </si>
  <si>
    <t>UZS Uzbekistan Som</t>
  </si>
  <si>
    <t>VEF Venezuelan Bolivar</t>
  </si>
  <si>
    <t>VND Vietnamese Dong</t>
  </si>
  <si>
    <t>VUV Vanuatu Vatu</t>
  </si>
  <si>
    <t>WST Samoan Tala</t>
  </si>
  <si>
    <t>XCD Eastern Caribbean Dollar</t>
  </si>
  <si>
    <t>YER Yemeni Real</t>
  </si>
  <si>
    <t>YUN Yugoslav Dinar</t>
  </si>
  <si>
    <t>ZAL Financial Rand</t>
  </si>
  <si>
    <t>ZRN New Zaire</t>
  </si>
  <si>
    <t>ZWD Zimbabwe Dollar</t>
  </si>
  <si>
    <t>11. Leverage (%)</t>
  </si>
  <si>
    <t>Not Applicable</t>
  </si>
  <si>
    <t>Multi-Fund</t>
  </si>
  <si>
    <t>First Name / Entity Name</t>
  </si>
  <si>
    <t>Name of Onshore Legal Counsel (if applicable)</t>
  </si>
  <si>
    <t>Name of Partner (if applicable)</t>
  </si>
  <si>
    <t>Country of Onshore Legal Counsel (if applicable)</t>
  </si>
  <si>
    <t>Anchin, Block &amp; Anchin (Cayman) Ltd.</t>
  </si>
  <si>
    <t>Baker Tilly (Cayman) Ltd.</t>
  </si>
  <si>
    <t>BBD Cayman</t>
  </si>
  <si>
    <t>BDO Cayman Ltd.</t>
  </si>
  <si>
    <t>Berdon Cayman</t>
  </si>
  <si>
    <t>CITRIN COOPERMAN (CAYMAN)</t>
  </si>
  <si>
    <t>CohnReznick (Cayman)</t>
  </si>
  <si>
    <t>Deloitte &amp; Touche</t>
  </si>
  <si>
    <t>Ernst &amp; Young Ltd.</t>
  </si>
  <si>
    <t>Kaufman, Rossin &amp; Co. Cayman</t>
  </si>
  <si>
    <t>KPMG</t>
  </si>
  <si>
    <t>Marcum (Cayman)</t>
  </si>
  <si>
    <t>Margolin, Winer &amp; Evens (Cayman)</t>
  </si>
  <si>
    <t>Moss Adams (Cayman) LP</t>
  </si>
  <si>
    <t>O'Connor Davies (Cayman)</t>
  </si>
  <si>
    <t>PricewaterhouseCoopers</t>
  </si>
  <si>
    <t>Raich Ende Malter (Cayman)</t>
  </si>
  <si>
    <t>Rankin Berkower (Cayman) Ltd.</t>
  </si>
  <si>
    <t>Richey, May &amp; Co. (Cayman)</t>
  </si>
  <si>
    <t>RSM Cayman Ltd</t>
  </si>
  <si>
    <t>Russell Bedford (Cayman)</t>
  </si>
  <si>
    <t>Sandler &amp; Company (Cayman)</t>
  </si>
  <si>
    <t>Spicer Jeffries (Cayman)</t>
  </si>
  <si>
    <t>Squar Milner (Cayman), Ltd.</t>
  </si>
  <si>
    <t>Stout, Causey &amp; Horning (Cayman)</t>
  </si>
  <si>
    <t>Untracht Early (Cayman)</t>
  </si>
  <si>
    <t>Warren Averett (Cayman) Ltd.</t>
  </si>
  <si>
    <t>Zeifmans (Cayman)</t>
  </si>
  <si>
    <t>Summary Expenses are entered as a negative values or if there were none during the period, enter “0”.</t>
  </si>
  <si>
    <t>TRY Turkish Lira</t>
  </si>
  <si>
    <t>Is this report for a Master fund, Regulated Feeder fund or Not applicable?</t>
  </si>
  <si>
    <t>5. Intentionally left blank</t>
  </si>
  <si>
    <t>6. Intentionally left blank</t>
  </si>
  <si>
    <t>10. Intentionally left blank</t>
  </si>
  <si>
    <t>Total Assets are entered as a positive value. If none, enter "0".</t>
  </si>
  <si>
    <t>Beginning Net Asset Value is entered as a positive value. If none, enter "0".</t>
  </si>
  <si>
    <t>Redemptions are entered as a negative value. If none, enter "0".</t>
  </si>
  <si>
    <t>Net Income is entered as a positive value. Net loss is entered as a negative value. If none, enter "0".</t>
  </si>
  <si>
    <t>F08.7 Ending Net Asset Value =  F08.2 + F08.3 + F08.4 + F08.5 + F08.6</t>
  </si>
  <si>
    <t>Please enter Feeder Fund Information in table below:</t>
  </si>
  <si>
    <t>Intentionally left blank</t>
  </si>
  <si>
    <t>1.3.5 Country Of Domicile</t>
  </si>
  <si>
    <t>1.3.4 Name of Feeder Fund</t>
  </si>
  <si>
    <t>1.3.6 Name of Regulator
(if applicable)</t>
  </si>
  <si>
    <t>1.3.7 Country of Regulator
(if applicable)</t>
  </si>
  <si>
    <t>1.3.8 CIMA Certificate Number
(if applicable)</t>
  </si>
  <si>
    <t>1.3.9 Legal Entity Identifier
(if applicable)</t>
  </si>
  <si>
    <t>Total = F12.2 + F12.3 + F12.4 + F12.5</t>
  </si>
  <si>
    <t>F12.5 Investment in Master Fund</t>
  </si>
  <si>
    <t>F12.1 Country</t>
  </si>
  <si>
    <t>formula</t>
  </si>
  <si>
    <t>Sub-Fund row count:</t>
  </si>
  <si>
    <t>Fund Operators row count:</t>
  </si>
  <si>
    <t>Feeder Fund row count:</t>
  </si>
  <si>
    <t>Count yellow in Standing Data:</t>
  </si>
  <si>
    <t>Count yellow in Financial Data:</t>
  </si>
  <si>
    <t>CIMA Certificate Number of Master Fund (if applicable)</t>
  </si>
  <si>
    <t>Percentage Total</t>
  </si>
  <si>
    <t>Management (-)</t>
  </si>
  <si>
    <t>Performance (-)</t>
  </si>
  <si>
    <t>Administration (-)</t>
  </si>
  <si>
    <t>Professional (-)</t>
  </si>
  <si>
    <t>Beginning Net Asset Value (+)</t>
  </si>
  <si>
    <t>Total Assets (+)</t>
  </si>
  <si>
    <t>Total Subscriptions (+)</t>
  </si>
  <si>
    <t>Total Redemptions (-)</t>
  </si>
  <si>
    <t>Total Dividends/Distributions (-)</t>
  </si>
  <si>
    <t>Investment in Master Fund (+)</t>
  </si>
  <si>
    <t>Long position equities (assets) (+)</t>
  </si>
  <si>
    <t>Short position equities (liabilities) (-)</t>
  </si>
  <si>
    <t>Debt instruments (assets) (+)</t>
  </si>
  <si>
    <t>Short position debt instruments (liabilities) (-)</t>
  </si>
  <si>
    <t>Other funds (+)</t>
  </si>
  <si>
    <t>Money Market instruments (+)</t>
  </si>
  <si>
    <t>Derivatives (assets) (+)</t>
  </si>
  <si>
    <t>Derivatives (liabilities) (-)</t>
  </si>
  <si>
    <t>Other investments (assets) (+)</t>
  </si>
  <si>
    <t>Other investments (liabilities) (-)</t>
  </si>
  <si>
    <t>Number of Sub-Funds/Portfolios in Fund</t>
  </si>
  <si>
    <t>Number of Sub-Funds/Portfolios included in this return</t>
  </si>
  <si>
    <t>Fund Name</t>
  </si>
  <si>
    <t>2.2i</t>
  </si>
  <si>
    <t>4i</t>
  </si>
  <si>
    <t>Feeder Fund</t>
  </si>
  <si>
    <t>Jurisdiction of Investment Manager contracted</t>
  </si>
  <si>
    <t>Jurisdiction of Investment Manager sub-delegated (if applicable)</t>
  </si>
  <si>
    <t>Jurisdiction of NAV Calculation Agent contracted</t>
  </si>
  <si>
    <t>Jurisdiction of NAV Calculation Agent Sub-Delegated (if applicable)</t>
  </si>
  <si>
    <t>Jurisdiction of RTA Agent contracted</t>
  </si>
  <si>
    <t>Jurisdiction of RTA Agent Sub-Delegated (if applicable)</t>
  </si>
  <si>
    <t>Jurisdiction of Custodian contracted</t>
  </si>
  <si>
    <t>Jurisdiction of Custodian sub-delegated (if applicable)</t>
  </si>
  <si>
    <t>Country</t>
  </si>
  <si>
    <t>Investors by Country if 10% or Greater of Total</t>
  </si>
  <si>
    <t>Other Exchange</t>
  </si>
  <si>
    <t>Email Address</t>
  </si>
  <si>
    <t>2.6 Primary Cayman Islands Legal Counsel</t>
  </si>
  <si>
    <t>2.7 Primary Onshore Legal Counsel</t>
  </si>
  <si>
    <t>2.9 Primary Custodian</t>
  </si>
  <si>
    <t>Included in this return</t>
  </si>
  <si>
    <t>IncludedInThisReturn</t>
  </si>
  <si>
    <t>Combined Validation</t>
  </si>
  <si>
    <t>Q1.3.1</t>
  </si>
  <si>
    <t>Q1.3.2</t>
  </si>
  <si>
    <t>Q1.3.3</t>
  </si>
  <si>
    <t>Standing Data'!B16</t>
  </si>
  <si>
    <t>Q1.3.10</t>
  </si>
  <si>
    <t>Q1.3.11</t>
  </si>
  <si>
    <t>Q1.3</t>
  </si>
  <si>
    <t>Q1.3.16</t>
  </si>
  <si>
    <t>Q1.3.17</t>
  </si>
  <si>
    <t>Standing Data'!C16</t>
  </si>
  <si>
    <t>Standing Data'!B35</t>
  </si>
  <si>
    <t>International Standards on Auditing</t>
  </si>
  <si>
    <t>Multiple</t>
  </si>
  <si>
    <t>Paget-Brown &amp; Company Ltd.</t>
  </si>
  <si>
    <t>Walkers (Cayman)</t>
  </si>
  <si>
    <t>BPM Cayman</t>
  </si>
  <si>
    <t>EisnerAmper Cayman Ltd.</t>
  </si>
  <si>
    <t>EisnerAmper US (Cayman) Ltd.</t>
  </si>
  <si>
    <t>Mayer Hoffman McCann (Cayman)</t>
  </si>
  <si>
    <t>Name of Partner (or Other Legal Counsel)</t>
  </si>
  <si>
    <t>Validation - Standing Data</t>
  </si>
  <si>
    <t>Validation - Financial Data</t>
  </si>
  <si>
    <t>Single Fund</t>
  </si>
  <si>
    <t>Case 1</t>
  </si>
  <si>
    <t>Case 2</t>
  </si>
  <si>
    <t>Case 3</t>
  </si>
  <si>
    <t>Case 4</t>
  </si>
  <si>
    <t>Case 5</t>
  </si>
  <si>
    <t>Case 6</t>
  </si>
  <si>
    <t>Case 7</t>
  </si>
  <si>
    <t>Case 8</t>
  </si>
  <si>
    <t>Case 9</t>
  </si>
  <si>
    <t>Case 10</t>
  </si>
  <si>
    <t>Concat</t>
  </si>
  <si>
    <t>Error Msg</t>
  </si>
  <si>
    <t>Asset-backed / Mortgage-backed security</t>
  </si>
  <si>
    <t>Equity Long Only</t>
  </si>
  <si>
    <t>Fixed Income</t>
  </si>
  <si>
    <t>Foreign Exchange</t>
  </si>
  <si>
    <t>Fund of funds</t>
  </si>
  <si>
    <t xml:space="preserve">Fund of hedge funds </t>
  </si>
  <si>
    <t>Insurance Linked Securities</t>
  </si>
  <si>
    <t>Passive management / Index tracking</t>
  </si>
  <si>
    <t>Private Equity</t>
  </si>
  <si>
    <t xml:space="preserve">Real Estate </t>
  </si>
  <si>
    <t>Statistical Arbitrage</t>
  </si>
  <si>
    <t>Volatility Arbitrage</t>
  </si>
  <si>
    <t>Other…</t>
  </si>
  <si>
    <t>Fund not listed</t>
  </si>
  <si>
    <t>AAOIFI (Islamic Financial Institutions)</t>
  </si>
  <si>
    <t>International Accounting Standards</t>
  </si>
  <si>
    <t>International Financial Reporting Standards</t>
  </si>
  <si>
    <t>Switzerland GAAP</t>
  </si>
  <si>
    <t>ELLIOTT DAVIS DECOSIMO CAYMAN</t>
  </si>
  <si>
    <t>Appleby (Cayman) Ltd.</t>
  </si>
  <si>
    <t>Boxalls</t>
  </si>
  <si>
    <t>Campbells</t>
  </si>
  <si>
    <t>Carey Olsen</t>
  </si>
  <si>
    <t>Collas Crill</t>
  </si>
  <si>
    <t>Conyers Dill &amp; Pearman (Cayman) Limited</t>
  </si>
  <si>
    <t>Dillon Eustace</t>
  </si>
  <si>
    <t>Emburys</t>
  </si>
  <si>
    <t>Finab Legal Ltd.</t>
  </si>
  <si>
    <t>Forbes Hare</t>
  </si>
  <si>
    <t>Harney Westwood &amp; Riegels</t>
  </si>
  <si>
    <t>Higgs &amp; Johnson</t>
  </si>
  <si>
    <t>Loeb Smith</t>
  </si>
  <si>
    <t>Maples and Calder - Cayman</t>
  </si>
  <si>
    <t>Mourant Ozannes</t>
  </si>
  <si>
    <t>Nelson &amp; Company</t>
  </si>
  <si>
    <t>Ogier - Cayman</t>
  </si>
  <si>
    <t>Solomon Harris</t>
  </si>
  <si>
    <t>Stuarts Walker Hersant Humphries</t>
  </si>
  <si>
    <t>Travers Thorp Alberga</t>
  </si>
  <si>
    <t>Turners</t>
  </si>
  <si>
    <t>A.R.C. Directors Ltd [1001534]</t>
  </si>
  <si>
    <t>Abacus Management Limited [1002120]</t>
  </si>
  <si>
    <t>Advanced Fund Administration (Cayman) Ltd. [1006994]</t>
  </si>
  <si>
    <t>Advantage International Management (Cayman) Ltd. [1115531]</t>
  </si>
  <si>
    <t>AIMS Limited [1795205]</t>
  </si>
  <si>
    <t>Alexandria Bancorp Limited [1016260]</t>
  </si>
  <si>
    <t>Allied Irish Banks, Public Limited Company [1019395]</t>
  </si>
  <si>
    <t>ALPHAMETRIX360 (CAYMAN) LTD. [1495944]</t>
  </si>
  <si>
    <t>Altajir Bank [1020832]</t>
  </si>
  <si>
    <t>Amicorp Cayman Fiduciary Limited [2130730]</t>
  </si>
  <si>
    <t>AMS Corporate Services (Cayman) Limited [1784193]</t>
  </si>
  <si>
    <t>Aon Insurance Managers (Cayman) Ltd. [1034331]</t>
  </si>
  <si>
    <t>Apex Fund Services (Cayman) Ltd. [1784646]</t>
  </si>
  <si>
    <t>Arcadia Group Ltd. [1036464]</t>
  </si>
  <si>
    <t>Armand International Fiduciary (Cayman) Limited [2414370]</t>
  </si>
  <si>
    <t>Aston Corporate Managers, Ltd. [1043280]</t>
  </si>
  <si>
    <t>Athena International Management Limited [1043744]</t>
  </si>
  <si>
    <t>Avalon Trust &amp; Corporate Services Ltd. [1085335]</t>
  </si>
  <si>
    <t>Axiss International Management Ltd. [1047303]</t>
  </si>
  <si>
    <t>Balboa Management Ltd. [2250345]</t>
  </si>
  <si>
    <t>Banco Bilbao Vizcaya Argentaria, S.A. [1049123]</t>
  </si>
  <si>
    <t>Banco Bradesco S.A. [1049215]</t>
  </si>
  <si>
    <t>Banco Santander (Brasil) S.A. [1049974]</t>
  </si>
  <si>
    <t>Bank Espirito Santo (International) Limited [1050383]</t>
  </si>
  <si>
    <t>Bank of Bermuda (Cayman) Limited [1050556]</t>
  </si>
  <si>
    <t>Bell Rock Corporate Services Limited [1975363]</t>
  </si>
  <si>
    <t>Bessemer Trust Company (Cayman) Limited [1058783]</t>
  </si>
  <si>
    <t>BNP Paribas Bank &amp; Trust Cayman Limited [1064254]</t>
  </si>
  <si>
    <t>BNP Paribas Fund Administration Services (Cayman) Limited [1788850]</t>
  </si>
  <si>
    <t>BNP Paribas Trust Services (Cayman) Limited [1784650]</t>
  </si>
  <si>
    <t>BNY Mellon Fund Management (Cayman) Limited [1064361]</t>
  </si>
  <si>
    <t>BNY Mellon Trust Company (Cayman) Limited [1050722]</t>
  </si>
  <si>
    <t>Bodden Corporate Services Ltd [1064895]</t>
  </si>
  <si>
    <t>Britannia Corporate Management Ltd. [1070930]</t>
  </si>
  <si>
    <t>Brown Brothers Harriman Trust Company (Cayman) Limited [1071490]</t>
  </si>
  <si>
    <t>Butterfield Bank (Cayman) Limited [1075023]</t>
  </si>
  <si>
    <t>Cainvest Bank and Trust Limited [1105101]</t>
  </si>
  <si>
    <t>Campbells Corporate Services Limited [1077786]</t>
  </si>
  <si>
    <t>Captiva (Cayman) Ltd. [2402540]</t>
  </si>
  <si>
    <t>Caribbean Management Ltd [1079794]</t>
  </si>
  <si>
    <t>Carne Global Financial Services (Cayman) Limited [1082373]</t>
  </si>
  <si>
    <t>Cayman Fiduciary Limited [2046833]</t>
  </si>
  <si>
    <t>Cayman International Corporate &amp; Marine Services Ltd [1085081]</t>
  </si>
  <si>
    <t>Cayman Law Group Ltd. [2362360]</t>
  </si>
  <si>
    <t>Cayman Management Ltd [1085140]</t>
  </si>
  <si>
    <t>Cayman National Bank Ltd. [1085184]</t>
  </si>
  <si>
    <t>Cayman National Fund Services Ltd. [1085195]</t>
  </si>
  <si>
    <t>Cayman National Trust Co. Ltd. [1085232]</t>
  </si>
  <si>
    <t>Centralis Cayman Limited [2412712]</t>
  </si>
  <si>
    <t>CI Trustees Ltd. [1562724]</t>
  </si>
  <si>
    <t>CIBC Bank and Trust Company (Cayman) Limited [1100934]</t>
  </si>
  <si>
    <t>Circle Investment Support Services (Cayman) Limited [1076740]</t>
  </si>
  <si>
    <t>CITCO Bank and Trust Company Limited [1101704]</t>
  </si>
  <si>
    <t>Citco Fund Administration (Cayman Islands) Limited [1991290]</t>
  </si>
  <si>
    <t>Citco Fund Services (Cayman Islands) Limited [1101730]</t>
  </si>
  <si>
    <t>Citco Trustees (Cayman) Limited [1101774]</t>
  </si>
  <si>
    <t>Citco Trustees (UT) Limited [1773601]</t>
  </si>
  <si>
    <t>CITITRUST (CAYMAN) LIMITED [1102146]</t>
  </si>
  <si>
    <t>CO Services Cayman Limited [1953221]</t>
  </si>
  <si>
    <t>Codan (Cayman) Ltd. [1106136]</t>
  </si>
  <si>
    <t>Collas Crill Corporate Services Limited [1079551]</t>
  </si>
  <si>
    <t>Compass OFM Limited [2511051]</t>
  </si>
  <si>
    <t>Corporate Filing Services Ltd [1111423]</t>
  </si>
  <si>
    <t>Corporate Management Solutions (Cayman) Ltd. [1894395]</t>
  </si>
  <si>
    <t>Corpserve Limited [1111471]</t>
  </si>
  <si>
    <t>Coutts &amp; Co (Cayman) Limited [1438710]</t>
  </si>
  <si>
    <t>Danesmead Partners [2359733]</t>
  </si>
  <si>
    <t>DE (Cayman) Limited [1963662]</t>
  </si>
  <si>
    <t>Delta Bank and Trust Company, Grand Cayman [1136074]</t>
  </si>
  <si>
    <t>Delta FS Limited [1894642]</t>
  </si>
  <si>
    <t>DEUTSCHE BANK (CAYMAN) LIMITED [1138885]</t>
  </si>
  <si>
    <t>DMS Bank &amp; Trust Ltd. [1085066]</t>
  </si>
  <si>
    <t>DMS Corporate Services Ltd. [1142315]</t>
  </si>
  <si>
    <t>DMS Offshore Investment Services Ltd. [1142330]</t>
  </si>
  <si>
    <t>Dundee Leeds Management Services (Cayman) Ltd. [1149352]</t>
  </si>
  <si>
    <t>EastWest Trust Company Ltd. [1151570]</t>
  </si>
  <si>
    <t>EFG Wealth Management (Cayman) Ltd. [1156142]</t>
  </si>
  <si>
    <t>Elian Corporate Trustee (Cayman) Limited [1392333]</t>
  </si>
  <si>
    <t>Elian SF Trustee (Cayman) Limited [2531281]</t>
  </si>
  <si>
    <t>Elian Trustee (Cayman) Limited [1392322]</t>
  </si>
  <si>
    <t>Everest Management Ltd. [1167386]</t>
  </si>
  <si>
    <t>F.C.M. Ltd. [1168930]</t>
  </si>
  <si>
    <t>FCMI Financial Services (Cayman) Ltd. [1171273]</t>
  </si>
  <si>
    <t>FIL Trust Company Limited [1173874]</t>
  </si>
  <si>
    <t>FINAB International Corporate Management Services Ltd. [1174014]</t>
  </si>
  <si>
    <t>First Regents Bank &amp; Trust (Cayman) Ltd. [1835105]</t>
  </si>
  <si>
    <t>Five Continents Financial Limited [1176044]</t>
  </si>
  <si>
    <t>Flagship Offshore Ltd. [1976656]</t>
  </si>
  <si>
    <t>Focus Administration Ltd. [1176770]</t>
  </si>
  <si>
    <t>Forbes Hare Trust Company Limited [1957804]</t>
  </si>
  <si>
    <t>Fordsar (Cayman) Limited [1177223]</t>
  </si>
  <si>
    <t>Foreshore Corporate Services Ltd. [1177330]</t>
  </si>
  <si>
    <t>Fund Fiduciary Partners Limited [1995195]</t>
  </si>
  <si>
    <t>Fund Secretaries Limited [2088273]</t>
  </si>
  <si>
    <t>G.A.S. (Cayman) Limited [1187060]</t>
  </si>
  <si>
    <t>G.K. Management Limited [1187104]</t>
  </si>
  <si>
    <t>Genesis Trust &amp; Corporate Services Ltd. [1192951]</t>
  </si>
  <si>
    <t>Givens Hall Bank &amp; Trust Ltd [1200566]</t>
  </si>
  <si>
    <t>Global Funds Management Ltd. [1203005]</t>
  </si>
  <si>
    <t>Global Funds Trust Company [1203020]</t>
  </si>
  <si>
    <t>GlobeOp Financial Services (Cayman) Limited [1204324]</t>
  </si>
  <si>
    <t>H &amp; J Corporate Services (Cayman) Ltd [1735193]</t>
  </si>
  <si>
    <t>Harmonic Fund Services [1219831]</t>
  </si>
  <si>
    <t>Hawksford Services (Cayman) Limited [2446920]</t>
  </si>
  <si>
    <t>HedgeServ (Cayman) Ltd. [1223692]</t>
  </si>
  <si>
    <t>Hermes Corporate Services Ltd. [2064624]</t>
  </si>
  <si>
    <t>HF Fund Services Ltd. [1227365]</t>
  </si>
  <si>
    <t>HighWater Limited [1141571]</t>
  </si>
  <si>
    <t>HLX Management Ltd. [2359184]</t>
  </si>
  <si>
    <t>HMS Cayman Limited [1219470]</t>
  </si>
  <si>
    <t>HSBC Cayman Services Limited [1231414]</t>
  </si>
  <si>
    <t>HSBC International Trustee Limited [1231602]</t>
  </si>
  <si>
    <t>HSBC Trustee (Cayman) Limited [1231834]</t>
  </si>
  <si>
    <t>HSM Corporate Services Ltd. [2448563]</t>
  </si>
  <si>
    <t>ICG Management Limited [1235393]</t>
  </si>
  <si>
    <t>IKONIC Fund Services (Cayman) Ltd. [1903952]</t>
  </si>
  <si>
    <t>International Corporation Services Ltd [1239350]</t>
  </si>
  <si>
    <t>International Management Services Ltd. [1239545]</t>
  </si>
  <si>
    <t>Intertrust Corporate Services (Cayman) Limited [1663583]</t>
  </si>
  <si>
    <t>Intertrust Directors (Cayman) Limited [1117653]</t>
  </si>
  <si>
    <t>Intertrust Fund Services (Cayman) Limited [1563170]</t>
  </si>
  <si>
    <t>Intertrust SPV (Cayman) Limited [1563181]</t>
  </si>
  <si>
    <t>Intertrust Trustees (Cayman) Limited [1105145]</t>
  </si>
  <si>
    <t>Intertrust Trustees II (Cayman) Limited [1043641]</t>
  </si>
  <si>
    <t>ITA Bank and Trust Company Ltd. [1498490]</t>
  </si>
  <si>
    <t>Itau Bank &amp; Trust Cayman Ltd. [1553031]</t>
  </si>
  <si>
    <t>J.P. Morgan Trust Company (Cayman) Limited [1245650]</t>
  </si>
  <si>
    <t>JP FUND ADMINISTRATION (CAYMAN) LTD [1290133]</t>
  </si>
  <si>
    <t>JTC (Cayman) Limited [2124566]</t>
  </si>
  <si>
    <t>JTC Fund Services (Cayman) Ltd. [1512825]</t>
  </si>
  <si>
    <t>K. Corporate Services Ltd [1294016]</t>
  </si>
  <si>
    <t>KB Associates (Cayman) Ltd. [1780660]</t>
  </si>
  <si>
    <t>LC Corporate Services Ltd. [2123052]</t>
  </si>
  <si>
    <t>LGT Bank (Cayman) Ltd. [1319032]</t>
  </si>
  <si>
    <t>Lindsay Fiduciary Services (Cayman) Ltd. [1949872]</t>
  </si>
  <si>
    <t>Magellan Cove Corporation [1331341]</t>
  </si>
  <si>
    <t>Maitland Administration Limited [1006272]</t>
  </si>
  <si>
    <t>Maitland Corporate Services Limited [1006283]</t>
  </si>
  <si>
    <t>ManagementPlus (Cayman) Limited [1747395]</t>
  </si>
  <si>
    <t>Maples Corporate Services Limited [1334325]</t>
  </si>
  <si>
    <t>Maples Fiduciary Services (Cayman) Limited [1334336]</t>
  </si>
  <si>
    <t>Maples Fund Services (Cayman) Limited [1747314]</t>
  </si>
  <si>
    <t>Maples Trustee Services (Cayman) Limited [1751481]</t>
  </si>
  <si>
    <t>MaplesFS Limited [1334351]</t>
  </si>
  <si>
    <t>Marbury Fund Services (Cayman) Limited [2013686]</t>
  </si>
  <si>
    <t>Maricorp Services Ltd. [1338606]</t>
  </si>
  <si>
    <t>Merrill Lynch Bank and Trust Company (Cayman) Limited [1354986]</t>
  </si>
  <si>
    <t>MG Management Ltd. [1872732]</t>
  </si>
  <si>
    <t>Millennium bcp Bank &amp; Trust [1367295]</t>
  </si>
  <si>
    <t>Morgan Stanley Fund Services (Cayman) Ltd. [1371661]</t>
  </si>
  <si>
    <t>Morval Bank &amp; Trust Cayman Ltd. [1372416]</t>
  </si>
  <si>
    <t>MUFG Alternative Fund Services (Cayman) Limited [1551616]</t>
  </si>
  <si>
    <t>MUFG Fund Services (Cayman) Limited [1075056]</t>
  </si>
  <si>
    <t>NCB (Cayman) Limited [1377773]</t>
  </si>
  <si>
    <t>Northern Trust Cayman International, Ltd. [1388623]</t>
  </si>
  <si>
    <t>Northern Trust Global Fund Services Cayman Limited [1882790]</t>
  </si>
  <si>
    <t>NovaSage Incorporations (Cayman) Limited [1840893]</t>
  </si>
  <si>
    <t>Osiris International Cayman Limited [1881666]</t>
  </si>
  <si>
    <t>Overseas Asset Management (Cayman) Ltd [1397841]</t>
  </si>
  <si>
    <t>PA Corporate Services Limited [1398876]</t>
  </si>
  <si>
    <t>Paget-Brown Trust Company Ltd [1399812]</t>
  </si>
  <si>
    <t>Portcullis TrustNet (Cayman) Ltd. [1426095]</t>
  </si>
  <si>
    <t>Premier Fiduciary Services (Cayman) Ltd. [1881946]</t>
  </si>
  <si>
    <t>PricewaterhouseCoopers Services (Cayman Islands) Limited [2036204]</t>
  </si>
  <si>
    <t>Queensgate Bank and Trust Company Ltd. [1431986]</t>
  </si>
  <si>
    <t>RBC Investor Services Cayman Limited [1438592]</t>
  </si>
  <si>
    <t>RBC Royal Bank (Cayman) Limited [1860224]</t>
  </si>
  <si>
    <t>Republic Bank (Cayman) Limited [1441473]</t>
  </si>
  <si>
    <t>Rurik Trust Company (International) Limited [1470081]</t>
  </si>
  <si>
    <t>Sackville Bank Limited [2109726]</t>
  </si>
  <si>
    <t>Schroder Cayman Bank and Trust Company Limited [1478363]</t>
  </si>
  <si>
    <t>Scotiabank &amp; Trust (Cayman) Ltd. [1479133]</t>
  </si>
  <si>
    <t>SEI Investments Global (Cayman), Limited [1482364]</t>
  </si>
  <si>
    <t>Sertus Incorporations (Cayman) Limited [2051361]</t>
  </si>
  <si>
    <t>SGGG Fund Services (Cayman) Inc. [1484932]</t>
  </si>
  <si>
    <t>SH Corporate Services Ltd [1484976]</t>
  </si>
  <si>
    <t>Sinclair Corporate Services Ltd. [2359195]</t>
  </si>
  <si>
    <t>Smeets Corporate Services Limited [1985476]</t>
  </si>
  <si>
    <t>Solaris Corporate Services Ltd. [1795835]</t>
  </si>
  <si>
    <t>Sovereign (Cayman) Limited [1751934]</t>
  </si>
  <si>
    <t>State Street (Cayman) Trust, Limited [1205341]</t>
  </si>
  <si>
    <t>STATE STREET CAYMAN TRUST COMPANY, LTD. [1499702]</t>
  </si>
  <si>
    <t>Sterling Trust (Cayman) Limited [1076784]</t>
  </si>
  <si>
    <t>Stuarts Corporate Services Ltd. [1509605]</t>
  </si>
  <si>
    <t>Summit Management Limited [1510342]</t>
  </si>
  <si>
    <t>Summit Trust (Cayman) Limited [1510412]</t>
  </si>
  <si>
    <t>Swiss Financial Services (Cayman) Ltd. [1512910]</t>
  </si>
  <si>
    <t>TDF Management Ltd. [1728801]</t>
  </si>
  <si>
    <t>The Harbour Trust Co. Ltd. [1525996]</t>
  </si>
  <si>
    <t>The London &amp; Amsterdam Trust Company Limited [1527013]</t>
  </si>
  <si>
    <t>The R &amp; H Trust Co. Ltd. [1529065]</t>
  </si>
  <si>
    <t>TMF (Cayman) Ltd. [1162453]</t>
  </si>
  <si>
    <t>Transcontinental Fund Administration, Ltd. [1546311]</t>
  </si>
  <si>
    <t>Transocean Corporate Services Limited [2127996]</t>
  </si>
  <si>
    <t>Trident Trust Company (Cayman) Limited [1547976]</t>
  </si>
  <si>
    <t>Turners Management Ltd. [1550091]</t>
  </si>
  <si>
    <t>U.S. Bancorp Fund Services, LLC. [1550861]</t>
  </si>
  <si>
    <t>UBS Trustees (Cayman) Ltd. [1552143]</t>
  </si>
  <si>
    <t>VBT Bank &amp; Trust, Ltd. [1557290]</t>
  </si>
  <si>
    <t>Viteos Fund Services Limited [1561136]</t>
  </si>
  <si>
    <t>Walkers (Cayman) [1768303]</t>
  </si>
  <si>
    <t>Walkers Corporate Limited [2433152]</t>
  </si>
  <si>
    <t>Wardour Management Services Limited [1564360]</t>
  </si>
  <si>
    <t>Western International Trust Company Limited [1567646]</t>
  </si>
  <si>
    <t>Names of Sub-Funds/Portfolios in this return</t>
  </si>
  <si>
    <t>Assets are entered as a positive value. If none, enter “0”.</t>
  </si>
  <si>
    <t>Liabilities are entered as a negative value.  If none, enter “0”.</t>
  </si>
  <si>
    <t>Assets are entered as a positive value.  If none, enter “0”.</t>
  </si>
  <si>
    <t>F12.2 Equity Securities &amp; Short-Positions</t>
  </si>
  <si>
    <t>F12.3 Long-term Debt Securities &amp; Short-Positions</t>
  </si>
  <si>
    <t>F12.4 Short-term Debt Securities &amp; Short-Positions</t>
  </si>
  <si>
    <t>For use in Return FAR-016-22-03 (T001)</t>
  </si>
  <si>
    <t>Artex Risk Solutions (Cayman No2) Limited [1839740]</t>
  </si>
  <si>
    <t>Calderwood [2556982]</t>
  </si>
  <si>
    <t>Circumference FS (Cayman) Ltd. [1576212]</t>
  </si>
  <si>
    <t>Circumference SP Services (Cayman) Ltd. [1576234]</t>
  </si>
  <si>
    <t>Crestbridge Cayman Limited [2518541]</t>
  </si>
  <si>
    <t>Estera Trust (Cayman) Limited [1035156]</t>
  </si>
  <si>
    <t>Inbhear Management Services Limited [2563680]</t>
  </si>
  <si>
    <t>JP Integra Trust Company (Cayman) Limited [2557564]</t>
  </si>
  <si>
    <t>JP Management Services Limited [2514864]</t>
  </si>
  <si>
    <t>SS&amp;C Fund Services (Cayman) Ltd. [1101811]</t>
  </si>
  <si>
    <t>St. George's International Limited [1070366]</t>
  </si>
  <si>
    <t>WB Corporate Services (Cayman) Ltd. [2558102]</t>
  </si>
  <si>
    <t>Zedra Trust Company (Cayman) Limited [1051875]</t>
  </si>
  <si>
    <t>12. Allocation of  Equity &amp; Debt Securities and Master Funds by Country</t>
  </si>
  <si>
    <t xml:space="preserve"> (Absolute value of all positions)/Ending Net Asset Value i.e. (F09.1+F09.2+F09.3+F09.4+F09.5+F09.6+F09.7+F09.8+F09.9+F09.10+F09.11) / F08.7</t>
  </si>
  <si>
    <t>Arthur Bell (Cayman)</t>
  </si>
  <si>
    <t>Berman Fisher Limited</t>
  </si>
  <si>
    <t>COHEN &amp; COMPANY (CAYMAN)</t>
  </si>
  <si>
    <t>Crowe Horwath Cayman Ltd.</t>
  </si>
  <si>
    <t>Elliott Davis Cayman Ltd.</t>
  </si>
  <si>
    <t>Grant Thornton</t>
  </si>
  <si>
    <t>Mazars (Cayman)</t>
  </si>
  <si>
    <t>MHA MacIntyre Hudson Cayman</t>
  </si>
  <si>
    <t>Moore Stephens Cayman Ltd.</t>
  </si>
  <si>
    <t>Tait Weller (Cayman)</t>
  </si>
  <si>
    <t>Withum (Cayman)</t>
  </si>
  <si>
    <t>Aequitas International Management Ltd. [2686821]</t>
  </si>
  <si>
    <t>ALPS Alternative Investment Services, Ltd. [1297656]</t>
  </si>
  <si>
    <t>Ancova Limited [2613074]</t>
  </si>
  <si>
    <t>Aon Risk Solutions (Cayman) Ltd. [1034320]</t>
  </si>
  <si>
    <t>Aureum Reinsurance Company, Ltd. [2598864]</t>
  </si>
  <si>
    <t>BEACON MANAGEMENT (CAYMAN) LTD. [2603786]</t>
  </si>
  <si>
    <t>Bogle Insurance Brokers Ltd. [1138266]</t>
  </si>
  <si>
    <t>BTCAY Nominees Ltd. [2594734]</t>
  </si>
  <si>
    <t>Captive Management Initiatives, Ltd [1079374]</t>
  </si>
  <si>
    <t>Caribbean Insurance Practice (International) Ltd. [1079783]</t>
  </si>
  <si>
    <t>Cayman Islands Corporation, Ltd. [2631720]</t>
  </si>
  <si>
    <t>Centaur Fund Services (Cayman) Limited [2600684]</t>
  </si>
  <si>
    <t>DanQ International Trust Co. Ltd. [2716781]</t>
  </si>
  <si>
    <t>Etienne Blake Corporate Services Limited [2619013]</t>
  </si>
  <si>
    <t>Five Continents Partners Limited [2514665]</t>
  </si>
  <si>
    <t>Global Corporate Solutions SGG Cayman Limited [2724363]</t>
  </si>
  <si>
    <t>Harmonic Corporate Services Limited [2605514]</t>
  </si>
  <si>
    <t>Holdun Trust (Cayman) Limited [2435263]</t>
  </si>
  <si>
    <t>Hyperion Insurance Management (Cayman) Limited [1819974]</t>
  </si>
  <si>
    <t>International Property Insurance Ltd. [2510502]</t>
  </si>
  <si>
    <t>Island Heritage Retirement Trust Company Ltd. [2603963]</t>
  </si>
  <si>
    <t>Jacob Corporate Ltd. [2638801]</t>
  </si>
  <si>
    <t>KPMG Turnaround Executive Management (Cayman) Ltd. [2461432]</t>
  </si>
  <si>
    <t>Monitor (Cayman) Limited [2767284]</t>
  </si>
  <si>
    <t>Paradigm Governance Partners Limited [2660103]</t>
  </si>
  <si>
    <t>Praxis Fund Services (Cayman) Limited [2713712]</t>
  </si>
  <si>
    <t>Premier Group Insurance Brokers Limited [1792173]</t>
  </si>
  <si>
    <t>Quality Corporate Services Ltd. [2665154]</t>
  </si>
  <si>
    <t>The RDI Company Ltd [2622513]</t>
  </si>
  <si>
    <t>Tricor Services (Cayman Islands) Limited [2516824]</t>
  </si>
  <si>
    <t>UCP Corporate Services Limited [2595821]</t>
  </si>
  <si>
    <t>Uni-Investment International Corp. [1552880]</t>
  </si>
  <si>
    <t>Valora, Ltd. [2542223]</t>
  </si>
  <si>
    <t>Walkers Fiduciary Limited [2434471]</t>
  </si>
  <si>
    <t>Global Fund Solutions SGG Cayman Limited [2435613]</t>
  </si>
  <si>
    <t>Harneys Fiduciary (Cayman) Limited [2416363]</t>
  </si>
  <si>
    <t>Ogier Global (Cayman) Limited [2414381]</t>
  </si>
  <si>
    <t>R&amp;H Private Fund Services (Cayman) Ltd. [2113425]</t>
  </si>
  <si>
    <t>Stone Coast Fund Services Ltd. [1725091]</t>
  </si>
  <si>
    <t>Virtus Partners Fund Services Cayman Ltd. [2553176]</t>
  </si>
  <si>
    <t>Winterbotham Corporate and Funds Services (Cayman) Limited [2581784]</t>
  </si>
  <si>
    <t>ESG (Environmental, Social and Governance)</t>
  </si>
  <si>
    <t>Digital Assets</t>
  </si>
  <si>
    <t>Alter Domus Cayman Limited [2530010]</t>
  </si>
  <si>
    <t>Appleby Global Services (Cayman) Limited [2767284]</t>
  </si>
  <si>
    <t>BBAM Reef Limited [1048025]</t>
  </si>
  <si>
    <t>EisnerAmper Governance Services Ltd. [2759595]</t>
  </si>
  <si>
    <t>FFP (Corporate Services) Limited [2789146]</t>
  </si>
  <si>
    <t>FFP (Directors) Limited [2789102]</t>
  </si>
  <si>
    <t>H&amp;C Corporate Services Limited [2788671]</t>
  </si>
  <si>
    <t>Marsh Company Management Services Cayman Ltd. [2702033]</t>
  </si>
  <si>
    <t>Conyers Directors (Cayman) Limited [1106140]</t>
  </si>
  <si>
    <t>Conyers Trust Company (Cayman) Limited [1106151]</t>
  </si>
  <si>
    <t>Harneys Services (Cayman) Limited [2416363]</t>
  </si>
  <si>
    <t>Lainston International Management, Ltd. [1310142]</t>
  </si>
  <si>
    <t>Lyra Capital Services (Cayman) Limited [2620096]</t>
  </si>
  <si>
    <t>Mainstream Fund Services (Cayman) Limited [1548201]</t>
  </si>
  <si>
    <t>McGrath Tonner Corporate Services Limited [1474583]</t>
  </si>
  <si>
    <t>Mourant Governance Services (Cayman) Limited [1372921]</t>
  </si>
  <si>
    <t>SMP PARTNERS (CAYMAN) LIMITED [1468751]</t>
  </si>
  <si>
    <t>SS&amp;C (USA) Inc. [1076143]</t>
  </si>
  <si>
    <t>U.S. BANK GLOBAL FUND SERVICES (CAYMAN) LIMITED [1009606]</t>
  </si>
  <si>
    <t>Vistra (Cayman) Limited [1392204]</t>
  </si>
  <si>
    <t>WNL Limited [1784296]</t>
  </si>
  <si>
    <t>AFA Legal Resources (Cayman) Ltd.</t>
  </si>
  <si>
    <t>Alric Jeremy Lindsay</t>
  </si>
  <si>
    <t>De Lima Associates Ltd.</t>
  </si>
  <si>
    <t>Etienne Blake</t>
  </si>
  <si>
    <t>FrancisGrey</t>
  </si>
  <si>
    <t>HSM Chambers</t>
  </si>
  <si>
    <t>Jacob Law Ltd.</t>
  </si>
  <si>
    <t>McGrath Tonner</t>
  </si>
  <si>
    <t>Priestleys, Attorneys-at-Law</t>
  </si>
  <si>
    <t>U Law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</si>
</sst>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dd\-mmm\-yyyy"/>
    <numFmt numFmtId="167" formatCode="#,##0.00_ ;\-#,##0.00\ "/>
  </numFmts>
  <fonts count="37">
    <font>
      <sz val="11"/>
      <color theme="1"/>
      <name val="Calibri"/>
      <family val="2"/>
      <scheme val="minor"/>
    </font>
    <font>
      <b/>
      <sz val="21"/>
      <name val="Calibri"/>
      <family val="2"/>
    </font>
    <font>
      <b/>
      <sz val="11"/>
      <name val="Calibri"/>
      <family val="2"/>
    </font>
    <font>
      <b/>
      <sz val="11"/>
      <color indexed="9"/>
      <name val="Serif"/>
    </font>
    <font>
      <b/>
      <sz val="11"/>
      <color indexed="9"/>
      <name val="Calibri"/>
      <family val="2"/>
    </font>
    <font>
      <b/>
      <sz val="11"/>
      <color indexed="9"/>
      <name val="Serif"/>
    </font>
    <font>
      <b/>
      <sz val="11"/>
      <color indexed="9"/>
      <name val="Serif"/>
    </font>
    <font>
      <b/>
      <sz val="11"/>
      <color indexed="9"/>
      <name val="Calibri"/>
      <family val="2"/>
    </font>
    <font>
      <b/>
      <sz val="11"/>
      <name val="Calibri"/>
      <family val="2"/>
    </font>
    <font>
      <b/>
      <sz val="11"/>
      <color indexed="9"/>
      <name val="Serif"/>
    </font>
    <font>
      <b/>
      <sz val="11"/>
      <color indexed="9"/>
      <name val="Calibri"/>
      <family val="2"/>
    </font>
    <font>
      <b/>
      <sz val="21"/>
      <name val="Calibri"/>
      <family val="2"/>
    </font>
    <font>
      <b/>
      <sz val="11"/>
      <name val="Calibri"/>
      <family val="2"/>
    </font>
    <font>
      <b/>
      <sz val="11"/>
      <name val="Calibri"/>
      <family val="2"/>
    </font>
    <font>
      <b/>
      <sz val="11"/>
      <name val="Calibri"/>
      <family val="2"/>
    </font>
    <font>
      <b/>
      <sz val="11"/>
      <color indexed="9"/>
      <name val="Serif"/>
    </font>
    <font>
      <b/>
      <sz val="11"/>
      <color indexed="9"/>
      <name val="Calibri"/>
      <family val="2"/>
    </font>
    <font>
      <b/>
      <sz val="11"/>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name val="Calibri"/>
      <family val="2"/>
      <scheme val="minor"/>
    </font>
    <font>
      <b/>
      <sz val="11"/>
      <color rgb="FFFFFFFF"/>
      <name val="Calibri"/>
      <family val="2"/>
      <scheme val="minor"/>
    </font>
    <font>
      <b/>
      <sz val="11"/>
      <color rgb="FFFFFFFF"/>
      <name val="Serif"/>
    </font>
    <font>
      <b/>
      <sz val="9"/>
      <color indexed="81"/>
      <name val="Tahoma"/>
      <family val="2"/>
    </font>
    <font>
      <sz val="9"/>
      <color indexed="81"/>
      <name val="Tahoma"/>
      <family val="2"/>
    </font>
    <font>
      <sz val="11"/>
      <color rgb="FF00B050"/>
      <name val="Calibri"/>
      <family val="2"/>
      <scheme val="minor"/>
    </font>
    <font>
      <sz val="11"/>
      <name val="Calibri"/>
      <family val="2"/>
    </font>
    <font>
      <sz val="11"/>
      <color rgb="FFFFC000"/>
      <name val="Calibri"/>
      <family val="2"/>
      <scheme val="minor"/>
    </font>
    <font>
      <sz val="11"/>
      <name val="Calibri"/>
      <family val="2"/>
      <scheme val="minor"/>
    </font>
    <font>
      <i/>
      <sz val="11"/>
      <color theme="1"/>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color rgb="FF00B050"/>
      <name val="Calibri"/>
      <family val="2"/>
      <scheme val="minor"/>
    </font>
  </fonts>
  <fills count="14">
    <fill>
      <patternFill patternType="none"/>
    </fill>
    <fill>
      <patternFill patternType="gray125"/>
    </fill>
    <fill>
      <patternFill patternType="darkGrid">
        <fgColor indexed="16"/>
        <bgColor indexed="16"/>
      </patternFill>
    </fill>
    <fill>
      <patternFill patternType="none">
        <fgColor indexed="17"/>
        <bgColor indexed="17"/>
      </patternFill>
    </fill>
    <fill>
      <patternFill patternType="darkGrid">
        <fgColor indexed="17"/>
        <bgColor indexed="17"/>
      </patternFill>
    </fill>
    <fill>
      <patternFill patternType="solid">
        <fgColor theme="3" tint="0.79998168889431442"/>
        <bgColor indexed="64"/>
      </patternFill>
    </fill>
    <fill>
      <patternFill patternType="solid">
        <fgColor theme="0" tint="-0.249977111117893"/>
        <bgColor indexed="64"/>
      </patternFill>
    </fill>
    <fill>
      <patternFill patternType="solid">
        <fgColor indexed="65"/>
        <bgColor indexed="64"/>
      </patternFill>
    </fill>
    <fill>
      <patternFill patternType="solid">
        <fgColor indexed="16"/>
        <bgColor indexed="17"/>
      </patternFill>
    </fill>
    <fill>
      <patternFill patternType="solid">
        <fgColor theme="0"/>
        <bgColor indexed="64"/>
      </patternFill>
    </fill>
    <fill>
      <patternFill patternType="solid">
        <fgColor theme="0" tint="-0.24994659260841701"/>
        <bgColor indexed="64"/>
      </patternFill>
    </fill>
    <fill>
      <patternFill patternType="solid">
        <fgColor rgb="FFFFFFFF"/>
        <bgColor indexed="64"/>
      </patternFill>
    </fill>
    <fill>
      <patternFill patternType="solid">
        <fgColor rgb="FFFFFFFF"/>
        <bgColor indexed="17"/>
      </patternFill>
    </fill>
    <fill>
      <patternFill patternType="solid">
        <fgColor theme="5"/>
        <bgColor indexed="64"/>
      </patternFill>
    </fill>
  </fills>
  <borders count="9">
    <border>
      <left/>
      <right/>
      <top/>
      <bottom/>
      <diagonal/>
    </border>
    <border>
      <left style="thin">
        <color auto="1"/>
      </left>
      <right style="thin">
        <color auto="1"/>
      </right>
      <top style="thin">
        <color auto="1"/>
      </top>
      <bottom style="thin">
        <color auto="1"/>
      </bottom>
      <diagonal/>
    </border>
    <border>
      <left style="thick">
        <color indexed="10"/>
      </left>
      <right style="thick">
        <color indexed="10"/>
      </right>
      <top style="thick">
        <color indexed="10"/>
      </top>
      <bottom style="thick">
        <color indexed="10"/>
      </bottom>
      <diagonal/>
    </border>
    <border>
      <left style="thick">
        <color indexed="42"/>
      </left>
      <right style="thick">
        <color indexed="42"/>
      </right>
      <top style="thick">
        <color indexed="42"/>
      </top>
      <bottom style="thick">
        <color indexed="42"/>
      </bottom>
      <diagonal/>
    </border>
    <border>
      <left style="thick">
        <color rgb="FFFF0000"/>
      </left>
      <right style="thick">
        <color rgb="FFFF0000"/>
      </right>
      <top style="thick">
        <color rgb="FFFF0000"/>
      </top>
      <bottom style="thick">
        <color rgb="FFFF0000"/>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diagonal/>
    </border>
  </borders>
  <cellStyleXfs count="37">
    <xf numFmtId="0" fontId="0" fillId="0" borderId="0"/>
    <xf numFmtId="164" fontId="18" fillId="0" borderId="0" applyFont="0" applyFill="0" applyBorder="0" applyAlignment="0" applyProtection="0"/>
    <xf numFmtId="0" fontId="18" fillId="3" borderId="0"/>
    <xf numFmtId="165" fontId="18" fillId="3" borderId="0" applyFont="0" applyFill="0" applyBorder="0" applyAlignment="0" applyProtection="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165" fontId="18" fillId="0" borderId="0" applyFont="0" applyFill="0" applyBorder="0" applyAlignment="0" applyProtection="0"/>
    <xf numFmtId="0" fontId="18" fillId="3" borderId="0"/>
    <xf numFmtId="0" fontId="18" fillId="3" borderId="0"/>
    <xf numFmtId="0" fontId="18" fillId="3" borderId="0"/>
    <xf numFmtId="0" fontId="18" fillId="3" borderId="0"/>
    <xf numFmtId="0" fontId="18" fillId="3" borderId="0"/>
    <xf numFmtId="44" fontId="18" fillId="3" borderId="0" applyFont="0" applyFill="0" applyBorder="0" applyAlignment="0" applyProtection="0"/>
    <xf numFmtId="43" fontId="18" fillId="3" borderId="0" applyFont="0" applyFill="0" applyBorder="0" applyAlignment="0" applyProtection="0"/>
    <xf numFmtId="43" fontId="18" fillId="3" borderId="0" applyFont="0" applyFill="0" applyBorder="0" applyAlignment="0" applyProtection="0"/>
    <xf numFmtId="0" fontId="18" fillId="3" borderId="0"/>
    <xf numFmtId="0" fontId="35" fillId="0" borderId="0" applyNumberFormat="0" applyFill="0" applyBorder="0" applyAlignment="0" applyProtection="0"/>
    <xf numFmtId="0" fontId="18" fillId="3" borderId="0"/>
    <xf numFmtId="0" fontId="18" fillId="3" borderId="0"/>
  </cellStyleXfs>
  <cellXfs count="134">
    <xf numFmtId="0" fontId="0" fillId="0" borderId="0" xfId="0"/>
    <xf numFmtId="0" fontId="2" fillId="0" borderId="0" xfId="0" applyFont="1" applyAlignment="1">
      <alignment horizontal="right"/>
    </xf>
    <xf numFmtId="0" fontId="3"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4" fillId="4" borderId="3" xfId="0" applyFont="1" applyFill="1" applyBorder="1"/>
    <xf numFmtId="0" fontId="0" fillId="0" borderId="0" xfId="0"/>
    <xf numFmtId="0" fontId="0" fillId="0" borderId="1" xfId="0" applyBorder="1" applyProtection="1">
      <protection locked="0"/>
    </xf>
    <xf numFmtId="0" fontId="6" fillId="2" borderId="2" xfId="0" applyFont="1" applyFill="1" applyBorder="1"/>
    <xf numFmtId="0" fontId="0" fillId="0" borderId="0" xfId="0"/>
    <xf numFmtId="0" fontId="7" fillId="4" borderId="3" xfId="0" applyFont="1" applyFill="1" applyBorder="1"/>
    <xf numFmtId="0" fontId="8" fillId="0" borderId="0" xfId="0" applyFont="1" applyAlignment="1">
      <alignment horizontal="right"/>
    </xf>
    <xf numFmtId="0" fontId="9" fillId="2" borderId="2" xfId="0" applyFont="1" applyFill="1" applyBorder="1"/>
    <xf numFmtId="0" fontId="0" fillId="0" borderId="0" xfId="0"/>
    <xf numFmtId="0" fontId="0" fillId="0" borderId="1" xfId="0" applyBorder="1" applyProtection="1">
      <protection locked="0"/>
    </xf>
    <xf numFmtId="0" fontId="10" fillId="4" borderId="3" xfId="0" applyFont="1" applyFill="1" applyBorder="1"/>
    <xf numFmtId="0" fontId="12" fillId="0" borderId="0" xfId="0" applyFont="1" applyAlignment="1">
      <alignment horizontal="right"/>
    </xf>
    <xf numFmtId="0" fontId="13" fillId="0" borderId="0" xfId="0" applyFont="1" applyAlignment="1">
      <alignment horizontal="right"/>
    </xf>
    <xf numFmtId="0" fontId="15"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16" fillId="4" borderId="3" xfId="0" applyFont="1" applyFill="1" applyBorder="1"/>
    <xf numFmtId="0" fontId="17" fillId="0" borderId="0" xfId="0" applyFont="1" applyAlignment="1">
      <alignment horizontal="right"/>
    </xf>
    <xf numFmtId="0" fontId="19" fillId="0" borderId="0" xfId="0" applyFont="1"/>
    <xf numFmtId="0" fontId="22" fillId="5" borderId="0" xfId="10" applyFont="1" applyFill="1"/>
    <xf numFmtId="0" fontId="22" fillId="5" borderId="0" xfId="11" applyFont="1" applyFill="1"/>
    <xf numFmtId="0" fontId="22" fillId="5" borderId="0" xfId="12" applyFont="1" applyFill="1"/>
    <xf numFmtId="4" fontId="20" fillId="6" borderId="1" xfId="1" applyNumberFormat="1" applyFont="1" applyFill="1" applyBorder="1"/>
    <xf numFmtId="0" fontId="22" fillId="5" borderId="0" xfId="15" applyFont="1" applyFill="1"/>
    <xf numFmtId="0" fontId="22" fillId="5" borderId="0" xfId="16" applyFont="1" applyFill="1"/>
    <xf numFmtId="0" fontId="0" fillId="5" borderId="0" xfId="0" applyFill="1"/>
    <xf numFmtId="0" fontId="21" fillId="0" borderId="0" xfId="0" applyFont="1"/>
    <xf numFmtId="0" fontId="24" fillId="8" borderId="4" xfId="0" applyFont="1" applyFill="1" applyBorder="1"/>
    <xf numFmtId="0" fontId="0" fillId="0" borderId="0" xfId="0" applyAlignment="1">
      <alignment horizontal="right"/>
    </xf>
    <xf numFmtId="0" fontId="0" fillId="0" borderId="0" xfId="0"/>
    <xf numFmtId="0" fontId="27" fillId="0" borderId="0" xfId="0" applyFont="1"/>
    <xf numFmtId="0" fontId="0" fillId="0" borderId="1" xfId="0" applyBorder="1" applyAlignment="1" applyProtection="1">
      <alignment wrapText="1"/>
      <protection locked="0"/>
    </xf>
    <xf numFmtId="0" fontId="30" fillId="0" borderId="0" xfId="0" applyFont="1"/>
    <xf numFmtId="0" fontId="31" fillId="0" borderId="0" xfId="0" applyFont="1" applyFill="1"/>
    <xf numFmtId="0" fontId="0" fillId="0" borderId="0" xfId="0" applyAlignment="1">
      <alignment wrapText="1"/>
    </xf>
    <xf numFmtId="0" fontId="20" fillId="5" borderId="0" xfId="0" applyFont="1" applyFill="1"/>
    <xf numFmtId="0" fontId="0" fillId="0" borderId="0" xfId="0" applyAlignment="1">
      <alignment vertical="center"/>
    </xf>
    <xf numFmtId="0" fontId="0" fillId="0" borderId="0" xfId="0" applyFont="1" applyAlignment="1">
      <alignment vertical="center" wrapText="1"/>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0" xfId="0" applyAlignment="1">
      <alignment horizontal="center" vertical="center"/>
    </xf>
    <xf numFmtId="0" fontId="0" fillId="0" borderId="0" xfId="0"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right" vertical="center"/>
    </xf>
    <xf numFmtId="0" fontId="20" fillId="5" borderId="0" xfId="0" applyFont="1" applyFill="1" applyAlignment="1">
      <alignment vertical="center"/>
    </xf>
    <xf numFmtId="0" fontId="0" fillId="5" borderId="0" xfId="0" applyFill="1" applyAlignment="1">
      <alignment wrapText="1"/>
    </xf>
    <xf numFmtId="0" fontId="5" fillId="2" borderId="2" xfId="0" applyFont="1" applyFill="1" applyBorder="1" applyAlignment="1">
      <alignment wrapText="1"/>
    </xf>
    <xf numFmtId="0" fontId="0" fillId="0" borderId="0" xfId="0" applyAlignment="1"/>
    <xf numFmtId="4" fontId="0" fillId="0" borderId="1" xfId="24" applyNumberFormat="1" applyFont="1" applyBorder="1" applyAlignment="1" applyProtection="1">
      <alignment vertical="center" wrapText="1"/>
      <protection locked="0"/>
    </xf>
    <xf numFmtId="0" fontId="0" fillId="0" borderId="1" xfId="0" applyFill="1" applyBorder="1" applyAlignment="1" applyProtection="1">
      <alignment vertical="center" wrapText="1"/>
      <protection locked="0"/>
    </xf>
    <xf numFmtId="166" fontId="0" fillId="0" borderId="1" xfId="0" applyNumberFormat="1" applyBorder="1" applyAlignment="1" applyProtection="1">
      <alignment vertical="center" wrapText="1"/>
      <protection locked="0"/>
    </xf>
    <xf numFmtId="166" fontId="0" fillId="0" borderId="1" xfId="17" applyNumberFormat="1" applyFont="1" applyFill="1" applyBorder="1" applyAlignment="1" applyProtection="1">
      <alignment vertical="center" wrapText="1"/>
      <protection locked="0"/>
    </xf>
    <xf numFmtId="166" fontId="0" fillId="0" borderId="1" xfId="17" quotePrefix="1" applyNumberFormat="1" applyFont="1" applyFill="1" applyBorder="1" applyAlignment="1" applyProtection="1">
      <alignment vertical="center" wrapText="1"/>
      <protection locked="0"/>
    </xf>
    <xf numFmtId="167" fontId="0" fillId="0" borderId="1" xfId="24" applyNumberFormat="1" applyFont="1" applyFill="1" applyBorder="1" applyAlignment="1" applyProtection="1">
      <alignment vertical="center" wrapText="1"/>
      <protection locked="0"/>
    </xf>
    <xf numFmtId="167" fontId="0" fillId="0" borderId="1" xfId="3" applyNumberFormat="1" applyFont="1" applyFill="1" applyBorder="1" applyAlignment="1" applyProtection="1">
      <alignment vertical="center" wrapText="1"/>
      <protection locked="0"/>
    </xf>
    <xf numFmtId="167" fontId="0" fillId="9" borderId="1" xfId="3" applyNumberFormat="1" applyFont="1" applyFill="1" applyBorder="1" applyAlignment="1" applyProtection="1">
      <alignment vertical="center" wrapText="1"/>
      <protection locked="0"/>
    </xf>
    <xf numFmtId="0" fontId="14" fillId="0" borderId="0" xfId="0" applyFont="1" applyAlignment="1">
      <alignment horizontal="right" wrapText="1"/>
    </xf>
    <xf numFmtId="167" fontId="0" fillId="7" borderId="1" xfId="3" applyNumberFormat="1" applyFont="1" applyFill="1" applyBorder="1" applyAlignment="1" applyProtection="1">
      <alignment vertical="center" wrapText="1"/>
      <protection locked="0"/>
    </xf>
    <xf numFmtId="0" fontId="0" fillId="5" borderId="0" xfId="0" applyFont="1" applyFill="1" applyAlignment="1">
      <alignment vertical="center"/>
    </xf>
    <xf numFmtId="0" fontId="0" fillId="5" borderId="0" xfId="0" applyFill="1" applyAlignment="1">
      <alignment vertical="center"/>
    </xf>
    <xf numFmtId="0" fontId="30" fillId="0" borderId="0" xfId="0" applyFont="1" applyAlignment="1">
      <alignment wrapText="1"/>
    </xf>
    <xf numFmtId="0" fontId="0" fillId="0" borderId="0" xfId="0"/>
    <xf numFmtId="0" fontId="32" fillId="0" borderId="0" xfId="0" applyFont="1" applyFill="1" applyBorder="1" applyProtection="1"/>
    <xf numFmtId="0" fontId="32" fillId="0" borderId="6" xfId="0" applyFont="1" applyFill="1" applyBorder="1" applyProtection="1">
      <protection locked="0"/>
    </xf>
    <xf numFmtId="0" fontId="0" fillId="3" borderId="0" xfId="0" applyFill="1" applyBorder="1"/>
    <xf numFmtId="0" fontId="2" fillId="0" borderId="0" xfId="0" applyFont="1" applyAlignment="1">
      <alignment horizontal="center" wrapText="1"/>
    </xf>
    <xf numFmtId="0" fontId="28" fillId="0" borderId="0" xfId="0" applyFont="1" applyAlignment="1">
      <alignment horizontal="center" wrapText="1"/>
    </xf>
    <xf numFmtId="0" fontId="0" fillId="0" borderId="0" xfId="0" applyAlignment="1">
      <alignment horizontal="center" wrapText="1"/>
    </xf>
    <xf numFmtId="0" fontId="32" fillId="0" borderId="0" xfId="0" applyFont="1" applyFill="1" applyBorder="1" applyAlignment="1" applyProtection="1">
      <alignment wrapText="1"/>
    </xf>
    <xf numFmtId="0" fontId="0" fillId="0" borderId="0" xfId="0" applyAlignment="1">
      <alignment horizontal="center"/>
    </xf>
    <xf numFmtId="167" fontId="32" fillId="0" borderId="6" xfId="0" applyNumberFormat="1" applyFont="1" applyFill="1" applyBorder="1" applyProtection="1">
      <protection locked="0"/>
    </xf>
    <xf numFmtId="167" fontId="20" fillId="10" borderId="1" xfId="0" applyNumberFormat="1" applyFont="1" applyFill="1" applyBorder="1"/>
    <xf numFmtId="167" fontId="32" fillId="0" borderId="7" xfId="0" applyNumberFormat="1" applyFont="1" applyFill="1" applyBorder="1" applyProtection="1">
      <protection locked="0"/>
    </xf>
    <xf numFmtId="0" fontId="23" fillId="0" borderId="0" xfId="0" applyFont="1" applyFill="1" applyBorder="1" applyAlignment="1">
      <alignment wrapText="1"/>
    </xf>
    <xf numFmtId="167" fontId="20" fillId="10" borderId="6" xfId="0" applyNumberFormat="1" applyFont="1" applyFill="1" applyBorder="1"/>
    <xf numFmtId="0" fontId="0" fillId="0" borderId="0" xfId="0" applyAlignment="1">
      <alignment horizontal="left"/>
    </xf>
    <xf numFmtId="0" fontId="0" fillId="9" borderId="1" xfId="0" applyFill="1" applyBorder="1" applyAlignment="1" applyProtection="1">
      <alignment wrapText="1"/>
      <protection locked="0"/>
    </xf>
    <xf numFmtId="0" fontId="0" fillId="0" borderId="0" xfId="0"/>
    <xf numFmtId="0" fontId="0" fillId="0" borderId="0" xfId="0"/>
    <xf numFmtId="167" fontId="0" fillId="0" borderId="8" xfId="3" applyNumberFormat="1" applyFont="1" applyFill="1" applyBorder="1" applyAlignment="1" applyProtection="1">
      <alignment vertical="center" wrapText="1"/>
    </xf>
    <xf numFmtId="0" fontId="0" fillId="0" borderId="0" xfId="0"/>
    <xf numFmtId="0" fontId="32" fillId="11" borderId="0" xfId="0" applyFont="1" applyFill="1" applyBorder="1" applyProtection="1"/>
    <xf numFmtId="0" fontId="32" fillId="12" borderId="6" xfId="0" applyFont="1" applyFill="1" applyBorder="1" applyProtection="1">
      <protection locked="0"/>
    </xf>
    <xf numFmtId="0" fontId="0" fillId="0" borderId="0" xfId="0" applyAlignment="1" applyProtection="1">
      <alignment wrapText="1"/>
    </xf>
    <xf numFmtId="0" fontId="0" fillId="0" borderId="0" xfId="0"/>
    <xf numFmtId="165" fontId="0" fillId="3" borderId="5" xfId="3" applyFont="1" applyFill="1" applyBorder="1" applyAlignment="1" applyProtection="1">
      <alignment vertical="center" wrapText="1"/>
    </xf>
    <xf numFmtId="0" fontId="21" fillId="0" borderId="0" xfId="0" applyFont="1" applyFill="1"/>
    <xf numFmtId="0" fontId="0" fillId="0" borderId="0" xfId="0" applyFill="1"/>
    <xf numFmtId="0" fontId="0" fillId="0" borderId="0" xfId="0"/>
    <xf numFmtId="0" fontId="0" fillId="0" borderId="0" xfId="0"/>
    <xf numFmtId="0" fontId="0" fillId="0" borderId="0" xfId="0" applyAlignment="1">
      <alignment horizontal="left" vertical="center"/>
    </xf>
    <xf numFmtId="0" fontId="22" fillId="0" borderId="0" xfId="11" applyFont="1" applyFill="1" applyAlignment="1">
      <alignment vertical="center"/>
    </xf>
    <xf numFmtId="0" fontId="30" fillId="0" borderId="0" xfId="11" applyFont="1" applyFill="1" applyAlignment="1">
      <alignment vertical="center"/>
    </xf>
    <xf numFmtId="0" fontId="0" fillId="9" borderId="0" xfId="0" applyFill="1"/>
    <xf numFmtId="0" fontId="0" fillId="0" borderId="0" xfId="0" quotePrefix="1"/>
    <xf numFmtId="0" fontId="0" fillId="0" borderId="0" xfId="0"/>
    <xf numFmtId="0" fontId="21" fillId="0" borderId="0" xfId="0" applyFont="1" applyAlignment="1">
      <alignment horizontal="right"/>
    </xf>
    <xf numFmtId="0" fontId="0" fillId="0" borderId="0" xfId="0"/>
    <xf numFmtId="10" fontId="20" fillId="6" borderId="1" xfId="1" applyNumberFormat="1" applyFont="1" applyFill="1" applyBorder="1"/>
    <xf numFmtId="0" fontId="0" fillId="0" borderId="0" xfId="0"/>
    <xf numFmtId="0" fontId="33" fillId="13" borderId="0" xfId="0" applyFont="1" applyFill="1"/>
    <xf numFmtId="0" fontId="18" fillId="3" borderId="0" xfId="29"/>
    <xf numFmtId="0" fontId="0" fillId="0" borderId="0" xfId="0"/>
    <xf numFmtId="0" fontId="34" fillId="0" borderId="0" xfId="0" applyFont="1"/>
    <xf numFmtId="0" fontId="0" fillId="3" borderId="0" xfId="33" applyFont="1"/>
    <xf numFmtId="0" fontId="18" fillId="3" borderId="0" xfId="33"/>
    <xf numFmtId="0" fontId="0" fillId="0" borderId="0" xfId="0"/>
    <xf numFmtId="0" fontId="23" fillId="8" borderId="4" xfId="0" applyFont="1" applyFill="1" applyBorder="1"/>
    <xf numFmtId="0" fontId="27" fillId="0" borderId="0" xfId="0" applyFont="1" applyFill="1"/>
    <xf numFmtId="0" fontId="29" fillId="0" borderId="0" xfId="0" applyFont="1" applyFill="1"/>
    <xf numFmtId="0" fontId="27" fillId="0" borderId="0" xfId="28" applyFont="1" applyFill="1"/>
    <xf numFmtId="0" fontId="0" fillId="0" borderId="0" xfId="0" quotePrefix="1" applyFill="1"/>
    <xf numFmtId="0" fontId="27" fillId="0" borderId="0" xfId="5" applyFont="1" applyFill="1"/>
    <xf numFmtId="0" fontId="27" fillId="3" borderId="0" xfId="0" applyFont="1" applyFill="1"/>
    <xf numFmtId="0" fontId="35" fillId="0" borderId="1" xfId="34" applyFill="1" applyBorder="1" applyAlignment="1" applyProtection="1">
      <alignment vertical="center" wrapText="1"/>
      <protection locked="0"/>
    </xf>
    <xf numFmtId="0" fontId="0" fillId="0" borderId="0" xfId="0"/>
    <xf numFmtId="0" fontId="36" fillId="3" borderId="0" xfId="36" applyFont="1"/>
    <xf numFmtId="0" fontId="36" fillId="3" borderId="0" xfId="36" applyFont="1" applyAlignment="1">
      <alignment horizontal="left" vertical="center" wrapText="1"/>
    </xf>
    <xf numFmtId="0" fontId="1" fillId="0" borderId="0" xfId="0" applyFont="1"/>
    <xf numFmtId="0" fontId="0" fillId="0" borderId="0" xfId="0"/>
    <xf numFmtId="0" fontId="11" fillId="0" borderId="0" xfId="0" applyFont="1"/>
  </cellXfs>
  <cellStyles count="37">
    <cellStyle name="Comma" xfId="24" builtinId="3"/>
    <cellStyle name="Comma 2" xfId="3"/>
    <cellStyle name="Comma 2 2" xfId="31"/>
    <cellStyle name="Comma 3" xfId="32"/>
    <cellStyle name="Currency" xfId="1" builtinId="4"/>
    <cellStyle name="Currency 2" xfId="30"/>
    <cellStyle name="Hyperlink" xfId="34" builtinId="8"/>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2"/>
    <cellStyle name="Normal 20" xfId="21"/>
    <cellStyle name="Normal 21" xfId="22"/>
    <cellStyle name="Normal 22" xfId="23"/>
    <cellStyle name="Normal 23" xfId="25"/>
    <cellStyle name="Normal 24" xfId="26"/>
    <cellStyle name="Normal 25" xfId="27"/>
    <cellStyle name="Normal 26" xfId="28"/>
    <cellStyle name="Normal 27" xfId="29"/>
    <cellStyle name="Normal 28" xfId="33"/>
    <cellStyle name="Normal 29" xfId="35"/>
    <cellStyle name="Normal 3" xfId="4"/>
    <cellStyle name="Normal 30" xfId="36"/>
    <cellStyle name="Normal 4" xfId="5"/>
    <cellStyle name="Normal 5" xfId="6"/>
    <cellStyle name="Normal 6" xfId="7"/>
    <cellStyle name="Normal 7" xfId="8"/>
    <cellStyle name="Normal 8" xfId="9"/>
    <cellStyle name="Normal 9" xfId="10"/>
  </cellStyles>
  <dxfs count="72">
    <dxf>
      <font>
        <b/>
        <i val="0"/>
        <color rgb="FFFF0000"/>
      </font>
    </dxf>
    <dxf>
      <font>
        <b/>
        <i val="0"/>
        <color rgb="FF00B050"/>
      </font>
    </dxf>
    <dxf>
      <font>
        <b/>
        <i val="0"/>
        <color rgb="FFFF0000"/>
      </font>
    </dxf>
    <dxf>
      <font>
        <b/>
        <i val="0"/>
        <color rgb="FF00B050"/>
      </font>
    </dxf>
    <dxf>
      <fill>
        <patternFill>
          <bgColor rgb="FFFF0000"/>
        </patternFill>
      </fill>
    </dxf>
    <dxf>
      <fill>
        <patternFill>
          <bgColor rgb="FFFF0000"/>
        </patternFill>
      </fill>
    </dxf>
    <dxf>
      <font>
        <b/>
        <i val="0"/>
        <color rgb="FFFF0000"/>
      </font>
      <fill>
        <patternFill patternType="none">
          <bgColor auto="1"/>
        </patternFill>
      </fill>
    </dxf>
    <dxf>
      <font>
        <b/>
        <i val="0"/>
        <color rgb="FF00B05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rgb="FFFF0000"/>
      </font>
    </dxf>
    <dxf>
      <font>
        <b/>
        <i val="0"/>
        <color rgb="FF00B050"/>
      </font>
    </dxf>
    <dxf>
      <fill>
        <patternFill>
          <bgColor theme="0" tint="-0.14996795556505021"/>
        </patternFill>
      </fill>
    </dxf>
    <dxf>
      <fill>
        <patternFill>
          <bgColor theme="0" tint="-0.1499679555650502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1314450</xdr:colOff>
      <xdr:row>62</xdr:row>
      <xdr:rowOff>28575</xdr:rowOff>
    </xdr:to>
    <xdr:sp macro="" textlink="">
      <xdr:nvSpPr>
        <xdr:cNvPr id="1086" name="_xssf_cell_comment"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2" name="AutoShape 6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3" name="AutoShape 6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4" name="AutoShape 6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61</xdr:row>
      <xdr:rowOff>47625</xdr:rowOff>
    </xdr:to>
    <xdr:sp macro="" textlink="">
      <xdr:nvSpPr>
        <xdr:cNvPr id="5" name="AutoShape 6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53</xdr:row>
      <xdr:rowOff>28575</xdr:rowOff>
    </xdr:to>
    <xdr:sp macro="" textlink="">
      <xdr:nvSpPr>
        <xdr:cNvPr id="2083" name="_xssf_cell_comment"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 name="AutoShape 35"/>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 name="AutoShape 35"/>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4" name="AutoShape 35"/>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5" name="AutoShape 35"/>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6" name="AutoShape 35"/>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7" name="AutoShape 35"/>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8" name="AutoShape 35"/>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9" name="AutoShape 35"/>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0" name="AutoShape 35"/>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1"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2"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3" name="AutoShape 35"/>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4" name="AutoShape 35"/>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5"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6"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7"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8" name="AutoShape 35"/>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9"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1"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2"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3"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4"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5"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6"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7" name="AutoShape 35"/>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8"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9" name="AutoShape 35"/>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0"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1"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0"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1" name="AutoShape 35"/>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2"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4"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5"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6" name="AutoShape 35"/>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7" name="AutoShape 35"/>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123"/>
  <sheetViews>
    <sheetView tabSelected="1" zoomScale="90" zoomScaleNormal="90" workbookViewId="0">
      <selection activeCell="C4" sqref="C4"/>
    </sheetView>
  </sheetViews>
  <sheetFormatPr defaultRowHeight="15"/>
  <cols>
    <col min="1" max="1" width="87.28515625" bestFit="1" customWidth="1"/>
    <col min="2" max="2" width="26.28515625" customWidth="1"/>
    <col min="3" max="3" width="29.85546875" style="47" customWidth="1"/>
    <col min="4" max="4" width="30.28515625" bestFit="1" customWidth="1"/>
    <col min="5" max="5" width="32.28515625" bestFit="1" customWidth="1"/>
    <col min="6" max="6" width="26" customWidth="1"/>
    <col min="7" max="7" width="22.5703125" customWidth="1"/>
    <col min="8" max="8" width="25.5703125" bestFit="1" customWidth="1"/>
  </cols>
  <sheetData>
    <row r="1" spans="1:8" ht="27.75">
      <c r="A1" s="131" t="s">
        <v>0</v>
      </c>
      <c r="B1" s="132"/>
      <c r="C1" s="132"/>
      <c r="D1" s="132"/>
      <c r="E1" s="132"/>
      <c r="F1" s="132"/>
      <c r="G1" s="132"/>
    </row>
    <row r="2" spans="1:8">
      <c r="A2" s="113" t="s">
        <v>1197</v>
      </c>
      <c r="B2" s="45" t="str">
        <f>ValidationErrorCombined</f>
        <v>THE FORM IS INCOMPLETE. PLEASE COMPLETE ALL HIGHLIGHTED (YELLOW) CELLS.</v>
      </c>
    </row>
    <row r="3" spans="1:8">
      <c r="A3" s="57" t="s">
        <v>1</v>
      </c>
      <c r="B3" s="38" t="s">
        <v>2</v>
      </c>
      <c r="C3" s="38" t="s">
        <v>2</v>
      </c>
      <c r="D3" s="105"/>
    </row>
    <row r="4" spans="1:8" s="101" customFormat="1">
      <c r="A4" s="49" t="s">
        <v>889</v>
      </c>
      <c r="B4" s="103">
        <v>1.1000000000000001</v>
      </c>
      <c r="C4" s="89"/>
      <c r="D4" s="104"/>
    </row>
    <row r="5" spans="1:8">
      <c r="A5" s="49" t="s">
        <v>3</v>
      </c>
      <c r="B5" s="49" t="s">
        <v>4</v>
      </c>
      <c r="C5" s="51"/>
      <c r="D5" s="39" t="str">
        <f>IF(ISBLANK(C5),"",IF(OR(NOT(ISNUMBER(C5)),C5&lt;0),"Enter positive number only",""))</f>
        <v/>
      </c>
    </row>
    <row r="6" spans="1:8">
      <c r="A6" s="49" t="s">
        <v>17</v>
      </c>
      <c r="B6" s="49" t="s">
        <v>5</v>
      </c>
      <c r="C6" s="51"/>
      <c r="D6" s="99"/>
    </row>
    <row r="7" spans="1:8">
      <c r="A7" s="49" t="s">
        <v>6</v>
      </c>
      <c r="B7" s="49" t="s">
        <v>7</v>
      </c>
      <c r="C7" s="51"/>
      <c r="D7" s="100"/>
    </row>
    <row r="8" spans="1:8">
      <c r="A8" s="49" t="s">
        <v>839</v>
      </c>
      <c r="B8" s="49" t="s">
        <v>8</v>
      </c>
      <c r="C8" s="62"/>
      <c r="D8" s="42"/>
      <c r="E8" s="42"/>
      <c r="F8" s="42"/>
    </row>
    <row r="9" spans="1:8">
      <c r="A9" s="48" t="s">
        <v>10</v>
      </c>
      <c r="B9" s="38" t="s">
        <v>2</v>
      </c>
      <c r="C9" s="58" t="s">
        <v>2</v>
      </c>
      <c r="D9" s="1" t="s">
        <v>2</v>
      </c>
      <c r="E9" s="42"/>
      <c r="F9" s="42"/>
    </row>
    <row r="10" spans="1:8">
      <c r="A10" s="49" t="s">
        <v>11</v>
      </c>
      <c r="B10" s="49" t="s">
        <v>12</v>
      </c>
      <c r="C10" s="51"/>
      <c r="D10" s="39" t="str">
        <f>V1.3.2</f>
        <v/>
      </c>
      <c r="E10" s="39"/>
      <c r="F10" s="88"/>
    </row>
    <row r="11" spans="1:8">
      <c r="A11" s="49" t="s">
        <v>13</v>
      </c>
      <c r="B11" s="49" t="s">
        <v>14</v>
      </c>
      <c r="C11" s="51"/>
    </row>
    <row r="12" spans="1:8">
      <c r="A12" t="s">
        <v>848</v>
      </c>
    </row>
    <row r="13" spans="1:8">
      <c r="C13" s="96"/>
    </row>
    <row r="14" spans="1:8" ht="45.75" thickBot="1">
      <c r="A14" s="41"/>
      <c r="B14" s="80" t="s">
        <v>851</v>
      </c>
      <c r="C14" s="80" t="s">
        <v>850</v>
      </c>
      <c r="D14" s="80" t="s">
        <v>852</v>
      </c>
      <c r="E14" s="80" t="s">
        <v>853</v>
      </c>
      <c r="F14" s="79" t="s">
        <v>854</v>
      </c>
      <c r="G14" s="80" t="s">
        <v>855</v>
      </c>
    </row>
    <row r="15" spans="1:8" ht="15.75" hidden="1" thickBot="1">
      <c r="A15" t="s">
        <v>18</v>
      </c>
      <c r="B15" t="s">
        <v>18</v>
      </c>
      <c r="C15" s="47" t="s">
        <v>18</v>
      </c>
      <c r="D15" t="s">
        <v>18</v>
      </c>
      <c r="E15" t="s">
        <v>18</v>
      </c>
      <c r="F15" t="s">
        <v>18</v>
      </c>
      <c r="G15" t="s">
        <v>18</v>
      </c>
      <c r="H15" t="s">
        <v>18</v>
      </c>
    </row>
    <row r="16" spans="1:8" ht="16.5" thickTop="1" thickBot="1">
      <c r="A16" s="56" t="s">
        <v>19</v>
      </c>
      <c r="B16" s="51"/>
      <c r="C16" s="51"/>
      <c r="D16" s="52"/>
      <c r="E16" s="51"/>
      <c r="F16" s="51"/>
      <c r="G16" s="51"/>
      <c r="H16" s="40" t="s">
        <v>265</v>
      </c>
    </row>
    <row r="17" spans="1:8" ht="15.75" hidden="1" thickTop="1">
      <c r="A17" t="s">
        <v>266</v>
      </c>
      <c r="B17" t="s">
        <v>266</v>
      </c>
      <c r="C17" s="47" t="s">
        <v>266</v>
      </c>
      <c r="D17" t="s">
        <v>266</v>
      </c>
      <c r="E17" t="s">
        <v>266</v>
      </c>
      <c r="F17" t="s">
        <v>266</v>
      </c>
      <c r="G17" t="s">
        <v>266</v>
      </c>
      <c r="H17" t="s">
        <v>266</v>
      </c>
    </row>
    <row r="18" spans="1:8" ht="15.75" hidden="1" thickBot="1">
      <c r="A18" t="s">
        <v>267</v>
      </c>
      <c r="B18" t="s">
        <v>268</v>
      </c>
      <c r="C18" s="47" t="s">
        <v>268</v>
      </c>
      <c r="D18" t="s">
        <v>268</v>
      </c>
      <c r="E18" t="s">
        <v>268</v>
      </c>
      <c r="F18" t="s">
        <v>268</v>
      </c>
      <c r="G18" t="s">
        <v>268</v>
      </c>
    </row>
    <row r="19" spans="1:8" ht="16.5" hidden="1" thickTop="1" thickBot="1">
      <c r="A19" s="3">
        <v>2</v>
      </c>
      <c r="B19" s="4"/>
      <c r="C19" s="44"/>
      <c r="D19" s="5"/>
      <c r="E19" s="6"/>
      <c r="F19" s="7"/>
      <c r="G19" s="8"/>
      <c r="H19" s="2" t="s">
        <v>265</v>
      </c>
    </row>
    <row r="20" spans="1:8" ht="16.5" thickTop="1" thickBot="1">
      <c r="A20" s="9" t="s">
        <v>269</v>
      </c>
    </row>
    <row r="21" spans="1:8" ht="15.75" thickTop="1">
      <c r="A21" s="77"/>
    </row>
    <row r="22" spans="1:8">
      <c r="A22" s="48" t="s">
        <v>270</v>
      </c>
      <c r="B22" s="38" t="s">
        <v>2</v>
      </c>
      <c r="C22" s="58" t="s">
        <v>2</v>
      </c>
      <c r="D22" s="1"/>
    </row>
    <row r="23" spans="1:8">
      <c r="A23" s="60" t="s">
        <v>271</v>
      </c>
      <c r="B23" s="60" t="s">
        <v>272</v>
      </c>
      <c r="C23" s="51"/>
    </row>
    <row r="24" spans="1:8">
      <c r="A24" s="60" t="s">
        <v>865</v>
      </c>
      <c r="B24" s="60" t="s">
        <v>273</v>
      </c>
      <c r="C24" s="51"/>
    </row>
    <row r="25" spans="1:8">
      <c r="A25" s="60" t="s">
        <v>274</v>
      </c>
      <c r="B25" s="60" t="s">
        <v>275</v>
      </c>
      <c r="C25" s="51"/>
    </row>
    <row r="26" spans="1:8">
      <c r="A26" s="46" t="s">
        <v>849</v>
      </c>
      <c r="B26" s="46" t="s">
        <v>276</v>
      </c>
      <c r="D26" s="42"/>
    </row>
    <row r="27" spans="1:8">
      <c r="A27" s="46" t="s">
        <v>849</v>
      </c>
      <c r="B27" s="46" t="s">
        <v>277</v>
      </c>
      <c r="D27" s="42"/>
    </row>
    <row r="28" spans="1:8">
      <c r="A28" s="46" t="s">
        <v>849</v>
      </c>
      <c r="B28" s="46" t="s">
        <v>278</v>
      </c>
      <c r="D28" s="42"/>
    </row>
    <row r="29" spans="1:8">
      <c r="A29" s="48" t="s">
        <v>804</v>
      </c>
      <c r="B29" s="48" t="s">
        <v>2</v>
      </c>
      <c r="C29" s="58" t="s">
        <v>2</v>
      </c>
      <c r="D29" s="42"/>
    </row>
    <row r="30" spans="1:8">
      <c r="A30" s="49" t="s">
        <v>887</v>
      </c>
      <c r="B30" s="49" t="s">
        <v>279</v>
      </c>
      <c r="C30" s="51"/>
      <c r="D30" s="39" t="str">
        <f>V1.3.16</f>
        <v/>
      </c>
      <c r="E30" s="39"/>
      <c r="F30" s="88"/>
    </row>
    <row r="31" spans="1:8">
      <c r="A31" s="49" t="s">
        <v>888</v>
      </c>
      <c r="B31" s="49" t="s">
        <v>280</v>
      </c>
      <c r="C31" s="51"/>
      <c r="D31" s="39" t="str">
        <f ca="1">V1.3.17</f>
        <v/>
      </c>
      <c r="E31" s="39"/>
      <c r="F31" s="110"/>
    </row>
    <row r="33" spans="1:9" ht="45">
      <c r="A33" s="56" t="s">
        <v>281</v>
      </c>
      <c r="B33" s="54" t="s">
        <v>1190</v>
      </c>
      <c r="C33" s="54" t="s">
        <v>908</v>
      </c>
      <c r="D33" s="47"/>
    </row>
    <row r="34" spans="1:9" ht="15.75" hidden="1" thickBot="1">
      <c r="A34" t="s">
        <v>18</v>
      </c>
      <c r="B34" t="s">
        <v>18</v>
      </c>
      <c r="C34" s="110" t="s">
        <v>18</v>
      </c>
      <c r="D34" s="86"/>
      <c r="E34" t="s">
        <v>18</v>
      </c>
      <c r="F34" t="s">
        <v>18</v>
      </c>
      <c r="G34" t="s">
        <v>18</v>
      </c>
      <c r="H34" t="s">
        <v>18</v>
      </c>
      <c r="I34" t="s">
        <v>18</v>
      </c>
    </row>
    <row r="35" spans="1:9" s="91" customFormat="1">
      <c r="A35" s="94">
        <v>1</v>
      </c>
      <c r="B35" s="95"/>
      <c r="C35" s="95"/>
      <c r="D35" s="116" t="s">
        <v>265</v>
      </c>
    </row>
    <row r="36" spans="1:9" ht="15.75" hidden="1" thickTop="1">
      <c r="A36" t="s">
        <v>266</v>
      </c>
      <c r="B36" t="s">
        <v>266</v>
      </c>
      <c r="C36" s="110" t="s">
        <v>266</v>
      </c>
      <c r="D36" s="47" t="s">
        <v>266</v>
      </c>
    </row>
    <row r="37" spans="1:9" ht="15.75" hidden="1" thickBot="1">
      <c r="A37" t="s">
        <v>267</v>
      </c>
      <c r="B37" t="s">
        <v>268</v>
      </c>
      <c r="C37" s="110" t="s">
        <v>268</v>
      </c>
      <c r="D37" s="47"/>
    </row>
    <row r="38" spans="1:9" ht="16.5" hidden="1" thickTop="1" thickBot="1">
      <c r="A38" s="10">
        <v>2</v>
      </c>
      <c r="B38" s="11"/>
      <c r="C38" s="28"/>
      <c r="D38" s="59" t="s">
        <v>265</v>
      </c>
    </row>
    <row r="39" spans="1:9" ht="16.5" hidden="1" thickTop="1" thickBot="1">
      <c r="A39" s="9" t="s">
        <v>269</v>
      </c>
      <c r="C39" s="110"/>
      <c r="D39" s="47"/>
    </row>
    <row r="41" spans="1:9">
      <c r="A41" s="48" t="s">
        <v>282</v>
      </c>
      <c r="B41" s="38" t="s">
        <v>2</v>
      </c>
      <c r="C41" s="58" t="s">
        <v>2</v>
      </c>
      <c r="D41" t="s">
        <v>2</v>
      </c>
    </row>
    <row r="42" spans="1:9">
      <c r="A42" s="48" t="s">
        <v>283</v>
      </c>
      <c r="B42" s="38" t="s">
        <v>2</v>
      </c>
      <c r="C42" s="58" t="s">
        <v>2</v>
      </c>
      <c r="D42" t="s">
        <v>2</v>
      </c>
    </row>
    <row r="43" spans="1:9">
      <c r="A43" s="49" t="s">
        <v>284</v>
      </c>
      <c r="B43" s="49" t="s">
        <v>285</v>
      </c>
      <c r="C43" s="51"/>
    </row>
    <row r="44" spans="1:9">
      <c r="A44" s="49" t="s">
        <v>310</v>
      </c>
      <c r="B44" s="49" t="s">
        <v>311</v>
      </c>
      <c r="C44" s="51"/>
    </row>
    <row r="45" spans="1:9">
      <c r="A45" s="49" t="s">
        <v>338</v>
      </c>
      <c r="B45" s="49" t="s">
        <v>339</v>
      </c>
      <c r="C45" s="51"/>
    </row>
    <row r="46" spans="1:9">
      <c r="A46" s="49" t="s">
        <v>340</v>
      </c>
      <c r="B46" s="49" t="s">
        <v>341</v>
      </c>
      <c r="C46" s="51"/>
    </row>
    <row r="47" spans="1:9">
      <c r="A47" s="49" t="s">
        <v>434</v>
      </c>
      <c r="B47" s="49" t="s">
        <v>435</v>
      </c>
      <c r="C47" s="51"/>
    </row>
    <row r="48" spans="1:9" ht="24" customHeight="1">
      <c r="A48" s="49" t="s">
        <v>449</v>
      </c>
      <c r="B48" s="49" t="s">
        <v>450</v>
      </c>
      <c r="C48" s="51"/>
    </row>
    <row r="49" spans="1:9">
      <c r="A49" s="49" t="s">
        <v>453</v>
      </c>
      <c r="B49" s="49" t="s">
        <v>454</v>
      </c>
      <c r="C49" s="51"/>
    </row>
    <row r="50" spans="1:9" ht="32.25" customHeight="1">
      <c r="A50" s="49" t="s">
        <v>462</v>
      </c>
      <c r="B50" s="49" t="s">
        <v>463</v>
      </c>
      <c r="C50" s="51"/>
    </row>
    <row r="52" spans="1:9">
      <c r="A52" s="48" t="s">
        <v>484</v>
      </c>
      <c r="B52" s="38" t="s">
        <v>2</v>
      </c>
      <c r="C52" s="58" t="s">
        <v>2</v>
      </c>
      <c r="D52" t="s">
        <v>2</v>
      </c>
      <c r="E52" s="110"/>
      <c r="F52" t="s">
        <v>2</v>
      </c>
    </row>
    <row r="53" spans="1:9" ht="15.75" thickBot="1">
      <c r="A53" t="s">
        <v>2</v>
      </c>
      <c r="B53" s="82" t="s">
        <v>485</v>
      </c>
      <c r="C53" s="54" t="s">
        <v>486</v>
      </c>
      <c r="D53" s="53" t="s">
        <v>805</v>
      </c>
      <c r="E53" s="53" t="s">
        <v>487</v>
      </c>
      <c r="F53" t="s">
        <v>904</v>
      </c>
    </row>
    <row r="54" spans="1:9" ht="15.75" hidden="1" thickBot="1">
      <c r="A54" t="s">
        <v>18</v>
      </c>
      <c r="B54" t="s">
        <v>18</v>
      </c>
      <c r="C54" s="47" t="s">
        <v>18</v>
      </c>
      <c r="D54" t="s">
        <v>18</v>
      </c>
      <c r="E54" s="110" t="s">
        <v>18</v>
      </c>
      <c r="F54" t="s">
        <v>18</v>
      </c>
      <c r="G54" t="s">
        <v>18</v>
      </c>
      <c r="H54" t="s">
        <v>18</v>
      </c>
      <c r="I54" s="74"/>
    </row>
    <row r="55" spans="1:9" ht="16.5" thickTop="1" thickBot="1">
      <c r="A55" s="56" t="s">
        <v>19</v>
      </c>
      <c r="B55" s="62"/>
      <c r="C55" s="51"/>
      <c r="D55" s="62"/>
      <c r="E55" s="51"/>
      <c r="F55" s="127"/>
      <c r="G55" s="120" t="s">
        <v>265</v>
      </c>
      <c r="I55" s="74"/>
    </row>
    <row r="56" spans="1:9" ht="15.75" hidden="1" thickTop="1">
      <c r="A56" t="s">
        <v>266</v>
      </c>
      <c r="B56" t="s">
        <v>266</v>
      </c>
      <c r="C56" s="47" t="s">
        <v>266</v>
      </c>
      <c r="D56" t="s">
        <v>266</v>
      </c>
      <c r="E56" s="110" t="s">
        <v>266</v>
      </c>
      <c r="F56" t="s">
        <v>266</v>
      </c>
      <c r="G56" t="s">
        <v>266</v>
      </c>
      <c r="I56" s="74"/>
    </row>
    <row r="57" spans="1:9" ht="15.75" hidden="1" thickBot="1">
      <c r="A57" t="s">
        <v>267</v>
      </c>
      <c r="B57" t="s">
        <v>268</v>
      </c>
      <c r="C57" s="47" t="s">
        <v>268</v>
      </c>
      <c r="D57" t="s">
        <v>268</v>
      </c>
      <c r="E57" s="110" t="s">
        <v>268</v>
      </c>
      <c r="F57" t="s">
        <v>268</v>
      </c>
      <c r="I57" s="74"/>
    </row>
    <row r="58" spans="1:9" ht="16.5" hidden="1" thickTop="1" thickBot="1">
      <c r="A58" s="13">
        <v>2</v>
      </c>
      <c r="B58" s="62"/>
      <c r="C58" s="44"/>
      <c r="D58" s="62"/>
      <c r="E58" s="28"/>
      <c r="F58" s="127"/>
      <c r="G58" s="12" t="s">
        <v>265</v>
      </c>
      <c r="I58" s="74"/>
    </row>
    <row r="59" spans="1:9" ht="16.5" thickTop="1" thickBot="1">
      <c r="A59" s="14" t="s">
        <v>269</v>
      </c>
      <c r="E59" s="110"/>
      <c r="I59" s="74"/>
    </row>
    <row r="60" spans="1:9" ht="15.75" thickTop="1">
      <c r="E60" s="110"/>
    </row>
    <row r="61" spans="1:9">
      <c r="A61" s="48" t="s">
        <v>492</v>
      </c>
      <c r="B61" s="38" t="s">
        <v>2</v>
      </c>
      <c r="C61" s="58" t="s">
        <v>2</v>
      </c>
      <c r="D61" t="s">
        <v>2</v>
      </c>
      <c r="E61" s="110"/>
    </row>
    <row r="62" spans="1:9">
      <c r="A62" s="49" t="s">
        <v>493</v>
      </c>
      <c r="B62" s="49" t="s">
        <v>494</v>
      </c>
      <c r="C62" s="51"/>
    </row>
    <row r="63" spans="1:9">
      <c r="A63" s="49" t="s">
        <v>17</v>
      </c>
      <c r="B63" s="49" t="s">
        <v>495</v>
      </c>
      <c r="C63" s="51"/>
    </row>
    <row r="64" spans="1:9">
      <c r="A64" s="49" t="s">
        <v>893</v>
      </c>
      <c r="B64" s="49" t="s">
        <v>496</v>
      </c>
      <c r="C64" s="51"/>
    </row>
    <row r="65" spans="1:4">
      <c r="A65" s="49" t="s">
        <v>15</v>
      </c>
      <c r="B65" s="49" t="s">
        <v>497</v>
      </c>
      <c r="C65" s="51"/>
    </row>
    <row r="66" spans="1:4">
      <c r="A66" s="49" t="s">
        <v>16</v>
      </c>
      <c r="B66" s="49" t="s">
        <v>498</v>
      </c>
      <c r="C66" s="51"/>
    </row>
    <row r="67" spans="1:4">
      <c r="A67" s="49" t="s">
        <v>499</v>
      </c>
      <c r="B67" s="49" t="s">
        <v>500</v>
      </c>
      <c r="C67" s="51"/>
    </row>
    <row r="68" spans="1:4">
      <c r="A68" s="49" t="s">
        <v>894</v>
      </c>
      <c r="B68" s="49" t="s">
        <v>501</v>
      </c>
      <c r="C68" s="51"/>
    </row>
    <row r="69" spans="1:4">
      <c r="A69" s="48" t="s">
        <v>502</v>
      </c>
      <c r="B69" s="38" t="s">
        <v>2</v>
      </c>
      <c r="C69" s="58" t="s">
        <v>2</v>
      </c>
      <c r="D69" t="s">
        <v>2</v>
      </c>
    </row>
    <row r="70" spans="1:4">
      <c r="A70" s="49" t="s">
        <v>503</v>
      </c>
      <c r="B70" s="49" t="s">
        <v>504</v>
      </c>
      <c r="C70" s="51"/>
    </row>
    <row r="71" spans="1:4">
      <c r="A71" s="49" t="s">
        <v>895</v>
      </c>
      <c r="B71" s="49" t="s">
        <v>505</v>
      </c>
      <c r="C71" s="51"/>
    </row>
    <row r="72" spans="1:4">
      <c r="A72" s="49" t="s">
        <v>506</v>
      </c>
      <c r="B72" s="49" t="s">
        <v>507</v>
      </c>
      <c r="C72" s="51"/>
    </row>
    <row r="73" spans="1:4">
      <c r="A73" s="49" t="s">
        <v>896</v>
      </c>
      <c r="B73" s="49" t="s">
        <v>508</v>
      </c>
      <c r="C73" s="51"/>
    </row>
    <row r="74" spans="1:4">
      <c r="A74" s="49" t="s">
        <v>509</v>
      </c>
      <c r="B74" s="49" t="s">
        <v>510</v>
      </c>
      <c r="C74" s="51"/>
    </row>
    <row r="75" spans="1:4">
      <c r="A75" s="49" t="s">
        <v>897</v>
      </c>
      <c r="B75" s="49" t="s">
        <v>511</v>
      </c>
      <c r="C75" s="51"/>
    </row>
    <row r="76" spans="1:4">
      <c r="A76" s="49" t="s">
        <v>512</v>
      </c>
      <c r="B76" s="49" t="s">
        <v>513</v>
      </c>
      <c r="C76" s="51"/>
    </row>
    <row r="77" spans="1:4">
      <c r="A77" s="49" t="s">
        <v>898</v>
      </c>
      <c r="B77" s="49" t="s">
        <v>514</v>
      </c>
      <c r="C77" s="51"/>
    </row>
    <row r="78" spans="1:4">
      <c r="A78" s="48" t="s">
        <v>515</v>
      </c>
      <c r="B78" s="38" t="s">
        <v>2</v>
      </c>
      <c r="C78" s="58" t="s">
        <v>2</v>
      </c>
      <c r="D78" t="s">
        <v>2</v>
      </c>
    </row>
    <row r="79" spans="1:4" ht="30" customHeight="1">
      <c r="A79" s="49" t="s">
        <v>516</v>
      </c>
      <c r="B79" s="49" t="s">
        <v>517</v>
      </c>
      <c r="C79" s="51"/>
      <c r="D79" s="108" t="s">
        <v>2</v>
      </c>
    </row>
    <row r="80" spans="1:4">
      <c r="A80" s="48" t="s">
        <v>905</v>
      </c>
      <c r="B80" s="38" t="s">
        <v>2</v>
      </c>
      <c r="C80" s="58" t="s">
        <v>2</v>
      </c>
      <c r="D80" t="s">
        <v>2</v>
      </c>
    </row>
    <row r="81" spans="1:5" ht="30" customHeight="1">
      <c r="A81" s="49" t="s">
        <v>518</v>
      </c>
      <c r="B81" s="49" t="s">
        <v>519</v>
      </c>
      <c r="C81" s="51"/>
      <c r="D81" s="108" t="s">
        <v>2</v>
      </c>
      <c r="E81" s="108"/>
    </row>
    <row r="82" spans="1:5">
      <c r="A82" t="s">
        <v>930</v>
      </c>
      <c r="B82" s="114" t="s">
        <v>520</v>
      </c>
      <c r="C82" s="44"/>
    </row>
    <row r="83" spans="1:5">
      <c r="A83" s="48" t="s">
        <v>906</v>
      </c>
      <c r="B83" s="38" t="s">
        <v>2</v>
      </c>
      <c r="C83" s="58" t="s">
        <v>2</v>
      </c>
      <c r="D83" t="s">
        <v>2</v>
      </c>
    </row>
    <row r="84" spans="1:5">
      <c r="A84" s="49" t="s">
        <v>806</v>
      </c>
      <c r="B84" s="49" t="s">
        <v>521</v>
      </c>
      <c r="C84" s="51"/>
    </row>
    <row r="85" spans="1:5">
      <c r="A85" s="49" t="s">
        <v>807</v>
      </c>
      <c r="B85" s="49" t="s">
        <v>522</v>
      </c>
      <c r="C85" s="51"/>
    </row>
    <row r="86" spans="1:5">
      <c r="A86" s="49" t="s">
        <v>808</v>
      </c>
      <c r="B86" s="49" t="s">
        <v>523</v>
      </c>
      <c r="C86" s="51"/>
    </row>
    <row r="87" spans="1:5">
      <c r="A87" s="48" t="s">
        <v>524</v>
      </c>
      <c r="B87" s="38" t="s">
        <v>2</v>
      </c>
      <c r="C87" s="58"/>
      <c r="D87" t="s">
        <v>2</v>
      </c>
    </row>
    <row r="88" spans="1:5">
      <c r="A88" s="49" t="s">
        <v>525</v>
      </c>
      <c r="B88" s="49" t="s">
        <v>526</v>
      </c>
      <c r="C88" s="51"/>
    </row>
    <row r="89" spans="1:5" ht="52.5" customHeight="1">
      <c r="A89" s="49" t="s">
        <v>527</v>
      </c>
      <c r="B89" s="49" t="s">
        <v>528</v>
      </c>
      <c r="C89" s="51"/>
    </row>
    <row r="90" spans="1:5" ht="30">
      <c r="A90" s="50" t="s">
        <v>537</v>
      </c>
      <c r="B90" s="49" t="s">
        <v>538</v>
      </c>
      <c r="C90" s="51"/>
    </row>
    <row r="91" spans="1:5">
      <c r="A91" s="48" t="s">
        <v>907</v>
      </c>
      <c r="B91" s="38" t="s">
        <v>2</v>
      </c>
      <c r="C91" s="58" t="s">
        <v>2</v>
      </c>
      <c r="D91" t="s">
        <v>2</v>
      </c>
    </row>
    <row r="92" spans="1:5">
      <c r="A92" s="49" t="s">
        <v>539</v>
      </c>
      <c r="B92" s="49" t="s">
        <v>540</v>
      </c>
      <c r="C92" s="51"/>
    </row>
    <row r="93" spans="1:5">
      <c r="A93" s="49" t="s">
        <v>899</v>
      </c>
      <c r="B93" s="49" t="s">
        <v>541</v>
      </c>
      <c r="C93" s="51"/>
    </row>
    <row r="94" spans="1:5">
      <c r="A94" s="49" t="s">
        <v>542</v>
      </c>
      <c r="B94" s="49" t="s">
        <v>543</v>
      </c>
      <c r="C94" s="51"/>
    </row>
    <row r="95" spans="1:5">
      <c r="A95" s="49" t="s">
        <v>544</v>
      </c>
      <c r="B95" s="49" t="s">
        <v>545</v>
      </c>
      <c r="C95" s="51"/>
    </row>
    <row r="96" spans="1:5">
      <c r="A96" s="49" t="s">
        <v>546</v>
      </c>
      <c r="B96" s="49" t="s">
        <v>547</v>
      </c>
      <c r="C96" s="51"/>
    </row>
    <row r="97" spans="1:8">
      <c r="A97" s="49" t="s">
        <v>900</v>
      </c>
      <c r="B97" s="49" t="s">
        <v>548</v>
      </c>
      <c r="C97" s="51"/>
    </row>
    <row r="98" spans="1:8">
      <c r="A98" s="48" t="s">
        <v>549</v>
      </c>
      <c r="B98" s="38" t="s">
        <v>2</v>
      </c>
      <c r="C98" s="58" t="s">
        <v>2</v>
      </c>
      <c r="D98" s="15" t="s">
        <v>2</v>
      </c>
    </row>
    <row r="99" spans="1:8">
      <c r="A99" s="49" t="s">
        <v>550</v>
      </c>
      <c r="B99" s="49" t="s">
        <v>551</v>
      </c>
      <c r="C99" s="51"/>
    </row>
    <row r="100" spans="1:8">
      <c r="A100" s="49" t="s">
        <v>552</v>
      </c>
      <c r="B100" s="49" t="s">
        <v>553</v>
      </c>
      <c r="C100" s="51"/>
    </row>
    <row r="101" spans="1:8">
      <c r="A101" s="49" t="s">
        <v>554</v>
      </c>
      <c r="B101" s="49" t="s">
        <v>555</v>
      </c>
      <c r="C101" s="51"/>
    </row>
    <row r="102" spans="1:8">
      <c r="A102" s="49" t="s">
        <v>556</v>
      </c>
      <c r="B102" s="49" t="s">
        <v>557</v>
      </c>
      <c r="C102" s="63"/>
      <c r="D102" s="32" t="str">
        <f ca="1">IF(OR(NOT(ISNUMBER(DATE(YEAR(C102), MONTH(C102), DAY(C102)))),C102&gt;TODAY()),"Error: past date required","Correct date format to be used is “dd-MMM-yyyy” (eg. 06-May-2015)")</f>
        <v>Correct date format to be used is “dd-MMM-yyyy” (eg. 06-May-2015)</v>
      </c>
      <c r="E102" s="38"/>
      <c r="F102" s="93"/>
    </row>
    <row r="103" spans="1:8">
      <c r="A103" s="49" t="s">
        <v>558</v>
      </c>
      <c r="B103" s="49" t="s">
        <v>559</v>
      </c>
      <c r="C103" s="51"/>
    </row>
    <row r="104" spans="1:8">
      <c r="A104" s="49" t="s">
        <v>560</v>
      </c>
      <c r="B104" s="49" t="s">
        <v>561</v>
      </c>
      <c r="C104" s="51"/>
    </row>
    <row r="105" spans="1:8">
      <c r="A105" s="49" t="s">
        <v>562</v>
      </c>
      <c r="B105" s="49" t="s">
        <v>563</v>
      </c>
      <c r="C105" s="51"/>
    </row>
    <row r="106" spans="1:8">
      <c r="A106" s="49" t="s">
        <v>564</v>
      </c>
      <c r="B106" s="49" t="s">
        <v>565</v>
      </c>
      <c r="C106" s="51"/>
      <c r="D106" s="39" t="str">
        <f>IF(ISBLANK(C106),"",IF(NOT(ISNUMBER(C106)),"Error: Enter number only",""))</f>
        <v/>
      </c>
    </row>
    <row r="108" spans="1:8">
      <c r="A108" s="48" t="s">
        <v>566</v>
      </c>
      <c r="B108" s="38" t="s">
        <v>2</v>
      </c>
      <c r="C108" s="58" t="s">
        <v>2</v>
      </c>
    </row>
    <row r="109" spans="1:8">
      <c r="A109" s="49" t="s">
        <v>902</v>
      </c>
      <c r="B109" t="s">
        <v>2</v>
      </c>
      <c r="C109" s="47" t="s">
        <v>2</v>
      </c>
      <c r="H109" s="74"/>
    </row>
    <row r="110" spans="1:8" ht="15.75" thickBot="1">
      <c r="A110" t="s">
        <v>2</v>
      </c>
      <c r="B110" s="53" t="s">
        <v>901</v>
      </c>
      <c r="C110" s="55" t="s">
        <v>567</v>
      </c>
      <c r="H110" s="74"/>
    </row>
    <row r="111" spans="1:8" ht="15.75" hidden="1" thickBot="1">
      <c r="A111" t="s">
        <v>18</v>
      </c>
      <c r="B111" t="s">
        <v>18</v>
      </c>
      <c r="C111" s="47" t="s">
        <v>18</v>
      </c>
      <c r="D111" t="s">
        <v>18</v>
      </c>
      <c r="E111" t="s">
        <v>18</v>
      </c>
      <c r="F111" t="s">
        <v>18</v>
      </c>
      <c r="G111" t="s">
        <v>18</v>
      </c>
      <c r="H111" s="74"/>
    </row>
    <row r="112" spans="1:8" ht="16.5" thickTop="1" thickBot="1">
      <c r="A112" s="56" t="s">
        <v>19</v>
      </c>
      <c r="B112" s="51"/>
      <c r="C112" s="61"/>
      <c r="D112" s="120" t="s">
        <v>265</v>
      </c>
      <c r="H112" s="74"/>
    </row>
    <row r="113" spans="1:8" ht="15.75" hidden="1" thickTop="1">
      <c r="A113" t="s">
        <v>266</v>
      </c>
      <c r="B113" t="s">
        <v>266</v>
      </c>
      <c r="C113" s="47" t="s">
        <v>266</v>
      </c>
      <c r="D113" t="s">
        <v>266</v>
      </c>
      <c r="H113" s="74"/>
    </row>
    <row r="114" spans="1:8" ht="15.75" hidden="1" thickBot="1">
      <c r="A114" t="s">
        <v>267</v>
      </c>
      <c r="B114" t="s">
        <v>268</v>
      </c>
      <c r="C114" s="47" t="s">
        <v>268</v>
      </c>
      <c r="H114" s="74"/>
    </row>
    <row r="115" spans="1:8" ht="16.5" hidden="1" thickTop="1" thickBot="1">
      <c r="A115" s="17">
        <v>2</v>
      </c>
      <c r="B115" s="18"/>
      <c r="C115" s="44"/>
      <c r="D115" s="16" t="s">
        <v>265</v>
      </c>
      <c r="H115" s="74"/>
    </row>
    <row r="116" spans="1:8" ht="16.5" thickTop="1" thickBot="1">
      <c r="A116" s="19" t="s">
        <v>269</v>
      </c>
      <c r="H116" s="74"/>
    </row>
    <row r="117" spans="1:8" ht="15.75" thickTop="1">
      <c r="C117" s="101"/>
      <c r="D117" s="87">
        <f>SUM(C112:C116)</f>
        <v>0</v>
      </c>
      <c r="E117" s="88" t="s">
        <v>866</v>
      </c>
    </row>
    <row r="118" spans="1:8">
      <c r="A118" s="48" t="s">
        <v>840</v>
      </c>
      <c r="B118" s="38"/>
      <c r="C118" s="58"/>
      <c r="D118" s="109" t="str">
        <f>IF(D117&gt;100,"Cannot exceed 100","")</f>
        <v/>
      </c>
    </row>
    <row r="120" spans="1:8">
      <c r="A120" s="48" t="s">
        <v>841</v>
      </c>
      <c r="B120" s="38"/>
      <c r="C120" s="58"/>
    </row>
    <row r="122" spans="1:8">
      <c r="B122" s="45" t="str">
        <f>ValidationErrorCombined</f>
        <v>THE FORM IS INCOMPLETE. PLEASE COMPLETE ALL HIGHLIGHTED (YELLOW) CELLS.</v>
      </c>
    </row>
    <row r="123" spans="1:8" hidden="1">
      <c r="B123" t="str">
        <f>IF(OR(ISBLANK(Q1.1),ISBLANK(Q1.2),ISBLANK(Q1.3),ISBLANK(Q1.3.1),ISBLANK(Q2.1.0),ISBLANK(Q2.1.1),AND(LEFT(Q2.1.1,5)="Other",ISBLANK(Q2.1.2)),ISBLANK(Q2.1.3),ISBLANK(Q2.1.4),ISBLANK(Q2.1.5),ISBLANK(Q2.1.6),ISBLANK(Q2.1.7),ISBLANK(D55),ISBLANK(Q2.3.1),ISBLANK(Q2.3.3),ISBLANK(Q2.4.1),ISBLANK(Q2.4.2),ISBLANK(Q2.4.5),ISBLANK(Q2.4.6),ISBLANK(Q2.5.1),ISBLANK(Q2.6.1),ISBLANK(Q2.6.2),NOT(OR(AND(ISBLANK(Q2.7.1),ISBLANK(Q2.7.2),ISBLANK(Q2.7.3)),NOT(OR(ISBLANK(Q2.7.1),ISBLANK(Q2.7.2),ISBLANK(Q2.7.3))))),ISBLANK(Q2.8.1),ISBLANK(Q2.8.2),ISBLANK(Q2.8.3),ISBLANK(Q2.9.1),ISBLANK(Q2.9.2),ISBLANK(Q3.1),ISBLANK(Q3.2),ISBLANK(Q3.3),ISBLANK(Q3.4),ISBLANK(Q3.5),ISBLANK(Q3.6),ISBLANK(Q3.7),ISBLANK(Q3.8),AND(Q1.3.1="Feeder Fund", ISBLANK(Q1.3.10)),AND(Q1.3.1="Master Fund", OR(ISBLANK(Q1.3.2), ISBLANK(Q1.3.3), ISBLANK(B16), ISBLANK(C16))),AND(Q1.3="Multi-Fund", OR(ISBLANK(Q1.3.16),ISBLANK(Q1.3.17))), MsgFeederFunds="Error: check rows", MsgSubFunds="Error: check rows"),"THE FORM IS INCOMPLETE. PLEASE COMPLETE ALL HIGHLIGHTED (YELLOW) CELLS.","READY TO SUBMIT.")</f>
        <v>THE FORM IS INCOMPLETE. PLEASE COMPLETE ALL HIGHLIGHTED (YELLOW) CELLS.</v>
      </c>
    </row>
  </sheetData>
  <sheetProtection password="83EF" sheet="1" objects="1" scenarios="1"/>
  <mergeCells count="1">
    <mergeCell ref="A1:G1"/>
  </mergeCells>
  <conditionalFormatting sqref="C43:C44 C46:C50 C62 C64 C70:C71 C74:C75 C79 C81:C82 C88:C90 C92:C93 C99:C106 C7:C8 C4:C5 B54:F54">
    <cfRule type="expression" dxfId="71" priority="71">
      <formula>ISBLANK($C4)</formula>
    </cfRule>
  </conditionalFormatting>
  <conditionalFormatting sqref="B16:C16">
    <cfRule type="expression" dxfId="70" priority="69">
      <formula>AND($C$8="Master Fund",ISBLANK(B16))</formula>
    </cfRule>
  </conditionalFormatting>
  <conditionalFormatting sqref="C23">
    <cfRule type="expression" dxfId="69" priority="68">
      <formula>AND(Q1.3.1="Feeder Fund",ISBLANK(Q1.3.10))</formula>
    </cfRule>
  </conditionalFormatting>
  <conditionalFormatting sqref="C8">
    <cfRule type="expression" dxfId="68" priority="67">
      <formula>$C$7="Master/Feeder"</formula>
    </cfRule>
  </conditionalFormatting>
  <conditionalFormatting sqref="C102">
    <cfRule type="expression" dxfId="67" priority="65">
      <formula>OR(NOT(ISNUMBER(DATE(YEAR(C102), MONTH(C102), DAY(C102)))),C102&gt;TODAY())</formula>
    </cfRule>
  </conditionalFormatting>
  <conditionalFormatting sqref="C45">
    <cfRule type="expression" dxfId="66" priority="64">
      <formula>AND(LEFT($C$44,5)="Other",ISBLANK($C$45))</formula>
    </cfRule>
  </conditionalFormatting>
  <conditionalFormatting sqref="A14:G16 A10:C12">
    <cfRule type="expression" dxfId="65" priority="57">
      <formula>Q1.3.1&lt;&gt;"Master fund"</formula>
    </cfRule>
  </conditionalFormatting>
  <conditionalFormatting sqref="A30:C30">
    <cfRule type="expression" dxfId="64" priority="61">
      <formula>Q1.3&lt;&gt;"Multi-Fund"</formula>
    </cfRule>
  </conditionalFormatting>
  <conditionalFormatting sqref="B2:D2 B122:D122">
    <cfRule type="expression" dxfId="63" priority="51">
      <formula>$B$2="READY TO SUBMIT."</formula>
    </cfRule>
    <cfRule type="expression" dxfId="62" priority="52">
      <formula>$B$2&lt;&gt;"READY TO SUBMIT."</formula>
    </cfRule>
  </conditionalFormatting>
  <conditionalFormatting sqref="C10">
    <cfRule type="expression" dxfId="61" priority="46">
      <formula>AND(NOT(ISBLANK(Q1.3.2)),NOT(ISNUMBER(Q1.3.2)))</formula>
    </cfRule>
    <cfRule type="expression" dxfId="60" priority="70">
      <formula>AND(Q1.3.1="Master Fund", ISBLANK(Q1.3.2))</formula>
    </cfRule>
    <cfRule type="expression" dxfId="59" priority="80">
      <formula>Q1.3.2&lt;&gt;CountFeederFunds</formula>
    </cfRule>
  </conditionalFormatting>
  <conditionalFormatting sqref="C30">
    <cfRule type="expression" dxfId="58" priority="66">
      <formula>AND(Q1.3="Multi-Fund",ISBLANK(Q1.3.16))</formula>
    </cfRule>
    <cfRule type="expression" dxfId="57" priority="74">
      <formula>$D$30&lt;&gt;""</formula>
    </cfRule>
  </conditionalFormatting>
  <conditionalFormatting sqref="B35:C35">
    <cfRule type="expression" dxfId="56" priority="45">
      <formula>AND(ISBLANK(B35),Q1.3="Multi-Fund")</formula>
    </cfRule>
  </conditionalFormatting>
  <conditionalFormatting sqref="C106">
    <cfRule type="expression" dxfId="55" priority="43">
      <formula>AND(NOT(ISBLANK($C$106)),NOT(ISNUMBER($C$106)))</formula>
    </cfRule>
  </conditionalFormatting>
  <conditionalFormatting sqref="C24">
    <cfRule type="expression" dxfId="54" priority="42">
      <formula>AND(NOT(ISBLANK(C24)),NOT(ISNUMBER(C24)))</formula>
    </cfRule>
  </conditionalFormatting>
  <conditionalFormatting sqref="C112">
    <cfRule type="expression" dxfId="53" priority="11">
      <formula>AND(NOT(ISBLANK($B112)),ISBLANK($C112))</formula>
    </cfRule>
    <cfRule type="expression" dxfId="52" priority="37">
      <formula>AND(NOT(ISBLANK($C112)),OR($C112&lt;10,$C112&gt;100,ISTEXT($C112)))</formula>
    </cfRule>
  </conditionalFormatting>
  <conditionalFormatting sqref="A23:C25 A26:B28">
    <cfRule type="expression" dxfId="51" priority="55">
      <formula>Q1.3.1&lt;&gt;"Feeder Fund"</formula>
    </cfRule>
    <cfRule type="expression" dxfId="50" priority="59">
      <formula>Q1.3.1="Master Fund"</formula>
    </cfRule>
  </conditionalFormatting>
  <conditionalFormatting sqref="C65">
    <cfRule type="expression" dxfId="49" priority="34">
      <formula>AND(NOT(ISBLANK($C$66)),ISBLANK($C$65))</formula>
    </cfRule>
  </conditionalFormatting>
  <conditionalFormatting sqref="C66">
    <cfRule type="expression" dxfId="48" priority="32">
      <formula>AND(NOT(ISBLANK($C$65)),ISBLANK($C$66))</formula>
    </cfRule>
  </conditionalFormatting>
  <conditionalFormatting sqref="C67">
    <cfRule type="expression" dxfId="47" priority="31">
      <formula>AND(NOT(ISBLANK($C$68)),ISBLANK($C$67))</formula>
    </cfRule>
  </conditionalFormatting>
  <conditionalFormatting sqref="C68">
    <cfRule type="expression" dxfId="46" priority="30">
      <formula>AND(NOT(ISBLANK($C$67)),ISBLANK($C$68))</formula>
    </cfRule>
  </conditionalFormatting>
  <conditionalFormatting sqref="C72">
    <cfRule type="expression" dxfId="45" priority="29">
      <formula>AND(NOT(ISBLANK($C$73)),ISBLANK($C$72))</formula>
    </cfRule>
  </conditionalFormatting>
  <conditionalFormatting sqref="C73">
    <cfRule type="expression" dxfId="44" priority="28">
      <formula>AND(NOT(ISBLANK($C$72)),ISBLANK($C$73))</formula>
    </cfRule>
  </conditionalFormatting>
  <conditionalFormatting sqref="C76">
    <cfRule type="expression" dxfId="43" priority="27">
      <formula>AND(NOT(ISBLANK($C$77)),ISBLANK($C$76))</formula>
    </cfRule>
  </conditionalFormatting>
  <conditionalFormatting sqref="C77">
    <cfRule type="expression" dxfId="42" priority="26">
      <formula>AND(NOT(ISBLANK($C$76)),ISBLANK($C$77))</formula>
    </cfRule>
  </conditionalFormatting>
  <conditionalFormatting sqref="C94">
    <cfRule type="expression" dxfId="41" priority="25">
      <formula>AND(NOT(ISBLANK($C$95)),ISBLANK($C$94))</formula>
    </cfRule>
  </conditionalFormatting>
  <conditionalFormatting sqref="C95">
    <cfRule type="expression" dxfId="40" priority="24">
      <formula>AND(NOT(ISBLANK($C$94)),ISBLANK($C$95))</formula>
    </cfRule>
  </conditionalFormatting>
  <conditionalFormatting sqref="C96">
    <cfRule type="expression" dxfId="39" priority="23">
      <formula>AND(NOT(ISBLANK($C$97)),ISBLANK($C$96))</formula>
    </cfRule>
  </conditionalFormatting>
  <conditionalFormatting sqref="C97">
    <cfRule type="expression" dxfId="38" priority="22">
      <formula>AND(NOT(ISBLANK($C$96)),ISBLANK($C$97))</formula>
    </cfRule>
  </conditionalFormatting>
  <conditionalFormatting sqref="D117">
    <cfRule type="cellIs" dxfId="37" priority="21" operator="greaterThan">
      <formula>100</formula>
    </cfRule>
  </conditionalFormatting>
  <conditionalFormatting sqref="B112">
    <cfRule type="expression" dxfId="36" priority="20">
      <formula>AND(ISBLANK($B$112),NOT(ISBLANK($C$112)))</formula>
    </cfRule>
  </conditionalFormatting>
  <conditionalFormatting sqref="C5">
    <cfRule type="expression" dxfId="35" priority="19">
      <formula>OR(AND(NOT(ISBLANK(C5)),NOT(ISNUMBER(C5))),C5&lt;0)</formula>
    </cfRule>
  </conditionalFormatting>
  <conditionalFormatting sqref="F55">
    <cfRule type="expression" dxfId="34" priority="5">
      <formula>ISBLANK($F55)</formula>
    </cfRule>
    <cfRule type="expression" dxfId="33" priority="16">
      <formula>AND(NOT(ISBLANK(F55)),ISERR(FIND("@",F55,1)))</formula>
    </cfRule>
  </conditionalFormatting>
  <conditionalFormatting sqref="C31">
    <cfRule type="expression" dxfId="32" priority="15">
      <formula>AND(NOT(ISBLANK(Q1.3.17)),NOT(ISNUMBER(Q1.3.17)))</formula>
    </cfRule>
    <cfRule type="expression" dxfId="31" priority="35">
      <formula>Q1.3.17&gt;Q1.3.16</formula>
    </cfRule>
  </conditionalFormatting>
  <conditionalFormatting sqref="C84:C86">
    <cfRule type="expression" dxfId="30" priority="13">
      <formula>NOT(OR(AND(ISBLANK(Q2.7.1),ISBLANK(Q2.7.2),ISBLANK(Q2.7.3)),NOT(OR(ISBLANK(Q2.7.1),ISBLANK(Q2.7.2),ISBLANK(Q2.7.3)))))</formula>
    </cfRule>
  </conditionalFormatting>
  <conditionalFormatting sqref="C11">
    <cfRule type="expression" dxfId="29" priority="10">
      <formula>AND(Q1.3.1="Master Fund", ISBLANK(Q1.3.3))</formula>
    </cfRule>
  </conditionalFormatting>
  <conditionalFormatting sqref="D55">
    <cfRule type="expression" dxfId="28" priority="9">
      <formula>ISBLANK($D55)</formula>
    </cfRule>
  </conditionalFormatting>
  <conditionalFormatting sqref="C55">
    <cfRule type="expression" dxfId="27" priority="8">
      <formula>AND($B55="Director",ISBLANK($C55))</formula>
    </cfRule>
  </conditionalFormatting>
  <conditionalFormatting sqref="A31:C35">
    <cfRule type="expression" dxfId="26" priority="7">
      <formula>OR(Q1.3&lt;&gt;"Multi-Fund", Q1.3="Multi-Fund")</formula>
    </cfRule>
  </conditionalFormatting>
  <conditionalFormatting sqref="B55">
    <cfRule type="expression" dxfId="25" priority="6">
      <formula>ISBLANK($B55)</formula>
    </cfRule>
  </conditionalFormatting>
  <conditionalFormatting sqref="B58">
    <cfRule type="expression" dxfId="24" priority="4">
      <formula>ISBLANK($B58)</formula>
    </cfRule>
  </conditionalFormatting>
  <conditionalFormatting sqref="D58">
    <cfRule type="expression" dxfId="23" priority="3">
      <formula>ISBLANK($D58)</formula>
    </cfRule>
  </conditionalFormatting>
  <conditionalFormatting sqref="F58">
    <cfRule type="expression" dxfId="22" priority="1">
      <formula>ISBLANK($F58)</formula>
    </cfRule>
    <cfRule type="expression" dxfId="21" priority="2">
      <formula>AND(NOT(ISBLANK(F58)),ISERR(FIND("@",F58,1)))</formula>
    </cfRule>
  </conditionalFormatting>
  <dataValidations count="18">
    <dataValidation type="list" allowBlank="1" showErrorMessage="1" sqref="C7">
      <formula1>ListOperatingStructure</formula1>
    </dataValidation>
    <dataValidation type="list" allowBlank="1" showErrorMessage="1" sqref="C8">
      <formula1>ListMasterOrFeeder</formula1>
    </dataValidation>
    <dataValidation type="list" allowBlank="1" showErrorMessage="1" sqref="C11 C103:C105 C99:C101 C90">
      <formula1>"Yes,No"</formula1>
    </dataValidation>
    <dataValidation type="list" allowBlank="1" showErrorMessage="1" sqref="C16 E16 C95 C66 C86 B112">
      <formula1>ListCountry</formula1>
    </dataValidation>
    <dataValidation type="list" allowBlank="1" showErrorMessage="1" sqref="C43">
      <formula1>ListCurrency</formula1>
    </dataValidation>
    <dataValidation type="list" allowBlank="1" showErrorMessage="1" sqref="C44">
      <formula1>ListInvestmentStrategy</formula1>
    </dataValidation>
    <dataValidation type="list" allowBlank="1" showErrorMessage="1" sqref="C46">
      <formula1>ListStockExchange</formula1>
    </dataValidation>
    <dataValidation type="list" allowBlank="1" showErrorMessage="1" sqref="C47">
      <formula1>ListAccountingStandard</formula1>
    </dataValidation>
    <dataValidation type="list" allowBlank="1" showErrorMessage="1" sqref="C48">
      <formula1>ListAuditingStandard</formula1>
    </dataValidation>
    <dataValidation type="list" allowBlank="1" showErrorMessage="1" sqref="C49">
      <formula1>ListMinimumSubscription</formula1>
    </dataValidation>
    <dataValidation type="list" allowBlank="1" showErrorMessage="1" sqref="C50">
      <formula1>ListLegalStructure</formula1>
    </dataValidation>
    <dataValidation type="list" allowBlank="1" showErrorMessage="1" sqref="B55">
      <formula1>ListFundOperatorType</formula1>
    </dataValidation>
    <dataValidation type="list" allowBlank="1" showErrorMessage="1" sqref="C79">
      <formula1>ListRO</formula1>
    </dataValidation>
    <dataValidation type="list" allowBlank="1" showErrorMessage="1" sqref="C88">
      <formula1>ListAuditors</formula1>
    </dataValidation>
    <dataValidation type="list" allowBlank="1" showErrorMessage="1" sqref="C89">
      <formula1>ListAuditOpinion</formula1>
    </dataValidation>
    <dataValidation type="list" allowBlank="1" showInputMessage="1" showErrorMessage="1" sqref="C81">
      <formula1>ListCaymanIslandsLegalCounsel</formula1>
    </dataValidation>
    <dataValidation type="list" allowBlank="1" showErrorMessage="1" sqref="C64 C68 C71 C73 C75 C77 C93 C97">
      <formula1>ListJurisdiction</formula1>
    </dataValidation>
    <dataValidation type="list" allowBlank="1" showInputMessage="1" showErrorMessage="1" sqref="C35 C38">
      <formula1>"Yes,No"</formula1>
    </dataValidation>
  </dataValidations>
  <pageMargins left="0.7" right="0.7" top="0.75" bottom="0.75" header="0.3" footer="0.3"/>
  <pageSetup scale="43" fitToHeight="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46"/>
  <sheetViews>
    <sheetView zoomScale="90" zoomScaleNormal="90" workbookViewId="0">
      <selection activeCell="C4" sqref="C4"/>
    </sheetView>
  </sheetViews>
  <sheetFormatPr defaultRowHeight="15"/>
  <cols>
    <col min="1" max="1" width="51.7109375" bestFit="1" customWidth="1"/>
    <col min="2" max="2" width="27.28515625" customWidth="1"/>
    <col min="3" max="3" width="25.5703125" style="47" bestFit="1" customWidth="1"/>
    <col min="4" max="7" width="27.28515625" customWidth="1"/>
    <col min="8" max="8" width="26.42578125" customWidth="1"/>
    <col min="9" max="9" width="33.42578125" bestFit="1" customWidth="1"/>
    <col min="10" max="10" width="25.5703125" bestFit="1" customWidth="1"/>
  </cols>
  <sheetData>
    <row r="1" spans="1:10" ht="27.75">
      <c r="A1" s="133" t="s">
        <v>632</v>
      </c>
      <c r="B1" s="132"/>
      <c r="C1" s="132"/>
      <c r="D1" s="132"/>
      <c r="E1" s="132"/>
      <c r="F1" s="132"/>
      <c r="G1" s="132"/>
    </row>
    <row r="2" spans="1:10">
      <c r="A2" s="113" t="s">
        <v>1197</v>
      </c>
      <c r="B2" s="45" t="str">
        <f>ValidationErrorCombined</f>
        <v>THE FORM IS INCOMPLETE. PLEASE COMPLETE ALL HIGHLIGHTED (YELLOW) CELLS.</v>
      </c>
    </row>
    <row r="3" spans="1:10">
      <c r="A3" s="48" t="s">
        <v>633</v>
      </c>
      <c r="B3" s="38" t="s">
        <v>2</v>
      </c>
      <c r="C3" s="58" t="s">
        <v>2</v>
      </c>
      <c r="D3" s="106" t="str">
        <f ca="1">IF(OR(Q7.2&lt;Q7.1,Q7.2&gt;=NOW()),"Check Dates",IF(Q7.1&lt;DATE(2014,1,1),"Check Dates",""))</f>
        <v>Check Dates</v>
      </c>
    </row>
    <row r="4" spans="1:10">
      <c r="A4" s="49" t="s">
        <v>634</v>
      </c>
      <c r="B4" s="49" t="s">
        <v>635</v>
      </c>
      <c r="C4" s="64"/>
      <c r="D4" s="32" t="s">
        <v>667</v>
      </c>
      <c r="E4" s="38"/>
      <c r="F4" s="38"/>
      <c r="G4" s="38"/>
    </row>
    <row r="5" spans="1:10">
      <c r="A5" s="49" t="s">
        <v>636</v>
      </c>
      <c r="B5" s="49" t="s">
        <v>637</v>
      </c>
      <c r="C5" s="65"/>
      <c r="D5" s="32" t="s">
        <v>667</v>
      </c>
      <c r="E5" s="38"/>
      <c r="F5" s="38"/>
      <c r="G5" s="38"/>
    </row>
    <row r="6" spans="1:10">
      <c r="A6" s="48" t="s">
        <v>638</v>
      </c>
      <c r="B6" s="38" t="s">
        <v>2</v>
      </c>
      <c r="C6" s="58"/>
      <c r="D6" s="20" t="s">
        <v>2</v>
      </c>
    </row>
    <row r="7" spans="1:10">
      <c r="A7" s="49" t="s">
        <v>872</v>
      </c>
      <c r="B7" s="49" t="s">
        <v>639</v>
      </c>
      <c r="C7" s="66"/>
      <c r="D7" s="33" t="s">
        <v>843</v>
      </c>
      <c r="E7" s="38"/>
      <c r="F7" s="38"/>
      <c r="G7" s="38"/>
    </row>
    <row r="8" spans="1:10">
      <c r="A8" s="49" t="s">
        <v>871</v>
      </c>
      <c r="B8" s="49" t="s">
        <v>640</v>
      </c>
      <c r="C8" s="67"/>
      <c r="D8" s="33" t="s">
        <v>844</v>
      </c>
      <c r="E8" s="38"/>
      <c r="F8" s="38"/>
      <c r="G8" s="38"/>
    </row>
    <row r="9" spans="1:10">
      <c r="A9" s="49" t="s">
        <v>873</v>
      </c>
      <c r="B9" s="49" t="s">
        <v>641</v>
      </c>
      <c r="C9" s="68"/>
      <c r="D9" s="33" t="s">
        <v>668</v>
      </c>
      <c r="E9" s="38"/>
      <c r="F9" s="38"/>
      <c r="G9" s="38"/>
    </row>
    <row r="10" spans="1:10">
      <c r="A10" s="49" t="s">
        <v>874</v>
      </c>
      <c r="B10" s="49" t="s">
        <v>642</v>
      </c>
      <c r="C10" s="67"/>
      <c r="D10" s="33" t="s">
        <v>845</v>
      </c>
      <c r="E10" s="38"/>
      <c r="F10" s="38"/>
      <c r="G10" s="38"/>
    </row>
    <row r="11" spans="1:10">
      <c r="A11" s="49" t="s">
        <v>875</v>
      </c>
      <c r="B11" s="49" t="s">
        <v>643</v>
      </c>
      <c r="C11" s="67"/>
      <c r="D11" s="33" t="s">
        <v>669</v>
      </c>
      <c r="E11" s="38"/>
      <c r="F11" s="38"/>
      <c r="G11" s="38"/>
    </row>
    <row r="12" spans="1:10">
      <c r="A12" s="49" t="s">
        <v>644</v>
      </c>
      <c r="B12" s="49" t="s">
        <v>645</v>
      </c>
      <c r="C12" s="67"/>
      <c r="D12" s="33" t="s">
        <v>846</v>
      </c>
      <c r="E12" s="38"/>
      <c r="F12" s="38"/>
      <c r="G12" s="38"/>
    </row>
    <row r="13" spans="1:10">
      <c r="A13" s="49" t="s">
        <v>646</v>
      </c>
      <c r="B13" s="49" t="s">
        <v>647</v>
      </c>
      <c r="C13" s="98"/>
      <c r="D13" s="35">
        <f>C8+C9+C10+C11+C12</f>
        <v>0</v>
      </c>
      <c r="E13" s="34" t="s">
        <v>847</v>
      </c>
      <c r="F13" s="38"/>
      <c r="G13" s="38"/>
    </row>
    <row r="14" spans="1:10">
      <c r="A14" s="48" t="s">
        <v>648</v>
      </c>
      <c r="B14" s="38" t="s">
        <v>2</v>
      </c>
      <c r="C14" s="58"/>
      <c r="D14" s="21" t="s">
        <v>2</v>
      </c>
      <c r="J14" s="42"/>
    </row>
    <row r="15" spans="1:10">
      <c r="A15" s="49" t="s">
        <v>876</v>
      </c>
      <c r="B15" s="49" t="s">
        <v>649</v>
      </c>
      <c r="C15" s="67"/>
      <c r="D15" s="37" t="s">
        <v>1191</v>
      </c>
      <c r="E15" s="38"/>
      <c r="F15" s="38"/>
      <c r="G15" s="38"/>
      <c r="J15" s="42"/>
    </row>
    <row r="16" spans="1:10">
      <c r="A16" s="49" t="s">
        <v>877</v>
      </c>
      <c r="B16" s="49" t="s">
        <v>650</v>
      </c>
      <c r="C16" s="67"/>
      <c r="D16" s="37" t="s">
        <v>1191</v>
      </c>
      <c r="E16" s="38"/>
      <c r="F16" s="38"/>
      <c r="G16" s="38"/>
      <c r="J16" s="42"/>
    </row>
    <row r="17" spans="1:10">
      <c r="A17" s="49" t="s">
        <v>878</v>
      </c>
      <c r="B17" s="49" t="s">
        <v>651</v>
      </c>
      <c r="C17" s="67"/>
      <c r="D17" s="37" t="s">
        <v>1192</v>
      </c>
      <c r="E17" s="38"/>
      <c r="F17" s="38"/>
      <c r="G17" s="38"/>
      <c r="J17" s="42"/>
    </row>
    <row r="18" spans="1:10">
      <c r="A18" s="49" t="s">
        <v>879</v>
      </c>
      <c r="B18" s="49" t="s">
        <v>652</v>
      </c>
      <c r="C18" s="67"/>
      <c r="D18" s="37" t="s">
        <v>1193</v>
      </c>
      <c r="E18" s="38"/>
      <c r="F18" s="38"/>
      <c r="G18" s="38"/>
      <c r="J18" s="42"/>
    </row>
    <row r="19" spans="1:10">
      <c r="A19" s="49" t="s">
        <v>880</v>
      </c>
      <c r="B19" s="49" t="s">
        <v>653</v>
      </c>
      <c r="C19" s="67"/>
      <c r="D19" s="37" t="s">
        <v>1192</v>
      </c>
      <c r="E19" s="38"/>
      <c r="F19" s="38"/>
      <c r="G19" s="38"/>
      <c r="J19" s="42"/>
    </row>
    <row r="20" spans="1:10">
      <c r="A20" s="49" t="s">
        <v>881</v>
      </c>
      <c r="B20" s="49" t="s">
        <v>654</v>
      </c>
      <c r="C20" s="67"/>
      <c r="D20" s="37" t="s">
        <v>1193</v>
      </c>
      <c r="E20" s="38"/>
      <c r="F20" s="38"/>
      <c r="G20" s="38"/>
      <c r="J20" s="42"/>
    </row>
    <row r="21" spans="1:10">
      <c r="A21" s="49" t="s">
        <v>882</v>
      </c>
      <c r="B21" s="49" t="s">
        <v>655</v>
      </c>
      <c r="C21" s="67"/>
      <c r="D21" s="37" t="s">
        <v>1193</v>
      </c>
      <c r="E21" s="38"/>
      <c r="F21" s="38"/>
      <c r="G21" s="38"/>
      <c r="J21" s="42"/>
    </row>
    <row r="22" spans="1:10">
      <c r="A22" s="49" t="s">
        <v>883</v>
      </c>
      <c r="B22" s="49" t="s">
        <v>656</v>
      </c>
      <c r="C22" s="67"/>
      <c r="D22" s="37" t="s">
        <v>1193</v>
      </c>
      <c r="E22" s="38"/>
      <c r="F22" s="38"/>
      <c r="G22" s="38"/>
      <c r="J22" s="42"/>
    </row>
    <row r="23" spans="1:10">
      <c r="A23" s="49" t="s">
        <v>884</v>
      </c>
      <c r="B23" s="49" t="s">
        <v>657</v>
      </c>
      <c r="C23" s="67"/>
      <c r="D23" s="37" t="s">
        <v>1192</v>
      </c>
      <c r="E23" s="38"/>
      <c r="F23" s="38"/>
      <c r="G23" s="38"/>
      <c r="J23" s="42"/>
    </row>
    <row r="24" spans="1:10">
      <c r="A24" s="49" t="s">
        <v>885</v>
      </c>
      <c r="B24" s="49" t="s">
        <v>658</v>
      </c>
      <c r="C24" s="67"/>
      <c r="D24" s="37" t="s">
        <v>1193</v>
      </c>
      <c r="E24" s="38"/>
      <c r="F24" s="38"/>
      <c r="G24" s="38"/>
      <c r="J24" s="42"/>
    </row>
    <row r="25" spans="1:10">
      <c r="A25" s="49" t="s">
        <v>886</v>
      </c>
      <c r="B25" s="49" t="s">
        <v>659</v>
      </c>
      <c r="C25" s="67"/>
      <c r="D25" s="37" t="s">
        <v>1192</v>
      </c>
      <c r="E25" s="38"/>
      <c r="F25" s="38"/>
      <c r="G25" s="38"/>
      <c r="J25" s="42"/>
    </row>
    <row r="26" spans="1:10">
      <c r="A26" s="57" t="s">
        <v>842</v>
      </c>
      <c r="B26" s="71"/>
      <c r="C26" s="92"/>
      <c r="D26" s="90"/>
      <c r="J26" s="42"/>
    </row>
    <row r="27" spans="1:10">
      <c r="A27" s="57" t="s">
        <v>802</v>
      </c>
      <c r="B27" s="72" t="s">
        <v>660</v>
      </c>
      <c r="C27" s="72"/>
      <c r="D27" s="111">
        <f>IF(D13&lt;&gt;0,SUM(ABS(C15),ABS(C16),ABS(C17),ABS(C18),ABS(C19),ABS(C20),ABS(C21),ABS(C22),ABS(C23),ABS(C24),ABS(C25))/D13,0)</f>
        <v>0</v>
      </c>
      <c r="E27" s="37" t="s">
        <v>1212</v>
      </c>
      <c r="F27" s="37"/>
      <c r="G27" s="37"/>
      <c r="H27" s="37"/>
      <c r="I27" s="37"/>
      <c r="J27" s="42"/>
    </row>
    <row r="28" spans="1:10">
      <c r="F28" s="97"/>
      <c r="G28" s="97"/>
      <c r="H28" s="97"/>
      <c r="I28" s="97"/>
    </row>
    <row r="29" spans="1:10">
      <c r="A29" s="38" t="s">
        <v>2</v>
      </c>
      <c r="B29" s="48" t="s">
        <v>1211</v>
      </c>
      <c r="C29" s="58"/>
      <c r="D29" s="38"/>
    </row>
    <row r="30" spans="1:10" ht="30.75" thickBot="1">
      <c r="A30" t="s">
        <v>2</v>
      </c>
      <c r="B30" s="82" t="s">
        <v>858</v>
      </c>
      <c r="C30" s="69"/>
      <c r="D30" s="79" t="s">
        <v>1194</v>
      </c>
      <c r="E30" s="79" t="s">
        <v>1195</v>
      </c>
      <c r="F30" s="79" t="s">
        <v>1196</v>
      </c>
      <c r="G30" s="79" t="s">
        <v>857</v>
      </c>
      <c r="H30" s="78" t="s">
        <v>661</v>
      </c>
    </row>
    <row r="31" spans="1:10" ht="15.75" hidden="1" thickBot="1">
      <c r="A31" t="s">
        <v>18</v>
      </c>
      <c r="B31" t="s">
        <v>18</v>
      </c>
      <c r="C31" s="47" t="s">
        <v>18</v>
      </c>
      <c r="D31" t="s">
        <v>18</v>
      </c>
      <c r="E31" t="s">
        <v>18</v>
      </c>
      <c r="F31" t="s">
        <v>18</v>
      </c>
      <c r="G31" t="s">
        <v>18</v>
      </c>
      <c r="H31" s="74" t="s">
        <v>18</v>
      </c>
      <c r="I31" s="74" t="s">
        <v>18</v>
      </c>
      <c r="J31" s="74" t="s">
        <v>18</v>
      </c>
    </row>
    <row r="32" spans="1:10" s="74" customFormat="1" ht="16.5" thickTop="1" thickBot="1">
      <c r="A32" s="75">
        <v>1</v>
      </c>
      <c r="B32" s="76"/>
      <c r="C32" s="81"/>
      <c r="D32" s="83"/>
      <c r="E32" s="83"/>
      <c r="F32" s="85"/>
      <c r="G32" s="83"/>
      <c r="H32" s="87">
        <f>D32+E32+F32+G32</f>
        <v>0</v>
      </c>
      <c r="I32" s="36" t="s">
        <v>856</v>
      </c>
      <c r="J32" s="40" t="s">
        <v>265</v>
      </c>
    </row>
    <row r="33" spans="1:10" ht="15.75" hidden="1" thickTop="1">
      <c r="A33" t="s">
        <v>266</v>
      </c>
      <c r="B33" t="s">
        <v>266</v>
      </c>
      <c r="C33" s="47" t="s">
        <v>266</v>
      </c>
      <c r="D33" t="s">
        <v>266</v>
      </c>
      <c r="E33" t="s">
        <v>266</v>
      </c>
      <c r="F33" t="s">
        <v>266</v>
      </c>
      <c r="G33" t="s">
        <v>266</v>
      </c>
      <c r="H33" s="74" t="s">
        <v>266</v>
      </c>
      <c r="I33" s="74" t="s">
        <v>266</v>
      </c>
      <c r="J33" t="s">
        <v>266</v>
      </c>
    </row>
    <row r="34" spans="1:10" ht="15.75" hidden="1" thickBot="1">
      <c r="A34" t="s">
        <v>267</v>
      </c>
      <c r="B34" t="s">
        <v>268</v>
      </c>
      <c r="C34" s="47" t="s">
        <v>268</v>
      </c>
      <c r="D34" t="s">
        <v>268</v>
      </c>
      <c r="E34" t="s">
        <v>268</v>
      </c>
      <c r="F34" t="s">
        <v>268</v>
      </c>
      <c r="G34" t="s">
        <v>268</v>
      </c>
      <c r="H34" s="77" t="s">
        <v>859</v>
      </c>
    </row>
    <row r="35" spans="1:10" ht="16.5" hidden="1" thickTop="1" thickBot="1">
      <c r="A35" s="23">
        <v>2</v>
      </c>
      <c r="B35" s="24"/>
      <c r="D35" s="25"/>
      <c r="E35" s="26"/>
      <c r="F35" s="27"/>
      <c r="G35" s="28"/>
      <c r="H35" s="84">
        <f>D35+E35+F35+G35</f>
        <v>0</v>
      </c>
      <c r="I35" s="36" t="s">
        <v>856</v>
      </c>
      <c r="J35" s="22" t="s">
        <v>265</v>
      </c>
    </row>
    <row r="36" spans="1:10" ht="16.5" thickTop="1" thickBot="1">
      <c r="A36" s="29" t="s">
        <v>269</v>
      </c>
    </row>
    <row r="37" spans="1:10" s="101" customFormat="1" ht="15.75" thickTop="1">
      <c r="C37" s="47"/>
    </row>
    <row r="39" spans="1:10">
      <c r="A39" s="48" t="s">
        <v>662</v>
      </c>
      <c r="B39" s="38" t="s">
        <v>2</v>
      </c>
      <c r="C39" s="58" t="s">
        <v>2</v>
      </c>
      <c r="D39" s="30" t="s">
        <v>2</v>
      </c>
    </row>
    <row r="40" spans="1:10">
      <c r="A40" s="49" t="s">
        <v>867</v>
      </c>
      <c r="B40" s="49" t="s">
        <v>663</v>
      </c>
      <c r="C40" s="70"/>
      <c r="D40" s="36" t="s">
        <v>837</v>
      </c>
      <c r="E40" s="38"/>
      <c r="F40" s="38"/>
      <c r="G40" s="38"/>
    </row>
    <row r="41" spans="1:10">
      <c r="A41" s="49" t="s">
        <v>868</v>
      </c>
      <c r="B41" s="49" t="s">
        <v>664</v>
      </c>
      <c r="C41" s="70"/>
      <c r="D41" s="36" t="s">
        <v>837</v>
      </c>
      <c r="E41" s="38"/>
      <c r="F41" s="38"/>
      <c r="G41" s="38"/>
    </row>
    <row r="42" spans="1:10">
      <c r="A42" s="49" t="s">
        <v>869</v>
      </c>
      <c r="B42" s="49" t="s">
        <v>665</v>
      </c>
      <c r="C42" s="70"/>
      <c r="D42" s="36" t="s">
        <v>837</v>
      </c>
      <c r="E42" s="38"/>
      <c r="F42" s="38"/>
      <c r="G42" s="38"/>
    </row>
    <row r="43" spans="1:10">
      <c r="A43" s="49" t="s">
        <v>870</v>
      </c>
      <c r="B43" s="49" t="s">
        <v>666</v>
      </c>
      <c r="C43" s="70"/>
      <c r="D43" s="36" t="s">
        <v>837</v>
      </c>
      <c r="E43" s="38"/>
      <c r="F43" s="38"/>
      <c r="G43" s="38"/>
    </row>
    <row r="45" spans="1:10">
      <c r="B45" s="45" t="str">
        <f>ValidationErrorCombined</f>
        <v>THE FORM IS INCOMPLETE. PLEASE COMPLETE ALL HIGHLIGHTED (YELLOW) CELLS.</v>
      </c>
      <c r="C45" s="73"/>
      <c r="D45" s="45"/>
    </row>
    <row r="46" spans="1:10" hidden="1">
      <c r="B46" t="str">
        <f>IF(OR(ISBLANK(Q7.1),ISBLANK(Q7.2),ISBLANK(Q8.1),ISBLANK(Q8.2),ISBLANK(Q8.3),ISBLANK(Q8.4),ISBLANK(Q8.5),ISBLANK(Q8.6),ISBLANK(Q9.1),ISBLANK(Q9.2),ISBLANK(Q9.3),ISBLANK(Q9.4),ISBLANK(Q9.5),ISBLANK(Q9.6),ISBLANK(Q9.7),ISBLANK(Q9.8),ISBLANK(Q9.9),ISBLANK(Q9.10),ISBLANK(Q9.11),ISBLANK(Q13.1),ISBLANK(Q13.2),ISBLANK(Q13.3),ISBLANK(Q13.4)),"THE FORM IS INCOMPLETE. PLEASE COMPLETE ALL HIGHLIGHTED (YELLOW) CELLS.","READY TO SUBMIT.")</f>
        <v>THE FORM IS INCOMPLETE. PLEASE COMPLETE ALL HIGHLIGHTED (YELLOW) CELLS.</v>
      </c>
    </row>
  </sheetData>
  <sheetProtection password="83EF" sheet="1" objects="1" scenarios="1"/>
  <mergeCells count="1">
    <mergeCell ref="A1:G1"/>
  </mergeCells>
  <conditionalFormatting sqref="C4:C5">
    <cfRule type="expression" dxfId="20" priority="38">
      <formula>ISBLANK(C4)</formula>
    </cfRule>
  </conditionalFormatting>
  <conditionalFormatting sqref="C5">
    <cfRule type="expression" dxfId="19" priority="6">
      <formula>OR(Q7.2&gt;TODAY(),Q7.2&lt;Q7.1)</formula>
    </cfRule>
    <cfRule type="expression" dxfId="18" priority="37">
      <formula>NOT(ISNUMBER(DATE(YEAR(C5), MONTH(C5), DAY(C5))))</formula>
    </cfRule>
  </conditionalFormatting>
  <conditionalFormatting sqref="C4">
    <cfRule type="expression" dxfId="17" priority="5">
      <formula>Q7.2&lt;Q7.1</formula>
    </cfRule>
    <cfRule type="expression" dxfId="16" priority="36">
      <formula>NOT(ISNUMBER(DATE(YEAR(C4), MONTH(C4), DAY(C4))))</formula>
    </cfRule>
  </conditionalFormatting>
  <conditionalFormatting sqref="C40:C43 C7:C12 C15:C25">
    <cfRule type="expression" dxfId="15" priority="35">
      <formula>ISBLANK($C7)</formula>
    </cfRule>
  </conditionalFormatting>
  <conditionalFormatting sqref="C17 C19 C23 C25">
    <cfRule type="expression" dxfId="14" priority="28">
      <formula>$C17&gt;0</formula>
    </cfRule>
  </conditionalFormatting>
  <conditionalFormatting sqref="C15 C16 C18 C20:C22 C24">
    <cfRule type="expression" dxfId="13" priority="27">
      <formula>$C15&lt;0</formula>
    </cfRule>
  </conditionalFormatting>
  <conditionalFormatting sqref="D3">
    <cfRule type="expression" dxfId="12" priority="24">
      <formula>OR($C$4&lt;DATE(2014, 1, 1),$C$4&gt;$C$5,$C$5&gt;NOW())</formula>
    </cfRule>
  </conditionalFormatting>
  <conditionalFormatting sqref="C15:C25">
    <cfRule type="expression" dxfId="11" priority="25">
      <formula>NOT(OR(ISNUMBER(C15),ISBLANK(C15)))</formula>
    </cfRule>
  </conditionalFormatting>
  <conditionalFormatting sqref="C40:C43">
    <cfRule type="expression" dxfId="10" priority="23">
      <formula>$C40&gt;0</formula>
    </cfRule>
  </conditionalFormatting>
  <conditionalFormatting sqref="C7:C9">
    <cfRule type="expression" dxfId="9" priority="22">
      <formula>$C7&lt;0</formula>
    </cfRule>
  </conditionalFormatting>
  <conditionalFormatting sqref="C10:C11">
    <cfRule type="expression" dxfId="8" priority="21">
      <formula>$C10&gt;0</formula>
    </cfRule>
  </conditionalFormatting>
  <conditionalFormatting sqref="C2:D2 C45:D45">
    <cfRule type="expression" dxfId="7" priority="18">
      <formula>$B$2="READY TO SUBMIT."</formula>
    </cfRule>
    <cfRule type="expression" dxfId="6" priority="20">
      <formula>$B$2&lt;&gt;"READY TO SUBMIT."</formula>
    </cfRule>
  </conditionalFormatting>
  <conditionalFormatting sqref="G32">
    <cfRule type="expression" dxfId="5" priority="8">
      <formula>G32&lt;0</formula>
    </cfRule>
  </conditionalFormatting>
  <conditionalFormatting sqref="C7:C12 C15:C25 D32:G32 C40:C43">
    <cfRule type="expression" dxfId="4" priority="7">
      <formula>AND(NOT(ISBLANK(C7)),NOT(ISNUMBER(C7)))</formula>
    </cfRule>
  </conditionalFormatting>
  <conditionalFormatting sqref="B2">
    <cfRule type="expression" dxfId="3" priority="3">
      <formula>$B$2="READY TO SUBMIT."</formula>
    </cfRule>
    <cfRule type="expression" dxfId="2" priority="4">
      <formula>$B$2&lt;&gt;"READY TO SUBMIT."</formula>
    </cfRule>
  </conditionalFormatting>
  <conditionalFormatting sqref="B45">
    <cfRule type="expression" dxfId="1" priority="1">
      <formula>$B$2="READY TO SUBMIT."</formula>
    </cfRule>
    <cfRule type="expression" dxfId="0" priority="2">
      <formula>$B$2&lt;&gt;"READY TO SUBMIT."</formula>
    </cfRule>
  </conditionalFormatting>
  <dataValidations count="1">
    <dataValidation type="list" allowBlank="1" showInputMessage="1" showErrorMessage="1" sqref="B32">
      <formula1>ListCountry</formula1>
    </dataValidation>
  </dataValidations>
  <pageMargins left="0.7" right="0.7" top="0.75" bottom="0.75" header="0.3" footer="0.3"/>
  <pageSetup scale="4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P309"/>
  <sheetViews>
    <sheetView topLeftCell="G1" zoomScale="90" zoomScaleNormal="90" workbookViewId="0">
      <selection activeCell="M2" sqref="M2"/>
    </sheetView>
  </sheetViews>
  <sheetFormatPr defaultRowHeight="15"/>
  <cols>
    <col min="1" max="3" width="10.7109375" customWidth="1"/>
    <col min="4" max="4" width="38.85546875" bestFit="1" customWidth="1"/>
    <col min="5" max="5" width="41.140625" customWidth="1"/>
    <col min="6" max="6" width="35.140625" bestFit="1" customWidth="1"/>
    <col min="7" max="7" width="19.140625" customWidth="1"/>
    <col min="8" max="8" width="13" customWidth="1"/>
    <col min="9" max="10" width="10.7109375" customWidth="1"/>
    <col min="11" max="11" width="17.85546875" bestFit="1" customWidth="1"/>
    <col min="12" max="12" width="64.7109375" bestFit="1" customWidth="1"/>
    <col min="13" max="13" width="35" bestFit="1" customWidth="1"/>
    <col min="14" max="14" width="57.5703125" bestFit="1" customWidth="1"/>
    <col min="15" max="15" width="42.7109375" bestFit="1" customWidth="1"/>
    <col min="16" max="16" width="107.7109375" customWidth="1"/>
  </cols>
  <sheetData>
    <row r="1" spans="1:16" s="97" customFormat="1">
      <c r="A1" s="107" t="s">
        <v>7</v>
      </c>
      <c r="B1" s="97" t="s">
        <v>8</v>
      </c>
      <c r="C1" s="97" t="s">
        <v>923</v>
      </c>
      <c r="D1" s="100" t="s">
        <v>285</v>
      </c>
      <c r="E1" s="100" t="s">
        <v>311</v>
      </c>
      <c r="F1" s="100" t="s">
        <v>341</v>
      </c>
      <c r="G1" s="100" t="s">
        <v>435</v>
      </c>
      <c r="H1" s="100" t="s">
        <v>450</v>
      </c>
      <c r="I1" s="97" t="s">
        <v>454</v>
      </c>
      <c r="J1" s="97" t="s">
        <v>463</v>
      </c>
      <c r="K1" s="100" t="s">
        <v>890</v>
      </c>
      <c r="L1" s="124" t="s">
        <v>517</v>
      </c>
      <c r="M1" s="100" t="s">
        <v>526</v>
      </c>
      <c r="N1" s="100" t="s">
        <v>528</v>
      </c>
      <c r="O1" s="102" t="s">
        <v>891</v>
      </c>
      <c r="P1" s="100" t="s">
        <v>519</v>
      </c>
    </row>
    <row r="2" spans="1:16">
      <c r="A2" s="43" t="s">
        <v>804</v>
      </c>
      <c r="B2" s="43" t="s">
        <v>892</v>
      </c>
      <c r="C2" s="43" t="s">
        <v>20</v>
      </c>
      <c r="D2" s="121" t="s">
        <v>286</v>
      </c>
      <c r="E2" s="121" t="s">
        <v>312</v>
      </c>
      <c r="F2" s="121" t="s">
        <v>959</v>
      </c>
      <c r="G2" s="121" t="s">
        <v>960</v>
      </c>
      <c r="H2" s="121" t="s">
        <v>32</v>
      </c>
      <c r="I2" s="43" t="s">
        <v>455</v>
      </c>
      <c r="J2" s="43" t="s">
        <v>464</v>
      </c>
      <c r="K2" s="121" t="s">
        <v>488</v>
      </c>
      <c r="L2" s="125" t="s">
        <v>986</v>
      </c>
      <c r="M2" s="129" t="s">
        <v>809</v>
      </c>
      <c r="N2" s="43" t="s">
        <v>529</v>
      </c>
      <c r="O2" s="43" t="s">
        <v>20</v>
      </c>
      <c r="P2" s="121" t="s">
        <v>1288</v>
      </c>
    </row>
    <row r="3" spans="1:16">
      <c r="A3" s="43" t="s">
        <v>933</v>
      </c>
      <c r="B3" s="43" t="s">
        <v>9</v>
      </c>
      <c r="C3" s="43" t="s">
        <v>21</v>
      </c>
      <c r="D3" s="121" t="s">
        <v>287</v>
      </c>
      <c r="E3" s="121" t="s">
        <v>313</v>
      </c>
      <c r="F3" s="43" t="s">
        <v>342</v>
      </c>
      <c r="G3" s="121" t="s">
        <v>436</v>
      </c>
      <c r="H3" s="121" t="s">
        <v>49</v>
      </c>
      <c r="I3" s="43" t="s">
        <v>456</v>
      </c>
      <c r="J3" s="43" t="s">
        <v>465</v>
      </c>
      <c r="K3" s="121" t="s">
        <v>489</v>
      </c>
      <c r="L3" s="125" t="s">
        <v>987</v>
      </c>
      <c r="M3" s="130" t="s">
        <v>1213</v>
      </c>
      <c r="N3" s="43" t="s">
        <v>530</v>
      </c>
      <c r="O3" s="43" t="s">
        <v>21</v>
      </c>
      <c r="P3" s="121" t="s">
        <v>1289</v>
      </c>
    </row>
    <row r="4" spans="1:16">
      <c r="B4" s="43" t="s">
        <v>803</v>
      </c>
      <c r="C4" s="43" t="s">
        <v>22</v>
      </c>
      <c r="D4" s="121" t="s">
        <v>293</v>
      </c>
      <c r="E4" s="121" t="s">
        <v>314</v>
      </c>
      <c r="F4" s="43" t="s">
        <v>343</v>
      </c>
      <c r="G4" s="121" t="s">
        <v>437</v>
      </c>
      <c r="H4" s="121" t="s">
        <v>58</v>
      </c>
      <c r="I4" s="43" t="s">
        <v>457</v>
      </c>
      <c r="J4" s="43" t="s">
        <v>466</v>
      </c>
      <c r="K4" s="121" t="s">
        <v>490</v>
      </c>
      <c r="L4" s="125" t="s">
        <v>988</v>
      </c>
      <c r="M4" s="129" t="s">
        <v>810</v>
      </c>
      <c r="N4" s="43" t="s">
        <v>531</v>
      </c>
      <c r="O4" s="43" t="s">
        <v>22</v>
      </c>
      <c r="P4" s="121" t="s">
        <v>965</v>
      </c>
    </row>
    <row r="5" spans="1:16">
      <c r="C5" s="43" t="s">
        <v>23</v>
      </c>
      <c r="D5" s="121" t="s">
        <v>296</v>
      </c>
      <c r="E5" s="121" t="s">
        <v>946</v>
      </c>
      <c r="F5" s="43" t="s">
        <v>344</v>
      </c>
      <c r="G5" s="121" t="s">
        <v>438</v>
      </c>
      <c r="H5" s="121" t="s">
        <v>94</v>
      </c>
      <c r="I5" s="43" t="s">
        <v>458</v>
      </c>
      <c r="J5" s="43" t="s">
        <v>467</v>
      </c>
      <c r="K5" s="121" t="s">
        <v>491</v>
      </c>
      <c r="L5" s="125" t="s">
        <v>989</v>
      </c>
      <c r="M5" s="129" t="s">
        <v>811</v>
      </c>
      <c r="N5" s="43" t="s">
        <v>532</v>
      </c>
      <c r="O5" s="43" t="s">
        <v>23</v>
      </c>
      <c r="P5" s="121" t="s">
        <v>966</v>
      </c>
    </row>
    <row r="6" spans="1:16">
      <c r="A6" s="31"/>
      <c r="C6" s="43" t="s">
        <v>24</v>
      </c>
      <c r="D6" s="121" t="s">
        <v>302</v>
      </c>
      <c r="E6" s="121" t="s">
        <v>315</v>
      </c>
      <c r="F6" s="43" t="s">
        <v>345</v>
      </c>
      <c r="G6" s="121" t="s">
        <v>439</v>
      </c>
      <c r="H6" s="121" t="s">
        <v>118</v>
      </c>
      <c r="I6" s="43" t="s">
        <v>459</v>
      </c>
      <c r="J6" s="43" t="s">
        <v>468</v>
      </c>
      <c r="L6" s="125" t="s">
        <v>1224</v>
      </c>
      <c r="M6" s="129" t="s">
        <v>812</v>
      </c>
      <c r="N6" s="43" t="s">
        <v>533</v>
      </c>
      <c r="O6" s="43" t="s">
        <v>24</v>
      </c>
      <c r="P6" s="121" t="s">
        <v>967</v>
      </c>
    </row>
    <row r="7" spans="1:16">
      <c r="C7" s="43" t="s">
        <v>25</v>
      </c>
      <c r="D7" s="121" t="s">
        <v>307</v>
      </c>
      <c r="E7" s="121" t="s">
        <v>316</v>
      </c>
      <c r="F7" s="43" t="s">
        <v>346</v>
      </c>
      <c r="G7" s="121" t="s">
        <v>440</v>
      </c>
      <c r="H7" s="121" t="s">
        <v>922</v>
      </c>
      <c r="I7" s="43" t="s">
        <v>460</v>
      </c>
      <c r="J7" s="43" t="s">
        <v>469</v>
      </c>
      <c r="L7" s="125" t="s">
        <v>990</v>
      </c>
      <c r="M7" s="129" t="s">
        <v>813</v>
      </c>
      <c r="N7" s="43" t="s">
        <v>534</v>
      </c>
      <c r="O7" s="43" t="s">
        <v>25</v>
      </c>
      <c r="P7" s="121" t="s">
        <v>968</v>
      </c>
    </row>
    <row r="8" spans="1:16">
      <c r="C8" s="43" t="s">
        <v>26</v>
      </c>
      <c r="D8" s="121" t="s">
        <v>294</v>
      </c>
      <c r="E8" s="121" t="s">
        <v>317</v>
      </c>
      <c r="F8" s="43" t="s">
        <v>347</v>
      </c>
      <c r="G8" s="121" t="s">
        <v>961</v>
      </c>
      <c r="H8" s="121" t="s">
        <v>451</v>
      </c>
      <c r="I8" s="43" t="s">
        <v>461</v>
      </c>
      <c r="J8" s="43" t="s">
        <v>470</v>
      </c>
      <c r="L8" s="125" t="s">
        <v>991</v>
      </c>
      <c r="M8" s="129" t="s">
        <v>1214</v>
      </c>
      <c r="N8" s="43" t="s">
        <v>535</v>
      </c>
      <c r="O8" s="43" t="s">
        <v>26</v>
      </c>
      <c r="P8" s="121" t="s">
        <v>969</v>
      </c>
    </row>
    <row r="9" spans="1:16">
      <c r="C9" s="43" t="s">
        <v>27</v>
      </c>
      <c r="D9" s="121" t="s">
        <v>288</v>
      </c>
      <c r="E9" s="121" t="s">
        <v>1266</v>
      </c>
      <c r="F9" s="43" t="s">
        <v>348</v>
      </c>
      <c r="G9" s="121" t="s">
        <v>962</v>
      </c>
      <c r="H9" s="121" t="s">
        <v>127</v>
      </c>
      <c r="J9" s="43" t="s">
        <v>471</v>
      </c>
      <c r="L9" s="125" t="s">
        <v>992</v>
      </c>
      <c r="M9" s="129" t="s">
        <v>926</v>
      </c>
      <c r="N9" s="43" t="s">
        <v>536</v>
      </c>
      <c r="O9" s="43" t="s">
        <v>27</v>
      </c>
      <c r="P9" s="121" t="s">
        <v>970</v>
      </c>
    </row>
    <row r="10" spans="1:16">
      <c r="C10" s="43" t="s">
        <v>28</v>
      </c>
      <c r="D10" s="121" t="s">
        <v>290</v>
      </c>
      <c r="E10" s="121" t="s">
        <v>318</v>
      </c>
      <c r="F10" s="43" t="s">
        <v>349</v>
      </c>
      <c r="G10" s="121" t="s">
        <v>441</v>
      </c>
      <c r="H10" s="121" t="s">
        <v>130</v>
      </c>
      <c r="J10" s="43" t="s">
        <v>472</v>
      </c>
      <c r="L10" s="125" t="s">
        <v>993</v>
      </c>
      <c r="M10" s="129" t="s">
        <v>814</v>
      </c>
      <c r="O10" s="43" t="s">
        <v>28</v>
      </c>
      <c r="P10" s="121" t="s">
        <v>1290</v>
      </c>
    </row>
    <row r="11" spans="1:16">
      <c r="C11" s="43" t="s">
        <v>29</v>
      </c>
      <c r="D11" s="121" t="s">
        <v>670</v>
      </c>
      <c r="E11" s="121" t="s">
        <v>319</v>
      </c>
      <c r="F11" s="43" t="s">
        <v>350</v>
      </c>
      <c r="G11" s="121" t="s">
        <v>442</v>
      </c>
      <c r="H11" s="121" t="s">
        <v>146</v>
      </c>
      <c r="J11" s="43" t="s">
        <v>473</v>
      </c>
      <c r="L11" s="125" t="s">
        <v>1225</v>
      </c>
      <c r="M11" s="129" t="s">
        <v>1215</v>
      </c>
      <c r="O11" s="43" t="s">
        <v>29</v>
      </c>
      <c r="P11" s="121" t="s">
        <v>971</v>
      </c>
    </row>
    <row r="12" spans="1:16">
      <c r="C12" s="43" t="s">
        <v>30</v>
      </c>
      <c r="D12" s="121" t="s">
        <v>671</v>
      </c>
      <c r="E12" s="121" t="s">
        <v>320</v>
      </c>
      <c r="F12" s="43" t="s">
        <v>351</v>
      </c>
      <c r="G12" s="121" t="s">
        <v>443</v>
      </c>
      <c r="H12" s="121" t="s">
        <v>148</v>
      </c>
      <c r="J12" s="43" t="s">
        <v>474</v>
      </c>
      <c r="L12" s="125" t="s">
        <v>994</v>
      </c>
      <c r="M12" s="129" t="s">
        <v>815</v>
      </c>
      <c r="N12" s="119"/>
      <c r="O12" s="43" t="s">
        <v>30</v>
      </c>
      <c r="P12" s="121" t="s">
        <v>972</v>
      </c>
    </row>
    <row r="13" spans="1:16">
      <c r="C13" s="43" t="s">
        <v>31</v>
      </c>
      <c r="D13" s="121" t="s">
        <v>672</v>
      </c>
      <c r="E13" s="121" t="s">
        <v>321</v>
      </c>
      <c r="F13" s="43" t="s">
        <v>352</v>
      </c>
      <c r="G13" s="121" t="s">
        <v>444</v>
      </c>
      <c r="H13" s="121" t="s">
        <v>153</v>
      </c>
      <c r="J13" s="43" t="s">
        <v>475</v>
      </c>
      <c r="L13" s="125" t="s">
        <v>1267</v>
      </c>
      <c r="M13" s="129" t="s">
        <v>1216</v>
      </c>
      <c r="O13" s="43" t="s">
        <v>31</v>
      </c>
      <c r="P13" s="121" t="s">
        <v>1291</v>
      </c>
    </row>
    <row r="14" spans="1:16">
      <c r="C14" s="43" t="s">
        <v>32</v>
      </c>
      <c r="D14" s="121" t="s">
        <v>673</v>
      </c>
      <c r="E14" s="121" t="s">
        <v>947</v>
      </c>
      <c r="F14" s="43" t="s">
        <v>353</v>
      </c>
      <c r="G14" s="121" t="s">
        <v>153</v>
      </c>
      <c r="H14" s="121" t="s">
        <v>445</v>
      </c>
      <c r="J14" s="43" t="s">
        <v>476</v>
      </c>
      <c r="L14" s="125" t="s">
        <v>995</v>
      </c>
      <c r="M14" s="129" t="s">
        <v>816</v>
      </c>
      <c r="O14" s="43" t="s">
        <v>32</v>
      </c>
      <c r="P14" s="121" t="s">
        <v>973</v>
      </c>
    </row>
    <row r="15" spans="1:16">
      <c r="C15" s="43" t="s">
        <v>33</v>
      </c>
      <c r="D15" s="121" t="s">
        <v>674</v>
      </c>
      <c r="E15" s="121" t="s">
        <v>322</v>
      </c>
      <c r="F15" s="43" t="s">
        <v>354</v>
      </c>
      <c r="G15" s="121" t="s">
        <v>445</v>
      </c>
      <c r="H15" s="121" t="s">
        <v>216</v>
      </c>
      <c r="J15" s="43" t="s">
        <v>477</v>
      </c>
      <c r="L15" s="125" t="s">
        <v>996</v>
      </c>
      <c r="M15" s="129" t="s">
        <v>927</v>
      </c>
      <c r="O15" s="43" t="s">
        <v>33</v>
      </c>
      <c r="P15" s="121" t="s">
        <v>974</v>
      </c>
    </row>
    <row r="16" spans="1:16">
      <c r="C16" s="43" t="s">
        <v>34</v>
      </c>
      <c r="D16" s="121" t="s">
        <v>675</v>
      </c>
      <c r="E16" s="121" t="s">
        <v>1265</v>
      </c>
      <c r="F16" s="43" t="s">
        <v>355</v>
      </c>
      <c r="G16" s="121" t="s">
        <v>446</v>
      </c>
      <c r="H16" s="121" t="s">
        <v>232</v>
      </c>
      <c r="J16" s="43" t="s">
        <v>478</v>
      </c>
      <c r="L16" s="125" t="s">
        <v>1226</v>
      </c>
      <c r="M16" s="129" t="s">
        <v>928</v>
      </c>
      <c r="O16" s="43" t="s">
        <v>34</v>
      </c>
      <c r="P16" s="121" t="s">
        <v>1292</v>
      </c>
    </row>
    <row r="17" spans="3:16">
      <c r="C17" s="43" t="s">
        <v>35</v>
      </c>
      <c r="D17" s="121" t="s">
        <v>676</v>
      </c>
      <c r="E17" s="121" t="s">
        <v>323</v>
      </c>
      <c r="F17" s="43" t="s">
        <v>356</v>
      </c>
      <c r="G17" s="121" t="s">
        <v>963</v>
      </c>
      <c r="H17" s="121" t="s">
        <v>452</v>
      </c>
      <c r="J17" s="43" t="s">
        <v>479</v>
      </c>
      <c r="L17" s="125" t="s">
        <v>997</v>
      </c>
      <c r="M17" s="129" t="s">
        <v>1217</v>
      </c>
      <c r="O17" s="43" t="s">
        <v>35</v>
      </c>
      <c r="P17" s="121" t="s">
        <v>975</v>
      </c>
    </row>
    <row r="18" spans="3:16">
      <c r="C18" s="43" t="s">
        <v>36</v>
      </c>
      <c r="D18" s="121" t="s">
        <v>677</v>
      </c>
      <c r="E18" s="121" t="s">
        <v>948</v>
      </c>
      <c r="F18" s="43" t="s">
        <v>357</v>
      </c>
      <c r="G18" s="121" t="s">
        <v>447</v>
      </c>
      <c r="H18" s="121" t="s">
        <v>252</v>
      </c>
      <c r="J18" s="43" t="s">
        <v>480</v>
      </c>
      <c r="L18" s="125" t="s">
        <v>1227</v>
      </c>
      <c r="M18" s="129" t="s">
        <v>964</v>
      </c>
      <c r="O18" s="43" t="s">
        <v>36</v>
      </c>
      <c r="P18" s="121" t="s">
        <v>976</v>
      </c>
    </row>
    <row r="19" spans="3:16">
      <c r="C19" s="43" t="s">
        <v>37</v>
      </c>
      <c r="D19" s="121" t="s">
        <v>678</v>
      </c>
      <c r="E19" s="121" t="s">
        <v>324</v>
      </c>
      <c r="F19" s="43" t="s">
        <v>358</v>
      </c>
      <c r="G19" s="121" t="s">
        <v>448</v>
      </c>
      <c r="J19" s="43" t="s">
        <v>481</v>
      </c>
      <c r="L19" s="125" t="s">
        <v>998</v>
      </c>
      <c r="M19" s="129" t="s">
        <v>817</v>
      </c>
      <c r="O19" s="43" t="s">
        <v>37</v>
      </c>
      <c r="P19" s="121" t="s">
        <v>1293</v>
      </c>
    </row>
    <row r="20" spans="3:16">
      <c r="C20" s="43" t="s">
        <v>38</v>
      </c>
      <c r="D20" s="121" t="s">
        <v>679</v>
      </c>
      <c r="E20" s="121" t="s">
        <v>949</v>
      </c>
      <c r="F20" s="43" t="s">
        <v>359</v>
      </c>
      <c r="J20" s="43" t="s">
        <v>482</v>
      </c>
      <c r="L20" s="125" t="s">
        <v>1268</v>
      </c>
      <c r="M20" s="129" t="s">
        <v>1218</v>
      </c>
      <c r="O20" s="43" t="s">
        <v>38</v>
      </c>
      <c r="P20" s="121" t="s">
        <v>1294</v>
      </c>
    </row>
    <row r="21" spans="3:16">
      <c r="C21" s="43" t="s">
        <v>39</v>
      </c>
      <c r="D21" s="121" t="s">
        <v>680</v>
      </c>
      <c r="E21" s="121" t="s">
        <v>950</v>
      </c>
      <c r="F21" s="43" t="s">
        <v>360</v>
      </c>
      <c r="J21" s="43" t="s">
        <v>483</v>
      </c>
      <c r="L21" s="125" t="s">
        <v>999</v>
      </c>
      <c r="M21" s="129" t="s">
        <v>818</v>
      </c>
      <c r="O21" s="43" t="s">
        <v>39</v>
      </c>
      <c r="P21" s="121" t="s">
        <v>977</v>
      </c>
    </row>
    <row r="22" spans="3:16">
      <c r="C22" s="43" t="s">
        <v>40</v>
      </c>
      <c r="D22" s="121" t="s">
        <v>681</v>
      </c>
      <c r="E22" s="121" t="s">
        <v>951</v>
      </c>
      <c r="F22" s="43" t="s">
        <v>361</v>
      </c>
      <c r="L22" s="125" t="s">
        <v>1000</v>
      </c>
      <c r="M22" s="129" t="s">
        <v>819</v>
      </c>
      <c r="O22" s="43" t="s">
        <v>40</v>
      </c>
      <c r="P22" s="121" t="s">
        <v>978</v>
      </c>
    </row>
    <row r="23" spans="3:16">
      <c r="C23" s="43" t="s">
        <v>41</v>
      </c>
      <c r="D23" s="121" t="s">
        <v>682</v>
      </c>
      <c r="E23" s="121" t="s">
        <v>325</v>
      </c>
      <c r="F23" s="43" t="s">
        <v>362</v>
      </c>
      <c r="L23" s="125" t="s">
        <v>1198</v>
      </c>
      <c r="M23" s="129" t="s">
        <v>820</v>
      </c>
      <c r="O23" s="43" t="s">
        <v>41</v>
      </c>
      <c r="P23" s="121" t="s">
        <v>1295</v>
      </c>
    </row>
    <row r="24" spans="3:16">
      <c r="C24" s="43" t="s">
        <v>42</v>
      </c>
      <c r="D24" s="121" t="s">
        <v>683</v>
      </c>
      <c r="E24" s="121" t="s">
        <v>326</v>
      </c>
      <c r="F24" s="43" t="s">
        <v>363</v>
      </c>
      <c r="L24" s="125" t="s">
        <v>1001</v>
      </c>
      <c r="M24" s="129" t="s">
        <v>821</v>
      </c>
      <c r="O24" s="43" t="s">
        <v>42</v>
      </c>
      <c r="P24" s="121" t="s">
        <v>979</v>
      </c>
    </row>
    <row r="25" spans="3:16">
      <c r="C25" s="43" t="s">
        <v>43</v>
      </c>
      <c r="D25" s="121" t="s">
        <v>684</v>
      </c>
      <c r="E25" s="121" t="s">
        <v>952</v>
      </c>
      <c r="F25" s="43" t="s">
        <v>364</v>
      </c>
      <c r="L25" s="125" t="s">
        <v>1002</v>
      </c>
      <c r="M25" s="129" t="s">
        <v>929</v>
      </c>
      <c r="O25" s="43" t="s">
        <v>43</v>
      </c>
      <c r="P25" s="121" t="s">
        <v>980</v>
      </c>
    </row>
    <row r="26" spans="3:16">
      <c r="C26" s="43" t="s">
        <v>44</v>
      </c>
      <c r="D26" s="121" t="s">
        <v>685</v>
      </c>
      <c r="E26" s="121" t="s">
        <v>327</v>
      </c>
      <c r="F26" s="43" t="s">
        <v>365</v>
      </c>
      <c r="L26" s="125" t="s">
        <v>1228</v>
      </c>
      <c r="M26" s="129" t="s">
        <v>1219</v>
      </c>
      <c r="O26" s="43" t="s">
        <v>44</v>
      </c>
      <c r="P26" s="121" t="s">
        <v>981</v>
      </c>
    </row>
    <row r="27" spans="3:16">
      <c r="C27" s="43" t="s">
        <v>45</v>
      </c>
      <c r="D27" s="121" t="s">
        <v>686</v>
      </c>
      <c r="E27" s="121" t="s">
        <v>328</v>
      </c>
      <c r="F27" s="43" t="s">
        <v>366</v>
      </c>
      <c r="L27" s="125" t="s">
        <v>1003</v>
      </c>
      <c r="M27" s="129" t="s">
        <v>1220</v>
      </c>
      <c r="O27" s="43" t="s">
        <v>45</v>
      </c>
      <c r="P27" s="121" t="s">
        <v>924</v>
      </c>
    </row>
    <row r="28" spans="3:16">
      <c r="C28" s="43" t="s">
        <v>46</v>
      </c>
      <c r="D28" s="121" t="s">
        <v>289</v>
      </c>
      <c r="E28" s="121" t="s">
        <v>329</v>
      </c>
      <c r="F28" s="43" t="s">
        <v>367</v>
      </c>
      <c r="L28" s="125" t="s">
        <v>1004</v>
      </c>
      <c r="M28" s="129" t="s">
        <v>1221</v>
      </c>
      <c r="O28" s="43" t="s">
        <v>46</v>
      </c>
      <c r="P28" s="121" t="s">
        <v>1296</v>
      </c>
    </row>
    <row r="29" spans="3:16">
      <c r="C29" s="43" t="s">
        <v>47</v>
      </c>
      <c r="D29" s="121" t="s">
        <v>687</v>
      </c>
      <c r="E29" s="121" t="s">
        <v>330</v>
      </c>
      <c r="F29" s="43" t="s">
        <v>368</v>
      </c>
      <c r="L29" s="125" t="s">
        <v>1005</v>
      </c>
      <c r="M29" s="129" t="s">
        <v>822</v>
      </c>
      <c r="O29" s="43" t="s">
        <v>47</v>
      </c>
      <c r="P29" s="121" t="s">
        <v>982</v>
      </c>
    </row>
    <row r="30" spans="3:16">
      <c r="C30" s="43" t="s">
        <v>48</v>
      </c>
      <c r="D30" s="121" t="s">
        <v>688</v>
      </c>
      <c r="E30" s="121" t="s">
        <v>331</v>
      </c>
      <c r="F30" s="43" t="s">
        <v>369</v>
      </c>
      <c r="L30" s="125" t="s">
        <v>1006</v>
      </c>
      <c r="M30" s="129" t="s">
        <v>823</v>
      </c>
      <c r="O30" s="43" t="s">
        <v>48</v>
      </c>
      <c r="P30" s="121" t="s">
        <v>983</v>
      </c>
    </row>
    <row r="31" spans="3:16">
      <c r="C31" s="43" t="s">
        <v>49</v>
      </c>
      <c r="D31" s="121" t="s">
        <v>689</v>
      </c>
      <c r="E31" s="121" t="s">
        <v>332</v>
      </c>
      <c r="F31" s="43" t="s">
        <v>370</v>
      </c>
      <c r="L31" s="125" t="s">
        <v>1007</v>
      </c>
      <c r="M31" s="129" t="s">
        <v>824</v>
      </c>
      <c r="O31" s="43" t="s">
        <v>49</v>
      </c>
      <c r="P31" s="121" t="s">
        <v>984</v>
      </c>
    </row>
    <row r="32" spans="3:16">
      <c r="C32" s="43" t="s">
        <v>50</v>
      </c>
      <c r="D32" s="121" t="s">
        <v>690</v>
      </c>
      <c r="E32" s="121" t="s">
        <v>333</v>
      </c>
      <c r="F32" s="43" t="s">
        <v>371</v>
      </c>
      <c r="L32" s="125" t="s">
        <v>1008</v>
      </c>
      <c r="M32" s="129" t="s">
        <v>825</v>
      </c>
      <c r="O32" s="43" t="s">
        <v>50</v>
      </c>
      <c r="P32" s="121" t="s">
        <v>985</v>
      </c>
    </row>
    <row r="33" spans="3:16">
      <c r="C33" s="43" t="s">
        <v>51</v>
      </c>
      <c r="D33" s="121" t="s">
        <v>691</v>
      </c>
      <c r="E33" s="121" t="s">
        <v>334</v>
      </c>
      <c r="F33" s="43" t="s">
        <v>372</v>
      </c>
      <c r="L33" s="125" t="s">
        <v>1009</v>
      </c>
      <c r="M33" s="129" t="s">
        <v>826</v>
      </c>
      <c r="O33" s="43" t="s">
        <v>51</v>
      </c>
      <c r="P33" s="121" t="s">
        <v>1297</v>
      </c>
    </row>
    <row r="34" spans="3:16">
      <c r="C34" s="43" t="s">
        <v>52</v>
      </c>
      <c r="D34" s="121" t="s">
        <v>692</v>
      </c>
      <c r="E34" s="121" t="s">
        <v>335</v>
      </c>
      <c r="F34" s="43" t="s">
        <v>373</v>
      </c>
      <c r="L34" s="125" t="s">
        <v>1010</v>
      </c>
      <c r="M34" s="129" t="s">
        <v>827</v>
      </c>
      <c r="O34" s="43" t="s">
        <v>52</v>
      </c>
      <c r="P34" s="121" t="s">
        <v>925</v>
      </c>
    </row>
    <row r="35" spans="3:16">
      <c r="C35" s="43" t="s">
        <v>53</v>
      </c>
      <c r="D35" s="121" t="s">
        <v>693</v>
      </c>
      <c r="E35" s="121" t="s">
        <v>336</v>
      </c>
      <c r="F35" s="43" t="s">
        <v>374</v>
      </c>
      <c r="L35" s="125" t="s">
        <v>1269</v>
      </c>
      <c r="M35" s="129" t="s">
        <v>828</v>
      </c>
      <c r="O35" s="43" t="s">
        <v>53</v>
      </c>
      <c r="P35" s="126" t="s">
        <v>958</v>
      </c>
    </row>
    <row r="36" spans="3:16">
      <c r="C36" s="43" t="s">
        <v>54</v>
      </c>
      <c r="D36" s="121" t="s">
        <v>291</v>
      </c>
      <c r="E36" s="121" t="s">
        <v>953</v>
      </c>
      <c r="F36" s="43" t="s">
        <v>375</v>
      </c>
      <c r="L36" s="125" t="s">
        <v>1229</v>
      </c>
      <c r="M36" s="129" t="s">
        <v>829</v>
      </c>
      <c r="O36" s="43" t="s">
        <v>54</v>
      </c>
    </row>
    <row r="37" spans="3:16">
      <c r="C37" s="43" t="s">
        <v>55</v>
      </c>
      <c r="D37" s="121" t="s">
        <v>694</v>
      </c>
      <c r="E37" s="121" t="s">
        <v>954</v>
      </c>
      <c r="F37" s="43" t="s">
        <v>376</v>
      </c>
      <c r="L37" s="125" t="s">
        <v>1011</v>
      </c>
      <c r="M37" s="129" t="s">
        <v>830</v>
      </c>
      <c r="O37" s="43" t="s">
        <v>55</v>
      </c>
    </row>
    <row r="38" spans="3:16">
      <c r="C38" s="43" t="s">
        <v>56</v>
      </c>
      <c r="D38" s="121" t="s">
        <v>695</v>
      </c>
      <c r="E38" s="121" t="s">
        <v>955</v>
      </c>
      <c r="F38" s="43" t="s">
        <v>377</v>
      </c>
      <c r="L38" s="125" t="s">
        <v>1012</v>
      </c>
      <c r="M38" s="129" t="s">
        <v>831</v>
      </c>
      <c r="O38" s="43" t="s">
        <v>56</v>
      </c>
    </row>
    <row r="39" spans="3:16">
      <c r="C39" s="43" t="s">
        <v>57</v>
      </c>
      <c r="D39" s="121" t="s">
        <v>696</v>
      </c>
      <c r="E39" s="121" t="s">
        <v>337</v>
      </c>
      <c r="F39" s="43" t="s">
        <v>378</v>
      </c>
      <c r="L39" s="125" t="s">
        <v>1013</v>
      </c>
      <c r="M39" s="129" t="s">
        <v>832</v>
      </c>
      <c r="O39" s="43" t="s">
        <v>57</v>
      </c>
    </row>
    <row r="40" spans="3:16">
      <c r="C40" s="43" t="s">
        <v>58</v>
      </c>
      <c r="D40" s="121" t="s">
        <v>697</v>
      </c>
      <c r="E40" s="121" t="s">
        <v>956</v>
      </c>
      <c r="F40" s="43" t="s">
        <v>379</v>
      </c>
      <c r="L40" s="125" t="s">
        <v>1014</v>
      </c>
      <c r="M40" s="129" t="s">
        <v>833</v>
      </c>
      <c r="O40" s="43" t="s">
        <v>568</v>
      </c>
    </row>
    <row r="41" spans="3:16">
      <c r="C41" s="43" t="s">
        <v>59</v>
      </c>
      <c r="D41" s="121" t="s">
        <v>698</v>
      </c>
      <c r="E41" s="121" t="s">
        <v>957</v>
      </c>
      <c r="F41" s="43" t="s">
        <v>380</v>
      </c>
      <c r="L41" s="125" t="s">
        <v>1015</v>
      </c>
      <c r="M41" s="129" t="s">
        <v>1222</v>
      </c>
      <c r="O41" s="43" t="s">
        <v>569</v>
      </c>
    </row>
    <row r="42" spans="3:16">
      <c r="C42" s="43" t="s">
        <v>60</v>
      </c>
      <c r="D42" s="121" t="s">
        <v>699</v>
      </c>
      <c r="E42" s="121" t="s">
        <v>958</v>
      </c>
      <c r="F42" s="43" t="s">
        <v>381</v>
      </c>
      <c r="L42" s="125" t="s">
        <v>1016</v>
      </c>
      <c r="M42" s="129" t="s">
        <v>834</v>
      </c>
      <c r="O42" s="43" t="s">
        <v>570</v>
      </c>
    </row>
    <row r="43" spans="3:16">
      <c r="C43" s="43" t="s">
        <v>61</v>
      </c>
      <c r="D43" s="121" t="s">
        <v>292</v>
      </c>
      <c r="F43" s="43" t="s">
        <v>382</v>
      </c>
      <c r="L43" s="125" t="s">
        <v>1017</v>
      </c>
      <c r="M43" s="129" t="s">
        <v>835</v>
      </c>
      <c r="O43" s="43" t="s">
        <v>571</v>
      </c>
    </row>
    <row r="44" spans="3:16">
      <c r="C44" s="43" t="s">
        <v>62</v>
      </c>
      <c r="D44" s="121" t="s">
        <v>700</v>
      </c>
      <c r="F44" s="43" t="s">
        <v>383</v>
      </c>
      <c r="L44" s="125" t="s">
        <v>1018</v>
      </c>
      <c r="M44" s="129" t="s">
        <v>1223</v>
      </c>
      <c r="O44" s="43" t="s">
        <v>572</v>
      </c>
    </row>
    <row r="45" spans="3:16">
      <c r="C45" s="43" t="s">
        <v>63</v>
      </c>
      <c r="D45" s="121" t="s">
        <v>701</v>
      </c>
      <c r="F45" s="43" t="s">
        <v>384</v>
      </c>
      <c r="L45" s="125" t="s">
        <v>1230</v>
      </c>
      <c r="M45" s="129" t="s">
        <v>836</v>
      </c>
      <c r="O45" s="43" t="s">
        <v>573</v>
      </c>
    </row>
    <row r="46" spans="3:16">
      <c r="C46" s="43" t="s">
        <v>64</v>
      </c>
      <c r="D46" s="121" t="s">
        <v>702</v>
      </c>
      <c r="F46" s="43" t="s">
        <v>385</v>
      </c>
      <c r="L46" s="125" t="s">
        <v>1019</v>
      </c>
      <c r="M46" s="123"/>
      <c r="O46" s="43" t="s">
        <v>574</v>
      </c>
    </row>
    <row r="47" spans="3:16">
      <c r="C47" s="43" t="s">
        <v>65</v>
      </c>
      <c r="D47" s="121" t="s">
        <v>703</v>
      </c>
      <c r="F47" s="43" t="s">
        <v>386</v>
      </c>
      <c r="L47" s="125" t="s">
        <v>1020</v>
      </c>
      <c r="M47" s="123"/>
      <c r="O47" s="43" t="s">
        <v>575</v>
      </c>
    </row>
    <row r="48" spans="3:16">
      <c r="C48" s="43" t="s">
        <v>66</v>
      </c>
      <c r="D48" s="121" t="s">
        <v>704</v>
      </c>
      <c r="F48" s="43" t="s">
        <v>387</v>
      </c>
      <c r="L48" s="125" t="s">
        <v>1231</v>
      </c>
      <c r="M48" s="123"/>
      <c r="O48" s="43" t="s">
        <v>576</v>
      </c>
    </row>
    <row r="49" spans="3:15">
      <c r="C49" s="43" t="s">
        <v>67</v>
      </c>
      <c r="D49" s="121" t="s">
        <v>705</v>
      </c>
      <c r="F49" s="43" t="s">
        <v>388</v>
      </c>
      <c r="L49" s="125" t="s">
        <v>1021</v>
      </c>
      <c r="M49" s="31"/>
      <c r="O49" s="43" t="s">
        <v>577</v>
      </c>
    </row>
    <row r="50" spans="3:15">
      <c r="C50" s="43" t="s">
        <v>68</v>
      </c>
      <c r="D50" s="121" t="s">
        <v>706</v>
      </c>
      <c r="F50" s="43" t="s">
        <v>389</v>
      </c>
      <c r="L50" s="125" t="s">
        <v>1022</v>
      </c>
      <c r="M50" s="31"/>
      <c r="O50" s="43" t="s">
        <v>578</v>
      </c>
    </row>
    <row r="51" spans="3:15">
      <c r="C51" s="43" t="s">
        <v>69</v>
      </c>
      <c r="D51" s="121" t="s">
        <v>707</v>
      </c>
      <c r="F51" s="43" t="s">
        <v>390</v>
      </c>
      <c r="L51" s="125" t="s">
        <v>1199</v>
      </c>
      <c r="M51" s="31"/>
      <c r="O51" s="43" t="s">
        <v>579</v>
      </c>
    </row>
    <row r="52" spans="3:15">
      <c r="C52" s="43" t="s">
        <v>70</v>
      </c>
      <c r="D52" s="121" t="s">
        <v>708</v>
      </c>
      <c r="F52" s="43" t="s">
        <v>391</v>
      </c>
      <c r="L52" s="125" t="s">
        <v>1023</v>
      </c>
      <c r="M52" s="31"/>
      <c r="O52" s="43" t="s">
        <v>580</v>
      </c>
    </row>
    <row r="53" spans="3:15">
      <c r="C53" s="43" t="s">
        <v>71</v>
      </c>
      <c r="D53" s="121" t="s">
        <v>709</v>
      </c>
      <c r="F53" s="43" t="s">
        <v>392</v>
      </c>
      <c r="L53" s="125" t="s">
        <v>1024</v>
      </c>
      <c r="M53" s="31"/>
      <c r="O53" s="43" t="s">
        <v>59</v>
      </c>
    </row>
    <row r="54" spans="3:15">
      <c r="C54" s="43" t="s">
        <v>72</v>
      </c>
      <c r="D54" s="121" t="s">
        <v>710</v>
      </c>
      <c r="F54" s="43" t="s">
        <v>393</v>
      </c>
      <c r="L54" s="125" t="s">
        <v>1232</v>
      </c>
      <c r="M54" s="31"/>
      <c r="O54" s="43" t="s">
        <v>60</v>
      </c>
    </row>
    <row r="55" spans="3:15">
      <c r="C55" s="43" t="s">
        <v>73</v>
      </c>
      <c r="D55" s="121" t="s">
        <v>711</v>
      </c>
      <c r="F55" s="43" t="s">
        <v>394</v>
      </c>
      <c r="L55" s="125" t="s">
        <v>1233</v>
      </c>
      <c r="M55" s="31"/>
      <c r="O55" s="43" t="s">
        <v>61</v>
      </c>
    </row>
    <row r="56" spans="3:15">
      <c r="C56" s="43" t="s">
        <v>74</v>
      </c>
      <c r="D56" s="121" t="s">
        <v>712</v>
      </c>
      <c r="F56" s="43" t="s">
        <v>395</v>
      </c>
      <c r="L56" s="125" t="s">
        <v>1025</v>
      </c>
      <c r="M56" s="31"/>
      <c r="O56" s="43" t="s">
        <v>62</v>
      </c>
    </row>
    <row r="57" spans="3:15">
      <c r="C57" s="43" t="s">
        <v>75</v>
      </c>
      <c r="D57" s="121" t="s">
        <v>713</v>
      </c>
      <c r="F57" s="43" t="s">
        <v>396</v>
      </c>
      <c r="L57" s="125" t="s">
        <v>1026</v>
      </c>
      <c r="M57" s="31"/>
      <c r="O57" s="43" t="s">
        <v>63</v>
      </c>
    </row>
    <row r="58" spans="3:15">
      <c r="C58" s="43" t="s">
        <v>76</v>
      </c>
      <c r="D58" s="121" t="s">
        <v>714</v>
      </c>
      <c r="F58" s="43" t="s">
        <v>397</v>
      </c>
      <c r="L58" s="125" t="s">
        <v>1027</v>
      </c>
      <c r="M58" s="31"/>
      <c r="O58" s="43" t="s">
        <v>64</v>
      </c>
    </row>
    <row r="59" spans="3:15">
      <c r="C59" s="43" t="s">
        <v>77</v>
      </c>
      <c r="D59" s="121" t="s">
        <v>715</v>
      </c>
      <c r="F59" s="43" t="s">
        <v>398</v>
      </c>
      <c r="L59" s="125" t="s">
        <v>1028</v>
      </c>
      <c r="M59" s="31"/>
      <c r="O59" s="43" t="s">
        <v>65</v>
      </c>
    </row>
    <row r="60" spans="3:15">
      <c r="C60" s="43" t="s">
        <v>78</v>
      </c>
      <c r="D60" s="121" t="s">
        <v>716</v>
      </c>
      <c r="F60" s="43" t="s">
        <v>399</v>
      </c>
      <c r="L60" s="125" t="s">
        <v>1234</v>
      </c>
      <c r="M60" s="31"/>
      <c r="O60" s="43" t="s">
        <v>66</v>
      </c>
    </row>
    <row r="61" spans="3:15">
      <c r="C61" s="43" t="s">
        <v>79</v>
      </c>
      <c r="D61" s="121" t="s">
        <v>717</v>
      </c>
      <c r="F61" s="43" t="s">
        <v>400</v>
      </c>
      <c r="L61" s="125" t="s">
        <v>1029</v>
      </c>
      <c r="M61" s="31"/>
      <c r="O61" s="43" t="s">
        <v>67</v>
      </c>
    </row>
    <row r="62" spans="3:15">
      <c r="C62" s="43" t="s">
        <v>80</v>
      </c>
      <c r="D62" s="121" t="s">
        <v>718</v>
      </c>
      <c r="F62" s="43" t="s">
        <v>401</v>
      </c>
      <c r="L62" s="125" t="s">
        <v>1030</v>
      </c>
      <c r="M62" s="31"/>
      <c r="O62" s="43" t="s">
        <v>68</v>
      </c>
    </row>
    <row r="63" spans="3:15">
      <c r="C63" s="43" t="s">
        <v>81</v>
      </c>
      <c r="D63" s="121" t="s">
        <v>719</v>
      </c>
      <c r="F63" s="43" t="s">
        <v>402</v>
      </c>
      <c r="L63" s="125" t="s">
        <v>1031</v>
      </c>
      <c r="M63" s="31"/>
      <c r="O63" s="43" t="s">
        <v>69</v>
      </c>
    </row>
    <row r="64" spans="3:15">
      <c r="C64" s="43" t="s">
        <v>82</v>
      </c>
      <c r="D64" s="121" t="s">
        <v>720</v>
      </c>
      <c r="F64" s="43" t="s">
        <v>403</v>
      </c>
      <c r="L64" s="125" t="s">
        <v>1032</v>
      </c>
      <c r="M64" s="31"/>
      <c r="O64" s="43" t="s">
        <v>70</v>
      </c>
    </row>
    <row r="65" spans="3:15">
      <c r="C65" s="43" t="s">
        <v>83</v>
      </c>
      <c r="D65" s="121" t="s">
        <v>721</v>
      </c>
      <c r="F65" s="43" t="s">
        <v>404</v>
      </c>
      <c r="L65" s="125" t="s">
        <v>1033</v>
      </c>
      <c r="M65" s="31"/>
      <c r="O65" s="43" t="s">
        <v>71</v>
      </c>
    </row>
    <row r="66" spans="3:15">
      <c r="C66" s="43" t="s">
        <v>84</v>
      </c>
      <c r="D66" s="121" t="s">
        <v>722</v>
      </c>
      <c r="F66" s="43" t="s">
        <v>405</v>
      </c>
      <c r="L66" s="125" t="s">
        <v>1235</v>
      </c>
      <c r="M66" s="31"/>
      <c r="O66" s="43" t="s">
        <v>72</v>
      </c>
    </row>
    <row r="67" spans="3:15">
      <c r="C67" s="43" t="s">
        <v>85</v>
      </c>
      <c r="D67" s="121" t="s">
        <v>295</v>
      </c>
      <c r="F67" s="43" t="s">
        <v>406</v>
      </c>
      <c r="L67" s="125" t="s">
        <v>1034</v>
      </c>
      <c r="M67" s="31"/>
      <c r="O67" s="43" t="s">
        <v>73</v>
      </c>
    </row>
    <row r="68" spans="3:15">
      <c r="C68" s="43" t="s">
        <v>86</v>
      </c>
      <c r="D68" s="121" t="s">
        <v>723</v>
      </c>
      <c r="F68" s="43" t="s">
        <v>407</v>
      </c>
      <c r="L68" s="125" t="s">
        <v>1035</v>
      </c>
      <c r="M68" s="31"/>
      <c r="O68" s="43" t="s">
        <v>74</v>
      </c>
    </row>
    <row r="69" spans="3:15">
      <c r="C69" s="43" t="s">
        <v>87</v>
      </c>
      <c r="D69" s="121" t="s">
        <v>724</v>
      </c>
      <c r="F69" s="43" t="s">
        <v>408</v>
      </c>
      <c r="L69" s="125" t="s">
        <v>1036</v>
      </c>
      <c r="M69" s="31"/>
      <c r="O69" s="43" t="s">
        <v>75</v>
      </c>
    </row>
    <row r="70" spans="3:15">
      <c r="C70" s="43" t="s">
        <v>88</v>
      </c>
      <c r="D70" s="121" t="s">
        <v>725</v>
      </c>
      <c r="F70" s="43" t="s">
        <v>409</v>
      </c>
      <c r="L70" s="125" t="s">
        <v>1037</v>
      </c>
      <c r="M70" s="31"/>
      <c r="O70" s="43" t="s">
        <v>76</v>
      </c>
    </row>
    <row r="71" spans="3:15">
      <c r="C71" s="43" t="s">
        <v>89</v>
      </c>
      <c r="D71" s="121" t="s">
        <v>726</v>
      </c>
      <c r="F71" s="43" t="s">
        <v>410</v>
      </c>
      <c r="L71" s="125" t="s">
        <v>1200</v>
      </c>
      <c r="M71" s="31"/>
      <c r="O71" s="43" t="s">
        <v>77</v>
      </c>
    </row>
    <row r="72" spans="3:15">
      <c r="C72" s="43" t="s">
        <v>90</v>
      </c>
      <c r="D72" s="121" t="s">
        <v>727</v>
      </c>
      <c r="F72" s="43" t="s">
        <v>411</v>
      </c>
      <c r="L72" s="125" t="s">
        <v>1201</v>
      </c>
      <c r="M72" s="31"/>
      <c r="O72" s="43" t="s">
        <v>78</v>
      </c>
    </row>
    <row r="73" spans="3:15">
      <c r="C73" s="43" t="s">
        <v>91</v>
      </c>
      <c r="D73" s="121" t="s">
        <v>728</v>
      </c>
      <c r="F73" s="43" t="s">
        <v>412</v>
      </c>
      <c r="L73" s="125" t="s">
        <v>1038</v>
      </c>
      <c r="M73" s="31"/>
      <c r="O73" s="43" t="s">
        <v>79</v>
      </c>
    </row>
    <row r="74" spans="3:15">
      <c r="C74" s="43" t="s">
        <v>92</v>
      </c>
      <c r="D74" s="121" t="s">
        <v>729</v>
      </c>
      <c r="F74" s="43" t="s">
        <v>413</v>
      </c>
      <c r="L74" s="125" t="s">
        <v>1039</v>
      </c>
      <c r="M74" s="31"/>
      <c r="O74" s="43" t="s">
        <v>80</v>
      </c>
    </row>
    <row r="75" spans="3:15">
      <c r="C75" s="43" t="s">
        <v>93</v>
      </c>
      <c r="D75" s="121" t="s">
        <v>730</v>
      </c>
      <c r="F75" s="43" t="s">
        <v>414</v>
      </c>
      <c r="L75" s="125" t="s">
        <v>1040</v>
      </c>
      <c r="M75" s="31"/>
      <c r="O75" s="43" t="s">
        <v>81</v>
      </c>
    </row>
    <row r="76" spans="3:15">
      <c r="C76" s="43" t="s">
        <v>94</v>
      </c>
      <c r="D76" s="121" t="s">
        <v>731</v>
      </c>
      <c r="F76" s="43" t="s">
        <v>415</v>
      </c>
      <c r="L76" s="125" t="s">
        <v>1041</v>
      </c>
      <c r="M76" s="31"/>
      <c r="O76" s="43" t="s">
        <v>82</v>
      </c>
    </row>
    <row r="77" spans="3:15">
      <c r="C77" s="43" t="s">
        <v>95</v>
      </c>
      <c r="D77" s="121" t="s">
        <v>732</v>
      </c>
      <c r="F77" s="43" t="s">
        <v>416</v>
      </c>
      <c r="L77" s="125" t="s">
        <v>1042</v>
      </c>
      <c r="M77" s="31"/>
      <c r="O77" s="43" t="s">
        <v>83</v>
      </c>
    </row>
    <row r="78" spans="3:15">
      <c r="C78" s="43" t="s">
        <v>96</v>
      </c>
      <c r="D78" s="121" t="s">
        <v>297</v>
      </c>
      <c r="F78" s="43" t="s">
        <v>417</v>
      </c>
      <c r="L78" s="125" t="s">
        <v>1043</v>
      </c>
      <c r="M78" s="31"/>
      <c r="O78" s="43" t="s">
        <v>84</v>
      </c>
    </row>
    <row r="79" spans="3:15">
      <c r="C79" s="43" t="s">
        <v>97</v>
      </c>
      <c r="D79" s="121" t="s">
        <v>733</v>
      </c>
      <c r="F79" s="43" t="s">
        <v>418</v>
      </c>
      <c r="L79" s="125" t="s">
        <v>1044</v>
      </c>
      <c r="M79" s="31"/>
      <c r="O79" s="43" t="s">
        <v>85</v>
      </c>
    </row>
    <row r="80" spans="3:15">
      <c r="C80" s="43" t="s">
        <v>98</v>
      </c>
      <c r="D80" s="121" t="s">
        <v>734</v>
      </c>
      <c r="F80" s="43" t="s">
        <v>419</v>
      </c>
      <c r="L80" s="125" t="s">
        <v>1045</v>
      </c>
      <c r="M80" s="31"/>
      <c r="O80" s="43" t="s">
        <v>86</v>
      </c>
    </row>
    <row r="81" spans="3:15">
      <c r="C81" s="43" t="s">
        <v>99</v>
      </c>
      <c r="D81" s="121" t="s">
        <v>735</v>
      </c>
      <c r="F81" s="43" t="s">
        <v>420</v>
      </c>
      <c r="L81" s="125" t="s">
        <v>1046</v>
      </c>
      <c r="M81" s="31"/>
      <c r="O81" s="43" t="s">
        <v>87</v>
      </c>
    </row>
    <row r="82" spans="3:15">
      <c r="C82" s="43" t="s">
        <v>100</v>
      </c>
      <c r="D82" s="121" t="s">
        <v>736</v>
      </c>
      <c r="F82" s="43" t="s">
        <v>421</v>
      </c>
      <c r="L82" s="125" t="s">
        <v>1047</v>
      </c>
      <c r="M82" s="31"/>
      <c r="O82" s="43" t="s">
        <v>88</v>
      </c>
    </row>
    <row r="83" spans="3:15">
      <c r="C83" s="43" t="s">
        <v>101</v>
      </c>
      <c r="D83" s="121" t="s">
        <v>305</v>
      </c>
      <c r="F83" s="43" t="s">
        <v>422</v>
      </c>
      <c r="L83" s="125" t="s">
        <v>1275</v>
      </c>
      <c r="M83" s="31"/>
      <c r="O83" s="43" t="s">
        <v>89</v>
      </c>
    </row>
    <row r="84" spans="3:15">
      <c r="C84" s="43" t="s">
        <v>102</v>
      </c>
      <c r="D84" s="121" t="s">
        <v>737</v>
      </c>
      <c r="F84" s="43" t="s">
        <v>423</v>
      </c>
      <c r="L84" s="125" t="s">
        <v>1276</v>
      </c>
      <c r="M84" s="31"/>
      <c r="O84" s="43" t="s">
        <v>90</v>
      </c>
    </row>
    <row r="85" spans="3:15">
      <c r="C85" s="43" t="s">
        <v>103</v>
      </c>
      <c r="D85" s="121" t="s">
        <v>738</v>
      </c>
      <c r="F85" s="43" t="s">
        <v>424</v>
      </c>
      <c r="L85" s="125" t="s">
        <v>1048</v>
      </c>
      <c r="M85" s="31"/>
      <c r="O85" s="43" t="s">
        <v>91</v>
      </c>
    </row>
    <row r="86" spans="3:15">
      <c r="C86" s="43" t="s">
        <v>104</v>
      </c>
      <c r="D86" s="121" t="s">
        <v>739</v>
      </c>
      <c r="F86" s="43" t="s">
        <v>425</v>
      </c>
      <c r="L86" s="125" t="s">
        <v>1049</v>
      </c>
      <c r="M86" s="31"/>
      <c r="O86" s="43" t="s">
        <v>92</v>
      </c>
    </row>
    <row r="87" spans="3:15">
      <c r="C87" s="43" t="s">
        <v>105</v>
      </c>
      <c r="D87" s="121" t="s">
        <v>740</v>
      </c>
      <c r="F87" s="43" t="s">
        <v>426</v>
      </c>
      <c r="L87" s="125" t="s">
        <v>1050</v>
      </c>
      <c r="M87" s="31"/>
      <c r="O87" s="43" t="s">
        <v>93</v>
      </c>
    </row>
    <row r="88" spans="3:15">
      <c r="C88" s="43" t="s">
        <v>106</v>
      </c>
      <c r="D88" s="121" t="s">
        <v>741</v>
      </c>
      <c r="F88" s="43" t="s">
        <v>427</v>
      </c>
      <c r="L88" s="125" t="s">
        <v>1051</v>
      </c>
      <c r="M88" s="31"/>
      <c r="O88" s="43" t="s">
        <v>94</v>
      </c>
    </row>
    <row r="89" spans="3:15">
      <c r="C89" s="43" t="s">
        <v>107</v>
      </c>
      <c r="D89" s="121" t="s">
        <v>742</v>
      </c>
      <c r="F89" s="43" t="s">
        <v>428</v>
      </c>
      <c r="L89" s="125" t="s">
        <v>1202</v>
      </c>
      <c r="M89" s="31"/>
      <c r="O89" s="43" t="s">
        <v>95</v>
      </c>
    </row>
    <row r="90" spans="3:15">
      <c r="C90" s="43" t="s">
        <v>108</v>
      </c>
      <c r="D90" s="121" t="s">
        <v>743</v>
      </c>
      <c r="F90" s="43" t="s">
        <v>429</v>
      </c>
      <c r="L90" s="125" t="s">
        <v>1052</v>
      </c>
      <c r="M90" s="31"/>
      <c r="O90" s="43" t="s">
        <v>96</v>
      </c>
    </row>
    <row r="91" spans="3:15">
      <c r="C91" s="43" t="s">
        <v>109</v>
      </c>
      <c r="D91" s="121" t="s">
        <v>744</v>
      </c>
      <c r="F91" s="43" t="s">
        <v>430</v>
      </c>
      <c r="L91" s="125" t="s">
        <v>1236</v>
      </c>
      <c r="M91" s="31"/>
      <c r="O91" s="43" t="s">
        <v>97</v>
      </c>
    </row>
    <row r="92" spans="3:15">
      <c r="C92" s="43" t="s">
        <v>110</v>
      </c>
      <c r="D92" s="121" t="s">
        <v>745</v>
      </c>
      <c r="F92" s="43" t="s">
        <v>431</v>
      </c>
      <c r="L92" s="125" t="s">
        <v>1053</v>
      </c>
      <c r="M92" s="31"/>
      <c r="O92" s="43" t="s">
        <v>98</v>
      </c>
    </row>
    <row r="93" spans="3:15">
      <c r="C93" s="43" t="s">
        <v>111</v>
      </c>
      <c r="D93" s="121" t="s">
        <v>746</v>
      </c>
      <c r="F93" s="43" t="s">
        <v>432</v>
      </c>
      <c r="L93" s="125" t="s">
        <v>1054</v>
      </c>
      <c r="M93" s="31"/>
      <c r="O93" s="43" t="s">
        <v>99</v>
      </c>
    </row>
    <row r="94" spans="3:15">
      <c r="C94" s="43" t="s">
        <v>112</v>
      </c>
      <c r="D94" s="121" t="s">
        <v>747</v>
      </c>
      <c r="F94" s="43" t="s">
        <v>433</v>
      </c>
      <c r="L94" s="125" t="s">
        <v>1055</v>
      </c>
      <c r="M94" s="31"/>
      <c r="O94" s="43" t="s">
        <v>100</v>
      </c>
    </row>
    <row r="95" spans="3:15">
      <c r="C95" s="43" t="s">
        <v>113</v>
      </c>
      <c r="D95" s="121" t="s">
        <v>748</v>
      </c>
      <c r="F95" s="121" t="s">
        <v>903</v>
      </c>
      <c r="L95" s="125" t="s">
        <v>1056</v>
      </c>
      <c r="M95" s="31"/>
      <c r="O95" s="43" t="s">
        <v>101</v>
      </c>
    </row>
    <row r="96" spans="3:15">
      <c r="C96" s="43" t="s">
        <v>114</v>
      </c>
      <c r="D96" s="121" t="s">
        <v>749</v>
      </c>
      <c r="L96" s="125" t="s">
        <v>1057</v>
      </c>
      <c r="M96" s="31"/>
      <c r="O96" s="43" t="s">
        <v>102</v>
      </c>
    </row>
    <row r="97" spans="3:15">
      <c r="C97" s="43" t="s">
        <v>115</v>
      </c>
      <c r="D97" s="121" t="s">
        <v>750</v>
      </c>
      <c r="L97" s="125" t="s">
        <v>1058</v>
      </c>
      <c r="M97" s="31"/>
      <c r="O97" s="43" t="s">
        <v>103</v>
      </c>
    </row>
    <row r="98" spans="3:15">
      <c r="C98" s="43" t="s">
        <v>116</v>
      </c>
      <c r="D98" s="121" t="s">
        <v>751</v>
      </c>
      <c r="L98" s="125" t="s">
        <v>1059</v>
      </c>
      <c r="M98" s="31"/>
      <c r="O98" s="43" t="s">
        <v>104</v>
      </c>
    </row>
    <row r="99" spans="3:15">
      <c r="C99" s="43" t="s">
        <v>117</v>
      </c>
      <c r="D99" s="121" t="s">
        <v>752</v>
      </c>
      <c r="L99" s="125" t="s">
        <v>1060</v>
      </c>
      <c r="M99" s="31"/>
      <c r="O99" s="43" t="s">
        <v>105</v>
      </c>
    </row>
    <row r="100" spans="3:15">
      <c r="C100" s="43" t="s">
        <v>118</v>
      </c>
      <c r="D100" s="121" t="s">
        <v>299</v>
      </c>
      <c r="L100" s="125" t="s">
        <v>1061</v>
      </c>
      <c r="M100" s="31"/>
      <c r="O100" s="43" t="s">
        <v>106</v>
      </c>
    </row>
    <row r="101" spans="3:15">
      <c r="C101" s="43" t="s">
        <v>119</v>
      </c>
      <c r="D101" s="121" t="s">
        <v>298</v>
      </c>
      <c r="L101" s="125" t="s">
        <v>1062</v>
      </c>
      <c r="M101" s="31"/>
      <c r="O101" s="43" t="s">
        <v>107</v>
      </c>
    </row>
    <row r="102" spans="3:15">
      <c r="C102" s="43" t="s">
        <v>120</v>
      </c>
      <c r="D102" s="121" t="s">
        <v>753</v>
      </c>
      <c r="L102" s="125" t="s">
        <v>1270</v>
      </c>
      <c r="M102" s="31"/>
      <c r="O102" s="43" t="s">
        <v>108</v>
      </c>
    </row>
    <row r="103" spans="3:15">
      <c r="C103" s="43" t="s">
        <v>121</v>
      </c>
      <c r="D103" s="121" t="s">
        <v>754</v>
      </c>
      <c r="L103" s="125" t="s">
        <v>1063</v>
      </c>
      <c r="M103" s="31"/>
      <c r="O103" s="43" t="s">
        <v>109</v>
      </c>
    </row>
    <row r="104" spans="3:15">
      <c r="C104" s="43" t="s">
        <v>122</v>
      </c>
      <c r="D104" s="121" t="s">
        <v>755</v>
      </c>
      <c r="L104" s="125" t="s">
        <v>1064</v>
      </c>
      <c r="M104" s="31"/>
      <c r="O104" s="43" t="s">
        <v>110</v>
      </c>
    </row>
    <row r="105" spans="3:15">
      <c r="C105" s="43" t="s">
        <v>123</v>
      </c>
      <c r="D105" s="121" t="s">
        <v>756</v>
      </c>
      <c r="L105" s="125" t="s">
        <v>1065</v>
      </c>
      <c r="M105" s="31"/>
      <c r="O105" s="43" t="s">
        <v>111</v>
      </c>
    </row>
    <row r="106" spans="3:15">
      <c r="C106" s="43" t="s">
        <v>124</v>
      </c>
      <c r="D106" s="121" t="s">
        <v>301</v>
      </c>
      <c r="L106" s="125" t="s">
        <v>1203</v>
      </c>
      <c r="M106" s="31"/>
      <c r="O106" s="43" t="s">
        <v>112</v>
      </c>
    </row>
    <row r="107" spans="3:15">
      <c r="C107" s="43" t="s">
        <v>125</v>
      </c>
      <c r="D107" s="121" t="s">
        <v>757</v>
      </c>
      <c r="L107" s="125" t="s">
        <v>1237</v>
      </c>
      <c r="M107" s="31"/>
      <c r="O107" s="43" t="s">
        <v>113</v>
      </c>
    </row>
    <row r="108" spans="3:15">
      <c r="C108" s="43" t="s">
        <v>126</v>
      </c>
      <c r="D108" s="121" t="s">
        <v>300</v>
      </c>
      <c r="L108" s="125" t="s">
        <v>1066</v>
      </c>
      <c r="M108" s="31"/>
      <c r="O108" s="43" t="s">
        <v>114</v>
      </c>
    </row>
    <row r="109" spans="3:15">
      <c r="C109" s="43" t="s">
        <v>127</v>
      </c>
      <c r="D109" s="121" t="s">
        <v>758</v>
      </c>
      <c r="L109" s="125" t="s">
        <v>1067</v>
      </c>
      <c r="M109" s="31"/>
      <c r="O109" s="43" t="s">
        <v>115</v>
      </c>
    </row>
    <row r="110" spans="3:15">
      <c r="C110" s="43" t="s">
        <v>128</v>
      </c>
      <c r="D110" s="121" t="s">
        <v>759</v>
      </c>
      <c r="L110" s="125" t="s">
        <v>1068</v>
      </c>
      <c r="M110" s="31"/>
      <c r="O110" s="43" t="s">
        <v>116</v>
      </c>
    </row>
    <row r="111" spans="3:15">
      <c r="C111" s="43" t="s">
        <v>129</v>
      </c>
      <c r="D111" s="121" t="s">
        <v>760</v>
      </c>
      <c r="L111" s="125" t="s">
        <v>1271</v>
      </c>
      <c r="M111" s="31"/>
      <c r="O111" s="43" t="s">
        <v>117</v>
      </c>
    </row>
    <row r="112" spans="3:15">
      <c r="C112" s="43" t="s">
        <v>130</v>
      </c>
      <c r="D112" s="121" t="s">
        <v>761</v>
      </c>
      <c r="L112" s="125" t="s">
        <v>1272</v>
      </c>
      <c r="M112" s="31"/>
      <c r="O112" s="43" t="s">
        <v>118</v>
      </c>
    </row>
    <row r="113" spans="3:15">
      <c r="C113" s="43" t="s">
        <v>131</v>
      </c>
      <c r="D113" s="121" t="s">
        <v>762</v>
      </c>
      <c r="L113" s="125" t="s">
        <v>1069</v>
      </c>
      <c r="M113" s="31"/>
      <c r="O113" s="43" t="s">
        <v>119</v>
      </c>
    </row>
    <row r="114" spans="3:15">
      <c r="C114" s="43" t="s">
        <v>132</v>
      </c>
      <c r="D114" s="121" t="s">
        <v>763</v>
      </c>
      <c r="L114" s="125" t="s">
        <v>1070</v>
      </c>
      <c r="M114" s="31"/>
      <c r="O114" s="43" t="s">
        <v>120</v>
      </c>
    </row>
    <row r="115" spans="3:15">
      <c r="C115" s="43" t="s">
        <v>133</v>
      </c>
      <c r="D115" s="121" t="s">
        <v>764</v>
      </c>
      <c r="L115" s="125" t="s">
        <v>1071</v>
      </c>
      <c r="M115" s="31"/>
      <c r="O115" s="43" t="s">
        <v>121</v>
      </c>
    </row>
    <row r="116" spans="3:15">
      <c r="C116" s="43" t="s">
        <v>134</v>
      </c>
      <c r="D116" s="121" t="s">
        <v>765</v>
      </c>
      <c r="L116" s="125" t="s">
        <v>1072</v>
      </c>
      <c r="M116" s="31"/>
      <c r="O116" s="43" t="s">
        <v>122</v>
      </c>
    </row>
    <row r="117" spans="3:15">
      <c r="C117" s="43" t="s">
        <v>135</v>
      </c>
      <c r="D117" s="121" t="s">
        <v>766</v>
      </c>
      <c r="L117" s="125" t="s">
        <v>1238</v>
      </c>
      <c r="M117" s="31"/>
      <c r="O117" s="43" t="s">
        <v>123</v>
      </c>
    </row>
    <row r="118" spans="3:15">
      <c r="C118" s="43" t="s">
        <v>136</v>
      </c>
      <c r="D118" s="121" t="s">
        <v>767</v>
      </c>
      <c r="L118" s="125" t="s">
        <v>1073</v>
      </c>
      <c r="M118" s="31"/>
      <c r="O118" s="43" t="s">
        <v>124</v>
      </c>
    </row>
    <row r="119" spans="3:15">
      <c r="C119" s="43" t="s">
        <v>137</v>
      </c>
      <c r="D119" s="121" t="s">
        <v>768</v>
      </c>
      <c r="L119" s="125" t="s">
        <v>1074</v>
      </c>
      <c r="M119" s="31"/>
      <c r="O119" s="43" t="s">
        <v>125</v>
      </c>
    </row>
    <row r="120" spans="3:15">
      <c r="C120" s="43" t="s">
        <v>138</v>
      </c>
      <c r="D120" s="121" t="s">
        <v>769</v>
      </c>
      <c r="L120" s="125" t="s">
        <v>1075</v>
      </c>
      <c r="M120" s="31"/>
      <c r="O120" s="43" t="s">
        <v>126</v>
      </c>
    </row>
    <row r="121" spans="3:15">
      <c r="C121" s="43" t="s">
        <v>139</v>
      </c>
      <c r="D121" s="121" t="s">
        <v>770</v>
      </c>
      <c r="L121" s="125" t="s">
        <v>1076</v>
      </c>
      <c r="M121" s="31"/>
      <c r="O121" s="43" t="s">
        <v>127</v>
      </c>
    </row>
    <row r="122" spans="3:15">
      <c r="C122" s="43" t="s">
        <v>140</v>
      </c>
      <c r="D122" s="121" t="s">
        <v>771</v>
      </c>
      <c r="L122" s="125" t="s">
        <v>1077</v>
      </c>
      <c r="M122" s="31"/>
      <c r="O122" s="43" t="s">
        <v>128</v>
      </c>
    </row>
    <row r="123" spans="3:15">
      <c r="C123" s="43" t="s">
        <v>141</v>
      </c>
      <c r="D123" s="121" t="s">
        <v>772</v>
      </c>
      <c r="L123" s="125" t="s">
        <v>1078</v>
      </c>
      <c r="M123" s="31"/>
      <c r="O123" s="43" t="s">
        <v>129</v>
      </c>
    </row>
    <row r="124" spans="3:15">
      <c r="C124" s="43" t="s">
        <v>142</v>
      </c>
      <c r="D124" s="121" t="s">
        <v>306</v>
      </c>
      <c r="L124" s="125" t="s">
        <v>1079</v>
      </c>
      <c r="M124" s="31"/>
      <c r="O124" s="43" t="s">
        <v>130</v>
      </c>
    </row>
    <row r="125" spans="3:15">
      <c r="C125" s="43" t="s">
        <v>143</v>
      </c>
      <c r="D125" s="121" t="s">
        <v>303</v>
      </c>
      <c r="L125" s="125" t="s">
        <v>1080</v>
      </c>
      <c r="M125" s="31"/>
      <c r="O125" s="43" t="s">
        <v>131</v>
      </c>
    </row>
    <row r="126" spans="3:15">
      <c r="C126" s="43" t="s">
        <v>144</v>
      </c>
      <c r="D126" s="121" t="s">
        <v>773</v>
      </c>
      <c r="L126" s="125" t="s">
        <v>1081</v>
      </c>
      <c r="M126" s="31"/>
      <c r="O126" s="43" t="s">
        <v>132</v>
      </c>
    </row>
    <row r="127" spans="3:15">
      <c r="C127" s="43" t="s">
        <v>145</v>
      </c>
      <c r="D127" s="121" t="s">
        <v>774</v>
      </c>
      <c r="L127" s="125" t="s">
        <v>1082</v>
      </c>
      <c r="M127" s="31"/>
      <c r="O127" s="43" t="s">
        <v>133</v>
      </c>
    </row>
    <row r="128" spans="3:15">
      <c r="C128" s="43" t="s">
        <v>146</v>
      </c>
      <c r="D128" s="121" t="s">
        <v>775</v>
      </c>
      <c r="L128" s="125" t="s">
        <v>1083</v>
      </c>
      <c r="M128" s="31"/>
      <c r="O128" s="43" t="s">
        <v>134</v>
      </c>
    </row>
    <row r="129" spans="3:15">
      <c r="C129" s="43" t="s">
        <v>147</v>
      </c>
      <c r="D129" s="121" t="s">
        <v>776</v>
      </c>
      <c r="L129" s="125" t="s">
        <v>1239</v>
      </c>
      <c r="M129" s="31"/>
      <c r="O129" s="43" t="s">
        <v>135</v>
      </c>
    </row>
    <row r="130" spans="3:15">
      <c r="C130" s="43" t="s">
        <v>148</v>
      </c>
      <c r="D130" s="121" t="s">
        <v>777</v>
      </c>
      <c r="L130" s="125" t="s">
        <v>1258</v>
      </c>
      <c r="M130" s="31"/>
      <c r="O130" s="43" t="s">
        <v>136</v>
      </c>
    </row>
    <row r="131" spans="3:15">
      <c r="C131" s="43" t="s">
        <v>149</v>
      </c>
      <c r="D131" s="121" t="s">
        <v>778</v>
      </c>
      <c r="L131" s="125" t="s">
        <v>1084</v>
      </c>
      <c r="M131" s="31"/>
      <c r="O131" s="43" t="s">
        <v>137</v>
      </c>
    </row>
    <row r="132" spans="3:15">
      <c r="C132" s="43" t="s">
        <v>150</v>
      </c>
      <c r="D132" s="121" t="s">
        <v>779</v>
      </c>
      <c r="L132" s="125" t="s">
        <v>1085</v>
      </c>
      <c r="M132" s="31"/>
      <c r="O132" s="43" t="s">
        <v>138</v>
      </c>
    </row>
    <row r="133" spans="3:15">
      <c r="C133" s="43" t="s">
        <v>151</v>
      </c>
      <c r="D133" s="121" t="s">
        <v>780</v>
      </c>
      <c r="L133" s="125" t="s">
        <v>1086</v>
      </c>
      <c r="M133" s="31"/>
      <c r="O133" s="43" t="s">
        <v>139</v>
      </c>
    </row>
    <row r="134" spans="3:15">
      <c r="C134" s="43" t="s">
        <v>152</v>
      </c>
      <c r="D134" s="121" t="s">
        <v>781</v>
      </c>
      <c r="L134" s="125" t="s">
        <v>1273</v>
      </c>
      <c r="M134" s="31"/>
      <c r="O134" s="43" t="s">
        <v>140</v>
      </c>
    </row>
    <row r="135" spans="3:15">
      <c r="C135" s="43" t="s">
        <v>153</v>
      </c>
      <c r="D135" s="121" t="s">
        <v>782</v>
      </c>
      <c r="L135" s="125" t="s">
        <v>1087</v>
      </c>
      <c r="M135" s="31"/>
      <c r="O135" s="43" t="s">
        <v>141</v>
      </c>
    </row>
    <row r="136" spans="3:15">
      <c r="C136" s="43" t="s">
        <v>154</v>
      </c>
      <c r="D136" s="121" t="s">
        <v>309</v>
      </c>
      <c r="L136" s="125" t="s">
        <v>1240</v>
      </c>
      <c r="M136" s="31"/>
      <c r="O136" s="43" t="s">
        <v>142</v>
      </c>
    </row>
    <row r="137" spans="3:15">
      <c r="C137" s="43" t="s">
        <v>155</v>
      </c>
      <c r="D137" s="121" t="s">
        <v>783</v>
      </c>
      <c r="L137" s="125" t="s">
        <v>1088</v>
      </c>
      <c r="M137" s="31"/>
      <c r="O137" s="43" t="s">
        <v>143</v>
      </c>
    </row>
    <row r="138" spans="3:15">
      <c r="C138" s="43" t="s">
        <v>156</v>
      </c>
      <c r="D138" s="121" t="s">
        <v>784</v>
      </c>
      <c r="L138" s="125" t="s">
        <v>1259</v>
      </c>
      <c r="M138" s="31"/>
      <c r="O138" s="43" t="s">
        <v>144</v>
      </c>
    </row>
    <row r="139" spans="3:15">
      <c r="C139" s="43" t="s">
        <v>157</v>
      </c>
      <c r="D139" s="121" t="s">
        <v>785</v>
      </c>
      <c r="L139" s="125" t="s">
        <v>1277</v>
      </c>
      <c r="M139" s="31"/>
      <c r="O139" s="43" t="s">
        <v>145</v>
      </c>
    </row>
    <row r="140" spans="3:15">
      <c r="C140" s="43" t="s">
        <v>158</v>
      </c>
      <c r="D140" s="121" t="s">
        <v>786</v>
      </c>
      <c r="L140" s="125" t="s">
        <v>1089</v>
      </c>
      <c r="M140" s="31"/>
      <c r="O140" s="43" t="s">
        <v>146</v>
      </c>
    </row>
    <row r="141" spans="3:15">
      <c r="C141" s="43" t="s">
        <v>159</v>
      </c>
      <c r="D141" s="122" t="s">
        <v>838</v>
      </c>
      <c r="L141" s="125" t="s">
        <v>1090</v>
      </c>
      <c r="M141" s="31"/>
      <c r="O141" s="43" t="s">
        <v>147</v>
      </c>
    </row>
    <row r="142" spans="3:15">
      <c r="C142" s="43" t="s">
        <v>160</v>
      </c>
      <c r="D142" s="121" t="s">
        <v>787</v>
      </c>
      <c r="L142" s="125" t="s">
        <v>1091</v>
      </c>
      <c r="M142" s="31"/>
      <c r="O142" s="43" t="s">
        <v>148</v>
      </c>
    </row>
    <row r="143" spans="3:15">
      <c r="C143" s="43" t="s">
        <v>161</v>
      </c>
      <c r="D143" s="121" t="s">
        <v>308</v>
      </c>
      <c r="L143" s="125" t="s">
        <v>1092</v>
      </c>
      <c r="M143" s="31"/>
      <c r="O143" s="43" t="s">
        <v>149</v>
      </c>
    </row>
    <row r="144" spans="3:15">
      <c r="C144" s="43" t="s">
        <v>162</v>
      </c>
      <c r="D144" s="121" t="s">
        <v>788</v>
      </c>
      <c r="L144" s="125" t="s">
        <v>1093</v>
      </c>
      <c r="M144" s="31"/>
      <c r="O144" s="43" t="s">
        <v>150</v>
      </c>
    </row>
    <row r="145" spans="3:15">
      <c r="C145" s="43" t="s">
        <v>163</v>
      </c>
      <c r="D145" s="121" t="s">
        <v>789</v>
      </c>
      <c r="L145" s="125" t="s">
        <v>1094</v>
      </c>
      <c r="M145" s="31"/>
      <c r="O145" s="43" t="s">
        <v>151</v>
      </c>
    </row>
    <row r="146" spans="3:15">
      <c r="C146" s="43" t="s">
        <v>164</v>
      </c>
      <c r="D146" s="121" t="s">
        <v>790</v>
      </c>
      <c r="L146" s="125" t="s">
        <v>1095</v>
      </c>
      <c r="M146" s="31"/>
      <c r="O146" s="43" t="s">
        <v>152</v>
      </c>
    </row>
    <row r="147" spans="3:15">
      <c r="C147" s="43" t="s">
        <v>165</v>
      </c>
      <c r="D147" s="121" t="s">
        <v>791</v>
      </c>
      <c r="L147" s="125" t="s">
        <v>1241</v>
      </c>
      <c r="M147" s="31"/>
      <c r="O147" s="43" t="s">
        <v>153</v>
      </c>
    </row>
    <row r="148" spans="3:15">
      <c r="C148" s="43" t="s">
        <v>166</v>
      </c>
      <c r="D148" s="121" t="s">
        <v>792</v>
      </c>
      <c r="L148" s="125" t="s">
        <v>1096</v>
      </c>
      <c r="M148" s="31"/>
      <c r="O148" s="43" t="s">
        <v>154</v>
      </c>
    </row>
    <row r="149" spans="3:15">
      <c r="C149" s="43" t="s">
        <v>167</v>
      </c>
      <c r="D149" s="121" t="s">
        <v>793</v>
      </c>
      <c r="L149" s="125" t="s">
        <v>1097</v>
      </c>
      <c r="M149" s="31"/>
      <c r="O149" s="43" t="s">
        <v>155</v>
      </c>
    </row>
    <row r="150" spans="3:15">
      <c r="C150" s="43" t="s">
        <v>168</v>
      </c>
      <c r="D150" s="121" t="s">
        <v>794</v>
      </c>
      <c r="L150" s="125" t="s">
        <v>1098</v>
      </c>
      <c r="M150" s="31"/>
      <c r="O150" s="43" t="s">
        <v>156</v>
      </c>
    </row>
    <row r="151" spans="3:15">
      <c r="C151" s="43" t="s">
        <v>169</v>
      </c>
      <c r="D151" s="121" t="s">
        <v>795</v>
      </c>
      <c r="L151" s="125" t="s">
        <v>1099</v>
      </c>
      <c r="M151" s="31"/>
      <c r="O151" s="43" t="s">
        <v>157</v>
      </c>
    </row>
    <row r="152" spans="3:15">
      <c r="C152" s="43" t="s">
        <v>170</v>
      </c>
      <c r="D152" s="121" t="s">
        <v>796</v>
      </c>
      <c r="L152" s="125" t="s">
        <v>1242</v>
      </c>
      <c r="M152" s="31"/>
      <c r="O152" s="43" t="s">
        <v>158</v>
      </c>
    </row>
    <row r="153" spans="3:15" s="128" customFormat="1">
      <c r="C153" s="43"/>
      <c r="D153" s="121"/>
      <c r="L153" s="125" t="s">
        <v>1100</v>
      </c>
      <c r="M153" s="31"/>
      <c r="O153" s="43"/>
    </row>
    <row r="154" spans="3:15">
      <c r="C154" s="43" t="s">
        <v>171</v>
      </c>
      <c r="D154" s="121" t="s">
        <v>797</v>
      </c>
      <c r="L154" s="125" t="s">
        <v>1101</v>
      </c>
      <c r="M154" s="31"/>
      <c r="O154" s="43" t="s">
        <v>159</v>
      </c>
    </row>
    <row r="155" spans="3:15">
      <c r="C155" s="43" t="s">
        <v>172</v>
      </c>
      <c r="D155" s="121" t="s">
        <v>798</v>
      </c>
      <c r="L155" s="125" t="s">
        <v>1204</v>
      </c>
      <c r="M155" s="31"/>
      <c r="O155" s="43" t="s">
        <v>160</v>
      </c>
    </row>
    <row r="156" spans="3:15">
      <c r="C156" s="43" t="s">
        <v>173</v>
      </c>
      <c r="D156" s="121" t="s">
        <v>799</v>
      </c>
      <c r="L156" s="125" t="s">
        <v>1102</v>
      </c>
      <c r="M156" s="31"/>
      <c r="O156" s="43" t="s">
        <v>161</v>
      </c>
    </row>
    <row r="157" spans="3:15">
      <c r="C157" s="43" t="s">
        <v>174</v>
      </c>
      <c r="D157" s="121" t="s">
        <v>304</v>
      </c>
      <c r="L157" s="125" t="s">
        <v>1103</v>
      </c>
      <c r="M157" s="31"/>
      <c r="O157" s="43" t="s">
        <v>162</v>
      </c>
    </row>
    <row r="158" spans="3:15">
      <c r="C158" s="43" t="s">
        <v>175</v>
      </c>
      <c r="D158" s="121" t="s">
        <v>800</v>
      </c>
      <c r="L158" s="125" t="s">
        <v>1243</v>
      </c>
      <c r="M158" s="31"/>
      <c r="O158" s="43" t="s">
        <v>163</v>
      </c>
    </row>
    <row r="159" spans="3:15">
      <c r="C159" s="43" t="s">
        <v>176</v>
      </c>
      <c r="D159" s="121" t="s">
        <v>801</v>
      </c>
      <c r="L159" s="125" t="s">
        <v>1104</v>
      </c>
      <c r="M159" s="31"/>
      <c r="O159" s="43" t="s">
        <v>164</v>
      </c>
    </row>
    <row r="160" spans="3:15">
      <c r="C160" s="43" t="s">
        <v>177</v>
      </c>
      <c r="L160" s="125" t="s">
        <v>1105</v>
      </c>
      <c r="M160" s="31"/>
      <c r="O160" s="43" t="s">
        <v>165</v>
      </c>
    </row>
    <row r="161" spans="3:15">
      <c r="C161" s="43" t="s">
        <v>178</v>
      </c>
      <c r="L161" s="125" t="s">
        <v>1106</v>
      </c>
      <c r="M161" s="31"/>
      <c r="O161" s="43" t="s">
        <v>166</v>
      </c>
    </row>
    <row r="162" spans="3:15">
      <c r="C162" s="43" t="s">
        <v>179</v>
      </c>
      <c r="L162" s="125" t="s">
        <v>1107</v>
      </c>
      <c r="M162" s="31"/>
      <c r="O162" s="43" t="s">
        <v>167</v>
      </c>
    </row>
    <row r="163" spans="3:15">
      <c r="C163" s="43" t="s">
        <v>180</v>
      </c>
      <c r="L163" s="125" t="s">
        <v>1108</v>
      </c>
      <c r="M163" s="31"/>
      <c r="O163" s="43" t="s">
        <v>168</v>
      </c>
    </row>
    <row r="164" spans="3:15">
      <c r="C164" s="43" t="s">
        <v>181</v>
      </c>
      <c r="L164" s="125" t="s">
        <v>1109</v>
      </c>
      <c r="M164" s="31"/>
      <c r="O164" s="43" t="s">
        <v>169</v>
      </c>
    </row>
    <row r="165" spans="3:15">
      <c r="C165" s="43" t="s">
        <v>182</v>
      </c>
      <c r="L165" s="125" t="s">
        <v>1244</v>
      </c>
      <c r="M165" s="31"/>
      <c r="O165" s="43" t="s">
        <v>170</v>
      </c>
    </row>
    <row r="166" spans="3:15">
      <c r="C166" s="43" t="s">
        <v>183</v>
      </c>
      <c r="L166" s="125" t="s">
        <v>1110</v>
      </c>
      <c r="O166" s="43" t="s">
        <v>171</v>
      </c>
    </row>
    <row r="167" spans="3:15">
      <c r="C167" s="43" t="s">
        <v>184</v>
      </c>
      <c r="L167" s="125" t="s">
        <v>1111</v>
      </c>
      <c r="O167" s="43" t="s">
        <v>172</v>
      </c>
    </row>
    <row r="168" spans="3:15">
      <c r="C168" s="43" t="s">
        <v>185</v>
      </c>
      <c r="L168" s="125" t="s">
        <v>1112</v>
      </c>
      <c r="O168" s="43" t="s">
        <v>173</v>
      </c>
    </row>
    <row r="169" spans="3:15">
      <c r="C169" s="43" t="s">
        <v>186</v>
      </c>
      <c r="L169" s="125" t="s">
        <v>1245</v>
      </c>
      <c r="O169" s="43" t="s">
        <v>174</v>
      </c>
    </row>
    <row r="170" spans="3:15">
      <c r="C170" s="43" t="s">
        <v>187</v>
      </c>
      <c r="L170" s="125" t="s">
        <v>1113</v>
      </c>
      <c r="O170" s="43" t="s">
        <v>175</v>
      </c>
    </row>
    <row r="171" spans="3:15">
      <c r="C171" s="43" t="s">
        <v>188</v>
      </c>
      <c r="L171" s="125" t="s">
        <v>1205</v>
      </c>
      <c r="O171" s="43" t="s">
        <v>176</v>
      </c>
    </row>
    <row r="172" spans="3:15">
      <c r="C172" s="43" t="s">
        <v>189</v>
      </c>
      <c r="L172" s="125" t="s">
        <v>1206</v>
      </c>
      <c r="O172" s="43" t="s">
        <v>177</v>
      </c>
    </row>
    <row r="173" spans="3:15">
      <c r="C173" s="43" t="s">
        <v>190</v>
      </c>
      <c r="L173" s="125" t="s">
        <v>1114</v>
      </c>
      <c r="O173" s="43" t="s">
        <v>178</v>
      </c>
    </row>
    <row r="174" spans="3:15">
      <c r="C174" s="43" t="s">
        <v>191</v>
      </c>
      <c r="L174" s="125" t="s">
        <v>1115</v>
      </c>
      <c r="O174" s="43" t="s">
        <v>179</v>
      </c>
    </row>
    <row r="175" spans="3:15">
      <c r="C175" s="43" t="s">
        <v>192</v>
      </c>
      <c r="L175" s="125" t="s">
        <v>1116</v>
      </c>
      <c r="O175" s="43" t="s">
        <v>180</v>
      </c>
    </row>
    <row r="176" spans="3:15">
      <c r="C176" s="43" t="s">
        <v>193</v>
      </c>
      <c r="L176" s="125" t="s">
        <v>1117</v>
      </c>
      <c r="O176" s="43" t="s">
        <v>181</v>
      </c>
    </row>
    <row r="177" spans="3:15">
      <c r="C177" s="43" t="s">
        <v>194</v>
      </c>
      <c r="L177" s="125" t="s">
        <v>1246</v>
      </c>
      <c r="O177" s="43" t="s">
        <v>182</v>
      </c>
    </row>
    <row r="178" spans="3:15">
      <c r="C178" s="43" t="s">
        <v>195</v>
      </c>
      <c r="L178" s="125" t="s">
        <v>1278</v>
      </c>
      <c r="O178" s="43" t="s">
        <v>183</v>
      </c>
    </row>
    <row r="179" spans="3:15">
      <c r="C179" s="43" t="s">
        <v>196</v>
      </c>
      <c r="L179" s="125" t="s">
        <v>1118</v>
      </c>
      <c r="O179" s="43" t="s">
        <v>184</v>
      </c>
    </row>
    <row r="180" spans="3:15">
      <c r="C180" s="43" t="s">
        <v>197</v>
      </c>
      <c r="L180" s="125" t="s">
        <v>1119</v>
      </c>
      <c r="O180" s="43" t="s">
        <v>185</v>
      </c>
    </row>
    <row r="181" spans="3:15">
      <c r="C181" s="43" t="s">
        <v>198</v>
      </c>
      <c r="L181" s="125" t="s">
        <v>1120</v>
      </c>
      <c r="O181" s="43" t="s">
        <v>186</v>
      </c>
    </row>
    <row r="182" spans="3:15">
      <c r="C182" s="43" t="s">
        <v>199</v>
      </c>
      <c r="L182" s="125" t="s">
        <v>1279</v>
      </c>
      <c r="O182" s="43" t="s">
        <v>187</v>
      </c>
    </row>
    <row r="183" spans="3:15">
      <c r="C183" s="43" t="s">
        <v>200</v>
      </c>
      <c r="L183" s="125" t="s">
        <v>1121</v>
      </c>
      <c r="O183" s="43" t="s">
        <v>188</v>
      </c>
    </row>
    <row r="184" spans="3:15">
      <c r="C184" s="43" t="s">
        <v>201</v>
      </c>
      <c r="L184" s="125" t="s">
        <v>1280</v>
      </c>
      <c r="O184" s="43" t="s">
        <v>189</v>
      </c>
    </row>
    <row r="185" spans="3:15">
      <c r="C185" s="43" t="s">
        <v>202</v>
      </c>
      <c r="L185" s="125" t="s">
        <v>1122</v>
      </c>
      <c r="O185" s="43" t="s">
        <v>190</v>
      </c>
    </row>
    <row r="186" spans="3:15">
      <c r="C186" s="43" t="s">
        <v>203</v>
      </c>
      <c r="L186" s="125" t="s">
        <v>1123</v>
      </c>
      <c r="O186" s="43" t="s">
        <v>191</v>
      </c>
    </row>
    <row r="187" spans="3:15">
      <c r="C187" s="43" t="s">
        <v>204</v>
      </c>
      <c r="L187" s="125" t="s">
        <v>1124</v>
      </c>
      <c r="O187" s="43" t="s">
        <v>192</v>
      </c>
    </row>
    <row r="188" spans="3:15">
      <c r="C188" s="43" t="s">
        <v>205</v>
      </c>
      <c r="L188" s="125" t="s">
        <v>1125</v>
      </c>
      <c r="O188" s="43" t="s">
        <v>193</v>
      </c>
    </row>
    <row r="189" spans="3:15">
      <c r="C189" s="43" t="s">
        <v>206</v>
      </c>
      <c r="L189" s="125" t="s">
        <v>1126</v>
      </c>
      <c r="O189" s="43" t="s">
        <v>194</v>
      </c>
    </row>
    <row r="190" spans="3:15">
      <c r="C190" s="43" t="s">
        <v>207</v>
      </c>
      <c r="L190" s="125" t="s">
        <v>1127</v>
      </c>
      <c r="O190" s="43" t="s">
        <v>195</v>
      </c>
    </row>
    <row r="191" spans="3:15">
      <c r="C191" s="43" t="s">
        <v>208</v>
      </c>
      <c r="L191" s="125" t="s">
        <v>1128</v>
      </c>
      <c r="O191" s="43" t="s">
        <v>196</v>
      </c>
    </row>
    <row r="192" spans="3:15">
      <c r="C192" s="43" t="s">
        <v>209</v>
      </c>
      <c r="L192" s="125" t="s">
        <v>1129</v>
      </c>
      <c r="O192" s="43" t="s">
        <v>197</v>
      </c>
    </row>
    <row r="193" spans="3:15">
      <c r="C193" s="43" t="s">
        <v>210</v>
      </c>
      <c r="L193" s="125" t="s">
        <v>1130</v>
      </c>
      <c r="O193" s="43" t="s">
        <v>198</v>
      </c>
    </row>
    <row r="194" spans="3:15">
      <c r="C194" s="43" t="s">
        <v>211</v>
      </c>
      <c r="L194" s="125" t="s">
        <v>1131</v>
      </c>
      <c r="O194" s="43" t="s">
        <v>199</v>
      </c>
    </row>
    <row r="195" spans="3:15">
      <c r="C195" s="43" t="s">
        <v>212</v>
      </c>
      <c r="L195" s="125" t="s">
        <v>1274</v>
      </c>
      <c r="O195" s="43" t="s">
        <v>200</v>
      </c>
    </row>
    <row r="196" spans="3:15">
      <c r="C196" s="43" t="s">
        <v>213</v>
      </c>
      <c r="L196" s="125" t="s">
        <v>1281</v>
      </c>
      <c r="O196" s="43" t="s">
        <v>201</v>
      </c>
    </row>
    <row r="197" spans="3:15">
      <c r="C197" s="43" t="s">
        <v>214</v>
      </c>
      <c r="L197" s="125" t="s">
        <v>1132</v>
      </c>
      <c r="O197" s="43" t="s">
        <v>202</v>
      </c>
    </row>
    <row r="198" spans="3:15">
      <c r="C198" s="43" t="s">
        <v>215</v>
      </c>
      <c r="L198" s="125" t="s">
        <v>1133</v>
      </c>
      <c r="O198" s="43" t="s">
        <v>203</v>
      </c>
    </row>
    <row r="199" spans="3:15">
      <c r="C199" s="43" t="s">
        <v>216</v>
      </c>
      <c r="L199" s="125" t="s">
        <v>1134</v>
      </c>
      <c r="O199" s="43" t="s">
        <v>204</v>
      </c>
    </row>
    <row r="200" spans="3:15">
      <c r="C200" s="43" t="s">
        <v>217</v>
      </c>
      <c r="L200" s="125" t="s">
        <v>1247</v>
      </c>
      <c r="O200" s="43" t="s">
        <v>205</v>
      </c>
    </row>
    <row r="201" spans="3:15">
      <c r="C201" s="43" t="s">
        <v>218</v>
      </c>
      <c r="L201" s="125" t="s">
        <v>1135</v>
      </c>
      <c r="O201" s="43" t="s">
        <v>206</v>
      </c>
    </row>
    <row r="202" spans="3:15">
      <c r="C202" s="43" t="s">
        <v>219</v>
      </c>
      <c r="L202" s="125" t="s">
        <v>1136</v>
      </c>
      <c r="O202" s="43" t="s">
        <v>207</v>
      </c>
    </row>
    <row r="203" spans="3:15">
      <c r="C203" s="43" t="s">
        <v>220</v>
      </c>
      <c r="L203" s="125" t="s">
        <v>1282</v>
      </c>
      <c r="O203" s="43" t="s">
        <v>208</v>
      </c>
    </row>
    <row r="204" spans="3:15">
      <c r="C204" s="43" t="s">
        <v>221</v>
      </c>
      <c r="L204" s="125" t="s">
        <v>1137</v>
      </c>
      <c r="O204" s="43" t="s">
        <v>209</v>
      </c>
    </row>
    <row r="205" spans="3:15">
      <c r="C205" s="43" t="s">
        <v>222</v>
      </c>
      <c r="L205" s="125" t="s">
        <v>1138</v>
      </c>
      <c r="O205" s="43" t="s">
        <v>210</v>
      </c>
    </row>
    <row r="206" spans="3:15">
      <c r="C206" s="43" t="s">
        <v>223</v>
      </c>
      <c r="L206" s="125" t="s">
        <v>1139</v>
      </c>
      <c r="O206" s="43" t="s">
        <v>211</v>
      </c>
    </row>
    <row r="207" spans="3:15">
      <c r="C207" s="43" t="s">
        <v>224</v>
      </c>
      <c r="L207" s="125" t="s">
        <v>1140</v>
      </c>
      <c r="O207" s="43" t="s">
        <v>212</v>
      </c>
    </row>
    <row r="208" spans="3:15">
      <c r="C208" s="43" t="s">
        <v>225</v>
      </c>
      <c r="L208" s="125" t="s">
        <v>1141</v>
      </c>
      <c r="O208" s="43" t="s">
        <v>213</v>
      </c>
    </row>
    <row r="209" spans="3:15">
      <c r="C209" s="43" t="s">
        <v>226</v>
      </c>
      <c r="L209" s="125" t="s">
        <v>1142</v>
      </c>
      <c r="O209" s="43" t="s">
        <v>214</v>
      </c>
    </row>
    <row r="210" spans="3:15">
      <c r="C210" s="43" t="s">
        <v>227</v>
      </c>
      <c r="L210" s="125" t="s">
        <v>1260</v>
      </c>
      <c r="O210" s="43" t="s">
        <v>215</v>
      </c>
    </row>
    <row r="211" spans="3:15">
      <c r="C211" s="43" t="s">
        <v>228</v>
      </c>
      <c r="L211" s="125" t="s">
        <v>1143</v>
      </c>
      <c r="O211" s="43" t="s">
        <v>216</v>
      </c>
    </row>
    <row r="212" spans="3:15">
      <c r="C212" s="43" t="s">
        <v>229</v>
      </c>
      <c r="L212" s="125" t="s">
        <v>1144</v>
      </c>
      <c r="O212" s="43" t="s">
        <v>217</v>
      </c>
    </row>
    <row r="213" spans="3:15">
      <c r="C213" s="43" t="s">
        <v>230</v>
      </c>
      <c r="L213" s="125" t="s">
        <v>1145</v>
      </c>
      <c r="O213" s="43" t="s">
        <v>218</v>
      </c>
    </row>
    <row r="214" spans="3:15">
      <c r="C214" s="43" t="s">
        <v>231</v>
      </c>
      <c r="L214" s="125" t="s">
        <v>1146</v>
      </c>
      <c r="O214" s="43" t="s">
        <v>219</v>
      </c>
    </row>
    <row r="215" spans="3:15">
      <c r="C215" s="43" t="s">
        <v>232</v>
      </c>
      <c r="L215" s="125" t="s">
        <v>1248</v>
      </c>
      <c r="O215" s="43" t="s">
        <v>220</v>
      </c>
    </row>
    <row r="216" spans="3:15">
      <c r="C216" s="43" t="s">
        <v>233</v>
      </c>
      <c r="L216" s="125" t="s">
        <v>1147</v>
      </c>
      <c r="O216" s="43" t="s">
        <v>221</v>
      </c>
    </row>
    <row r="217" spans="3:15">
      <c r="C217" s="43" t="s">
        <v>234</v>
      </c>
      <c r="L217" s="125" t="s">
        <v>1249</v>
      </c>
      <c r="O217" s="43" t="s">
        <v>222</v>
      </c>
    </row>
    <row r="218" spans="3:15">
      <c r="C218" s="43" t="s">
        <v>235</v>
      </c>
      <c r="L218" s="125" t="s">
        <v>1148</v>
      </c>
      <c r="O218" s="43" t="s">
        <v>223</v>
      </c>
    </row>
    <row r="219" spans="3:15">
      <c r="C219" s="43" t="s">
        <v>236</v>
      </c>
      <c r="L219" s="125" t="s">
        <v>1250</v>
      </c>
      <c r="O219" s="43" t="s">
        <v>224</v>
      </c>
    </row>
    <row r="220" spans="3:15">
      <c r="C220" s="43" t="s">
        <v>237</v>
      </c>
      <c r="L220" s="125" t="s">
        <v>1149</v>
      </c>
      <c r="O220" s="43" t="s">
        <v>225</v>
      </c>
    </row>
    <row r="221" spans="3:15">
      <c r="C221" s="43" t="s">
        <v>238</v>
      </c>
      <c r="L221" s="125" t="s">
        <v>1251</v>
      </c>
      <c r="O221" s="43" t="s">
        <v>226</v>
      </c>
    </row>
    <row r="222" spans="3:15">
      <c r="C222" s="43" t="s">
        <v>239</v>
      </c>
      <c r="L222" s="125" t="s">
        <v>1150</v>
      </c>
      <c r="O222" s="43" t="s">
        <v>227</v>
      </c>
    </row>
    <row r="223" spans="3:15">
      <c r="C223" s="43" t="s">
        <v>240</v>
      </c>
      <c r="L223" s="125" t="s">
        <v>1261</v>
      </c>
      <c r="O223" s="43" t="s">
        <v>228</v>
      </c>
    </row>
    <row r="224" spans="3:15">
      <c r="C224" s="43" t="s">
        <v>241</v>
      </c>
      <c r="L224" s="125" t="s">
        <v>1151</v>
      </c>
      <c r="O224" s="43" t="s">
        <v>229</v>
      </c>
    </row>
    <row r="225" spans="3:15">
      <c r="C225" s="43" t="s">
        <v>242</v>
      </c>
      <c r="L225" s="125" t="s">
        <v>1152</v>
      </c>
      <c r="O225" s="43" t="s">
        <v>230</v>
      </c>
    </row>
    <row r="226" spans="3:15">
      <c r="C226" s="43" t="s">
        <v>243</v>
      </c>
      <c r="L226" s="125" t="s">
        <v>1153</v>
      </c>
      <c r="O226" s="43" t="s">
        <v>231</v>
      </c>
    </row>
    <row r="227" spans="3:15">
      <c r="C227" s="43" t="s">
        <v>244</v>
      </c>
      <c r="L227" s="125" t="s">
        <v>1154</v>
      </c>
      <c r="O227" s="43" t="s">
        <v>232</v>
      </c>
    </row>
    <row r="228" spans="3:15">
      <c r="C228" s="43" t="s">
        <v>245</v>
      </c>
      <c r="L228" s="125" t="s">
        <v>1155</v>
      </c>
      <c r="O228" s="43" t="s">
        <v>233</v>
      </c>
    </row>
    <row r="229" spans="3:15">
      <c r="C229" s="43" t="s">
        <v>246</v>
      </c>
      <c r="L229" s="125" t="s">
        <v>1156</v>
      </c>
      <c r="O229" s="43" t="s">
        <v>234</v>
      </c>
    </row>
    <row r="230" spans="3:15">
      <c r="C230" s="43" t="s">
        <v>247</v>
      </c>
      <c r="L230" s="125" t="s">
        <v>1157</v>
      </c>
      <c r="O230" s="43" t="s">
        <v>235</v>
      </c>
    </row>
    <row r="231" spans="3:15">
      <c r="C231" s="43" t="s">
        <v>248</v>
      </c>
      <c r="L231" s="125" t="s">
        <v>1158</v>
      </c>
      <c r="O231" s="43" t="s">
        <v>236</v>
      </c>
    </row>
    <row r="232" spans="3:15">
      <c r="C232" s="43" t="s">
        <v>249</v>
      </c>
      <c r="L232" s="125" t="s">
        <v>1159</v>
      </c>
      <c r="O232" s="43" t="s">
        <v>237</v>
      </c>
    </row>
    <row r="233" spans="3:15">
      <c r="C233" s="43" t="s">
        <v>250</v>
      </c>
      <c r="L233" s="125" t="s">
        <v>1160</v>
      </c>
      <c r="O233" s="43" t="s">
        <v>238</v>
      </c>
    </row>
    <row r="234" spans="3:15">
      <c r="C234" s="43" t="s">
        <v>251</v>
      </c>
      <c r="L234" s="125" t="s">
        <v>1161</v>
      </c>
      <c r="O234" s="43" t="s">
        <v>239</v>
      </c>
    </row>
    <row r="235" spans="3:15">
      <c r="C235" s="43" t="s">
        <v>252</v>
      </c>
      <c r="L235" s="125" t="s">
        <v>1162</v>
      </c>
      <c r="O235" s="43" t="s">
        <v>240</v>
      </c>
    </row>
    <row r="236" spans="3:15">
      <c r="C236" s="43" t="s">
        <v>253</v>
      </c>
      <c r="L236" s="125" t="s">
        <v>1163</v>
      </c>
      <c r="O236" s="43" t="s">
        <v>241</v>
      </c>
    </row>
    <row r="237" spans="3:15">
      <c r="C237" s="43" t="s">
        <v>254</v>
      </c>
      <c r="L237" s="125" t="s">
        <v>1283</v>
      </c>
      <c r="O237" s="43" t="s">
        <v>242</v>
      </c>
    </row>
    <row r="238" spans="3:15">
      <c r="C238" s="43" t="s">
        <v>255</v>
      </c>
      <c r="L238" s="125" t="s">
        <v>1164</v>
      </c>
      <c r="O238" s="43" t="s">
        <v>243</v>
      </c>
    </row>
    <row r="239" spans="3:15">
      <c r="C239" s="43" t="s">
        <v>256</v>
      </c>
      <c r="L239" s="125" t="s">
        <v>1165</v>
      </c>
      <c r="O239" s="43" t="s">
        <v>244</v>
      </c>
    </row>
    <row r="240" spans="3:15">
      <c r="C240" s="43" t="s">
        <v>257</v>
      </c>
      <c r="L240" s="125" t="s">
        <v>1284</v>
      </c>
      <c r="O240" s="43" t="s">
        <v>245</v>
      </c>
    </row>
    <row r="241" spans="3:15">
      <c r="C241" s="43" t="s">
        <v>258</v>
      </c>
      <c r="L241" s="125" t="s">
        <v>1207</v>
      </c>
      <c r="O241" s="43" t="s">
        <v>246</v>
      </c>
    </row>
    <row r="242" spans="3:15">
      <c r="C242" s="43" t="s">
        <v>259</v>
      </c>
      <c r="L242" s="125" t="s">
        <v>1208</v>
      </c>
      <c r="O242" s="43" t="s">
        <v>247</v>
      </c>
    </row>
    <row r="243" spans="3:15">
      <c r="C243" s="43" t="s">
        <v>260</v>
      </c>
      <c r="L243" s="125" t="s">
        <v>1166</v>
      </c>
      <c r="O243" s="43" t="s">
        <v>248</v>
      </c>
    </row>
    <row r="244" spans="3:15">
      <c r="C244" s="43" t="s">
        <v>261</v>
      </c>
      <c r="L244" s="125" t="s">
        <v>1167</v>
      </c>
      <c r="O244" s="43" t="s">
        <v>249</v>
      </c>
    </row>
    <row r="245" spans="3:15">
      <c r="C245" s="43" t="s">
        <v>262</v>
      </c>
      <c r="L245" s="125" t="s">
        <v>1168</v>
      </c>
      <c r="O245" s="43" t="s">
        <v>250</v>
      </c>
    </row>
    <row r="246" spans="3:15">
      <c r="C246" s="43" t="s">
        <v>263</v>
      </c>
      <c r="L246" s="125" t="s">
        <v>1262</v>
      </c>
      <c r="O246" s="43" t="s">
        <v>251</v>
      </c>
    </row>
    <row r="247" spans="3:15">
      <c r="C247" s="43" t="s">
        <v>264</v>
      </c>
      <c r="L247" s="125" t="s">
        <v>1169</v>
      </c>
      <c r="O247" s="43" t="s">
        <v>581</v>
      </c>
    </row>
    <row r="248" spans="3:15">
      <c r="L248" s="125" t="s">
        <v>1170</v>
      </c>
      <c r="O248" s="43" t="s">
        <v>582</v>
      </c>
    </row>
    <row r="249" spans="3:15">
      <c r="L249" s="125" t="s">
        <v>1171</v>
      </c>
      <c r="O249" s="43" t="s">
        <v>583</v>
      </c>
    </row>
    <row r="250" spans="3:15">
      <c r="L250" s="125" t="s">
        <v>1172</v>
      </c>
      <c r="O250" s="43" t="s">
        <v>584</v>
      </c>
    </row>
    <row r="251" spans="3:15">
      <c r="L251" s="125" t="s">
        <v>1173</v>
      </c>
      <c r="O251" s="43" t="s">
        <v>585</v>
      </c>
    </row>
    <row r="252" spans="3:15">
      <c r="L252" s="125" t="s">
        <v>1174</v>
      </c>
      <c r="O252" s="43" t="s">
        <v>586</v>
      </c>
    </row>
    <row r="253" spans="3:15">
      <c r="L253" s="125" t="s">
        <v>1175</v>
      </c>
      <c r="O253" s="43" t="s">
        <v>587</v>
      </c>
    </row>
    <row r="254" spans="3:15">
      <c r="L254" s="125" t="s">
        <v>1176</v>
      </c>
      <c r="O254" s="43" t="s">
        <v>588</v>
      </c>
    </row>
    <row r="255" spans="3:15">
      <c r="L255" s="125" t="s">
        <v>1252</v>
      </c>
      <c r="O255" s="43" t="s">
        <v>589</v>
      </c>
    </row>
    <row r="256" spans="3:15">
      <c r="L256" s="125" t="s">
        <v>1177</v>
      </c>
      <c r="O256" s="43" t="s">
        <v>590</v>
      </c>
    </row>
    <row r="257" spans="12:15">
      <c r="L257" s="125" t="s">
        <v>1178</v>
      </c>
      <c r="O257" s="43" t="s">
        <v>591</v>
      </c>
    </row>
    <row r="258" spans="12:15">
      <c r="L258" s="125" t="s">
        <v>1179</v>
      </c>
      <c r="O258" s="43" t="s">
        <v>592</v>
      </c>
    </row>
    <row r="259" spans="12:15">
      <c r="L259" s="125" t="s">
        <v>1253</v>
      </c>
      <c r="O259" s="43" t="s">
        <v>593</v>
      </c>
    </row>
    <row r="260" spans="12:15">
      <c r="L260" s="125" t="s">
        <v>1180</v>
      </c>
      <c r="O260" s="43" t="s">
        <v>594</v>
      </c>
    </row>
    <row r="261" spans="12:15">
      <c r="L261" s="125" t="s">
        <v>1181</v>
      </c>
      <c r="O261" s="43" t="s">
        <v>595</v>
      </c>
    </row>
    <row r="262" spans="12:15">
      <c r="L262" s="125" t="s">
        <v>1182</v>
      </c>
      <c r="O262" s="43" t="s">
        <v>596</v>
      </c>
    </row>
    <row r="263" spans="12:15">
      <c r="L263" s="125" t="s">
        <v>1285</v>
      </c>
      <c r="O263" s="43" t="s">
        <v>597</v>
      </c>
    </row>
    <row r="264" spans="12:15">
      <c r="L264" s="125" t="s">
        <v>1183</v>
      </c>
      <c r="O264" s="43" t="s">
        <v>598</v>
      </c>
    </row>
    <row r="265" spans="12:15">
      <c r="L265" s="125" t="s">
        <v>1254</v>
      </c>
      <c r="O265" s="43" t="s">
        <v>599</v>
      </c>
    </row>
    <row r="266" spans="12:15">
      <c r="L266" s="125" t="s">
        <v>1255</v>
      </c>
      <c r="O266" s="43" t="s">
        <v>600</v>
      </c>
    </row>
    <row r="267" spans="12:15">
      <c r="L267" s="125" t="s">
        <v>1256</v>
      </c>
      <c r="O267" s="43" t="s">
        <v>601</v>
      </c>
    </row>
    <row r="268" spans="12:15">
      <c r="L268" s="125" t="s">
        <v>1184</v>
      </c>
      <c r="O268" s="43" t="s">
        <v>602</v>
      </c>
    </row>
    <row r="269" spans="12:15">
      <c r="L269" s="125" t="s">
        <v>1263</v>
      </c>
      <c r="O269" s="43" t="s">
        <v>603</v>
      </c>
    </row>
    <row r="270" spans="12:15">
      <c r="L270" s="125" t="s">
        <v>1286</v>
      </c>
      <c r="O270" s="43" t="s">
        <v>604</v>
      </c>
    </row>
    <row r="271" spans="12:15">
      <c r="L271" s="125" t="s">
        <v>1185</v>
      </c>
      <c r="O271" s="43" t="s">
        <v>605</v>
      </c>
    </row>
    <row r="272" spans="12:15">
      <c r="L272" s="125" t="s">
        <v>1186</v>
      </c>
      <c r="O272" s="43" t="s">
        <v>606</v>
      </c>
    </row>
    <row r="273" spans="12:15">
      <c r="L273" s="125" t="s">
        <v>1187</v>
      </c>
      <c r="O273" s="43" t="s">
        <v>607</v>
      </c>
    </row>
    <row r="274" spans="12:15">
      <c r="L274" s="125" t="s">
        <v>1257</v>
      </c>
      <c r="O274" s="43" t="s">
        <v>608</v>
      </c>
    </row>
    <row r="275" spans="12:15">
      <c r="L275" s="125" t="s">
        <v>1188</v>
      </c>
      <c r="O275" s="43" t="s">
        <v>609</v>
      </c>
    </row>
    <row r="276" spans="12:15">
      <c r="L276" s="125" t="s">
        <v>1209</v>
      </c>
      <c r="O276" s="43" t="s">
        <v>610</v>
      </c>
    </row>
    <row r="277" spans="12:15">
      <c r="L277" s="125" t="s">
        <v>1189</v>
      </c>
      <c r="O277" s="43" t="s">
        <v>611</v>
      </c>
    </row>
    <row r="278" spans="12:15">
      <c r="L278" s="125" t="s">
        <v>1264</v>
      </c>
      <c r="O278" s="43" t="s">
        <v>612</v>
      </c>
    </row>
    <row r="279" spans="12:15">
      <c r="L279" s="125" t="s">
        <v>1287</v>
      </c>
      <c r="O279" s="43" t="s">
        <v>613</v>
      </c>
    </row>
    <row r="280" spans="12:15">
      <c r="L280" s="125" t="s">
        <v>1210</v>
      </c>
      <c r="O280" s="43" t="s">
        <v>614</v>
      </c>
    </row>
    <row r="281" spans="12:15">
      <c r="L281" s="125"/>
      <c r="O281" s="43" t="s">
        <v>615</v>
      </c>
    </row>
    <row r="282" spans="12:15">
      <c r="O282" s="43" t="s">
        <v>616</v>
      </c>
    </row>
    <row r="283" spans="12:15">
      <c r="O283" s="43" t="s">
        <v>617</v>
      </c>
    </row>
    <row r="284" spans="12:15">
      <c r="O284" s="43" t="s">
        <v>618</v>
      </c>
    </row>
    <row r="285" spans="12:15">
      <c r="O285" s="43" t="s">
        <v>619</v>
      </c>
    </row>
    <row r="286" spans="12:15">
      <c r="L286" s="119"/>
      <c r="O286" s="43" t="s">
        <v>620</v>
      </c>
    </row>
    <row r="287" spans="12:15">
      <c r="L287" s="119"/>
      <c r="O287" s="43" t="s">
        <v>621</v>
      </c>
    </row>
    <row r="288" spans="12:15">
      <c r="L288" s="119"/>
      <c r="O288" s="43" t="s">
        <v>622</v>
      </c>
    </row>
    <row r="289" spans="12:15">
      <c r="L289" s="119"/>
      <c r="O289" s="43" t="s">
        <v>623</v>
      </c>
    </row>
    <row r="290" spans="12:15">
      <c r="L290" s="119"/>
      <c r="O290" s="43" t="s">
        <v>624</v>
      </c>
    </row>
    <row r="291" spans="12:15">
      <c r="L291" s="119"/>
      <c r="O291" s="43" t="s">
        <v>625</v>
      </c>
    </row>
    <row r="292" spans="12:15">
      <c r="L292" s="119"/>
      <c r="O292" s="43" t="s">
        <v>626</v>
      </c>
    </row>
    <row r="293" spans="12:15">
      <c r="L293" s="119"/>
      <c r="O293" s="43" t="s">
        <v>627</v>
      </c>
    </row>
    <row r="294" spans="12:15">
      <c r="L294" s="119"/>
      <c r="O294" s="43" t="s">
        <v>628</v>
      </c>
    </row>
    <row r="295" spans="12:15">
      <c r="L295" s="119"/>
      <c r="O295" s="43" t="s">
        <v>629</v>
      </c>
    </row>
    <row r="296" spans="12:15">
      <c r="L296" s="119"/>
      <c r="O296" s="43" t="s">
        <v>630</v>
      </c>
    </row>
    <row r="297" spans="12:15">
      <c r="L297" s="119"/>
      <c r="O297" s="43" t="s">
        <v>631</v>
      </c>
    </row>
    <row r="298" spans="12:15">
      <c r="L298" s="119"/>
      <c r="O298" s="43" t="s">
        <v>253</v>
      </c>
    </row>
    <row r="299" spans="12:15">
      <c r="L299" s="119"/>
      <c r="O299" s="43" t="s">
        <v>254</v>
      </c>
    </row>
    <row r="300" spans="12:15">
      <c r="L300" s="119"/>
      <c r="O300" s="43" t="s">
        <v>255</v>
      </c>
    </row>
    <row r="301" spans="12:15">
      <c r="L301" s="119"/>
      <c r="O301" s="43" t="s">
        <v>256</v>
      </c>
    </row>
    <row r="302" spans="12:15">
      <c r="L302" s="119"/>
      <c r="O302" s="43" t="s">
        <v>257</v>
      </c>
    </row>
    <row r="303" spans="12:15">
      <c r="L303" s="119"/>
      <c r="O303" s="43" t="s">
        <v>258</v>
      </c>
    </row>
    <row r="304" spans="12:15">
      <c r="L304" s="119"/>
      <c r="O304" s="43" t="s">
        <v>259</v>
      </c>
    </row>
    <row r="305" spans="12:15">
      <c r="L305" s="119"/>
      <c r="O305" s="43" t="s">
        <v>260</v>
      </c>
    </row>
    <row r="306" spans="12:15">
      <c r="L306" s="119"/>
      <c r="O306" s="43" t="s">
        <v>261</v>
      </c>
    </row>
    <row r="307" spans="12:15">
      <c r="L307" s="119"/>
      <c r="O307" s="43" t="s">
        <v>262</v>
      </c>
    </row>
    <row r="308" spans="12:15">
      <c r="O308" s="43" t="s">
        <v>263</v>
      </c>
    </row>
    <row r="309" spans="12:15">
      <c r="O309" s="43" t="s">
        <v>264</v>
      </c>
    </row>
  </sheetData>
  <sheetProtection password="83EF"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8"/>
  <sheetViews>
    <sheetView topLeftCell="N1" workbookViewId="0">
      <selection activeCell="N1" sqref="N1"/>
    </sheetView>
  </sheetViews>
  <sheetFormatPr defaultRowHeight="15"/>
  <cols>
    <col min="1" max="1" width="30" hidden="1" customWidth="1"/>
    <col min="2" max="13" width="9.140625" hidden="1" customWidth="1"/>
  </cols>
  <sheetData>
    <row r="1" spans="1:3">
      <c r="A1" s="41" t="s">
        <v>862</v>
      </c>
      <c r="B1">
        <v>1</v>
      </c>
    </row>
    <row r="2" spans="1:3">
      <c r="A2" s="41" t="s">
        <v>860</v>
      </c>
      <c r="B2">
        <v>1</v>
      </c>
      <c r="C2">
        <f>35+CountSubFunds-1</f>
        <v>35</v>
      </c>
    </row>
    <row r="3" spans="1:3">
      <c r="A3" s="41" t="s">
        <v>861</v>
      </c>
      <c r="B3">
        <v>1</v>
      </c>
    </row>
    <row r="4" spans="1:3">
      <c r="A4" s="41" t="s">
        <v>863</v>
      </c>
      <c r="B4" s="100">
        <v>2</v>
      </c>
    </row>
    <row r="5" spans="1:3">
      <c r="A5" s="41" t="s">
        <v>864</v>
      </c>
    </row>
    <row r="6" spans="1:3">
      <c r="A6" s="41" t="s">
        <v>909</v>
      </c>
      <c r="B6">
        <f ca="1">COUNTIF(Q1.3.18ii:INDIRECT("'Standing Data'!C"&amp;results!C2),"Yes")</f>
        <v>0</v>
      </c>
    </row>
    <row r="8" spans="1:3">
      <c r="A8" s="41" t="s">
        <v>931</v>
      </c>
      <c r="B8" t="str">
        <f>ValidationError1</f>
        <v>THE FORM IS INCOMPLETE. PLEASE COMPLETE ALL HIGHLIGHTED (YELLOW) CELLS.</v>
      </c>
    </row>
    <row r="9" spans="1:3">
      <c r="A9" s="41" t="s">
        <v>932</v>
      </c>
      <c r="B9" s="115" t="str">
        <f>ValidationError2</f>
        <v>THE FORM IS INCOMPLETE. PLEASE COMPLETE ALL HIGHLIGHTED (YELLOW) CELLS.</v>
      </c>
    </row>
    <row r="10" spans="1:3">
      <c r="A10" s="41" t="s">
        <v>910</v>
      </c>
      <c r="B10" t="str">
        <f>IF(AND(ValidationError1="READY TO SUBMIT.", ValidationError2="READY TO SUBMIT."),"READY TO SUBMIT.", "THE FORM IS INCOMPLETE. PLEASE COMPLETE ALL HIGHLIGHTED (YELLOW) CELLS.")</f>
        <v>THE FORM IS INCOMPLETE. PLEASE COMPLETE ALL HIGHLIGHTED (YELLOW) CELLS.</v>
      </c>
    </row>
    <row r="12" spans="1:3">
      <c r="A12" s="41"/>
      <c r="B12" s="110"/>
    </row>
    <row r="13" spans="1:3">
      <c r="A13" s="100" t="s">
        <v>911</v>
      </c>
      <c r="B13" s="100">
        <f ca="1">INDIRECT(A13)</f>
        <v>0</v>
      </c>
    </row>
    <row r="14" spans="1:3">
      <c r="A14" t="s">
        <v>912</v>
      </c>
      <c r="B14" s="112" t="b">
        <f ca="1">ISBLANK(INDIRECT(A14))</f>
        <v>1</v>
      </c>
    </row>
    <row r="15" spans="1:3">
      <c r="A15" t="s">
        <v>913</v>
      </c>
      <c r="B15" s="112" t="b">
        <f ca="1">ISBLANK(INDIRECT(A15))</f>
        <v>1</v>
      </c>
    </row>
    <row r="16" spans="1:3">
      <c r="A16" s="107" t="s">
        <v>914</v>
      </c>
      <c r="B16" s="107" t="b">
        <f>ISBLANK('Standing Data'!B16)</f>
        <v>1</v>
      </c>
    </row>
    <row r="17" spans="1:13">
      <c r="A17" s="107" t="s">
        <v>920</v>
      </c>
      <c r="B17" s="107" t="b">
        <f>ISBLANK('Standing Data'!C16)</f>
        <v>1</v>
      </c>
    </row>
    <row r="18" spans="1:13">
      <c r="A18" t="s">
        <v>915</v>
      </c>
      <c r="B18" s="112" t="b">
        <f ca="1">ISBLANK(INDIRECT(A18))</f>
        <v>1</v>
      </c>
    </row>
    <row r="19" spans="1:13">
      <c r="A19" t="s">
        <v>916</v>
      </c>
      <c r="B19" s="112" t="b">
        <f ca="1">ISBLANK(INDIRECT(A19))</f>
        <v>1</v>
      </c>
    </row>
    <row r="20" spans="1:13">
      <c r="A20" t="s">
        <v>917</v>
      </c>
      <c r="B20" s="112">
        <f ca="1">INDIRECT(A20)</f>
        <v>0</v>
      </c>
    </row>
    <row r="21" spans="1:13">
      <c r="A21" t="s">
        <v>918</v>
      </c>
      <c r="B21" s="112" t="b">
        <f ca="1">ISBLANK(INDIRECT(A21))</f>
        <v>1</v>
      </c>
    </row>
    <row r="22" spans="1:13">
      <c r="A22" t="s">
        <v>919</v>
      </c>
      <c r="B22" s="112" t="b">
        <f ca="1">ISBLANK(INDIRECT(A22))</f>
        <v>1</v>
      </c>
    </row>
    <row r="23" spans="1:13">
      <c r="A23" s="107" t="s">
        <v>921</v>
      </c>
      <c r="B23" s="107" t="b">
        <f>ISBLANK('Standing Data'!B35)</f>
        <v>1</v>
      </c>
    </row>
    <row r="25" spans="1:13">
      <c r="A25" s="118"/>
      <c r="B25" s="118" t="s">
        <v>934</v>
      </c>
      <c r="C25" s="118" t="s">
        <v>935</v>
      </c>
      <c r="D25" s="118" t="s">
        <v>936</v>
      </c>
      <c r="E25" s="118" t="s">
        <v>937</v>
      </c>
      <c r="F25" s="118" t="s">
        <v>938</v>
      </c>
      <c r="G25" s="118" t="s">
        <v>939</v>
      </c>
      <c r="H25" s="118" t="s">
        <v>940</v>
      </c>
      <c r="I25" s="118" t="s">
        <v>941</v>
      </c>
      <c r="J25" s="118" t="s">
        <v>942</v>
      </c>
      <c r="K25" s="118" t="s">
        <v>943</v>
      </c>
      <c r="L25" s="118" t="s">
        <v>944</v>
      </c>
      <c r="M25" s="118" t="s">
        <v>945</v>
      </c>
    </row>
    <row r="26" spans="1:13">
      <c r="A26" s="118" t="s">
        <v>912</v>
      </c>
      <c r="B26" s="118" t="str">
        <f>IF(AND(NOT(ISBLANK(Q1.3.2)),Q1.3.2&lt;0)," Number must be positive.","")</f>
        <v/>
      </c>
      <c r="C26" s="118" t="str">
        <f>IF(AND(NOT(ISBLANK(Q1.3.2)),NOT(ISNUMBER(Q1.3.2)))," Must be a number.","")</f>
        <v/>
      </c>
      <c r="D26" s="118" t="str">
        <f>IF(AND(NOT(ISBLANK(Q1.3.2)),Q1.3.2&lt;&gt;CountFeederFunds)," Check rows in 1.3.4.","")</f>
        <v/>
      </c>
      <c r="E26" s="117"/>
      <c r="F26" s="117"/>
      <c r="G26" s="117"/>
      <c r="H26" s="117"/>
      <c r="I26" s="117"/>
      <c r="J26" s="117"/>
      <c r="K26" s="117"/>
      <c r="L26" s="118" t="str">
        <f>B26&amp;C26&amp;D26&amp;E26&amp;F26&amp;G26&amp;H26&amp;I26&amp;J26&amp;K26</f>
        <v/>
      </c>
      <c r="M26" s="118" t="str">
        <f>IF(LEN(L26)&lt;&gt;0,"Error : "&amp;L26,"")</f>
        <v/>
      </c>
    </row>
    <row r="27" spans="1:13">
      <c r="A27" s="118" t="s">
        <v>918</v>
      </c>
      <c r="B27" s="118" t="str">
        <f>IF(AND(NOT(ISBLANK(Q1.3.16)),Q1.3.16&lt;=0)," Number must be positive.","")</f>
        <v/>
      </c>
      <c r="C27" s="118" t="str">
        <f>IF(AND(NOT(ISBLANK(Q1.3.16)),NOT(ISNUMBER(Q1.3.16)))," Must be a number.","")</f>
        <v/>
      </c>
      <c r="D27" s="118"/>
      <c r="E27" s="117"/>
      <c r="F27" s="117"/>
      <c r="G27" s="118"/>
      <c r="H27" s="117"/>
      <c r="I27" s="118"/>
      <c r="J27" s="118"/>
      <c r="K27" s="118"/>
      <c r="L27" s="118" t="str">
        <f>B27&amp;C27&amp;D27&amp;E27&amp;F27&amp;G27&amp;H27&amp;I27&amp;J27&amp;K27</f>
        <v/>
      </c>
      <c r="M27" s="118" t="str">
        <f>IF(LEN(L27)&lt;&gt;0,"Error : "&amp;L27,"")</f>
        <v/>
      </c>
    </row>
    <row r="28" spans="1:13">
      <c r="A28" s="118" t="s">
        <v>919</v>
      </c>
      <c r="B28" s="118" t="str">
        <f>IF(AND(NOT(ISBLANK(Q1.3.17)),Q1.3.17&lt;0)," Number must be positive.","")</f>
        <v/>
      </c>
      <c r="C28" s="118" t="str">
        <f>IF(AND(NOT(ISBLANK(Q1.3.17)),NOT(ISNUMBER(Q1.3.17)))," Must be a number.","")</f>
        <v/>
      </c>
      <c r="D28" s="118" t="str">
        <f ca="1">IF(AND(NOT(ISBLANK(Q1.3.17)),Q1.3.17&lt;&gt;IncludedInThisReturn)," Check rows in 1.3.18 (Included…).","")</f>
        <v/>
      </c>
      <c r="E28" s="118"/>
      <c r="F28" s="117"/>
      <c r="G28" s="118"/>
      <c r="H28" s="117"/>
      <c r="I28" s="118"/>
      <c r="J28" s="118"/>
      <c r="K28" s="118"/>
      <c r="L28" s="118" t="str">
        <f ca="1">B28&amp;C28&amp;D28&amp;E28&amp;F28&amp;G28&amp;H28&amp;I28&amp;J28&amp;K28</f>
        <v/>
      </c>
      <c r="M28" s="118" t="str">
        <f ca="1">IF(LEN(L28)&lt;&gt;0,"Error : "&amp;L28,"")</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27682ADBB8904F8CAAEC060D7FA1C4" ma:contentTypeVersion="" ma:contentTypeDescription="Create a new document." ma:contentTypeScope="" ma:versionID="de057859f2e31b3bacdaea1779746e3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BC7D02-0405-4267-9FA1-6DD2A4E3FB7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CF41985-4FB8-4C49-9613-844A968B2BF8}">
  <ds:schemaRefs>
    <ds:schemaRef ds:uri="http://schemas.microsoft.com/sharepoint/v3/contenttype/forms"/>
  </ds:schemaRefs>
</ds:datastoreItem>
</file>

<file path=customXml/itemProps3.xml><?xml version="1.0" encoding="utf-8"?>
<ds:datastoreItem xmlns:ds="http://schemas.openxmlformats.org/officeDocument/2006/customXml" ds:itemID="{FEA3C66E-16C6-4CBF-85B0-A53BF9B93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118</vt:i4>
      </vt:variant>
    </vt:vector>
  </HeadingPairs>
  <TitlesOfParts>
    <vt:vector size="122" baseType="lpstr">
      <vt:lpstr>Standing Data</vt:lpstr>
      <vt:lpstr>Financial Data</vt:lpstr>
      <vt:lpstr>lists</vt:lpstr>
      <vt:lpstr>results</vt:lpstr>
      <vt:lpstr>AddRow_1.3.4</vt:lpstr>
      <vt:lpstr>AddRow_Test</vt:lpstr>
      <vt:lpstr>CountFeederFunds</vt:lpstr>
      <vt:lpstr>CountOperators</vt:lpstr>
      <vt:lpstr>CountSubFunds</vt:lpstr>
      <vt:lpstr>IncludedInThisReturn</vt:lpstr>
      <vt:lpstr>ListAccountingStandard</vt:lpstr>
      <vt:lpstr>ListAuditingStandard</vt:lpstr>
      <vt:lpstr>ListAuditOpinion</vt:lpstr>
      <vt:lpstr>ListAuditors</vt:lpstr>
      <vt:lpstr>ListCaymanIslandsLegalCounsel</vt:lpstr>
      <vt:lpstr>ListCountry</vt:lpstr>
      <vt:lpstr>ListCurrency</vt:lpstr>
      <vt:lpstr>ListFundOperatorType</vt:lpstr>
      <vt:lpstr>ListInvestmentStrategy</vt:lpstr>
      <vt:lpstr>ListJurisdiction</vt:lpstr>
      <vt:lpstr>ListLegalStructure</vt:lpstr>
      <vt:lpstr>ListLocalAuditor</vt:lpstr>
      <vt:lpstr>ListLocalAuditors</vt:lpstr>
      <vt:lpstr>ListMasterOrFeeder</vt:lpstr>
      <vt:lpstr>ListMinimumSubscription</vt:lpstr>
      <vt:lpstr>ListOperatingStructure</vt:lpstr>
      <vt:lpstr>ListRegisteredOffice</vt:lpstr>
      <vt:lpstr>ListRO</vt:lpstr>
      <vt:lpstr>ListStockExchange</vt:lpstr>
      <vt:lpstr>MsgFeederFunds</vt:lpstr>
      <vt:lpstr>MsgSubFunds</vt:lpstr>
      <vt:lpstr>Q1.1</vt:lpstr>
      <vt:lpstr>Q1.2</vt:lpstr>
      <vt:lpstr>Q1.2.1</vt:lpstr>
      <vt:lpstr>Q1.3</vt:lpstr>
      <vt:lpstr>Q1.3.1</vt:lpstr>
      <vt:lpstr>Q1.3.10</vt:lpstr>
      <vt:lpstr>Q1.3.11</vt:lpstr>
      <vt:lpstr>Q1.3.12</vt:lpstr>
      <vt:lpstr>Q1.3.16</vt:lpstr>
      <vt:lpstr>Q1.3.17</vt:lpstr>
      <vt:lpstr>Q1.3.18i</vt:lpstr>
      <vt:lpstr>Q1.3.18ii</vt:lpstr>
      <vt:lpstr>Q1.3.2</vt:lpstr>
      <vt:lpstr>Q1.3.3</vt:lpstr>
      <vt:lpstr>Q11.0</vt:lpstr>
      <vt:lpstr>Q13.1</vt:lpstr>
      <vt:lpstr>Q13.2</vt:lpstr>
      <vt:lpstr>Q13.3</vt:lpstr>
      <vt:lpstr>Q13.4</vt:lpstr>
      <vt:lpstr>Q2.1.0</vt:lpstr>
      <vt:lpstr>Q2.1.1</vt:lpstr>
      <vt:lpstr>Q2.1.2</vt:lpstr>
      <vt:lpstr>Q2.1.3</vt:lpstr>
      <vt:lpstr>Q2.1.4</vt:lpstr>
      <vt:lpstr>Q2.1.5</vt:lpstr>
      <vt:lpstr>Q2.1.6</vt:lpstr>
      <vt:lpstr>Q2.1.7</vt:lpstr>
      <vt:lpstr>Q2.3.1</vt:lpstr>
      <vt:lpstr>Q2.3.2</vt:lpstr>
      <vt:lpstr>Q2.3.3</vt:lpstr>
      <vt:lpstr>Q2.3.4</vt:lpstr>
      <vt:lpstr>Q2.3.5</vt:lpstr>
      <vt:lpstr>Q2.3.6</vt:lpstr>
      <vt:lpstr>Q2.3.7</vt:lpstr>
      <vt:lpstr>Q2.4.1</vt:lpstr>
      <vt:lpstr>Q2.4.2</vt:lpstr>
      <vt:lpstr>Q2.4.3</vt:lpstr>
      <vt:lpstr>Q2.4.4</vt:lpstr>
      <vt:lpstr>Q2.4.5</vt:lpstr>
      <vt:lpstr>Q2.4.6</vt:lpstr>
      <vt:lpstr>Q2.4.7</vt:lpstr>
      <vt:lpstr>Q2.4.8</vt:lpstr>
      <vt:lpstr>Q2.5.1</vt:lpstr>
      <vt:lpstr>Q2.6.1</vt:lpstr>
      <vt:lpstr>Q2.6.2</vt:lpstr>
      <vt:lpstr>Q2.7.1</vt:lpstr>
      <vt:lpstr>Q2.7.2</vt:lpstr>
      <vt:lpstr>Q2.7.3</vt:lpstr>
      <vt:lpstr>Q2.8.1</vt:lpstr>
      <vt:lpstr>Q2.8.2</vt:lpstr>
      <vt:lpstr>Q2.8.3</vt:lpstr>
      <vt:lpstr>Q2.9.1</vt:lpstr>
      <vt:lpstr>Q2.9.2</vt:lpstr>
      <vt:lpstr>Q2.9.3</vt:lpstr>
      <vt:lpstr>Q2.9.4</vt:lpstr>
      <vt:lpstr>Q2.9.5</vt:lpstr>
      <vt:lpstr>Q2.9.6</vt:lpstr>
      <vt:lpstr>Q3.1</vt:lpstr>
      <vt:lpstr>Q3.2</vt:lpstr>
      <vt:lpstr>Q3.3</vt:lpstr>
      <vt:lpstr>Q3.4</vt:lpstr>
      <vt:lpstr>Q3.5</vt:lpstr>
      <vt:lpstr>Q3.6</vt:lpstr>
      <vt:lpstr>Q3.7</vt:lpstr>
      <vt:lpstr>Q3.8</vt:lpstr>
      <vt:lpstr>Q7.1</vt:lpstr>
      <vt:lpstr>Q7.2</vt:lpstr>
      <vt:lpstr>Q8.1</vt:lpstr>
      <vt:lpstr>Q8.2</vt:lpstr>
      <vt:lpstr>Q8.3</vt:lpstr>
      <vt:lpstr>Q8.4</vt:lpstr>
      <vt:lpstr>Q8.5</vt:lpstr>
      <vt:lpstr>Q8.6</vt:lpstr>
      <vt:lpstr>Q8.7</vt:lpstr>
      <vt:lpstr>Q9.1</vt:lpstr>
      <vt:lpstr>Q9.10</vt:lpstr>
      <vt:lpstr>Q9.11</vt:lpstr>
      <vt:lpstr>Q9.2</vt:lpstr>
      <vt:lpstr>Q9.3</vt:lpstr>
      <vt:lpstr>Q9.4</vt:lpstr>
      <vt:lpstr>Q9.5</vt:lpstr>
      <vt:lpstr>Q9.6</vt:lpstr>
      <vt:lpstr>Q9.7</vt:lpstr>
      <vt:lpstr>Q9.8</vt:lpstr>
      <vt:lpstr>Q9.9</vt:lpstr>
      <vt:lpstr>V1.3.16</vt:lpstr>
      <vt:lpstr>V1.3.17</vt:lpstr>
      <vt:lpstr>V1.3.2</vt:lpstr>
      <vt:lpstr>ValidationError1</vt:lpstr>
      <vt:lpstr>ValidationError2</vt:lpstr>
      <vt:lpstr>ValidationErrorCombined</vt:lpstr>
    </vt:vector>
  </TitlesOfParts>
  <Company>Cayman Islands Monetary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FAR-016-22-03-T001</dc:title>
  <dc:creator>Cayman Islands Monetary Authority</dc:creator>
  <cp:lastModifiedBy>Bodden, Alexis</cp:lastModifiedBy>
  <cp:lastPrinted>2015-08-31T17:11:31Z</cp:lastPrinted>
  <dcterms:created xsi:type="dcterms:W3CDTF">2013-08-12T19:57:53Z</dcterms:created>
  <dcterms:modified xsi:type="dcterms:W3CDTF">2019-02-07T16:41:40Z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0x0101004127682ADBB8904F8CAAEC060D7FA1C4</vt:lpwstr>
  </property>
</Properties>
</file>