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olicy &amp; Research\Statistics\Money Service Business Remittances\REMITTANCE REPORT -WEBSITE\Cayman Islands Remittance Report\2019\"/>
    </mc:Choice>
  </mc:AlternateContent>
  <xr:revisionPtr revIDLastSave="0" documentId="13_ncr:1_{3988141F-7920-4237-A176-970882FB8B21}" xr6:coauthVersionLast="45" xr6:coauthVersionMax="45" xr10:uidLastSave="{00000000-0000-0000-0000-000000000000}"/>
  <bookViews>
    <workbookView xWindow="-120" yWindow="480" windowWidth="24240" windowHeight="13140" tabRatio="788" xr2:uid="{00000000-000D-0000-FFFF-FFFF00000000}"/>
  </bookViews>
  <sheets>
    <sheet name="Remittances - Outflows" sheetId="1" r:id="rId1"/>
    <sheet name="Remittances - Inflows " sheetId="2" r:id="rId2"/>
  </sheets>
  <externalReferences>
    <externalReference r:id="rId3"/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" l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20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6" i="2"/>
  <c r="O15" i="2"/>
  <c r="O14" i="2"/>
  <c r="O13" i="2"/>
  <c r="O12" i="2"/>
  <c r="O11" i="2"/>
  <c r="O10" i="2"/>
  <c r="O9" i="2"/>
  <c r="O8" i="2"/>
  <c r="O32" i="2"/>
  <c r="O59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O49" i="2"/>
  <c r="O38" i="2"/>
  <c r="P32" i="2"/>
  <c r="P58" i="2"/>
  <c r="O44" i="2"/>
  <c r="O54" i="2"/>
  <c r="O40" i="2"/>
  <c r="O45" i="2"/>
  <c r="O50" i="2"/>
  <c r="O56" i="2"/>
  <c r="O36" i="2"/>
  <c r="O41" i="2"/>
  <c r="O46" i="2"/>
  <c r="O52" i="2"/>
  <c r="O57" i="2"/>
  <c r="O37" i="2"/>
  <c r="O42" i="2"/>
  <c r="O48" i="2"/>
  <c r="O53" i="2"/>
  <c r="O58" i="2"/>
  <c r="O39" i="2"/>
  <c r="O43" i="2"/>
  <c r="O47" i="2"/>
  <c r="O51" i="2"/>
  <c r="O55" i="2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32" i="1"/>
  <c r="P56" i="1"/>
  <c r="P42" i="2"/>
  <c r="P44" i="2"/>
  <c r="P51" i="2"/>
  <c r="P57" i="2"/>
  <c r="P38" i="2"/>
  <c r="P49" i="2"/>
  <c r="P50" i="2"/>
  <c r="P40" i="2"/>
  <c r="P41" i="2"/>
  <c r="P48" i="2"/>
  <c r="P47" i="2"/>
  <c r="P37" i="2"/>
  <c r="P54" i="2"/>
  <c r="P56" i="2"/>
  <c r="P59" i="2"/>
  <c r="P53" i="2"/>
  <c r="P55" i="2"/>
  <c r="P46" i="2"/>
  <c r="P52" i="2"/>
  <c r="P36" i="2"/>
  <c r="P39" i="2"/>
  <c r="P45" i="2"/>
  <c r="P43" i="2"/>
  <c r="O60" i="2"/>
  <c r="O32" i="1"/>
  <c r="O39" i="1"/>
  <c r="P39" i="1"/>
  <c r="P43" i="1"/>
  <c r="P47" i="1"/>
  <c r="P51" i="1"/>
  <c r="P55" i="1"/>
  <c r="P59" i="1"/>
  <c r="P37" i="1"/>
  <c r="P41" i="1"/>
  <c r="P45" i="1"/>
  <c r="P49" i="1"/>
  <c r="P53" i="1"/>
  <c r="P57" i="1"/>
  <c r="P38" i="1"/>
  <c r="P42" i="1"/>
  <c r="P46" i="1"/>
  <c r="P50" i="1"/>
  <c r="P54" i="1"/>
  <c r="P58" i="1"/>
  <c r="P36" i="1"/>
  <c r="P40" i="1"/>
  <c r="P44" i="1"/>
  <c r="P48" i="1"/>
  <c r="P52" i="1"/>
  <c r="N32" i="1"/>
  <c r="N56" i="1"/>
  <c r="N32" i="2"/>
  <c r="N58" i="2"/>
  <c r="P60" i="2"/>
  <c r="O56" i="1"/>
  <c r="O36" i="1"/>
  <c r="O47" i="1"/>
  <c r="O50" i="1"/>
  <c r="O57" i="1"/>
  <c r="O41" i="1"/>
  <c r="O59" i="1"/>
  <c r="O46" i="1"/>
  <c r="O37" i="1"/>
  <c r="O44" i="1"/>
  <c r="O55" i="1"/>
  <c r="O58" i="1"/>
  <c r="O42" i="1"/>
  <c r="O49" i="1"/>
  <c r="O48" i="1"/>
  <c r="O52" i="1"/>
  <c r="O43" i="1"/>
  <c r="O53" i="1"/>
  <c r="O40" i="1"/>
  <c r="O51" i="1"/>
  <c r="O54" i="1"/>
  <c r="O38" i="1"/>
  <c r="O45" i="1"/>
  <c r="P60" i="1"/>
  <c r="N47" i="2"/>
  <c r="N55" i="2"/>
  <c r="N36" i="2"/>
  <c r="N37" i="2"/>
  <c r="N41" i="2"/>
  <c r="N45" i="2"/>
  <c r="N49" i="2"/>
  <c r="N53" i="2"/>
  <c r="N57" i="2"/>
  <c r="N39" i="2"/>
  <c r="N43" i="2"/>
  <c r="N51" i="2"/>
  <c r="N59" i="2"/>
  <c r="N40" i="2"/>
  <c r="N44" i="2"/>
  <c r="N48" i="2"/>
  <c r="N52" i="2"/>
  <c r="N56" i="2"/>
  <c r="N38" i="2"/>
  <c r="N42" i="2"/>
  <c r="N46" i="2"/>
  <c r="N50" i="2"/>
  <c r="N54" i="2"/>
  <c r="N42" i="1"/>
  <c r="N50" i="1"/>
  <c r="N58" i="1"/>
  <c r="N37" i="1"/>
  <c r="N45" i="1"/>
  <c r="N53" i="1"/>
  <c r="N38" i="1"/>
  <c r="N46" i="1"/>
  <c r="N54" i="1"/>
  <c r="N41" i="1"/>
  <c r="N49" i="1"/>
  <c r="N57" i="1"/>
  <c r="N39" i="1"/>
  <c r="N43" i="1"/>
  <c r="N47" i="1"/>
  <c r="N51" i="1"/>
  <c r="N55" i="1"/>
  <c r="N59" i="1"/>
  <c r="N36" i="1"/>
  <c r="N40" i="1"/>
  <c r="N44" i="1"/>
  <c r="N48" i="1"/>
  <c r="N5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L32" i="1"/>
  <c r="L36" i="1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L32" i="2"/>
  <c r="L38" i="2"/>
  <c r="O60" i="1"/>
  <c r="N60" i="2"/>
  <c r="N60" i="1"/>
  <c r="L56" i="2"/>
  <c r="L51" i="2"/>
  <c r="L54" i="1"/>
  <c r="L58" i="1"/>
  <c r="L50" i="1"/>
  <c r="L46" i="1"/>
  <c r="L42" i="1"/>
  <c r="L57" i="1"/>
  <c r="L53" i="1"/>
  <c r="L49" i="1"/>
  <c r="L45" i="1"/>
  <c r="L41" i="1"/>
  <c r="L52" i="1"/>
  <c r="L56" i="1"/>
  <c r="L48" i="1"/>
  <c r="L44" i="1"/>
  <c r="L40" i="1"/>
  <c r="L59" i="1"/>
  <c r="L55" i="1"/>
  <c r="L51" i="1"/>
  <c r="L47" i="1"/>
  <c r="L43" i="1"/>
  <c r="L39" i="1"/>
  <c r="L57" i="2"/>
  <c r="L52" i="2"/>
  <c r="L47" i="2"/>
  <c r="L41" i="2"/>
  <c r="L36" i="2"/>
  <c r="L40" i="2"/>
  <c r="L55" i="2"/>
  <c r="L49" i="2"/>
  <c r="L44" i="2"/>
  <c r="L39" i="2"/>
  <c r="L45" i="2"/>
  <c r="L59" i="2"/>
  <c r="L53" i="2"/>
  <c r="L48" i="2"/>
  <c r="L43" i="2"/>
  <c r="L37" i="2"/>
  <c r="M32" i="1"/>
  <c r="L38" i="1"/>
  <c r="L37" i="1"/>
  <c r="M32" i="2"/>
  <c r="M38" i="2"/>
  <c r="L58" i="2"/>
  <c r="L54" i="2"/>
  <c r="L50" i="2"/>
  <c r="L46" i="2"/>
  <c r="L42" i="2"/>
  <c r="K32" i="2"/>
  <c r="K58" i="2"/>
  <c r="K32" i="1"/>
  <c r="K59" i="1"/>
  <c r="L60" i="2"/>
  <c r="M49" i="2"/>
  <c r="M48" i="2"/>
  <c r="M54" i="2"/>
  <c r="L60" i="1"/>
  <c r="M41" i="2"/>
  <c r="M44" i="2"/>
  <c r="M50" i="2"/>
  <c r="M57" i="2"/>
  <c r="M37" i="2"/>
  <c r="M40" i="2"/>
  <c r="M42" i="2"/>
  <c r="M53" i="2"/>
  <c r="M56" i="2"/>
  <c r="M58" i="2"/>
  <c r="M42" i="1"/>
  <c r="M38" i="1"/>
  <c r="M58" i="1"/>
  <c r="M54" i="1"/>
  <c r="M50" i="1"/>
  <c r="M46" i="1"/>
  <c r="M44" i="1"/>
  <c r="M55" i="1"/>
  <c r="M39" i="1"/>
  <c r="M45" i="1"/>
  <c r="M56" i="1"/>
  <c r="M40" i="1"/>
  <c r="M51" i="1"/>
  <c r="M57" i="1"/>
  <c r="M41" i="1"/>
  <c r="M52" i="1"/>
  <c r="M36" i="1"/>
  <c r="M47" i="1"/>
  <c r="M53" i="1"/>
  <c r="M37" i="1"/>
  <c r="M48" i="1"/>
  <c r="M59" i="1"/>
  <c r="M43" i="1"/>
  <c r="M49" i="1"/>
  <c r="M55" i="2"/>
  <c r="M51" i="2"/>
  <c r="M47" i="2"/>
  <c r="M43" i="2"/>
  <c r="M39" i="2"/>
  <c r="M59" i="2"/>
  <c r="M45" i="2"/>
  <c r="M52" i="2"/>
  <c r="M36" i="2"/>
  <c r="M46" i="2"/>
  <c r="K39" i="2"/>
  <c r="K43" i="2"/>
  <c r="K47" i="2"/>
  <c r="K51" i="2"/>
  <c r="K55" i="2"/>
  <c r="K59" i="2"/>
  <c r="K36" i="2"/>
  <c r="K40" i="2"/>
  <c r="K44" i="2"/>
  <c r="K48" i="2"/>
  <c r="K52" i="2"/>
  <c r="K56" i="2"/>
  <c r="K37" i="2"/>
  <c r="K41" i="2"/>
  <c r="K45" i="2"/>
  <c r="K49" i="2"/>
  <c r="K53" i="2"/>
  <c r="K57" i="2"/>
  <c r="K38" i="2"/>
  <c r="K42" i="2"/>
  <c r="K46" i="2"/>
  <c r="K50" i="2"/>
  <c r="K54" i="2"/>
  <c r="K43" i="1"/>
  <c r="K37" i="1"/>
  <c r="K41" i="1"/>
  <c r="K45" i="1"/>
  <c r="K49" i="1"/>
  <c r="K53" i="1"/>
  <c r="K57" i="1"/>
  <c r="K39" i="1"/>
  <c r="K47" i="1"/>
  <c r="K51" i="1"/>
  <c r="K55" i="1"/>
  <c r="K36" i="1"/>
  <c r="K40" i="1"/>
  <c r="K44" i="1"/>
  <c r="K48" i="1"/>
  <c r="K52" i="1"/>
  <c r="K56" i="1"/>
  <c r="K38" i="1"/>
  <c r="K42" i="1"/>
  <c r="K46" i="1"/>
  <c r="K50" i="1"/>
  <c r="K54" i="1"/>
  <c r="K58" i="1"/>
  <c r="J32" i="2"/>
  <c r="J57" i="2"/>
  <c r="J32" i="1"/>
  <c r="J56" i="1"/>
  <c r="M60" i="2"/>
  <c r="M60" i="1"/>
  <c r="K60" i="2"/>
  <c r="K60" i="1"/>
  <c r="J58" i="2"/>
  <c r="J46" i="2"/>
  <c r="J50" i="2"/>
  <c r="J42" i="2"/>
  <c r="J38" i="2"/>
  <c r="J54" i="2"/>
  <c r="J39" i="2"/>
  <c r="J43" i="2"/>
  <c r="J47" i="2"/>
  <c r="J51" i="2"/>
  <c r="J55" i="2"/>
  <c r="J59" i="2"/>
  <c r="J36" i="2"/>
  <c r="J40" i="2"/>
  <c r="J44" i="2"/>
  <c r="J48" i="2"/>
  <c r="J52" i="2"/>
  <c r="J56" i="2"/>
  <c r="J37" i="2"/>
  <c r="J41" i="2"/>
  <c r="J45" i="2"/>
  <c r="J49" i="2"/>
  <c r="J53" i="2"/>
  <c r="J45" i="1"/>
  <c r="J37" i="1"/>
  <c r="J49" i="1"/>
  <c r="J38" i="1"/>
  <c r="J53" i="1"/>
  <c r="J41" i="1"/>
  <c r="J57" i="1"/>
  <c r="J42" i="1"/>
  <c r="J46" i="1"/>
  <c r="J50" i="1"/>
  <c r="J54" i="1"/>
  <c r="J58" i="1"/>
  <c r="J39" i="1"/>
  <c r="J43" i="1"/>
  <c r="J47" i="1"/>
  <c r="J51" i="1"/>
  <c r="J55" i="1"/>
  <c r="J59" i="1"/>
  <c r="J36" i="1"/>
  <c r="J40" i="1"/>
  <c r="J44" i="1"/>
  <c r="J48" i="1"/>
  <c r="J52" i="1"/>
  <c r="I32" i="2"/>
  <c r="I59" i="2"/>
  <c r="I32" i="1"/>
  <c r="I58" i="1"/>
  <c r="J60" i="2"/>
  <c r="J60" i="1"/>
  <c r="I40" i="2"/>
  <c r="I44" i="2"/>
  <c r="I48" i="2"/>
  <c r="I36" i="2"/>
  <c r="I52" i="2"/>
  <c r="I56" i="2"/>
  <c r="I41" i="2"/>
  <c r="I49" i="2"/>
  <c r="I53" i="2"/>
  <c r="I57" i="2"/>
  <c r="I37" i="2"/>
  <c r="I45" i="2"/>
  <c r="I38" i="2"/>
  <c r="I42" i="2"/>
  <c r="I46" i="2"/>
  <c r="I50" i="2"/>
  <c r="I54" i="2"/>
  <c r="I58" i="2"/>
  <c r="I39" i="2"/>
  <c r="I43" i="2"/>
  <c r="I47" i="2"/>
  <c r="I51" i="2"/>
  <c r="I55" i="2"/>
  <c r="I39" i="1"/>
  <c r="I47" i="1"/>
  <c r="I55" i="1"/>
  <c r="I36" i="1"/>
  <c r="I37" i="1"/>
  <c r="I41" i="1"/>
  <c r="I45" i="1"/>
  <c r="I49" i="1"/>
  <c r="I53" i="1"/>
  <c r="I57" i="1"/>
  <c r="I43" i="1"/>
  <c r="I51" i="1"/>
  <c r="I59" i="1"/>
  <c r="I40" i="1"/>
  <c r="I44" i="1"/>
  <c r="I48" i="1"/>
  <c r="I52" i="1"/>
  <c r="I56" i="1"/>
  <c r="I38" i="1"/>
  <c r="I42" i="1"/>
  <c r="I46" i="1"/>
  <c r="I50" i="1"/>
  <c r="I54" i="1"/>
  <c r="I60" i="2"/>
  <c r="I60" i="1"/>
  <c r="H32" i="1"/>
  <c r="H39" i="1"/>
  <c r="H57" i="1"/>
  <c r="H37" i="1"/>
  <c r="H53" i="1"/>
  <c r="H49" i="1"/>
  <c r="H41" i="1"/>
  <c r="H45" i="1"/>
  <c r="H56" i="1"/>
  <c r="H48" i="1"/>
  <c r="H44" i="1"/>
  <c r="H40" i="1"/>
  <c r="H58" i="1"/>
  <c r="H54" i="1"/>
  <c r="H50" i="1"/>
  <c r="H46" i="1"/>
  <c r="H42" i="1"/>
  <c r="H38" i="1"/>
  <c r="H52" i="1"/>
  <c r="H36" i="1"/>
  <c r="H59" i="1"/>
  <c r="H55" i="1"/>
  <c r="H51" i="1"/>
  <c r="H47" i="1"/>
  <c r="H43" i="1"/>
  <c r="H32" i="2"/>
  <c r="H37" i="2"/>
  <c r="H41" i="2"/>
  <c r="H45" i="2"/>
  <c r="H49" i="2"/>
  <c r="H53" i="2"/>
  <c r="H57" i="2"/>
  <c r="H38" i="2"/>
  <c r="H42" i="2"/>
  <c r="H46" i="2"/>
  <c r="H50" i="2"/>
  <c r="H54" i="2"/>
  <c r="H58" i="2"/>
  <c r="H39" i="2"/>
  <c r="H43" i="2"/>
  <c r="H47" i="2"/>
  <c r="H51" i="2"/>
  <c r="H55" i="2"/>
  <c r="H59" i="2"/>
  <c r="H40" i="2"/>
  <c r="H44" i="2"/>
  <c r="H48" i="2"/>
  <c r="H52" i="2"/>
  <c r="H56" i="2"/>
  <c r="H36" i="2"/>
  <c r="H60" i="1"/>
  <c r="F32" i="1"/>
  <c r="F37" i="1"/>
  <c r="F41" i="1"/>
  <c r="F45" i="1"/>
  <c r="F49" i="1"/>
  <c r="F38" i="1"/>
  <c r="F46" i="1"/>
  <c r="F43" i="1"/>
  <c r="F47" i="1"/>
  <c r="F59" i="1"/>
  <c r="F40" i="1"/>
  <c r="F44" i="1"/>
  <c r="F48" i="1"/>
  <c r="F42" i="1"/>
  <c r="F50" i="1"/>
  <c r="F39" i="1"/>
  <c r="F36" i="1"/>
  <c r="H60" i="2"/>
  <c r="F32" i="2"/>
  <c r="D32" i="1"/>
  <c r="C32" i="2"/>
  <c r="E32" i="1"/>
  <c r="C32" i="1"/>
  <c r="E32" i="2"/>
  <c r="D32" i="2"/>
  <c r="D48" i="2"/>
  <c r="D38" i="2"/>
  <c r="D42" i="2"/>
  <c r="D46" i="2"/>
  <c r="D47" i="2"/>
  <c r="D41" i="2"/>
  <c r="D59" i="2"/>
  <c r="D49" i="2"/>
  <c r="D39" i="2"/>
  <c r="D43" i="2"/>
  <c r="D45" i="2"/>
  <c r="D50" i="2"/>
  <c r="D36" i="2"/>
  <c r="D40" i="2"/>
  <c r="D44" i="2"/>
  <c r="D37" i="2"/>
  <c r="E48" i="2"/>
  <c r="E44" i="2"/>
  <c r="E40" i="2"/>
  <c r="E36" i="2"/>
  <c r="E49" i="2"/>
  <c r="E41" i="2"/>
  <c r="E59" i="2"/>
  <c r="E47" i="2"/>
  <c r="E43" i="2"/>
  <c r="E39" i="2"/>
  <c r="E37" i="2"/>
  <c r="E50" i="2"/>
  <c r="E46" i="2"/>
  <c r="E42" i="2"/>
  <c r="E38" i="2"/>
  <c r="E45" i="2"/>
  <c r="F39" i="2"/>
  <c r="F43" i="2"/>
  <c r="F47" i="2"/>
  <c r="F36" i="2"/>
  <c r="F38" i="2"/>
  <c r="F46" i="2"/>
  <c r="F50" i="2"/>
  <c r="F59" i="2"/>
  <c r="F40" i="2"/>
  <c r="F44" i="2"/>
  <c r="F48" i="2"/>
  <c r="F37" i="2"/>
  <c r="F41" i="2"/>
  <c r="F45" i="2"/>
  <c r="F49" i="2"/>
  <c r="F42" i="2"/>
  <c r="C40" i="2"/>
  <c r="C44" i="2"/>
  <c r="C59" i="2"/>
  <c r="C45" i="2"/>
  <c r="C42" i="2"/>
  <c r="C46" i="2"/>
  <c r="C39" i="2"/>
  <c r="C43" i="2"/>
  <c r="C36" i="2"/>
  <c r="C37" i="2"/>
  <c r="C41" i="2"/>
  <c r="C38" i="2"/>
  <c r="E38" i="1"/>
  <c r="E42" i="1"/>
  <c r="E46" i="1"/>
  <c r="E50" i="1"/>
  <c r="E39" i="1"/>
  <c r="E43" i="1"/>
  <c r="E47" i="1"/>
  <c r="E36" i="1"/>
  <c r="E59" i="1"/>
  <c r="E40" i="1"/>
  <c r="E44" i="1"/>
  <c r="E48" i="1"/>
  <c r="E37" i="1"/>
  <c r="E41" i="1"/>
  <c r="E45" i="1"/>
  <c r="E49" i="1"/>
  <c r="D48" i="1"/>
  <c r="D44" i="1"/>
  <c r="D40" i="1"/>
  <c r="D59" i="1"/>
  <c r="D47" i="1"/>
  <c r="D43" i="1"/>
  <c r="D39" i="1"/>
  <c r="D50" i="1"/>
  <c r="D46" i="1"/>
  <c r="D42" i="1"/>
  <c r="D49" i="1"/>
  <c r="D45" i="1"/>
  <c r="D41" i="1"/>
  <c r="D37" i="1"/>
  <c r="D36" i="1"/>
  <c r="D38" i="1"/>
  <c r="G32" i="1"/>
  <c r="F60" i="1"/>
  <c r="C59" i="1"/>
  <c r="C38" i="1"/>
  <c r="C45" i="1"/>
  <c r="C41" i="1"/>
  <c r="C37" i="1"/>
  <c r="C44" i="1"/>
  <c r="C40" i="1"/>
  <c r="C36" i="1"/>
  <c r="C43" i="1"/>
  <c r="C39" i="1"/>
  <c r="C46" i="1"/>
  <c r="C42" i="1"/>
  <c r="G32" i="2"/>
  <c r="D60" i="2"/>
  <c r="F60" i="2"/>
  <c r="C60" i="1"/>
  <c r="D60" i="1"/>
  <c r="E60" i="2"/>
  <c r="C60" i="2"/>
  <c r="E60" i="1"/>
  <c r="G60" i="2"/>
  <c r="G60" i="1"/>
</calcChain>
</file>

<file path=xl/sharedStrings.xml><?xml version="1.0" encoding="utf-8"?>
<sst xmlns="http://schemas.openxmlformats.org/spreadsheetml/2006/main" count="353" uniqueCount="53">
  <si>
    <t>JAMAICA</t>
  </si>
  <si>
    <t>HONDURAS</t>
  </si>
  <si>
    <t>PHILIPPINES</t>
  </si>
  <si>
    <t>DOMINICAN REPUBLIC</t>
  </si>
  <si>
    <t>OTHER</t>
  </si>
  <si>
    <t>TOTALS</t>
  </si>
  <si>
    <t>COUNTRY</t>
  </si>
  <si>
    <t>Source: Money Service Providers (MSP's) licensed by Cayman Islands Monetary Authority (CIMA).</t>
  </si>
  <si>
    <t>n/a</t>
  </si>
  <si>
    <t>REMITTANCE  OUTFLOWS  BY COUNTRY  (US$ - Actual Amounts)</t>
  </si>
  <si>
    <t>REMITTANCE  INFLOWS BY COUNTRY  (US$ - Actual Amounts)</t>
  </si>
  <si>
    <t>REMITTANCE  OUTFLOWS  BY COUNTRY BY PERCENTAGE (%)</t>
  </si>
  <si>
    <t>REMITTANCE INFLOWS  BY COUNTRY BY PERCENTAGE (%)</t>
  </si>
  <si>
    <t>NICARAGUA</t>
  </si>
  <si>
    <t>GUYANA</t>
  </si>
  <si>
    <t>TRINIDAD &amp; TOBAGO</t>
  </si>
  <si>
    <t>INDIA</t>
  </si>
  <si>
    <t>UNITED KINGDOM</t>
  </si>
  <si>
    <t>UNITED STATES</t>
  </si>
  <si>
    <t xml:space="preserve">               CAYMAN ISLANDS REMITTANCE REPORT - MONEY SERVICE PROVIDERS (REMITTANCE COMPANIES)</t>
  </si>
  <si>
    <t>REMITTANCE INFLOWS  BY COUNTRY  (US$ - Actual Amounts)</t>
  </si>
  <si>
    <t xml:space="preserve">                   (Workers' remittances transmitted by the remittance companies licensed as Money Service Providers)</t>
  </si>
  <si>
    <t>CANADA</t>
  </si>
  <si>
    <t>COSTA RICA</t>
  </si>
  <si>
    <t>BARBADOS</t>
  </si>
  <si>
    <t>PANAMA</t>
  </si>
  <si>
    <t>Year 2012</t>
  </si>
  <si>
    <t xml:space="preserve">n/a - data not collected </t>
  </si>
  <si>
    <t>Year 2013</t>
  </si>
  <si>
    <t>Year 2015</t>
  </si>
  <si>
    <t xml:space="preserve">                     (Workers' remittances transmitted by the remittance companies licensed as Money Service Providers)</t>
  </si>
  <si>
    <t>Year 2016</t>
  </si>
  <si>
    <t>Year 2014*</t>
  </si>
  <si>
    <t>BELIZE</t>
  </si>
  <si>
    <t>CHINA</t>
  </si>
  <si>
    <t>CUBA</t>
  </si>
  <si>
    <t>KENYA</t>
  </si>
  <si>
    <t>MEXICO</t>
  </si>
  <si>
    <t>NEPAL</t>
  </si>
  <si>
    <t>PERU</t>
  </si>
  <si>
    <t>COLOMBIA</t>
  </si>
  <si>
    <t xml:space="preserve">* aggregated information does not include one reporting entity. </t>
  </si>
  <si>
    <t>ZIMBABWE</t>
  </si>
  <si>
    <t>Year 2017</t>
  </si>
  <si>
    <t>2018Q1</t>
  </si>
  <si>
    <t>2018Q2</t>
  </si>
  <si>
    <t>2018Q3</t>
  </si>
  <si>
    <t>2018Q4</t>
  </si>
  <si>
    <t>Year 2018</t>
  </si>
  <si>
    <t>2019Q1</t>
  </si>
  <si>
    <t>2019Q2</t>
  </si>
  <si>
    <t>2019Q3</t>
  </si>
  <si>
    <t>Updated -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</si>
</sst>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0.0%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_-&quot;£&quot;* #,##0.00_-;\-&quot;£&quot;* #,##0.00_-;_-&quot;£&quot;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9"/>
      <color indexed="63"/>
      <name val="Verdana"/>
      <family val="2"/>
    </font>
    <font>
      <sz val="10"/>
      <color indexed="10"/>
      <name val="Verdana"/>
      <family val="2"/>
    </font>
    <font>
      <sz val="8"/>
      <color indexed="63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Calibri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0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24" fillId="3" borderId="18" applyNumberFormat="0" applyBorder="0" applyProtection="0"/>
    <xf numFmtId="0" fontId="24" fillId="3" borderId="25" applyNumberFormat="0" applyProtection="0"/>
    <xf numFmtId="0" fontId="24" fillId="3" borderId="25" applyNumberFormat="0" applyProtection="0"/>
    <xf numFmtId="37" fontId="9" fillId="0" borderId="25">
      <alignment horizontal="center" vertical="center"/>
      <protection locked="0"/>
    </xf>
    <xf numFmtId="37" fontId="9" fillId="0" borderId="25">
      <alignment horizontal="center" vertical="center"/>
      <protection locked="0"/>
    </xf>
    <xf numFmtId="0" fontId="7" fillId="0" borderId="0">
      <alignment vertical="top"/>
    </xf>
    <xf numFmtId="0" fontId="7" fillId="0" borderId="0">
      <alignment vertical="top"/>
    </xf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7" fillId="6" borderId="25" applyNumberFormat="0" applyFont="0" applyBorder="0" applyAlignment="0" applyProtection="0">
      <alignment horizontal="center"/>
    </xf>
    <xf numFmtId="0" fontId="7" fillId="6" borderId="25" applyNumberFormat="0" applyFont="0" applyBorder="0" applyAlignment="0" applyProtection="0">
      <alignment horizontal="center"/>
    </xf>
    <xf numFmtId="0" fontId="24" fillId="3" borderId="26" applyNumberFormat="0" applyFont="0" applyFill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3" fontId="7" fillId="7" borderId="25" applyFont="0" applyProtection="0">
      <alignment horizontal="right"/>
    </xf>
    <xf numFmtId="3" fontId="7" fillId="7" borderId="25" applyFont="0" applyProtection="0">
      <alignment horizontal="right"/>
    </xf>
    <xf numFmtId="9" fontId="7" fillId="7" borderId="25" applyFont="0" applyProtection="0">
      <alignment horizontal="right"/>
    </xf>
    <xf numFmtId="9" fontId="7" fillId="7" borderId="25" applyFont="0" applyProtection="0">
      <alignment horizontal="right"/>
    </xf>
    <xf numFmtId="0" fontId="24" fillId="3" borderId="18" applyNumberFormat="0" applyFill="0" applyBorder="0" applyProtection="0"/>
    <xf numFmtId="0" fontId="24" fillId="5" borderId="18" applyNumberFormat="0" applyFill="0" applyBorder="0" applyProtection="0"/>
    <xf numFmtId="0" fontId="5" fillId="0" borderId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2" borderId="5" xfId="0" applyFont="1" applyFill="1" applyBorder="1" applyAlignment="1">
      <alignment horizontal="left"/>
    </xf>
    <xf numFmtId="166" fontId="18" fillId="0" borderId="7" xfId="2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9" fontId="21" fillId="2" borderId="8" xfId="2" applyFont="1" applyFill="1" applyBorder="1" applyAlignment="1">
      <alignment horizontal="center"/>
    </xf>
    <xf numFmtId="1" fontId="9" fillId="0" borderId="0" xfId="0" applyNumberFormat="1" applyFont="1"/>
    <xf numFmtId="1" fontId="15" fillId="0" borderId="0" xfId="0" applyNumberFormat="1" applyFont="1"/>
    <xf numFmtId="1" fontId="17" fillId="0" borderId="0" xfId="0" applyNumberFormat="1" applyFont="1"/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9" fillId="0" borderId="14" xfId="0" applyFont="1" applyBorder="1"/>
    <xf numFmtId="166" fontId="18" fillId="3" borderId="7" xfId="2" applyNumberFormat="1" applyFont="1" applyFill="1" applyBorder="1" applyAlignment="1">
      <alignment horizontal="center"/>
    </xf>
    <xf numFmtId="0" fontId="17" fillId="4" borderId="0" xfId="0" applyFont="1" applyFill="1"/>
    <xf numFmtId="0" fontId="22" fillId="2" borderId="11" xfId="0" applyFont="1" applyFill="1" applyBorder="1" applyAlignment="1">
      <alignment horizontal="left"/>
    </xf>
    <xf numFmtId="166" fontId="18" fillId="0" borderId="16" xfId="2" applyNumberFormat="1" applyFont="1" applyBorder="1" applyAlignment="1">
      <alignment horizontal="center"/>
    </xf>
    <xf numFmtId="0" fontId="22" fillId="2" borderId="17" xfId="0" applyFont="1" applyFill="1" applyBorder="1" applyAlignment="1">
      <alignment horizontal="left"/>
    </xf>
    <xf numFmtId="165" fontId="18" fillId="0" borderId="18" xfId="1" applyNumberFormat="1" applyFont="1" applyBorder="1" applyAlignment="1">
      <alignment horizontal="right"/>
    </xf>
    <xf numFmtId="9" fontId="21" fillId="2" borderId="12" xfId="2" applyFont="1" applyFill="1" applyBorder="1" applyAlignment="1">
      <alignment horizontal="center"/>
    </xf>
    <xf numFmtId="165" fontId="18" fillId="0" borderId="18" xfId="1" applyNumberFormat="1" applyFont="1" applyBorder="1" applyAlignment="1">
      <alignment horizontal="center"/>
    </xf>
    <xf numFmtId="165" fontId="18" fillId="0" borderId="19" xfId="1" applyNumberFormat="1" applyFont="1" applyBorder="1" applyAlignment="1">
      <alignment horizontal="center"/>
    </xf>
    <xf numFmtId="3" fontId="18" fillId="0" borderId="18" xfId="1" applyNumberFormat="1" applyFont="1" applyBorder="1" applyAlignment="1" applyProtection="1">
      <alignment horizontal="right"/>
      <protection hidden="1"/>
    </xf>
    <xf numFmtId="3" fontId="18" fillId="0" borderId="15" xfId="1" applyNumberFormat="1" applyFont="1" applyBorder="1" applyAlignment="1" applyProtection="1">
      <alignment horizontal="right"/>
      <protection hidden="1"/>
    </xf>
    <xf numFmtId="165" fontId="18" fillId="0" borderId="18" xfId="0" applyNumberFormat="1" applyFont="1" applyBorder="1" applyAlignment="1">
      <alignment horizontal="center"/>
    </xf>
    <xf numFmtId="0" fontId="12" fillId="2" borderId="23" xfId="0" applyFont="1" applyFill="1" applyBorder="1"/>
    <xf numFmtId="1" fontId="22" fillId="2" borderId="8" xfId="0" applyNumberFormat="1" applyFont="1" applyFill="1" applyBorder="1" applyAlignment="1">
      <alignment horizontal="center"/>
    </xf>
    <xf numFmtId="1" fontId="13" fillId="2" borderId="2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12" xfId="0" applyNumberFormat="1" applyFont="1" applyFill="1" applyBorder="1" applyAlignment="1">
      <alignment horizontal="center"/>
    </xf>
    <xf numFmtId="9" fontId="22" fillId="2" borderId="8" xfId="2" applyFont="1" applyFill="1" applyBorder="1" applyAlignment="1">
      <alignment horizontal="center"/>
    </xf>
    <xf numFmtId="3" fontId="18" fillId="0" borderId="7" xfId="1" applyNumberFormat="1" applyFont="1" applyBorder="1" applyAlignment="1" applyProtection="1">
      <alignment horizontal="right"/>
      <protection hidden="1"/>
    </xf>
    <xf numFmtId="3" fontId="18" fillId="3" borderId="7" xfId="1" applyNumberFormat="1" applyFont="1" applyFill="1" applyBorder="1" applyAlignment="1" applyProtection="1">
      <alignment horizontal="right"/>
      <protection hidden="1"/>
    </xf>
    <xf numFmtId="164" fontId="18" fillId="0" borderId="16" xfId="1" applyNumberFormat="1" applyFont="1" applyBorder="1" applyAlignment="1" applyProtection="1">
      <alignment horizontal="right"/>
      <protection hidden="1"/>
    </xf>
    <xf numFmtId="164" fontId="18" fillId="0" borderId="24" xfId="1" applyNumberFormat="1" applyFont="1" applyBorder="1" applyAlignment="1" applyProtection="1">
      <alignment horizontal="right"/>
      <protection hidden="1"/>
    </xf>
    <xf numFmtId="164" fontId="18" fillId="3" borderId="24" xfId="1" applyNumberFormat="1" applyFont="1" applyFill="1" applyBorder="1" applyAlignment="1" applyProtection="1">
      <alignment horizontal="right"/>
      <protection hidden="1"/>
    </xf>
    <xf numFmtId="164" fontId="18" fillId="0" borderId="19" xfId="1" applyNumberFormat="1" applyFont="1" applyBorder="1" applyAlignment="1" applyProtection="1">
      <alignment horizontal="right"/>
      <protection hidden="1"/>
    </xf>
    <xf numFmtId="164" fontId="18" fillId="3" borderId="15" xfId="1" applyNumberFormat="1" applyFont="1" applyFill="1" applyBorder="1" applyAlignment="1" applyProtection="1">
      <alignment horizontal="right"/>
      <protection hidden="1"/>
    </xf>
    <xf numFmtId="164" fontId="18" fillId="0" borderId="10" xfId="1" applyNumberFormat="1" applyFont="1" applyBorder="1" applyAlignment="1" applyProtection="1">
      <alignment horizontal="right"/>
      <protection hidden="1"/>
    </xf>
    <xf numFmtId="164" fontId="18" fillId="0" borderId="15" xfId="1" applyNumberFormat="1" applyFont="1" applyBorder="1" applyAlignment="1" applyProtection="1">
      <alignment horizontal="center"/>
      <protection hidden="1"/>
    </xf>
    <xf numFmtId="164" fontId="18" fillId="0" borderId="21" xfId="1" applyNumberFormat="1" applyFont="1" applyBorder="1" applyAlignment="1" applyProtection="1">
      <alignment horizontal="center"/>
      <protection hidden="1"/>
    </xf>
    <xf numFmtId="165" fontId="18" fillId="0" borderId="7" xfId="1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164" fontId="18" fillId="0" borderId="18" xfId="0" applyNumberFormat="1" applyFont="1" applyBorder="1" applyAlignment="1">
      <alignment horizontal="right"/>
    </xf>
    <xf numFmtId="165" fontId="21" fillId="2" borderId="22" xfId="1" applyNumberFormat="1" applyFont="1" applyFill="1" applyBorder="1" applyAlignment="1">
      <alignment horizontal="right"/>
    </xf>
    <xf numFmtId="165" fontId="21" fillId="2" borderId="9" xfId="1" applyNumberFormat="1" applyFont="1" applyFill="1" applyBorder="1" applyAlignment="1">
      <alignment horizontal="right"/>
    </xf>
    <xf numFmtId="165" fontId="21" fillId="2" borderId="14" xfId="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166" fontId="18" fillId="0" borderId="27" xfId="2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165" fontId="21" fillId="2" borderId="8" xfId="1" applyNumberFormat="1" applyFont="1" applyFill="1" applyBorder="1" applyAlignment="1">
      <alignment horizontal="right"/>
    </xf>
    <xf numFmtId="165" fontId="21" fillId="2" borderId="12" xfId="1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6" xfId="0" applyFont="1" applyBorder="1" applyAlignment="1">
      <alignment horizontal="left"/>
    </xf>
    <xf numFmtId="165" fontId="18" fillId="4" borderId="19" xfId="1" applyNumberFormat="1" applyFont="1" applyFill="1" applyBorder="1" applyAlignment="1">
      <alignment horizontal="center"/>
    </xf>
    <xf numFmtId="166" fontId="18" fillId="4" borderId="16" xfId="2" applyNumberFormat="1" applyFont="1" applyFill="1" applyBorder="1" applyAlignment="1">
      <alignment horizontal="center"/>
    </xf>
    <xf numFmtId="164" fontId="18" fillId="4" borderId="15" xfId="1" applyNumberFormat="1" applyFont="1" applyFill="1" applyBorder="1" applyAlignment="1" applyProtection="1">
      <alignment horizontal="center"/>
      <protection hidden="1"/>
    </xf>
    <xf numFmtId="164" fontId="18" fillId="4" borderId="16" xfId="0" applyNumberFormat="1" applyFont="1" applyFill="1" applyBorder="1" applyAlignment="1">
      <alignment horizontal="right"/>
    </xf>
    <xf numFmtId="166" fontId="18" fillId="4" borderId="7" xfId="2" applyNumberFormat="1" applyFont="1" applyFill="1" applyBorder="1" applyAlignment="1">
      <alignment horizontal="center"/>
    </xf>
    <xf numFmtId="3" fontId="18" fillId="4" borderId="20" xfId="0" applyNumberFormat="1" applyFont="1" applyFill="1" applyBorder="1" applyAlignment="1">
      <alignment horizontal="right"/>
    </xf>
    <xf numFmtId="165" fontId="18" fillId="4" borderId="18" xfId="1" applyNumberFormat="1" applyFont="1" applyFill="1" applyBorder="1" applyAlignment="1">
      <alignment horizontal="center"/>
    </xf>
    <xf numFmtId="3" fontId="18" fillId="4" borderId="18" xfId="0" applyNumberFormat="1" applyFont="1" applyFill="1" applyBorder="1" applyAlignment="1">
      <alignment horizontal="right"/>
    </xf>
    <xf numFmtId="3" fontId="18" fillId="4" borderId="7" xfId="0" applyNumberFormat="1" applyFont="1" applyFill="1" applyBorder="1" applyAlignment="1">
      <alignment horizontal="right"/>
    </xf>
    <xf numFmtId="164" fontId="18" fillId="4" borderId="7" xfId="48" applyNumberFormat="1" applyFont="1" applyFill="1" applyBorder="1" applyAlignment="1">
      <alignment horizontal="right"/>
    </xf>
    <xf numFmtId="164" fontId="18" fillId="4" borderId="18" xfId="48" applyNumberFormat="1" applyFont="1" applyFill="1" applyBorder="1" applyAlignment="1">
      <alignment horizontal="right"/>
    </xf>
    <xf numFmtId="165" fontId="18" fillId="4" borderId="18" xfId="51" applyNumberFormat="1" applyFont="1" applyFill="1" applyBorder="1" applyAlignment="1">
      <alignment horizontal="center"/>
    </xf>
    <xf numFmtId="164" fontId="18" fillId="4" borderId="15" xfId="51" applyNumberFormat="1" applyFont="1" applyFill="1" applyBorder="1" applyAlignment="1" applyProtection="1">
      <alignment horizontal="center"/>
      <protection hidden="1"/>
    </xf>
    <xf numFmtId="166" fontId="18" fillId="4" borderId="7" xfId="39" applyNumberFormat="1" applyFont="1" applyFill="1" applyBorder="1" applyAlignment="1">
      <alignment horizontal="center"/>
    </xf>
    <xf numFmtId="3" fontId="18" fillId="4" borderId="16" xfId="0" applyNumberFormat="1" applyFont="1" applyFill="1" applyBorder="1" applyAlignment="1">
      <alignment horizontal="right"/>
    </xf>
    <xf numFmtId="3" fontId="18" fillId="4" borderId="19" xfId="0" applyNumberFormat="1" applyFont="1" applyFill="1" applyBorder="1" applyAlignment="1">
      <alignment horizontal="right"/>
    </xf>
    <xf numFmtId="166" fontId="18" fillId="4" borderId="16" xfId="39" applyNumberFormat="1" applyFont="1" applyFill="1" applyBorder="1" applyAlignment="1">
      <alignment horizontal="center"/>
    </xf>
    <xf numFmtId="165" fontId="18" fillId="4" borderId="19" xfId="51" applyNumberFormat="1" applyFont="1" applyFill="1" applyBorder="1" applyAlignment="1">
      <alignment horizontal="center"/>
    </xf>
  </cellXfs>
  <cellStyles count="70">
    <cellStyle name="'[Prototype - dialogs.xlsm]17. MR-Equity Result'!$A$12:$M$12" xfId="4" xr:uid="{00000000-0005-0000-0000-000000000000}"/>
    <cellStyle name="'[Prototype - dialogs.xlsm]17. MR-Equity Result'!$A$12:$N$12" xfId="5" xr:uid="{00000000-0005-0000-0000-000001000000}"/>
    <cellStyle name="'[Prototype - dialogs.xlsm]17. MR-Equity Result'!$A$12:$N$18" xfId="6" xr:uid="{00000000-0005-0000-0000-000002000000}"/>
    <cellStyle name="'[Prototype - dialogs.xlsm]20. BS-Statement. of Fin. Pos.'!$J$14:$J$18" xfId="7" xr:uid="{00000000-0005-0000-0000-000003000000}"/>
    <cellStyle name="'[Prototype - dialogs.xlsm]20. BS-Statement. of Fin. Pos.'!$J$21:$J$28" xfId="8" xr:uid="{00000000-0005-0000-0000-000004000000}"/>
    <cellStyle name="=C:\WINNT35\SYSTEM32\COMMAND.COM" xfId="9" xr:uid="{00000000-0005-0000-0000-000005000000}"/>
    <cellStyle name="=C:\WINNT35\SYSTEM32\COMMAND.COM 2" xfId="10" xr:uid="{00000000-0005-0000-0000-000006000000}"/>
    <cellStyle name="Comma" xfId="1" builtinId="3"/>
    <cellStyle name="Comma 10" xfId="59" xr:uid="{00000000-0005-0000-0000-000008000000}"/>
    <cellStyle name="Comma 11" xfId="65" xr:uid="{00000000-0005-0000-0000-000009000000}"/>
    <cellStyle name="Comma 2" xfId="12" xr:uid="{00000000-0005-0000-0000-00000A000000}"/>
    <cellStyle name="Comma 3" xfId="13" xr:uid="{00000000-0005-0000-0000-00000B000000}"/>
    <cellStyle name="Comma 4" xfId="14" xr:uid="{00000000-0005-0000-0000-00000C000000}"/>
    <cellStyle name="Comma 5" xfId="11" xr:uid="{00000000-0005-0000-0000-00000D000000}"/>
    <cellStyle name="Comma 5 2" xfId="45" xr:uid="{00000000-0005-0000-0000-00000E000000}"/>
    <cellStyle name="Comma 6" xfId="32" xr:uid="{00000000-0005-0000-0000-00000F000000}"/>
    <cellStyle name="Comma 6 2" xfId="42" xr:uid="{00000000-0005-0000-0000-000010000000}"/>
    <cellStyle name="Comma 7" xfId="51" xr:uid="{00000000-0005-0000-0000-000011000000}"/>
    <cellStyle name="Comma 8" xfId="38" xr:uid="{00000000-0005-0000-0000-000012000000}"/>
    <cellStyle name="Comma 9" xfId="53" xr:uid="{00000000-0005-0000-0000-000013000000}"/>
    <cellStyle name="Currency 2" xfId="16" xr:uid="{00000000-0005-0000-0000-000014000000}"/>
    <cellStyle name="Currency 3" xfId="15" xr:uid="{00000000-0005-0000-0000-000015000000}"/>
    <cellStyle name="Currency 3 2" xfId="46" xr:uid="{00000000-0005-0000-0000-000016000000}"/>
    <cellStyle name="Currency 4" xfId="33" xr:uid="{00000000-0005-0000-0000-000017000000}"/>
    <cellStyle name="Currency 4 2" xfId="50" xr:uid="{00000000-0005-0000-0000-000018000000}"/>
    <cellStyle name="Currency 5" xfId="40" xr:uid="{00000000-0005-0000-0000-000019000000}"/>
    <cellStyle name="Currency 6" xfId="54" xr:uid="{00000000-0005-0000-0000-00001A000000}"/>
    <cellStyle name="Currency 7" xfId="60" xr:uid="{00000000-0005-0000-0000-00001B000000}"/>
    <cellStyle name="Currency 8" xfId="66" xr:uid="{00000000-0005-0000-0000-00001C000000}"/>
    <cellStyle name="greyed" xfId="17" xr:uid="{00000000-0005-0000-0000-00001D000000}"/>
    <cellStyle name="greyed 2" xfId="18" xr:uid="{00000000-0005-0000-0000-00001E000000}"/>
    <cellStyle name="MarkUp_Table" xfId="19" xr:uid="{00000000-0005-0000-0000-00001F000000}"/>
    <cellStyle name="Normal" xfId="0" builtinId="0"/>
    <cellStyle name="Normal 10" xfId="64" xr:uid="{00000000-0005-0000-0000-000021000000}"/>
    <cellStyle name="Normal 2" xfId="20" xr:uid="{00000000-0005-0000-0000-000022000000}"/>
    <cellStyle name="Normal 3" xfId="21" xr:uid="{00000000-0005-0000-0000-000023000000}"/>
    <cellStyle name="Normal 3 2" xfId="22" xr:uid="{00000000-0005-0000-0000-000024000000}"/>
    <cellStyle name="Normal 3 2 2" xfId="35" xr:uid="{00000000-0005-0000-0000-000025000000}"/>
    <cellStyle name="Normal 3 2 3" xfId="48" xr:uid="{00000000-0005-0000-0000-000026000000}"/>
    <cellStyle name="Normal 3 2 4" xfId="56" xr:uid="{00000000-0005-0000-0000-000027000000}"/>
    <cellStyle name="Normal 3 2 5" xfId="62" xr:uid="{00000000-0005-0000-0000-000028000000}"/>
    <cellStyle name="Normal 3 2 6" xfId="68" xr:uid="{00000000-0005-0000-0000-000029000000}"/>
    <cellStyle name="Normal 3 3" xfId="34" xr:uid="{00000000-0005-0000-0000-00002A000000}"/>
    <cellStyle name="Normal 3 4" xfId="47" xr:uid="{00000000-0005-0000-0000-00002B000000}"/>
    <cellStyle name="Normal 3 5" xfId="55" xr:uid="{00000000-0005-0000-0000-00002C000000}"/>
    <cellStyle name="Normal 3 6" xfId="61" xr:uid="{00000000-0005-0000-0000-00002D000000}"/>
    <cellStyle name="Normal 3 7" xfId="67" xr:uid="{00000000-0005-0000-0000-00002E000000}"/>
    <cellStyle name="Normal 4" xfId="23" xr:uid="{00000000-0005-0000-0000-00002F000000}"/>
    <cellStyle name="Normal 4 2" xfId="36" xr:uid="{00000000-0005-0000-0000-000030000000}"/>
    <cellStyle name="Normal 4 3" xfId="49" xr:uid="{00000000-0005-0000-0000-000031000000}"/>
    <cellStyle name="Normal 4 4" xfId="57" xr:uid="{00000000-0005-0000-0000-000032000000}"/>
    <cellStyle name="Normal 4 5" xfId="63" xr:uid="{00000000-0005-0000-0000-000033000000}"/>
    <cellStyle name="Normal 4 6" xfId="69" xr:uid="{00000000-0005-0000-0000-000034000000}"/>
    <cellStyle name="Normal 5" xfId="3" xr:uid="{00000000-0005-0000-0000-000035000000}"/>
    <cellStyle name="Normal 5 2" xfId="44" xr:uid="{00000000-0005-0000-0000-000036000000}"/>
    <cellStyle name="Normal 6" xfId="31" xr:uid="{00000000-0005-0000-0000-000037000000}"/>
    <cellStyle name="Normal 6 2" xfId="41" xr:uid="{00000000-0005-0000-0000-000038000000}"/>
    <cellStyle name="Normal 7" xfId="37" xr:uid="{00000000-0005-0000-0000-000039000000}"/>
    <cellStyle name="Normal 8" xfId="52" xr:uid="{00000000-0005-0000-0000-00003A000000}"/>
    <cellStyle name="Normal 9" xfId="58" xr:uid="{00000000-0005-0000-0000-00003B000000}"/>
    <cellStyle name="Percent" xfId="2" builtinId="5"/>
    <cellStyle name="Percent 2" xfId="24" xr:uid="{00000000-0005-0000-0000-00003D000000}"/>
    <cellStyle name="Percent 3" xfId="43" xr:uid="{00000000-0005-0000-0000-00003E000000}"/>
    <cellStyle name="Percent 4" xfId="39" xr:uid="{00000000-0005-0000-0000-00003F000000}"/>
    <cellStyle name="showExposure" xfId="25" xr:uid="{00000000-0005-0000-0000-000040000000}"/>
    <cellStyle name="showExposure 2" xfId="26" xr:uid="{00000000-0005-0000-0000-000041000000}"/>
    <cellStyle name="showPercentage" xfId="27" xr:uid="{00000000-0005-0000-0000-000042000000}"/>
    <cellStyle name="showPercentage 2" xfId="28" xr:uid="{00000000-0005-0000-0000-000043000000}"/>
    <cellStyle name="Style 1" xfId="29" xr:uid="{00000000-0005-0000-0000-000044000000}"/>
    <cellStyle name="Style 1 2" xfId="30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150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5209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2/CIMA%20MSB%202019Q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3/CIMA%20MSB%202019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36574287.850000001</v>
          </cell>
          <cell r="F11">
            <v>4444659.6899999995</v>
          </cell>
          <cell r="G11">
            <v>11194164.189999999</v>
          </cell>
          <cell r="H11">
            <v>1322303.72</v>
          </cell>
          <cell r="I11">
            <v>1384629.94</v>
          </cell>
          <cell r="J11">
            <v>761700.7300000001</v>
          </cell>
          <cell r="K11">
            <v>317327.75</v>
          </cell>
          <cell r="L11">
            <v>74276.820000000007</v>
          </cell>
        </row>
        <row r="17">
          <cell r="E17">
            <v>532795.66999999993</v>
          </cell>
          <cell r="F17">
            <v>278727.08999999997</v>
          </cell>
          <cell r="G17">
            <v>3069067.4</v>
          </cell>
          <cell r="H17">
            <v>396262.68000000005</v>
          </cell>
          <cell r="I17">
            <v>274529.93</v>
          </cell>
          <cell r="J17">
            <v>92458.52</v>
          </cell>
          <cell r="K17">
            <v>91945.47</v>
          </cell>
          <cell r="L17">
            <v>112566.59999999999</v>
          </cell>
        </row>
        <row r="23">
          <cell r="E23">
            <v>75081.19</v>
          </cell>
          <cell r="F23">
            <v>574959.44999999995</v>
          </cell>
          <cell r="G23">
            <v>177866.13</v>
          </cell>
          <cell r="H23">
            <v>232541.09</v>
          </cell>
          <cell r="I23">
            <v>489020.55999999994</v>
          </cell>
          <cell r="J23">
            <v>27545.89</v>
          </cell>
          <cell r="K23">
            <v>242792.63</v>
          </cell>
          <cell r="L23">
            <v>1809073.3200000094</v>
          </cell>
        </row>
        <row r="31">
          <cell r="E31">
            <v>233145.06</v>
          </cell>
          <cell r="F31">
            <v>25895.83</v>
          </cell>
          <cell r="G31">
            <v>49111.03</v>
          </cell>
          <cell r="H31">
            <v>14083.76</v>
          </cell>
          <cell r="I31">
            <v>8016.01</v>
          </cell>
          <cell r="J31">
            <v>4542.1500000000005</v>
          </cell>
          <cell r="K31">
            <v>11281.45</v>
          </cell>
          <cell r="L31">
            <v>27056.149999999998</v>
          </cell>
        </row>
        <row r="37">
          <cell r="E37">
            <v>0</v>
          </cell>
          <cell r="F37">
            <v>118533.94</v>
          </cell>
          <cell r="G37">
            <v>973212.81</v>
          </cell>
          <cell r="H37">
            <v>137877.18000000002</v>
          </cell>
          <cell r="I37">
            <v>3518.93</v>
          </cell>
          <cell r="J37">
            <v>7265.73</v>
          </cell>
          <cell r="K37">
            <v>11676.470000000001</v>
          </cell>
          <cell r="L37">
            <v>1783.5099999999998</v>
          </cell>
        </row>
        <row r="43">
          <cell r="E43">
            <v>692.3</v>
          </cell>
          <cell r="F43">
            <v>0</v>
          </cell>
          <cell r="G43">
            <v>203.29</v>
          </cell>
          <cell r="H43">
            <v>0</v>
          </cell>
          <cell r="I43">
            <v>145.5</v>
          </cell>
          <cell r="J43">
            <v>300</v>
          </cell>
          <cell r="K43">
            <v>34.520000000000003</v>
          </cell>
          <cell r="L43">
            <v>434665.31999999995</v>
          </cell>
        </row>
      </sheetData>
      <sheetData sheetId="7"/>
      <sheetData sheetId="8"/>
      <sheetData sheetId="9">
        <row r="14">
          <cell r="C14">
            <v>28560267.509999998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36896831.5</v>
          </cell>
          <cell r="F11">
            <v>4545866.3599999994</v>
          </cell>
          <cell r="G11">
            <v>11176623.210000001</v>
          </cell>
          <cell r="H11">
            <v>1332610.67</v>
          </cell>
          <cell r="I11">
            <v>1256935.6499999999</v>
          </cell>
          <cell r="J11">
            <v>693053.12</v>
          </cell>
          <cell r="K11">
            <v>298762.14</v>
          </cell>
          <cell r="L11">
            <v>51759.270000000004</v>
          </cell>
        </row>
        <row r="17">
          <cell r="E17">
            <v>493057.13</v>
          </cell>
          <cell r="F17">
            <v>222183.47999999998</v>
          </cell>
          <cell r="G17">
            <v>3469749.5199999996</v>
          </cell>
          <cell r="H17">
            <v>396773.31</v>
          </cell>
          <cell r="I17">
            <v>300519.88</v>
          </cell>
          <cell r="J17">
            <v>98526.709999999992</v>
          </cell>
          <cell r="K17">
            <v>67204.88</v>
          </cell>
          <cell r="L17">
            <v>107935.93</v>
          </cell>
        </row>
        <row r="23">
          <cell r="E23">
            <v>65463.98000000001</v>
          </cell>
          <cell r="F23">
            <v>507692.95</v>
          </cell>
          <cell r="G23">
            <v>147448.17000000001</v>
          </cell>
          <cell r="H23">
            <v>167392.32999999999</v>
          </cell>
          <cell r="I23">
            <v>456349.71</v>
          </cell>
          <cell r="J23">
            <v>26980.959999999999</v>
          </cell>
          <cell r="K23">
            <v>188990.3</v>
          </cell>
          <cell r="L23">
            <v>1658246.1800000016</v>
          </cell>
        </row>
        <row r="31">
          <cell r="E31">
            <v>258258.06</v>
          </cell>
          <cell r="F31">
            <v>26781.239999999998</v>
          </cell>
          <cell r="G31">
            <v>70772.22</v>
          </cell>
          <cell r="H31">
            <v>14322.68</v>
          </cell>
          <cell r="I31">
            <v>19878.16</v>
          </cell>
          <cell r="J31">
            <v>6123.54</v>
          </cell>
          <cell r="K31">
            <v>3425.21</v>
          </cell>
          <cell r="L31">
            <v>30304.079999999998</v>
          </cell>
        </row>
        <row r="37">
          <cell r="E37">
            <v>0</v>
          </cell>
          <cell r="F37">
            <v>115487.82</v>
          </cell>
          <cell r="G37">
            <v>966859.66</v>
          </cell>
          <cell r="H37">
            <v>136705.95000000001</v>
          </cell>
          <cell r="I37">
            <v>3030</v>
          </cell>
          <cell r="J37">
            <v>6264.64</v>
          </cell>
          <cell r="K37">
            <v>15046.33</v>
          </cell>
          <cell r="L37">
            <v>1649.99</v>
          </cell>
        </row>
        <row r="43">
          <cell r="E43">
            <v>1341.08</v>
          </cell>
          <cell r="F43">
            <v>0</v>
          </cell>
          <cell r="G43">
            <v>8898.77</v>
          </cell>
          <cell r="H43">
            <v>0</v>
          </cell>
          <cell r="I43">
            <v>1639.76</v>
          </cell>
          <cell r="J43">
            <v>0</v>
          </cell>
          <cell r="K43">
            <v>1404.45</v>
          </cell>
          <cell r="L43">
            <v>458998.93000000005</v>
          </cell>
        </row>
      </sheetData>
      <sheetData sheetId="7"/>
      <sheetData sheetId="8"/>
      <sheetData sheetId="9">
        <row r="14">
          <cell r="C14">
            <v>28754640.229999997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showGridLines="0" tabSelected="1" workbookViewId="0">
      <pane xSplit="2" topLeftCell="H1" activePane="topRight" state="frozen"/>
      <selection pane="topRight" activeCell="P4" sqref="P4"/>
    </sheetView>
  </sheetViews>
  <sheetFormatPr defaultRowHeight="15.95" customHeight="1" x14ac:dyDescent="0.2"/>
  <cols>
    <col min="1" max="1" width="4.7109375" style="1" customWidth="1"/>
    <col min="2" max="2" width="30.85546875" style="1" customWidth="1"/>
    <col min="3" max="3" width="14.28515625" style="1" customWidth="1"/>
    <col min="4" max="4" width="16" style="12" customWidth="1"/>
    <col min="5" max="8" width="16" style="1" customWidth="1"/>
    <col min="9" max="12" width="13.140625" style="1" customWidth="1"/>
    <col min="13" max="13" width="16" style="1" customWidth="1"/>
    <col min="14" max="16" width="13.140625" style="1" customWidth="1"/>
    <col min="17" max="16384" width="9.140625" style="1"/>
  </cols>
  <sheetData>
    <row r="1" spans="2:16" ht="16.5" customHeight="1" x14ac:dyDescent="0.2"/>
    <row r="2" spans="2:16" ht="17.25" customHeight="1" x14ac:dyDescent="0.2">
      <c r="B2" s="2" t="s">
        <v>19</v>
      </c>
    </row>
    <row r="3" spans="2:16" ht="21.75" customHeight="1" x14ac:dyDescent="0.2">
      <c r="B3" s="3" t="s">
        <v>21</v>
      </c>
      <c r="C3" s="3"/>
    </row>
    <row r="4" spans="2:16" ht="22.5" customHeight="1" x14ac:dyDescent="0.2"/>
    <row r="5" spans="2:16" ht="22.5" customHeight="1" thickBot="1" x14ac:dyDescent="0.25"/>
    <row r="6" spans="2:16" ht="15.95" customHeight="1" thickBot="1" x14ac:dyDescent="0.25">
      <c r="B6" s="56" t="s">
        <v>9</v>
      </c>
      <c r="C6" s="15"/>
      <c r="D6" s="15"/>
      <c r="E6" s="17"/>
      <c r="F6" s="17"/>
      <c r="G6" s="17"/>
      <c r="H6" s="17"/>
      <c r="I6" s="16"/>
      <c r="J6" s="16"/>
      <c r="K6" s="16"/>
      <c r="L6" s="16"/>
      <c r="M6" s="17"/>
      <c r="N6" s="33"/>
      <c r="O6" s="33"/>
      <c r="P6" s="33"/>
    </row>
    <row r="7" spans="2:16" ht="17.25" customHeight="1" thickBot="1" x14ac:dyDescent="0.25">
      <c r="B7" s="56" t="s">
        <v>6</v>
      </c>
      <c r="C7" s="36" t="s">
        <v>26</v>
      </c>
      <c r="D7" s="17" t="s">
        <v>28</v>
      </c>
      <c r="E7" s="37" t="s">
        <v>32</v>
      </c>
      <c r="F7" s="38" t="s">
        <v>29</v>
      </c>
      <c r="G7" s="37" t="s">
        <v>31</v>
      </c>
      <c r="H7" s="35" t="s">
        <v>43</v>
      </c>
      <c r="I7" s="35" t="s">
        <v>44</v>
      </c>
      <c r="J7" s="35" t="s">
        <v>45</v>
      </c>
      <c r="K7" s="35" t="s">
        <v>46</v>
      </c>
      <c r="L7" s="35" t="s">
        <v>47</v>
      </c>
      <c r="M7" s="35" t="s">
        <v>48</v>
      </c>
      <c r="N7" s="35" t="s">
        <v>49</v>
      </c>
      <c r="O7" s="35" t="s">
        <v>50</v>
      </c>
      <c r="P7" s="35" t="s">
        <v>51</v>
      </c>
    </row>
    <row r="8" spans="2:16" s="9" customFormat="1" ht="14.1" customHeight="1" x14ac:dyDescent="0.15">
      <c r="B8" s="57" t="s">
        <v>0</v>
      </c>
      <c r="C8" s="50">
        <v>115540098.47</v>
      </c>
      <c r="D8" s="42">
        <v>111335609</v>
      </c>
      <c r="E8" s="51">
        <v>110433333.49000001</v>
      </c>
      <c r="F8" s="73">
        <v>101580069</v>
      </c>
      <c r="G8" s="79">
        <v>118936072.84999999</v>
      </c>
      <c r="H8" s="44">
        <v>127897627.23</v>
      </c>
      <c r="I8" s="43">
        <v>31446526.330000002</v>
      </c>
      <c r="J8" s="43">
        <v>33660568.879999995</v>
      </c>
      <c r="K8" s="43">
        <v>34246874.68</v>
      </c>
      <c r="L8" s="43">
        <v>33891533.049999997</v>
      </c>
      <c r="M8" s="44">
        <f>SUM(I8:L8)</f>
        <v>133245502.93999998</v>
      </c>
      <c r="N8" s="43">
        <v>35060263.009999998</v>
      </c>
      <c r="O8" s="43">
        <f>'[1]Remittance Activities'!$E$11</f>
        <v>36574287.850000001</v>
      </c>
      <c r="P8" s="43">
        <f>'[2]Remittance Activities'!$E$11</f>
        <v>36896831.5</v>
      </c>
    </row>
    <row r="9" spans="2:16" s="9" customFormat="1" ht="14.1" customHeight="1" x14ac:dyDescent="0.15">
      <c r="B9" s="58" t="s">
        <v>1</v>
      </c>
      <c r="C9" s="26">
        <v>11732907.190000001</v>
      </c>
      <c r="D9" s="45">
        <v>11274557</v>
      </c>
      <c r="E9" s="52">
        <v>12503597.74</v>
      </c>
      <c r="F9" s="73">
        <v>12766569</v>
      </c>
      <c r="G9" s="80">
        <v>14164776.24</v>
      </c>
      <c r="H9" s="44">
        <v>15546632.880000001</v>
      </c>
      <c r="I9" s="43">
        <v>3990083.33</v>
      </c>
      <c r="J9" s="43">
        <v>4267000.0999999996</v>
      </c>
      <c r="K9" s="43">
        <v>4288322.42</v>
      </c>
      <c r="L9" s="43">
        <v>4478444.18</v>
      </c>
      <c r="M9" s="44">
        <f t="shared" ref="M9:M31" si="0">SUM(I9:L9)</f>
        <v>17023850.030000001</v>
      </c>
      <c r="N9" s="43">
        <v>4339142.2199999988</v>
      </c>
      <c r="O9" s="43">
        <f>'[1]Remittance Activities'!$F$11</f>
        <v>4444659.6899999995</v>
      </c>
      <c r="P9" s="43">
        <f>'[2]Remittance Activities'!$F$11</f>
        <v>4545866.3599999994</v>
      </c>
    </row>
    <row r="10" spans="2:16" s="9" customFormat="1" ht="14.1" customHeight="1" x14ac:dyDescent="0.15">
      <c r="B10" s="58" t="s">
        <v>2</v>
      </c>
      <c r="C10" s="26">
        <v>21213752.899999999</v>
      </c>
      <c r="D10" s="45">
        <v>21059125</v>
      </c>
      <c r="E10" s="52">
        <v>23703964.190000001</v>
      </c>
      <c r="F10" s="73">
        <v>24411490</v>
      </c>
      <c r="G10" s="80">
        <v>29699446.699999996</v>
      </c>
      <c r="H10" s="44">
        <v>33106843.789999999</v>
      </c>
      <c r="I10" s="43">
        <v>9464743.2400000002</v>
      </c>
      <c r="J10" s="43">
        <v>9721260.0399999991</v>
      </c>
      <c r="K10" s="43">
        <v>9465770.7400000002</v>
      </c>
      <c r="L10" s="43">
        <v>10586924.49</v>
      </c>
      <c r="M10" s="44">
        <f>SUM(I10:L10)</f>
        <v>39238698.510000005</v>
      </c>
      <c r="N10" s="43">
        <v>10780722.98</v>
      </c>
      <c r="O10" s="43">
        <f>'[1]Remittance Activities'!$G$11</f>
        <v>11194164.189999999</v>
      </c>
      <c r="P10" s="43">
        <f>'[2]Remittance Activities'!$G$11</f>
        <v>11176623.210000001</v>
      </c>
    </row>
    <row r="11" spans="2:16" s="9" customFormat="1" ht="14.1" customHeight="1" x14ac:dyDescent="0.15">
      <c r="B11" s="58" t="s">
        <v>3</v>
      </c>
      <c r="C11" s="26">
        <v>2912093.7199999997</v>
      </c>
      <c r="D11" s="45">
        <v>3059811</v>
      </c>
      <c r="E11" s="52">
        <v>3411920.44</v>
      </c>
      <c r="F11" s="73">
        <v>2950035</v>
      </c>
      <c r="G11" s="80">
        <v>3948921.82</v>
      </c>
      <c r="H11" s="44">
        <v>4765757.87</v>
      </c>
      <c r="I11" s="43">
        <v>1276520.1499999999</v>
      </c>
      <c r="J11" s="43">
        <v>1307773.0300000003</v>
      </c>
      <c r="K11" s="43">
        <v>1181727.3500000001</v>
      </c>
      <c r="L11" s="43">
        <v>1307489.67</v>
      </c>
      <c r="M11" s="44">
        <f t="shared" si="0"/>
        <v>5073510.2</v>
      </c>
      <c r="N11" s="43">
        <v>1259463.26</v>
      </c>
      <c r="O11" s="43">
        <f>'[1]Remittance Activities'!$H$11</f>
        <v>1322303.72</v>
      </c>
      <c r="P11" s="43">
        <f>'[2]Remittance Activities'!$H$11</f>
        <v>1332610.67</v>
      </c>
    </row>
    <row r="12" spans="2:16" s="9" customFormat="1" ht="14.1" customHeight="1" x14ac:dyDescent="0.15">
      <c r="B12" s="59" t="s">
        <v>13</v>
      </c>
      <c r="C12" s="26">
        <v>2974567.97</v>
      </c>
      <c r="D12" s="45">
        <v>2963679</v>
      </c>
      <c r="E12" s="52">
        <v>2721282.61</v>
      </c>
      <c r="F12" s="73">
        <v>3488355</v>
      </c>
      <c r="G12" s="80">
        <v>3668711.15</v>
      </c>
      <c r="H12" s="44">
        <v>3856753.13</v>
      </c>
      <c r="I12" s="43">
        <v>1028677.6199999999</v>
      </c>
      <c r="J12" s="43">
        <v>1106916.1000000001</v>
      </c>
      <c r="K12" s="43">
        <v>1079440.3600000001</v>
      </c>
      <c r="L12" s="43">
        <v>1172180.78</v>
      </c>
      <c r="M12" s="44">
        <f t="shared" si="0"/>
        <v>4387214.8600000003</v>
      </c>
      <c r="N12" s="43">
        <v>1259285.3999999999</v>
      </c>
      <c r="O12" s="43">
        <f>'[1]Remittance Activities'!$I$11</f>
        <v>1384629.94</v>
      </c>
      <c r="P12" s="43">
        <f>'[2]Remittance Activities'!$I$11</f>
        <v>1256935.6499999999</v>
      </c>
    </row>
    <row r="13" spans="2:16" s="9" customFormat="1" ht="14.1" customHeight="1" x14ac:dyDescent="0.15">
      <c r="B13" s="59" t="s">
        <v>40</v>
      </c>
      <c r="C13" s="26">
        <v>3164000.56</v>
      </c>
      <c r="D13" s="45">
        <v>2810097</v>
      </c>
      <c r="E13" s="52">
        <v>2285949.92</v>
      </c>
      <c r="F13" s="73">
        <v>2168136</v>
      </c>
      <c r="G13" s="80">
        <v>2499760.41</v>
      </c>
      <c r="H13" s="44">
        <v>2816613.2199999997</v>
      </c>
      <c r="I13" s="43">
        <v>750800.77</v>
      </c>
      <c r="J13" s="43">
        <v>688426.86</v>
      </c>
      <c r="K13" s="43">
        <v>656999.11</v>
      </c>
      <c r="L13" s="43">
        <v>932152.64</v>
      </c>
      <c r="M13" s="44">
        <f t="shared" si="0"/>
        <v>3028379.38</v>
      </c>
      <c r="N13" s="43">
        <v>897817.72000000009</v>
      </c>
      <c r="O13" s="43">
        <f>'[1]Remittance Activities'!$J$11</f>
        <v>761700.7300000001</v>
      </c>
      <c r="P13" s="43">
        <f>'[2]Remittance Activities'!$J$11</f>
        <v>693053.12</v>
      </c>
    </row>
    <row r="14" spans="2:16" s="9" customFormat="1" ht="14.1" customHeight="1" x14ac:dyDescent="0.15">
      <c r="B14" s="59" t="s">
        <v>14</v>
      </c>
      <c r="C14" s="26">
        <v>1466033.0799999998</v>
      </c>
      <c r="D14" s="45">
        <v>1306066</v>
      </c>
      <c r="E14" s="52">
        <v>1347637.0099999998</v>
      </c>
      <c r="F14" s="73">
        <v>1205419</v>
      </c>
      <c r="G14" s="80">
        <v>1234747.83</v>
      </c>
      <c r="H14" s="44">
        <v>1123569.74</v>
      </c>
      <c r="I14" s="43">
        <v>294381.65000000002</v>
      </c>
      <c r="J14" s="43">
        <v>288666.87</v>
      </c>
      <c r="K14" s="43">
        <v>280579.90999999997</v>
      </c>
      <c r="L14" s="43">
        <v>368274.04</v>
      </c>
      <c r="M14" s="44">
        <f t="shared" si="0"/>
        <v>1231902.47</v>
      </c>
      <c r="N14" s="43">
        <v>323225.52</v>
      </c>
      <c r="O14" s="43">
        <f>'[1]Remittance Activities'!$K$11</f>
        <v>317327.75</v>
      </c>
      <c r="P14" s="43">
        <f>'[2]Remittance Activities'!$K$11</f>
        <v>298762.14</v>
      </c>
    </row>
    <row r="15" spans="2:16" s="9" customFormat="1" ht="14.1" customHeight="1" x14ac:dyDescent="0.15">
      <c r="B15" s="59" t="s">
        <v>15</v>
      </c>
      <c r="C15" s="26">
        <v>403418.61</v>
      </c>
      <c r="D15" s="45">
        <v>337061</v>
      </c>
      <c r="E15" s="52">
        <v>409522.26</v>
      </c>
      <c r="F15" s="73">
        <v>360343</v>
      </c>
      <c r="G15" s="80">
        <v>343443.55</v>
      </c>
      <c r="H15" s="44">
        <v>421494.29</v>
      </c>
      <c r="I15" s="43">
        <v>80157.759999999995</v>
      </c>
      <c r="J15" s="43">
        <v>76564.25</v>
      </c>
      <c r="K15" s="43">
        <v>75178.7</v>
      </c>
      <c r="L15" s="43">
        <v>66126.42</v>
      </c>
      <c r="M15" s="44">
        <f t="shared" si="0"/>
        <v>298027.13</v>
      </c>
      <c r="N15" s="43">
        <v>59121.79</v>
      </c>
      <c r="O15" s="43">
        <f>'[1]Remittance Activities'!$L$11</f>
        <v>74276.820000000007</v>
      </c>
      <c r="P15" s="43">
        <f>'[2]Remittance Activities'!$L$11</f>
        <v>51759.270000000004</v>
      </c>
    </row>
    <row r="16" spans="2:16" s="9" customFormat="1" ht="14.1" customHeight="1" x14ac:dyDescent="0.15">
      <c r="B16" s="59" t="s">
        <v>16</v>
      </c>
      <c r="C16" s="26">
        <v>739411.04</v>
      </c>
      <c r="D16" s="45">
        <v>667954</v>
      </c>
      <c r="E16" s="52">
        <v>844199.04</v>
      </c>
      <c r="F16" s="73">
        <v>781922</v>
      </c>
      <c r="G16" s="80">
        <v>833414.41</v>
      </c>
      <c r="H16" s="44">
        <v>1085117.79</v>
      </c>
      <c r="I16" s="43">
        <v>379233.29</v>
      </c>
      <c r="J16" s="43">
        <v>399724.38</v>
      </c>
      <c r="K16" s="43">
        <v>387874.68</v>
      </c>
      <c r="L16" s="43">
        <v>490389.33</v>
      </c>
      <c r="M16" s="44">
        <f t="shared" si="0"/>
        <v>1657221.68</v>
      </c>
      <c r="N16" s="43">
        <v>566224.34000000008</v>
      </c>
      <c r="O16" s="43">
        <f>'[1]Remittance Activities'!$E$17</f>
        <v>532795.66999999993</v>
      </c>
      <c r="P16" s="43">
        <f>'[2]Remittance Activities'!$E$17</f>
        <v>493057.13</v>
      </c>
    </row>
    <row r="17" spans="2:16" s="9" customFormat="1" ht="14.1" customHeight="1" x14ac:dyDescent="0.15">
      <c r="B17" s="59" t="s">
        <v>17</v>
      </c>
      <c r="C17" s="26">
        <v>686082.54</v>
      </c>
      <c r="D17" s="45">
        <v>691647</v>
      </c>
      <c r="E17" s="52">
        <v>885329.29</v>
      </c>
      <c r="F17" s="73">
        <v>817952</v>
      </c>
      <c r="G17" s="80">
        <v>884970.52</v>
      </c>
      <c r="H17" s="44">
        <v>1087196.68</v>
      </c>
      <c r="I17" s="43">
        <v>223934.63</v>
      </c>
      <c r="J17" s="43">
        <v>278807.98</v>
      </c>
      <c r="K17" s="43">
        <v>286620.13</v>
      </c>
      <c r="L17" s="43">
        <v>292405.32</v>
      </c>
      <c r="M17" s="44">
        <f t="shared" si="0"/>
        <v>1081768.06</v>
      </c>
      <c r="N17" s="43">
        <v>266124.46999999997</v>
      </c>
      <c r="O17" s="43">
        <f>'[1]Remittance Activities'!$F$17</f>
        <v>278727.08999999997</v>
      </c>
      <c r="P17" s="43">
        <f>'[2]Remittance Activities'!$F$17</f>
        <v>222183.47999999998</v>
      </c>
    </row>
    <row r="18" spans="2:16" s="9" customFormat="1" ht="14.1" customHeight="1" x14ac:dyDescent="0.15">
      <c r="B18" s="59" t="s">
        <v>18</v>
      </c>
      <c r="C18" s="26">
        <v>8611740.0600000005</v>
      </c>
      <c r="D18" s="45">
        <v>8963575</v>
      </c>
      <c r="E18" s="52">
        <v>12267595.32</v>
      </c>
      <c r="F18" s="73">
        <v>9116535</v>
      </c>
      <c r="G18" s="80">
        <v>11086480.380000001</v>
      </c>
      <c r="H18" s="44">
        <v>11830114.439999999</v>
      </c>
      <c r="I18" s="43">
        <v>2738821.35</v>
      </c>
      <c r="J18" s="43">
        <v>2954947.6</v>
      </c>
      <c r="K18" s="43">
        <v>3132455.72</v>
      </c>
      <c r="L18" s="43">
        <v>3309102.01</v>
      </c>
      <c r="M18" s="44">
        <f t="shared" si="0"/>
        <v>12135326.68</v>
      </c>
      <c r="N18" s="43">
        <v>2892978.59</v>
      </c>
      <c r="O18" s="43">
        <f>'[1]Remittance Activities'!$G$17</f>
        <v>3069067.4</v>
      </c>
      <c r="P18" s="43">
        <f>'[2]Remittance Activities'!$G$17</f>
        <v>3469749.5199999996</v>
      </c>
    </row>
    <row r="19" spans="2:16" s="9" customFormat="1" ht="14.1" customHeight="1" x14ac:dyDescent="0.15">
      <c r="B19" s="59" t="s">
        <v>22</v>
      </c>
      <c r="C19" s="28" t="s">
        <v>8</v>
      </c>
      <c r="D19" s="45">
        <v>781327</v>
      </c>
      <c r="E19" s="52">
        <v>1001198.12</v>
      </c>
      <c r="F19" s="73">
        <v>898383</v>
      </c>
      <c r="G19" s="80">
        <v>1323991.73</v>
      </c>
      <c r="H19" s="44">
        <v>1439527.3399999999</v>
      </c>
      <c r="I19" s="43">
        <v>361493.3</v>
      </c>
      <c r="J19" s="43">
        <v>339838.41000000003</v>
      </c>
      <c r="K19" s="43">
        <v>368049.84</v>
      </c>
      <c r="L19" s="43">
        <v>394715.47</v>
      </c>
      <c r="M19" s="44">
        <f t="shared" si="0"/>
        <v>1464097.02</v>
      </c>
      <c r="N19" s="43">
        <v>368450.07</v>
      </c>
      <c r="O19" s="43">
        <f>'[1]Remittance Activities'!$H$17</f>
        <v>396262.68000000005</v>
      </c>
      <c r="P19" s="43">
        <f>'[2]Remittance Activities'!$H$17</f>
        <v>396773.31</v>
      </c>
    </row>
    <row r="20" spans="2:16" s="9" customFormat="1" ht="14.1" customHeight="1" x14ac:dyDescent="0.15">
      <c r="B20" s="59" t="s">
        <v>23</v>
      </c>
      <c r="C20" s="28" t="s">
        <v>8</v>
      </c>
      <c r="D20" s="45">
        <v>764645</v>
      </c>
      <c r="E20" s="52">
        <v>605744.21</v>
      </c>
      <c r="F20" s="73">
        <v>439428</v>
      </c>
      <c r="G20" s="80">
        <v>767536.53</v>
      </c>
      <c r="H20" s="44">
        <v>914915.65</v>
      </c>
      <c r="I20" s="43">
        <v>219437.58</v>
      </c>
      <c r="J20" s="43">
        <v>245959.34</v>
      </c>
      <c r="K20" s="43">
        <v>271759.03000000003</v>
      </c>
      <c r="L20" s="43">
        <v>305597.93</v>
      </c>
      <c r="M20" s="44">
        <f t="shared" si="0"/>
        <v>1042753.8799999999</v>
      </c>
      <c r="N20" s="43">
        <v>286206.58</v>
      </c>
      <c r="O20" s="43">
        <f>'[1]Remittance Activities'!$I$17</f>
        <v>274529.93</v>
      </c>
      <c r="P20" s="43">
        <f>'[2]Remittance Activities'!$I$17</f>
        <v>300519.88</v>
      </c>
    </row>
    <row r="21" spans="2:16" s="9" customFormat="1" ht="14.1" customHeight="1" x14ac:dyDescent="0.15">
      <c r="B21" s="59" t="s">
        <v>24</v>
      </c>
      <c r="C21" s="28" t="s">
        <v>8</v>
      </c>
      <c r="D21" s="45">
        <v>259571</v>
      </c>
      <c r="E21" s="52">
        <v>269967.32</v>
      </c>
      <c r="F21" s="73">
        <v>195544</v>
      </c>
      <c r="G21" s="80">
        <v>276592.26</v>
      </c>
      <c r="H21" s="44">
        <v>285099.01</v>
      </c>
      <c r="I21" s="43">
        <v>69064.7</v>
      </c>
      <c r="J21" s="43">
        <v>77137.09</v>
      </c>
      <c r="K21" s="43">
        <v>66885.84</v>
      </c>
      <c r="L21" s="43">
        <v>83134.649999999994</v>
      </c>
      <c r="M21" s="44">
        <f t="shared" si="0"/>
        <v>296222.27999999997</v>
      </c>
      <c r="N21" s="43">
        <v>83730.320000000007</v>
      </c>
      <c r="O21" s="43">
        <f>'[1]Remittance Activities'!$J$17</f>
        <v>92458.52</v>
      </c>
      <c r="P21" s="43">
        <f>'[2]Remittance Activities'!$J$17</f>
        <v>98526.709999999992</v>
      </c>
    </row>
    <row r="22" spans="2:16" s="9" customFormat="1" ht="14.1" customHeight="1" x14ac:dyDescent="0.15">
      <c r="B22" s="59" t="s">
        <v>25</v>
      </c>
      <c r="C22" s="28" t="s">
        <v>8</v>
      </c>
      <c r="D22" s="45">
        <v>321650</v>
      </c>
      <c r="E22" s="52">
        <v>291115.89</v>
      </c>
      <c r="F22" s="73">
        <v>209638</v>
      </c>
      <c r="G22" s="80">
        <v>287736.43</v>
      </c>
      <c r="H22" s="44">
        <v>367065.51</v>
      </c>
      <c r="I22" s="43">
        <v>97826.219999999987</v>
      </c>
      <c r="J22" s="43">
        <v>88654.040000000008</v>
      </c>
      <c r="K22" s="43">
        <v>75553.850000000006</v>
      </c>
      <c r="L22" s="43">
        <v>104999.93</v>
      </c>
      <c r="M22" s="44">
        <f t="shared" si="0"/>
        <v>367034.04000000004</v>
      </c>
      <c r="N22" s="43">
        <v>95861.38</v>
      </c>
      <c r="O22" s="43">
        <f>'[1]Remittance Activities'!$K$17</f>
        <v>91945.47</v>
      </c>
      <c r="P22" s="43">
        <f>'[2]Remittance Activities'!$K$17</f>
        <v>67204.88</v>
      </c>
    </row>
    <row r="23" spans="2:16" s="9" customFormat="1" ht="14.1" customHeight="1" x14ac:dyDescent="0.15">
      <c r="B23" s="59" t="s">
        <v>33</v>
      </c>
      <c r="C23" s="28" t="s">
        <v>8</v>
      </c>
      <c r="D23" s="29" t="s">
        <v>8</v>
      </c>
      <c r="E23" s="28" t="s">
        <v>8</v>
      </c>
      <c r="F23" s="70" t="s">
        <v>8</v>
      </c>
      <c r="G23" s="81" t="s">
        <v>8</v>
      </c>
      <c r="H23" s="44">
        <v>498621.65</v>
      </c>
      <c r="I23" s="43">
        <v>147780.26</v>
      </c>
      <c r="J23" s="43">
        <v>133917.69999999998</v>
      </c>
      <c r="K23" s="43">
        <v>107040.85</v>
      </c>
      <c r="L23" s="43">
        <v>115726.13</v>
      </c>
      <c r="M23" s="44">
        <f t="shared" si="0"/>
        <v>504464.93999999994</v>
      </c>
      <c r="N23" s="43">
        <v>103587.85</v>
      </c>
      <c r="O23" s="43">
        <f>'[1]Remittance Activities'!$L$17</f>
        <v>112566.59999999999</v>
      </c>
      <c r="P23" s="43">
        <f>'[2]Remittance Activities'!$L$17</f>
        <v>107935.93</v>
      </c>
    </row>
    <row r="24" spans="2:16" s="9" customFormat="1" ht="14.1" customHeight="1" x14ac:dyDescent="0.15">
      <c r="B24" s="59" t="s">
        <v>34</v>
      </c>
      <c r="C24" s="28" t="s">
        <v>8</v>
      </c>
      <c r="D24" s="29" t="s">
        <v>8</v>
      </c>
      <c r="E24" s="28" t="s">
        <v>8</v>
      </c>
      <c r="F24" s="70" t="s">
        <v>8</v>
      </c>
      <c r="G24" s="81" t="s">
        <v>8</v>
      </c>
      <c r="H24" s="44">
        <v>393599.92000000004</v>
      </c>
      <c r="I24" s="43">
        <v>72441.049999999988</v>
      </c>
      <c r="J24" s="43">
        <v>123418.28</v>
      </c>
      <c r="K24" s="43">
        <v>73611.45</v>
      </c>
      <c r="L24" s="43">
        <v>87314.03</v>
      </c>
      <c r="M24" s="44">
        <f t="shared" si="0"/>
        <v>356784.80999999994</v>
      </c>
      <c r="N24" s="43">
        <v>79059.16</v>
      </c>
      <c r="O24" s="43">
        <f>'[1]Remittance Activities'!$E$23</f>
        <v>75081.19</v>
      </c>
      <c r="P24" s="43">
        <f>'[2]Remittance Activities'!$E$23</f>
        <v>65463.98000000001</v>
      </c>
    </row>
    <row r="25" spans="2:16" s="9" customFormat="1" ht="14.1" customHeight="1" x14ac:dyDescent="0.15">
      <c r="B25" s="59" t="s">
        <v>35</v>
      </c>
      <c r="C25" s="28" t="s">
        <v>8</v>
      </c>
      <c r="D25" s="29" t="s">
        <v>8</v>
      </c>
      <c r="E25" s="28" t="s">
        <v>8</v>
      </c>
      <c r="F25" s="70" t="s">
        <v>8</v>
      </c>
      <c r="G25" s="81" t="s">
        <v>8</v>
      </c>
      <c r="H25" s="44">
        <v>1294709.44</v>
      </c>
      <c r="I25" s="43">
        <v>409025.66000000003</v>
      </c>
      <c r="J25" s="43">
        <v>401726.71</v>
      </c>
      <c r="K25" s="43">
        <v>413174.47</v>
      </c>
      <c r="L25" s="43">
        <v>472726.13</v>
      </c>
      <c r="M25" s="44">
        <f t="shared" si="0"/>
        <v>1696652.9700000002</v>
      </c>
      <c r="N25" s="43">
        <v>527102.36</v>
      </c>
      <c r="O25" s="43">
        <f>'[1]Remittance Activities'!$F$23</f>
        <v>574959.44999999995</v>
      </c>
      <c r="P25" s="43">
        <f>'[2]Remittance Activities'!$F$23</f>
        <v>507692.95</v>
      </c>
    </row>
    <row r="26" spans="2:16" s="9" customFormat="1" ht="14.1" customHeight="1" x14ac:dyDescent="0.15">
      <c r="B26" s="59" t="s">
        <v>36</v>
      </c>
      <c r="C26" s="28" t="s">
        <v>8</v>
      </c>
      <c r="D26" s="29" t="s">
        <v>8</v>
      </c>
      <c r="E26" s="28" t="s">
        <v>8</v>
      </c>
      <c r="F26" s="70" t="s">
        <v>8</v>
      </c>
      <c r="G26" s="81" t="s">
        <v>8</v>
      </c>
      <c r="H26" s="44">
        <v>463684.42000000004</v>
      </c>
      <c r="I26" s="43">
        <v>125989.31999999999</v>
      </c>
      <c r="J26" s="43">
        <v>152644.02999999997</v>
      </c>
      <c r="K26" s="43">
        <v>133557.49</v>
      </c>
      <c r="L26" s="43">
        <v>122339.15</v>
      </c>
      <c r="M26" s="44">
        <f t="shared" si="0"/>
        <v>534529.99</v>
      </c>
      <c r="N26" s="43">
        <v>192507.27</v>
      </c>
      <c r="O26" s="43">
        <f>'[1]Remittance Activities'!$G$23</f>
        <v>177866.13</v>
      </c>
      <c r="P26" s="43">
        <f>'[2]Remittance Activities'!$G$23</f>
        <v>147448.17000000001</v>
      </c>
    </row>
    <row r="27" spans="2:16" s="9" customFormat="1" ht="14.1" customHeight="1" x14ac:dyDescent="0.15">
      <c r="B27" s="59" t="s">
        <v>37</v>
      </c>
      <c r="C27" s="28" t="s">
        <v>8</v>
      </c>
      <c r="D27" s="29" t="s">
        <v>8</v>
      </c>
      <c r="E27" s="28" t="s">
        <v>8</v>
      </c>
      <c r="F27" s="70" t="s">
        <v>8</v>
      </c>
      <c r="G27" s="81" t="s">
        <v>8</v>
      </c>
      <c r="H27" s="44">
        <v>759169.85</v>
      </c>
      <c r="I27" s="43">
        <v>186674.25</v>
      </c>
      <c r="J27" s="43">
        <v>211365.66999999998</v>
      </c>
      <c r="K27" s="43">
        <v>166394.20000000001</v>
      </c>
      <c r="L27" s="43">
        <v>231788.25</v>
      </c>
      <c r="M27" s="44">
        <f t="shared" si="0"/>
        <v>796222.37</v>
      </c>
      <c r="N27" s="43">
        <v>304103.96999999997</v>
      </c>
      <c r="O27" s="43">
        <f>'[1]Remittance Activities'!$H$23</f>
        <v>232541.09</v>
      </c>
      <c r="P27" s="43">
        <f>'[2]Remittance Activities'!$H$23</f>
        <v>167392.32999999999</v>
      </c>
    </row>
    <row r="28" spans="2:16" s="9" customFormat="1" ht="14.1" customHeight="1" x14ac:dyDescent="0.15">
      <c r="B28" s="59" t="s">
        <v>38</v>
      </c>
      <c r="C28" s="28" t="s">
        <v>8</v>
      </c>
      <c r="D28" s="29" t="s">
        <v>8</v>
      </c>
      <c r="E28" s="28" t="s">
        <v>8</v>
      </c>
      <c r="F28" s="70" t="s">
        <v>8</v>
      </c>
      <c r="G28" s="81" t="s">
        <v>8</v>
      </c>
      <c r="H28" s="44">
        <v>707875.14999999991</v>
      </c>
      <c r="I28" s="43">
        <v>371067.45999999996</v>
      </c>
      <c r="J28" s="43">
        <v>418973.87</v>
      </c>
      <c r="K28" s="43">
        <v>417869.6</v>
      </c>
      <c r="L28" s="43">
        <v>451580.74</v>
      </c>
      <c r="M28" s="44">
        <f t="shared" si="0"/>
        <v>1659491.67</v>
      </c>
      <c r="N28" s="43">
        <v>515755.76</v>
      </c>
      <c r="O28" s="43">
        <f>'[1]Remittance Activities'!$I$23</f>
        <v>489020.55999999994</v>
      </c>
      <c r="P28" s="43">
        <f>'[2]Remittance Activities'!$I$23</f>
        <v>456349.71</v>
      </c>
    </row>
    <row r="29" spans="2:16" s="9" customFormat="1" ht="14.1" customHeight="1" x14ac:dyDescent="0.15">
      <c r="B29" s="59" t="s">
        <v>39</v>
      </c>
      <c r="C29" s="28" t="s">
        <v>8</v>
      </c>
      <c r="D29" s="29" t="s">
        <v>8</v>
      </c>
      <c r="E29" s="28" t="s">
        <v>8</v>
      </c>
      <c r="F29" s="70" t="s">
        <v>8</v>
      </c>
      <c r="G29" s="81" t="s">
        <v>8</v>
      </c>
      <c r="H29" s="44">
        <v>379950.39</v>
      </c>
      <c r="I29" s="43">
        <v>121685.81</v>
      </c>
      <c r="J29" s="43">
        <v>120243.24</v>
      </c>
      <c r="K29" s="43">
        <v>141555.63</v>
      </c>
      <c r="L29" s="43">
        <v>121756.96</v>
      </c>
      <c r="M29" s="44">
        <f t="shared" si="0"/>
        <v>505241.64</v>
      </c>
      <c r="N29" s="43">
        <v>141786.34999999998</v>
      </c>
      <c r="O29" s="43">
        <f>'[1]Remittance Activities'!$J$23</f>
        <v>27545.89</v>
      </c>
      <c r="P29" s="43">
        <f>'[2]Remittance Activities'!$J$23</f>
        <v>26980.959999999999</v>
      </c>
    </row>
    <row r="30" spans="2:16" s="9" customFormat="1" ht="14.1" customHeight="1" x14ac:dyDescent="0.15">
      <c r="B30" s="59" t="s">
        <v>42</v>
      </c>
      <c r="C30" s="28" t="s">
        <v>8</v>
      </c>
      <c r="D30" s="29" t="s">
        <v>8</v>
      </c>
      <c r="E30" s="28" t="s">
        <v>8</v>
      </c>
      <c r="F30" s="70" t="s">
        <v>8</v>
      </c>
      <c r="G30" s="81" t="s">
        <v>8</v>
      </c>
      <c r="H30" s="44">
        <v>205749.86</v>
      </c>
      <c r="I30" s="43">
        <v>65876.510000000009</v>
      </c>
      <c r="J30" s="43">
        <v>44743.21</v>
      </c>
      <c r="K30" s="43">
        <v>48196.6</v>
      </c>
      <c r="L30" s="43">
        <v>70657.399999999994</v>
      </c>
      <c r="M30" s="44">
        <f t="shared" si="0"/>
        <v>229473.72</v>
      </c>
      <c r="N30" s="43">
        <v>58651.740000000005</v>
      </c>
      <c r="O30" s="43">
        <f>'[1]Remittance Activities'!$K$23</f>
        <v>242792.63</v>
      </c>
      <c r="P30" s="43">
        <f>'[2]Remittance Activities'!$K$23</f>
        <v>188990.3</v>
      </c>
    </row>
    <row r="31" spans="2:16" s="9" customFormat="1" ht="14.1" customHeight="1" thickBot="1" x14ac:dyDescent="0.2">
      <c r="B31" s="59" t="s">
        <v>4</v>
      </c>
      <c r="C31" s="48">
        <v>9285102.6600000001</v>
      </c>
      <c r="D31" s="49">
        <v>8038658</v>
      </c>
      <c r="E31" s="48">
        <v>6928838.1200000001</v>
      </c>
      <c r="F31" s="72">
        <v>8156047</v>
      </c>
      <c r="G31" s="82">
        <v>9384210.5999999996</v>
      </c>
      <c r="H31" s="46">
        <v>6476020.6400000006</v>
      </c>
      <c r="I31" s="47">
        <v>1838689.130000005</v>
      </c>
      <c r="J31" s="47">
        <v>1763334.5500000054</v>
      </c>
      <c r="K31" s="47">
        <v>1593073.44</v>
      </c>
      <c r="L31" s="47">
        <v>1783216.58</v>
      </c>
      <c r="M31" s="46">
        <f t="shared" si="0"/>
        <v>6978313.7000000104</v>
      </c>
      <c r="N31" s="47">
        <v>1851236.7600000084</v>
      </c>
      <c r="O31" s="47">
        <f>'[1]Remittance Activities'!$L$23</f>
        <v>1809073.3200000094</v>
      </c>
      <c r="P31" s="47">
        <f>'[2]Remittance Activities'!$L$23</f>
        <v>1658246.1800000016</v>
      </c>
    </row>
    <row r="32" spans="2:16" s="10" customFormat="1" ht="14.1" customHeight="1" thickBot="1" x14ac:dyDescent="0.2">
      <c r="B32" s="23" t="s">
        <v>5</v>
      </c>
      <c r="C32" s="54">
        <f t="shared" ref="C32:G32" si="1">SUM(C8:C31)</f>
        <v>178729208.80000001</v>
      </c>
      <c r="D32" s="55">
        <f t="shared" si="1"/>
        <v>174635032</v>
      </c>
      <c r="E32" s="54">
        <f t="shared" si="1"/>
        <v>179911194.96999997</v>
      </c>
      <c r="F32" s="55">
        <f>SUM(F8:F31)</f>
        <v>169545865</v>
      </c>
      <c r="G32" s="54">
        <f t="shared" si="1"/>
        <v>199340813.41</v>
      </c>
      <c r="H32" s="53">
        <f t="shared" ref="H32:I32" si="2">SUM(H8:H31)</f>
        <v>217723709.88999999</v>
      </c>
      <c r="I32" s="53">
        <f t="shared" si="2"/>
        <v>55760931.369999997</v>
      </c>
      <c r="J32" s="53">
        <f t="shared" ref="J32:K32" si="3">SUM(J8:J31)</f>
        <v>58872612.230000012</v>
      </c>
      <c r="K32" s="53">
        <f t="shared" si="3"/>
        <v>58958566.090000026</v>
      </c>
      <c r="L32" s="53">
        <f t="shared" ref="L32:N32" si="4">SUM(L8:L31)</f>
        <v>61240575.280000001</v>
      </c>
      <c r="M32" s="53">
        <f t="shared" si="4"/>
        <v>234832684.96999997</v>
      </c>
      <c r="N32" s="53">
        <f t="shared" si="4"/>
        <v>62312408.870000005</v>
      </c>
      <c r="O32" s="53">
        <f t="shared" ref="O32:P32" si="5">SUM(O8:O31)</f>
        <v>64550584.310000017</v>
      </c>
      <c r="P32" s="53">
        <f t="shared" si="5"/>
        <v>64626957.340000004</v>
      </c>
    </row>
    <row r="33" spans="1:16" s="4" customFormat="1" ht="15.95" customHeight="1" thickBot="1" x14ac:dyDescent="0.25">
      <c r="B33" s="60"/>
      <c r="D33" s="13"/>
    </row>
    <row r="34" spans="1:16" s="4" customFormat="1" ht="15.95" customHeight="1" thickBot="1" x14ac:dyDescent="0.25">
      <c r="B34" s="56" t="s">
        <v>11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3"/>
      <c r="O34" s="33"/>
      <c r="P34" s="33"/>
    </row>
    <row r="35" spans="1:16" ht="20.100000000000001" customHeight="1" thickBot="1" x14ac:dyDescent="0.25">
      <c r="B35" s="7" t="s">
        <v>6</v>
      </c>
      <c r="C35" s="36" t="s">
        <v>26</v>
      </c>
      <c r="D35" s="17" t="s">
        <v>28</v>
      </c>
      <c r="E35" s="36" t="s">
        <v>32</v>
      </c>
      <c r="F35" s="36" t="s">
        <v>29</v>
      </c>
      <c r="G35" s="36" t="s">
        <v>31</v>
      </c>
      <c r="H35" s="34" t="s">
        <v>43</v>
      </c>
      <c r="I35" s="34" t="s">
        <v>44</v>
      </c>
      <c r="J35" s="35" t="s">
        <v>45</v>
      </c>
      <c r="K35" s="35" t="s">
        <v>46</v>
      </c>
      <c r="L35" s="35" t="s">
        <v>47</v>
      </c>
      <c r="M35" s="34" t="s">
        <v>48</v>
      </c>
      <c r="N35" s="34" t="s">
        <v>49</v>
      </c>
      <c r="O35" s="34" t="s">
        <v>50</v>
      </c>
      <c r="P35" s="34" t="s">
        <v>51</v>
      </c>
    </row>
    <row r="36" spans="1:16" s="9" customFormat="1" ht="14.1" customHeight="1" x14ac:dyDescent="0.15">
      <c r="A36" s="10"/>
      <c r="B36" s="57" t="s">
        <v>0</v>
      </c>
      <c r="C36" s="8">
        <f>C8/C$32</f>
        <v>0.64645336509764706</v>
      </c>
      <c r="D36" s="8">
        <f>D8/D$32</f>
        <v>0.63753307526521941</v>
      </c>
      <c r="E36" s="8">
        <f>E8/E$32</f>
        <v>0.61382135507695712</v>
      </c>
      <c r="F36" s="71">
        <f>F8/F$32</f>
        <v>0.59913032382122677</v>
      </c>
      <c r="G36" s="83">
        <v>0.59664687233604685</v>
      </c>
      <c r="H36" s="21">
        <f t="shared" ref="H36:M36" si="6">H8/H$32</f>
        <v>0.58743086499222985</v>
      </c>
      <c r="I36" s="8">
        <f t="shared" si="6"/>
        <v>0.56395267362622614</v>
      </c>
      <c r="J36" s="8">
        <f t="shared" si="6"/>
        <v>0.57175259607127493</v>
      </c>
      <c r="K36" s="8">
        <f t="shared" si="6"/>
        <v>0.58086342581198935</v>
      </c>
      <c r="L36" s="8">
        <f t="shared" si="6"/>
        <v>0.55341630765294791</v>
      </c>
      <c r="M36" s="21">
        <f t="shared" si="6"/>
        <v>0.56740612132856283</v>
      </c>
      <c r="N36" s="8">
        <f t="shared" ref="N36:O36" si="7">N8/N$32</f>
        <v>0.56265298751561477</v>
      </c>
      <c r="O36" s="8">
        <f t="shared" si="7"/>
        <v>0.56659886569507012</v>
      </c>
      <c r="P36" s="8">
        <f t="shared" ref="P36" si="8">P8/P$32</f>
        <v>0.57092013949979337</v>
      </c>
    </row>
    <row r="37" spans="1:16" s="10" customFormat="1" ht="14.1" customHeight="1" x14ac:dyDescent="0.15">
      <c r="A37" s="9"/>
      <c r="B37" s="58" t="s">
        <v>1</v>
      </c>
      <c r="C37" s="8">
        <f>C9/C$32</f>
        <v>6.5646277230093128E-2</v>
      </c>
      <c r="D37" s="8">
        <f>D9/D$32</f>
        <v>6.4560683334143401E-2</v>
      </c>
      <c r="E37" s="8">
        <f t="shared" ref="E37:F50" si="9">E9/E$32</f>
        <v>6.9498719866125977E-2</v>
      </c>
      <c r="F37" s="71">
        <f t="shared" si="9"/>
        <v>7.5298616100133137E-2</v>
      </c>
      <c r="G37" s="83">
        <v>7.1058083880024034E-2</v>
      </c>
      <c r="H37" s="21">
        <f t="shared" ref="H37:I37" si="10">H9/H$32</f>
        <v>7.140532782513484E-2</v>
      </c>
      <c r="I37" s="8">
        <f t="shared" si="10"/>
        <v>7.1556970659688607E-2</v>
      </c>
      <c r="J37" s="8">
        <f t="shared" ref="J37:K37" si="11">J9/J$32</f>
        <v>7.2478525045396966E-2</v>
      </c>
      <c r="K37" s="8">
        <f t="shared" si="11"/>
        <v>7.2734510087200763E-2</v>
      </c>
      <c r="L37" s="8">
        <f t="shared" ref="L37:N37" si="12">L9/L$32</f>
        <v>7.3128708532275558E-2</v>
      </c>
      <c r="M37" s="21">
        <f t="shared" si="12"/>
        <v>7.2493528880678643E-2</v>
      </c>
      <c r="N37" s="8">
        <f t="shared" si="12"/>
        <v>6.9635282902520829E-2</v>
      </c>
      <c r="O37" s="8">
        <f t="shared" ref="O37:P37" si="13">O9/O$32</f>
        <v>6.8855452472045928E-2</v>
      </c>
      <c r="P37" s="8">
        <f t="shared" si="13"/>
        <v>7.0340095636629879E-2</v>
      </c>
    </row>
    <row r="38" spans="1:16" s="9" customFormat="1" ht="14.1" customHeight="1" x14ac:dyDescent="0.15">
      <c r="B38" s="58" t="s">
        <v>2</v>
      </c>
      <c r="C38" s="8">
        <f>C10/C$32</f>
        <v>0.11869214350821877</v>
      </c>
      <c r="D38" s="8">
        <f>D10/D$32</f>
        <v>0.12058935002227961</v>
      </c>
      <c r="E38" s="8">
        <f t="shared" si="9"/>
        <v>0.13175369211433793</v>
      </c>
      <c r="F38" s="71">
        <f t="shared" si="9"/>
        <v>0.14398162998549094</v>
      </c>
      <c r="G38" s="83">
        <v>0.14898828891058449</v>
      </c>
      <c r="H38" s="21">
        <f t="shared" ref="H38:I38" si="14">H10/H$32</f>
        <v>0.15205897330486648</v>
      </c>
      <c r="I38" s="8">
        <f t="shared" si="14"/>
        <v>0.16973789725994673</v>
      </c>
      <c r="J38" s="8">
        <f t="shared" ref="J38:K38" si="15">J10/J$32</f>
        <v>0.165123640208482</v>
      </c>
      <c r="K38" s="8">
        <f t="shared" si="15"/>
        <v>0.16054954127531762</v>
      </c>
      <c r="L38" s="8">
        <f t="shared" ref="L38:N38" si="16">L10/L$32</f>
        <v>0.17287434746644986</v>
      </c>
      <c r="M38" s="21">
        <f t="shared" si="16"/>
        <v>0.16709215122678844</v>
      </c>
      <c r="N38" s="8">
        <f t="shared" si="16"/>
        <v>0.17301085250116732</v>
      </c>
      <c r="O38" s="8">
        <f t="shared" ref="O38:P38" si="17">O10/O$32</f>
        <v>0.17341693045318921</v>
      </c>
      <c r="P38" s="8">
        <f t="shared" si="17"/>
        <v>0.17294057572910643</v>
      </c>
    </row>
    <row r="39" spans="1:16" s="9" customFormat="1" ht="14.1" customHeight="1" x14ac:dyDescent="0.15">
      <c r="B39" s="58" t="s">
        <v>3</v>
      </c>
      <c r="C39" s="8">
        <f t="shared" ref="C39:C46" si="18">C11/C$32</f>
        <v>1.6293328547426544E-2</v>
      </c>
      <c r="D39" s="8">
        <f t="shared" ref="D39:D50" si="19">D11/D$32</f>
        <v>1.7521175247358158E-2</v>
      </c>
      <c r="E39" s="8">
        <f t="shared" si="9"/>
        <v>1.8964469890653188E-2</v>
      </c>
      <c r="F39" s="71">
        <f t="shared" si="9"/>
        <v>1.7399628118326568E-2</v>
      </c>
      <c r="G39" s="83">
        <v>1.98099012061215E-2</v>
      </c>
      <c r="H39" s="21">
        <f t="shared" ref="H39:I39" si="20">H11/H$32</f>
        <v>2.1889016462230008E-2</v>
      </c>
      <c r="I39" s="8">
        <f t="shared" si="20"/>
        <v>2.2892733651267202E-2</v>
      </c>
      <c r="J39" s="8">
        <f t="shared" ref="J39:K39" si="21">J11/J$32</f>
        <v>2.2213606301192658E-2</v>
      </c>
      <c r="K39" s="8">
        <f t="shared" si="21"/>
        <v>2.0043352957331048E-2</v>
      </c>
      <c r="L39" s="8">
        <f t="shared" ref="L39:N39" si="22">L11/L$32</f>
        <v>2.1350055319075373E-2</v>
      </c>
      <c r="M39" s="21">
        <f t="shared" si="22"/>
        <v>2.1604787257992406E-2</v>
      </c>
      <c r="N39" s="8">
        <f t="shared" si="22"/>
        <v>2.0212077864419749E-2</v>
      </c>
      <c r="O39" s="8">
        <f t="shared" ref="O39:P39" si="23">O11/O$32</f>
        <v>2.0484767630448108E-2</v>
      </c>
      <c r="P39" s="8">
        <f t="shared" si="23"/>
        <v>2.0620043474879765E-2</v>
      </c>
    </row>
    <row r="40" spans="1:16" s="9" customFormat="1" ht="14.1" customHeight="1" x14ac:dyDescent="0.15">
      <c r="B40" s="59" t="s">
        <v>13</v>
      </c>
      <c r="C40" s="8">
        <f t="shared" si="18"/>
        <v>1.664287549847868E-2</v>
      </c>
      <c r="D40" s="8">
        <f t="shared" si="19"/>
        <v>1.6970701502777519E-2</v>
      </c>
      <c r="E40" s="8">
        <f t="shared" si="9"/>
        <v>1.512569915648535E-2</v>
      </c>
      <c r="F40" s="71">
        <f t="shared" si="9"/>
        <v>2.0574698179752129E-2</v>
      </c>
      <c r="G40" s="83">
        <v>1.8404214808004579E-2</v>
      </c>
      <c r="H40" s="21">
        <f t="shared" ref="H40:I40" si="24">H12/H$32</f>
        <v>1.7713978564615391E-2</v>
      </c>
      <c r="I40" s="8">
        <f t="shared" si="24"/>
        <v>1.844799924833106E-2</v>
      </c>
      <c r="J40" s="8">
        <f t="shared" ref="J40:K40" si="25">J12/J$32</f>
        <v>1.8801885258217629E-2</v>
      </c>
      <c r="K40" s="8">
        <f t="shared" si="25"/>
        <v>1.8308456795781608E-2</v>
      </c>
      <c r="L40" s="8">
        <f t="shared" ref="L40:N40" si="26">L12/L$32</f>
        <v>1.914059060746302E-2</v>
      </c>
      <c r="M40" s="21">
        <f t="shared" si="26"/>
        <v>1.8682300807319346E-2</v>
      </c>
      <c r="N40" s="8">
        <f t="shared" si="26"/>
        <v>2.0209223537276482E-2</v>
      </c>
      <c r="O40" s="8">
        <f t="shared" ref="O40:P40" si="27">O12/O$32</f>
        <v>2.1450308386836654E-2</v>
      </c>
      <c r="P40" s="8">
        <f t="shared" si="27"/>
        <v>1.9449092170428332E-2</v>
      </c>
    </row>
    <row r="41" spans="1:16" s="9" customFormat="1" ht="14.1" customHeight="1" x14ac:dyDescent="0.15">
      <c r="B41" s="59" t="s">
        <v>40</v>
      </c>
      <c r="C41" s="8">
        <f t="shared" si="18"/>
        <v>1.7702761519749984E-2</v>
      </c>
      <c r="D41" s="8">
        <f t="shared" si="19"/>
        <v>1.6091255962892945E-2</v>
      </c>
      <c r="E41" s="8">
        <f t="shared" si="9"/>
        <v>1.2705990421447537E-2</v>
      </c>
      <c r="F41" s="71">
        <f t="shared" si="9"/>
        <v>1.278790255368363E-2</v>
      </c>
      <c r="G41" s="83">
        <v>1.2540133489164336E-2</v>
      </c>
      <c r="H41" s="21">
        <f t="shared" ref="H41:I41" si="28">H13/H$32</f>
        <v>1.2936639842408667E-2</v>
      </c>
      <c r="I41" s="8">
        <f t="shared" si="28"/>
        <v>1.3464638261116621E-2</v>
      </c>
      <c r="J41" s="8">
        <f t="shared" ref="J41:K41" si="29">J13/J$32</f>
        <v>1.169349947154536E-2</v>
      </c>
      <c r="K41" s="8">
        <f t="shared" si="29"/>
        <v>1.1143403810009446E-2</v>
      </c>
      <c r="L41" s="8">
        <f t="shared" ref="L41:N41" si="30">L13/L$32</f>
        <v>1.5221160737600438E-2</v>
      </c>
      <c r="M41" s="21">
        <f t="shared" si="30"/>
        <v>1.2895902375714341E-2</v>
      </c>
      <c r="N41" s="8">
        <f t="shared" si="30"/>
        <v>1.4408329517048247E-2</v>
      </c>
      <c r="O41" s="8">
        <f t="shared" ref="O41:P41" si="31">O13/O$32</f>
        <v>1.1800059412971096E-2</v>
      </c>
      <c r="P41" s="8">
        <f t="shared" si="31"/>
        <v>1.0723901426364132E-2</v>
      </c>
    </row>
    <row r="42" spans="1:16" s="9" customFormat="1" ht="14.1" customHeight="1" x14ac:dyDescent="0.15">
      <c r="B42" s="59" t="s">
        <v>14</v>
      </c>
      <c r="C42" s="8">
        <f t="shared" si="18"/>
        <v>8.2025377376369821E-3</v>
      </c>
      <c r="D42" s="8">
        <f t="shared" si="19"/>
        <v>7.4788316241153723E-3</v>
      </c>
      <c r="E42" s="8">
        <f t="shared" si="9"/>
        <v>7.4905678338955898E-3</v>
      </c>
      <c r="F42" s="71">
        <f t="shared" si="9"/>
        <v>7.1096927076340077E-3</v>
      </c>
      <c r="G42" s="83">
        <v>6.1941546684692048E-3</v>
      </c>
      <c r="H42" s="21">
        <f t="shared" ref="H42:I42" si="32">H14/H$32</f>
        <v>5.160530015622361E-3</v>
      </c>
      <c r="I42" s="8">
        <f t="shared" si="32"/>
        <v>5.2793531737595871E-3</v>
      </c>
      <c r="J42" s="8">
        <f t="shared" ref="J42:K42" si="33">J14/J$32</f>
        <v>4.9032454831841581E-3</v>
      </c>
      <c r="K42" s="8">
        <f t="shared" si="33"/>
        <v>4.75893374970646E-3</v>
      </c>
      <c r="L42" s="8">
        <f t="shared" ref="L42:N42" si="34">L14/L$32</f>
        <v>6.0135627125676465E-3</v>
      </c>
      <c r="M42" s="21">
        <f t="shared" si="34"/>
        <v>5.2458731209302327E-3</v>
      </c>
      <c r="N42" s="8">
        <f t="shared" si="34"/>
        <v>5.1871774155663446E-3</v>
      </c>
      <c r="O42" s="8">
        <f t="shared" ref="O42:P42" si="35">O14/O$32</f>
        <v>4.9159547259255464E-3</v>
      </c>
      <c r="P42" s="8">
        <f t="shared" si="35"/>
        <v>4.62287182155619E-3</v>
      </c>
    </row>
    <row r="43" spans="1:16" s="9" customFormat="1" ht="14.1" customHeight="1" x14ac:dyDescent="0.15">
      <c r="B43" s="59" t="s">
        <v>15</v>
      </c>
      <c r="C43" s="8">
        <f t="shared" si="18"/>
        <v>2.2571498677165292E-3</v>
      </c>
      <c r="D43" s="8">
        <f t="shared" si="19"/>
        <v>1.9300881165698759E-3</v>
      </c>
      <c r="E43" s="8">
        <f t="shared" si="9"/>
        <v>2.2762466786365766E-3</v>
      </c>
      <c r="F43" s="71">
        <f t="shared" si="9"/>
        <v>2.1253423078174158E-3</v>
      </c>
      <c r="G43" s="83">
        <v>1.7228963006868669E-3</v>
      </c>
      <c r="H43" s="21">
        <f t="shared" ref="H43:I43" si="36">H15/H$32</f>
        <v>1.9359135953220276E-3</v>
      </c>
      <c r="I43" s="8">
        <f t="shared" si="36"/>
        <v>1.4375254865833494E-3</v>
      </c>
      <c r="J43" s="8">
        <f t="shared" ref="J43:K43" si="37">J15/J$32</f>
        <v>1.3005070965915926E-3</v>
      </c>
      <c r="K43" s="8">
        <f t="shared" si="37"/>
        <v>1.2751107258144644E-3</v>
      </c>
      <c r="L43" s="8">
        <f t="shared" ref="L43:N43" si="38">L15/L$32</f>
        <v>1.0797811695540296E-3</v>
      </c>
      <c r="M43" s="21">
        <f t="shared" si="38"/>
        <v>1.2691041284907728E-3</v>
      </c>
      <c r="N43" s="8">
        <f t="shared" si="38"/>
        <v>9.487964126590505E-4</v>
      </c>
      <c r="O43" s="8">
        <f t="shared" ref="O43:P43" si="39">O15/O$32</f>
        <v>1.1506761835538214E-3</v>
      </c>
      <c r="P43" s="8">
        <f t="shared" si="39"/>
        <v>8.0089288015984452E-4</v>
      </c>
    </row>
    <row r="44" spans="1:16" s="9" customFormat="1" ht="14.1" customHeight="1" x14ac:dyDescent="0.15">
      <c r="B44" s="59" t="s">
        <v>16</v>
      </c>
      <c r="C44" s="8">
        <f t="shared" si="18"/>
        <v>4.1370464568408023E-3</v>
      </c>
      <c r="D44" s="8">
        <f t="shared" si="19"/>
        <v>3.8248568591896272E-3</v>
      </c>
      <c r="E44" s="8">
        <f t="shared" si="9"/>
        <v>4.6923096705614653E-3</v>
      </c>
      <c r="F44" s="71">
        <f t="shared" si="9"/>
        <v>4.6118612211509848E-3</v>
      </c>
      <c r="G44" s="83">
        <v>4.1808518573958602E-3</v>
      </c>
      <c r="H44" s="21">
        <f t="shared" ref="H44:I44" si="40">H16/H$32</f>
        <v>4.9839210922330481E-3</v>
      </c>
      <c r="I44" s="8">
        <f t="shared" si="40"/>
        <v>6.8010573116795486E-3</v>
      </c>
      <c r="J44" s="8">
        <f t="shared" ref="J44:K44" si="41">J16/J$32</f>
        <v>6.7896491230655881E-3</v>
      </c>
      <c r="K44" s="8">
        <f t="shared" si="41"/>
        <v>6.5787671872465621E-3</v>
      </c>
      <c r="L44" s="8">
        <f t="shared" ref="L44:N44" si="42">L16/L$32</f>
        <v>8.0075885596742873E-3</v>
      </c>
      <c r="M44" s="21">
        <f t="shared" si="42"/>
        <v>7.0570316061910679E-3</v>
      </c>
      <c r="N44" s="8">
        <f t="shared" si="42"/>
        <v>9.086863279211245E-3</v>
      </c>
      <c r="O44" s="8">
        <f t="shared" ref="O44:P44" si="43">O16/O$32</f>
        <v>8.2539248202817671E-3</v>
      </c>
      <c r="P44" s="8">
        <f t="shared" si="43"/>
        <v>7.6292796426426961E-3</v>
      </c>
    </row>
    <row r="45" spans="1:16" s="9" customFormat="1" ht="14.1" customHeight="1" x14ac:dyDescent="0.15">
      <c r="B45" s="59" t="s">
        <v>17</v>
      </c>
      <c r="C45" s="8">
        <f t="shared" si="18"/>
        <v>3.8386704926766284E-3</v>
      </c>
      <c r="D45" s="8">
        <f t="shared" si="19"/>
        <v>3.9605283778342939E-3</v>
      </c>
      <c r="E45" s="8">
        <f t="shared" si="9"/>
        <v>4.9209238488334642E-3</v>
      </c>
      <c r="F45" s="71">
        <f t="shared" si="9"/>
        <v>4.8243700900638302E-3</v>
      </c>
      <c r="G45" s="83">
        <v>4.4394848443796162E-3</v>
      </c>
      <c r="H45" s="21">
        <f t="shared" ref="H45:I45" si="44">H17/H$32</f>
        <v>4.993469386266115E-3</v>
      </c>
      <c r="I45" s="8">
        <f t="shared" si="44"/>
        <v>4.0159772173475449E-3</v>
      </c>
      <c r="J45" s="8">
        <f t="shared" ref="J45:K45" si="45">J17/J$32</f>
        <v>4.7357840843000069E-3</v>
      </c>
      <c r="K45" s="8">
        <f t="shared" si="45"/>
        <v>4.861382306389125E-3</v>
      </c>
      <c r="L45" s="8">
        <f t="shared" ref="L45:N45" si="46">L17/L$32</f>
        <v>4.7746991053412586E-3</v>
      </c>
      <c r="M45" s="21">
        <f t="shared" si="46"/>
        <v>4.6065481052528813E-3</v>
      </c>
      <c r="N45" s="8">
        <f t="shared" si="46"/>
        <v>4.270810177716051E-3</v>
      </c>
      <c r="O45" s="8">
        <f t="shared" ref="O45:P45" si="47">O17/O$32</f>
        <v>4.3179638570184139E-3</v>
      </c>
      <c r="P45" s="8">
        <f t="shared" si="47"/>
        <v>3.4379381166144184E-3</v>
      </c>
    </row>
    <row r="46" spans="1:16" s="9" customFormat="1" ht="14.1" customHeight="1" x14ac:dyDescent="0.15">
      <c r="B46" s="59" t="s">
        <v>18</v>
      </c>
      <c r="C46" s="8">
        <f t="shared" si="18"/>
        <v>4.8183171166144616E-2</v>
      </c>
      <c r="D46" s="8">
        <f t="shared" si="19"/>
        <v>5.1327473630834848E-2</v>
      </c>
      <c r="E46" s="8">
        <f t="shared" si="9"/>
        <v>6.8186948133192107E-2</v>
      </c>
      <c r="F46" s="71">
        <f t="shared" si="9"/>
        <v>5.3770317547997999E-2</v>
      </c>
      <c r="G46" s="83">
        <v>5.5615707543028636E-2</v>
      </c>
      <c r="H46" s="21">
        <f t="shared" ref="H46:I46" si="48">H18/H$32</f>
        <v>5.4335443971521978E-2</v>
      </c>
      <c r="I46" s="8">
        <f t="shared" si="48"/>
        <v>4.9117209535591018E-2</v>
      </c>
      <c r="J46" s="8">
        <f t="shared" ref="J46:K46" si="49">J18/J$32</f>
        <v>5.0192228407596164E-2</v>
      </c>
      <c r="K46" s="8">
        <f t="shared" si="49"/>
        <v>5.3129781263986618E-2</v>
      </c>
      <c r="L46" s="8">
        <f t="shared" ref="L46:N46" si="50">L18/L$32</f>
        <v>5.4034469710161084E-2</v>
      </c>
      <c r="M46" s="21">
        <f t="shared" si="50"/>
        <v>5.1676480561257031E-2</v>
      </c>
      <c r="N46" s="8">
        <f t="shared" si="50"/>
        <v>4.642700615274737E-2</v>
      </c>
      <c r="O46" s="8">
        <f t="shared" ref="O46:P46" si="51">O18/O$32</f>
        <v>4.754515288755562E-2</v>
      </c>
      <c r="P46" s="8">
        <f t="shared" si="51"/>
        <v>5.3688888705463532E-2</v>
      </c>
    </row>
    <row r="47" spans="1:16" s="9" customFormat="1" ht="14.1" customHeight="1" x14ac:dyDescent="0.15">
      <c r="B47" s="59" t="s">
        <v>22</v>
      </c>
      <c r="C47" s="32" t="s">
        <v>8</v>
      </c>
      <c r="D47" s="8">
        <f t="shared" si="19"/>
        <v>4.4740564997291033E-3</v>
      </c>
      <c r="E47" s="8">
        <f t="shared" si="9"/>
        <v>5.5649573122281181E-3</v>
      </c>
      <c r="F47" s="71">
        <f t="shared" si="9"/>
        <v>5.29876089871021E-3</v>
      </c>
      <c r="G47" s="83">
        <v>6.6418497414116673E-3</v>
      </c>
      <c r="H47" s="21">
        <f t="shared" ref="H47:I47" si="52">H19/H$32</f>
        <v>6.6117160171819999E-3</v>
      </c>
      <c r="I47" s="8">
        <f t="shared" si="52"/>
        <v>6.482913594131382E-3</v>
      </c>
      <c r="J47" s="8">
        <f t="shared" ref="J47:K47" si="53">J19/J$32</f>
        <v>5.7724364034050261E-3</v>
      </c>
      <c r="K47" s="8">
        <f t="shared" si="53"/>
        <v>6.2425168115210492E-3</v>
      </c>
      <c r="L47" s="8">
        <f t="shared" ref="L47:N47" si="54">L19/L$32</f>
        <v>6.4453259655923986E-3</v>
      </c>
      <c r="M47" s="21">
        <f t="shared" si="54"/>
        <v>6.2346390162299568E-3</v>
      </c>
      <c r="N47" s="8">
        <f t="shared" si="54"/>
        <v>5.9129485873140181E-3</v>
      </c>
      <c r="O47" s="8">
        <f t="shared" ref="O47:P47" si="55">O19/O$32</f>
        <v>6.13879307578339E-3</v>
      </c>
      <c r="P47" s="8">
        <f t="shared" si="55"/>
        <v>6.1394397373930269E-3</v>
      </c>
    </row>
    <row r="48" spans="1:16" s="9" customFormat="1" ht="14.1" customHeight="1" x14ac:dyDescent="0.15">
      <c r="B48" s="59" t="s">
        <v>23</v>
      </c>
      <c r="C48" s="32" t="s">
        <v>8</v>
      </c>
      <c r="D48" s="8">
        <f t="shared" si="19"/>
        <v>4.3785315651901965E-3</v>
      </c>
      <c r="E48" s="8">
        <f t="shared" si="9"/>
        <v>3.3669067125089536E-3</v>
      </c>
      <c r="F48" s="71">
        <f t="shared" si="9"/>
        <v>2.5917942616884228E-3</v>
      </c>
      <c r="G48" s="83">
        <v>3.8503732219720959E-3</v>
      </c>
      <c r="H48" s="21">
        <f t="shared" ref="H48:I48" si="56">H20/H$32</f>
        <v>4.2021865715141478E-3</v>
      </c>
      <c r="I48" s="8">
        <f t="shared" si="56"/>
        <v>3.9353284568352789E-3</v>
      </c>
      <c r="J48" s="8">
        <f t="shared" ref="J48:K48" si="57">J20/J$32</f>
        <v>4.177822771632771E-3</v>
      </c>
      <c r="K48" s="8">
        <f t="shared" si="57"/>
        <v>4.6093222414052759E-3</v>
      </c>
      <c r="L48" s="8">
        <f t="shared" ref="L48:N48" si="58">L20/L$32</f>
        <v>4.990121804094195E-3</v>
      </c>
      <c r="M48" s="21">
        <f t="shared" si="58"/>
        <v>4.4404120326487443E-3</v>
      </c>
      <c r="N48" s="8">
        <f t="shared" si="58"/>
        <v>4.593091250847032E-3</v>
      </c>
      <c r="O48" s="8">
        <f t="shared" ref="O48:P48" si="59">O20/O$32</f>
        <v>4.2529426020620929E-3</v>
      </c>
      <c r="P48" s="8">
        <f t="shared" si="59"/>
        <v>4.6500700693516512E-3</v>
      </c>
    </row>
    <row r="49" spans="2:16" s="9" customFormat="1" ht="14.1" customHeight="1" x14ac:dyDescent="0.15">
      <c r="B49" s="59" t="s">
        <v>24</v>
      </c>
      <c r="C49" s="32" t="s">
        <v>8</v>
      </c>
      <c r="D49" s="8">
        <f t="shared" si="19"/>
        <v>1.486362713295692E-3</v>
      </c>
      <c r="E49" s="8">
        <f t="shared" si="9"/>
        <v>1.5005587620326617E-3</v>
      </c>
      <c r="F49" s="71">
        <f t="shared" si="9"/>
        <v>1.1533398352121416E-3</v>
      </c>
      <c r="G49" s="83">
        <v>1.3875345207461898E-3</v>
      </c>
      <c r="H49" s="21">
        <f t="shared" ref="H49:I49" si="60">H21/H$32</f>
        <v>1.3094532062862601E-3</v>
      </c>
      <c r="I49" s="8">
        <f t="shared" si="60"/>
        <v>1.2385858396396438E-3</v>
      </c>
      <c r="J49" s="8">
        <f t="shared" ref="J49:K49" si="61">J21/J$32</f>
        <v>1.3102372576682246E-3</v>
      </c>
      <c r="K49" s="8">
        <f t="shared" si="61"/>
        <v>1.1344549984119189E-3</v>
      </c>
      <c r="L49" s="8">
        <f t="shared" ref="L49:N49" si="62">L21/L$32</f>
        <v>1.357509292162874E-3</v>
      </c>
      <c r="M49" s="21">
        <f t="shared" si="62"/>
        <v>1.2614184436797737E-3</v>
      </c>
      <c r="N49" s="8">
        <f t="shared" si="62"/>
        <v>1.3437182339505341E-3</v>
      </c>
      <c r="O49" s="8">
        <f t="shared" ref="O49:P49" si="63">O21/O$32</f>
        <v>1.4323421079501608E-3</v>
      </c>
      <c r="P49" s="8">
        <f t="shared" si="63"/>
        <v>1.5245450823509245E-3</v>
      </c>
    </row>
    <row r="50" spans="2:16" s="9" customFormat="1" ht="14.1" customHeight="1" x14ac:dyDescent="0.15">
      <c r="B50" s="59" t="s">
        <v>25</v>
      </c>
      <c r="C50" s="32" t="s">
        <v>8</v>
      </c>
      <c r="D50" s="8">
        <f t="shared" si="19"/>
        <v>1.8418412177460476E-3</v>
      </c>
      <c r="E50" s="8">
        <f t="shared" si="9"/>
        <v>1.6181088122311862E-3</v>
      </c>
      <c r="F50" s="71">
        <f t="shared" si="9"/>
        <v>1.23646778410078E-3</v>
      </c>
      <c r="G50" s="83">
        <v>1.4434396302386394E-3</v>
      </c>
      <c r="H50" s="21">
        <f t="shared" ref="H50:I50" si="64">H22/H$32</f>
        <v>1.6859234586139085E-3</v>
      </c>
      <c r="I50" s="8">
        <f t="shared" si="64"/>
        <v>1.7543864063330832E-3</v>
      </c>
      <c r="J50" s="8">
        <f t="shared" ref="J50:K50" si="65">J22/J$32</f>
        <v>1.5058621766884013E-3</v>
      </c>
      <c r="K50" s="8">
        <f t="shared" si="65"/>
        <v>1.2814736688926142E-3</v>
      </c>
      <c r="L50" s="8">
        <f t="shared" ref="L50:N50" si="66">L22/L$32</f>
        <v>1.7145483940986257E-3</v>
      </c>
      <c r="M50" s="21">
        <f t="shared" si="66"/>
        <v>1.5629597730268633E-3</v>
      </c>
      <c r="N50" s="8">
        <f t="shared" si="66"/>
        <v>1.5383995216745982E-3</v>
      </c>
      <c r="O50" s="8">
        <f t="shared" ref="O50:P50" si="67">O22/O$32</f>
        <v>1.4243940776498291E-3</v>
      </c>
      <c r="P50" s="8">
        <f t="shared" si="67"/>
        <v>1.0398892778819471E-3</v>
      </c>
    </row>
    <row r="51" spans="2:16" s="9" customFormat="1" ht="14.1" customHeight="1" x14ac:dyDescent="0.15">
      <c r="B51" s="59" t="s">
        <v>33</v>
      </c>
      <c r="C51" s="28" t="s">
        <v>8</v>
      </c>
      <c r="D51" s="29" t="s">
        <v>8</v>
      </c>
      <c r="E51" s="28" t="s">
        <v>8</v>
      </c>
      <c r="F51" s="70" t="s">
        <v>8</v>
      </c>
      <c r="G51" s="81" t="s">
        <v>8</v>
      </c>
      <c r="H51" s="21">
        <f t="shared" ref="H51" si="68">H23/H$32</f>
        <v>2.2901577887494084E-3</v>
      </c>
      <c r="I51" s="8">
        <f t="shared" ref="I51:J51" si="69">I23/I$32</f>
        <v>2.6502473392958324E-3</v>
      </c>
      <c r="J51" s="8">
        <f t="shared" si="69"/>
        <v>2.2747028699324282E-3</v>
      </c>
      <c r="K51" s="8">
        <f t="shared" ref="K51:N51" si="70">K23/K$32</f>
        <v>1.815526684224351E-3</v>
      </c>
      <c r="L51" s="8">
        <f t="shared" si="70"/>
        <v>1.8896969773860687E-3</v>
      </c>
      <c r="M51" s="21">
        <f t="shared" si="70"/>
        <v>2.1481887841313303E-3</v>
      </c>
      <c r="N51" s="8">
        <f t="shared" si="70"/>
        <v>1.6623952095338086E-3</v>
      </c>
      <c r="O51" s="8">
        <f t="shared" ref="O51:P51" si="71">O23/O$32</f>
        <v>1.7438509845148133E-3</v>
      </c>
      <c r="P51" s="8">
        <f t="shared" si="71"/>
        <v>1.6701378873858026E-3</v>
      </c>
    </row>
    <row r="52" spans="2:16" s="9" customFormat="1" ht="14.1" customHeight="1" x14ac:dyDescent="0.15">
      <c r="B52" s="59" t="s">
        <v>34</v>
      </c>
      <c r="C52" s="28" t="s">
        <v>8</v>
      </c>
      <c r="D52" s="29" t="s">
        <v>8</v>
      </c>
      <c r="E52" s="28" t="s">
        <v>8</v>
      </c>
      <c r="F52" s="70" t="s">
        <v>8</v>
      </c>
      <c r="G52" s="81" t="s">
        <v>8</v>
      </c>
      <c r="H52" s="21">
        <f t="shared" ref="H52" si="72">H24/H$32</f>
        <v>1.8077953944421468E-3</v>
      </c>
      <c r="I52" s="8">
        <f t="shared" ref="I52:J52" si="73">I24/I$32</f>
        <v>1.2991362988419178E-3</v>
      </c>
      <c r="J52" s="8">
        <f t="shared" si="73"/>
        <v>2.0963615393493466E-3</v>
      </c>
      <c r="K52" s="8">
        <f t="shared" ref="K52:N52" si="74">K24/K$32</f>
        <v>1.2485284986007361E-3</v>
      </c>
      <c r="L52" s="8">
        <f t="shared" si="74"/>
        <v>1.4257545687771337E-3</v>
      </c>
      <c r="M52" s="21">
        <f t="shared" si="74"/>
        <v>1.5193149541580186E-3</v>
      </c>
      <c r="N52" s="8">
        <f t="shared" si="74"/>
        <v>1.2687546739677182E-3</v>
      </c>
      <c r="O52" s="8">
        <f t="shared" ref="O52:P52" si="75">O24/O$32</f>
        <v>1.1631372636292095E-3</v>
      </c>
      <c r="P52" s="8">
        <f t="shared" si="75"/>
        <v>1.0129516024651518E-3</v>
      </c>
    </row>
    <row r="53" spans="2:16" s="9" customFormat="1" ht="14.1" customHeight="1" x14ac:dyDescent="0.15">
      <c r="B53" s="59" t="s">
        <v>35</v>
      </c>
      <c r="C53" s="28" t="s">
        <v>8</v>
      </c>
      <c r="D53" s="29" t="s">
        <v>8</v>
      </c>
      <c r="E53" s="28" t="s">
        <v>8</v>
      </c>
      <c r="F53" s="70" t="s">
        <v>8</v>
      </c>
      <c r="G53" s="81" t="s">
        <v>8</v>
      </c>
      <c r="H53" s="21">
        <f t="shared" ref="H53" si="76">H25/H$32</f>
        <v>5.9465707278923497E-3</v>
      </c>
      <c r="I53" s="8">
        <f t="shared" ref="I53:J53" si="77">I25/I$32</f>
        <v>7.3353448364397366E-3</v>
      </c>
      <c r="J53" s="8">
        <f t="shared" si="77"/>
        <v>6.8236603538256134E-3</v>
      </c>
      <c r="K53" s="8">
        <f t="shared" ref="K53:N53" si="78">K25/K$32</f>
        <v>7.007878539130187E-3</v>
      </c>
      <c r="L53" s="8">
        <f t="shared" si="78"/>
        <v>7.7191654036336804E-3</v>
      </c>
      <c r="M53" s="21">
        <f t="shared" si="78"/>
        <v>7.224943879582813E-3</v>
      </c>
      <c r="N53" s="8">
        <f t="shared" si="78"/>
        <v>8.4590271754647374E-3</v>
      </c>
      <c r="O53" s="8">
        <f t="shared" ref="O53:P53" si="79">O25/O$32</f>
        <v>8.9071145698510525E-3</v>
      </c>
      <c r="P53" s="8">
        <f t="shared" si="79"/>
        <v>7.8557458202626867E-3</v>
      </c>
    </row>
    <row r="54" spans="2:16" s="9" customFormat="1" ht="14.1" customHeight="1" x14ac:dyDescent="0.15">
      <c r="B54" s="59" t="s">
        <v>36</v>
      </c>
      <c r="C54" s="28" t="s">
        <v>8</v>
      </c>
      <c r="D54" s="29" t="s">
        <v>8</v>
      </c>
      <c r="E54" s="28" t="s">
        <v>8</v>
      </c>
      <c r="F54" s="70" t="s">
        <v>8</v>
      </c>
      <c r="G54" s="81" t="s">
        <v>8</v>
      </c>
      <c r="H54" s="21">
        <f t="shared" ref="H54" si="80">H26/H$32</f>
        <v>2.1296918936126257E-3</v>
      </c>
      <c r="I54" s="8">
        <f t="shared" ref="I54:J54" si="81">I26/I$32</f>
        <v>2.2594550862861601E-3</v>
      </c>
      <c r="J54" s="8">
        <f t="shared" si="81"/>
        <v>2.5927850696289708E-3</v>
      </c>
      <c r="K54" s="8">
        <f t="shared" ref="K54:N54" si="82">K26/K$32</f>
        <v>2.2652771065721816E-3</v>
      </c>
      <c r="L54" s="8">
        <f t="shared" si="82"/>
        <v>1.9976812667198054E-3</v>
      </c>
      <c r="M54" s="21">
        <f t="shared" si="82"/>
        <v>2.2762163200079517E-3</v>
      </c>
      <c r="N54" s="8">
        <f t="shared" si="82"/>
        <v>3.0893889915509531E-3</v>
      </c>
      <c r="O54" s="8">
        <f t="shared" ref="O54:P54" si="83">O26/O$32</f>
        <v>2.7554534463361227E-3</v>
      </c>
      <c r="P54" s="8">
        <f t="shared" si="83"/>
        <v>2.2815273388824527E-3</v>
      </c>
    </row>
    <row r="55" spans="2:16" s="9" customFormat="1" ht="14.1" customHeight="1" x14ac:dyDescent="0.15">
      <c r="B55" s="59" t="s">
        <v>37</v>
      </c>
      <c r="C55" s="28" t="s">
        <v>8</v>
      </c>
      <c r="D55" s="29" t="s">
        <v>8</v>
      </c>
      <c r="E55" s="28" t="s">
        <v>8</v>
      </c>
      <c r="F55" s="70" t="s">
        <v>8</v>
      </c>
      <c r="G55" s="81" t="s">
        <v>8</v>
      </c>
      <c r="H55" s="21">
        <f t="shared" ref="H55" si="84">H27/H$32</f>
        <v>3.4868496884586132E-3</v>
      </c>
      <c r="I55" s="8">
        <f t="shared" ref="I55:J55" si="85">I27/I$32</f>
        <v>3.3477606168614469E-3</v>
      </c>
      <c r="J55" s="8">
        <f t="shared" si="85"/>
        <v>3.5902206814647391E-3</v>
      </c>
      <c r="K55" s="8">
        <f t="shared" ref="K55:N55" si="86">K27/K$32</f>
        <v>2.8222226393023178E-3</v>
      </c>
      <c r="L55" s="8">
        <f t="shared" si="86"/>
        <v>3.7848803500005264E-3</v>
      </c>
      <c r="M55" s="21">
        <f t="shared" si="86"/>
        <v>3.390594329327359E-3</v>
      </c>
      <c r="N55" s="8">
        <f t="shared" si="86"/>
        <v>4.8803115705964833E-3</v>
      </c>
      <c r="O55" s="8">
        <f t="shared" ref="O55:P55" si="87">O27/O$32</f>
        <v>3.6024629751333684E-3</v>
      </c>
      <c r="P55" s="8">
        <f t="shared" si="87"/>
        <v>2.5901316863697482E-3</v>
      </c>
    </row>
    <row r="56" spans="2:16" s="9" customFormat="1" ht="14.1" customHeight="1" x14ac:dyDescent="0.15">
      <c r="B56" s="59" t="s">
        <v>38</v>
      </c>
      <c r="C56" s="28" t="s">
        <v>8</v>
      </c>
      <c r="D56" s="29" t="s">
        <v>8</v>
      </c>
      <c r="E56" s="28" t="s">
        <v>8</v>
      </c>
      <c r="F56" s="70" t="s">
        <v>8</v>
      </c>
      <c r="G56" s="81" t="s">
        <v>8</v>
      </c>
      <c r="H56" s="21">
        <f t="shared" ref="H56" si="88">H28/H$32</f>
        <v>3.2512543092235472E-3</v>
      </c>
      <c r="I56" s="8">
        <f t="shared" ref="I56:J56" si="89">I28/I$32</f>
        <v>6.6546137391033317E-3</v>
      </c>
      <c r="J56" s="8">
        <f t="shared" si="89"/>
        <v>7.1166176279587844E-3</v>
      </c>
      <c r="K56" s="8">
        <f t="shared" ref="K56:N56" si="90">K28/K$32</f>
        <v>7.0875129385291292E-3</v>
      </c>
      <c r="L56" s="8">
        <f t="shared" si="90"/>
        <v>7.3738814166149349E-3</v>
      </c>
      <c r="M56" s="21">
        <f t="shared" si="90"/>
        <v>7.0666980203884355E-3</v>
      </c>
      <c r="N56" s="8">
        <f t="shared" si="90"/>
        <v>8.2769350335340358E-3</v>
      </c>
      <c r="O56" s="8">
        <f t="shared" ref="O56:P56" si="91">O28/O$32</f>
        <v>7.5757727869899712E-3</v>
      </c>
      <c r="P56" s="8">
        <f t="shared" si="91"/>
        <v>7.0612903466762524E-3</v>
      </c>
    </row>
    <row r="57" spans="2:16" s="9" customFormat="1" ht="14.1" customHeight="1" x14ac:dyDescent="0.15">
      <c r="B57" s="59" t="s">
        <v>39</v>
      </c>
      <c r="C57" s="28" t="s">
        <v>8</v>
      </c>
      <c r="D57" s="29" t="s">
        <v>8</v>
      </c>
      <c r="E57" s="28" t="s">
        <v>8</v>
      </c>
      <c r="F57" s="70" t="s">
        <v>8</v>
      </c>
      <c r="G57" s="81" t="s">
        <v>8</v>
      </c>
      <c r="H57" s="21">
        <f t="shared" ref="H57" si="92">H29/H$32</f>
        <v>1.7451034165822427E-3</v>
      </c>
      <c r="I57" s="8">
        <f t="shared" ref="I57:J57" si="93">I29/I$32</f>
        <v>2.1822772147143208E-3</v>
      </c>
      <c r="J57" s="8">
        <f t="shared" si="93"/>
        <v>2.0424308595351753E-3</v>
      </c>
      <c r="K57" s="8">
        <f t="shared" ref="K57:N57" si="94">K29/K$32</f>
        <v>2.4009340692566347E-3</v>
      </c>
      <c r="L57" s="8">
        <f t="shared" si="94"/>
        <v>1.988174661052923E-3</v>
      </c>
      <c r="M57" s="21">
        <f t="shared" si="94"/>
        <v>2.1514962453567524E-3</v>
      </c>
      <c r="N57" s="8">
        <f t="shared" si="94"/>
        <v>2.275411151185046E-3</v>
      </c>
      <c r="O57" s="8">
        <f t="shared" ref="O57:P57" si="95">O29/O$32</f>
        <v>4.2673339512641184E-4</v>
      </c>
      <c r="P57" s="8">
        <f t="shared" si="95"/>
        <v>4.1748770343703754E-4</v>
      </c>
    </row>
    <row r="58" spans="2:16" s="9" customFormat="1" ht="14.1" customHeight="1" x14ac:dyDescent="0.15">
      <c r="B58" s="59" t="s">
        <v>42</v>
      </c>
      <c r="C58" s="28" t="s">
        <v>8</v>
      </c>
      <c r="D58" s="29" t="s">
        <v>8</v>
      </c>
      <c r="E58" s="28" t="s">
        <v>8</v>
      </c>
      <c r="F58" s="70" t="s">
        <v>8</v>
      </c>
      <c r="G58" s="81" t="s">
        <v>8</v>
      </c>
      <c r="H58" s="21">
        <f t="shared" ref="H58" si="96">H30/H$32</f>
        <v>9.4500438240718236E-4</v>
      </c>
      <c r="I58" s="8">
        <f t="shared" ref="I58:J58" si="97">I30/I$32</f>
        <v>1.1814097860539379E-3</v>
      </c>
      <c r="J58" s="8">
        <f t="shared" si="97"/>
        <v>7.6000041963825041E-4</v>
      </c>
      <c r="K58" s="8">
        <f t="shared" ref="K58:N58" si="98">K30/K$32</f>
        <v>8.1746560671825145E-4</v>
      </c>
      <c r="L58" s="8">
        <f t="shared" si="98"/>
        <v>1.1537677377611987E-3</v>
      </c>
      <c r="M58" s="21">
        <f t="shared" si="98"/>
        <v>9.7717964613535562E-4</v>
      </c>
      <c r="N58" s="8">
        <f t="shared" si="98"/>
        <v>9.4125297133614092E-4</v>
      </c>
      <c r="O58" s="8">
        <f t="shared" ref="O58:P58" si="99">O30/O$32</f>
        <v>3.7612770294069542E-3</v>
      </c>
      <c r="P58" s="8">
        <f t="shared" si="99"/>
        <v>2.9243261291991372E-3</v>
      </c>
    </row>
    <row r="59" spans="2:16" s="9" customFormat="1" ht="14.1" customHeight="1" thickBot="1" x14ac:dyDescent="0.2">
      <c r="B59" s="61" t="s">
        <v>4</v>
      </c>
      <c r="C59" s="8">
        <f>C31/C$32</f>
        <v>5.1950672877370221E-2</v>
      </c>
      <c r="D59" s="24">
        <f>D31/D$32</f>
        <v>4.6031188060823902E-2</v>
      </c>
      <c r="E59" s="8">
        <f>E31/E$32</f>
        <v>3.8512545709873017E-2</v>
      </c>
      <c r="F59" s="71">
        <f>F31/F$32</f>
        <v>4.8105254587011016E-2</v>
      </c>
      <c r="G59" s="83">
        <v>4.7076213041725441E-2</v>
      </c>
      <c r="H59" s="21">
        <f t="shared" ref="H59" si="100">H31/H$32</f>
        <v>2.9744214092584886E-2</v>
      </c>
      <c r="I59" s="8">
        <f t="shared" ref="I59:J59" si="101">I31/I$32</f>
        <v>3.2974505353926716E-2</v>
      </c>
      <c r="J59" s="8">
        <f t="shared" si="101"/>
        <v>2.9951695418425042E-2</v>
      </c>
      <c r="K59" s="8">
        <f t="shared" ref="K59:N59" si="102">K31/K$32</f>
        <v>2.7020220226661881E-2</v>
      </c>
      <c r="L59" s="8">
        <f t="shared" si="102"/>
        <v>2.9118220588995096E-2</v>
      </c>
      <c r="M59" s="21">
        <f t="shared" si="102"/>
        <v>2.9716109156148748E-2</v>
      </c>
      <c r="N59" s="8">
        <f t="shared" si="102"/>
        <v>2.970895835309742E-2</v>
      </c>
      <c r="O59" s="8">
        <f t="shared" ref="O59:P59" si="103">O31/O$32</f>
        <v>2.8025669160670202E-2</v>
      </c>
      <c r="P59" s="8">
        <f t="shared" si="103"/>
        <v>2.5658738214705521E-2</v>
      </c>
    </row>
    <row r="60" spans="2:16" s="10" customFormat="1" ht="14.1" customHeight="1" thickBot="1" x14ac:dyDescent="0.2">
      <c r="B60" s="23" t="s">
        <v>5</v>
      </c>
      <c r="C60" s="11">
        <f t="shared" ref="C60:G60" si="104">SUM(C36:C59)</f>
        <v>0.99999999999999989</v>
      </c>
      <c r="D60" s="27">
        <f>SUM(D36:D59)</f>
        <v>1</v>
      </c>
      <c r="E60" s="11">
        <f t="shared" si="104"/>
        <v>1.0000000000000002</v>
      </c>
      <c r="F60" s="27">
        <f t="shared" si="104"/>
        <v>0.99999999999999989</v>
      </c>
      <c r="G60" s="11">
        <f t="shared" si="104"/>
        <v>1</v>
      </c>
      <c r="H60" s="11">
        <f t="shared" ref="H60:I60" si="105">SUM(H36:H59)</f>
        <v>1.0000000000000004</v>
      </c>
      <c r="I60" s="11">
        <f t="shared" si="105"/>
        <v>1.0000000000000004</v>
      </c>
      <c r="J60" s="11">
        <f t="shared" ref="J60:K60" si="106">SUM(J36:J59)</f>
        <v>0.99999999999999978</v>
      </c>
      <c r="K60" s="11">
        <f t="shared" si="106"/>
        <v>0.99999999999999978</v>
      </c>
      <c r="L60" s="11">
        <f t="shared" ref="L60:N60" si="107">SUM(L36:L59)</f>
        <v>1.0000000000000002</v>
      </c>
      <c r="M60" s="11">
        <f t="shared" si="107"/>
        <v>1.0000000000000002</v>
      </c>
      <c r="N60" s="11">
        <f t="shared" si="107"/>
        <v>1</v>
      </c>
      <c r="O60" s="11">
        <f t="shared" ref="O60:P60" si="108">SUM(O36:O59)</f>
        <v>0.99999999999999978</v>
      </c>
      <c r="P60" s="11">
        <f t="shared" si="108"/>
        <v>1</v>
      </c>
    </row>
    <row r="61" spans="2:16" ht="19.5" hidden="1" customHeight="1" thickBot="1" x14ac:dyDescent="0.25">
      <c r="B61" s="18" t="s">
        <v>10</v>
      </c>
    </row>
    <row r="62" spans="2:16" ht="15.95" customHeight="1" x14ac:dyDescent="0.2">
      <c r="B62" s="19" t="s">
        <v>41</v>
      </c>
    </row>
    <row r="63" spans="2:16" s="6" customFormat="1" ht="15.95" customHeight="1" x14ac:dyDescent="0.15">
      <c r="B63" s="5" t="s">
        <v>7</v>
      </c>
      <c r="D63" s="14"/>
    </row>
    <row r="64" spans="2:16" ht="15.95" customHeight="1" x14ac:dyDescent="0.2">
      <c r="B64" s="5" t="s">
        <v>27</v>
      </c>
    </row>
    <row r="65" spans="2:4" ht="15.95" customHeight="1" x14ac:dyDescent="0.2">
      <c r="B65" s="22" t="s">
        <v>52</v>
      </c>
      <c r="D65" s="1"/>
    </row>
    <row r="66" spans="2:4" ht="15.95" customHeight="1" x14ac:dyDescent="0.2">
      <c r="D66" s="1"/>
    </row>
    <row r="67" spans="2:4" ht="15.95" customHeight="1" x14ac:dyDescent="0.2">
      <c r="D67" s="1"/>
    </row>
    <row r="68" spans="2:4" ht="15.95" customHeight="1" x14ac:dyDescent="0.2">
      <c r="D68" s="1"/>
    </row>
  </sheetData>
  <sheetProtection algorithmName="SHA-512" hashValue="QwjQFvoJPo4HzAbn/z/lUP030u7P13fmWI31psM4ZarzJcZVDYAMEiLRaT/mLknt9SScihp0hfCO0jsTysdTSg==" saltValue="G0QN2pxexX/pZ30BQUjqWQ==" spinCount="100000" sheet="1" objects="1" scenarios="1"/>
  <phoneticPr fontId="8" type="noConversion"/>
  <pageMargins left="0.25" right="0.25" top="0.75" bottom="0.75" header="0.3" footer="0.3"/>
  <pageSetup paperSize="5" scale="66" orientation="landscape" r:id="rId1"/>
  <headerFooter differentFirst="1" alignWithMargins="0">
    <oddHeader>&amp;CCayman Islands Monetary Authority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67"/>
  <sheetViews>
    <sheetView showGridLines="0" zoomScaleNormal="100" workbookViewId="0">
      <pane xSplit="2" topLeftCell="H1" activePane="topRight" state="frozen"/>
      <selection pane="topRight" activeCell="P4" sqref="P4"/>
    </sheetView>
  </sheetViews>
  <sheetFormatPr defaultRowHeight="15.95" customHeight="1" x14ac:dyDescent="0.2"/>
  <cols>
    <col min="1" max="1" width="4.7109375" style="1" customWidth="1"/>
    <col min="2" max="2" width="30.7109375" style="1" customWidth="1"/>
    <col min="3" max="3" width="13.7109375" style="1" customWidth="1"/>
    <col min="4" max="4" width="16" style="12" customWidth="1"/>
    <col min="5" max="8" width="16" style="1" customWidth="1"/>
    <col min="9" max="12" width="13.140625" style="1" customWidth="1"/>
    <col min="13" max="13" width="16" style="1" customWidth="1"/>
    <col min="14" max="16" width="13.140625" style="1" customWidth="1"/>
    <col min="17" max="16384" width="9.140625" style="1"/>
  </cols>
  <sheetData>
    <row r="1" spans="2:16" ht="16.5" customHeight="1" x14ac:dyDescent="0.2"/>
    <row r="2" spans="2:16" ht="17.25" customHeight="1" x14ac:dyDescent="0.2">
      <c r="B2" s="2" t="s">
        <v>19</v>
      </c>
    </row>
    <row r="3" spans="2:16" ht="21.75" customHeight="1" x14ac:dyDescent="0.2">
      <c r="B3" s="3" t="s">
        <v>30</v>
      </c>
      <c r="C3" s="3"/>
    </row>
    <row r="4" spans="2:16" ht="21.75" customHeight="1" x14ac:dyDescent="0.2"/>
    <row r="5" spans="2:16" ht="21.75" customHeight="1" thickBot="1" x14ac:dyDescent="0.25">
      <c r="B5" s="20"/>
    </row>
    <row r="6" spans="2:16" ht="18" customHeight="1" thickBot="1" x14ac:dyDescent="0.25">
      <c r="B6" s="67" t="s">
        <v>20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33"/>
      <c r="O6" s="33"/>
      <c r="P6" s="33"/>
    </row>
    <row r="7" spans="2:16" ht="18" customHeight="1" thickBot="1" x14ac:dyDescent="0.25">
      <c r="B7" s="25" t="s">
        <v>6</v>
      </c>
      <c r="C7" s="36" t="s">
        <v>26</v>
      </c>
      <c r="D7" s="37" t="s">
        <v>28</v>
      </c>
      <c r="E7" s="37" t="s">
        <v>32</v>
      </c>
      <c r="F7" s="37" t="s">
        <v>29</v>
      </c>
      <c r="G7" s="38" t="s">
        <v>31</v>
      </c>
      <c r="H7" s="34" t="s">
        <v>43</v>
      </c>
      <c r="I7" s="34" t="s">
        <v>44</v>
      </c>
      <c r="J7" s="34" t="s">
        <v>45</v>
      </c>
      <c r="K7" s="34" t="s">
        <v>46</v>
      </c>
      <c r="L7" s="34" t="s">
        <v>47</v>
      </c>
      <c r="M7" s="34" t="s">
        <v>48</v>
      </c>
      <c r="N7" s="34" t="s">
        <v>49</v>
      </c>
      <c r="O7" s="34" t="s">
        <v>50</v>
      </c>
      <c r="P7" s="34" t="s">
        <v>51</v>
      </c>
    </row>
    <row r="8" spans="2:16" ht="14.1" customHeight="1" x14ac:dyDescent="0.2">
      <c r="B8" s="57" t="s">
        <v>0</v>
      </c>
      <c r="C8" s="50">
        <v>1259921.9300000002</v>
      </c>
      <c r="D8" s="40">
        <v>1196086</v>
      </c>
      <c r="E8" s="63">
        <v>951576.59000000008</v>
      </c>
      <c r="F8" s="78">
        <v>825503</v>
      </c>
      <c r="G8" s="84">
        <v>748502</v>
      </c>
      <c r="H8" s="41">
        <v>930885.91</v>
      </c>
      <c r="I8" s="40">
        <v>245028.03</v>
      </c>
      <c r="J8" s="40">
        <v>277722.52</v>
      </c>
      <c r="K8" s="40">
        <v>240766.12</v>
      </c>
      <c r="L8" s="40">
        <v>277961.09999999998</v>
      </c>
      <c r="M8" s="41">
        <f>SUM(I8:L8)</f>
        <v>1041477.77</v>
      </c>
      <c r="N8" s="40">
        <v>284080.31999999995</v>
      </c>
      <c r="O8" s="40">
        <f>'[1]Remittance Activities'!$E$31</f>
        <v>233145.06</v>
      </c>
      <c r="P8" s="40">
        <f>'[2]Remittance Activities'!$E$31</f>
        <v>258258.06</v>
      </c>
    </row>
    <row r="9" spans="2:16" ht="14.1" customHeight="1" x14ac:dyDescent="0.2">
      <c r="B9" s="58" t="s">
        <v>1</v>
      </c>
      <c r="C9" s="26">
        <v>122361.13</v>
      </c>
      <c r="D9" s="30">
        <v>129767</v>
      </c>
      <c r="E9" s="64">
        <v>105945.43000000001</v>
      </c>
      <c r="F9" s="77">
        <v>85266</v>
      </c>
      <c r="G9" s="85">
        <v>112709</v>
      </c>
      <c r="H9" s="41">
        <v>105287.17</v>
      </c>
      <c r="I9" s="30">
        <v>32478.68</v>
      </c>
      <c r="J9" s="30">
        <v>21200.77</v>
      </c>
      <c r="K9" s="30">
        <v>26839.84</v>
      </c>
      <c r="L9" s="30">
        <v>31622.81</v>
      </c>
      <c r="M9" s="41">
        <f t="shared" ref="M9:M31" si="0">SUM(I9:L9)</f>
        <v>112142.09999999999</v>
      </c>
      <c r="N9" s="30">
        <v>27809.8</v>
      </c>
      <c r="O9" s="30">
        <f>'[1]Remittance Activities'!$F$31</f>
        <v>25895.83</v>
      </c>
      <c r="P9" s="30">
        <f>'[2]Remittance Activities'!$F$31</f>
        <v>26781.239999999998</v>
      </c>
    </row>
    <row r="10" spans="2:16" ht="14.1" customHeight="1" x14ac:dyDescent="0.2">
      <c r="B10" s="58" t="s">
        <v>2</v>
      </c>
      <c r="C10" s="26">
        <v>75978.340000000011</v>
      </c>
      <c r="D10" s="30">
        <v>81026</v>
      </c>
      <c r="E10" s="64">
        <v>79820.17</v>
      </c>
      <c r="F10" s="77">
        <v>92836</v>
      </c>
      <c r="G10" s="85">
        <v>136909</v>
      </c>
      <c r="H10" s="41">
        <v>126733.66</v>
      </c>
      <c r="I10" s="30">
        <v>33065.729999999996</v>
      </c>
      <c r="J10" s="30">
        <v>41536.720000000001</v>
      </c>
      <c r="K10" s="30">
        <v>32464.93</v>
      </c>
      <c r="L10" s="30">
        <v>44586.75</v>
      </c>
      <c r="M10" s="41">
        <f t="shared" si="0"/>
        <v>151654.13</v>
      </c>
      <c r="N10" s="30">
        <v>46080.990000000005</v>
      </c>
      <c r="O10" s="30">
        <f>'[1]Remittance Activities'!$G$31</f>
        <v>49111.03</v>
      </c>
      <c r="P10" s="30">
        <f>'[2]Remittance Activities'!$G$31</f>
        <v>70772.22</v>
      </c>
    </row>
    <row r="11" spans="2:16" ht="14.1" customHeight="1" x14ac:dyDescent="0.2">
      <c r="B11" s="58" t="s">
        <v>3</v>
      </c>
      <c r="C11" s="26">
        <v>41199.06</v>
      </c>
      <c r="D11" s="30">
        <v>50279</v>
      </c>
      <c r="E11" s="64">
        <v>40527.19</v>
      </c>
      <c r="F11" s="77">
        <v>52365</v>
      </c>
      <c r="G11" s="85">
        <v>79713</v>
      </c>
      <c r="H11" s="41">
        <v>27630.65</v>
      </c>
      <c r="I11" s="30">
        <v>5194.01</v>
      </c>
      <c r="J11" s="30">
        <v>3841.3199999999997</v>
      </c>
      <c r="K11" s="30">
        <v>6145.18</v>
      </c>
      <c r="L11" s="30">
        <v>10189.870000000001</v>
      </c>
      <c r="M11" s="41">
        <f t="shared" si="0"/>
        <v>25370.38</v>
      </c>
      <c r="N11" s="30">
        <v>7476.0300000000007</v>
      </c>
      <c r="O11" s="30">
        <f>'[1]Remittance Activities'!$H$31</f>
        <v>14083.76</v>
      </c>
      <c r="P11" s="30">
        <f>'[2]Remittance Activities'!$H$31</f>
        <v>14322.68</v>
      </c>
    </row>
    <row r="12" spans="2:16" ht="14.1" customHeight="1" x14ac:dyDescent="0.2">
      <c r="B12" s="59" t="s">
        <v>13</v>
      </c>
      <c r="C12" s="26">
        <v>32879.599999999999</v>
      </c>
      <c r="D12" s="30">
        <v>36665</v>
      </c>
      <c r="E12" s="64">
        <v>24351.23</v>
      </c>
      <c r="F12" s="77">
        <v>25789</v>
      </c>
      <c r="G12" s="85">
        <v>17128</v>
      </c>
      <c r="H12" s="41">
        <v>14525.039999999999</v>
      </c>
      <c r="I12" s="30">
        <v>6119.18</v>
      </c>
      <c r="J12" s="30">
        <v>2296.2600000000002</v>
      </c>
      <c r="K12" s="30">
        <v>9029.36</v>
      </c>
      <c r="L12" s="30">
        <v>7730.47</v>
      </c>
      <c r="M12" s="41">
        <f t="shared" si="0"/>
        <v>25175.270000000004</v>
      </c>
      <c r="N12" s="30">
        <v>10902.060000000001</v>
      </c>
      <c r="O12" s="30">
        <f>'[1]Remittance Activities'!$I$31</f>
        <v>8016.01</v>
      </c>
      <c r="P12" s="30">
        <f>'[2]Remittance Activities'!$I$31</f>
        <v>19878.16</v>
      </c>
    </row>
    <row r="13" spans="2:16" ht="14.1" customHeight="1" x14ac:dyDescent="0.2">
      <c r="B13" s="59" t="s">
        <v>40</v>
      </c>
      <c r="C13" s="26">
        <v>73121.850000000006</v>
      </c>
      <c r="D13" s="30">
        <v>97018</v>
      </c>
      <c r="E13" s="64">
        <v>75808.27</v>
      </c>
      <c r="F13" s="77">
        <v>28687</v>
      </c>
      <c r="G13" s="85">
        <v>21959</v>
      </c>
      <c r="H13" s="41">
        <v>45801.48</v>
      </c>
      <c r="I13" s="30">
        <v>20923.72</v>
      </c>
      <c r="J13" s="30">
        <v>9886.9</v>
      </c>
      <c r="K13" s="30">
        <v>20307.330000000002</v>
      </c>
      <c r="L13" s="30">
        <v>13969.14</v>
      </c>
      <c r="M13" s="41">
        <f t="shared" si="0"/>
        <v>65087.090000000004</v>
      </c>
      <c r="N13" s="30">
        <v>4660.84</v>
      </c>
      <c r="O13" s="30">
        <f>'[1]Remittance Activities'!$J$31</f>
        <v>4542.1500000000005</v>
      </c>
      <c r="P13" s="30">
        <f>'[2]Remittance Activities'!$J$31</f>
        <v>6123.54</v>
      </c>
    </row>
    <row r="14" spans="2:16" ht="14.1" customHeight="1" x14ac:dyDescent="0.2">
      <c r="B14" s="59" t="s">
        <v>14</v>
      </c>
      <c r="C14" s="26">
        <v>11718.720000000001</v>
      </c>
      <c r="D14" s="30">
        <v>14391</v>
      </c>
      <c r="E14" s="64">
        <v>16574.13</v>
      </c>
      <c r="F14" s="77">
        <v>7917</v>
      </c>
      <c r="G14" s="85">
        <v>20873</v>
      </c>
      <c r="H14" s="41">
        <v>29931.75</v>
      </c>
      <c r="I14" s="30">
        <v>3936.2999999999997</v>
      </c>
      <c r="J14" s="30">
        <v>4425.03</v>
      </c>
      <c r="K14" s="30">
        <v>3624.07</v>
      </c>
      <c r="L14" s="30">
        <v>2805.41</v>
      </c>
      <c r="M14" s="41">
        <f t="shared" si="0"/>
        <v>14790.81</v>
      </c>
      <c r="N14" s="30">
        <v>3158.3300000000004</v>
      </c>
      <c r="O14" s="30">
        <f>'[1]Remittance Activities'!$K$31</f>
        <v>11281.45</v>
      </c>
      <c r="P14" s="30">
        <f>'[2]Remittance Activities'!$K$31</f>
        <v>3425.21</v>
      </c>
    </row>
    <row r="15" spans="2:16" ht="14.1" customHeight="1" x14ac:dyDescent="0.2">
      <c r="B15" s="59" t="s">
        <v>15</v>
      </c>
      <c r="C15" s="26">
        <v>38308.160000000003</v>
      </c>
      <c r="D15" s="30">
        <v>69897</v>
      </c>
      <c r="E15" s="64">
        <v>79862.399999999994</v>
      </c>
      <c r="F15" s="77">
        <v>83189</v>
      </c>
      <c r="G15" s="85">
        <v>48797</v>
      </c>
      <c r="H15" s="41">
        <v>74450.080000000002</v>
      </c>
      <c r="I15" s="30">
        <v>20260.829999999998</v>
      </c>
      <c r="J15" s="30">
        <v>17741.3</v>
      </c>
      <c r="K15" s="30">
        <v>17353.8</v>
      </c>
      <c r="L15" s="30">
        <v>20932.38</v>
      </c>
      <c r="M15" s="41">
        <f t="shared" si="0"/>
        <v>76288.31</v>
      </c>
      <c r="N15" s="30">
        <v>11279.470000000001</v>
      </c>
      <c r="O15" s="30">
        <f>'[1]Remittance Activities'!$L$31</f>
        <v>27056.149999999998</v>
      </c>
      <c r="P15" s="30">
        <f>'[2]Remittance Activities'!$L$31</f>
        <v>30304.079999999998</v>
      </c>
    </row>
    <row r="16" spans="2:16" ht="14.1" customHeight="1" x14ac:dyDescent="0.2">
      <c r="B16" s="59" t="s">
        <v>16</v>
      </c>
      <c r="C16" s="30">
        <v>0</v>
      </c>
      <c r="D16" s="30">
        <v>0</v>
      </c>
      <c r="E16" s="64">
        <v>0</v>
      </c>
      <c r="F16" s="77">
        <v>0</v>
      </c>
      <c r="G16" s="85">
        <v>0</v>
      </c>
      <c r="H16" s="41">
        <v>0</v>
      </c>
      <c r="I16" s="30">
        <v>0</v>
      </c>
      <c r="J16" s="30">
        <v>0</v>
      </c>
      <c r="K16" s="30">
        <v>0</v>
      </c>
      <c r="L16" s="30">
        <v>0</v>
      </c>
      <c r="M16" s="41">
        <f t="shared" si="0"/>
        <v>0</v>
      </c>
      <c r="N16" s="30">
        <v>0</v>
      </c>
      <c r="O16" s="30">
        <f>'[1]Remittance Activities'!$E$37</f>
        <v>0</v>
      </c>
      <c r="P16" s="30">
        <f>'[2]Remittance Activities'!$E$37</f>
        <v>0</v>
      </c>
    </row>
    <row r="17" spans="2:16" ht="14.1" customHeight="1" x14ac:dyDescent="0.2">
      <c r="B17" s="59" t="s">
        <v>17</v>
      </c>
      <c r="C17" s="26">
        <v>463742.95999999996</v>
      </c>
      <c r="D17" s="30">
        <v>667883</v>
      </c>
      <c r="E17" s="64">
        <v>547945.43999999994</v>
      </c>
      <c r="F17" s="77">
        <v>448071</v>
      </c>
      <c r="G17" s="85">
        <v>506694</v>
      </c>
      <c r="H17" s="41">
        <v>522775.6</v>
      </c>
      <c r="I17" s="30">
        <v>98614.599999999991</v>
      </c>
      <c r="J17" s="30">
        <v>120751.28</v>
      </c>
      <c r="K17" s="30">
        <v>136300.91</v>
      </c>
      <c r="L17" s="30">
        <v>152147.88</v>
      </c>
      <c r="M17" s="41">
        <f t="shared" si="0"/>
        <v>507814.67000000004</v>
      </c>
      <c r="N17" s="30">
        <v>108992.42000000001</v>
      </c>
      <c r="O17" s="30">
        <f>'[1]Remittance Activities'!$F$37</f>
        <v>118533.94</v>
      </c>
      <c r="P17" s="30">
        <f>'[2]Remittance Activities'!$F$37</f>
        <v>115487.82</v>
      </c>
    </row>
    <row r="18" spans="2:16" ht="14.1" customHeight="1" x14ac:dyDescent="0.2">
      <c r="B18" s="59" t="s">
        <v>18</v>
      </c>
      <c r="C18" s="26">
        <v>2415708.42</v>
      </c>
      <c r="D18" s="30">
        <v>3077253</v>
      </c>
      <c r="E18" s="64">
        <v>3021535.9000000004</v>
      </c>
      <c r="F18" s="77">
        <v>3252040</v>
      </c>
      <c r="G18" s="85">
        <v>3311119</v>
      </c>
      <c r="H18" s="41">
        <v>3852130.9400000004</v>
      </c>
      <c r="I18" s="30">
        <v>901495.40999999992</v>
      </c>
      <c r="J18" s="30">
        <v>1018760.93</v>
      </c>
      <c r="K18" s="30">
        <v>1015652.44</v>
      </c>
      <c r="L18" s="30">
        <v>1002645.31</v>
      </c>
      <c r="M18" s="41">
        <f t="shared" si="0"/>
        <v>3938554.09</v>
      </c>
      <c r="N18" s="30">
        <v>912357.91999999993</v>
      </c>
      <c r="O18" s="30">
        <f>'[1]Remittance Activities'!$G$37</f>
        <v>973212.81</v>
      </c>
      <c r="P18" s="30">
        <f>'[2]Remittance Activities'!$G$37</f>
        <v>966859.66</v>
      </c>
    </row>
    <row r="19" spans="2:16" ht="14.1" customHeight="1" x14ac:dyDescent="0.2">
      <c r="B19" s="59" t="s">
        <v>22</v>
      </c>
      <c r="C19" s="28" t="s">
        <v>8</v>
      </c>
      <c r="D19" s="30">
        <v>687246</v>
      </c>
      <c r="E19" s="64">
        <v>689183.28</v>
      </c>
      <c r="F19" s="77">
        <v>517747</v>
      </c>
      <c r="G19" s="85">
        <v>459812</v>
      </c>
      <c r="H19" s="41">
        <v>514067.86</v>
      </c>
      <c r="I19" s="30">
        <v>99524.160000000003</v>
      </c>
      <c r="J19" s="30">
        <v>113091.54</v>
      </c>
      <c r="K19" s="30">
        <v>150817.39000000001</v>
      </c>
      <c r="L19" s="30">
        <v>124095.75</v>
      </c>
      <c r="M19" s="41">
        <f t="shared" si="0"/>
        <v>487528.84</v>
      </c>
      <c r="N19" s="30">
        <v>118840.62</v>
      </c>
      <c r="O19" s="30">
        <f>'[1]Remittance Activities'!$H$37</f>
        <v>137877.18000000002</v>
      </c>
      <c r="P19" s="30">
        <f>'[2]Remittance Activities'!$H$37</f>
        <v>136705.95000000001</v>
      </c>
    </row>
    <row r="20" spans="2:16" ht="14.1" customHeight="1" x14ac:dyDescent="0.2">
      <c r="B20" s="59" t="s">
        <v>23</v>
      </c>
      <c r="C20" s="28" t="s">
        <v>8</v>
      </c>
      <c r="D20" s="30">
        <v>19887</v>
      </c>
      <c r="E20" s="64">
        <v>26075.329999999998</v>
      </c>
      <c r="F20" s="77">
        <v>17578</v>
      </c>
      <c r="G20" s="85">
        <v>9563</v>
      </c>
      <c r="H20" s="41">
        <v>17265.29</v>
      </c>
      <c r="I20" s="30">
        <v>5029.08</v>
      </c>
      <c r="J20" s="30">
        <v>1842.65</v>
      </c>
      <c r="K20" s="30">
        <v>5668.19</v>
      </c>
      <c r="L20" s="30">
        <v>3163.31</v>
      </c>
      <c r="M20" s="41">
        <f t="shared" si="0"/>
        <v>15703.229999999998</v>
      </c>
      <c r="N20" s="30">
        <v>2663.27</v>
      </c>
      <c r="O20" s="30">
        <f>'[1]Remittance Activities'!$I$37</f>
        <v>3518.93</v>
      </c>
      <c r="P20" s="30">
        <f>'[2]Remittance Activities'!$I$37</f>
        <v>3030</v>
      </c>
    </row>
    <row r="21" spans="2:16" ht="14.1" customHeight="1" x14ac:dyDescent="0.2">
      <c r="B21" s="59" t="s">
        <v>24</v>
      </c>
      <c r="C21" s="28" t="s">
        <v>8</v>
      </c>
      <c r="D21" s="30">
        <v>52558</v>
      </c>
      <c r="E21" s="64">
        <v>27565.279999999999</v>
      </c>
      <c r="F21" s="77">
        <v>18039</v>
      </c>
      <c r="G21" s="85">
        <v>17156</v>
      </c>
      <c r="H21" s="41">
        <v>38015.919999999998</v>
      </c>
      <c r="I21" s="30">
        <v>3348.97</v>
      </c>
      <c r="J21" s="30">
        <v>2867.72</v>
      </c>
      <c r="K21" s="30">
        <v>2140.5300000000002</v>
      </c>
      <c r="L21" s="30">
        <v>4795.6499999999996</v>
      </c>
      <c r="M21" s="41">
        <f t="shared" si="0"/>
        <v>13152.869999999999</v>
      </c>
      <c r="N21" s="30">
        <v>6826.3700000000008</v>
      </c>
      <c r="O21" s="30">
        <f>'[1]Remittance Activities'!$J$37</f>
        <v>7265.73</v>
      </c>
      <c r="P21" s="30">
        <f>'[2]Remittance Activities'!$J$37</f>
        <v>6264.64</v>
      </c>
    </row>
    <row r="22" spans="2:16" ht="14.1" customHeight="1" x14ac:dyDescent="0.2">
      <c r="B22" s="59" t="s">
        <v>25</v>
      </c>
      <c r="C22" s="28" t="s">
        <v>8</v>
      </c>
      <c r="D22" s="30">
        <v>12376</v>
      </c>
      <c r="E22" s="64">
        <v>17127.010000000002</v>
      </c>
      <c r="F22" s="77">
        <v>9892</v>
      </c>
      <c r="G22" s="85">
        <v>13080</v>
      </c>
      <c r="H22" s="41">
        <v>20365.18</v>
      </c>
      <c r="I22" s="30">
        <v>10764.11</v>
      </c>
      <c r="J22" s="30">
        <v>6789.64</v>
      </c>
      <c r="K22" s="30">
        <v>9798.11</v>
      </c>
      <c r="L22" s="30">
        <v>5929.95</v>
      </c>
      <c r="M22" s="41">
        <f t="shared" si="0"/>
        <v>33281.81</v>
      </c>
      <c r="N22" s="30">
        <v>9668.4699999999993</v>
      </c>
      <c r="O22" s="30">
        <f>'[1]Remittance Activities'!$K$37</f>
        <v>11676.470000000001</v>
      </c>
      <c r="P22" s="30">
        <f>'[2]Remittance Activities'!$K$37</f>
        <v>15046.33</v>
      </c>
    </row>
    <row r="23" spans="2:16" ht="14.1" customHeight="1" x14ac:dyDescent="0.2">
      <c r="B23" s="59" t="s">
        <v>33</v>
      </c>
      <c r="C23" s="28" t="s">
        <v>8</v>
      </c>
      <c r="D23" s="28" t="s">
        <v>8</v>
      </c>
      <c r="E23" s="28" t="s">
        <v>8</v>
      </c>
      <c r="F23" s="76" t="s">
        <v>8</v>
      </c>
      <c r="G23" s="70" t="s">
        <v>8</v>
      </c>
      <c r="H23" s="41">
        <v>8847.2699999999986</v>
      </c>
      <c r="I23" s="30">
        <v>2019.9099999999999</v>
      </c>
      <c r="J23" s="30">
        <v>1571.27</v>
      </c>
      <c r="K23" s="30">
        <v>2902.87</v>
      </c>
      <c r="L23" s="30">
        <v>1276.3</v>
      </c>
      <c r="M23" s="41">
        <f t="shared" si="0"/>
        <v>7770.3499999999995</v>
      </c>
      <c r="N23" s="30">
        <v>3539.51</v>
      </c>
      <c r="O23" s="30">
        <f>'[1]Remittance Activities'!$L$37</f>
        <v>1783.5099999999998</v>
      </c>
      <c r="P23" s="30">
        <f>'[2]Remittance Activities'!$L$37</f>
        <v>1649.99</v>
      </c>
    </row>
    <row r="24" spans="2:16" ht="14.1" customHeight="1" x14ac:dyDescent="0.2">
      <c r="B24" s="59" t="s">
        <v>34</v>
      </c>
      <c r="C24" s="28" t="s">
        <v>8</v>
      </c>
      <c r="D24" s="28" t="s">
        <v>8</v>
      </c>
      <c r="E24" s="28" t="s">
        <v>8</v>
      </c>
      <c r="F24" s="76" t="s">
        <v>8</v>
      </c>
      <c r="G24" s="70" t="s">
        <v>8</v>
      </c>
      <c r="H24" s="41">
        <v>6434.17</v>
      </c>
      <c r="I24" s="30">
        <v>197.8</v>
      </c>
      <c r="J24" s="30">
        <v>378.79</v>
      </c>
      <c r="K24" s="30">
        <v>757.09</v>
      </c>
      <c r="L24" s="30">
        <v>1186.8</v>
      </c>
      <c r="M24" s="41">
        <f t="shared" si="0"/>
        <v>2520.48</v>
      </c>
      <c r="N24" s="30">
        <v>0</v>
      </c>
      <c r="O24" s="30">
        <f>'[1]Remittance Activities'!$E$43</f>
        <v>692.3</v>
      </c>
      <c r="P24" s="30">
        <f>'[2]Remittance Activities'!$E$43</f>
        <v>1341.08</v>
      </c>
    </row>
    <row r="25" spans="2:16" ht="14.1" customHeight="1" x14ac:dyDescent="0.2">
      <c r="B25" s="59" t="s">
        <v>35</v>
      </c>
      <c r="C25" s="28" t="s">
        <v>8</v>
      </c>
      <c r="D25" s="28" t="s">
        <v>8</v>
      </c>
      <c r="E25" s="28" t="s">
        <v>8</v>
      </c>
      <c r="F25" s="76" t="s">
        <v>8</v>
      </c>
      <c r="G25" s="70" t="s">
        <v>8</v>
      </c>
      <c r="H25" s="41">
        <v>0</v>
      </c>
      <c r="I25" s="30">
        <v>0</v>
      </c>
      <c r="J25" s="30">
        <v>0</v>
      </c>
      <c r="K25" s="30">
        <v>0</v>
      </c>
      <c r="L25" s="30">
        <v>0</v>
      </c>
      <c r="M25" s="41">
        <f t="shared" si="0"/>
        <v>0</v>
      </c>
      <c r="N25" s="30">
        <v>0</v>
      </c>
      <c r="O25" s="30">
        <f>'[1]Remittance Activities'!$F$43</f>
        <v>0</v>
      </c>
      <c r="P25" s="30">
        <f>'[2]Remittance Activities'!$F$43</f>
        <v>0</v>
      </c>
    </row>
    <row r="26" spans="2:16" ht="14.1" customHeight="1" x14ac:dyDescent="0.2">
      <c r="B26" s="59" t="s">
        <v>36</v>
      </c>
      <c r="C26" s="28" t="s">
        <v>8</v>
      </c>
      <c r="D26" s="28" t="s">
        <v>8</v>
      </c>
      <c r="E26" s="28" t="s">
        <v>8</v>
      </c>
      <c r="F26" s="76" t="s">
        <v>8</v>
      </c>
      <c r="G26" s="70" t="s">
        <v>8</v>
      </c>
      <c r="H26" s="41">
        <v>8148.99</v>
      </c>
      <c r="I26" s="30">
        <v>3636.44</v>
      </c>
      <c r="J26" s="30">
        <v>150</v>
      </c>
      <c r="K26" s="30">
        <v>1115</v>
      </c>
      <c r="L26" s="30">
        <v>1165.19</v>
      </c>
      <c r="M26" s="41">
        <f t="shared" si="0"/>
        <v>6066.630000000001</v>
      </c>
      <c r="N26" s="30">
        <v>533.76</v>
      </c>
      <c r="O26" s="30">
        <f>'[1]Remittance Activities'!$G$43</f>
        <v>203.29</v>
      </c>
      <c r="P26" s="30">
        <f>'[2]Remittance Activities'!$G$43</f>
        <v>8898.77</v>
      </c>
    </row>
    <row r="27" spans="2:16" ht="14.1" customHeight="1" x14ac:dyDescent="0.2">
      <c r="B27" s="59" t="s">
        <v>37</v>
      </c>
      <c r="C27" s="28" t="s">
        <v>8</v>
      </c>
      <c r="D27" s="28" t="s">
        <v>8</v>
      </c>
      <c r="E27" s="28" t="s">
        <v>8</v>
      </c>
      <c r="F27" s="76" t="s">
        <v>8</v>
      </c>
      <c r="G27" s="70" t="s">
        <v>8</v>
      </c>
      <c r="H27" s="41">
        <v>8416.91</v>
      </c>
      <c r="I27" s="30">
        <v>3398.85</v>
      </c>
      <c r="J27" s="30">
        <v>0</v>
      </c>
      <c r="K27" s="30">
        <v>2521.1</v>
      </c>
      <c r="L27" s="30">
        <v>0</v>
      </c>
      <c r="M27" s="41">
        <f t="shared" si="0"/>
        <v>5919.95</v>
      </c>
      <c r="N27" s="30">
        <v>2279.77</v>
      </c>
      <c r="O27" s="30">
        <f>'[1]Remittance Activities'!$H$43</f>
        <v>0</v>
      </c>
      <c r="P27" s="30">
        <f>'[2]Remittance Activities'!$H$43</f>
        <v>0</v>
      </c>
    </row>
    <row r="28" spans="2:16" ht="14.1" customHeight="1" x14ac:dyDescent="0.2">
      <c r="B28" s="59" t="s">
        <v>38</v>
      </c>
      <c r="C28" s="28" t="s">
        <v>8</v>
      </c>
      <c r="D28" s="28" t="s">
        <v>8</v>
      </c>
      <c r="E28" s="28" t="s">
        <v>8</v>
      </c>
      <c r="F28" s="76" t="s">
        <v>8</v>
      </c>
      <c r="G28" s="70" t="s">
        <v>8</v>
      </c>
      <c r="H28" s="41">
        <v>0</v>
      </c>
      <c r="I28" s="30">
        <v>0</v>
      </c>
      <c r="J28" s="30">
        <v>0</v>
      </c>
      <c r="K28" s="30">
        <v>0</v>
      </c>
      <c r="L28" s="30">
        <v>0</v>
      </c>
      <c r="M28" s="41">
        <f t="shared" si="0"/>
        <v>0</v>
      </c>
      <c r="N28" s="30">
        <v>0</v>
      </c>
      <c r="O28" s="30">
        <f>'[1]Remittance Activities'!$I$43</f>
        <v>145.5</v>
      </c>
      <c r="P28" s="30">
        <f>'[2]Remittance Activities'!$I$43</f>
        <v>1639.76</v>
      </c>
    </row>
    <row r="29" spans="2:16" ht="14.1" customHeight="1" x14ac:dyDescent="0.2">
      <c r="B29" s="59" t="s">
        <v>39</v>
      </c>
      <c r="C29" s="28" t="s">
        <v>8</v>
      </c>
      <c r="D29" s="28" t="s">
        <v>8</v>
      </c>
      <c r="E29" s="28" t="s">
        <v>8</v>
      </c>
      <c r="F29" s="76" t="s">
        <v>8</v>
      </c>
      <c r="G29" s="70" t="s">
        <v>8</v>
      </c>
      <c r="H29" s="41">
        <v>5665.83</v>
      </c>
      <c r="I29" s="30">
        <v>6928.75</v>
      </c>
      <c r="J29" s="30">
        <v>2790.79</v>
      </c>
      <c r="K29" s="30">
        <v>1000</v>
      </c>
      <c r="L29" s="30">
        <v>4535.3</v>
      </c>
      <c r="M29" s="41">
        <f t="shared" si="0"/>
        <v>15254.84</v>
      </c>
      <c r="N29" s="30">
        <v>776</v>
      </c>
      <c r="O29" s="30">
        <f>'[1]Remittance Activities'!$J$43</f>
        <v>300</v>
      </c>
      <c r="P29" s="30">
        <f>'[2]Remittance Activities'!$J$43</f>
        <v>0</v>
      </c>
    </row>
    <row r="30" spans="2:16" ht="14.1" customHeight="1" x14ac:dyDescent="0.2">
      <c r="B30" s="59" t="s">
        <v>42</v>
      </c>
      <c r="C30" s="28" t="s">
        <v>8</v>
      </c>
      <c r="D30" s="28" t="s">
        <v>8</v>
      </c>
      <c r="E30" s="28" t="s">
        <v>8</v>
      </c>
      <c r="F30" s="76" t="s">
        <v>8</v>
      </c>
      <c r="G30" s="70" t="s">
        <v>8</v>
      </c>
      <c r="H30" s="41">
        <v>1396.8</v>
      </c>
      <c r="I30" s="30">
        <v>0</v>
      </c>
      <c r="J30" s="30">
        <v>1066.04</v>
      </c>
      <c r="K30" s="30">
        <v>0</v>
      </c>
      <c r="L30" s="30">
        <v>0</v>
      </c>
      <c r="M30" s="41">
        <f t="shared" si="0"/>
        <v>1066.04</v>
      </c>
      <c r="N30" s="30">
        <v>38.799999999999997</v>
      </c>
      <c r="O30" s="30">
        <f>'[1]Remittance Activities'!$K$43</f>
        <v>34.520000000000003</v>
      </c>
      <c r="P30" s="30">
        <f>'[2]Remittance Activities'!$K$43</f>
        <v>1404.45</v>
      </c>
    </row>
    <row r="31" spans="2:16" ht="14.1" customHeight="1" thickBot="1" x14ac:dyDescent="0.25">
      <c r="B31" s="59" t="s">
        <v>4</v>
      </c>
      <c r="C31" s="30">
        <v>1347766</v>
      </c>
      <c r="D31" s="30">
        <v>1009527</v>
      </c>
      <c r="E31" s="64">
        <v>782514.23</v>
      </c>
      <c r="F31" s="75">
        <v>608092</v>
      </c>
      <c r="G31" s="85">
        <v>1027953</v>
      </c>
      <c r="H31" s="41">
        <v>1409307.15</v>
      </c>
      <c r="I31" s="31">
        <v>347938.15</v>
      </c>
      <c r="J31" s="31">
        <v>384084.89</v>
      </c>
      <c r="K31" s="31">
        <v>372861</v>
      </c>
      <c r="L31" s="31">
        <v>393038.61</v>
      </c>
      <c r="M31" s="41">
        <f t="shared" si="0"/>
        <v>1497922.65</v>
      </c>
      <c r="N31" s="31">
        <v>353974.61</v>
      </c>
      <c r="O31" s="31">
        <f>'[1]Remittance Activities'!$L$43</f>
        <v>434665.31999999995</v>
      </c>
      <c r="P31" s="31">
        <f>'[2]Remittance Activities'!$L$43</f>
        <v>458998.93000000005</v>
      </c>
    </row>
    <row r="32" spans="2:16" ht="14.1" customHeight="1" thickBot="1" x14ac:dyDescent="0.25">
      <c r="B32" s="23" t="s">
        <v>5</v>
      </c>
      <c r="C32" s="65">
        <f t="shared" ref="C32:G32" si="1">SUM(C8:C31)</f>
        <v>5882706.1699999999</v>
      </c>
      <c r="D32" s="65">
        <f t="shared" si="1"/>
        <v>7201859</v>
      </c>
      <c r="E32" s="65">
        <f t="shared" si="1"/>
        <v>6486411.8800000008</v>
      </c>
      <c r="F32" s="65">
        <f t="shared" si="1"/>
        <v>6073011</v>
      </c>
      <c r="G32" s="66">
        <f t="shared" si="1"/>
        <v>6531967</v>
      </c>
      <c r="H32" s="65">
        <f t="shared" ref="H32:I32" si="2">SUM(H8:H31)</f>
        <v>7768083.6500000004</v>
      </c>
      <c r="I32" s="65">
        <f t="shared" si="2"/>
        <v>1849902.71</v>
      </c>
      <c r="J32" s="65">
        <f t="shared" ref="J32:K32" si="3">SUM(J8:J31)</f>
        <v>2032796.3600000003</v>
      </c>
      <c r="K32" s="65">
        <f t="shared" si="3"/>
        <v>2058065.2600000005</v>
      </c>
      <c r="L32" s="65">
        <f t="shared" ref="L32:N32" si="4">SUM(L8:L31)</f>
        <v>2103777.98</v>
      </c>
      <c r="M32" s="65">
        <f t="shared" si="4"/>
        <v>8044542.3100000005</v>
      </c>
      <c r="N32" s="65">
        <f t="shared" si="4"/>
        <v>1915939.3599999999</v>
      </c>
      <c r="O32" s="65">
        <f t="shared" ref="O32:P32" si="5">SUM(O8:O31)</f>
        <v>2063040.94</v>
      </c>
      <c r="P32" s="65">
        <f t="shared" si="5"/>
        <v>2147192.5699999998</v>
      </c>
    </row>
    <row r="33" spans="2:16" ht="18.95" customHeight="1" thickBot="1" x14ac:dyDescent="0.25">
      <c r="B33" s="68"/>
    </row>
    <row r="34" spans="2:16" ht="15.95" customHeight="1" thickBot="1" x14ac:dyDescent="0.25">
      <c r="B34" s="56" t="s">
        <v>12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3"/>
      <c r="O34" s="33"/>
      <c r="P34" s="33"/>
    </row>
    <row r="35" spans="2:16" ht="15.95" customHeight="1" thickBot="1" x14ac:dyDescent="0.25">
      <c r="B35" s="23" t="s">
        <v>6</v>
      </c>
      <c r="C35" s="36" t="s">
        <v>26</v>
      </c>
      <c r="D35" s="37" t="s">
        <v>28</v>
      </c>
      <c r="E35" s="38" t="s">
        <v>32</v>
      </c>
      <c r="F35" s="37" t="s">
        <v>29</v>
      </c>
      <c r="G35" s="38" t="s">
        <v>31</v>
      </c>
      <c r="H35" s="39" t="s">
        <v>43</v>
      </c>
      <c r="I35" s="39" t="s">
        <v>44</v>
      </c>
      <c r="J35" s="39" t="s">
        <v>45</v>
      </c>
      <c r="K35" s="39" t="s">
        <v>46</v>
      </c>
      <c r="L35" s="39" t="s">
        <v>47</v>
      </c>
      <c r="M35" s="39" t="s">
        <v>48</v>
      </c>
      <c r="N35" s="39" t="s">
        <v>49</v>
      </c>
      <c r="O35" s="39" t="s">
        <v>50</v>
      </c>
      <c r="P35" s="39" t="s">
        <v>51</v>
      </c>
    </row>
    <row r="36" spans="2:16" ht="14.1" customHeight="1" x14ac:dyDescent="0.2">
      <c r="B36" s="69" t="s">
        <v>0</v>
      </c>
      <c r="C36" s="8">
        <f t="shared" ref="C36:F36" si="6">C8/C$32</f>
        <v>0.21417386719486622</v>
      </c>
      <c r="D36" s="8">
        <f t="shared" si="6"/>
        <v>0.16608017457714738</v>
      </c>
      <c r="E36" s="8">
        <f t="shared" si="6"/>
        <v>0.14670307831268956</v>
      </c>
      <c r="F36" s="74">
        <f t="shared" si="6"/>
        <v>0.13592977190392047</v>
      </c>
      <c r="G36" s="86">
        <v>0.11459054335625253</v>
      </c>
      <c r="H36" s="21">
        <f t="shared" ref="H36:I36" si="7">H8/H$32</f>
        <v>0.11983469179042633</v>
      </c>
      <c r="I36" s="8">
        <f t="shared" si="7"/>
        <v>0.13245454946114438</v>
      </c>
      <c r="J36" s="8">
        <f t="shared" ref="J36:K36" si="8">J8/J$32</f>
        <v>0.13662092547233801</v>
      </c>
      <c r="K36" s="8">
        <f t="shared" si="8"/>
        <v>0.11698663044339028</v>
      </c>
      <c r="L36" s="8">
        <f t="shared" ref="L36:N36" si="9">L8/L$32</f>
        <v>0.13212473114677242</v>
      </c>
      <c r="M36" s="21">
        <f t="shared" si="9"/>
        <v>0.12946389363946301</v>
      </c>
      <c r="N36" s="8">
        <f t="shared" si="9"/>
        <v>0.14827208309974904</v>
      </c>
      <c r="O36" s="8">
        <f t="shared" ref="O36:P36" si="10">O8/O$32</f>
        <v>0.11301038941088586</v>
      </c>
      <c r="P36" s="8">
        <f t="shared" si="10"/>
        <v>0.12027708348487813</v>
      </c>
    </row>
    <row r="37" spans="2:16" ht="14.1" customHeight="1" x14ac:dyDescent="0.2">
      <c r="B37" s="58" t="s">
        <v>1</v>
      </c>
      <c r="C37" s="8">
        <f t="shared" ref="C37:D46" si="11">C9/C$32</f>
        <v>2.0800143074288548E-2</v>
      </c>
      <c r="D37" s="8">
        <f t="shared" si="11"/>
        <v>1.8018542156962528E-2</v>
      </c>
      <c r="E37" s="8">
        <f t="shared" ref="E37:F37" si="12">E9/E$32</f>
        <v>1.6333441656190356E-2</v>
      </c>
      <c r="F37" s="74">
        <f t="shared" si="12"/>
        <v>1.4040152405454229E-2</v>
      </c>
      <c r="G37" s="86">
        <v>1.7254939625329282E-2</v>
      </c>
      <c r="H37" s="21">
        <f t="shared" ref="H37:I37" si="13">H9/H$32</f>
        <v>1.3553815167785943E-2</v>
      </c>
      <c r="I37" s="8">
        <f t="shared" si="13"/>
        <v>1.7556966549878723E-2</v>
      </c>
      <c r="J37" s="8">
        <f t="shared" ref="J37:K37" si="14">J9/J$32</f>
        <v>1.0429362437465206E-2</v>
      </c>
      <c r="K37" s="8">
        <f t="shared" si="14"/>
        <v>1.3041296853725617E-2</v>
      </c>
      <c r="L37" s="8">
        <f t="shared" ref="L37:N37" si="15">L9/L$32</f>
        <v>1.5031438821315166E-2</v>
      </c>
      <c r="M37" s="21">
        <f t="shared" si="15"/>
        <v>1.3940146707985924E-2</v>
      </c>
      <c r="N37" s="8">
        <f t="shared" si="15"/>
        <v>1.4514968782728071E-2</v>
      </c>
      <c r="O37" s="8">
        <f t="shared" ref="O37:P37" si="16">O9/O$32</f>
        <v>1.255226180824119E-2</v>
      </c>
      <c r="P37" s="8">
        <f t="shared" si="16"/>
        <v>1.2472677287626792E-2</v>
      </c>
    </row>
    <row r="38" spans="2:16" ht="14.1" customHeight="1" x14ac:dyDescent="0.2">
      <c r="B38" s="58" t="s">
        <v>2</v>
      </c>
      <c r="C38" s="8">
        <f t="shared" si="11"/>
        <v>1.2915542235895833E-2</v>
      </c>
      <c r="D38" s="8">
        <f t="shared" si="11"/>
        <v>1.125070624126354E-2</v>
      </c>
      <c r="E38" s="8">
        <f t="shared" ref="E38:F38" si="17">E10/E$32</f>
        <v>1.2305751080364634E-2</v>
      </c>
      <c r="F38" s="74">
        <f t="shared" si="17"/>
        <v>1.5286651053324289E-2</v>
      </c>
      <c r="G38" s="86">
        <v>2.0959827216248578E-2</v>
      </c>
      <c r="H38" s="21">
        <f t="shared" ref="H38:I38" si="18">H10/H$32</f>
        <v>1.6314662111034297E-2</v>
      </c>
      <c r="I38" s="8">
        <f t="shared" si="18"/>
        <v>1.7874307562909617E-2</v>
      </c>
      <c r="J38" s="8">
        <f t="shared" ref="J38:K38" si="19">J10/J$32</f>
        <v>2.0433291212701696E-2</v>
      </c>
      <c r="K38" s="8">
        <f t="shared" si="19"/>
        <v>1.5774490066461738E-2</v>
      </c>
      <c r="L38" s="8">
        <f t="shared" ref="L38:N38" si="20">L10/L$32</f>
        <v>2.1193657517035138E-2</v>
      </c>
      <c r="M38" s="21">
        <f t="shared" si="20"/>
        <v>1.8851803391161479E-2</v>
      </c>
      <c r="N38" s="8">
        <f t="shared" si="20"/>
        <v>2.4051382294270528E-2</v>
      </c>
      <c r="O38" s="8">
        <f t="shared" ref="O38:P38" si="21">O10/O$32</f>
        <v>2.3805165010443274E-2</v>
      </c>
      <c r="P38" s="8">
        <f t="shared" si="21"/>
        <v>3.2960350640557592E-2</v>
      </c>
    </row>
    <row r="39" spans="2:16" ht="14.1" customHeight="1" x14ac:dyDescent="0.2">
      <c r="B39" s="58" t="s">
        <v>3</v>
      </c>
      <c r="C39" s="8">
        <f t="shared" si="11"/>
        <v>7.0034196523536376E-3</v>
      </c>
      <c r="D39" s="8">
        <f t="shared" si="11"/>
        <v>6.9813918878445132E-3</v>
      </c>
      <c r="E39" s="8">
        <f t="shared" ref="E39:F39" si="22">E11/E$32</f>
        <v>6.2480136552783934E-3</v>
      </c>
      <c r="F39" s="74">
        <f t="shared" si="22"/>
        <v>8.6225761817325872E-3</v>
      </c>
      <c r="G39" s="86">
        <v>1.2203485025456484E-2</v>
      </c>
      <c r="H39" s="21">
        <f t="shared" ref="H39:I39" si="23">H11/H$32</f>
        <v>3.5569454765075809E-3</v>
      </c>
      <c r="I39" s="8">
        <f t="shared" si="23"/>
        <v>2.8077206287243075E-3</v>
      </c>
      <c r="J39" s="8">
        <f t="shared" ref="J39:K39" si="24">J11/J$32</f>
        <v>1.8896728051992376E-3</v>
      </c>
      <c r="K39" s="8">
        <f t="shared" si="24"/>
        <v>2.9859014286067872E-3</v>
      </c>
      <c r="L39" s="8">
        <f t="shared" ref="L39:N39" si="25">L11/L$32</f>
        <v>4.843605217314805E-3</v>
      </c>
      <c r="M39" s="21">
        <f t="shared" si="25"/>
        <v>3.1537381521957587E-3</v>
      </c>
      <c r="N39" s="8">
        <f t="shared" si="25"/>
        <v>3.902018068045745E-3</v>
      </c>
      <c r="O39" s="8">
        <f t="shared" ref="O39:P39" si="26">O11/O$32</f>
        <v>6.8266992316691495E-3</v>
      </c>
      <c r="P39" s="8">
        <f t="shared" si="26"/>
        <v>6.6704217405148718E-3</v>
      </c>
    </row>
    <row r="40" spans="2:16" ht="14.1" customHeight="1" x14ac:dyDescent="0.2">
      <c r="B40" s="59" t="s">
        <v>13</v>
      </c>
      <c r="C40" s="8">
        <f t="shared" si="11"/>
        <v>5.5891963749058029E-3</v>
      </c>
      <c r="D40" s="8">
        <f t="shared" si="11"/>
        <v>5.0910466311545393E-3</v>
      </c>
      <c r="E40" s="8">
        <f t="shared" ref="E40:F40" si="27">E12/E$32</f>
        <v>3.7541911384141083E-3</v>
      </c>
      <c r="F40" s="74">
        <f t="shared" si="27"/>
        <v>4.2464932139922029E-3</v>
      </c>
      <c r="G40" s="86">
        <v>2.6222503060586936E-3</v>
      </c>
      <c r="H40" s="21">
        <f t="shared" ref="H40:I40" si="28">H12/H$32</f>
        <v>1.8698356833477196E-3</v>
      </c>
      <c r="I40" s="8">
        <f t="shared" si="28"/>
        <v>3.3078388214264525E-3</v>
      </c>
      <c r="J40" s="8">
        <f t="shared" ref="J40:K40" si="29">J12/J$32</f>
        <v>1.1296065091340481E-3</v>
      </c>
      <c r="K40" s="8">
        <f t="shared" si="29"/>
        <v>4.3873049973157793E-3</v>
      </c>
      <c r="L40" s="8">
        <f t="shared" ref="L40:N40" si="30">L12/L$32</f>
        <v>3.674565507145388E-3</v>
      </c>
      <c r="M40" s="21">
        <f t="shared" si="30"/>
        <v>3.1294844417320247E-3</v>
      </c>
      <c r="N40" s="8">
        <f t="shared" si="30"/>
        <v>5.6901905287858393E-3</v>
      </c>
      <c r="O40" s="8">
        <f t="shared" ref="O40:P40" si="31">O12/O$32</f>
        <v>3.8855312294481179E-3</v>
      </c>
      <c r="P40" s="8">
        <f t="shared" si="31"/>
        <v>9.2577444043595962E-3</v>
      </c>
    </row>
    <row r="41" spans="2:16" ht="14.1" customHeight="1" x14ac:dyDescent="0.2">
      <c r="B41" s="59" t="s">
        <v>40</v>
      </c>
      <c r="C41" s="8">
        <f t="shared" si="11"/>
        <v>1.2429968094088917E-2</v>
      </c>
      <c r="D41" s="8">
        <f t="shared" si="11"/>
        <v>1.3471244021856024E-2</v>
      </c>
      <c r="E41" s="8">
        <f t="shared" ref="E41:F41" si="32">E13/E$32</f>
        <v>1.1687242716384516E-2</v>
      </c>
      <c r="F41" s="74">
        <f t="shared" si="32"/>
        <v>4.7236864876417971E-3</v>
      </c>
      <c r="G41" s="86">
        <v>3.3618101806242389E-3</v>
      </c>
      <c r="H41" s="21">
        <f t="shared" ref="H41:I41" si="33">H13/H$32</f>
        <v>5.896110554885696E-3</v>
      </c>
      <c r="I41" s="8">
        <f t="shared" si="33"/>
        <v>1.1310713740183668E-2</v>
      </c>
      <c r="J41" s="8">
        <f t="shared" ref="J41:K41" si="34">J13/J$32</f>
        <v>4.8636942659617899E-3</v>
      </c>
      <c r="K41" s="8">
        <f t="shared" si="34"/>
        <v>9.867194395963905E-3</v>
      </c>
      <c r="L41" s="8">
        <f t="shared" ref="L41:N41" si="35">L13/L$32</f>
        <v>6.6400257692591684E-3</v>
      </c>
      <c r="M41" s="21">
        <f t="shared" si="35"/>
        <v>8.0908381722464961E-3</v>
      </c>
      <c r="N41" s="8">
        <f t="shared" si="35"/>
        <v>2.4326657186060419E-3</v>
      </c>
      <c r="O41" s="8">
        <f t="shared" ref="O41:P41" si="36">O13/O$32</f>
        <v>2.2016771029274877E-3</v>
      </c>
      <c r="P41" s="8">
        <f t="shared" si="36"/>
        <v>2.8518820740889581E-3</v>
      </c>
    </row>
    <row r="42" spans="2:16" ht="14.1" customHeight="1" x14ac:dyDescent="0.2">
      <c r="B42" s="59" t="s">
        <v>14</v>
      </c>
      <c r="C42" s="8">
        <f t="shared" si="11"/>
        <v>1.9920627788214012E-3</v>
      </c>
      <c r="D42" s="8">
        <f t="shared" si="11"/>
        <v>1.9982340670651843E-3</v>
      </c>
      <c r="E42" s="8">
        <f t="shared" ref="E42:F42" si="37">E14/E$32</f>
        <v>2.5552077645738399E-3</v>
      </c>
      <c r="F42" s="74">
        <f t="shared" si="37"/>
        <v>1.3036366968543281E-3</v>
      </c>
      <c r="G42" s="86">
        <v>3.1955141542789945E-3</v>
      </c>
      <c r="H42" s="21">
        <f t="shared" ref="H42:I42" si="38">H14/H$32</f>
        <v>3.8531704019433414E-3</v>
      </c>
      <c r="I42" s="8">
        <f t="shared" si="38"/>
        <v>2.127841631195837E-3</v>
      </c>
      <c r="J42" s="8">
        <f t="shared" ref="J42:K42" si="39">J14/J$32</f>
        <v>2.1768191281098118E-3</v>
      </c>
      <c r="K42" s="8">
        <f t="shared" si="39"/>
        <v>1.7609111190186454E-3</v>
      </c>
      <c r="L42" s="8">
        <f t="shared" ref="L42:N42" si="40">L14/L$32</f>
        <v>1.3335104876418566E-3</v>
      </c>
      <c r="M42" s="21">
        <f t="shared" si="40"/>
        <v>1.8386142343503938E-3</v>
      </c>
      <c r="N42" s="8">
        <f t="shared" si="40"/>
        <v>1.6484498757831252E-3</v>
      </c>
      <c r="O42" s="8">
        <f t="shared" ref="O42:P42" si="41">O14/O$32</f>
        <v>5.4683597311452293E-3</v>
      </c>
      <c r="P42" s="8">
        <f t="shared" si="41"/>
        <v>1.5952039178302486E-3</v>
      </c>
    </row>
    <row r="43" spans="2:16" ht="14.1" customHeight="1" x14ac:dyDescent="0.2">
      <c r="B43" s="59" t="s">
        <v>15</v>
      </c>
      <c r="C43" s="8">
        <f t="shared" si="11"/>
        <v>6.5119961617936808E-3</v>
      </c>
      <c r="D43" s="8">
        <f t="shared" si="11"/>
        <v>9.7054107835213097E-3</v>
      </c>
      <c r="E43" s="8">
        <f t="shared" ref="E43:F43" si="42">E15/E$32</f>
        <v>1.2312261613581033E-2</v>
      </c>
      <c r="F43" s="74">
        <f t="shared" si="42"/>
        <v>1.3698147426375483E-2</v>
      </c>
      <c r="G43" s="86">
        <v>7.470491970070034E-3</v>
      </c>
      <c r="H43" s="21">
        <f t="shared" ref="H43:I43" si="43">H15/H$32</f>
        <v>9.5840986470324633E-3</v>
      </c>
      <c r="I43" s="8">
        <f t="shared" si="43"/>
        <v>1.0952375976572302E-2</v>
      </c>
      <c r="J43" s="8">
        <f t="shared" ref="J43:K43" si="44">J15/J$32</f>
        <v>8.7275343212440595E-3</v>
      </c>
      <c r="K43" s="8">
        <f t="shared" si="44"/>
        <v>8.4320941309703641E-3</v>
      </c>
      <c r="L43" s="8">
        <f t="shared" ref="L43:N43" si="45">L15/L$32</f>
        <v>9.949899751303606E-3</v>
      </c>
      <c r="M43" s="21">
        <f t="shared" si="45"/>
        <v>9.4832380836840906E-3</v>
      </c>
      <c r="N43" s="8">
        <f t="shared" si="45"/>
        <v>5.8871748425273762E-3</v>
      </c>
      <c r="O43" s="8">
        <f t="shared" ref="O43:P43" si="46">O15/O$32</f>
        <v>1.3114693690955061E-2</v>
      </c>
      <c r="P43" s="8">
        <f t="shared" si="46"/>
        <v>1.4113349879931823E-2</v>
      </c>
    </row>
    <row r="44" spans="2:16" ht="14.1" customHeight="1" x14ac:dyDescent="0.2">
      <c r="B44" s="59" t="s">
        <v>16</v>
      </c>
      <c r="C44" s="8">
        <f t="shared" si="11"/>
        <v>0</v>
      </c>
      <c r="D44" s="8">
        <f t="shared" si="11"/>
        <v>0</v>
      </c>
      <c r="E44" s="8">
        <f t="shared" ref="E44:F44" si="47">E16/E$32</f>
        <v>0</v>
      </c>
      <c r="F44" s="74">
        <f t="shared" si="47"/>
        <v>0</v>
      </c>
      <c r="G44" s="86">
        <v>0</v>
      </c>
      <c r="H44" s="21">
        <f t="shared" ref="H44:I44" si="48">H16/H$32</f>
        <v>0</v>
      </c>
      <c r="I44" s="8">
        <f t="shared" si="48"/>
        <v>0</v>
      </c>
      <c r="J44" s="8">
        <f t="shared" ref="J44:K44" si="49">J16/J$32</f>
        <v>0</v>
      </c>
      <c r="K44" s="8">
        <f t="shared" si="49"/>
        <v>0</v>
      </c>
      <c r="L44" s="8">
        <f t="shared" ref="L44:N44" si="50">L16/L$32</f>
        <v>0</v>
      </c>
      <c r="M44" s="21">
        <f t="shared" si="50"/>
        <v>0</v>
      </c>
      <c r="N44" s="8">
        <f t="shared" si="50"/>
        <v>0</v>
      </c>
      <c r="O44" s="8">
        <f t="shared" ref="O44:P44" si="51">O16/O$32</f>
        <v>0</v>
      </c>
      <c r="P44" s="8">
        <f t="shared" si="51"/>
        <v>0</v>
      </c>
    </row>
    <row r="45" spans="2:16" ht="14.1" customHeight="1" x14ac:dyDescent="0.2">
      <c r="B45" s="59" t="s">
        <v>17</v>
      </c>
      <c r="C45" s="8">
        <f t="shared" si="11"/>
        <v>7.8831569450969197E-2</v>
      </c>
      <c r="D45" s="8">
        <f t="shared" si="11"/>
        <v>9.2737583448940064E-2</v>
      </c>
      <c r="E45" s="8">
        <f t="shared" ref="E45:F45" si="52">E17/E$32</f>
        <v>8.4475893627649165E-2</v>
      </c>
      <c r="F45" s="74">
        <f t="shared" si="52"/>
        <v>7.3780699557435353E-2</v>
      </c>
      <c r="G45" s="86">
        <v>7.7571410406256758E-2</v>
      </c>
      <c r="H45" s="21">
        <f t="shared" ref="H45:I45" si="53">H17/H$32</f>
        <v>6.7297884980937347E-2</v>
      </c>
      <c r="I45" s="8">
        <f t="shared" si="53"/>
        <v>5.3307992613298022E-2</v>
      </c>
      <c r="J45" s="8">
        <f t="shared" ref="J45:K45" si="54">J17/J$32</f>
        <v>5.9401562486072132E-2</v>
      </c>
      <c r="K45" s="8">
        <f t="shared" si="54"/>
        <v>6.6227690952812626E-2</v>
      </c>
      <c r="L45" s="8">
        <f t="shared" ref="L45:N45" si="55">L17/L$32</f>
        <v>7.2321262721839114E-2</v>
      </c>
      <c r="M45" s="21">
        <f t="shared" si="55"/>
        <v>6.3125365052620383E-2</v>
      </c>
      <c r="N45" s="8">
        <f t="shared" si="55"/>
        <v>5.688719709792904E-2</v>
      </c>
      <c r="O45" s="8">
        <f t="shared" ref="O45:P45" si="56">O17/O$32</f>
        <v>5.7455932018489177E-2</v>
      </c>
      <c r="P45" s="8">
        <f t="shared" si="56"/>
        <v>5.378549721788578E-2</v>
      </c>
    </row>
    <row r="46" spans="2:16" ht="14.1" customHeight="1" x14ac:dyDescent="0.2">
      <c r="B46" s="59" t="s">
        <v>18</v>
      </c>
      <c r="C46" s="8">
        <f t="shared" si="11"/>
        <v>0.41064577257306734</v>
      </c>
      <c r="D46" s="8">
        <f t="shared" si="11"/>
        <v>0.42728592714742125</v>
      </c>
      <c r="E46" s="8">
        <f t="shared" ref="E46:F46" si="57">E18/E$32</f>
        <v>0.4658254757636513</v>
      </c>
      <c r="F46" s="74">
        <f t="shared" si="57"/>
        <v>0.53549054991008582</v>
      </c>
      <c r="G46" s="86">
        <v>0.50691001600213459</v>
      </c>
      <c r="H46" s="21">
        <f t="shared" ref="H46:I46" si="58">H18/H$32</f>
        <v>0.49589205183185692</v>
      </c>
      <c r="I46" s="8">
        <f t="shared" si="58"/>
        <v>0.48732044400324165</v>
      </c>
      <c r="J46" s="8">
        <f t="shared" ref="J46:K46" si="59">J18/J$32</f>
        <v>0.50116231514700271</v>
      </c>
      <c r="K46" s="8">
        <f t="shared" si="59"/>
        <v>0.49349865611161414</v>
      </c>
      <c r="L46" s="8">
        <f t="shared" ref="L46:N46" si="60">L18/L$32</f>
        <v>0.47659273912544708</v>
      </c>
      <c r="M46" s="21">
        <f t="shared" si="60"/>
        <v>0.48959330913134319</v>
      </c>
      <c r="N46" s="8">
        <f t="shared" si="60"/>
        <v>0.47619352629198036</v>
      </c>
      <c r="O46" s="8">
        <f t="shared" ref="O46:P46" si="61">O18/O$32</f>
        <v>0.47173703203388689</v>
      </c>
      <c r="P46" s="8">
        <f t="shared" si="61"/>
        <v>0.45029014793954886</v>
      </c>
    </row>
    <row r="47" spans="2:16" ht="14.1" customHeight="1" x14ac:dyDescent="0.2">
      <c r="B47" s="59" t="s">
        <v>22</v>
      </c>
      <c r="C47" s="32" t="s">
        <v>8</v>
      </c>
      <c r="D47" s="8">
        <f t="shared" ref="D47:F47" si="62">D19/D$32</f>
        <v>9.5426194819976343E-2</v>
      </c>
      <c r="E47" s="8">
        <f t="shared" si="62"/>
        <v>0.10625031107336957</v>
      </c>
      <c r="F47" s="74">
        <f t="shared" si="62"/>
        <v>8.5253756332731814E-2</v>
      </c>
      <c r="G47" s="86">
        <v>7.0394193076992184E-2</v>
      </c>
      <c r="H47" s="21">
        <f t="shared" ref="H47:I47" si="63">H19/H$32</f>
        <v>6.617692125393114E-2</v>
      </c>
      <c r="I47" s="8">
        <f t="shared" si="63"/>
        <v>5.3799672524399947E-2</v>
      </c>
      <c r="J47" s="8">
        <f t="shared" ref="J47:K47" si="64">J19/J$32</f>
        <v>5.5633482145747239E-2</v>
      </c>
      <c r="K47" s="8">
        <f t="shared" si="64"/>
        <v>7.3281150472361584E-2</v>
      </c>
      <c r="L47" s="8">
        <f t="shared" ref="L47:N47" si="65">L19/L$32</f>
        <v>5.8987094256020306E-2</v>
      </c>
      <c r="M47" s="21">
        <f t="shared" si="65"/>
        <v>6.0603676531598726E-2</v>
      </c>
      <c r="N47" s="8">
        <f t="shared" si="65"/>
        <v>6.2027338902834586E-2</v>
      </c>
      <c r="O47" s="8">
        <f t="shared" ref="O47:P47" si="66">O19/O$32</f>
        <v>6.6832013522717601E-2</v>
      </c>
      <c r="P47" s="8">
        <f t="shared" si="66"/>
        <v>6.366729836439404E-2</v>
      </c>
    </row>
    <row r="48" spans="2:16" ht="14.1" customHeight="1" x14ac:dyDescent="0.2">
      <c r="B48" s="59" t="s">
        <v>23</v>
      </c>
      <c r="C48" s="32" t="s">
        <v>8</v>
      </c>
      <c r="D48" s="8">
        <f t="shared" ref="D48:F48" si="67">D20/D$32</f>
        <v>2.761370362846593E-3</v>
      </c>
      <c r="E48" s="8">
        <f t="shared" si="67"/>
        <v>4.0199929456221943E-3</v>
      </c>
      <c r="F48" s="74">
        <f t="shared" si="67"/>
        <v>2.8944456053183504E-3</v>
      </c>
      <c r="G48" s="86">
        <v>1.4640094440417223E-3</v>
      </c>
      <c r="H48" s="21">
        <f t="shared" ref="H48:I48" si="68">H20/H$32</f>
        <v>2.2225932131922912E-3</v>
      </c>
      <c r="I48" s="8">
        <f t="shared" si="68"/>
        <v>2.7185645887291012E-3</v>
      </c>
      <c r="J48" s="8">
        <f t="shared" ref="J48:K48" si="69">J20/J$32</f>
        <v>9.0646069437078276E-4</v>
      </c>
      <c r="K48" s="8">
        <f t="shared" si="69"/>
        <v>2.7541352114363944E-3</v>
      </c>
      <c r="L48" s="8">
        <f t="shared" ref="L48:N48" si="70">L20/L$32</f>
        <v>1.5036330021859056E-3</v>
      </c>
      <c r="M48" s="21">
        <f t="shared" si="70"/>
        <v>1.9520352302056568E-3</v>
      </c>
      <c r="N48" s="8">
        <f t="shared" si="70"/>
        <v>1.3900596519923261E-3</v>
      </c>
      <c r="O48" s="8">
        <f t="shared" ref="O48:P48" si="71">O20/O$32</f>
        <v>1.7057005179935982E-3</v>
      </c>
      <c r="P48" s="8">
        <f t="shared" si="71"/>
        <v>1.4111449724325379E-3</v>
      </c>
    </row>
    <row r="49" spans="2:16" ht="14.1" customHeight="1" x14ac:dyDescent="0.2">
      <c r="B49" s="59" t="s">
        <v>24</v>
      </c>
      <c r="C49" s="32" t="s">
        <v>8</v>
      </c>
      <c r="D49" s="8">
        <f t="shared" ref="D49:F49" si="72">D21/D$32</f>
        <v>7.2978379610042351E-3</v>
      </c>
      <c r="E49" s="8">
        <f t="shared" si="72"/>
        <v>4.2496962126308876E-3</v>
      </c>
      <c r="F49" s="74">
        <f t="shared" si="72"/>
        <v>2.970355232355087E-3</v>
      </c>
      <c r="G49" s="86">
        <v>2.6264297521472421E-3</v>
      </c>
      <c r="H49" s="21">
        <f t="shared" ref="H49:I49" si="73">H21/H$32</f>
        <v>4.8938607915222435E-3</v>
      </c>
      <c r="I49" s="8">
        <f t="shared" si="73"/>
        <v>1.8103492588537264E-3</v>
      </c>
      <c r="J49" s="8">
        <f t="shared" ref="J49:K49" si="74">J21/J$32</f>
        <v>1.4107266504550409E-3</v>
      </c>
      <c r="K49" s="8">
        <f t="shared" si="74"/>
        <v>1.0400690598120293E-3</v>
      </c>
      <c r="L49" s="8">
        <f t="shared" ref="L49:N49" si="75">L21/L$32</f>
        <v>2.2795418744709934E-3</v>
      </c>
      <c r="M49" s="21">
        <f t="shared" si="75"/>
        <v>1.6350053854089306E-3</v>
      </c>
      <c r="N49" s="8">
        <f t="shared" si="75"/>
        <v>3.5629363551464392E-3</v>
      </c>
      <c r="O49" s="8">
        <f t="shared" ref="O49:P49" si="76">O21/O$32</f>
        <v>3.5218544911668113E-3</v>
      </c>
      <c r="P49" s="8">
        <f t="shared" si="76"/>
        <v>2.9175957888118069E-3</v>
      </c>
    </row>
    <row r="50" spans="2:16" ht="14.1" customHeight="1" x14ac:dyDescent="0.2">
      <c r="B50" s="59" t="s">
        <v>25</v>
      </c>
      <c r="C50" s="32" t="s">
        <v>8</v>
      </c>
      <c r="D50" s="8">
        <f t="shared" ref="D50:F50" si="77">D22/D$32</f>
        <v>1.7184451958862288E-3</v>
      </c>
      <c r="E50" s="8">
        <f t="shared" si="77"/>
        <v>2.6404444116182148E-3</v>
      </c>
      <c r="F50" s="74">
        <f t="shared" si="77"/>
        <v>1.628846053465077E-3</v>
      </c>
      <c r="G50" s="86">
        <v>2.0024262036658527E-3</v>
      </c>
      <c r="H50" s="21">
        <f t="shared" ref="H50:I50" si="78">H22/H$32</f>
        <v>2.6216478757923778E-3</v>
      </c>
      <c r="I50" s="8">
        <f t="shared" si="78"/>
        <v>5.818743840858529E-3</v>
      </c>
      <c r="J50" s="8">
        <f t="shared" ref="J50:K50" si="79">J22/J$32</f>
        <v>3.340049270847769E-3</v>
      </c>
      <c r="K50" s="8">
        <f t="shared" si="79"/>
        <v>4.7608354265695147E-3</v>
      </c>
      <c r="L50" s="8">
        <f t="shared" ref="L50:N50" si="80">L22/L$32</f>
        <v>2.8187147390904815E-3</v>
      </c>
      <c r="M50" s="21">
        <f t="shared" si="80"/>
        <v>4.1371912431398469E-3</v>
      </c>
      <c r="N50" s="8">
        <f t="shared" si="80"/>
        <v>5.0463340342880164E-3</v>
      </c>
      <c r="O50" s="8">
        <f t="shared" ref="O50:P50" si="81">O22/O$32</f>
        <v>5.6598343608246582E-3</v>
      </c>
      <c r="P50" s="8">
        <f t="shared" si="81"/>
        <v>7.0074432122313093E-3</v>
      </c>
    </row>
    <row r="51" spans="2:16" ht="14.1" customHeight="1" x14ac:dyDescent="0.2">
      <c r="B51" s="59" t="s">
        <v>33</v>
      </c>
      <c r="C51" s="28" t="s">
        <v>8</v>
      </c>
      <c r="D51" s="28" t="s">
        <v>8</v>
      </c>
      <c r="E51" s="29" t="s">
        <v>8</v>
      </c>
      <c r="F51" s="76" t="s">
        <v>8</v>
      </c>
      <c r="G51" s="87" t="s">
        <v>8</v>
      </c>
      <c r="H51" s="21">
        <f t="shared" ref="H51:I51" si="82">H23/H$32</f>
        <v>1.1389256860023641E-3</v>
      </c>
      <c r="I51" s="8">
        <f t="shared" si="82"/>
        <v>1.0919006654139124E-3</v>
      </c>
      <c r="J51" s="8">
        <f t="shared" ref="J51:K51" si="83">J23/J$32</f>
        <v>7.7295986500093875E-4</v>
      </c>
      <c r="K51" s="8">
        <f t="shared" si="83"/>
        <v>1.4104849133889949E-3</v>
      </c>
      <c r="L51" s="8">
        <f t="shared" ref="L51:N51" si="84">L23/L$32</f>
        <v>6.0667048145451169E-4</v>
      </c>
      <c r="M51" s="21">
        <f t="shared" si="84"/>
        <v>9.6591573523590539E-4</v>
      </c>
      <c r="N51" s="8">
        <f t="shared" si="84"/>
        <v>1.8474018927196112E-3</v>
      </c>
      <c r="O51" s="8">
        <f t="shared" ref="O51:P51" si="85">O23/O$32</f>
        <v>8.6450538397943755E-4</v>
      </c>
      <c r="P51" s="8">
        <f t="shared" si="85"/>
        <v>7.684406247735852E-4</v>
      </c>
    </row>
    <row r="52" spans="2:16" ht="14.1" customHeight="1" x14ac:dyDescent="0.2">
      <c r="B52" s="59" t="s">
        <v>34</v>
      </c>
      <c r="C52" s="28" t="s">
        <v>8</v>
      </c>
      <c r="D52" s="28" t="s">
        <v>8</v>
      </c>
      <c r="E52" s="29" t="s">
        <v>8</v>
      </c>
      <c r="F52" s="76" t="s">
        <v>8</v>
      </c>
      <c r="G52" s="87" t="s">
        <v>8</v>
      </c>
      <c r="H52" s="21">
        <f t="shared" ref="H52:I52" si="86">H24/H$32</f>
        <v>8.282827901833935E-4</v>
      </c>
      <c r="I52" s="8">
        <f t="shared" si="86"/>
        <v>1.069245419938868E-4</v>
      </c>
      <c r="J52" s="8">
        <f t="shared" ref="J52:K52" si="87">J24/J$32</f>
        <v>1.8633937341367533E-4</v>
      </c>
      <c r="K52" s="8">
        <f t="shared" si="87"/>
        <v>3.6786491406011094E-4</v>
      </c>
      <c r="L52" s="8">
        <f t="shared" ref="L52:N52" si="88">L24/L$32</f>
        <v>5.6412796943525374E-4</v>
      </c>
      <c r="M52" s="21">
        <f t="shared" si="88"/>
        <v>3.13315525342796E-4</v>
      </c>
      <c r="N52" s="8">
        <f t="shared" si="88"/>
        <v>0</v>
      </c>
      <c r="O52" s="8">
        <f t="shared" ref="O52:P52" si="89">O24/O$32</f>
        <v>3.3557259411439501E-4</v>
      </c>
      <c r="P52" s="8">
        <f t="shared" si="89"/>
        <v>6.2457369624746789E-4</v>
      </c>
    </row>
    <row r="53" spans="2:16" ht="14.1" customHeight="1" x14ac:dyDescent="0.2">
      <c r="B53" s="59" t="s">
        <v>35</v>
      </c>
      <c r="C53" s="28" t="s">
        <v>8</v>
      </c>
      <c r="D53" s="28" t="s">
        <v>8</v>
      </c>
      <c r="E53" s="29" t="s">
        <v>8</v>
      </c>
      <c r="F53" s="76" t="s">
        <v>8</v>
      </c>
      <c r="G53" s="87" t="s">
        <v>8</v>
      </c>
      <c r="H53" s="21">
        <f t="shared" ref="H53:I53" si="90">H25/H$32</f>
        <v>0</v>
      </c>
      <c r="I53" s="8">
        <f t="shared" si="90"/>
        <v>0</v>
      </c>
      <c r="J53" s="8">
        <f t="shared" ref="J53:K53" si="91">J25/J$32</f>
        <v>0</v>
      </c>
      <c r="K53" s="8">
        <f t="shared" si="91"/>
        <v>0</v>
      </c>
      <c r="L53" s="8">
        <f t="shared" ref="L53:N53" si="92">L25/L$32</f>
        <v>0</v>
      </c>
      <c r="M53" s="21">
        <f t="shared" si="92"/>
        <v>0</v>
      </c>
      <c r="N53" s="8">
        <f t="shared" si="92"/>
        <v>0</v>
      </c>
      <c r="O53" s="8">
        <f t="shared" ref="O53:P53" si="93">O25/O$32</f>
        <v>0</v>
      </c>
      <c r="P53" s="8">
        <f t="shared" si="93"/>
        <v>0</v>
      </c>
    </row>
    <row r="54" spans="2:16" ht="14.1" customHeight="1" x14ac:dyDescent="0.2">
      <c r="B54" s="59" t="s">
        <v>36</v>
      </c>
      <c r="C54" s="28" t="s">
        <v>8</v>
      </c>
      <c r="D54" s="28" t="s">
        <v>8</v>
      </c>
      <c r="E54" s="29" t="s">
        <v>8</v>
      </c>
      <c r="F54" s="76" t="s">
        <v>8</v>
      </c>
      <c r="G54" s="87" t="s">
        <v>8</v>
      </c>
      <c r="H54" s="21">
        <f t="shared" ref="H54:I54" si="94">H26/H$32</f>
        <v>1.0490347899381851E-3</v>
      </c>
      <c r="I54" s="8">
        <f t="shared" si="94"/>
        <v>1.9657466202641543E-3</v>
      </c>
      <c r="J54" s="8">
        <f t="shared" ref="J54:K54" si="95">J26/J$32</f>
        <v>7.3789978647934997E-5</v>
      </c>
      <c r="K54" s="8">
        <f t="shared" si="95"/>
        <v>5.4177096405582379E-4</v>
      </c>
      <c r="L54" s="8">
        <f t="shared" ref="L54:N54" si="96">L26/L$32</f>
        <v>5.5385597295775485E-4</v>
      </c>
      <c r="M54" s="21">
        <f t="shared" si="96"/>
        <v>7.541299139490759E-4</v>
      </c>
      <c r="N54" s="8">
        <f t="shared" si="96"/>
        <v>2.7858919292727511E-4</v>
      </c>
      <c r="O54" s="8">
        <f t="shared" ref="O54:P54" si="97">O26/O$32</f>
        <v>9.8539004272014111E-5</v>
      </c>
      <c r="P54" s="8">
        <f t="shared" si="97"/>
        <v>4.1443744377338268E-3</v>
      </c>
    </row>
    <row r="55" spans="2:16" ht="14.1" customHeight="1" x14ac:dyDescent="0.2">
      <c r="B55" s="59" t="s">
        <v>37</v>
      </c>
      <c r="C55" s="28" t="s">
        <v>8</v>
      </c>
      <c r="D55" s="28" t="s">
        <v>8</v>
      </c>
      <c r="E55" s="29" t="s">
        <v>8</v>
      </c>
      <c r="F55" s="76" t="s">
        <v>8</v>
      </c>
      <c r="G55" s="87" t="s">
        <v>8</v>
      </c>
      <c r="H55" s="21">
        <f t="shared" ref="H55:I55" si="98">H27/H$32</f>
        <v>1.0835246348048788E-3</v>
      </c>
      <c r="I55" s="8">
        <f t="shared" si="98"/>
        <v>1.8373128390087065E-3</v>
      </c>
      <c r="J55" s="8">
        <f t="shared" ref="J55:K55" si="99">J27/J$32</f>
        <v>0</v>
      </c>
      <c r="K55" s="8">
        <f t="shared" si="99"/>
        <v>1.2249854506557287E-3</v>
      </c>
      <c r="L55" s="8">
        <f t="shared" ref="L55:N55" si="100">L27/L$32</f>
        <v>0</v>
      </c>
      <c r="M55" s="21">
        <f t="shared" si="100"/>
        <v>7.3589643411298058E-4</v>
      </c>
      <c r="N55" s="8">
        <f t="shared" si="100"/>
        <v>1.1898967407820257E-3</v>
      </c>
      <c r="O55" s="8">
        <f t="shared" ref="O55:P55" si="101">O27/O$32</f>
        <v>0</v>
      </c>
      <c r="P55" s="8">
        <f t="shared" si="101"/>
        <v>0</v>
      </c>
    </row>
    <row r="56" spans="2:16" ht="14.1" customHeight="1" x14ac:dyDescent="0.2">
      <c r="B56" s="59" t="s">
        <v>38</v>
      </c>
      <c r="C56" s="28" t="s">
        <v>8</v>
      </c>
      <c r="D56" s="28" t="s">
        <v>8</v>
      </c>
      <c r="E56" s="29" t="s">
        <v>8</v>
      </c>
      <c r="F56" s="76" t="s">
        <v>8</v>
      </c>
      <c r="G56" s="87" t="s">
        <v>8</v>
      </c>
      <c r="H56" s="21">
        <f t="shared" ref="H56:I56" si="102">H28/H$32</f>
        <v>0</v>
      </c>
      <c r="I56" s="8">
        <f t="shared" si="102"/>
        <v>0</v>
      </c>
      <c r="J56" s="8">
        <f t="shared" ref="J56:K56" si="103">J28/J$32</f>
        <v>0</v>
      </c>
      <c r="K56" s="8">
        <f t="shared" si="103"/>
        <v>0</v>
      </c>
      <c r="L56" s="8">
        <f t="shared" ref="L56:N56" si="104">L28/L$32</f>
        <v>0</v>
      </c>
      <c r="M56" s="21">
        <f t="shared" si="104"/>
        <v>0</v>
      </c>
      <c r="N56" s="8">
        <f t="shared" si="104"/>
        <v>0</v>
      </c>
      <c r="O56" s="8">
        <f t="shared" ref="O56:P56" si="105">O28/O$32</f>
        <v>7.0526957162566053E-5</v>
      </c>
      <c r="P56" s="8">
        <f t="shared" si="105"/>
        <v>7.6367626402507537E-4</v>
      </c>
    </row>
    <row r="57" spans="2:16" ht="14.1" customHeight="1" x14ac:dyDescent="0.2">
      <c r="B57" s="59" t="s">
        <v>39</v>
      </c>
      <c r="C57" s="28" t="s">
        <v>8</v>
      </c>
      <c r="D57" s="28" t="s">
        <v>8</v>
      </c>
      <c r="E57" s="29" t="s">
        <v>8</v>
      </c>
      <c r="F57" s="76" t="s">
        <v>8</v>
      </c>
      <c r="G57" s="87" t="s">
        <v>8</v>
      </c>
      <c r="H57" s="21">
        <f t="shared" ref="H57:I57" si="106">H29/H$32</f>
        <v>7.2937293871700262E-4</v>
      </c>
      <c r="I57" s="8">
        <f t="shared" si="106"/>
        <v>3.7454672413556279E-3</v>
      </c>
      <c r="J57" s="8">
        <f t="shared" ref="J57:K57" si="107">J29/J$32</f>
        <v>1.3728822300724699E-3</v>
      </c>
      <c r="K57" s="8">
        <f t="shared" si="107"/>
        <v>4.8589324130567162E-4</v>
      </c>
      <c r="L57" s="8">
        <f t="shared" ref="L57:N57" si="108">L29/L$32</f>
        <v>2.1557883213512864E-3</v>
      </c>
      <c r="M57" s="21">
        <f t="shared" si="108"/>
        <v>1.8962968198995027E-3</v>
      </c>
      <c r="N57" s="8">
        <f t="shared" si="108"/>
        <v>4.0502325710350251E-4</v>
      </c>
      <c r="O57" s="8">
        <f t="shared" ref="O57:P57" si="109">O29/O$32</f>
        <v>1.4541640652075474E-4</v>
      </c>
      <c r="P57" s="8">
        <f t="shared" si="109"/>
        <v>0</v>
      </c>
    </row>
    <row r="58" spans="2:16" ht="14.1" customHeight="1" x14ac:dyDescent="0.2">
      <c r="B58" s="59" t="s">
        <v>42</v>
      </c>
      <c r="C58" s="28" t="s">
        <v>8</v>
      </c>
      <c r="D58" s="28" t="s">
        <v>8</v>
      </c>
      <c r="E58" s="29" t="s">
        <v>8</v>
      </c>
      <c r="F58" s="76" t="s">
        <v>8</v>
      </c>
      <c r="G58" s="87" t="s">
        <v>8</v>
      </c>
      <c r="H58" s="21">
        <f t="shared" ref="H58:I58" si="110">H30/H$32</f>
        <v>1.7981268777917962E-4</v>
      </c>
      <c r="I58" s="8">
        <f t="shared" si="110"/>
        <v>0</v>
      </c>
      <c r="J58" s="8">
        <f t="shared" ref="J58:K58" si="111">J30/J$32</f>
        <v>5.2442045891896408E-4</v>
      </c>
      <c r="K58" s="8">
        <f t="shared" si="111"/>
        <v>0</v>
      </c>
      <c r="L58" s="8">
        <f t="shared" ref="L58:N58" si="112">L30/L$32</f>
        <v>0</v>
      </c>
      <c r="M58" s="21">
        <f t="shared" si="112"/>
        <v>1.3251717237844945E-4</v>
      </c>
      <c r="N58" s="8">
        <f t="shared" si="112"/>
        <v>2.0251162855175126E-5</v>
      </c>
      <c r="O58" s="8">
        <f t="shared" ref="O58:P58" si="113">O30/O$32</f>
        <v>1.6732581176988183E-5</v>
      </c>
      <c r="P58" s="8">
        <f t="shared" si="113"/>
        <v>6.5408665232108182E-4</v>
      </c>
    </row>
    <row r="59" spans="2:16" ht="14.1" customHeight="1" thickBot="1" x14ac:dyDescent="0.25">
      <c r="B59" s="59" t="s">
        <v>4</v>
      </c>
      <c r="C59" s="62">
        <f t="shared" ref="C59:F59" si="114">C31/C$32</f>
        <v>0.22910646240894944</v>
      </c>
      <c r="D59" s="8">
        <f t="shared" si="114"/>
        <v>0.14017589069711028</v>
      </c>
      <c r="E59" s="8">
        <f t="shared" si="114"/>
        <v>0.12063899802798213</v>
      </c>
      <c r="F59" s="74">
        <f t="shared" si="114"/>
        <v>0.10013023193931314</v>
      </c>
      <c r="G59" s="86">
        <v>0.15737265328044278</v>
      </c>
      <c r="H59" s="21">
        <f t="shared" ref="H59:I59" si="115">H31/H$32</f>
        <v>0.18142275669237931</v>
      </c>
      <c r="I59" s="8">
        <f t="shared" si="115"/>
        <v>0.18808456689054748</v>
      </c>
      <c r="J59" s="8">
        <f t="shared" ref="J59:K59" si="116">J31/J$32</f>
        <v>0.1889441055472964</v>
      </c>
      <c r="K59" s="8">
        <f t="shared" si="116"/>
        <v>0.18117063984647402</v>
      </c>
      <c r="L59" s="8">
        <f t="shared" ref="L59:N59" si="117">L31/L$32</f>
        <v>0.18682513731795974</v>
      </c>
      <c r="M59" s="21">
        <f t="shared" si="117"/>
        <v>0.18620358900194531</v>
      </c>
      <c r="N59" s="8">
        <f t="shared" si="117"/>
        <v>0.1847525122089459</v>
      </c>
      <c r="O59" s="8">
        <f t="shared" ref="O59:P59" si="118">O31/O$32</f>
        <v>0.2106915629119798</v>
      </c>
      <c r="P59" s="8">
        <f t="shared" si="118"/>
        <v>0.21376700739980675</v>
      </c>
    </row>
    <row r="60" spans="2:16" ht="14.1" customHeight="1" thickBot="1" x14ac:dyDescent="0.25">
      <c r="B60" s="23" t="s">
        <v>5</v>
      </c>
      <c r="C60" s="11">
        <f>SUM(C36:C59)</f>
        <v>1</v>
      </c>
      <c r="D60" s="11">
        <f>SUM(D36:D59)</f>
        <v>1</v>
      </c>
      <c r="E60" s="11">
        <f>SUM(E36:E59)</f>
        <v>1</v>
      </c>
      <c r="F60" s="11">
        <f>SUM(F36:F59)</f>
        <v>1</v>
      </c>
      <c r="G60" s="11">
        <f t="shared" ref="G60" si="119">SUM(G36:G59)</f>
        <v>1</v>
      </c>
      <c r="H60" s="11">
        <f t="shared" ref="H60:J60" si="120">SUM(H36:H59)</f>
        <v>1</v>
      </c>
      <c r="I60" s="11">
        <f t="shared" si="120"/>
        <v>1</v>
      </c>
      <c r="J60" s="11">
        <f t="shared" si="120"/>
        <v>1</v>
      </c>
      <c r="K60" s="11">
        <f t="shared" ref="K60:N60" si="121">SUM(K36:K59)</f>
        <v>0.99999999999999978</v>
      </c>
      <c r="L60" s="11">
        <f t="shared" si="121"/>
        <v>1</v>
      </c>
      <c r="M60" s="11">
        <f t="shared" si="121"/>
        <v>0.99999999999999989</v>
      </c>
      <c r="N60" s="11">
        <f t="shared" si="121"/>
        <v>1</v>
      </c>
      <c r="O60" s="11">
        <f t="shared" ref="O60:P60" si="122">SUM(O36:O59)</f>
        <v>1</v>
      </c>
      <c r="P60" s="11">
        <f t="shared" si="122"/>
        <v>1</v>
      </c>
    </row>
    <row r="61" spans="2:16" ht="15.95" customHeight="1" x14ac:dyDescent="0.2">
      <c r="B61" s="19" t="s">
        <v>41</v>
      </c>
    </row>
    <row r="62" spans="2:16" s="6" customFormat="1" ht="15.95" customHeight="1" x14ac:dyDescent="0.15">
      <c r="B62" s="5" t="s">
        <v>7</v>
      </c>
      <c r="D62" s="14"/>
    </row>
    <row r="63" spans="2:16" ht="15.95" customHeight="1" x14ac:dyDescent="0.2">
      <c r="B63" s="5" t="s">
        <v>27</v>
      </c>
    </row>
    <row r="64" spans="2:16" ht="15.95" customHeight="1" x14ac:dyDescent="0.2">
      <c r="B64" s="22" t="s">
        <v>52</v>
      </c>
    </row>
    <row r="65" s="1" customFormat="1" ht="15.95" customHeight="1" x14ac:dyDescent="0.2"/>
    <row r="66" s="1" customFormat="1" ht="15.95" customHeight="1" x14ac:dyDescent="0.2"/>
    <row r="67" s="1" customFormat="1" ht="15.95" customHeight="1" x14ac:dyDescent="0.2"/>
  </sheetData>
  <sheetProtection algorithmName="SHA-512" hashValue="4ScYt8QGZv43walYm4LS5DkObz0SbGdrEo9UxEDS/tL18I0ZMbcLkclJ+6UkwPur66SJD9BXXkcNOqOHBkXYjQ==" saltValue="hHhBjPgbvomvi8+6jq/m1A==" spinCount="100000" sheet="1" objects="1" scenarios="1"/>
  <pageMargins left="0.25" right="0.25" top="0.75" bottom="0.75" header="0.3" footer="0.3"/>
  <pageSetup paperSize="5" scale="66" orientation="landscape" r:id="rId1"/>
  <headerFooter differentFirst="1" alignWithMargins="0">
    <oddHeader>&amp;CCayman Islands Monetary Authority</oddHeader>
  </headerFooter>
  <ignoredErrors>
    <ignoredError sqref="G23:G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Remittances - Outflows</vt:lpstr>
      <vt:lpstr>Remittances - Inflows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Service Business (MSB&amp;#39;s) Providers - Remittance Report - 2011-2014Q2</dc:title>
  <dc:creator>Development Policy</dc:creator>
  <cp:lastModifiedBy>Forbes, David</cp:lastModifiedBy>
  <cp:lastPrinted>2017-02-09T15:11:50Z</cp:lastPrinted>
  <dcterms:created xsi:type="dcterms:W3CDTF">2009-02-11T18:05:35Z</dcterms:created>
  <dcterms:modified xsi:type="dcterms:W3CDTF">2020-01-15T17:02:50Z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DownloadAsset.aspx?id=2147484559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2014-10-28T16:12:15Z</vt:filetime>
  </property>
  <property fmtid="{D5CDD505-2E9C-101B-9397-08002B2CF9AE}" pid="10" name="EktDateModified">
    <vt:filetime>2014-10-28T16:15:51Z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206336</vt:i4>
  </property>
  <property fmtid="{D5CDD505-2E9C-101B-9397-08002B2CF9AE}" pid="14" name="EktSearchable">
    <vt:i4>1</vt:i4>
  </property>
  <property fmtid="{D5CDD505-2E9C-101B-9397-08002B2CF9AE}" pid="15" name="EktEDescription">
    <vt:lpwstr>Money Service Business (&amp;lt;span id=&amp;quot;RadESpellError_0&amp;quot; class=&amp;quot;RadEWrongWord&amp;quot;&amp;gt;MSB's&amp;lt;/span&amp;gt;) Providers - Remittance Report - 2011-&amp;lt;span id=&amp;quot;RadESpellError_1&amp;quot; class=&amp;quot;RadEWrongWord&amp;quot;&amp;gt;2014Q2&amp;lt;/span&amp;gt;</vt:lpwstr>
  </property>
  <property fmtid="{D5CDD505-2E9C-101B-9397-08002B2CF9AE}" pid="16" name="EktStatistics_and_Regulated_Entities">
    <vt:lpwstr>CIMA Statistics Money Service Provider Money Service Provider statistics Statistics Survey Survey Results </vt:lpwstr>
  </property>
</Properties>
</file>