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U:\C - Policy &amp; Development\C - Statistics\C - Banks\"/>
    </mc:Choice>
  </mc:AlternateContent>
  <xr:revisionPtr revIDLastSave="0" documentId="13_ncr:1_{54CCBA53-52F4-46CE-BE8F-9B820E0EF44A}" xr6:coauthVersionLast="43" xr6:coauthVersionMax="43" xr10:uidLastSave="{00000000-0000-0000-0000-000000000000}"/>
  <bookViews>
    <workbookView xWindow="23880" yWindow="480" windowWidth="24240" windowHeight="13140" xr2:uid="{00000000-000D-0000-FFFF-FFFF00000000}"/>
  </bookViews>
  <sheets>
    <sheet name="Cover Sheet" sheetId="6" r:id="rId1"/>
    <sheet name="NSFR"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App1" localSheetId="1">#REF!</definedName>
    <definedName name="__App1">#REF!</definedName>
    <definedName name="__HYP2400">[1]NRS_table!$A$13:$A$15</definedName>
    <definedName name="__ICB1800" localSheetId="1">#REF!</definedName>
    <definedName name="__ICB1800">#REF!</definedName>
    <definedName name="__ICB2400" localSheetId="1">#REF!</definedName>
    <definedName name="__ICB2400">#REF!</definedName>
    <definedName name="__pl1" localSheetId="1">#REF!</definedName>
    <definedName name="__pl1">#REF!</definedName>
    <definedName name="__pl10" localSheetId="1">#REF!</definedName>
    <definedName name="__pl10">#REF!</definedName>
    <definedName name="__pl11" localSheetId="1">#REF!</definedName>
    <definedName name="__pl11">#REF!</definedName>
    <definedName name="__pl12" localSheetId="1">#REF!</definedName>
    <definedName name="__pl12">#REF!</definedName>
    <definedName name="__pl13" localSheetId="1">#REF!</definedName>
    <definedName name="__pl13">#REF!</definedName>
    <definedName name="__pl14" localSheetId="1">#REF!</definedName>
    <definedName name="__pl14">#REF!</definedName>
    <definedName name="__pl15" localSheetId="1">#REF!</definedName>
    <definedName name="__pl15">#REF!</definedName>
    <definedName name="__pl16" localSheetId="1">#REF!</definedName>
    <definedName name="__pl16">#REF!</definedName>
    <definedName name="__pl17" localSheetId="1">#REF!</definedName>
    <definedName name="__pl17">#REF!</definedName>
    <definedName name="__pl18" localSheetId="1">#REF!</definedName>
    <definedName name="__pl18">#REF!</definedName>
    <definedName name="__pl19" localSheetId="1">#REF!</definedName>
    <definedName name="__pl19">#REF!</definedName>
    <definedName name="__pl2" localSheetId="1">#REF!</definedName>
    <definedName name="__pl2">#REF!</definedName>
    <definedName name="__pl20" localSheetId="1">#REF!</definedName>
    <definedName name="__pl20">#REF!</definedName>
    <definedName name="__pl21" localSheetId="1">#REF!</definedName>
    <definedName name="__pl21">#REF!</definedName>
    <definedName name="__pl22" localSheetId="1">#REF!</definedName>
    <definedName name="__pl22">#REF!</definedName>
    <definedName name="__pl23" localSheetId="1">#REF!</definedName>
    <definedName name="__pl23">#REF!</definedName>
    <definedName name="__pl24" localSheetId="1">#REF!</definedName>
    <definedName name="__pl24">#REF!</definedName>
    <definedName name="__pl25" localSheetId="1">#REF!</definedName>
    <definedName name="__pl25">#REF!</definedName>
    <definedName name="__pl26" localSheetId="1">#REF!</definedName>
    <definedName name="__pl26">#REF!</definedName>
    <definedName name="__pl27" localSheetId="1">#REF!</definedName>
    <definedName name="__pl27">#REF!</definedName>
    <definedName name="__pl28" localSheetId="1">#REF!</definedName>
    <definedName name="__pl28">#REF!</definedName>
    <definedName name="__pl29" localSheetId="1">#REF!</definedName>
    <definedName name="__pl29">#REF!</definedName>
    <definedName name="__pl3" localSheetId="1">#REF!</definedName>
    <definedName name="__pl3">#REF!</definedName>
    <definedName name="__pl30" localSheetId="1">#REF!</definedName>
    <definedName name="__pl30">#REF!</definedName>
    <definedName name="__pl31" localSheetId="1">#REF!</definedName>
    <definedName name="__pl31">#REF!</definedName>
    <definedName name="__pl32" localSheetId="1">#REF!</definedName>
    <definedName name="__pl32">#REF!</definedName>
    <definedName name="__pl33" localSheetId="1">#REF!</definedName>
    <definedName name="__pl33">#REF!</definedName>
    <definedName name="__pl34" localSheetId="1">#REF!</definedName>
    <definedName name="__pl34">#REF!</definedName>
    <definedName name="__pl35" localSheetId="1">#REF!</definedName>
    <definedName name="__pl35">#REF!</definedName>
    <definedName name="__pl36" localSheetId="1">#REF!</definedName>
    <definedName name="__pl36">#REF!</definedName>
    <definedName name="__pl37" localSheetId="1">#REF!</definedName>
    <definedName name="__pl37">#REF!</definedName>
    <definedName name="__pl38" localSheetId="1">#REF!</definedName>
    <definedName name="__pl38">#REF!</definedName>
    <definedName name="__pl39" localSheetId="1">#REF!</definedName>
    <definedName name="__pl39">#REF!</definedName>
    <definedName name="__pl4" localSheetId="1">#REF!</definedName>
    <definedName name="__pl4">#REF!</definedName>
    <definedName name="__pl40" localSheetId="1">#REF!</definedName>
    <definedName name="__pl40">#REF!</definedName>
    <definedName name="__pl41" localSheetId="1">#REF!</definedName>
    <definedName name="__pl41">#REF!</definedName>
    <definedName name="__pl42" localSheetId="1">#REF!</definedName>
    <definedName name="__pl42">#REF!</definedName>
    <definedName name="__pl43" localSheetId="1">#REF!</definedName>
    <definedName name="__pl43">#REF!</definedName>
    <definedName name="__pl44" localSheetId="1">#REF!</definedName>
    <definedName name="__pl44">#REF!</definedName>
    <definedName name="__pl45" localSheetId="1">#REF!</definedName>
    <definedName name="__pl45">#REF!</definedName>
    <definedName name="__pl46" localSheetId="1">#REF!</definedName>
    <definedName name="__pl46">#REF!</definedName>
    <definedName name="__pl47" localSheetId="1">#REF!</definedName>
    <definedName name="__pl47">#REF!</definedName>
    <definedName name="__pl48" localSheetId="1">#REF!</definedName>
    <definedName name="__pl48">#REF!</definedName>
    <definedName name="__pl49" localSheetId="1">#REF!</definedName>
    <definedName name="__pl49">#REF!</definedName>
    <definedName name="__pl5" localSheetId="1">#REF!</definedName>
    <definedName name="__pl5">#REF!</definedName>
    <definedName name="__pl50" localSheetId="1">#REF!</definedName>
    <definedName name="__pl50">#REF!</definedName>
    <definedName name="__pl51" localSheetId="1">#REF!</definedName>
    <definedName name="__pl51">#REF!</definedName>
    <definedName name="__pl6" localSheetId="1">#REF!</definedName>
    <definedName name="__pl6">#REF!</definedName>
    <definedName name="__pl7" localSheetId="1">#REF!</definedName>
    <definedName name="__pl7">#REF!</definedName>
    <definedName name="__pl8" localSheetId="1">#REF!</definedName>
    <definedName name="__pl8">#REF!</definedName>
    <definedName name="__pl9" localSheetId="1">#REF!</definedName>
    <definedName name="__pl9">#REF!</definedName>
    <definedName name="__S2202_" localSheetId="1">#REF!</definedName>
    <definedName name="__S2202_">#REF!</definedName>
    <definedName name="__se1">'[2]Leica 2'!$A$5</definedName>
    <definedName name="__se10">'[2]Leica 2'!$A$806</definedName>
    <definedName name="__se11">'[2]Leica 2'!$A$895</definedName>
    <definedName name="__se12">'[2]Leica 2'!$A$984</definedName>
    <definedName name="__se13">'[2]Leica 2'!$A$1073</definedName>
    <definedName name="__se2">'[2]Leica 2'!$A$94</definedName>
    <definedName name="__se3">'[2]Leica 2'!$A$183</definedName>
    <definedName name="__se4">'[2]Leica 2'!$A$272</definedName>
    <definedName name="__se5">'[2]Leica 2'!$A$361</definedName>
    <definedName name="__se6">'[2]Leica 2'!$A$450</definedName>
    <definedName name="__se7">'[2]Leica 2'!$A$539</definedName>
    <definedName name="__se8">'[2]Leica 2'!$A$628</definedName>
    <definedName name="__se9">'[2]Leica 2'!$A$717</definedName>
    <definedName name="__var1">'[2]Leica 3'!$A$4</definedName>
    <definedName name="__var2">'[2]Leica 3'!$A$178</definedName>
    <definedName name="__var3">'[2]Leica 3'!$A$352</definedName>
    <definedName name="__var4">'[2]Leica 3'!$A$526</definedName>
    <definedName name="__var5">'[2]Leica 3'!$A$700</definedName>
    <definedName name="__var6">'[2]Leica 3'!$A$874</definedName>
    <definedName name="__var7">'[2]Leica 3'!$A$1048</definedName>
    <definedName name="__xx1">'[2]Leica 1'!$B$5</definedName>
    <definedName name="__xx2">'[2]Leica 1'!$B$61</definedName>
    <definedName name="__xx3">'[2]Leica 1'!$B$105</definedName>
    <definedName name="__xx4">'[2]Leica 1'!$B$170</definedName>
    <definedName name="_App1" localSheetId="1">#REF!</definedName>
    <definedName name="_App1">#REF!</definedName>
    <definedName name="_xlnm._FilterDatabase" localSheetId="1" hidden="1">NSFR!$A$87:$S$277</definedName>
    <definedName name="_Hnd0" localSheetId="1">#REF!</definedName>
    <definedName name="_Hnd0">#REF!</definedName>
    <definedName name="_HYP2400">[1]NRS_table!$A$13:$A$15</definedName>
    <definedName name="_ICB1800" localSheetId="1">#REF!</definedName>
    <definedName name="_ICB1800">#REF!</definedName>
    <definedName name="_ICB2400" localSheetId="1">#REF!</definedName>
    <definedName name="_ICB2400">#REF!</definedName>
    <definedName name="_pl1" localSheetId="1">#REF!</definedName>
    <definedName name="_pl1">#REF!</definedName>
    <definedName name="_pl10" localSheetId="1">#REF!</definedName>
    <definedName name="_pl10">#REF!</definedName>
    <definedName name="_pl11" localSheetId="1">#REF!</definedName>
    <definedName name="_pl11">#REF!</definedName>
    <definedName name="_pl12" localSheetId="1">#REF!</definedName>
    <definedName name="_pl12">#REF!</definedName>
    <definedName name="_pl13" localSheetId="1">#REF!</definedName>
    <definedName name="_pl13">#REF!</definedName>
    <definedName name="_pl14" localSheetId="1">#REF!</definedName>
    <definedName name="_pl14">#REF!</definedName>
    <definedName name="_pl15" localSheetId="1">#REF!</definedName>
    <definedName name="_pl15">#REF!</definedName>
    <definedName name="_pl16" localSheetId="1">#REF!</definedName>
    <definedName name="_pl16">#REF!</definedName>
    <definedName name="_pl17" localSheetId="1">#REF!</definedName>
    <definedName name="_pl17">#REF!</definedName>
    <definedName name="_pl18" localSheetId="1">#REF!</definedName>
    <definedName name="_pl18">#REF!</definedName>
    <definedName name="_pl19" localSheetId="1">#REF!</definedName>
    <definedName name="_pl19">#REF!</definedName>
    <definedName name="_pl2" localSheetId="1">#REF!</definedName>
    <definedName name="_pl2">#REF!</definedName>
    <definedName name="_pl20" localSheetId="1">#REF!</definedName>
    <definedName name="_pl20">#REF!</definedName>
    <definedName name="_pl21" localSheetId="1">#REF!</definedName>
    <definedName name="_pl21">#REF!</definedName>
    <definedName name="_pl22" localSheetId="1">#REF!</definedName>
    <definedName name="_pl22">#REF!</definedName>
    <definedName name="_pl23" localSheetId="1">#REF!</definedName>
    <definedName name="_pl23">#REF!</definedName>
    <definedName name="_pl24" localSheetId="1">#REF!</definedName>
    <definedName name="_pl24">#REF!</definedName>
    <definedName name="_pl25" localSheetId="1">#REF!</definedName>
    <definedName name="_pl25">#REF!</definedName>
    <definedName name="_pl26" localSheetId="1">#REF!</definedName>
    <definedName name="_pl26">#REF!</definedName>
    <definedName name="_pl27" localSheetId="1">#REF!</definedName>
    <definedName name="_pl27">#REF!</definedName>
    <definedName name="_pl28" localSheetId="1">#REF!</definedName>
    <definedName name="_pl28">#REF!</definedName>
    <definedName name="_pl29" localSheetId="1">#REF!</definedName>
    <definedName name="_pl29">#REF!</definedName>
    <definedName name="_pl3" localSheetId="1">#REF!</definedName>
    <definedName name="_pl3">#REF!</definedName>
    <definedName name="_pl30" localSheetId="1">#REF!</definedName>
    <definedName name="_pl30">#REF!</definedName>
    <definedName name="_pl31" localSheetId="1">#REF!</definedName>
    <definedName name="_pl31">#REF!</definedName>
    <definedName name="_pl32" localSheetId="1">#REF!</definedName>
    <definedName name="_pl32">#REF!</definedName>
    <definedName name="_pl33" localSheetId="1">#REF!</definedName>
    <definedName name="_pl33">#REF!</definedName>
    <definedName name="_pl34" localSheetId="1">#REF!</definedName>
    <definedName name="_pl34">#REF!</definedName>
    <definedName name="_pl35" localSheetId="1">#REF!</definedName>
    <definedName name="_pl35">#REF!</definedName>
    <definedName name="_pl36" localSheetId="1">#REF!</definedName>
    <definedName name="_pl36">#REF!</definedName>
    <definedName name="_pl37" localSheetId="1">#REF!</definedName>
    <definedName name="_pl37">#REF!</definedName>
    <definedName name="_pl38" localSheetId="1">#REF!</definedName>
    <definedName name="_pl38">#REF!</definedName>
    <definedName name="_pl39" localSheetId="1">#REF!</definedName>
    <definedName name="_pl39">#REF!</definedName>
    <definedName name="_pl4" localSheetId="1">#REF!</definedName>
    <definedName name="_pl4">#REF!</definedName>
    <definedName name="_pl40" localSheetId="1">#REF!</definedName>
    <definedName name="_pl40">#REF!</definedName>
    <definedName name="_pl41" localSheetId="1">#REF!</definedName>
    <definedName name="_pl41">#REF!</definedName>
    <definedName name="_pl42" localSheetId="1">#REF!</definedName>
    <definedName name="_pl42">#REF!</definedName>
    <definedName name="_pl43" localSheetId="1">#REF!</definedName>
    <definedName name="_pl43">#REF!</definedName>
    <definedName name="_pl44" localSheetId="1">#REF!</definedName>
    <definedName name="_pl44">#REF!</definedName>
    <definedName name="_pl45" localSheetId="1">#REF!</definedName>
    <definedName name="_pl45">#REF!</definedName>
    <definedName name="_pl46" localSheetId="1">#REF!</definedName>
    <definedName name="_pl46">#REF!</definedName>
    <definedName name="_pl47" localSheetId="1">#REF!</definedName>
    <definedName name="_pl47">#REF!</definedName>
    <definedName name="_pl48" localSheetId="1">#REF!</definedName>
    <definedName name="_pl48">#REF!</definedName>
    <definedName name="_pl49" localSheetId="1">#REF!</definedName>
    <definedName name="_pl49">#REF!</definedName>
    <definedName name="_pl5" localSheetId="1">#REF!</definedName>
    <definedName name="_pl5">#REF!</definedName>
    <definedName name="_pl50" localSheetId="1">#REF!</definedName>
    <definedName name="_pl50">#REF!</definedName>
    <definedName name="_pl51" localSheetId="1">#REF!</definedName>
    <definedName name="_pl51">#REF!</definedName>
    <definedName name="_pl6" localSheetId="1">#REF!</definedName>
    <definedName name="_pl6">#REF!</definedName>
    <definedName name="_pl7" localSheetId="1">#REF!</definedName>
    <definedName name="_pl7">#REF!</definedName>
    <definedName name="_pl8" localSheetId="1">#REF!</definedName>
    <definedName name="_pl8">#REF!</definedName>
    <definedName name="_pl9" localSheetId="1">#REF!</definedName>
    <definedName name="_pl9">#REF!</definedName>
    <definedName name="_S2202_" localSheetId="1">#REF!</definedName>
    <definedName name="_S2202_">#REF!</definedName>
    <definedName name="_se1">'[2]Leica 2'!$A$5</definedName>
    <definedName name="_se10">'[2]Leica 2'!$A$806</definedName>
    <definedName name="_se11">'[2]Leica 2'!$A$895</definedName>
    <definedName name="_se12">'[2]Leica 2'!$A$984</definedName>
    <definedName name="_se13">'[2]Leica 2'!$A$1073</definedName>
    <definedName name="_se2">'[2]Leica 2'!$A$94</definedName>
    <definedName name="_se3">'[2]Leica 2'!$A$183</definedName>
    <definedName name="_se4">'[2]Leica 2'!$A$272</definedName>
    <definedName name="_se5">'[2]Leica 2'!$A$361</definedName>
    <definedName name="_se6">'[2]Leica 2'!$A$450</definedName>
    <definedName name="_se7">'[2]Leica 2'!$A$539</definedName>
    <definedName name="_se8">'[2]Leica 2'!$A$628</definedName>
    <definedName name="_se9">'[2]Leica 2'!$A$717</definedName>
    <definedName name="_var1">'[2]Leica 3'!$A$4</definedName>
    <definedName name="_var2">'[2]Leica 3'!$A$178</definedName>
    <definedName name="_var3">'[2]Leica 3'!$A$352</definedName>
    <definedName name="_var4">'[2]Leica 3'!$A$526</definedName>
    <definedName name="_var5">'[2]Leica 3'!$A$700</definedName>
    <definedName name="_var6">'[2]Leica 3'!$A$874</definedName>
    <definedName name="_var7">'[2]Leica 3'!$A$1048</definedName>
    <definedName name="_xx1">'[2]Leica 1'!$B$5</definedName>
    <definedName name="_xx2">'[2]Leica 1'!$B$61</definedName>
    <definedName name="_xx3">'[2]Leica 1'!$B$105</definedName>
    <definedName name="_xx4">'[2]Leica 1'!$B$170</definedName>
    <definedName name="a">[3]BASICS!$D$50</definedName>
    <definedName name="aa">[0]!aa</definedName>
    <definedName name="aaa">[0]!aaa</definedName>
    <definedName name="ab">[0]!ab</definedName>
    <definedName name="abc" localSheetId="1">#REF!</definedName>
    <definedName name="abc">#REF!</definedName>
    <definedName name="ABSCHLUSS" localSheetId="1">#REF!</definedName>
    <definedName name="ABSCHLUSS">#REF!</definedName>
    <definedName name="acca" localSheetId="1">#REF!</definedName>
    <definedName name="acca">#REF!</definedName>
    <definedName name="accc" localSheetId="1">#REF!</definedName>
    <definedName name="accc">#REF!</definedName>
    <definedName name="Accounting" localSheetId="1">[4]Parameters!$D$118:$D$120</definedName>
    <definedName name="Accounting">[5]Parameters!$D$118:$D$120</definedName>
    <definedName name="accounts">[6]access!$B$18</definedName>
    <definedName name="accounts2">[7]BASICS!$B$18</definedName>
    <definedName name="accp" localSheetId="1">#REF!</definedName>
    <definedName name="accp">#REF!</definedName>
    <definedName name="Aktivswaps" localSheetId="1">#REF!</definedName>
    <definedName name="Aktivswaps">#REF!</definedName>
    <definedName name="analyse" localSheetId="1">#REF!</definedName>
    <definedName name="analyse">#REF!</definedName>
    <definedName name="App" localSheetId="1">#REF!</definedName>
    <definedName name="App">#REF!</definedName>
    <definedName name="appl" localSheetId="1">'[8]Hyperion MaccFin'!#REF!</definedName>
    <definedName name="appl">'[8]Hyperion MaccFin'!#REF!</definedName>
    <definedName name="appl2" localSheetId="1">'[9]Hyp-MaccFin 551'!#REF!</definedName>
    <definedName name="appl2">'[9]Hyp-MaccFin 551'!#REF!</definedName>
    <definedName name="Aufwand_FRA" localSheetId="1">#REF!</definedName>
    <definedName name="Aufwand_FRA">#REF!</definedName>
    <definedName name="ausgleich" localSheetId="1">#REF!</definedName>
    <definedName name="ausgleich">#REF!</definedName>
    <definedName name="B2365T" localSheetId="1">#REF!</definedName>
    <definedName name="B2365T">#REF!</definedName>
    <definedName name="BAL_TO_ZERO" localSheetId="1">[10]AddInfo!#REF!</definedName>
    <definedName name="BAL_TO_ZERO">[10]AddInfo!#REF!</definedName>
    <definedName name="Bankendebitoren" localSheetId="1">#REF!</definedName>
    <definedName name="Bankendebitoren">#REF!</definedName>
    <definedName name="Bankenkreditoren" localSheetId="1">#REF!</definedName>
    <definedName name="Bankenkreditoren">#REF!</definedName>
    <definedName name="BankType" localSheetId="1">[4]Parameters!$D$121:$D$124</definedName>
    <definedName name="BankType">[5]Parameters!$D$121:$D$124</definedName>
    <definedName name="BankTypeNumeric">#REF!</definedName>
    <definedName name="Basel12">#REF!</definedName>
    <definedName name="bb">[0]!bb</definedName>
    <definedName name="BCB" localSheetId="1">#REF!</definedName>
    <definedName name="BCB">#REF!</definedName>
    <definedName name="BS_CE" localSheetId="1">[10]AddInfo!#REF!</definedName>
    <definedName name="BS_CE">[10]AddInfo!#REF!</definedName>
    <definedName name="BS_FIN" localSheetId="1">[10]AddInfo!#REF!</definedName>
    <definedName name="BS_FIN">[10]AddInfo!#REF!</definedName>
    <definedName name="BtnChecks">[0]!BtnChecks</definedName>
    <definedName name="BtnICO">[0]!BtnICO</definedName>
    <definedName name="BtnL1">[0]!BtnL1</definedName>
    <definedName name="BtnL2">[0]!BtnL2</definedName>
    <definedName name="BtnL3">[0]!BtnL3</definedName>
    <definedName name="BtnL4">[0]!BtnL4</definedName>
    <definedName name="BtnRep">[0]!BtnRep</definedName>
    <definedName name="CA_100" localSheetId="1">[10]AddInfo!#REF!</definedName>
    <definedName name="CA_100">[10]AddInfo!#REF!</definedName>
    <definedName name="CA_100___Bank_balances" localSheetId="1">#REF!</definedName>
    <definedName name="CA_100___Bank_balances">#REF!</definedName>
    <definedName name="Cat" localSheetId="1">#REF!</definedName>
    <definedName name="Cat">#REF!</definedName>
    <definedName name="catb" localSheetId="1">#REF!</definedName>
    <definedName name="catb">#REF!</definedName>
    <definedName name="CCROTC">#REF!</definedName>
    <definedName name="CCRSFT">#REF!</definedName>
    <definedName name="ccy" localSheetId="1">#REF!</definedName>
    <definedName name="ccy">#REF!</definedName>
    <definedName name="ChangeMonth">[0]!ChangeMonth</definedName>
    <definedName name="CHF" localSheetId="1">#REF!</definedName>
    <definedName name="CHF">#REF!</definedName>
    <definedName name="Cmth" localSheetId="1">#REF!</definedName>
    <definedName name="Cmth">#REF!</definedName>
    <definedName name="CmthC">[11]Parameters!$B$15</definedName>
    <definedName name="code" localSheetId="1">#REF!</definedName>
    <definedName name="code">#REF!</definedName>
    <definedName name="Cons_parent" localSheetId="1">#REF!</definedName>
    <definedName name="Cons_parent">#REF!</definedName>
    <definedName name="CreditRisk">#REF!</definedName>
    <definedName name="CreditRiskEquity">#REF!</definedName>
    <definedName name="CRMApproach">#REF!</definedName>
    <definedName name="ctrl_ShowRange_Sheet1_20091023_012562">'[12]000. Cover Sheet'!$E$38</definedName>
    <definedName name="ctrl_ShowRange_Sheet1_20091023_028735">'[12]000. Cover Sheet'!$G$54</definedName>
    <definedName name="ctrl_ShowRange_Sheet1_20091023_401178">'[12]000. Cover Sheet'!$E$54</definedName>
    <definedName name="ctrl_ShowRange_Sheet1_20091104_558033">'[12]000. Cover Sheet'!$E$35</definedName>
    <definedName name="ctrl_ShowRange_Sheet1_20091111_141651">'[12]000. Cover Sheet'!$H$38</definedName>
    <definedName name="ctrl_ShowRange_Sheet1_20091111_202099">'[12]000. Cover Sheet'!$E$36</definedName>
    <definedName name="ctrl_ShowRange_Sheet1_20091111_378733">'[12]000. Cover Sheet'!$E$37</definedName>
    <definedName name="ctrl_ShowRange_Sheet1_20091111_438847">'[12]000. Cover Sheet'!$G$37</definedName>
    <definedName name="ctrl_ShowRange_Sheet1_20091130_025786">'[12]000. Cover Sheet'!$G$35</definedName>
    <definedName name="ctrl_ShowRange_Sheet1_20091130_053013">'[12]000. Cover Sheet'!$G$17</definedName>
    <definedName name="ctrl_Showrange_Sheet1_20091130_053014" localSheetId="1">#REF!</definedName>
    <definedName name="ctrl_Showrange_Sheet1_20091130_053014">#REF!</definedName>
    <definedName name="ctrl_ShowRange_Sheet1_20091130_139264">'[12]000. Cover Sheet'!$E$17</definedName>
    <definedName name="ctrl_ShowRange_Sheet1_20091130_139320">'[12]000. Cover Sheet'!$G$36</definedName>
    <definedName name="ctrl_ShowRange_Sheet1_20100215_064612">'[12]000. Cover Sheet'!$E$27</definedName>
    <definedName name="ctrl_ShowRange_Sheet1_E25">'[12]000. Cover Sheet'!$E$26</definedName>
    <definedName name="ctrl_ShowRange_Sheet1_G30">'[12]000. Cover Sheet'!$G$31</definedName>
    <definedName name="ctrl_ShowRange_Sheet1_H30">'[12]000. Cover Sheet'!$H$31</definedName>
    <definedName name="cur">'[13]Sheet 1'!$B$31</definedName>
    <definedName name="CurrencyMismatch">#REF!</definedName>
    <definedName name="_xlnm.Database" localSheetId="1">#REF!</definedName>
    <definedName name="_xlnm.Database">#REF!</definedName>
    <definedName name="DAte">[14]Input!$E$12</definedName>
    <definedName name="Date1" localSheetId="1">#REF!</definedName>
    <definedName name="Date1">#REF!</definedName>
    <definedName name="Date2" localSheetId="1">#REF!</definedName>
    <definedName name="Date2">#REF!</definedName>
    <definedName name="Date3">'[9]Hyp-MaccFin 551'!$E$3</definedName>
    <definedName name="dateb" localSheetId="1">#REF!</definedName>
    <definedName name="dateb">#REF!</definedName>
    <definedName name="daten" localSheetId="1">#REF!</definedName>
    <definedName name="daten">#REF!</definedName>
    <definedName name="daten_clemens" localSheetId="1">#REF!</definedName>
    <definedName name="daten_clemens">#REF!</definedName>
    <definedName name="datetable" localSheetId="1">#REF!</definedName>
    <definedName name="datetable">#REF!</definedName>
    <definedName name="datum" localSheetId="1">#REF!</definedName>
    <definedName name="datum">#REF!</definedName>
    <definedName name="Datum1" localSheetId="1">#REF!</definedName>
    <definedName name="Datum1">#REF!</definedName>
    <definedName name="DB" localSheetId="1">#REF!</definedName>
    <definedName name="DB">#REF!</definedName>
    <definedName name="dc_Sheet13_C25">'[12]017. MR-FX Result'!$C$25</definedName>
    <definedName name="dc_Sheet13_C28">'[12]017. MR-FX Result'!$C$28</definedName>
    <definedName name="dc_Sheet13_C38">'[12]017. MR-FX Result'!$C$57</definedName>
    <definedName name="dc_Sheet13_F38">'[12]017. MR-FX Result'!$F$57</definedName>
    <definedName name="dc_Sheet13_G38">'[12]017. MR-FX Result'!$G$57</definedName>
    <definedName name="dc_Sheet13_J38">'[12]017. MR-FX Result'!$J$57</definedName>
    <definedName name="dc_Sheet13_J40">'[12]017. MR-FX Result'!$J$59</definedName>
    <definedName name="dc_Sheet17_F5">'[12]001. Capital Ratios'!$F$5</definedName>
    <definedName name="dc_Sheet17_F8">'[12]001. Capital Ratios'!$F$8</definedName>
    <definedName name="dc_Sheet18_F27">'[12]002. Capital Constituents'!$F$27</definedName>
    <definedName name="dc_Sheet18_F52">'[12]002. Capital Constituents'!$F$52</definedName>
    <definedName name="dc_Sheet18_F54">'[12]002. Capital Constituents'!$F$54</definedName>
    <definedName name="dc_Sheet18_F57">'[12]002. Capital Constituents'!$F$57</definedName>
    <definedName name="dc_Sheet19_F40">'[12]003. RWA'!$F$40</definedName>
    <definedName name="dc_Sheet19_F50">'[12]003. RWA'!$F$50</definedName>
    <definedName name="dc_Sheet19_F66">'[12]003. RWA'!$F$66</definedName>
    <definedName name="dc_Sheet20_L101">'[12]004. CR-On Balance Sheet'!$L$101</definedName>
    <definedName name="dc_Sheet20_L102">'[12]004. CR-On Balance Sheet'!$L$102</definedName>
    <definedName name="dc_Sheet20_L103">'[12]004. CR-On Balance Sheet'!$L$103</definedName>
    <definedName name="dc_Sheet20_L104">'[12]004. CR-On Balance Sheet'!$L$104</definedName>
    <definedName name="dc_Sheet20_L105">'[12]004. CR-On Balance Sheet'!$L$105</definedName>
    <definedName name="dc_Sheet20_L115">'[12]004. CR-On Balance Sheet'!$L$115</definedName>
    <definedName name="dc_Sheet20_L143">'[12]004. CR-On Balance Sheet'!$L$143</definedName>
    <definedName name="dc_Sheet20_L146">'[12]004. CR-On Balance Sheet'!$L$146</definedName>
    <definedName name="dc_Sheet20_L21">'[12]004. CR-On Balance Sheet'!$L$21</definedName>
    <definedName name="dc_Sheet20_L22">'[12]004. CR-On Balance Sheet'!$L$22</definedName>
    <definedName name="dc_Sheet20_L23">'[12]004. CR-On Balance Sheet'!$L$23</definedName>
    <definedName name="dc_Sheet20_L24">'[12]004. CR-On Balance Sheet'!$L$24</definedName>
    <definedName name="dc_Sheet20_L25">'[12]004. CR-On Balance Sheet'!$L$25</definedName>
    <definedName name="dc_Sheet20_L26">'[12]004. CR-On Balance Sheet'!$L$26</definedName>
    <definedName name="dc_Sheet20_L27">'[12]004. CR-On Balance Sheet'!$L$27</definedName>
    <definedName name="dc_Sheet20_L32">'[12]004. CR-On Balance Sheet'!$L$32</definedName>
    <definedName name="dc_Sheet20_L33">'[12]004. CR-On Balance Sheet'!$L$33</definedName>
    <definedName name="dc_Sheet20_L34">'[12]004. CR-On Balance Sheet'!$L$34</definedName>
    <definedName name="dc_Sheet20_L35">'[12]004. CR-On Balance Sheet'!$L$35</definedName>
    <definedName name="dc_Sheet20_L36">'[12]004. CR-On Balance Sheet'!$L$36</definedName>
    <definedName name="dc_Sheet20_L37">'[12]004. CR-On Balance Sheet'!$L$37</definedName>
    <definedName name="dc_Sheet20_L38">'[12]004. CR-On Balance Sheet'!$L$38</definedName>
    <definedName name="dc_Sheet20_L39">'[12]004. CR-On Balance Sheet'!$L$39</definedName>
    <definedName name="dc_Sheet20_L45">'[12]004. CR-On Balance Sheet'!$L$45</definedName>
    <definedName name="dc_Sheet20_L46">'[12]004. CR-On Balance Sheet'!$L$46</definedName>
    <definedName name="dc_Sheet20_L47">'[12]004. CR-On Balance Sheet'!$L$47</definedName>
    <definedName name="dc_Sheet20_L48">'[12]004. CR-On Balance Sheet'!$L$48</definedName>
    <definedName name="dc_Sheet20_L49">'[12]004. CR-On Balance Sheet'!$L$49</definedName>
    <definedName name="dc_Sheet20_L50">'[12]004. CR-On Balance Sheet'!$L$50</definedName>
    <definedName name="dc_Sheet20_L51">'[12]004. CR-On Balance Sheet'!$L$51</definedName>
    <definedName name="dc_Sheet20_L52">'[12]004. CR-On Balance Sheet'!$L$52</definedName>
    <definedName name="dc_Sheet20_L58">'[12]004. CR-On Balance Sheet'!$L$58</definedName>
    <definedName name="dc_Sheet20_L59">'[12]004. CR-On Balance Sheet'!$L$59</definedName>
    <definedName name="dc_Sheet20_L60">'[12]004. CR-On Balance Sheet'!$L$60</definedName>
    <definedName name="dc_Sheet20_L61">'[12]004. CR-On Balance Sheet'!$L$61</definedName>
    <definedName name="dc_Sheet20_L62">'[12]004. CR-On Balance Sheet'!$L$62</definedName>
    <definedName name="dc_Sheet20_L63">'[12]004. CR-On Balance Sheet'!$L$63</definedName>
    <definedName name="dc_Sheet20_L64">'[12]004. CR-On Balance Sheet'!$L$64</definedName>
    <definedName name="dc_Sheet20_L65">'[12]004. CR-On Balance Sheet'!$L$65</definedName>
    <definedName name="dc_Sheet20_L71">'[12]004. CR-On Balance Sheet'!$L$71</definedName>
    <definedName name="dc_Sheet20_L72">'[12]004. CR-On Balance Sheet'!$L$72</definedName>
    <definedName name="dc_Sheet20_L73">'[12]004. CR-On Balance Sheet'!$L$73</definedName>
    <definedName name="dc_Sheet20_L74">'[12]004. CR-On Balance Sheet'!$L$74</definedName>
    <definedName name="dc_Sheet20_L75">'[12]004. CR-On Balance Sheet'!$L$75</definedName>
    <definedName name="dc_Sheet20_L76">'[12]004. CR-On Balance Sheet'!$L$76</definedName>
    <definedName name="dc_Sheet20_L77">'[12]004. CR-On Balance Sheet'!$L$77</definedName>
    <definedName name="dc_Sheet20_L78">'[12]004. CR-On Balance Sheet'!$L$78</definedName>
    <definedName name="dc_Sheet20_L79">'[12]004. CR-On Balance Sheet'!$L$79</definedName>
    <definedName name="dc_Sheet20_L87">'[12]004. CR-On Balance Sheet'!$L$87</definedName>
    <definedName name="dc_Sheet20_L88">'[12]004. CR-On Balance Sheet'!$L$88</definedName>
    <definedName name="dc_Sheet20_L89">'[12]004. CR-On Balance Sheet'!$L$89</definedName>
    <definedName name="dc_Sheet20_L90">'[12]004. CR-On Balance Sheet'!$L$90</definedName>
    <definedName name="dc_Sheet20_L91">'[12]004. CR-On Balance Sheet'!$L$91</definedName>
    <definedName name="dc_Sheet20_L92">'[12]004. CR-On Balance Sheet'!$L$92</definedName>
    <definedName name="dc_Sheet20_L93">'[12]004. CR-On Balance Sheet'!$L$93</definedName>
    <definedName name="dc_Sheet20_L94">'[12]004. CR-On Balance Sheet'!$L$94</definedName>
    <definedName name="dc_Sheet20_L95">'[12]004. CR-On Balance Sheet'!$L$95</definedName>
    <definedName name="dc_Sheet20_P66">'[12]004. CR-On Balance Sheet'!$P$66</definedName>
    <definedName name="dc_Sheet20_P80">'[12]004. CR-On Balance Sheet'!$P$80</definedName>
    <definedName name="dc_Sheet29_D17">'[15]052. QPR-Ten Largest deposits'!$D$17</definedName>
    <definedName name="dc_Sheet29_D32">'[15]052. QPR-Ten Largest deposits'!$D$32</definedName>
    <definedName name="dc_Sheet30_C9">'[15]053. QPR-Large exposures'!$C$12</definedName>
    <definedName name="dc_Sheet36_E10" localSheetId="1">#REF!</definedName>
    <definedName name="dc_Sheet36_E10">#REF!</definedName>
    <definedName name="dc_Sheet36_E11" localSheetId="1">#REF!</definedName>
    <definedName name="dc_Sheet36_E11">#REF!</definedName>
    <definedName name="dc_Sheet36_E12" localSheetId="1">#REF!</definedName>
    <definedName name="dc_Sheet36_E12">#REF!</definedName>
    <definedName name="dc_Sheet36_E15" localSheetId="1">#REF!</definedName>
    <definedName name="dc_Sheet36_E15">#REF!</definedName>
    <definedName name="dc_Sheet36_E16" localSheetId="1">#REF!</definedName>
    <definedName name="dc_Sheet36_E16">#REF!</definedName>
    <definedName name="dc_Sheet36_E17" localSheetId="1">#REF!</definedName>
    <definedName name="dc_Sheet36_E17">#REF!</definedName>
    <definedName name="dc_Sheet36_E18" localSheetId="1">#REF!</definedName>
    <definedName name="dc_Sheet36_E18">#REF!</definedName>
    <definedName name="dc_Sheet36_E19" localSheetId="1">#REF!</definedName>
    <definedName name="dc_Sheet36_E19">#REF!</definedName>
    <definedName name="dc_Sheet36_E20" localSheetId="1">#REF!</definedName>
    <definedName name="dc_Sheet36_E20">#REF!</definedName>
    <definedName name="dc_Sheet36_E22" localSheetId="1">#REF!</definedName>
    <definedName name="dc_Sheet36_E22">#REF!</definedName>
    <definedName name="dc_Sheet36_E27" localSheetId="1">#REF!</definedName>
    <definedName name="dc_Sheet36_E27">#REF!</definedName>
    <definedName name="dc_Sheet36_E28" localSheetId="1">#REF!</definedName>
    <definedName name="dc_Sheet36_E28">#REF!</definedName>
    <definedName name="dc_Sheet36_E29" localSheetId="1">#REF!</definedName>
    <definedName name="dc_Sheet36_E29">#REF!</definedName>
    <definedName name="dc_Sheet36_E30" localSheetId="1">#REF!</definedName>
    <definedName name="dc_Sheet36_E30">#REF!</definedName>
    <definedName name="dc_Sheet36_E31" localSheetId="1">#REF!</definedName>
    <definedName name="dc_Sheet36_E31">#REF!</definedName>
    <definedName name="dc_Sheet36_E34" localSheetId="1">#REF!</definedName>
    <definedName name="dc_Sheet36_E34">#REF!</definedName>
    <definedName name="dc_Sheet36_E35" localSheetId="1">#REF!</definedName>
    <definedName name="dc_Sheet36_E35">#REF!</definedName>
    <definedName name="dc_Sheet36_E36" localSheetId="1">#REF!</definedName>
    <definedName name="dc_Sheet36_E36">#REF!</definedName>
    <definedName name="dc_Sheet36_E37" localSheetId="1">#REF!</definedName>
    <definedName name="dc_Sheet36_E37">#REF!</definedName>
    <definedName name="dc_Sheet36_E38" localSheetId="1">#REF!</definedName>
    <definedName name="dc_Sheet36_E38">#REF!</definedName>
    <definedName name="dc_Sheet36_E39" localSheetId="1">#REF!</definedName>
    <definedName name="dc_Sheet36_E39">#REF!</definedName>
    <definedName name="dc_Sheet36_E41" localSheetId="1">#REF!</definedName>
    <definedName name="dc_Sheet36_E41">#REF!</definedName>
    <definedName name="dc_Sheet36_E8" localSheetId="1">#REF!</definedName>
    <definedName name="dc_Sheet36_E8">#REF!</definedName>
    <definedName name="dc_Sheet36_E9" localSheetId="1">#REF!</definedName>
    <definedName name="dc_Sheet36_E9">#REF!</definedName>
    <definedName name="dc_Sheet36_F10" localSheetId="1">#REF!</definedName>
    <definedName name="dc_Sheet36_F10">#REF!</definedName>
    <definedName name="dc_Sheet36_F11" localSheetId="1">#REF!</definedName>
    <definedName name="dc_Sheet36_F11">#REF!</definedName>
    <definedName name="dc_Sheet36_F12" localSheetId="1">#REF!</definedName>
    <definedName name="dc_Sheet36_F12">#REF!</definedName>
    <definedName name="dc_Sheet36_F15" localSheetId="1">#REF!</definedName>
    <definedName name="dc_Sheet36_F15">#REF!</definedName>
    <definedName name="dc_Sheet36_F16" localSheetId="1">#REF!</definedName>
    <definedName name="dc_Sheet36_F16">#REF!</definedName>
    <definedName name="dc_Sheet36_F17" localSheetId="1">#REF!</definedName>
    <definedName name="dc_Sheet36_F17">#REF!</definedName>
    <definedName name="dc_Sheet36_F18" localSheetId="1">#REF!</definedName>
    <definedName name="dc_Sheet36_F18">#REF!</definedName>
    <definedName name="dc_Sheet36_F19" localSheetId="1">#REF!</definedName>
    <definedName name="dc_Sheet36_F19">#REF!</definedName>
    <definedName name="dc_Sheet36_F20" localSheetId="1">#REF!</definedName>
    <definedName name="dc_Sheet36_F20">#REF!</definedName>
    <definedName name="dc_Sheet36_F22" localSheetId="1">#REF!</definedName>
    <definedName name="dc_Sheet36_F22">#REF!</definedName>
    <definedName name="dc_Sheet36_F27" localSheetId="1">#REF!</definedName>
    <definedName name="dc_Sheet36_F27">#REF!</definedName>
    <definedName name="dc_Sheet36_F28" localSheetId="1">#REF!</definedName>
    <definedName name="dc_Sheet36_F28">#REF!</definedName>
    <definedName name="dc_Sheet36_F29" localSheetId="1">#REF!</definedName>
    <definedName name="dc_Sheet36_F29">#REF!</definedName>
    <definedName name="dc_Sheet36_F30" localSheetId="1">#REF!</definedName>
    <definedName name="dc_Sheet36_F30">#REF!</definedName>
    <definedName name="dc_Sheet36_F31" localSheetId="1">#REF!</definedName>
    <definedName name="dc_Sheet36_F31">#REF!</definedName>
    <definedName name="dc_Sheet36_F34" localSheetId="1">#REF!</definedName>
    <definedName name="dc_Sheet36_F34">#REF!</definedName>
    <definedName name="dc_Sheet36_F35" localSheetId="1">#REF!</definedName>
    <definedName name="dc_Sheet36_F35">#REF!</definedName>
    <definedName name="dc_Sheet36_F36" localSheetId="1">#REF!</definedName>
    <definedName name="dc_Sheet36_F36">#REF!</definedName>
    <definedName name="dc_Sheet36_F37" localSheetId="1">#REF!</definedName>
    <definedName name="dc_Sheet36_F37">#REF!</definedName>
    <definedName name="dc_Sheet36_F38" localSheetId="1">#REF!</definedName>
    <definedName name="dc_Sheet36_F38">#REF!</definedName>
    <definedName name="dc_Sheet36_F39" localSheetId="1">#REF!</definedName>
    <definedName name="dc_Sheet36_F39">#REF!</definedName>
    <definedName name="dc_Sheet36_F41" localSheetId="1">#REF!</definedName>
    <definedName name="dc_Sheet36_F41">#REF!</definedName>
    <definedName name="dc_Sheet36_F8" localSheetId="1">#REF!</definedName>
    <definedName name="dc_Sheet36_F8">#REF!</definedName>
    <definedName name="dc_Sheet36_F9" localSheetId="1">#REF!</definedName>
    <definedName name="dc_Sheet36_F9">#REF!</definedName>
    <definedName name="dc_Sheet36_G10" localSheetId="1">#REF!</definedName>
    <definedName name="dc_Sheet36_G10">#REF!</definedName>
    <definedName name="dc_Sheet36_G11" localSheetId="1">#REF!</definedName>
    <definedName name="dc_Sheet36_G11">#REF!</definedName>
    <definedName name="dc_Sheet36_G12" localSheetId="1">#REF!</definedName>
    <definedName name="dc_Sheet36_G12">#REF!</definedName>
    <definedName name="dc_Sheet36_G15" localSheetId="1">#REF!</definedName>
    <definedName name="dc_Sheet36_G15">#REF!</definedName>
    <definedName name="dc_Sheet36_G16" localSheetId="1">#REF!</definedName>
    <definedName name="dc_Sheet36_G16">#REF!</definedName>
    <definedName name="dc_Sheet36_G17" localSheetId="1">#REF!</definedName>
    <definedName name="dc_Sheet36_G17">#REF!</definedName>
    <definedName name="dc_Sheet36_G18" localSheetId="1">#REF!</definedName>
    <definedName name="dc_Sheet36_G18">#REF!</definedName>
    <definedName name="dc_Sheet36_G19" localSheetId="1">#REF!</definedName>
    <definedName name="dc_Sheet36_G19">#REF!</definedName>
    <definedName name="dc_Sheet36_G20" localSheetId="1">#REF!</definedName>
    <definedName name="dc_Sheet36_G20">#REF!</definedName>
    <definedName name="dc_Sheet36_G22" localSheetId="1">#REF!</definedName>
    <definedName name="dc_Sheet36_G22">#REF!</definedName>
    <definedName name="dc_Sheet36_G27" localSheetId="1">#REF!</definedName>
    <definedName name="dc_Sheet36_G27">#REF!</definedName>
    <definedName name="dc_Sheet36_G28" localSheetId="1">#REF!</definedName>
    <definedName name="dc_Sheet36_G28">#REF!</definedName>
    <definedName name="dc_Sheet36_G29" localSheetId="1">#REF!</definedName>
    <definedName name="dc_Sheet36_G29">#REF!</definedName>
    <definedName name="dc_Sheet36_G30" localSheetId="1">#REF!</definedName>
    <definedName name="dc_Sheet36_G30">#REF!</definedName>
    <definedName name="dc_Sheet36_G31" localSheetId="1">#REF!</definedName>
    <definedName name="dc_Sheet36_G31">#REF!</definedName>
    <definedName name="dc_Sheet36_G34" localSheetId="1">#REF!</definedName>
    <definedName name="dc_Sheet36_G34">#REF!</definedName>
    <definedName name="dc_Sheet36_G35" localSheetId="1">#REF!</definedName>
    <definedName name="dc_Sheet36_G35">#REF!</definedName>
    <definedName name="dc_Sheet36_G36" localSheetId="1">#REF!</definedName>
    <definedName name="dc_Sheet36_G36">#REF!</definedName>
    <definedName name="dc_Sheet36_G37" localSheetId="1">#REF!</definedName>
    <definedName name="dc_Sheet36_G37">#REF!</definedName>
    <definedName name="dc_Sheet36_G38" localSheetId="1">#REF!</definedName>
    <definedName name="dc_Sheet36_G38">#REF!</definedName>
    <definedName name="dc_Sheet36_G39" localSheetId="1">#REF!</definedName>
    <definedName name="dc_Sheet36_G39">#REF!</definedName>
    <definedName name="dc_Sheet36_G41" localSheetId="1">#REF!</definedName>
    <definedName name="dc_Sheet36_G41">#REF!</definedName>
    <definedName name="dc_Sheet36_G8" localSheetId="1">#REF!</definedName>
    <definedName name="dc_Sheet36_G8">#REF!</definedName>
    <definedName name="dc_Sheet36_G9" localSheetId="1">#REF!</definedName>
    <definedName name="dc_Sheet36_G9">#REF!</definedName>
    <definedName name="dc_Sheet36_H10" localSheetId="1">#REF!</definedName>
    <definedName name="dc_Sheet36_H10">#REF!</definedName>
    <definedName name="dc_Sheet36_H11" localSheetId="1">#REF!</definedName>
    <definedName name="dc_Sheet36_H11">#REF!</definedName>
    <definedName name="dc_Sheet36_H12" localSheetId="1">#REF!</definedName>
    <definedName name="dc_Sheet36_H12">#REF!</definedName>
    <definedName name="dc_Sheet36_H15" localSheetId="1">#REF!</definedName>
    <definedName name="dc_Sheet36_H15">#REF!</definedName>
    <definedName name="dc_Sheet36_H16" localSheetId="1">#REF!</definedName>
    <definedName name="dc_Sheet36_H16">#REF!</definedName>
    <definedName name="dc_Sheet36_H17" localSheetId="1">#REF!</definedName>
    <definedName name="dc_Sheet36_H17">#REF!</definedName>
    <definedName name="dc_Sheet36_H18" localSheetId="1">#REF!</definedName>
    <definedName name="dc_Sheet36_H18">#REF!</definedName>
    <definedName name="dc_Sheet36_H19" localSheetId="1">#REF!</definedName>
    <definedName name="dc_Sheet36_H19">#REF!</definedName>
    <definedName name="dc_Sheet36_H20" localSheetId="1">#REF!</definedName>
    <definedName name="dc_Sheet36_H20">#REF!</definedName>
    <definedName name="dc_Sheet36_H22" localSheetId="1">#REF!</definedName>
    <definedName name="dc_Sheet36_H22">#REF!</definedName>
    <definedName name="dc_Sheet36_H27" localSheetId="1">#REF!</definedName>
    <definedName name="dc_Sheet36_H27">#REF!</definedName>
    <definedName name="dc_Sheet36_H28" localSheetId="1">#REF!</definedName>
    <definedName name="dc_Sheet36_H28">#REF!</definedName>
    <definedName name="dc_Sheet36_H29" localSheetId="1">#REF!</definedName>
    <definedName name="dc_Sheet36_H29">#REF!</definedName>
    <definedName name="dc_Sheet36_H30" localSheetId="1">#REF!</definedName>
    <definedName name="dc_Sheet36_H30">#REF!</definedName>
    <definedName name="dc_Sheet36_H31" localSheetId="1">#REF!</definedName>
    <definedName name="dc_Sheet36_H31">#REF!</definedName>
    <definedName name="dc_Sheet36_H34" localSheetId="1">#REF!</definedName>
    <definedName name="dc_Sheet36_H34">#REF!</definedName>
    <definedName name="dc_Sheet36_H35" localSheetId="1">#REF!</definedName>
    <definedName name="dc_Sheet36_H35">#REF!</definedName>
    <definedName name="dc_Sheet36_H36" localSheetId="1">#REF!</definedName>
    <definedName name="dc_Sheet36_H36">#REF!</definedName>
    <definedName name="dc_Sheet36_H37" localSheetId="1">#REF!</definedName>
    <definedName name="dc_Sheet36_H37">#REF!</definedName>
    <definedName name="dc_Sheet36_H38" localSheetId="1">#REF!</definedName>
    <definedName name="dc_Sheet36_H38">#REF!</definedName>
    <definedName name="dc_Sheet36_H39" localSheetId="1">#REF!</definedName>
    <definedName name="dc_Sheet36_H39">#REF!</definedName>
    <definedName name="dc_Sheet36_H41" localSheetId="1">#REF!</definedName>
    <definedName name="dc_Sheet36_H41">#REF!</definedName>
    <definedName name="dc_Sheet36_H8" localSheetId="1">#REF!</definedName>
    <definedName name="dc_Sheet36_H8">#REF!</definedName>
    <definedName name="dc_Sheet36_H9" localSheetId="1">#REF!</definedName>
    <definedName name="dc_Sheet36_H9">#REF!</definedName>
    <definedName name="dc_Sheet36_I10" localSheetId="1">#REF!</definedName>
    <definedName name="dc_Sheet36_I10">#REF!</definedName>
    <definedName name="dc_Sheet36_I11" localSheetId="1">#REF!</definedName>
    <definedName name="dc_Sheet36_I11">#REF!</definedName>
    <definedName name="dc_Sheet36_I12" localSheetId="1">#REF!</definedName>
    <definedName name="dc_Sheet36_I12">#REF!</definedName>
    <definedName name="dc_Sheet36_I15" localSheetId="1">#REF!</definedName>
    <definedName name="dc_Sheet36_I15">#REF!</definedName>
    <definedName name="dc_Sheet36_I16" localSheetId="1">#REF!</definedName>
    <definedName name="dc_Sheet36_I16">#REF!</definedName>
    <definedName name="dc_Sheet36_I17" localSheetId="1">#REF!</definedName>
    <definedName name="dc_Sheet36_I17">#REF!</definedName>
    <definedName name="dc_Sheet36_I18" localSheetId="1">#REF!</definedName>
    <definedName name="dc_Sheet36_I18">#REF!</definedName>
    <definedName name="dc_Sheet36_I19" localSheetId="1">#REF!</definedName>
    <definedName name="dc_Sheet36_I19">#REF!</definedName>
    <definedName name="dc_Sheet36_I20" localSheetId="1">#REF!</definedName>
    <definedName name="dc_Sheet36_I20">#REF!</definedName>
    <definedName name="dc_Sheet36_I22" localSheetId="1">#REF!</definedName>
    <definedName name="dc_Sheet36_I22">#REF!</definedName>
    <definedName name="dc_Sheet36_I27" localSheetId="1">#REF!</definedName>
    <definedName name="dc_Sheet36_I27">#REF!</definedName>
    <definedName name="dc_Sheet36_I28" localSheetId="1">#REF!</definedName>
    <definedName name="dc_Sheet36_I28">#REF!</definedName>
    <definedName name="dc_Sheet36_I29" localSheetId="1">#REF!</definedName>
    <definedName name="dc_Sheet36_I29">#REF!</definedName>
    <definedName name="dc_Sheet36_I30" localSheetId="1">#REF!</definedName>
    <definedName name="dc_Sheet36_I30">#REF!</definedName>
    <definedName name="dc_Sheet36_I31" localSheetId="1">#REF!</definedName>
    <definedName name="dc_Sheet36_I31">#REF!</definedName>
    <definedName name="dc_Sheet36_I34" localSheetId="1">#REF!</definedName>
    <definedName name="dc_Sheet36_I34">#REF!</definedName>
    <definedName name="dc_Sheet36_I35" localSheetId="1">#REF!</definedName>
    <definedName name="dc_Sheet36_I35">#REF!</definedName>
    <definedName name="dc_Sheet36_I36" localSheetId="1">#REF!</definedName>
    <definedName name="dc_Sheet36_I36">#REF!</definedName>
    <definedName name="dc_Sheet36_I37" localSheetId="1">#REF!</definedName>
    <definedName name="dc_Sheet36_I37">#REF!</definedName>
    <definedName name="dc_Sheet36_I38" localSheetId="1">#REF!</definedName>
    <definedName name="dc_Sheet36_I38">#REF!</definedName>
    <definedName name="dc_Sheet36_I39" localSheetId="1">#REF!</definedName>
    <definedName name="dc_Sheet36_I39">#REF!</definedName>
    <definedName name="dc_Sheet36_I41" localSheetId="1">#REF!</definedName>
    <definedName name="dc_Sheet36_I41">#REF!</definedName>
    <definedName name="dc_Sheet36_I8" localSheetId="1">#REF!</definedName>
    <definedName name="dc_Sheet36_I8">#REF!</definedName>
    <definedName name="dc_Sheet36_I9" localSheetId="1">#REF!</definedName>
    <definedName name="dc_Sheet36_I9">#REF!</definedName>
    <definedName name="dc_Sheet36_J10" localSheetId="1">#REF!</definedName>
    <definedName name="dc_Sheet36_J10">#REF!</definedName>
    <definedName name="dc_Sheet36_J11" localSheetId="1">#REF!</definedName>
    <definedName name="dc_Sheet36_J11">#REF!</definedName>
    <definedName name="dc_Sheet36_J12" localSheetId="1">#REF!</definedName>
    <definedName name="dc_Sheet36_J12">#REF!</definedName>
    <definedName name="dc_Sheet36_J15" localSheetId="1">#REF!</definedName>
    <definedName name="dc_Sheet36_J15">#REF!</definedName>
    <definedName name="dc_Sheet36_J16" localSheetId="1">#REF!</definedName>
    <definedName name="dc_Sheet36_J16">#REF!</definedName>
    <definedName name="dc_Sheet36_J17" localSheetId="1">#REF!</definedName>
    <definedName name="dc_Sheet36_J17">#REF!</definedName>
    <definedName name="dc_Sheet36_J18" localSheetId="1">#REF!</definedName>
    <definedName name="dc_Sheet36_J18">#REF!</definedName>
    <definedName name="dc_Sheet36_J19" localSheetId="1">#REF!</definedName>
    <definedName name="dc_Sheet36_J19">#REF!</definedName>
    <definedName name="dc_Sheet36_J20" localSheetId="1">#REF!</definedName>
    <definedName name="dc_Sheet36_J20">#REF!</definedName>
    <definedName name="dc_Sheet36_J22" localSheetId="1">#REF!</definedName>
    <definedName name="dc_Sheet36_J22">#REF!</definedName>
    <definedName name="dc_Sheet36_J27" localSheetId="1">#REF!</definedName>
    <definedName name="dc_Sheet36_J27">#REF!</definedName>
    <definedName name="dc_Sheet36_J28" localSheetId="1">#REF!</definedName>
    <definedName name="dc_Sheet36_J28">#REF!</definedName>
    <definedName name="dc_Sheet36_J29" localSheetId="1">#REF!</definedName>
    <definedName name="dc_Sheet36_J29">#REF!</definedName>
    <definedName name="dc_Sheet36_J30" localSheetId="1">#REF!</definedName>
    <definedName name="dc_Sheet36_J30">#REF!</definedName>
    <definedName name="dc_Sheet36_J31" localSheetId="1">#REF!</definedName>
    <definedName name="dc_Sheet36_J31">#REF!</definedName>
    <definedName name="dc_Sheet36_J34" localSheetId="1">#REF!</definedName>
    <definedName name="dc_Sheet36_J34">#REF!</definedName>
    <definedName name="dc_Sheet36_J35" localSheetId="1">#REF!</definedName>
    <definedName name="dc_Sheet36_J35">#REF!</definedName>
    <definedName name="dc_Sheet36_J36" localSheetId="1">#REF!</definedName>
    <definedName name="dc_Sheet36_J36">#REF!</definedName>
    <definedName name="dc_Sheet36_J37" localSheetId="1">#REF!</definedName>
    <definedName name="dc_Sheet36_J37">#REF!</definedName>
    <definedName name="dc_Sheet36_J38" localSheetId="1">#REF!</definedName>
    <definedName name="dc_Sheet36_J38">#REF!</definedName>
    <definedName name="dc_Sheet36_J39" localSheetId="1">#REF!</definedName>
    <definedName name="dc_Sheet36_J39">#REF!</definedName>
    <definedName name="dc_Sheet36_J41" localSheetId="1">#REF!</definedName>
    <definedName name="dc_Sheet36_J41">#REF!</definedName>
    <definedName name="dc_Sheet36_J8" localSheetId="1">#REF!</definedName>
    <definedName name="dc_Sheet36_J8">#REF!</definedName>
    <definedName name="dc_Sheet36_J9" localSheetId="1">#REF!</definedName>
    <definedName name="dc_Sheet36_J9">#REF!</definedName>
    <definedName name="dc_Sheet36_K10" localSheetId="1">#REF!</definedName>
    <definedName name="dc_Sheet36_K10">#REF!</definedName>
    <definedName name="dc_Sheet36_K11" localSheetId="1">#REF!</definedName>
    <definedName name="dc_Sheet36_K11">#REF!</definedName>
    <definedName name="dc_Sheet36_K12" localSheetId="1">#REF!</definedName>
    <definedName name="dc_Sheet36_K12">#REF!</definedName>
    <definedName name="dc_Sheet36_K15" localSheetId="1">#REF!</definedName>
    <definedName name="dc_Sheet36_K15">#REF!</definedName>
    <definedName name="dc_Sheet36_K16" localSheetId="1">#REF!</definedName>
    <definedName name="dc_Sheet36_K16">#REF!</definedName>
    <definedName name="dc_Sheet36_K17" localSheetId="1">#REF!</definedName>
    <definedName name="dc_Sheet36_K17">#REF!</definedName>
    <definedName name="dc_Sheet36_K18" localSheetId="1">#REF!</definedName>
    <definedName name="dc_Sheet36_K18">#REF!</definedName>
    <definedName name="dc_Sheet36_K19" localSheetId="1">#REF!</definedName>
    <definedName name="dc_Sheet36_K19">#REF!</definedName>
    <definedName name="dc_Sheet36_K20" localSheetId="1">#REF!</definedName>
    <definedName name="dc_Sheet36_K20">#REF!</definedName>
    <definedName name="dc_Sheet36_K22" localSheetId="1">#REF!</definedName>
    <definedName name="dc_Sheet36_K22">#REF!</definedName>
    <definedName name="dc_Sheet36_K27" localSheetId="1">#REF!</definedName>
    <definedName name="dc_Sheet36_K27">#REF!</definedName>
    <definedName name="dc_Sheet36_K28" localSheetId="1">#REF!</definedName>
    <definedName name="dc_Sheet36_K28">#REF!</definedName>
    <definedName name="dc_Sheet36_K29" localSheetId="1">#REF!</definedName>
    <definedName name="dc_Sheet36_K29">#REF!</definedName>
    <definedName name="dc_Sheet36_K30" localSheetId="1">#REF!</definedName>
    <definedName name="dc_Sheet36_K30">#REF!</definedName>
    <definedName name="dc_Sheet36_K31" localSheetId="1">#REF!</definedName>
    <definedName name="dc_Sheet36_K31">#REF!</definedName>
    <definedName name="dc_Sheet36_K34" localSheetId="1">#REF!</definedName>
    <definedName name="dc_Sheet36_K34">#REF!</definedName>
    <definedName name="dc_Sheet36_K35" localSheetId="1">#REF!</definedName>
    <definedName name="dc_Sheet36_K35">#REF!</definedName>
    <definedName name="dc_Sheet36_K36" localSheetId="1">#REF!</definedName>
    <definedName name="dc_Sheet36_K36">#REF!</definedName>
    <definedName name="dc_Sheet36_K37" localSheetId="1">#REF!</definedName>
    <definedName name="dc_Sheet36_K37">#REF!</definedName>
    <definedName name="dc_Sheet36_K38" localSheetId="1">#REF!</definedName>
    <definedName name="dc_Sheet36_K38">#REF!</definedName>
    <definedName name="dc_Sheet36_K39" localSheetId="1">#REF!</definedName>
    <definedName name="dc_Sheet36_K39">#REF!</definedName>
    <definedName name="dc_Sheet36_K41" localSheetId="1">#REF!</definedName>
    <definedName name="dc_Sheet36_K41">#REF!</definedName>
    <definedName name="dc_Sheet36_K8" localSheetId="1">#REF!</definedName>
    <definedName name="dc_Sheet36_K8">#REF!</definedName>
    <definedName name="dc_Sheet36_K9" localSheetId="1">#REF!</definedName>
    <definedName name="dc_Sheet36_K9">#REF!</definedName>
    <definedName name="dc_Sheet36_L10" localSheetId="1">#REF!</definedName>
    <definedName name="dc_Sheet36_L10">#REF!</definedName>
    <definedName name="dc_Sheet36_L11" localSheetId="1">#REF!</definedName>
    <definedName name="dc_Sheet36_L11">#REF!</definedName>
    <definedName name="dc_Sheet36_L12" localSheetId="1">#REF!</definedName>
    <definedName name="dc_Sheet36_L12">#REF!</definedName>
    <definedName name="dc_Sheet36_L15" localSheetId="1">#REF!</definedName>
    <definedName name="dc_Sheet36_L15">#REF!</definedName>
    <definedName name="dc_Sheet36_L16" localSheetId="1">#REF!</definedName>
    <definedName name="dc_Sheet36_L16">#REF!</definedName>
    <definedName name="dc_Sheet36_L17" localSheetId="1">#REF!</definedName>
    <definedName name="dc_Sheet36_L17">#REF!</definedName>
    <definedName name="dc_Sheet36_L18" localSheetId="1">#REF!</definedName>
    <definedName name="dc_Sheet36_L18">#REF!</definedName>
    <definedName name="dc_Sheet36_L19" localSheetId="1">#REF!</definedName>
    <definedName name="dc_Sheet36_L19">#REF!</definedName>
    <definedName name="dc_Sheet36_L20" localSheetId="1">#REF!</definedName>
    <definedName name="dc_Sheet36_L20">#REF!</definedName>
    <definedName name="dc_Sheet36_L22" localSheetId="1">#REF!</definedName>
    <definedName name="dc_Sheet36_L22">#REF!</definedName>
    <definedName name="dc_Sheet36_L27" localSheetId="1">#REF!</definedName>
    <definedName name="dc_Sheet36_L27">#REF!</definedName>
    <definedName name="dc_Sheet36_L28" localSheetId="1">#REF!</definedName>
    <definedName name="dc_Sheet36_L28">#REF!</definedName>
    <definedName name="dc_Sheet36_L29" localSheetId="1">#REF!</definedName>
    <definedName name="dc_Sheet36_L29">#REF!</definedName>
    <definedName name="dc_Sheet36_L30" localSheetId="1">#REF!</definedName>
    <definedName name="dc_Sheet36_L30">#REF!</definedName>
    <definedName name="dc_Sheet36_L31" localSheetId="1">#REF!</definedName>
    <definedName name="dc_Sheet36_L31">#REF!</definedName>
    <definedName name="dc_Sheet36_L34" localSheetId="1">#REF!</definedName>
    <definedName name="dc_Sheet36_L34">#REF!</definedName>
    <definedName name="dc_Sheet36_L35" localSheetId="1">#REF!</definedName>
    <definedName name="dc_Sheet36_L35">#REF!</definedName>
    <definedName name="dc_Sheet36_L36" localSheetId="1">#REF!</definedName>
    <definedName name="dc_Sheet36_L36">#REF!</definedName>
    <definedName name="dc_Sheet36_L37" localSheetId="1">#REF!</definedName>
    <definedName name="dc_Sheet36_L37">#REF!</definedName>
    <definedName name="dc_Sheet36_L38" localSheetId="1">#REF!</definedName>
    <definedName name="dc_Sheet36_L38">#REF!</definedName>
    <definedName name="dc_Sheet36_L39" localSheetId="1">#REF!</definedName>
    <definedName name="dc_Sheet36_L39">#REF!</definedName>
    <definedName name="dc_Sheet36_L41" localSheetId="1">#REF!</definedName>
    <definedName name="dc_Sheet36_L41">#REF!</definedName>
    <definedName name="dc_Sheet36_L8" localSheetId="1">#REF!</definedName>
    <definedName name="dc_Sheet36_L8">#REF!</definedName>
    <definedName name="dc_Sheet36_L9" localSheetId="1">#REF!</definedName>
    <definedName name="dc_Sheet36_L9">#REF!</definedName>
    <definedName name="dc_Sheet36_M10" localSheetId="1">#REF!</definedName>
    <definedName name="dc_Sheet36_M10">#REF!</definedName>
    <definedName name="dc_Sheet36_M11" localSheetId="1">#REF!</definedName>
    <definedName name="dc_Sheet36_M11">#REF!</definedName>
    <definedName name="dc_Sheet36_M12" localSheetId="1">#REF!</definedName>
    <definedName name="dc_Sheet36_M12">#REF!</definedName>
    <definedName name="dc_Sheet36_M15" localSheetId="1">#REF!</definedName>
    <definedName name="dc_Sheet36_M15">#REF!</definedName>
    <definedName name="dc_Sheet36_M16" localSheetId="1">#REF!</definedName>
    <definedName name="dc_Sheet36_M16">#REF!</definedName>
    <definedName name="dc_Sheet36_M17" localSheetId="1">#REF!</definedName>
    <definedName name="dc_Sheet36_M17">#REF!</definedName>
    <definedName name="dc_Sheet36_M18" localSheetId="1">#REF!</definedName>
    <definedName name="dc_Sheet36_M18">#REF!</definedName>
    <definedName name="dc_Sheet36_M19" localSheetId="1">#REF!</definedName>
    <definedName name="dc_Sheet36_M19">#REF!</definedName>
    <definedName name="dc_Sheet36_M20" localSheetId="1">#REF!</definedName>
    <definedName name="dc_Sheet36_M20">#REF!</definedName>
    <definedName name="dc_Sheet36_M22">'[15]060. QPR-Interest Rate'!$M$22</definedName>
    <definedName name="dc_Sheet36_M27" localSheetId="1">#REF!</definedName>
    <definedName name="dc_Sheet36_M27">#REF!</definedName>
    <definedName name="dc_Sheet36_M28" localSheetId="1">#REF!</definedName>
    <definedName name="dc_Sheet36_M28">#REF!</definedName>
    <definedName name="dc_Sheet36_M29" localSheetId="1">#REF!</definedName>
    <definedName name="dc_Sheet36_M29">#REF!</definedName>
    <definedName name="dc_Sheet36_M30" localSheetId="1">#REF!</definedName>
    <definedName name="dc_Sheet36_M30">#REF!</definedName>
    <definedName name="dc_Sheet36_M31" localSheetId="1">#REF!</definedName>
    <definedName name="dc_Sheet36_M31">#REF!</definedName>
    <definedName name="dc_Sheet36_M34" localSheetId="1">#REF!</definedName>
    <definedName name="dc_Sheet36_M34">#REF!</definedName>
    <definedName name="dc_Sheet36_M35" localSheetId="1">#REF!</definedName>
    <definedName name="dc_Sheet36_M35">#REF!</definedName>
    <definedName name="dc_Sheet36_M36" localSheetId="1">#REF!</definedName>
    <definedName name="dc_Sheet36_M36">#REF!</definedName>
    <definedName name="dc_Sheet36_M37" localSheetId="1">#REF!</definedName>
    <definedName name="dc_Sheet36_M37">#REF!</definedName>
    <definedName name="dc_Sheet36_M38" localSheetId="1">#REF!</definedName>
    <definedName name="dc_Sheet36_M38">#REF!</definedName>
    <definedName name="dc_Sheet36_M39" localSheetId="1">#REF!</definedName>
    <definedName name="dc_Sheet36_M39">#REF!</definedName>
    <definedName name="dc_Sheet36_M41" localSheetId="1">#REF!</definedName>
    <definedName name="dc_Sheet36_M41">#REF!</definedName>
    <definedName name="dc_Sheet36_M8" localSheetId="1">#REF!</definedName>
    <definedName name="dc_Sheet36_M8">#REF!</definedName>
    <definedName name="dc_Sheet36_M9" localSheetId="1">#REF!</definedName>
    <definedName name="dc_Sheet36_M9">#REF!</definedName>
    <definedName name="demst" localSheetId="1">#REF!</definedName>
    <definedName name="demst">#REF!</definedName>
    <definedName name="dm" localSheetId="1">#REF!</definedName>
    <definedName name="dm">#REF!</definedName>
    <definedName name="dmc" localSheetId="1">#REF!</definedName>
    <definedName name="dmc">#REF!</definedName>
    <definedName name="dmp" localSheetId="1">#REF!</definedName>
    <definedName name="dmp">#REF!</definedName>
    <definedName name="ELProvisioning">#REF!</definedName>
    <definedName name="Enforceability">#REF!</definedName>
    <definedName name="Entities">[14]Input!$O$10:$O$59</definedName>
    <definedName name="Entity">[14]Input!$E$10</definedName>
    <definedName name="equity">'[16]Hyperion-Daten MaccFin'!$C$62</definedName>
    <definedName name="Erfolgsrechnung" localSheetId="1">#REF!</definedName>
    <definedName name="Erfolgsrechnung">#REF!</definedName>
    <definedName name="Ertrag_FRA" localSheetId="1">#REF!</definedName>
    <definedName name="Ertrag_FRA">#REF!</definedName>
    <definedName name="EUR" localSheetId="1">#REF!</definedName>
    <definedName name="EUR">#REF!</definedName>
    <definedName name="euract" localSheetId="1">#REF!</definedName>
    <definedName name="euract">#REF!</definedName>
    <definedName name="exrate" localSheetId="1">#REF!</definedName>
    <definedName name="exrate">#REF!</definedName>
    <definedName name="fc" localSheetId="1">#REF!</definedName>
    <definedName name="fc">#REF!</definedName>
    <definedName name="FOREX" localSheetId="1">#REF!</definedName>
    <definedName name="FOREX">#REF!</definedName>
    <definedName name="Freq" localSheetId="1">#REF!</definedName>
    <definedName name="Freq">#REF!</definedName>
    <definedName name="freq1" localSheetId="1">#REF!</definedName>
    <definedName name="freq1">#REF!</definedName>
    <definedName name="freq2" localSheetId="1">#REF!</definedName>
    <definedName name="freq2">#REF!</definedName>
    <definedName name="freqb" localSheetId="1">#REF!</definedName>
    <definedName name="freqb">#REF!</definedName>
    <definedName name="GBP" localSheetId="1">#REF!</definedName>
    <definedName name="GBP">#REF!</definedName>
    <definedName name="gbpc" localSheetId="1">#REF!</definedName>
    <definedName name="gbpc">#REF!</definedName>
    <definedName name="gbpp" localSheetId="1">#REF!</definedName>
    <definedName name="gbpp">#REF!</definedName>
    <definedName name="Ges" localSheetId="1">#REF!</definedName>
    <definedName name="Ges">#REF!</definedName>
    <definedName name="Group" localSheetId="1">[4]Parameters!$D$96:$D$97</definedName>
    <definedName name="Group">[5]Parameters!$D$96:$D$97</definedName>
    <definedName name="Hdate" localSheetId="1">#REF!</definedName>
    <definedName name="Hdate">#REF!</definedName>
    <definedName name="HdateH">[11]Parameters!$D$15</definedName>
    <definedName name="HdateH1">[11]Parameters!$D$15</definedName>
    <definedName name="HPApp">[17]BASICS!$B$27</definedName>
    <definedName name="HPCat">[17]BASICS!$B$21</definedName>
    <definedName name="HPDate">[17]BASICS!$B$23</definedName>
    <definedName name="HPFre">[17]BASICS!$B$25</definedName>
    <definedName name="hpname">[18]BASICS!$B$33</definedName>
    <definedName name="IndividualGroup">#REF!</definedName>
    <definedName name="Inv">[0]!Inv</definedName>
    <definedName name="INV00" localSheetId="1">#REF!</definedName>
    <definedName name="INV00">#REF!</definedName>
    <definedName name="Inv99G" localSheetId="1">#REF!</definedName>
    <definedName name="Inv99G">#REF!</definedName>
    <definedName name="Inv99I" localSheetId="1">#REF!</definedName>
    <definedName name="Inv99I">#REF!</definedName>
    <definedName name="Inv99L" localSheetId="1">#REF!</definedName>
    <definedName name="Inv99L">#REF!</definedName>
    <definedName name="Inv99M" localSheetId="1">#REF!</definedName>
    <definedName name="Inv99M">#REF!</definedName>
    <definedName name="Invest">[0]!Invest</definedName>
    <definedName name="Invest99" localSheetId="1">#REF!</definedName>
    <definedName name="Invest99">#REF!</definedName>
    <definedName name="Investment">[0]!Investment</definedName>
    <definedName name="Investments">[0]!Investments</definedName>
    <definedName name="j">[0]!j</definedName>
    <definedName name="Jahr">[19]Input!$B$10</definedName>
    <definedName name="JPY" localSheetId="1">#REF!</definedName>
    <definedName name="JPY">#REF!</definedName>
    <definedName name="Jurisdiction">#REF!</definedName>
    <definedName name="k">[0]!k</definedName>
    <definedName name="KonsLGT" localSheetId="1">#REF!</definedName>
    <definedName name="KonsLGT">#REF!</definedName>
    <definedName name="Kreditkommissionen" localSheetId="1">#REF!</definedName>
    <definedName name="Kreditkommissionen">#REF!</definedName>
    <definedName name="Kundenausleihungen" localSheetId="1">#REF!</definedName>
    <definedName name="Kundenausleihungen">#REF!</definedName>
    <definedName name="Kundengelder" localSheetId="1">#REF!</definedName>
    <definedName name="Kundengelder">#REF!</definedName>
    <definedName name="kurs" localSheetId="1">#REF!</definedName>
    <definedName name="kurs">#REF!</definedName>
    <definedName name="kurse" localSheetId="1">#REF!</definedName>
    <definedName name="kurse">#REF!</definedName>
    <definedName name="L1_AddInfo" localSheetId="1">'[10]Leica 1'!#REF!</definedName>
    <definedName name="L1_AddInfo">'[10]Leica 1'!#REF!</definedName>
    <definedName name="lang" localSheetId="1">#REF!</definedName>
    <definedName name="lang">#REF!</definedName>
    <definedName name="langu" localSheetId="1">#REF!</definedName>
    <definedName name="langu">#REF!</definedName>
    <definedName name="language" localSheetId="1">#REF!</definedName>
    <definedName name="language">#REF!</definedName>
    <definedName name="LECounterparty">#REF!</definedName>
    <definedName name="lgs">'[20]Hyp-MaccFin'!$B$1</definedName>
    <definedName name="link">[6]access!$D$50</definedName>
    <definedName name="locurr">[6]access!$B$16</definedName>
    <definedName name="M_APP">[21]BASICS!$G$43</definedName>
    <definedName name="memb_d_CashPosition">[12]Members!$L$2:$L$4</definedName>
    <definedName name="memb_d_Contract">'[12]Concept and Member Markup'!$H$5:$H$25</definedName>
    <definedName name="memb_d_CounterpartyCreditRating">[12]Members!$T$2:$T$64</definedName>
    <definedName name="memb_d_CountryOfIssuer">'[12]Concept and Member Markup'!$F$5:$G$251</definedName>
    <definedName name="memb_d_CouponType">[12]Members!$C$2:$C$3</definedName>
    <definedName name="memb_d_Currency">'[12]Concept and Member Markup'!$D$5:$E$175</definedName>
    <definedName name="memb_d_EmbeddedOptions">[12]Members!$E$2:$E$3</definedName>
    <definedName name="memb_d_ForeignExchangeRiskCurrency">'[12]Concept and Member Markup'!$D$5:$E$175</definedName>
    <definedName name="memb_d_InterestRateRiskCurrency">'[12]Concept and Member Markup'!$D$5:$E$175</definedName>
    <definedName name="memb_d_IRRSpecificRiskCharge">[12]Members!$K$2:$K$7</definedName>
    <definedName name="memb_d_MaturityLadderTimeBand">[12]Members!$R$2:$R$8</definedName>
    <definedName name="memb_d_MaturityTimeBand">[12]Members!$O$2:$O$16</definedName>
    <definedName name="memb_d_NationalMarket">'[12]Concept and Member Markup'!$F$5:$G$251</definedName>
    <definedName name="memb_d_OfferingMethod">[12]Members!$U$2:$U$3</definedName>
    <definedName name="memb_d_PaymentInterval">[12]Members!$D$2:$D$7</definedName>
    <definedName name="memb_d_PositionType">[12]Members!$H$2:$H$3</definedName>
    <definedName name="memb_d_PositionTypeDeltaPlusMethod">[12]Members!$M$2:$M$5</definedName>
    <definedName name="memb_d_PositionTypeSimplifiedApproach">[12]Members!$J$2:$J$3</definedName>
    <definedName name="memb_d_Rating">[12]Members!$F$2:$F$46</definedName>
    <definedName name="memb_d_Rating1">[12]Members!$V$2:$V$64</definedName>
    <definedName name="memb_d_RatingsAgency">[12]Members!$G$2:$G$4</definedName>
    <definedName name="memb_d_RatingsAgency1">[12]Members!$W$2:$W$4</definedName>
    <definedName name="memb_d_Related">[12]Members!$S$2:$S$3</definedName>
    <definedName name="memb_d_Repricing">[12]Members!$I$2:$I$7</definedName>
    <definedName name="memb_d_ResidualTermToFinalMaturity">[12]Members!$N$2:$N$4</definedName>
    <definedName name="memb_d_SpecificRiskCategory">[12]Members!$B$2:$B$4</definedName>
    <definedName name="memb_d_SpecificRiskCharge">[12]Members!$Q$2:$Q$5</definedName>
    <definedName name="memb_d_TradedOnStockExchange">[12]Members!$X$2:$X$3</definedName>
    <definedName name="memb_d_TypeOfEquitySecurity">[12]Members!$P$2:$P$5</definedName>
    <definedName name="MethodTradeExposures">#REF!</definedName>
    <definedName name="MM_APP">[22]BASICS!$D$34</definedName>
    <definedName name="MM_CAT">[22]BASICS!$D$35</definedName>
    <definedName name="MM_COMP">[22]BASICS!$D$33</definedName>
    <definedName name="MM_FREQ">[22]BASICS!$D$36</definedName>
    <definedName name="monat" localSheetId="1">#REF!</definedName>
    <definedName name="monat">#REF!</definedName>
    <definedName name="Month" localSheetId="1">#REF!</definedName>
    <definedName name="Month">#REF!</definedName>
    <definedName name="MonthEnd" localSheetId="1">#REF!</definedName>
    <definedName name="MonthEnd">#REF!</definedName>
    <definedName name="mrkup_CommodityMaturityLadder" comment="&lt;repeatingRange name=&quot;CommodityMaturityLadder&quot; repetitionAddress=&quot;'016. MR-Commodities Results '!$B$19:$U$31&quot; direction=&quot;down&quot; repetitionType=&quot;auto&quot; controllingRange=&quot;CommoditySelection&quot; index=&quot;false&quot;/&gt;_x000d__x000a_">'[12]016. MR-Commodities Results '!$B$19:$U$31</definedName>
    <definedName name="mrkup_CommodityOptions" comment="&lt;repeatingRange name=&quot;CommodityOptions&quot; repetitionAddress=&quot;'016. MR-Commodities Results '!$B$39:$J$39&quot; direction=&quot;down&quot; repetitionType=&quot;auto&quot; controllingRange=&quot;CommoditySelection&quot; index=&quot;false&quot;/&gt;_x000d__x000a_">'[12]016. MR-Commodities Results '!$B$39:$J$39</definedName>
    <definedName name="mrkup_CommodityPositionSummary" comment="&lt;repeatingRange name=&quot;CommodityPositionSummary&quot; repetitionAddress=&quot;'016. MR-Commodities Results '!$B$8:$N$8&quot; direction=&quot;down&quot; repetitionType=&quot;auto&quot; controllingRange=&quot;CommoditySelection&quot; index=&quot;false&quot;/&gt;_x000d__x000a_">'[12]016. MR-Commodities Results '!$B$8:$N$8</definedName>
    <definedName name="mrkup_CommoditySelection" comment="&lt;repeatingRange name=&quot;CommoditySelection&quot; repetitionAddress=&quot;'000. Cover Sheet'!$D$50:$E$50&quot; direction=&quot;down&quot; repetitionType=&quot;initial&quot; repetitionCount=&quot;1&quot; index=&quot;true&quot;/&gt;_x000d__x000a_">'[12]000. Cover Sheet'!$D$50:$E$50</definedName>
    <definedName name="mrkup_CommoditySimplified" comment="&lt;repeatingRange name=&quot;CommoditySimplified&quot; repetitionAddress=&quot;'016. MR-Commodities Results '!$B$14:$K$14&quot; direction=&quot;down&quot; repetitionType=&quot;auto&quot; controllingRange=&quot;CommoditySelection&quot; index=&quot;false&quot;/&gt;_x000d__x000a_">'[12]016. MR-Commodities Results '!$B$14:$K$14</definedName>
    <definedName name="mrkup_EquityGenMR" comment="&lt;repeatingRange name=&quot;EquityGenMR&quot; repetitionAddress=&quot;'015. MR-Equity Result'!$B$15:$O$15&quot; direction=&quot;down&quot; repetitionType=&quot;auto&quot; controllingRange=&quot;NationalMarketSelection&quot; index=&quot;false&quot;/&gt;_x000d__x000a_">'[12]015. MR-Equity Result'!$B$15:$O$15</definedName>
    <definedName name="mrkup_EquityOptions" comment="&lt;repeatingRange name=&quot;EquityOptions&quot; repetitionAddress=&quot;'015. MR-Equity Result'!$B$24:$J$24&quot; direction=&quot;down&quot; repetitionType=&quot;auto&quot; controllingRange=&quot;NationalMarketSelection&quot; index=&quot;false&quot;/&gt;_x000d__x000a_">'[12]015. MR-Equity Result'!$B$24:$J$24</definedName>
    <definedName name="mrkup_EquitySpecificRisk" comment="&lt;repeatingRange name=&quot;EquitySpecificRisk&quot; repetitionAddress=&quot;'015. MR-Equity Result'!$B$8:$O$8&quot; direction=&quot;down&quot; repetitionType=&quot;auto&quot; controllingRange=&quot;NationalMarketSelection&quot; index=&quot;false&quot;/&gt;_x000d__x000a_">'[12]015. MR-Equity Result'!$B$8:$O$8</definedName>
    <definedName name="mrkup_FXRCurrencySelection" comment="&lt;repeatingRange name=&quot;FXRCurrencySelection&quot; repetitionAddress=&quot;'000. Cover Sheet'!$D$56:$F$56&quot; direction=&quot;down&quot; repetitionType=&quot;initial&quot; repetitionCount=&quot;1&quot; index=&quot;true&quot;/&gt;_x000d__x000a_">'[12]000. Cover Sheet'!$D$56:$F$75</definedName>
    <definedName name="mrkup_FXROptions" comment="&lt;repeatingRange name=&quot;FXROptions&quot; repetitionAddress=&quot;'017. MR-FX Result'!$B$37:$J$37&quot; direction=&quot;down&quot; repetitionType=&quot;auto&quot; controllingRange=&quot;FXRCurrencySelection&quot; index=&quot;false&quot;/&gt;_x000d__x000a_">'[12]017. MR-FX Result'!$B$37:$J$56</definedName>
    <definedName name="mrkup_FXRResult" comment="&lt;repeatingRange name=&quot;FXRResult&quot; repetitionAddress=&quot;'017. MR-FX Result'!$E$6:$F$16&quot; direction=&quot;right&quot; repetitionType=&quot;auto&quot; controllingRange=&quot;FXRCurrencySelection&quot; index=&quot;false&quot;/&gt;_x000d__x000a_">'[12]017. MR-FX Result'!$E$6:$AR$16</definedName>
    <definedName name="mrkup_IRRCurrencySelection" comment="&lt;repeatingRange name=&quot;IRRCurrencySelection&quot; repetitionAddress=&quot;'000. Cover Sheet'!$D$42:$F$42&quot; direction=&quot;down&quot; repetitionType=&quot;initial&quot; repetitionCount=&quot;1&quot; index=&quot;true&quot;/&gt;_x000d__x000a_">'[12]000. Cover Sheet'!$D$42:$F$42</definedName>
    <definedName name="mrkup_IRRDurationGenMR" comment="&lt;repeatingRange name=&quot;IRRDurationGenMR&quot; repetitionAddress=&quot;'014. MR-IRR Duration Result'!$B$26:$K$79&quot; direction=&quot;down&quot; repetitionType=&quot;auto&quot; controllingRange=&quot;IRRCurrencySelection&quot; index=&quot;false&quot;/&gt;_x000d__x000a_">'[12]014. MR-IRR Duration Result'!$B$26:$K$79</definedName>
    <definedName name="mrkup_IRRDurationOptions" comment="&lt;repeatingRange name=&quot;IRRDurationOptions&quot; repetitionAddress=&quot;'014. MR-IRR Duration Result'!$B$88:$J$88&quot; direction=&quot;down&quot; repetitionType=&quot;auto&quot; controllingRange=&quot;IRRCurrencySelection&quot; index=&quot;false&quot;/&gt;_x000d__x000a_">'[12]014. MR-IRR Duration Result'!$B$88:$J$88</definedName>
    <definedName name="mrkup_IRRMaturityGenMR" comment="&lt;repeatingRange name=&quot;IRRMaturityGenMR&quot; repetitionAddress=&quot;'013. MR-IRR Maturity Result'!$B$26:$L$79&quot; direction=&quot;down&quot; repetitionType=&quot;auto&quot; controllingRange=&quot;IRRCurrencySelection&quot; index=&quot;false&quot;/&gt;_x000d__x000a_">'[12]013. MR-IRR Maturity Result'!$B$26:$L$79</definedName>
    <definedName name="mrkup_IRRMaturityOptions" comment="&lt;repeatingRange name=&quot;IRRMaturityOptions&quot; repetitionAddress=&quot;'013. MR-IRR Maturity Result'!$B$88:$J$88&quot; direction=&quot;down&quot; repetitionType=&quot;auto&quot; controllingRange=&quot;IRRCurrencySelection&quot; index=&quot;false&quot;/&gt;_x000d__x000a_">'[12]013. MR-IRR Maturity Result'!$B$88:$J$88</definedName>
    <definedName name="mrkup_NationalMarketSelection" comment="&lt;repeatingRange name=&quot;NationalMarketSelection&quot; repetitionAddress=&quot;'000. Cover Sheet'!$D$46:$F$46&quot; direction=&quot;down&quot; repetitionType=&quot;initial&quot; repetitionCount=&quot;1&quot; index=&quot;true&quot;/&gt;_x000d__x000a_">'[12]000. Cover Sheet'!$D$46:$F$46</definedName>
    <definedName name="MRP_Code" localSheetId="1">[23]MRP_ACT!#REF!</definedName>
    <definedName name="MRP_Code">[23]MRP_ACT!#REF!</definedName>
    <definedName name="MRP_Result" localSheetId="1">[23]MRP_ACT!#REF!</definedName>
    <definedName name="MRP_Result">[23]MRP_ACT!#REF!</definedName>
    <definedName name="Name" localSheetId="1">#REF!</definedName>
    <definedName name="Name">#REF!</definedName>
    <definedName name="name_EA">[7]BASICS!$D$68</definedName>
    <definedName name="name2" localSheetId="1">'[9]Hyp-MaccFin 551'!#REF!</definedName>
    <definedName name="name2">'[9]Hyp-MaccFin 551'!#REF!</definedName>
    <definedName name="nameb" localSheetId="1">#REF!</definedName>
    <definedName name="nameb">#REF!</definedName>
    <definedName name="nr" localSheetId="1">#REF!</definedName>
    <definedName name="nr">#REF!</definedName>
    <definedName name="ObservedBestEstimates">#REF!</definedName>
    <definedName name="op_faktor">[7]BASICS!$C$76</definedName>
    <definedName name="OpRisk">#REF!</definedName>
    <definedName name="P_cat">[24]BASICS!$D$37</definedName>
    <definedName name="P_CATe">[25]Total!$C$2</definedName>
    <definedName name="P_date">[24]BASICS!$D$39</definedName>
    <definedName name="P3230T" localSheetId="1">#REF!</definedName>
    <definedName name="P3230T">#REF!</definedName>
    <definedName name="P6310T.RE" localSheetId="1">#REF!</definedName>
    <definedName name="P6310T.RE">#REF!</definedName>
    <definedName name="P6320T.RE" localSheetId="1">#REF!</definedName>
    <definedName name="P6320T.RE">#REF!</definedName>
    <definedName name="P9300_GroupP">'[16]Hyperion-Daten MaccFin'!$D$60</definedName>
    <definedName name="P9600_DIV" localSheetId="1">[26]MaccFin!#REF!</definedName>
    <definedName name="P9600_DIV">[26]MaccFin!#REF!</definedName>
    <definedName name="Parent">'[27]S2207 (2)'!$H$5</definedName>
    <definedName name="Partent">[28]BASICS!$B$45</definedName>
    <definedName name="Passivswaps" localSheetId="1">#REF!</definedName>
    <definedName name="Passivswaps">#REF!</definedName>
    <definedName name="per">[6]access!$B$24</definedName>
    <definedName name="Period">[14]Input!$Q$11</definedName>
    <definedName name="PL_AA10" localSheetId="1">#REF!</definedName>
    <definedName name="PL_AA10">#REF!</definedName>
    <definedName name="PL_AA40" localSheetId="1">#REF!</definedName>
    <definedName name="PL_AA40">#REF!</definedName>
    <definedName name="PL_AA60" localSheetId="1">#REF!</definedName>
    <definedName name="PL_AA60">#REF!</definedName>
    <definedName name="PL_AA70" localSheetId="1">#REF!</definedName>
    <definedName name="PL_AA70">#REF!</definedName>
    <definedName name="PL_AA80" localSheetId="1">#REF!</definedName>
    <definedName name="PL_AA80">#REF!</definedName>
    <definedName name="PL_AD10" localSheetId="1">#REF!</definedName>
    <definedName name="PL_AD10">#REF!</definedName>
    <definedName name="PL_AD40" localSheetId="1">#REF!</definedName>
    <definedName name="PL_AD40">#REF!</definedName>
    <definedName name="PL_AD60" localSheetId="1">#REF!</definedName>
    <definedName name="PL_AD60">#REF!</definedName>
    <definedName name="PL_AD70" localSheetId="1">#REF!</definedName>
    <definedName name="PL_AD70">#REF!</definedName>
    <definedName name="PL_AD80" localSheetId="1">#REF!</definedName>
    <definedName name="PL_AD80">#REF!</definedName>
    <definedName name="PL_AG10" localSheetId="1">#REF!</definedName>
    <definedName name="PL_AG10">#REF!</definedName>
    <definedName name="PL_AG40" localSheetId="1">#REF!</definedName>
    <definedName name="PL_AG40">#REF!</definedName>
    <definedName name="PL_AG60" localSheetId="1">#REF!</definedName>
    <definedName name="PL_AG60">#REF!</definedName>
    <definedName name="PL_AG70" localSheetId="1">#REF!</definedName>
    <definedName name="PL_AG70">#REF!</definedName>
    <definedName name="PL_AG80" localSheetId="1">#REF!</definedName>
    <definedName name="PL_AG80">#REF!</definedName>
    <definedName name="PL_AK10" localSheetId="1">#REF!</definedName>
    <definedName name="PL_AK10">#REF!</definedName>
    <definedName name="PL_AK40" localSheetId="1">#REF!</definedName>
    <definedName name="PL_AK40">#REF!</definedName>
    <definedName name="PL_AK60" localSheetId="1">#REF!</definedName>
    <definedName name="PL_AK60">#REF!</definedName>
    <definedName name="PL_AK70" localSheetId="1">#REF!</definedName>
    <definedName name="PL_AK70">#REF!</definedName>
    <definedName name="PL_AK80" localSheetId="1">#REF!</definedName>
    <definedName name="PL_AK80">#REF!</definedName>
    <definedName name="PL_AL10" localSheetId="1">#REF!</definedName>
    <definedName name="PL_AL10">#REF!</definedName>
    <definedName name="PL_AL40" localSheetId="1">#REF!</definedName>
    <definedName name="PL_AL40">#REF!</definedName>
    <definedName name="PL_AL60" localSheetId="1">#REF!</definedName>
    <definedName name="PL_AL60">#REF!</definedName>
    <definedName name="PL_AL70" localSheetId="1">#REF!</definedName>
    <definedName name="PL_AL70">#REF!</definedName>
    <definedName name="PL_AL80" localSheetId="1">#REF!</definedName>
    <definedName name="PL_AL80">#REF!</definedName>
    <definedName name="PL_AM10" localSheetId="1">#REF!</definedName>
    <definedName name="PL_AM10">#REF!</definedName>
    <definedName name="PL_AM40" localSheetId="1">#REF!</definedName>
    <definedName name="PL_AM40">#REF!</definedName>
    <definedName name="PL_AM60" localSheetId="1">#REF!</definedName>
    <definedName name="PL_AM60">#REF!</definedName>
    <definedName name="PL_AM70" localSheetId="1">#REF!</definedName>
    <definedName name="PL_AM70">#REF!</definedName>
    <definedName name="PL_AM80" localSheetId="1">#REF!</definedName>
    <definedName name="PL_AM80">#REF!</definedName>
    <definedName name="PL_AO10" localSheetId="1">#REF!</definedName>
    <definedName name="PL_AO10">#REF!</definedName>
    <definedName name="PL_AO40" localSheetId="1">#REF!</definedName>
    <definedName name="PL_AO40">#REF!</definedName>
    <definedName name="PL_AO60" localSheetId="1">#REF!</definedName>
    <definedName name="PL_AO60">#REF!</definedName>
    <definedName name="PL_AO70" localSheetId="1">#REF!</definedName>
    <definedName name="PL_AO70">#REF!</definedName>
    <definedName name="PL_AO80" localSheetId="1">#REF!</definedName>
    <definedName name="PL_AO80">#REF!</definedName>
    <definedName name="PL_AR10" localSheetId="1">#REF!</definedName>
    <definedName name="PL_AR10">#REF!</definedName>
    <definedName name="PL_AR40" localSheetId="1">#REF!</definedName>
    <definedName name="PL_AR40">#REF!</definedName>
    <definedName name="PL_AR60" localSheetId="1">#REF!</definedName>
    <definedName name="PL_AR60">#REF!</definedName>
    <definedName name="PL_AR70" localSheetId="1">#REF!</definedName>
    <definedName name="PL_AR70">#REF!</definedName>
    <definedName name="PL_AR80" localSheetId="1">#REF!</definedName>
    <definedName name="PL_AR80">#REF!</definedName>
    <definedName name="PL_AU10" localSheetId="1">#REF!</definedName>
    <definedName name="PL_AU10">#REF!</definedName>
    <definedName name="PL_AU20" localSheetId="1">#REF!</definedName>
    <definedName name="PL_AU20">#REF!</definedName>
    <definedName name="PL_AU50" localSheetId="1">#REF!</definedName>
    <definedName name="PL_AU50">#REF!</definedName>
    <definedName name="PL_AU60" localSheetId="1">#REF!</definedName>
    <definedName name="PL_AU60">#REF!</definedName>
    <definedName name="PL_AU80" localSheetId="1">#REF!</definedName>
    <definedName name="PL_AU80">#REF!</definedName>
    <definedName name="PL_DA10" localSheetId="1">#REF!</definedName>
    <definedName name="PL_DA10">#REF!</definedName>
    <definedName name="PL_DB10" localSheetId="1">#REF!</definedName>
    <definedName name="PL_DB10">#REF!</definedName>
    <definedName name="PL_DC10" localSheetId="1">#REF!</definedName>
    <definedName name="PL_DC10">#REF!</definedName>
    <definedName name="PL_DD10" localSheetId="1">#REF!</definedName>
    <definedName name="PL_DD10">#REF!</definedName>
    <definedName name="PL_DE10" localSheetId="1">#REF!</definedName>
    <definedName name="PL_DE10">#REF!</definedName>
    <definedName name="PL_DF10" localSheetId="1">#REF!</definedName>
    <definedName name="PL_DF10">#REF!</definedName>
    <definedName name="PL_DX80" localSheetId="1">#REF!</definedName>
    <definedName name="PL_DX80">#REF!</definedName>
    <definedName name="PL_EA10" localSheetId="1">#REF!</definedName>
    <definedName name="PL_EA10">#REF!</definedName>
    <definedName name="PL_EA40" localSheetId="1">#REF!</definedName>
    <definedName name="PL_EA40">#REF!</definedName>
    <definedName name="PL_EA60" localSheetId="1">#REF!</definedName>
    <definedName name="PL_EA60">#REF!</definedName>
    <definedName name="PL_EA70" localSheetId="1">#REF!</definedName>
    <definedName name="PL_EA70">#REF!</definedName>
    <definedName name="PL_EA80" localSheetId="1">#REF!</definedName>
    <definedName name="PL_EA80">#REF!</definedName>
    <definedName name="PL_EH10" localSheetId="1">#REF!</definedName>
    <definedName name="PL_EH10">#REF!</definedName>
    <definedName name="PL_EH40" localSheetId="1">#REF!</definedName>
    <definedName name="PL_EH40">#REF!</definedName>
    <definedName name="PL_EH60" localSheetId="1">#REF!</definedName>
    <definedName name="PL_EH60">#REF!</definedName>
    <definedName name="PL_EH70" localSheetId="1">#REF!</definedName>
    <definedName name="PL_EH70">#REF!</definedName>
    <definedName name="PL_EH80" localSheetId="1">#REF!</definedName>
    <definedName name="PL_EH80">#REF!</definedName>
    <definedName name="PL_EM10" localSheetId="1">#REF!</definedName>
    <definedName name="PL_EM10">#REF!</definedName>
    <definedName name="PL_EM40" localSheetId="1">#REF!</definedName>
    <definedName name="PL_EM40">#REF!</definedName>
    <definedName name="PL_EM60" localSheetId="1">#REF!</definedName>
    <definedName name="PL_EM60">#REF!</definedName>
    <definedName name="PL_EM70" localSheetId="1">#REF!</definedName>
    <definedName name="PL_EM70">#REF!</definedName>
    <definedName name="PL_EM80" localSheetId="1">#REF!</definedName>
    <definedName name="PL_EM80">#REF!</definedName>
    <definedName name="PL_ER10" localSheetId="1">#REF!</definedName>
    <definedName name="PL_ER10">#REF!</definedName>
    <definedName name="PL_ER40" localSheetId="1">#REF!</definedName>
    <definedName name="PL_ER40">#REF!</definedName>
    <definedName name="PL_ER60" localSheetId="1">#REF!</definedName>
    <definedName name="PL_ER60">#REF!</definedName>
    <definedName name="PL_ER70" localSheetId="1">#REF!</definedName>
    <definedName name="PL_ER70">#REF!</definedName>
    <definedName name="PL_ER80" localSheetId="1">#REF!</definedName>
    <definedName name="PL_ER80">#REF!</definedName>
    <definedName name="PL_EV10" localSheetId="1">#REF!</definedName>
    <definedName name="PL_EV10">#REF!</definedName>
    <definedName name="PL_EV40" localSheetId="1">#REF!</definedName>
    <definedName name="PL_EV40">#REF!</definedName>
    <definedName name="PL_EV60" localSheetId="1">#REF!</definedName>
    <definedName name="PL_EV60">#REF!</definedName>
    <definedName name="PL_EV70" localSheetId="1">#REF!</definedName>
    <definedName name="PL_EV70">#REF!</definedName>
    <definedName name="PL_EV80" localSheetId="1">#REF!</definedName>
    <definedName name="PL_EV80">#REF!</definedName>
    <definedName name="PL_JB10" localSheetId="1">#REF!</definedName>
    <definedName name="PL_JB10">#REF!</definedName>
    <definedName name="PL_JC10" localSheetId="1">#REF!</definedName>
    <definedName name="PL_JC10">#REF!</definedName>
    <definedName name="PL_RB10" localSheetId="1">#REF!</definedName>
    <definedName name="PL_RB10">#REF!</definedName>
    <definedName name="PL_RB40" localSheetId="1">#REF!</definedName>
    <definedName name="PL_RB40">#REF!</definedName>
    <definedName name="PL_RB60" localSheetId="1">#REF!</definedName>
    <definedName name="PL_RB60">#REF!</definedName>
    <definedName name="PL_RB70" localSheetId="1">#REF!</definedName>
    <definedName name="PL_RB70">#REF!</definedName>
    <definedName name="PL_RB80" localSheetId="1">#REF!</definedName>
    <definedName name="PL_RB80">#REF!</definedName>
    <definedName name="PL_RC10" localSheetId="1">#REF!</definedName>
    <definedName name="PL_RC10">#REF!</definedName>
    <definedName name="PL_RC40" localSheetId="1">#REF!</definedName>
    <definedName name="PL_RC40">#REF!</definedName>
    <definedName name="PL_RC60" localSheetId="1">#REF!</definedName>
    <definedName name="PL_RC60">#REF!</definedName>
    <definedName name="PL_RC70" localSheetId="1">#REF!</definedName>
    <definedName name="PL_RC70">#REF!</definedName>
    <definedName name="PL_RC80" localSheetId="1">#REF!</definedName>
    <definedName name="PL_RC80">#REF!</definedName>
    <definedName name="PL_RD10" localSheetId="1">#REF!</definedName>
    <definedName name="PL_RD10">#REF!</definedName>
    <definedName name="PL_RD60" localSheetId="1">#REF!</definedName>
    <definedName name="PL_RD60">#REF!</definedName>
    <definedName name="PL_RD80" localSheetId="1">#REF!</definedName>
    <definedName name="PL_RD80">#REF!</definedName>
    <definedName name="PL_RE10" localSheetId="1">#REF!</definedName>
    <definedName name="PL_RE10">#REF!</definedName>
    <definedName name="PL_RE20" localSheetId="1">#REF!</definedName>
    <definedName name="PL_RE20">#REF!</definedName>
    <definedName name="PL_TA" localSheetId="1">#REF!</definedName>
    <definedName name="PL_TA">#REF!</definedName>
    <definedName name="PL_TC" localSheetId="1">#REF!</definedName>
    <definedName name="PL_TC">#REF!</definedName>
    <definedName name="PL_TE" localSheetId="1">#REF!</definedName>
    <definedName name="PL_TE">#REF!</definedName>
    <definedName name="PL_TG" localSheetId="1">#REF!</definedName>
    <definedName name="PL_TG">#REF!</definedName>
    <definedName name="PL_TotalAA" localSheetId="1">#REF!</definedName>
    <definedName name="PL_TotalAA">#REF!</definedName>
    <definedName name="PL_TotalAD" localSheetId="1">#REF!</definedName>
    <definedName name="PL_TotalAD">#REF!</definedName>
    <definedName name="PL_TotalAG" localSheetId="1">#REF!</definedName>
    <definedName name="PL_TotalAG">#REF!</definedName>
    <definedName name="PL_TotalAJ" localSheetId="1">#REF!</definedName>
    <definedName name="PL_TotalAJ">#REF!</definedName>
    <definedName name="PL_TotalAK" localSheetId="1">#REF!</definedName>
    <definedName name="PL_TotalAK">#REF!</definedName>
    <definedName name="PL_TotalAL" localSheetId="1">#REF!</definedName>
    <definedName name="PL_TotalAL">#REF!</definedName>
    <definedName name="PL_TotalAM" localSheetId="1">#REF!</definedName>
    <definedName name="PL_TotalAM">#REF!</definedName>
    <definedName name="PL_TotalAO" localSheetId="1">#REF!</definedName>
    <definedName name="PL_TotalAO">#REF!</definedName>
    <definedName name="PL_TotalAR" localSheetId="1">#REF!</definedName>
    <definedName name="PL_TotalAR">#REF!</definedName>
    <definedName name="PL_TotalAU" localSheetId="1">#REF!</definedName>
    <definedName name="PL_TotalAU">#REF!</definedName>
    <definedName name="PL_TotalDSP" localSheetId="1">#REF!</definedName>
    <definedName name="PL_TotalDSP">#REF!</definedName>
    <definedName name="PL_TotalEA" localSheetId="1">#REF!</definedName>
    <definedName name="PL_TotalEA">#REF!</definedName>
    <definedName name="PL_TotalEH" localSheetId="1">#REF!</definedName>
    <definedName name="PL_TotalEH">#REF!</definedName>
    <definedName name="PL_TotalEM" localSheetId="1">#REF!</definedName>
    <definedName name="PL_TotalEM">#REF!</definedName>
    <definedName name="PL_TotalER" localSheetId="1">#REF!</definedName>
    <definedName name="PL_TotalER">#REF!</definedName>
    <definedName name="PL_TotalEV" localSheetId="1">#REF!</definedName>
    <definedName name="PL_TotalEV">#REF!</definedName>
    <definedName name="PL_TotalFACT" localSheetId="1">#REF!</definedName>
    <definedName name="PL_TotalFACT">#REF!</definedName>
    <definedName name="PL_TotalGEO" localSheetId="1">#REF!</definedName>
    <definedName name="PL_TotalGEO">#REF!</definedName>
    <definedName name="PL_TotalGPS" localSheetId="1">#REF!</definedName>
    <definedName name="PL_TotalGPS">#REF!</definedName>
    <definedName name="PL_TotalIMS" localSheetId="1">#REF!</definedName>
    <definedName name="PL_TotalIMS">#REF!</definedName>
    <definedName name="PL_TotalLGS" localSheetId="1">#REF!</definedName>
    <definedName name="PL_TotalLGS">#REF!</definedName>
    <definedName name="PL_TotalPGS" localSheetId="1">#REF!</definedName>
    <definedName name="PL_TotalPGS">#REF!</definedName>
    <definedName name="PL_TotalRB" localSheetId="1">#REF!</definedName>
    <definedName name="PL_TotalRB">#REF!</definedName>
    <definedName name="PL_TotalRC" localSheetId="1">#REF!</definedName>
    <definedName name="PL_TotalRC">#REF!</definedName>
    <definedName name="PL_TotalRD" localSheetId="1">#REF!</definedName>
    <definedName name="PL_TotalRD">#REF!</definedName>
    <definedName name="PL_TotalRE" localSheetId="1">#REF!</definedName>
    <definedName name="PL_TotalRE">#REF!</definedName>
    <definedName name="PL_TX" localSheetId="1">#REF!</definedName>
    <definedName name="PL_TX">#REF!</definedName>
    <definedName name="PL_UX" localSheetId="1">#REF!</definedName>
    <definedName name="PL_UX">#REF!</definedName>
    <definedName name="PL_VM" localSheetId="1">#REF!</definedName>
    <definedName name="PL_VM">#REF!</definedName>
    <definedName name="prev_cat" localSheetId="1">#REF!</definedName>
    <definedName name="prev_cat">#REF!</definedName>
    <definedName name="prev_date" localSheetId="1">#REF!</definedName>
    <definedName name="prev_date">#REF!</definedName>
    <definedName name="_xlnm.Print_Area" localSheetId="1">NSFR!$A$11:$P$273</definedName>
    <definedName name="profit" localSheetId="1">#REF!</definedName>
    <definedName name="profit">#REF!</definedName>
    <definedName name="PROFIT_LOSS" localSheetId="1">[10]AddInfo!#REF!</definedName>
    <definedName name="PROFIT_LOSS">[10]AddInfo!#REF!</definedName>
    <definedName name="QNumeric100">#REF!</definedName>
    <definedName name="QNumeric11" localSheetId="1">[4]Parameters!$C$156:$C$166</definedName>
    <definedName name="QNumeric11">[5]Parameters!$C$156:$C$166</definedName>
    <definedName name="QNumeric14">#REF!</definedName>
    <definedName name="QNumeric3">#REF!</definedName>
    <definedName name="QNumeric5">#REF!</definedName>
    <definedName name="QNumeric6">#REF!</definedName>
    <definedName name="QNumeric7">#REF!</definedName>
    <definedName name="QNumericZ10">#REF!</definedName>
    <definedName name="QNumericZ100">#REF!</definedName>
    <definedName name="rav_act" localSheetId="1">[29]S2203!#REF!</definedName>
    <definedName name="rav_act">[29]S2203!#REF!</definedName>
    <definedName name="rav_py" localSheetId="1">[29]S2203!#REF!</definedName>
    <definedName name="rav_py">[29]S2203!#REF!</definedName>
    <definedName name="rcl_act" localSheetId="1">[29]S2203!#REF!</definedName>
    <definedName name="rcl_act">[29]S2203!#REF!</definedName>
    <definedName name="rcl_py" localSheetId="1">[29]S2203!#REF!</definedName>
    <definedName name="rcl_py">[29]S2203!#REF!</definedName>
    <definedName name="_xlnm.Recorder">#N/A</definedName>
    <definedName name="RegDesks">#REF!</definedName>
    <definedName name="rep">[6]access!$B$22</definedName>
    <definedName name="repco">[6]access!$B$14</definedName>
    <definedName name="reporting" localSheetId="1">#REF!</definedName>
    <definedName name="reporting">#REF!</definedName>
    <definedName name="rng_category_dpa">OFFSET([15]category_dpa!$A$1,0,0,COUNTA([15]category_dpa!$A:$A),COUNTA([15]category_dpa!$1:$1))</definedName>
    <definedName name="rng_dpa_version">OFFSET([15]dpa_version!$A$1,1,0,COUNTA([15]dpa_version!$A:$A)-1,COUNTA([15]dpa_version!$1:$1))</definedName>
    <definedName name="rng_measure_dpa">OFFSET([15]measure_dpa!$A$1,0,0,COUNTA([15]measure_dpa!$A:$A),COUNTA([15]measure_dpa!$1:$1))</definedName>
    <definedName name="rng_schedule_dpa">OFFSET([15]schedule_dpa!$A$1,0,0,COUNTA([15]schedule_dpa!$A:$A),COUNTA([15]schedule_dpa!$1:$1))</definedName>
    <definedName name="SACCRCEM">#REF!</definedName>
    <definedName name="SALDO_PER_MONATSENDE" localSheetId="1">#REF!</definedName>
    <definedName name="SALDO_PER_MONATSENDE">#REF!</definedName>
    <definedName name="Scenario">[14]Input!$E$11</definedName>
    <definedName name="Scenarios">[14]Input!$P$9:$P$12</definedName>
    <definedName name="sfr" localSheetId="1">#REF!</definedName>
    <definedName name="sfr">#REF!</definedName>
    <definedName name="sfrc" localSheetId="1">#REF!</definedName>
    <definedName name="sfrc">#REF!</definedName>
    <definedName name="sfrp" localSheetId="1">#REF!</definedName>
    <definedName name="sfrp">#REF!</definedName>
    <definedName name="showSheet_Sheet12">""</definedName>
    <definedName name="showSheet_Sheet13">""</definedName>
    <definedName name="showSheet_Sheet15">""</definedName>
    <definedName name="showSheet_Sheet17">""</definedName>
    <definedName name="showSheet_Sheet18">""</definedName>
    <definedName name="showSheet_Sheet19">""</definedName>
    <definedName name="showSheet_Sheet20">""</definedName>
    <definedName name="showSheet_Sheet21">""</definedName>
    <definedName name="showSheet_Sheet22">""</definedName>
    <definedName name="showSheet_Sheet23">""</definedName>
    <definedName name="showSheet_Sheet24">""</definedName>
    <definedName name="showSheet_Sheet25">""</definedName>
    <definedName name="showSheet_Sheet26">""</definedName>
    <definedName name="showSheet_Sheet3">""</definedName>
    <definedName name="showSheet_Sheet6">""</definedName>
    <definedName name="showSheet_Sheet7">""</definedName>
    <definedName name="showSheet_Sheet8">""</definedName>
    <definedName name="showSheet_Sheet9">""</definedName>
    <definedName name="skurs" localSheetId="1">#REF!</definedName>
    <definedName name="skurs">#REF!</definedName>
    <definedName name="SlottingUsage">#REF!</definedName>
    <definedName name="Sonderkreditkommissionen" localSheetId="1">#REF!</definedName>
    <definedName name="Sonderkreditkommissionen">#REF!</definedName>
    <definedName name="SS_301___Sales_segment" localSheetId="1">#REF!</definedName>
    <definedName name="SS_301___Sales_segment">#REF!</definedName>
    <definedName name="Steuersatz" localSheetId="1">#REF!</definedName>
    <definedName name="Steuersatz">#REF!</definedName>
    <definedName name="STH_AA" localSheetId="1">#REF!</definedName>
    <definedName name="STH_AA">#REF!</definedName>
    <definedName name="STH_AD" localSheetId="1">#REF!</definedName>
    <definedName name="STH_AD">#REF!</definedName>
    <definedName name="STH_AG" localSheetId="1">#REF!</definedName>
    <definedName name="STH_AG">#REF!</definedName>
    <definedName name="STH_AJ" localSheetId="1">#REF!</definedName>
    <definedName name="STH_AJ">#REF!</definedName>
    <definedName name="STH_AK" localSheetId="1">#REF!</definedName>
    <definedName name="STH_AK">#REF!</definedName>
    <definedName name="STH_AL" localSheetId="1">#REF!</definedName>
    <definedName name="STH_AL">#REF!</definedName>
    <definedName name="STH_AM" localSheetId="1">#REF!</definedName>
    <definedName name="STH_AM">#REF!</definedName>
    <definedName name="STH_AO" localSheetId="1">#REF!</definedName>
    <definedName name="STH_AO">#REF!</definedName>
    <definedName name="STH_AR" localSheetId="1">#REF!</definedName>
    <definedName name="STH_AR">#REF!</definedName>
    <definedName name="STH_AU" localSheetId="1">#REF!</definedName>
    <definedName name="STH_AU">#REF!</definedName>
    <definedName name="STH_DA" localSheetId="1">#REF!</definedName>
    <definedName name="STH_DA">#REF!</definedName>
    <definedName name="STH_DB" localSheetId="1">#REF!</definedName>
    <definedName name="STH_DB">#REF!</definedName>
    <definedName name="STH_DC" localSheetId="1">#REF!</definedName>
    <definedName name="STH_DC">#REF!</definedName>
    <definedName name="STH_DD" localSheetId="1">#REF!</definedName>
    <definedName name="STH_DD">#REF!</definedName>
    <definedName name="STH_DE" localSheetId="1">#REF!</definedName>
    <definedName name="STH_DE">#REF!</definedName>
    <definedName name="STH_DF" localSheetId="1">#REF!</definedName>
    <definedName name="STH_DF">#REF!</definedName>
    <definedName name="STH_DSP" localSheetId="1">#REF!</definedName>
    <definedName name="STH_DSP">#REF!</definedName>
    <definedName name="STH_DX" localSheetId="1">#REF!</definedName>
    <definedName name="STH_DX">#REF!</definedName>
    <definedName name="STH_EA" localSheetId="1">#REF!</definedName>
    <definedName name="STH_EA">#REF!</definedName>
    <definedName name="STH_EE" localSheetId="1">#REF!</definedName>
    <definedName name="STH_EE">#REF!</definedName>
    <definedName name="STH_EH" localSheetId="1">#REF!</definedName>
    <definedName name="STH_EH">#REF!</definedName>
    <definedName name="STH_EM" localSheetId="1">#REF!</definedName>
    <definedName name="STH_EM">#REF!</definedName>
    <definedName name="STH_ER" localSheetId="1">#REF!</definedName>
    <definedName name="STH_ER">#REF!</definedName>
    <definedName name="STH_EU" localSheetId="1">#REF!</definedName>
    <definedName name="STH_EU">#REF!</definedName>
    <definedName name="STH_EV" localSheetId="1">#REF!</definedName>
    <definedName name="STH_EV">#REF!</definedName>
    <definedName name="STH_FACT" localSheetId="1">#REF!</definedName>
    <definedName name="STH_FACT">#REF!</definedName>
    <definedName name="STH_GEO" localSheetId="1">#REF!</definedName>
    <definedName name="STH_GEO">#REF!</definedName>
    <definedName name="STH_GPS" localSheetId="1">#REF!</definedName>
    <definedName name="STH_GPS">#REF!</definedName>
    <definedName name="STH_IMS" localSheetId="1">#REF!</definedName>
    <definedName name="STH_IMS">#REF!</definedName>
    <definedName name="STH_JB" localSheetId="1">#REF!</definedName>
    <definedName name="STH_JB">#REF!</definedName>
    <definedName name="STH_JC" localSheetId="1">#REF!</definedName>
    <definedName name="STH_JC">#REF!</definedName>
    <definedName name="STH_OtherLGS" localSheetId="1">#REF!</definedName>
    <definedName name="STH_OtherLGS">#REF!</definedName>
    <definedName name="STH_PGS" localSheetId="1">#REF!</definedName>
    <definedName name="STH_PGS">#REF!</definedName>
    <definedName name="STH_PPT" localSheetId="1">#REF!</definedName>
    <definedName name="STH_PPT">#REF!</definedName>
    <definedName name="STH_RB" localSheetId="1">#REF!</definedName>
    <definedName name="STH_RB">#REF!</definedName>
    <definedName name="STH_RC" localSheetId="1">#REF!</definedName>
    <definedName name="STH_RC">#REF!</definedName>
    <definedName name="STH_RD" localSheetId="1">#REF!</definedName>
    <definedName name="STH_RD">#REF!</definedName>
    <definedName name="STH_RE" localSheetId="1">#REF!</definedName>
    <definedName name="STH_RE">#REF!</definedName>
    <definedName name="STH_TOTAL" localSheetId="1">#REF!</definedName>
    <definedName name="STH_TOTAL">#REF!</definedName>
    <definedName name="STH_TotalGEO" localSheetId="1">#REF!</definedName>
    <definedName name="STH_TotalGEO">#REF!</definedName>
    <definedName name="STH_TotalGPS" localSheetId="1">#REF!</definedName>
    <definedName name="STH_TotalGPS">#REF!</definedName>
    <definedName name="STH_TotalLGS" localSheetId="1">#REF!</definedName>
    <definedName name="STH_TotalLGS">#REF!</definedName>
    <definedName name="STH_TotalPGS" localSheetId="1">#REF!</definedName>
    <definedName name="STH_TotalPGS">#REF!</definedName>
    <definedName name="STH_UX" localSheetId="1">#REF!</definedName>
    <definedName name="STH_UX">#REF!</definedName>
    <definedName name="STH_VB" localSheetId="1">#REF!</definedName>
    <definedName name="STH_VB">#REF!</definedName>
    <definedName name="STH_VM" localSheetId="1">#REF!</definedName>
    <definedName name="STH_VM">#REF!</definedName>
    <definedName name="Survey" localSheetId="1">#REF!</definedName>
    <definedName name="Survey">#REF!</definedName>
    <definedName name="TA_Aktivswaps" localSheetId="1">#REF!</definedName>
    <definedName name="TA_Aktivswaps">#REF!</definedName>
    <definedName name="TA_Aufwand_FRA" localSheetId="1">#REF!</definedName>
    <definedName name="TA_Aufwand_FRA">#REF!</definedName>
    <definedName name="TA_Bankendebitoren" localSheetId="1">#REF!</definedName>
    <definedName name="TA_Bankendebitoren">#REF!</definedName>
    <definedName name="TA_Bankenkreditoren" localSheetId="1">#REF!</definedName>
    <definedName name="TA_Bankenkreditoren">#REF!</definedName>
    <definedName name="TA_Ertrag_FRA" localSheetId="1">#REF!</definedName>
    <definedName name="TA_Ertrag_FRA">#REF!</definedName>
    <definedName name="TA_Kundenausleihungen" localSheetId="1">#REF!</definedName>
    <definedName name="TA_Kundenausleihungen">#REF!</definedName>
    <definedName name="TA_Kundengelder" localSheetId="1">#REF!</definedName>
    <definedName name="TA_Kundengelder">#REF!</definedName>
    <definedName name="TA_Passivswaps" localSheetId="1">#REF!</definedName>
    <definedName name="TA_Passivswaps">#REF!</definedName>
    <definedName name="TA_Sonderkreditkommissionen" localSheetId="1">#REF!</definedName>
    <definedName name="TA_Sonderkreditkommissionen">#REF!</definedName>
    <definedName name="tagesusd" localSheetId="1">#REF!</definedName>
    <definedName name="tagesusd">#REF!</definedName>
    <definedName name="test" localSheetId="1">#REF!</definedName>
    <definedName name="test">#REF!</definedName>
    <definedName name="TP_Aktivswaps" localSheetId="1">#REF!</definedName>
    <definedName name="TP_Aktivswaps">#REF!</definedName>
    <definedName name="TP_Aufwand_FRA" localSheetId="1">#REF!</definedName>
    <definedName name="TP_Aufwand_FRA">#REF!</definedName>
    <definedName name="TP_Bankendebitoren" localSheetId="1">#REF!</definedName>
    <definedName name="TP_Bankendebitoren">#REF!</definedName>
    <definedName name="TP_Bankenkreditoren" localSheetId="1">#REF!</definedName>
    <definedName name="TP_Bankenkreditoren">#REF!</definedName>
    <definedName name="TP_Ertrag_FRA" localSheetId="1">#REF!</definedName>
    <definedName name="TP_Ertrag_FRA">#REF!</definedName>
    <definedName name="TP_Kundenausleihungen" localSheetId="1">#REF!</definedName>
    <definedName name="TP_Kundenausleihungen">#REF!</definedName>
    <definedName name="TP_Kundengelder" localSheetId="1">#REF!</definedName>
    <definedName name="TP_Kundengelder">#REF!</definedName>
    <definedName name="TP_Passivswaps" localSheetId="1">#REF!</definedName>
    <definedName name="TP_Passivswaps">#REF!</definedName>
    <definedName name="TP_Sonderkreditkommissionen" localSheetId="1">#REF!</definedName>
    <definedName name="TP_Sonderkreditkommissionen">#REF!</definedName>
    <definedName name="u" localSheetId="1">#REF!</definedName>
    <definedName name="u">#REF!</definedName>
    <definedName name="UnitT" localSheetId="1">[4]Parameters!$E$98:$F$100</definedName>
    <definedName name="UnitT">[5]Parameters!$E$98:$F$100</definedName>
    <definedName name="UnitW" localSheetId="1">[4]Parameters!$D$98:$D$100</definedName>
    <definedName name="UnitW">[5]Parameters!$D$98:$D$100</definedName>
    <definedName name="usd" localSheetId="1">#REF!</definedName>
    <definedName name="usd">#REF!</definedName>
    <definedName name="usd_act">[30]BS!$T$4</definedName>
    <definedName name="usdc" localSheetId="1">#REF!</definedName>
    <definedName name="usdc">#REF!</definedName>
    <definedName name="usdp" localSheetId="1">#REF!</definedName>
    <definedName name="usdp">#REF!</definedName>
    <definedName name="Vaduz">[31]Parameters!$C$4:$E$14</definedName>
    <definedName name="varDataTypes">OFFSET([32]LookUps!$A$1,1,0,COUNTA([32]LookUps!$A:$A)-1,1)</definedName>
    <definedName name="VBA_Main.ChangeMonth">[0]!VBA_Main.ChangeMonth</definedName>
    <definedName name="VBA_Util.BtnICO">[0]!VBA_Util.BtnICO</definedName>
    <definedName name="VBA_Util.BtnL1">[0]!VBA_Util.BtnL1</definedName>
    <definedName name="VBA_Util.BtnL2">[0]!VBA_Util.BtnL2</definedName>
    <definedName name="VBA_Util.BtnL3">[0]!VBA_Util.BtnL3</definedName>
    <definedName name="version">[21]BASICS!$B$20</definedName>
    <definedName name="whg" localSheetId="1">#REF!</definedName>
    <definedName name="whg">#REF!</definedName>
    <definedName name="xyZ" localSheetId="1">#REF!</definedName>
    <definedName name="xyZ">#REF!</definedName>
    <definedName name="Y1A" localSheetId="1">#REF!</definedName>
    <definedName name="Y1A">#REF!</definedName>
    <definedName name="Y1B" localSheetId="1">#REF!</definedName>
    <definedName name="Y1B">#REF!</definedName>
    <definedName name="Y2A" localSheetId="1">#REF!</definedName>
    <definedName name="Y2A">#REF!</definedName>
    <definedName name="Y3A" localSheetId="1">#REF!</definedName>
    <definedName name="Y3A">#REF!</definedName>
    <definedName name="Y3B" localSheetId="1">#REF!</definedName>
    <definedName name="Y3B">#REF!</definedName>
    <definedName name="Y3C" localSheetId="1">#REF!</definedName>
    <definedName name="Y3C">#REF!</definedName>
    <definedName name="Y4A" localSheetId="1">#REF!</definedName>
    <definedName name="Y4A">#REF!</definedName>
    <definedName name="Y5A" localSheetId="1">#REF!</definedName>
    <definedName name="Y5A">#REF!</definedName>
    <definedName name="Y5B" localSheetId="1">#REF!</definedName>
    <definedName name="Y5B">#REF!</definedName>
    <definedName name="Y5C" localSheetId="1">#REF!</definedName>
    <definedName name="Y5C">#REF!</definedName>
    <definedName name="YALL" localSheetId="1">#REF!</definedName>
    <definedName name="YALL">#REF!</definedName>
    <definedName name="Year">[14]Input!$Q$10</definedName>
    <definedName name="YesNo" localSheetId="1">[4]Parameters!$D$93:$D$94</definedName>
    <definedName name="YesNo">[5]Parameters!$D$93:$D$94</definedName>
    <definedName name="YesNoDontKnow">#REF!</definedName>
    <definedName name="YesNoNA">#REF!</definedName>
    <definedName name="ytd_res" localSheetId="1">#REF!</definedName>
    <definedName name="ytd_res">#REF!</definedName>
    <definedName name="Z_15489521_78C1_4B59_8BC9_AACD7EBC6362_.wvu.PrintArea" localSheetId="1" hidden="1">NSFR!#REF!</definedName>
    <definedName name="Z_3D2E4C4C_55B0_42AD_9B20_28C028F4BEE7_.wvu.Cols" localSheetId="1" hidden="1">NSFR!$Q:$XFD</definedName>
    <definedName name="Z_3D2E4C4C_55B0_42AD_9B20_28C028F4BEE7_.wvu.PrintArea" localSheetId="1" hidden="1">NSFR!$A$11:$P$273</definedName>
    <definedName name="Z_3D2E4C4C_55B0_42AD_9B20_28C028F4BEE7_.wvu.Rows" localSheetId="1" hidden="1">NSFR!$278:$1048576,NSFR!$274:$277</definedName>
    <definedName name="Z_53E8D147_A870_4F3F_BF63_24587CEF7636_.wvu.PrintArea" localSheetId="1" hidden="1">NSFR!#REF!</definedName>
    <definedName name="Z_53E8D147_A870_4F3F_BF63_24587CEF7636_.wvu.PrintTitles" localSheetId="1" hidden="1">NSFR!#REF!</definedName>
    <definedName name="Z_7608A575_AD39_4DFE_B654_965E0A886A86_.wvu.PrintArea" localSheetId="1" hidden="1">NSFR!#REF!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15" i="4" l="1"/>
  <c r="L116" i="4"/>
  <c r="F226" i="4" l="1"/>
  <c r="F221" i="4"/>
  <c r="F215" i="4"/>
  <c r="F59" i="4"/>
  <c r="F53" i="4"/>
  <c r="F64" i="4" l="1"/>
  <c r="D38" i="4"/>
  <c r="L248" i="4" l="1"/>
  <c r="N248" i="4"/>
  <c r="F231" i="4" l="1"/>
  <c r="N231" i="4" s="1"/>
  <c r="O231" i="4" s="1"/>
  <c r="F232" i="4"/>
  <c r="N246" i="4"/>
  <c r="F65" i="4"/>
  <c r="F18" i="4"/>
  <c r="N18" i="4" s="1"/>
  <c r="N64" i="4" l="1"/>
  <c r="F75" i="4"/>
  <c r="L170" i="4"/>
  <c r="M170" i="4"/>
  <c r="L169" i="4"/>
  <c r="M168" i="4"/>
  <c r="N169" i="4"/>
  <c r="N202" i="4"/>
  <c r="N97" i="4"/>
  <c r="O97" i="4" s="1"/>
  <c r="M248" i="4"/>
  <c r="D39" i="4" l="1"/>
  <c r="D43" i="4" s="1"/>
  <c r="D22" i="4"/>
  <c r="D26" i="4" s="1"/>
  <c r="O266" i="4" l="1"/>
  <c r="Q266" i="4" s="1"/>
  <c r="O265" i="4"/>
  <c r="Q265" i="4" s="1"/>
  <c r="O264" i="4"/>
  <c r="Q264" i="4" s="1"/>
  <c r="O263" i="4"/>
  <c r="Q263" i="4" s="1"/>
  <c r="O262" i="4"/>
  <c r="Q262" i="4" s="1"/>
  <c r="O260" i="4"/>
  <c r="Q260" i="4" s="1"/>
  <c r="O259" i="4"/>
  <c r="Q259" i="4" s="1"/>
  <c r="O258" i="4"/>
  <c r="Q258" i="4" s="1"/>
  <c r="O257" i="4"/>
  <c r="Q257" i="4" s="1"/>
  <c r="O256" i="4"/>
  <c r="Q256" i="4" s="1"/>
  <c r="O255" i="4"/>
  <c r="Q255" i="4" s="1"/>
  <c r="N251" i="4"/>
  <c r="M251" i="4"/>
  <c r="L251" i="4"/>
  <c r="F250" i="4"/>
  <c r="E250" i="4"/>
  <c r="D250" i="4"/>
  <c r="B250" i="4"/>
  <c r="N249" i="4"/>
  <c r="M249" i="4"/>
  <c r="L249" i="4"/>
  <c r="O248" i="4"/>
  <c r="Q248" i="4" s="1"/>
  <c r="N247" i="4"/>
  <c r="M247" i="4"/>
  <c r="L247" i="4"/>
  <c r="B245" i="4"/>
  <c r="B241" i="4"/>
  <c r="B239" i="4"/>
  <c r="F241" i="4"/>
  <c r="F233" i="4"/>
  <c r="O246" i="4" s="1"/>
  <c r="Q246" i="4" s="1"/>
  <c r="N232" i="4"/>
  <c r="Q231" i="4"/>
  <c r="F230" i="4"/>
  <c r="B230" i="4"/>
  <c r="F225" i="4"/>
  <c r="B225" i="4"/>
  <c r="F219" i="4"/>
  <c r="B219" i="4"/>
  <c r="N213" i="4"/>
  <c r="M213" i="4"/>
  <c r="L213" i="4"/>
  <c r="M212" i="4"/>
  <c r="L212" i="4"/>
  <c r="M211" i="4"/>
  <c r="L211" i="4"/>
  <c r="M210" i="4"/>
  <c r="L210" i="4"/>
  <c r="M208" i="4"/>
  <c r="L208" i="4"/>
  <c r="N206" i="4"/>
  <c r="O206" i="4" s="1"/>
  <c r="Q206" i="4" s="1"/>
  <c r="N205" i="4"/>
  <c r="O205" i="4" s="1"/>
  <c r="Q205" i="4" s="1"/>
  <c r="N204" i="4"/>
  <c r="O204" i="4" s="1"/>
  <c r="Q204" i="4" s="1"/>
  <c r="O202" i="4"/>
  <c r="Q202" i="4" s="1"/>
  <c r="N200" i="4"/>
  <c r="M200" i="4"/>
  <c r="L200" i="4"/>
  <c r="N199" i="4"/>
  <c r="M199" i="4"/>
  <c r="L199" i="4"/>
  <c r="N198" i="4"/>
  <c r="M198" i="4"/>
  <c r="L198" i="4"/>
  <c r="N196" i="4"/>
  <c r="M196" i="4"/>
  <c r="L196" i="4"/>
  <c r="N194" i="4"/>
  <c r="O194" i="4" s="1"/>
  <c r="Q194" i="4" s="1"/>
  <c r="N193" i="4"/>
  <c r="O193" i="4" s="1"/>
  <c r="Q193" i="4" s="1"/>
  <c r="N192" i="4"/>
  <c r="O192" i="4" s="1"/>
  <c r="Q192" i="4" s="1"/>
  <c r="N190" i="4"/>
  <c r="O190" i="4" s="1"/>
  <c r="Q190" i="4" s="1"/>
  <c r="N188" i="4"/>
  <c r="M188" i="4"/>
  <c r="L188" i="4"/>
  <c r="N187" i="4"/>
  <c r="M187" i="4"/>
  <c r="L187" i="4"/>
  <c r="N186" i="4"/>
  <c r="M186" i="4"/>
  <c r="L186" i="4"/>
  <c r="N184" i="4"/>
  <c r="M184" i="4"/>
  <c r="L184" i="4"/>
  <c r="M182" i="4"/>
  <c r="L182" i="4"/>
  <c r="M181" i="4"/>
  <c r="L181" i="4"/>
  <c r="M180" i="4"/>
  <c r="L180" i="4"/>
  <c r="M178" i="4"/>
  <c r="L178" i="4"/>
  <c r="N176" i="4"/>
  <c r="O176" i="4" s="1"/>
  <c r="Q176" i="4" s="1"/>
  <c r="N175" i="4"/>
  <c r="O175" i="4" s="1"/>
  <c r="Q175" i="4" s="1"/>
  <c r="N174" i="4"/>
  <c r="O174" i="4" s="1"/>
  <c r="Q174" i="4" s="1"/>
  <c r="N172" i="4"/>
  <c r="O172" i="4" s="1"/>
  <c r="Q172" i="4" s="1"/>
  <c r="N170" i="4"/>
  <c r="O170" i="4" s="1"/>
  <c r="M169" i="4"/>
  <c r="N168" i="4"/>
  <c r="L168" i="4"/>
  <c r="N166" i="4"/>
  <c r="M166" i="4"/>
  <c r="L166" i="4"/>
  <c r="M164" i="4"/>
  <c r="L164" i="4"/>
  <c r="M163" i="4"/>
  <c r="L163" i="4"/>
  <c r="M162" i="4"/>
  <c r="L162" i="4"/>
  <c r="M160" i="4"/>
  <c r="L160" i="4"/>
  <c r="M158" i="4"/>
  <c r="L158" i="4"/>
  <c r="M157" i="4"/>
  <c r="L157" i="4"/>
  <c r="M156" i="4"/>
  <c r="L156" i="4"/>
  <c r="M154" i="4"/>
  <c r="L154" i="4"/>
  <c r="M152" i="4"/>
  <c r="N152" i="4" s="1"/>
  <c r="L152" i="4"/>
  <c r="M151" i="4"/>
  <c r="L151" i="4"/>
  <c r="M150" i="4"/>
  <c r="L150" i="4"/>
  <c r="M148" i="4"/>
  <c r="L148" i="4"/>
  <c r="N146" i="4"/>
  <c r="M145" i="4"/>
  <c r="L144" i="4"/>
  <c r="N142" i="4"/>
  <c r="M142" i="4"/>
  <c r="L142" i="4"/>
  <c r="N140" i="4"/>
  <c r="M140" i="4"/>
  <c r="L140" i="4"/>
  <c r="N139" i="4"/>
  <c r="M139" i="4"/>
  <c r="L139" i="4"/>
  <c r="N138" i="4"/>
  <c r="M138" i="4"/>
  <c r="L138" i="4"/>
  <c r="N136" i="4"/>
  <c r="M136" i="4"/>
  <c r="L136" i="4"/>
  <c r="N134" i="4"/>
  <c r="M134" i="4"/>
  <c r="L134" i="4"/>
  <c r="N133" i="4"/>
  <c r="M133" i="4"/>
  <c r="L133" i="4"/>
  <c r="N132" i="4"/>
  <c r="M132" i="4"/>
  <c r="L132" i="4"/>
  <c r="N130" i="4"/>
  <c r="M130" i="4"/>
  <c r="L130" i="4"/>
  <c r="N128" i="4"/>
  <c r="M128" i="4"/>
  <c r="L128" i="4"/>
  <c r="N127" i="4"/>
  <c r="M127" i="4"/>
  <c r="L127" i="4"/>
  <c r="N126" i="4"/>
  <c r="M126" i="4"/>
  <c r="L126" i="4"/>
  <c r="N124" i="4"/>
  <c r="M124" i="4"/>
  <c r="L124" i="4"/>
  <c r="N122" i="4"/>
  <c r="M122" i="4"/>
  <c r="L122" i="4"/>
  <c r="N121" i="4"/>
  <c r="M121" i="4"/>
  <c r="L121" i="4"/>
  <c r="N120" i="4"/>
  <c r="M120" i="4"/>
  <c r="L120" i="4"/>
  <c r="N118" i="4"/>
  <c r="M118" i="4"/>
  <c r="L118" i="4"/>
  <c r="N116" i="4"/>
  <c r="M116" i="4"/>
  <c r="N115" i="4"/>
  <c r="M115" i="4"/>
  <c r="N114" i="4"/>
  <c r="M114" i="4"/>
  <c r="L114" i="4"/>
  <c r="N112" i="4"/>
  <c r="M112" i="4"/>
  <c r="L112" i="4"/>
  <c r="M110" i="4"/>
  <c r="N110" i="4"/>
  <c r="L110" i="4"/>
  <c r="N109" i="4"/>
  <c r="M109" i="4"/>
  <c r="L109" i="4"/>
  <c r="M108" i="4"/>
  <c r="L108" i="4"/>
  <c r="N106" i="4"/>
  <c r="M106" i="4"/>
  <c r="L106" i="4"/>
  <c r="N103" i="4"/>
  <c r="M103" i="4"/>
  <c r="L103" i="4"/>
  <c r="N102" i="4"/>
  <c r="M102" i="4"/>
  <c r="L102" i="4"/>
  <c r="N101" i="4"/>
  <c r="M101" i="4"/>
  <c r="L101" i="4"/>
  <c r="N99" i="4"/>
  <c r="M99" i="4"/>
  <c r="L99" i="4"/>
  <c r="D267" i="4"/>
  <c r="Q97" i="4"/>
  <c r="N96" i="4"/>
  <c r="M96" i="4"/>
  <c r="L96" i="4"/>
  <c r="N95" i="4"/>
  <c r="M95" i="4"/>
  <c r="L95" i="4"/>
  <c r="N94" i="4"/>
  <c r="M94" i="4"/>
  <c r="L94" i="4"/>
  <c r="N92" i="4"/>
  <c r="M92" i="4"/>
  <c r="L92" i="4"/>
  <c r="N90" i="4"/>
  <c r="M90" i="4"/>
  <c r="L90" i="4"/>
  <c r="L89" i="4"/>
  <c r="N81" i="4"/>
  <c r="M81" i="4"/>
  <c r="L81" i="4"/>
  <c r="N80" i="4"/>
  <c r="M80" i="4"/>
  <c r="L80" i="4"/>
  <c r="L79" i="4"/>
  <c r="O79" i="4" s="1"/>
  <c r="N78" i="4"/>
  <c r="M78" i="4"/>
  <c r="L78" i="4"/>
  <c r="N77" i="4"/>
  <c r="M77" i="4"/>
  <c r="L77" i="4"/>
  <c r="B75" i="4"/>
  <c r="B71" i="4"/>
  <c r="B69" i="4"/>
  <c r="O64" i="4"/>
  <c r="B63" i="4"/>
  <c r="F58" i="4"/>
  <c r="B58" i="4"/>
  <c r="N51" i="4"/>
  <c r="M51" i="4"/>
  <c r="L51" i="4"/>
  <c r="N50" i="4"/>
  <c r="M50" i="4"/>
  <c r="L50" i="4"/>
  <c r="N49" i="4"/>
  <c r="M49" i="4"/>
  <c r="L49" i="4"/>
  <c r="N48" i="4"/>
  <c r="M48" i="4"/>
  <c r="L48" i="4"/>
  <c r="N47" i="4"/>
  <c r="M47" i="4"/>
  <c r="L47" i="4"/>
  <c r="L45" i="4"/>
  <c r="N45" i="4"/>
  <c r="M45" i="4"/>
  <c r="N44" i="4"/>
  <c r="O44" i="4" s="1"/>
  <c r="B43" i="4"/>
  <c r="N42" i="4"/>
  <c r="M42" i="4"/>
  <c r="L42" i="4"/>
  <c r="N41" i="4"/>
  <c r="M41" i="4"/>
  <c r="L41" i="4"/>
  <c r="N40" i="4"/>
  <c r="M40" i="4"/>
  <c r="L40" i="4"/>
  <c r="F39" i="4"/>
  <c r="F43" i="4" s="1"/>
  <c r="E39" i="4"/>
  <c r="E43" i="4" s="1"/>
  <c r="B38" i="4"/>
  <c r="B37" i="4"/>
  <c r="B36" i="4"/>
  <c r="N35" i="4"/>
  <c r="M35" i="4"/>
  <c r="L35" i="4"/>
  <c r="N34" i="4"/>
  <c r="M34" i="4"/>
  <c r="L34" i="4"/>
  <c r="N33" i="4"/>
  <c r="M33" i="4"/>
  <c r="L33" i="4"/>
  <c r="F32" i="4"/>
  <c r="F36" i="4" s="1"/>
  <c r="E32" i="4"/>
  <c r="E36" i="4" s="1"/>
  <c r="D32" i="4"/>
  <c r="D36" i="4" s="1"/>
  <c r="B31" i="4"/>
  <c r="N30" i="4"/>
  <c r="M30" i="4"/>
  <c r="L30" i="4"/>
  <c r="N29" i="4"/>
  <c r="M29" i="4"/>
  <c r="L29" i="4"/>
  <c r="N28" i="4"/>
  <c r="M28" i="4"/>
  <c r="L28" i="4"/>
  <c r="F27" i="4"/>
  <c r="F31" i="4" s="1"/>
  <c r="E27" i="4"/>
  <c r="E31" i="4" s="1"/>
  <c r="D27" i="4"/>
  <c r="B26" i="4"/>
  <c r="N25" i="4"/>
  <c r="M25" i="4"/>
  <c r="L25" i="4"/>
  <c r="N24" i="4"/>
  <c r="M24" i="4"/>
  <c r="L24" i="4"/>
  <c r="N23" i="4"/>
  <c r="M23" i="4"/>
  <c r="L23" i="4"/>
  <c r="F22" i="4"/>
  <c r="F26" i="4" s="1"/>
  <c r="E22" i="4"/>
  <c r="E26" i="4" s="1"/>
  <c r="N21" i="4"/>
  <c r="M21" i="4"/>
  <c r="L21" i="4"/>
  <c r="N20" i="4"/>
  <c r="M20" i="4"/>
  <c r="L20" i="4"/>
  <c r="N19" i="4"/>
  <c r="O19" i="4" s="1"/>
  <c r="O18" i="4"/>
  <c r="O156" i="4" l="1"/>
  <c r="Q156" i="4" s="1"/>
  <c r="D37" i="4"/>
  <c r="D31" i="4"/>
  <c r="O168" i="4"/>
  <c r="Q168" i="4" s="1"/>
  <c r="O251" i="4"/>
  <c r="Q251" i="4" s="1"/>
  <c r="O96" i="4"/>
  <c r="Q96" i="4" s="1"/>
  <c r="O180" i="4"/>
  <c r="Q180" i="4" s="1"/>
  <c r="O249" i="4"/>
  <c r="Q249" i="4" s="1"/>
  <c r="O232" i="4"/>
  <c r="Q232" i="4" s="1"/>
  <c r="O114" i="4"/>
  <c r="Q114" i="4" s="1"/>
  <c r="O127" i="4"/>
  <c r="Q127" i="4" s="1"/>
  <c r="O128" i="4"/>
  <c r="Q128" i="4" s="1"/>
  <c r="O133" i="4"/>
  <c r="Q133" i="4" s="1"/>
  <c r="O199" i="4"/>
  <c r="Q199" i="4" s="1"/>
  <c r="O48" i="4"/>
  <c r="O78" i="4"/>
  <c r="O118" i="4"/>
  <c r="Q118" i="4" s="1"/>
  <c r="O25" i="4"/>
  <c r="O94" i="4"/>
  <c r="Q94" i="4" s="1"/>
  <c r="O139" i="4"/>
  <c r="Q139" i="4" s="1"/>
  <c r="O160" i="4"/>
  <c r="Q160" i="4" s="1"/>
  <c r="O187" i="4"/>
  <c r="Q187" i="4" s="1"/>
  <c r="O208" i="4"/>
  <c r="Q208" i="4" s="1"/>
  <c r="O138" i="4"/>
  <c r="Q138" i="4" s="1"/>
  <c r="O145" i="4"/>
  <c r="Q145" i="4" s="1"/>
  <c r="O186" i="4"/>
  <c r="Q186" i="4" s="1"/>
  <c r="O102" i="4"/>
  <c r="Q102" i="4" s="1"/>
  <c r="O151" i="4"/>
  <c r="Q151" i="4" s="1"/>
  <c r="O210" i="4"/>
  <c r="Q210" i="4" s="1"/>
  <c r="O112" i="4"/>
  <c r="Q112" i="4" s="1"/>
  <c r="O134" i="4"/>
  <c r="Q134" i="4" s="1"/>
  <c r="O146" i="4"/>
  <c r="Q146" i="4" s="1"/>
  <c r="O198" i="4"/>
  <c r="Q198" i="4" s="1"/>
  <c r="O120" i="4"/>
  <c r="Q120" i="4" s="1"/>
  <c r="O132" i="4"/>
  <c r="Q132" i="4" s="1"/>
  <c r="O164" i="4"/>
  <c r="Q164" i="4" s="1"/>
  <c r="O169" i="4"/>
  <c r="Q169" i="4" s="1"/>
  <c r="O50" i="4"/>
  <c r="O30" i="4"/>
  <c r="O33" i="4"/>
  <c r="O23" i="4"/>
  <c r="O24" i="4"/>
  <c r="O28" i="4"/>
  <c r="O35" i="4"/>
  <c r="O21" i="4"/>
  <c r="O34" i="4"/>
  <c r="O90" i="4"/>
  <c r="Q90" i="4" s="1"/>
  <c r="O122" i="4"/>
  <c r="Q122" i="4" s="1"/>
  <c r="O126" i="4"/>
  <c r="Q126" i="4" s="1"/>
  <c r="O148" i="4"/>
  <c r="Q148" i="4" s="1"/>
  <c r="O152" i="4"/>
  <c r="Q152" i="4" s="1"/>
  <c r="O157" i="4"/>
  <c r="Q157" i="4" s="1"/>
  <c r="O162" i="4"/>
  <c r="Q162" i="4" s="1"/>
  <c r="O166" i="4"/>
  <c r="Q166" i="4" s="1"/>
  <c r="O181" i="4"/>
  <c r="Q181" i="4" s="1"/>
  <c r="O196" i="4"/>
  <c r="Q196" i="4" s="1"/>
  <c r="O211" i="4"/>
  <c r="Q211" i="4" s="1"/>
  <c r="O20" i="4"/>
  <c r="O41" i="4"/>
  <c r="O81" i="4"/>
  <c r="O99" i="4"/>
  <c r="Q99" i="4" s="1"/>
  <c r="O140" i="4"/>
  <c r="Q140" i="4" s="1"/>
  <c r="O144" i="4"/>
  <c r="Q144" i="4" s="1"/>
  <c r="O150" i="4"/>
  <c r="Q150" i="4" s="1"/>
  <c r="O158" i="4"/>
  <c r="Q158" i="4" s="1"/>
  <c r="O163" i="4"/>
  <c r="Q163" i="4" s="1"/>
  <c r="O178" i="4"/>
  <c r="Q178" i="4" s="1"/>
  <c r="O182" i="4"/>
  <c r="Q182" i="4" s="1"/>
  <c r="O188" i="4"/>
  <c r="Q188" i="4" s="1"/>
  <c r="M82" i="4"/>
  <c r="O92" i="4"/>
  <c r="Q92" i="4" s="1"/>
  <c r="O106" i="4"/>
  <c r="Q106" i="4" s="1"/>
  <c r="O124" i="4"/>
  <c r="Q124" i="4" s="1"/>
  <c r="O212" i="4"/>
  <c r="Q212" i="4" s="1"/>
  <c r="O247" i="4"/>
  <c r="Q247" i="4" s="1"/>
  <c r="O29" i="4"/>
  <c r="O47" i="4"/>
  <c r="O49" i="4"/>
  <c r="O51" i="4"/>
  <c r="O77" i="4"/>
  <c r="O95" i="4"/>
  <c r="Q95" i="4" s="1"/>
  <c r="O101" i="4"/>
  <c r="Q101" i="4" s="1"/>
  <c r="O115" i="4"/>
  <c r="Q115" i="4" s="1"/>
  <c r="O130" i="4"/>
  <c r="Q130" i="4" s="1"/>
  <c r="Q170" i="4"/>
  <c r="O184" i="4"/>
  <c r="Q184" i="4" s="1"/>
  <c r="O200" i="4"/>
  <c r="Q200" i="4" s="1"/>
  <c r="O40" i="4"/>
  <c r="O42" i="4"/>
  <c r="O80" i="4"/>
  <c r="L267" i="4"/>
  <c r="O103" i="4"/>
  <c r="Q103" i="4" s="1"/>
  <c r="O116" i="4"/>
  <c r="Q116" i="4" s="1"/>
  <c r="O121" i="4"/>
  <c r="Q121" i="4" s="1"/>
  <c r="O136" i="4"/>
  <c r="Q136" i="4" s="1"/>
  <c r="O142" i="4"/>
  <c r="Q142" i="4" s="1"/>
  <c r="O213" i="4"/>
  <c r="Q213" i="4" s="1"/>
  <c r="O109" i="4"/>
  <c r="Q109" i="4" s="1"/>
  <c r="O154" i="4"/>
  <c r="Q154" i="4" s="1"/>
  <c r="N82" i="4"/>
  <c r="O45" i="4"/>
  <c r="M267" i="4"/>
  <c r="O110" i="4"/>
  <c r="Q110" i="4" s="1"/>
  <c r="F71" i="4"/>
  <c r="N108" i="4"/>
  <c r="N267" i="4" s="1"/>
  <c r="E267" i="4"/>
  <c r="L82" i="4"/>
  <c r="F239" i="4"/>
  <c r="F245" i="4"/>
  <c r="F69" i="4"/>
  <c r="O89" i="4"/>
  <c r="Q89" i="4" s="1"/>
  <c r="F267" i="4" l="1"/>
  <c r="O82" i="4"/>
  <c r="O108" i="4"/>
  <c r="Q108" i="4" s="1"/>
  <c r="O267" i="4" s="1"/>
  <c r="O271" i="4" l="1"/>
  <c r="O272" i="4" s="1"/>
  <c r="F26" i="6" l="1"/>
  <c r="J26" i="6" s="1"/>
  <c r="F63" i="4" l="1"/>
</calcChain>
</file>

<file path=xl/sharedStrings.xml><?xml version="1.0" encoding="utf-8"?>
<sst xmlns="http://schemas.openxmlformats.org/spreadsheetml/2006/main" count="636" uniqueCount="248">
  <si>
    <t>Coins and banknotes</t>
  </si>
  <si>
    <t>Amount</t>
  </si>
  <si>
    <t>Trade finance-related obligations (including guarantees and letters of credit)</t>
  </si>
  <si>
    <t>Guarantees and letters of credit unrelated to trade finance obligations</t>
  </si>
  <si>
    <t>Structured products</t>
  </si>
  <si>
    <t>Managed funds</t>
  </si>
  <si>
    <t>Other non-contractual obligations</t>
  </si>
  <si>
    <t>Non-financial corporates</t>
  </si>
  <si>
    <t>Central banks</t>
  </si>
  <si>
    <t>&lt; 6 months</t>
  </si>
  <si>
    <t>≥ 6 months to &lt; 1 year</t>
  </si>
  <si>
    <t>≥ 1 year</t>
  </si>
  <si>
    <t xml:space="preserve">Non-contractual obligations, such as: </t>
  </si>
  <si>
    <t>All other off balance-sheet obligations not included in the above categories</t>
  </si>
  <si>
    <t>Affiliate</t>
  </si>
  <si>
    <t>Branch</t>
  </si>
  <si>
    <t>Private</t>
  </si>
  <si>
    <t>Subsidiary</t>
  </si>
  <si>
    <t>A) Available stable funding</t>
  </si>
  <si>
    <t>ASF factor</t>
  </si>
  <si>
    <t>Calculated ASF</t>
  </si>
  <si>
    <t>≥1 year</t>
  </si>
  <si>
    <t>Total ASF</t>
  </si>
  <si>
    <t>added paragraph reference in column C</t>
  </si>
  <si>
    <t>Of which is non-deposit unsecured funding</t>
  </si>
  <si>
    <t>Unsecured funding from central banks</t>
  </si>
  <si>
    <t>Unsecured funding from sovereigns/PSEs/MDBs/NDBs</t>
  </si>
  <si>
    <t>Unsecured funding from other legal entities (including financial corporates and financial institutions)</t>
  </si>
  <si>
    <t xml:space="preserve">Deposits from members of the same cooperative network of banks </t>
  </si>
  <si>
    <t>Changed category title, text in column J, K</t>
  </si>
  <si>
    <t>Other deposits from members of a cooperative network of banks</t>
  </si>
  <si>
    <t>Changed category title</t>
  </si>
  <si>
    <t>Added paragraph reference</t>
  </si>
  <si>
    <t>Retail and small business customers</t>
  </si>
  <si>
    <t>Sovereigns/PSEs/MDBs/NDBs</t>
  </si>
  <si>
    <t>Other legal entities (including financial corporates and financial institutions)</t>
  </si>
  <si>
    <t>Derivatives:</t>
  </si>
  <si>
    <t>new row</t>
  </si>
  <si>
    <t>Non-financial entities that are not systemically important</t>
  </si>
  <si>
    <t>Sovereigns/central banks/MDBs/BIS</t>
  </si>
  <si>
    <t>Total variation margin posted</t>
  </si>
  <si>
    <t>Of which is posted to counterparties exempted from margin requirements; of which:</t>
  </si>
  <si>
    <t xml:space="preserve">NSFR derivative liabilities (derivative liabilities less total collateral posted as variation margin on derivative liabilities) </t>
  </si>
  <si>
    <t>Total initial margin received</t>
  </si>
  <si>
    <t>Of which, initial margin received in the form of cash</t>
  </si>
  <si>
    <t>Of which, initial margin received in the form of Level 1 securities</t>
  </si>
  <si>
    <t>Of which, initial margin received in the form of all other collateral</t>
  </si>
  <si>
    <t>Total initial margin received, in the form of any collateral type, according to residual maturity of associated derivative contract(s)</t>
  </si>
  <si>
    <t>Initial margin received, in the form of any collateral type, from counterparties exempt from margin requirements; of which:</t>
  </si>
  <si>
    <t>Other liability and equity categories</t>
  </si>
  <si>
    <t>Deferred tax liabilities (DTLs)</t>
  </si>
  <si>
    <t>Minority interest</t>
  </si>
  <si>
    <t>Trade date payables</t>
  </si>
  <si>
    <t>Interdependent liabilities</t>
  </si>
  <si>
    <t>B) Required stable funding</t>
  </si>
  <si>
    <t>1) On balance-sheet items</t>
  </si>
  <si>
    <t>RSF factor</t>
  </si>
  <si>
    <t>RSF Factor btwn 6 months and 1 year</t>
  </si>
  <si>
    <t>RSF Factor ≥ 1 year</t>
  </si>
  <si>
    <t>Calculated RSF</t>
  </si>
  <si>
    <t>Calculated RSF btwn 6 months and 1 year</t>
  </si>
  <si>
    <t>Calculated RSF ≥ 1 year</t>
  </si>
  <si>
    <t>Calculated Total RSF</t>
  </si>
  <si>
    <t>Total RSF</t>
  </si>
  <si>
    <t>Total central bank reserves</t>
  </si>
  <si>
    <t>Unencumbered</t>
  </si>
  <si>
    <t>Encumbered; of which:</t>
  </si>
  <si>
    <t>changed category title</t>
  </si>
  <si>
    <t>Remaining period of encumbrance &lt; 6 months</t>
  </si>
  <si>
    <t>Remaining period of encumbrance ≥ 6 months to &lt; 1 year</t>
  </si>
  <si>
    <t>Remaining period of encumbrance ≥ 1 year</t>
  </si>
  <si>
    <t xml:space="preserve">Deposits held at other banks which are members of the same cooperative network of banks </t>
  </si>
  <si>
    <t>Other deposits at other banks which are members of the same cooperative network of banks; of which:</t>
  </si>
  <si>
    <t>Encumbered, of which:</t>
  </si>
  <si>
    <t>Loans to financial institutions, of which:</t>
  </si>
  <si>
    <t>Loans to financial institutions secured by Level 1 collateral and where the bank has the ability to freely rehypthecate the received collateral for the life of the loan; of which:</t>
  </si>
  <si>
    <t>All other secured loans to financial institutions, of which:</t>
  </si>
  <si>
    <t>Unsecured loans to financial institutions, of which:</t>
  </si>
  <si>
    <t>Securities eligible as Level 1 HQLA for the LCR, of which:</t>
  </si>
  <si>
    <t>changed category title, added paragraph reference</t>
  </si>
  <si>
    <t>Securities eligible for Level 2A HQLA for the LCR, of which:</t>
  </si>
  <si>
    <t xml:space="preserve">Securities eligible for Level 2B HQLA for the LCR, of which: </t>
  </si>
  <si>
    <t>Deposits held at financial institutions for operational purposes; of which:</t>
  </si>
  <si>
    <t>Loans to non-financial corporate clients with a residual maturity of less than one year; of which:</t>
  </si>
  <si>
    <t>Loans to central banks with a residual maturity of less than one year; of which:</t>
  </si>
  <si>
    <t>Loans to sovereigns, PSEs, MDBs and NDBs with a residual maturity of less than one year; of which:</t>
  </si>
  <si>
    <t>Residential mortgages of any maturity that would qualify for the 35% or lower risk weight under the Authority’s credit risk requirements in its Rules, Conditions and Guidelines on Minimum Capital Requirements (Pillar I); of which:</t>
  </si>
  <si>
    <t>Loans to retail and small business customers (excluding residential mortgages reported above) with a residual maturity of less than one year; of which:</t>
  </si>
  <si>
    <t>Performing loans (except loans to financial institutions and loans reported in above categories) with risk weights greater than 35% under the Authority’s credit risk requirements in its Rules, Conditions and Guidelines on Minimum Capital Requirements (Pillar I); of which:</t>
  </si>
  <si>
    <t>Non-HQLA exchange traded equities; of which:</t>
  </si>
  <si>
    <t>Non-HQLA securities not in default; of which:</t>
  </si>
  <si>
    <t>Physical traded commodities including gold; of which:</t>
  </si>
  <si>
    <t xml:space="preserve">Other short-term unsecured instruments and transactions with a residual maturity of less than one year, of which: </t>
  </si>
  <si>
    <t>Defaulted securities and non-performing loans</t>
  </si>
  <si>
    <t>Derivative assets, gross of variation margin received</t>
  </si>
  <si>
    <t>Of which are derivative assets where the counterparty is exempt from margin requirements; of which:</t>
  </si>
  <si>
    <t>Variation margin received, of which:</t>
  </si>
  <si>
    <t>Cash variation margin received</t>
  </si>
  <si>
    <t>Of which is received from counterparties exempted from margin requirements; of which:</t>
  </si>
  <si>
    <t>Other variation margin received</t>
  </si>
  <si>
    <t>Of which is received from counterparties exempted from margin requirements</t>
  </si>
  <si>
    <t>Required stable funding associated with derivative liabilities</t>
  </si>
  <si>
    <t>new row; Paragraph reference added</t>
  </si>
  <si>
    <t>Total initial margin posted; of which:</t>
  </si>
  <si>
    <t>Initial margin posted on bank's own positions, of which:</t>
  </si>
  <si>
    <t>Initial margin posted in the form of cash</t>
  </si>
  <si>
    <t>Initial margin posted in the form of Level 1 securities</t>
  </si>
  <si>
    <t>Initial margin posted in the form of all other collateral</t>
  </si>
  <si>
    <t>Of which, is initial margin posted on behalf of a customer</t>
  </si>
  <si>
    <t>Initial margin posted on bank's own behalf, in the form of any collateral type, according to residual maturity of associated derivative contract(s)</t>
  </si>
  <si>
    <t>Initial margin posted on bank’s own behalf, in the form of any collateral type, to counterparties exempt from margin requirements; of which:</t>
  </si>
  <si>
    <t xml:space="preserve">Required stable funding associated with initial margin posted </t>
  </si>
  <si>
    <t>Items deducted from regulatory capital</t>
  </si>
  <si>
    <t>Trade date receivables</t>
  </si>
  <si>
    <t>weight cells greyed out; INPUT CELLS MOVED</t>
  </si>
  <si>
    <t>Interdependent assets</t>
  </si>
  <si>
    <t>All other assets not included in above categories that qualify for 100% treatment</t>
  </si>
  <si>
    <t>2) Off balance-sheet items</t>
  </si>
  <si>
    <t xml:space="preserve">RSF 
factor </t>
  </si>
  <si>
    <t>Calculated total RSF</t>
  </si>
  <si>
    <t>Irrevocable or conditionally revocable liquidity facilities</t>
  </si>
  <si>
    <t>Irrevocable or conditionally revocable credit facilities</t>
  </si>
  <si>
    <t>Unconditionally revocable liquidity facilities</t>
  </si>
  <si>
    <t>Unconditionally revocable credit facilities</t>
  </si>
  <si>
    <t>changed formula</t>
  </si>
  <si>
    <t>Net stable funding ratio</t>
  </si>
  <si>
    <t>Template Release Version</t>
  </si>
  <si>
    <t>A. FILING INFORMATION</t>
  </si>
  <si>
    <t>Institution Name</t>
  </si>
  <si>
    <t>License Number</t>
  </si>
  <si>
    <t>Licence Type</t>
  </si>
  <si>
    <t>Insert name</t>
  </si>
  <si>
    <t>Insert number</t>
  </si>
  <si>
    <t>Status</t>
  </si>
  <si>
    <t>Month</t>
  </si>
  <si>
    <t>Fiscal Year End</t>
  </si>
  <si>
    <t>Name of person authorising report</t>
  </si>
  <si>
    <t>Position</t>
  </si>
  <si>
    <t>Class A Retail</t>
  </si>
  <si>
    <t>Class A Non Retail</t>
  </si>
  <si>
    <t>Class B</t>
  </si>
  <si>
    <t>January</t>
  </si>
  <si>
    <t>February</t>
  </si>
  <si>
    <t>March</t>
  </si>
  <si>
    <t>April</t>
  </si>
  <si>
    <t>May</t>
  </si>
  <si>
    <t>June</t>
  </si>
  <si>
    <t>July</t>
  </si>
  <si>
    <t>August</t>
  </si>
  <si>
    <t>September</t>
  </si>
  <si>
    <t>October</t>
  </si>
  <si>
    <t>November</t>
  </si>
  <si>
    <t>December</t>
  </si>
  <si>
    <t>B. SUMMARY RATIOS</t>
  </si>
  <si>
    <t>Net Stable Funding ratio</t>
  </si>
  <si>
    <t>NSFR Derivative Liabilities:</t>
  </si>
  <si>
    <r>
      <rPr>
        <i/>
        <sz val="10"/>
        <color rgb="FF4785D1"/>
        <rFont val="Verdana"/>
        <family val="2"/>
      </rPr>
      <t xml:space="preserve">Less </t>
    </r>
    <r>
      <rPr>
        <i/>
        <sz val="10"/>
        <rFont val="Verdana"/>
        <family val="2"/>
      </rPr>
      <t>Collateral posted as variation margin on derivative liabilities</t>
    </r>
  </si>
  <si>
    <t>23.2. Table 1 (iii) &amp; 24.5</t>
  </si>
  <si>
    <t>23.2. Table 1 (iv) &amp; 24.8</t>
  </si>
  <si>
    <t>25.1. Table 2 (i) &amp; 26.1</t>
  </si>
  <si>
    <t>25.1. Table 2 (i) &amp; 26.2</t>
  </si>
  <si>
    <t>Tier 2 capital (included defined in the Authority's existing guidelines on Minimum Capital Requirements (Pillar I)), before the application of capital deductions and excluding the proportion of Tier 2 instruments with residual maturity of less than one year</t>
  </si>
  <si>
    <t>Capital instruments excluded from the above categories with an effective residual maturity of one year or more (excluding Tier 3 instruments)</t>
  </si>
  <si>
    <t>"Stable" non-maturity demand and/or term deposits provided by retail and small business customers</t>
  </si>
  <si>
    <t xml:space="preserve">Unsecured funding from non-financial corporate customers </t>
  </si>
  <si>
    <t>Derivative contracts with a negative value (at replacement cost determined by marking to market)</t>
  </si>
  <si>
    <t>Tier 1 capital (as defined in the Authority's existing guidelines on Minimum Capital Requirements (Pillar I)), before the application of capital deductions.</t>
  </si>
  <si>
    <t>All other liabilities and equity categories not included in any of the above</t>
  </si>
  <si>
    <t>23.2. Table 1 (v) &amp; 24.10, 24.11</t>
  </si>
  <si>
    <t>23.2. Table 1 (v) &amp; 24.13.</t>
  </si>
  <si>
    <t>"Less/non - stable" non-maturity demand and/or term deposits provided by  retail and small business customers</t>
  </si>
  <si>
    <t>Secured borrowings and liabilities (including term deposits) not included in any of the above categories; of which are from:</t>
  </si>
  <si>
    <t xml:space="preserve">Unencumbered Level 1 assets excluding coins, banknotes and Central Bank reserves </t>
  </si>
  <si>
    <t>Of which are derivative liabilities where the counterparty is exempt from margin requirements; of which:</t>
  </si>
  <si>
    <t>23.2. Table 1 (v) &amp; 24.15</t>
  </si>
  <si>
    <t>25.1. Table 2 (ii)</t>
  </si>
  <si>
    <t>25.1. Table3(i)</t>
  </si>
  <si>
    <t>NET STABLE FUNDING RATIO</t>
  </si>
  <si>
    <t>23.2. Table 1 (iv) 24.8 &amp; 24.10</t>
  </si>
  <si>
    <t xml:space="preserve">Total Regulatory Capital (Tier 1 and Tier 2) </t>
  </si>
  <si>
    <t>23.2. Table 1 (v) &amp; 24.9., 24.11</t>
  </si>
  <si>
    <t xml:space="preserve">25.1. Table 2 (viii) </t>
  </si>
  <si>
    <t>25.1. Table 2 (v)</t>
  </si>
  <si>
    <t>25.1. Table 2 (iv), (v) and (viii)</t>
  </si>
  <si>
    <t>25.1. Table 2 (iii), (v) &amp;(viii)</t>
  </si>
  <si>
    <t>25.1. Table 2 (iv), (v) &amp;(viii)</t>
  </si>
  <si>
    <t>25.1. Table 2 (iv), 26.8 &amp; 26.26</t>
  </si>
  <si>
    <t>25.1. Table 2 (iv), 26.10 &amp; 26.26</t>
  </si>
  <si>
    <t>25.1. Table 2 (viii), 26.22 &amp; 26.26</t>
  </si>
  <si>
    <t>25.1. Table 2 (v) &amp; 26.9</t>
  </si>
  <si>
    <t>25.1. Table 2 (v), 26.9 &amp; 26.26</t>
  </si>
  <si>
    <t>25.1. Table 2 (v), 26.10 &amp; 26.26</t>
  </si>
  <si>
    <t>25.1. Table 2 (v), (viii) &amp; 26.12</t>
  </si>
  <si>
    <t>25.1. Table 2 (v), 26.12 &amp; 26.26</t>
  </si>
  <si>
    <t>25.1. Table 2 (v) &amp; 26.13</t>
  </si>
  <si>
    <t>25.1. Table 2 (v), 26.13 &amp; 26.26</t>
  </si>
  <si>
    <t>25.1. Table 2 (i), (v) &amp; 26.3</t>
  </si>
  <si>
    <t>25.1. Table 2 (v), 26.11 &amp; 26.26</t>
  </si>
  <si>
    <t>25.1. Table 2 (vi), 26.15 &amp; 26.26</t>
  </si>
  <si>
    <t>25.1. Table 2 (vi), 26.15</t>
  </si>
  <si>
    <t xml:space="preserve">25.1. Table 2 (v), (vii), 26.13 &amp; 26.19 </t>
  </si>
  <si>
    <t>25.1. Table 2 (vii), 26.19 &amp; 26.26</t>
  </si>
  <si>
    <t>25.1. Table 2 (vii) &amp; 26.20</t>
  </si>
  <si>
    <t>25.1. Table 2 (vii), 26.20 &amp; 26.26</t>
  </si>
  <si>
    <t>25.1. Table 2 (vii) &amp; 26.21</t>
  </si>
  <si>
    <t>NSFR derivative assets net of NSFR derivative liabilities if NSFR derivative assets are greater than NSFR derivative liabilities</t>
  </si>
  <si>
    <t>25.1. Table 2 (viii), 26.23, 24.16 &amp; 24.17</t>
  </si>
  <si>
    <t>25.1. Table 2 (i) &amp; 26.4</t>
  </si>
  <si>
    <t>25.1. Table3(ii)</t>
  </si>
  <si>
    <t>Debt-repurchase requests (incl related conduits)</t>
  </si>
  <si>
    <t>Of which is an operational deposit (as defined in the Liquidity Coverage Ratio requirements)</t>
  </si>
  <si>
    <t>Of which is a non-operational deposit (as defined in the Liquidity Coverage Ratio requirements)</t>
  </si>
  <si>
    <t>Of which is other funding/non-operational deposit (as defined in the Liquidity Coverage Ratio requirements)</t>
  </si>
  <si>
    <t>Of which is an operational deposit (as defined in the LCR requirements)</t>
  </si>
  <si>
    <t>Of which is a non-operational deposit (as defined in the LCR requirements)</t>
  </si>
  <si>
    <t>Of which is an operational deposit  (as defined in the Liquidity Coverage Ratio requirements)</t>
  </si>
  <si>
    <t>Of which is a non-operational deposit  (as defined in the Liquidity Coverage Ratio requirements)</t>
  </si>
  <si>
    <t>25.1. Table 2 (iii), 26.6 &amp; 26.26</t>
  </si>
  <si>
    <t>25.1. Table 2 (ii), 26.10 &amp; 26.26</t>
  </si>
  <si>
    <t>25.1. Table 2 (ii), 26.5 &amp; 26.26</t>
  </si>
  <si>
    <t>25.1. Table 2 (viii),  26.22 &amp; 26.26</t>
  </si>
  <si>
    <t xml:space="preserve">25.1. Table 2 (iv) &amp; 26.7 </t>
  </si>
  <si>
    <t>25.1. Table 2 (ii) &amp; 26.5</t>
  </si>
  <si>
    <t>25.1. Table 2 (iv), 26.7 &amp; 26.26</t>
  </si>
  <si>
    <t>25.1. Table 2 (vii), 26.21 &amp; 26.26</t>
  </si>
  <si>
    <t>25.1. Table 2 (v), (vii), 26.13 &amp; 26.20</t>
  </si>
  <si>
    <t>25.1. Table 2 (v), ( vi), 26.9, &amp; 26.15</t>
  </si>
  <si>
    <t>25.1. Table 2 (vii) &amp; 26.16</t>
  </si>
  <si>
    <t>25.1. Table 2 (viii) &amp; 26.24</t>
  </si>
  <si>
    <t>25.1. Table 2 (vii), 26.16</t>
  </si>
  <si>
    <t>25.1. Table 2 (vii), 26.17</t>
  </si>
  <si>
    <t>25.1. Table 2 (viii), 26.23, 26.25, 24.14 &amp; 24.15</t>
  </si>
  <si>
    <t>23.2. Table 1 (v) &amp; 24.14.- 24.21</t>
  </si>
  <si>
    <t>23.2. Table 1 (i) &amp; 24.1</t>
  </si>
  <si>
    <t>23.2. Table 1 (i) &amp; 24.2</t>
  </si>
  <si>
    <t>23.2. Table 1 (ii) &amp; 24.4</t>
  </si>
  <si>
    <t>23.2. Table 1 (iv) &amp; 24.6</t>
  </si>
  <si>
    <t>23.2. Table 1 (iv) 24.9</t>
  </si>
  <si>
    <t>23.2. Table 1 (v) &amp; 24.17., 26.31</t>
  </si>
  <si>
    <t>25.1. Table 2 (ii) &amp; 26.22</t>
  </si>
  <si>
    <t>25.1. Table 2 (i),  26.3 &amp; 26.26</t>
  </si>
  <si>
    <t>C) Net Stable Funding Ratio - should be greater than 100%</t>
  </si>
  <si>
    <t>Total Required Stable Funding</t>
  </si>
  <si>
    <t>Total Available Stable Funding</t>
  </si>
  <si>
    <t>NET STABLE FUNDING RATIO (NSFR)</t>
  </si>
  <si>
    <t>Paragraph NR in LRM Rules and Guidelines</t>
  </si>
  <si>
    <t>Securities held where the institution has an offsetting reverse repurchase transaction when the security on each transaction has the same unique identifier (e.g. ISIN number or CUSIP) and such securities are reported on the balance sheet of the reporting institutions; of which:</t>
  </si>
  <si>
    <t>Other loans, excluding loans to financial institutions, with a residual maturity of one year or more that would qualify for the 35% or lower risk weight under the Authority’s credit risk requirements in its Rules, Conditions and Guidelines on Minimum Capital Requirements (Pillar I); of which: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</si>
</sst>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_-"/>
    <numFmt numFmtId="165" formatCode="_-* #,##0.00_-;\-* #,##0.00_-;_-* &quot;-&quot;??_-;_-@_-"/>
    <numFmt numFmtId="166" formatCode="_-* #,##0_-;\-* #,##0_-;_-* &quot;-&quot;??_-;_-@_-"/>
  </numFmts>
  <fonts count="18" x14ac:knownFonts="1">
    <font>
      <sz val="10"/>
      <name val="Segoe UI"/>
      <family val="2"/>
    </font>
    <font>
      <sz val="11"/>
      <color theme="1"/>
      <name val="Calibri"/>
      <family val="2"/>
      <scheme val="minor"/>
    </font>
    <font>
      <sz val="10"/>
      <name val="Segoe UI"/>
      <family val="2"/>
    </font>
    <font>
      <sz val="10"/>
      <name val="Verdana"/>
      <family val="2"/>
    </font>
    <font>
      <b/>
      <sz val="10"/>
      <color rgb="FF000000"/>
      <name val="Verdana"/>
      <family val="2"/>
    </font>
    <font>
      <b/>
      <sz val="11"/>
      <color rgb="FF000099"/>
      <name val="Segoe UI"/>
      <family val="2"/>
    </font>
    <font>
      <sz val="10"/>
      <color theme="4" tint="0.59999389629810485"/>
      <name val="Segoe UI"/>
      <family val="2"/>
    </font>
    <font>
      <b/>
      <sz val="20"/>
      <name val="Verdana"/>
      <family val="2"/>
    </font>
    <font>
      <b/>
      <sz val="13"/>
      <name val="Verdana"/>
      <family val="2"/>
    </font>
    <font>
      <b/>
      <sz val="10"/>
      <name val="Verdana"/>
      <family val="2"/>
    </font>
    <font>
      <sz val="10"/>
      <color indexed="8"/>
      <name val="Verdana"/>
      <family val="2"/>
    </font>
    <font>
      <sz val="10"/>
      <color rgb="FFAA322F"/>
      <name val="Verdana"/>
      <family val="2"/>
    </font>
    <font>
      <i/>
      <sz val="10"/>
      <name val="Verdana"/>
      <family val="2"/>
    </font>
    <font>
      <i/>
      <sz val="10"/>
      <color rgb="FF4785D1"/>
      <name val="Verdana"/>
      <family val="2"/>
    </font>
    <font>
      <sz val="10"/>
      <color rgb="FF00B050"/>
      <name val="Verdana"/>
      <family val="2"/>
    </font>
    <font>
      <sz val="10"/>
      <color rgb="FFFF0000"/>
      <name val="Segoe UI"/>
      <family val="2"/>
    </font>
    <font>
      <b/>
      <sz val="8"/>
      <color rgb="FFFF0000"/>
      <name val="Segoe UI"/>
      <family val="2"/>
    </font>
    <font>
      <b/>
      <sz val="10"/>
      <color rgb="FFFF0000"/>
      <name val="Segoe UI"/>
      <family val="2"/>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5D6D2"/>
        <bgColor indexed="64"/>
      </patternFill>
    </fill>
    <fill>
      <patternFill patternType="solid">
        <fgColor rgb="FFFF000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00B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6794EF"/>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rgb="FF99CCFF"/>
        <bgColor indexed="64"/>
      </patternFill>
    </fill>
  </fills>
  <borders count="54">
    <border>
      <left/>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rgb="FFBCBDBC"/>
      </right>
      <top style="thin">
        <color indexed="64"/>
      </top>
      <bottom style="thin">
        <color indexed="64"/>
      </bottom>
      <diagonal/>
    </border>
    <border>
      <left style="thin">
        <color rgb="FFBCBDBC"/>
      </left>
      <right style="thin">
        <color rgb="FFBCBDBC"/>
      </right>
      <top style="thin">
        <color indexed="64"/>
      </top>
      <bottom style="thin">
        <color indexed="64"/>
      </bottom>
      <diagonal/>
    </border>
    <border>
      <left style="thin">
        <color rgb="FFBCBDBC"/>
      </left>
      <right/>
      <top style="thin">
        <color indexed="64"/>
      </top>
      <bottom style="thin">
        <color indexed="64"/>
      </bottom>
      <diagonal/>
    </border>
    <border>
      <left style="thin">
        <color rgb="FFBCBDBC"/>
      </left>
      <right style="thin">
        <color rgb="FFBCBDBC"/>
      </right>
      <top style="thin">
        <color rgb="FFBCBDBC"/>
      </top>
      <bottom style="thin">
        <color rgb="FFBCBDBC"/>
      </bottom>
      <diagonal/>
    </border>
    <border>
      <left style="thin">
        <color rgb="FFBCBDBC"/>
      </left>
      <right/>
      <top style="thin">
        <color indexed="64"/>
      </top>
      <bottom style="thin">
        <color rgb="FFBCBDBC"/>
      </bottom>
      <diagonal/>
    </border>
    <border>
      <left/>
      <right style="thin">
        <color rgb="FFBCBDBC"/>
      </right>
      <top style="thin">
        <color rgb="FFBCBDBC"/>
      </top>
      <bottom style="thin">
        <color rgb="FFBCBDBC"/>
      </bottom>
      <diagonal/>
    </border>
    <border>
      <left style="thin">
        <color rgb="FFBCBDBC"/>
      </left>
      <right/>
      <top style="thin">
        <color rgb="FFBCBDBC"/>
      </top>
      <bottom style="thin">
        <color rgb="FFBCBDBC"/>
      </bottom>
      <diagonal/>
    </border>
    <border>
      <left style="thin">
        <color rgb="FFBCBDBC"/>
      </left>
      <right style="thin">
        <color rgb="FFBCBDBC"/>
      </right>
      <top style="thin">
        <color rgb="FFBCBDBC"/>
      </top>
      <bottom/>
      <diagonal/>
    </border>
    <border>
      <left style="thin">
        <color rgb="FFBCBDBC"/>
      </left>
      <right/>
      <top style="thin">
        <color rgb="FFBCBDBC"/>
      </top>
      <bottom/>
      <diagonal/>
    </border>
    <border>
      <left/>
      <right style="thin">
        <color rgb="FFBCBDBC"/>
      </right>
      <top style="thin">
        <color rgb="FFBCBDBC"/>
      </top>
      <bottom style="thin">
        <color indexed="64"/>
      </bottom>
      <diagonal/>
    </border>
    <border>
      <left style="thin">
        <color rgb="FFBCBDBC"/>
      </left>
      <right style="thin">
        <color rgb="FFBCBDBC"/>
      </right>
      <top style="thin">
        <color rgb="FFBCBDBC"/>
      </top>
      <bottom style="thin">
        <color indexed="64"/>
      </bottom>
      <diagonal/>
    </border>
    <border>
      <left style="thin">
        <color rgb="FFBCBDBC"/>
      </left>
      <right/>
      <top style="thin">
        <color rgb="FFBCBDBC"/>
      </top>
      <bottom style="thin">
        <color indexed="64"/>
      </bottom>
      <diagonal/>
    </border>
    <border>
      <left/>
      <right style="thin">
        <color rgb="FFBCBDBC"/>
      </right>
      <top style="thin">
        <color indexed="64"/>
      </top>
      <bottom/>
      <diagonal/>
    </border>
    <border>
      <left/>
      <right style="thin">
        <color rgb="FFBCBDBC"/>
      </right>
      <top/>
      <bottom style="thin">
        <color indexed="64"/>
      </bottom>
      <diagonal/>
    </border>
    <border>
      <left/>
      <right style="thin">
        <color rgb="FFBCBDBC"/>
      </right>
      <top/>
      <bottom style="thin">
        <color rgb="FFBCBDBC"/>
      </bottom>
      <diagonal/>
    </border>
    <border>
      <left style="thin">
        <color rgb="FFBCBDBC"/>
      </left>
      <right style="thin">
        <color rgb="FFBCBDBC"/>
      </right>
      <top/>
      <bottom style="thin">
        <color rgb="FFBCBDBC"/>
      </bottom>
      <diagonal/>
    </border>
    <border>
      <left style="thin">
        <color rgb="FFBCBDBC"/>
      </left>
      <right/>
      <top/>
      <bottom style="thin">
        <color rgb="FFBCBDBC"/>
      </bottom>
      <diagonal/>
    </border>
    <border>
      <left/>
      <right/>
      <top style="thin">
        <color rgb="FFBCBDBC"/>
      </top>
      <bottom style="thin">
        <color rgb="FFBCBDBC"/>
      </bottom>
      <diagonal/>
    </border>
    <border>
      <left/>
      <right/>
      <top style="thin">
        <color rgb="FFBCBDBC"/>
      </top>
      <bottom style="thin">
        <color indexed="64"/>
      </bottom>
      <diagonal/>
    </border>
    <border>
      <left/>
      <right style="thin">
        <color rgb="FFBCBDBC"/>
      </right>
      <top style="thin">
        <color rgb="FFBCBDBC"/>
      </top>
      <bottom/>
      <diagonal/>
    </border>
    <border>
      <left/>
      <right/>
      <top/>
      <bottom style="thin">
        <color indexed="64"/>
      </bottom>
      <diagonal/>
    </border>
    <border>
      <left/>
      <right style="thin">
        <color indexed="64"/>
      </right>
      <top/>
      <bottom/>
      <diagonal/>
    </border>
    <border>
      <left/>
      <right/>
      <top/>
      <bottom style="thin">
        <color rgb="FFBCBDBC"/>
      </bottom>
      <diagonal/>
    </border>
    <border>
      <left style="thin">
        <color rgb="FFBCBDBC"/>
      </left>
      <right style="thin">
        <color rgb="FFBCBDBC"/>
      </right>
      <top/>
      <bottom style="thin">
        <color auto="1"/>
      </bottom>
      <diagonal/>
    </border>
    <border>
      <left style="thin">
        <color rgb="FFBCBDBC"/>
      </left>
      <right/>
      <top/>
      <bottom style="thin">
        <color auto="1"/>
      </bottom>
      <diagonal/>
    </border>
    <border>
      <left style="thin">
        <color theme="0" tint="-0.24994659260841701"/>
      </left>
      <right style="thin">
        <color rgb="FFBCBDBC"/>
      </right>
      <top style="thin">
        <color rgb="FFBCBDBC"/>
      </top>
      <bottom style="thin">
        <color rgb="FFBCBDBC"/>
      </bottom>
      <diagonal/>
    </border>
    <border>
      <left style="thin">
        <color theme="0" tint="-0.24994659260841701"/>
      </left>
      <right/>
      <top style="thin">
        <color rgb="FFBCBDBC"/>
      </top>
      <bottom style="thin">
        <color rgb="FFBCBDBC"/>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rgb="FFBCBDBC"/>
      </bottom>
      <diagonal/>
    </border>
    <border>
      <left style="thin">
        <color indexed="64"/>
      </left>
      <right style="thin">
        <color indexed="64"/>
      </right>
      <top style="thin">
        <color rgb="FFBCBDBC"/>
      </top>
      <bottom style="thin">
        <color rgb="FFBCBDBC"/>
      </bottom>
      <diagonal/>
    </border>
    <border>
      <left style="thin">
        <color indexed="64"/>
      </left>
      <right style="thin">
        <color indexed="64"/>
      </right>
      <top style="thin">
        <color rgb="FFBCBDBC"/>
      </top>
      <bottom/>
      <diagonal/>
    </border>
    <border>
      <left/>
      <right/>
      <top style="thin">
        <color auto="1"/>
      </top>
      <bottom/>
      <diagonal/>
    </border>
    <border>
      <left style="thin">
        <color indexed="64"/>
      </left>
      <right style="thin">
        <color indexed="64"/>
      </right>
      <top/>
      <bottom style="thin">
        <color rgb="FFBCBDBC"/>
      </bottom>
      <diagonal/>
    </border>
    <border>
      <left style="thin">
        <color rgb="FFBCBDBC"/>
      </left>
      <right style="thin">
        <color indexed="64"/>
      </right>
      <top style="thin">
        <color indexed="64"/>
      </top>
      <bottom style="thin">
        <color indexed="64"/>
      </bottom>
      <diagonal/>
    </border>
    <border>
      <left/>
      <right style="thin">
        <color rgb="FFBCBDBC"/>
      </right>
      <top style="medium">
        <color indexed="64"/>
      </top>
      <bottom/>
      <diagonal/>
    </border>
  </borders>
  <cellStyleXfs count="6">
    <xf numFmtId="0" fontId="0" fillId="3" borderId="0">
      <alignment vertical="center"/>
    </xf>
    <xf numFmtId="9"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cellStyleXfs>
  <cellXfs count="246">
    <xf numFmtId="0" fontId="0" fillId="3" borderId="0" xfId="0">
      <alignment vertical="center"/>
    </xf>
    <xf numFmtId="166" fontId="10" fillId="8" borderId="13" xfId="2" applyNumberFormat="1" applyFont="1" applyFill="1" applyBorder="1" applyAlignment="1" applyProtection="1">
      <alignment horizontal="right" vertical="center"/>
    </xf>
    <xf numFmtId="166" fontId="3" fillId="3" borderId="13" xfId="2" applyNumberFormat="1" applyFont="1" applyFill="1" applyBorder="1" applyAlignment="1">
      <alignment horizontal="center" vertical="center"/>
    </xf>
    <xf numFmtId="166" fontId="10" fillId="8" borderId="13" xfId="2" applyNumberFormat="1" applyFont="1" applyFill="1" applyBorder="1" applyAlignment="1" applyProtection="1">
      <alignment horizontal="right" vertical="center"/>
      <protection locked="0"/>
    </xf>
    <xf numFmtId="166" fontId="3" fillId="4" borderId="13" xfId="2" applyNumberFormat="1" applyFont="1" applyFill="1" applyBorder="1" applyAlignment="1">
      <alignment horizontal="center" vertical="center"/>
    </xf>
    <xf numFmtId="166" fontId="10" fillId="7" borderId="13" xfId="2" applyNumberFormat="1" applyFont="1" applyFill="1" applyBorder="1" applyAlignment="1" applyProtection="1">
      <alignment horizontal="right" vertical="center"/>
      <protection locked="0"/>
    </xf>
    <xf numFmtId="166" fontId="3" fillId="2" borderId="0" xfId="2" applyNumberFormat="1" applyFont="1" applyFill="1" applyAlignment="1">
      <alignment vertical="center"/>
    </xf>
    <xf numFmtId="166" fontId="3" fillId="2" borderId="2" xfId="2" applyNumberFormat="1" applyFont="1" applyFill="1" applyBorder="1" applyAlignment="1">
      <alignment vertical="center"/>
    </xf>
    <xf numFmtId="166" fontId="3" fillId="4" borderId="10" xfId="2" applyNumberFormat="1" applyFont="1" applyFill="1" applyBorder="1" applyAlignment="1">
      <alignment horizontal="center" vertical="center"/>
    </xf>
    <xf numFmtId="166" fontId="3" fillId="3" borderId="9" xfId="2" applyNumberFormat="1" applyFont="1" applyFill="1" applyBorder="1" applyAlignment="1">
      <alignment horizontal="center" wrapText="1"/>
    </xf>
    <xf numFmtId="166" fontId="3" fillId="3" borderId="8" xfId="2" applyNumberFormat="1" applyFont="1" applyFill="1" applyBorder="1" applyAlignment="1">
      <alignment horizontal="center" wrapText="1"/>
    </xf>
    <xf numFmtId="0" fontId="0" fillId="3" borderId="0" xfId="0">
      <alignment vertical="center"/>
    </xf>
    <xf numFmtId="0" fontId="4" fillId="3" borderId="0" xfId="0" applyFont="1" applyAlignment="1">
      <alignment vertical="center"/>
    </xf>
    <xf numFmtId="0" fontId="3" fillId="0" borderId="3" xfId="0" applyFont="1" applyFill="1" applyBorder="1">
      <alignment vertical="center"/>
    </xf>
    <xf numFmtId="0" fontId="3" fillId="3" borderId="0" xfId="0" applyFont="1" applyFill="1">
      <alignment vertical="center"/>
    </xf>
    <xf numFmtId="0" fontId="3" fillId="2" borderId="0" xfId="0" applyFont="1" applyFill="1">
      <alignment vertical="center"/>
    </xf>
    <xf numFmtId="0" fontId="3" fillId="0" borderId="50" xfId="0" applyFont="1" applyFill="1" applyBorder="1" applyAlignment="1">
      <alignment horizontal="center" vertical="center"/>
    </xf>
    <xf numFmtId="0" fontId="3" fillId="0" borderId="0" xfId="0" applyFont="1" applyFill="1">
      <alignment vertical="center"/>
    </xf>
    <xf numFmtId="0" fontId="3" fillId="2" borderId="1" xfId="0" applyFont="1" applyFill="1" applyBorder="1">
      <alignment vertical="center"/>
    </xf>
    <xf numFmtId="0" fontId="3" fillId="0" borderId="0" xfId="0" applyFont="1" applyFill="1" applyAlignment="1">
      <alignment horizontal="center" vertical="center"/>
    </xf>
    <xf numFmtId="0" fontId="3" fillId="3" borderId="6" xfId="0" applyFont="1" applyFill="1" applyBorder="1">
      <alignment vertical="center"/>
    </xf>
    <xf numFmtId="0" fontId="3" fillId="0" borderId="8" xfId="0" applyFont="1" applyFill="1" applyBorder="1" applyAlignment="1">
      <alignment horizontal="center" vertical="top" wrapText="1"/>
    </xf>
    <xf numFmtId="0" fontId="3" fillId="0" borderId="21" xfId="0" applyFont="1" applyFill="1" applyBorder="1" applyAlignment="1">
      <alignment horizontal="center" vertical="center" wrapText="1"/>
    </xf>
    <xf numFmtId="0" fontId="3" fillId="4" borderId="10" xfId="0" applyFont="1" applyFill="1" applyBorder="1" applyAlignment="1">
      <alignment horizontal="center" vertical="center"/>
    </xf>
    <xf numFmtId="0" fontId="3" fillId="5" borderId="0" xfId="0" applyFont="1" applyFill="1">
      <alignment vertical="center"/>
    </xf>
    <xf numFmtId="0" fontId="3" fillId="0" borderId="12"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3" fillId="0" borderId="0" xfId="0" applyFont="1" applyFill="1" applyAlignment="1">
      <alignment horizontal="left" vertical="center" indent="2"/>
    </xf>
    <xf numFmtId="0" fontId="3" fillId="3" borderId="6" xfId="0" applyFont="1" applyFill="1" applyBorder="1" applyAlignment="1">
      <alignment horizontal="left" vertical="center" indent="2"/>
    </xf>
    <xf numFmtId="0" fontId="3" fillId="5" borderId="0" xfId="0" applyFont="1" applyFill="1" applyAlignment="1">
      <alignment horizontal="left" vertical="center" indent="2"/>
    </xf>
    <xf numFmtId="0" fontId="3" fillId="0" borderId="24" xfId="0" applyFont="1" applyFill="1" applyBorder="1" applyAlignment="1">
      <alignment horizontal="center" vertical="center" wrapText="1"/>
    </xf>
    <xf numFmtId="0" fontId="9" fillId="0" borderId="27" xfId="0" applyFont="1" applyFill="1" applyBorder="1" applyAlignment="1">
      <alignment horizontal="center" vertical="center"/>
    </xf>
    <xf numFmtId="0" fontId="9" fillId="0" borderId="0" xfId="0" applyFont="1" applyFill="1">
      <alignment vertical="center"/>
    </xf>
    <xf numFmtId="0" fontId="9" fillId="3" borderId="0" xfId="0" applyFont="1" applyFill="1">
      <alignment vertical="center"/>
    </xf>
    <xf numFmtId="0" fontId="9" fillId="9" borderId="0" xfId="0" applyFont="1" applyFill="1">
      <alignment vertical="center"/>
    </xf>
    <xf numFmtId="0" fontId="3" fillId="0" borderId="29" xfId="0" applyFont="1" applyFill="1" applyBorder="1" applyAlignment="1">
      <alignment horizontal="center" vertical="center" wrapText="1"/>
    </xf>
    <xf numFmtId="0" fontId="3" fillId="0" borderId="0" xfId="0" applyFont="1" applyFill="1" applyAlignment="1">
      <alignment horizontal="left" vertical="center" indent="3"/>
    </xf>
    <xf numFmtId="0" fontId="3" fillId="3" borderId="6" xfId="0" applyFont="1" applyFill="1" applyBorder="1" applyAlignment="1">
      <alignment horizontal="left" vertical="center" indent="3"/>
    </xf>
    <xf numFmtId="0" fontId="3" fillId="10" borderId="0" xfId="0" applyFont="1" applyFill="1">
      <alignment vertical="center"/>
    </xf>
    <xf numFmtId="0" fontId="3" fillId="0" borderId="25"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5" xfId="0" applyFont="1" applyFill="1" applyBorder="1">
      <alignment vertical="center"/>
    </xf>
    <xf numFmtId="0" fontId="3" fillId="9" borderId="0" xfId="0" applyFont="1" applyFill="1">
      <alignment vertical="center"/>
    </xf>
    <xf numFmtId="0" fontId="3" fillId="3" borderId="1" xfId="0" applyFont="1" applyFill="1" applyBorder="1">
      <alignment vertical="center"/>
    </xf>
    <xf numFmtId="0" fontId="3" fillId="3" borderId="28" xfId="0" applyFont="1" applyFill="1" applyBorder="1">
      <alignment vertical="center"/>
    </xf>
    <xf numFmtId="166" fontId="3" fillId="4" borderId="10" xfId="2" applyNumberFormat="1" applyFont="1" applyFill="1" applyBorder="1" applyAlignment="1">
      <alignment horizontal="left" vertical="center" indent="2"/>
    </xf>
    <xf numFmtId="166" fontId="3" fillId="8" borderId="13" xfId="2" applyNumberFormat="1" applyFont="1" applyFill="1" applyBorder="1" applyAlignment="1">
      <alignment horizontal="right" vertical="center"/>
    </xf>
    <xf numFmtId="166" fontId="9" fillId="8" borderId="27" xfId="2" applyNumberFormat="1" applyFont="1" applyFill="1" applyBorder="1" applyAlignment="1">
      <alignment horizontal="center" vertical="center"/>
    </xf>
    <xf numFmtId="166" fontId="3" fillId="3" borderId="0" xfId="2" applyNumberFormat="1" applyFont="1" applyFill="1" applyAlignment="1">
      <alignment vertical="center"/>
    </xf>
    <xf numFmtId="166" fontId="3" fillId="4" borderId="11" xfId="2" applyNumberFormat="1" applyFont="1" applyFill="1" applyBorder="1" applyAlignment="1">
      <alignment horizontal="center" vertical="center"/>
    </xf>
    <xf numFmtId="166" fontId="3" fillId="3" borderId="13" xfId="2" applyNumberFormat="1" applyFont="1" applyFill="1" applyBorder="1" applyAlignment="1">
      <alignment horizontal="right" vertical="center"/>
    </xf>
    <xf numFmtId="166" fontId="3" fillId="2" borderId="0" xfId="2" applyNumberFormat="1" applyFont="1" applyFill="1" applyBorder="1" applyAlignment="1">
      <alignment horizontal="right" vertical="center"/>
    </xf>
    <xf numFmtId="166" fontId="3" fillId="8" borderId="5" xfId="2" applyNumberFormat="1" applyFont="1" applyFill="1" applyBorder="1" applyAlignment="1">
      <alignment horizontal="right" vertical="center"/>
    </xf>
    <xf numFmtId="164" fontId="3" fillId="2" borderId="0" xfId="3" applyFont="1" applyFill="1" applyAlignment="1">
      <alignment vertical="center"/>
    </xf>
    <xf numFmtId="164" fontId="3" fillId="3" borderId="7" xfId="3" applyFont="1" applyFill="1" applyBorder="1" applyAlignment="1">
      <alignment horizontal="center" wrapText="1"/>
    </xf>
    <xf numFmtId="164" fontId="3" fillId="4" borderId="10" xfId="3" applyFont="1" applyFill="1" applyBorder="1" applyAlignment="1">
      <alignment horizontal="center" vertical="center"/>
    </xf>
    <xf numFmtId="164" fontId="3" fillId="3" borderId="13" xfId="3" applyFont="1" applyFill="1" applyBorder="1" applyAlignment="1">
      <alignment horizontal="center" vertical="center"/>
    </xf>
    <xf numFmtId="164" fontId="10" fillId="8" borderId="13" xfId="3" applyFont="1" applyFill="1" applyBorder="1" applyAlignment="1" applyProtection="1">
      <alignment horizontal="right" vertical="center"/>
      <protection locked="0"/>
    </xf>
    <xf numFmtId="164" fontId="3" fillId="4" borderId="10" xfId="3" applyFont="1" applyFill="1" applyBorder="1" applyAlignment="1">
      <alignment horizontal="left" vertical="center" indent="2"/>
    </xf>
    <xf numFmtId="164" fontId="9" fillId="8" borderId="27" xfId="3" applyFont="1" applyFill="1" applyBorder="1" applyAlignment="1">
      <alignment horizontal="center" vertical="center"/>
    </xf>
    <xf numFmtId="164" fontId="3" fillId="3" borderId="0" xfId="3" applyFont="1" applyFill="1" applyAlignment="1">
      <alignment vertical="center"/>
    </xf>
    <xf numFmtId="164" fontId="3" fillId="4" borderId="32" xfId="3" applyFont="1" applyFill="1" applyBorder="1" applyAlignment="1">
      <alignment horizontal="center" vertical="center"/>
    </xf>
    <xf numFmtId="164" fontId="9" fillId="3" borderId="5" xfId="3" applyFont="1" applyFill="1" applyBorder="1" applyAlignment="1">
      <alignment horizontal="center" wrapText="1"/>
    </xf>
    <xf numFmtId="164" fontId="10" fillId="7" borderId="5" xfId="3" applyFont="1" applyFill="1" applyBorder="1" applyAlignment="1" applyProtection="1">
      <alignment horizontal="right" vertical="center"/>
      <protection locked="0"/>
    </xf>
    <xf numFmtId="164" fontId="3" fillId="4" borderId="5" xfId="3" applyFont="1" applyFill="1" applyBorder="1" applyAlignment="1">
      <alignment horizontal="center" vertical="center"/>
    </xf>
    <xf numFmtId="164" fontId="3" fillId="8" borderId="5" xfId="3" applyFont="1" applyFill="1" applyBorder="1" applyAlignment="1">
      <alignment horizontal="right" vertical="center"/>
    </xf>
    <xf numFmtId="166" fontId="3" fillId="3" borderId="7" xfId="2" applyNumberFormat="1" applyFont="1" applyFill="1" applyBorder="1" applyAlignment="1">
      <alignment horizontal="center" wrapText="1"/>
    </xf>
    <xf numFmtId="166" fontId="3" fillId="4" borderId="12" xfId="2" applyNumberFormat="1" applyFont="1" applyFill="1" applyBorder="1" applyAlignment="1">
      <alignment horizontal="center" vertical="center"/>
    </xf>
    <xf numFmtId="166" fontId="3" fillId="4" borderId="24" xfId="2" applyNumberFormat="1" applyFont="1" applyFill="1" applyBorder="1" applyAlignment="1">
      <alignment horizontal="center" vertical="center"/>
    </xf>
    <xf numFmtId="166" fontId="3" fillId="3" borderId="10" xfId="2" applyNumberFormat="1" applyFont="1" applyFill="1" applyBorder="1" applyAlignment="1">
      <alignment horizontal="right" vertical="center"/>
    </xf>
    <xf numFmtId="166" fontId="3" fillId="3" borderId="12" xfId="2" applyNumberFormat="1" applyFont="1" applyFill="1" applyBorder="1" applyAlignment="1">
      <alignment horizontal="right" vertical="center"/>
    </xf>
    <xf numFmtId="166" fontId="3" fillId="4" borderId="12" xfId="2" applyNumberFormat="1" applyFont="1" applyFill="1" applyBorder="1" applyAlignment="1">
      <alignment horizontal="left" vertical="center" indent="2"/>
    </xf>
    <xf numFmtId="166" fontId="3" fillId="3" borderId="18" xfId="2" applyNumberFormat="1" applyFont="1" applyFill="1" applyBorder="1" applyAlignment="1">
      <alignment horizontal="right" vertical="center"/>
    </xf>
    <xf numFmtId="166" fontId="3" fillId="4" borderId="22" xfId="2" applyNumberFormat="1" applyFont="1" applyFill="1" applyBorder="1" applyAlignment="1">
      <alignment horizontal="center" vertical="center"/>
    </xf>
    <xf numFmtId="166" fontId="3" fillId="4" borderId="23" xfId="2" applyNumberFormat="1" applyFont="1" applyFill="1" applyBorder="1" applyAlignment="1">
      <alignment horizontal="center" vertical="center"/>
    </xf>
    <xf numFmtId="166" fontId="3" fillId="4" borderId="21" xfId="2" applyNumberFormat="1" applyFont="1" applyFill="1" applyBorder="1" applyAlignment="1">
      <alignment horizontal="center" vertical="center"/>
    </xf>
    <xf numFmtId="166" fontId="3" fillId="4" borderId="26" xfId="2" applyNumberFormat="1" applyFont="1" applyFill="1" applyBorder="1" applyAlignment="1">
      <alignment horizontal="center" vertical="center"/>
    </xf>
    <xf numFmtId="166" fontId="3" fillId="4" borderId="32" xfId="2" applyNumberFormat="1" applyFont="1" applyFill="1" applyBorder="1" applyAlignment="1">
      <alignment horizontal="center" vertical="center"/>
    </xf>
    <xf numFmtId="166" fontId="3" fillId="4" borderId="33" xfId="2" applyNumberFormat="1" applyFont="1" applyFill="1" applyBorder="1" applyAlignment="1">
      <alignment horizontal="center" vertical="center"/>
    </xf>
    <xf numFmtId="166" fontId="3" fillId="3" borderId="16" xfId="2" applyNumberFormat="1" applyFont="1" applyFill="1" applyBorder="1" applyAlignment="1">
      <alignment horizontal="right" vertical="center"/>
    </xf>
    <xf numFmtId="166" fontId="3" fillId="3" borderId="17" xfId="2" applyNumberFormat="1" applyFont="1" applyFill="1" applyBorder="1" applyAlignment="1">
      <alignment horizontal="right" vertical="center"/>
    </xf>
    <xf numFmtId="166" fontId="9" fillId="3" borderId="3" xfId="2" applyNumberFormat="1" applyFont="1" applyFill="1" applyBorder="1" applyAlignment="1">
      <alignment horizontal="center" wrapText="1"/>
    </xf>
    <xf numFmtId="166" fontId="3" fillId="3" borderId="23" xfId="2" applyNumberFormat="1" applyFont="1" applyFill="1" applyBorder="1" applyAlignment="1">
      <alignment horizontal="right" vertical="center"/>
    </xf>
    <xf numFmtId="166" fontId="3" fillId="4" borderId="16" xfId="2" applyNumberFormat="1" applyFont="1" applyFill="1" applyBorder="1" applyAlignment="1">
      <alignment horizontal="center" vertical="center"/>
    </xf>
    <xf numFmtId="166" fontId="3" fillId="4" borderId="17" xfId="2" applyNumberFormat="1" applyFont="1" applyFill="1" applyBorder="1" applyAlignment="1">
      <alignment horizontal="center" vertical="center"/>
    </xf>
    <xf numFmtId="166" fontId="3" fillId="8" borderId="31" xfId="2" applyNumberFormat="1" applyFont="1" applyFill="1" applyBorder="1" applyAlignment="1">
      <alignment horizontal="right" vertical="center"/>
    </xf>
    <xf numFmtId="9" fontId="3" fillId="2" borderId="0" xfId="1" applyFont="1" applyFill="1" applyAlignment="1">
      <alignment vertical="center"/>
    </xf>
    <xf numFmtId="9" fontId="3" fillId="3" borderId="7" xfId="1" applyFont="1" applyFill="1" applyBorder="1" applyAlignment="1">
      <alignment horizontal="center" wrapText="1"/>
    </xf>
    <xf numFmtId="9" fontId="3" fillId="3" borderId="8" xfId="1" applyFont="1" applyFill="1" applyBorder="1" applyAlignment="1">
      <alignment horizontal="center" wrapText="1"/>
    </xf>
    <xf numFmtId="9" fontId="3" fillId="3" borderId="9" xfId="1" applyFont="1" applyFill="1" applyBorder="1" applyAlignment="1">
      <alignment horizontal="center" wrapText="1"/>
    </xf>
    <xf numFmtId="9" fontId="3" fillId="4" borderId="12" xfId="1" applyFont="1" applyFill="1" applyBorder="1" applyAlignment="1">
      <alignment horizontal="center" vertical="center"/>
    </xf>
    <xf numFmtId="9" fontId="14" fillId="3" borderId="13" xfId="1" applyFont="1" applyFill="1" applyBorder="1" applyAlignment="1">
      <alignment horizontal="right" vertical="center"/>
    </xf>
    <xf numFmtId="9" fontId="14" fillId="3" borderId="12" xfId="1" applyFont="1" applyFill="1" applyBorder="1" applyAlignment="1">
      <alignment horizontal="right" vertical="center"/>
    </xf>
    <xf numFmtId="9" fontId="14" fillId="3" borderId="10" xfId="1" applyFont="1" applyFill="1" applyBorder="1" applyAlignment="1">
      <alignment horizontal="right" vertical="center"/>
    </xf>
    <xf numFmtId="9" fontId="3" fillId="4" borderId="10" xfId="1" applyFont="1" applyFill="1" applyBorder="1" applyAlignment="1">
      <alignment horizontal="center" vertical="center"/>
    </xf>
    <xf numFmtId="9" fontId="3" fillId="4" borderId="13" xfId="1" applyFont="1" applyFill="1" applyBorder="1" applyAlignment="1">
      <alignment horizontal="center" vertical="center"/>
    </xf>
    <xf numFmtId="9" fontId="14" fillId="4" borderId="10" xfId="1" applyFont="1" applyFill="1" applyBorder="1" applyAlignment="1">
      <alignment horizontal="center" vertical="center"/>
    </xf>
    <xf numFmtId="9" fontId="14" fillId="4" borderId="13" xfId="1" applyFont="1" applyFill="1" applyBorder="1" applyAlignment="1">
      <alignment horizontal="center" vertical="center"/>
    </xf>
    <xf numFmtId="9" fontId="14" fillId="0" borderId="12" xfId="1" applyFont="1" applyFill="1" applyBorder="1" applyAlignment="1">
      <alignment horizontal="right" vertical="center"/>
    </xf>
    <xf numFmtId="9" fontId="14" fillId="4" borderId="12" xfId="1" applyFont="1" applyFill="1" applyBorder="1" applyAlignment="1">
      <alignment horizontal="center" vertical="center"/>
    </xf>
    <xf numFmtId="9" fontId="3" fillId="4" borderId="12" xfId="1" applyFont="1" applyFill="1" applyBorder="1" applyAlignment="1">
      <alignment horizontal="left" vertical="center" indent="2"/>
    </xf>
    <xf numFmtId="9" fontId="3" fillId="4" borderId="10" xfId="1" applyFont="1" applyFill="1" applyBorder="1" applyAlignment="1">
      <alignment horizontal="left" vertical="center" indent="2"/>
    </xf>
    <xf numFmtId="9" fontId="9" fillId="8" borderId="27" xfId="1" applyFont="1" applyFill="1" applyBorder="1" applyAlignment="1">
      <alignment horizontal="center" vertical="center"/>
    </xf>
    <xf numFmtId="9" fontId="3" fillId="3" borderId="0" xfId="1" applyFont="1" applyFill="1" applyAlignment="1">
      <alignment vertical="center"/>
    </xf>
    <xf numFmtId="9" fontId="14" fillId="4" borderId="22" xfId="1" applyFont="1" applyFill="1" applyBorder="1" applyAlignment="1">
      <alignment horizontal="center" vertical="center"/>
    </xf>
    <xf numFmtId="9" fontId="14" fillId="4" borderId="23" xfId="1" applyFont="1" applyFill="1" applyBorder="1" applyAlignment="1">
      <alignment horizontal="center" vertical="center"/>
    </xf>
    <xf numFmtId="9" fontId="14" fillId="0" borderId="13" xfId="1" applyFont="1" applyFill="1" applyBorder="1" applyAlignment="1">
      <alignment horizontal="right" vertical="center"/>
    </xf>
    <xf numFmtId="9" fontId="3" fillId="4" borderId="21" xfId="1" applyFont="1" applyFill="1" applyBorder="1" applyAlignment="1">
      <alignment horizontal="center" vertical="center"/>
    </xf>
    <xf numFmtId="9" fontId="14" fillId="3" borderId="24" xfId="1" applyFont="1" applyFill="1" applyBorder="1" applyAlignment="1">
      <alignment horizontal="right" vertical="center"/>
    </xf>
    <xf numFmtId="9" fontId="3" fillId="4" borderId="24" xfId="1" applyFont="1" applyFill="1" applyBorder="1" applyAlignment="1">
      <alignment horizontal="center" vertical="center"/>
    </xf>
    <xf numFmtId="9" fontId="14" fillId="2" borderId="12" xfId="1" applyFont="1" applyFill="1" applyBorder="1" applyAlignment="1">
      <alignment vertical="center"/>
    </xf>
    <xf numFmtId="9" fontId="14" fillId="2" borderId="10" xfId="1" applyFont="1" applyFill="1" applyBorder="1" applyAlignment="1">
      <alignment vertical="center"/>
    </xf>
    <xf numFmtId="9" fontId="14" fillId="2" borderId="13" xfId="1" applyFont="1" applyFill="1" applyBorder="1" applyAlignment="1">
      <alignment vertical="center"/>
    </xf>
    <xf numFmtId="9" fontId="3" fillId="4" borderId="32" xfId="1" applyFont="1" applyFill="1" applyBorder="1" applyAlignment="1">
      <alignment horizontal="center" vertical="center"/>
    </xf>
    <xf numFmtId="9" fontId="14" fillId="2" borderId="16" xfId="1" applyFont="1" applyFill="1" applyBorder="1" applyAlignment="1">
      <alignment vertical="center"/>
    </xf>
    <xf numFmtId="9" fontId="14" fillId="2" borderId="17" xfId="1" applyFont="1" applyFill="1" applyBorder="1" applyAlignment="1">
      <alignment vertical="center"/>
    </xf>
    <xf numFmtId="9" fontId="14" fillId="2" borderId="18" xfId="1" applyFont="1" applyFill="1" applyBorder="1" applyAlignment="1">
      <alignment vertical="center"/>
    </xf>
    <xf numFmtId="9" fontId="9" fillId="3" borderId="5" xfId="1" applyFont="1" applyFill="1" applyBorder="1" applyAlignment="1">
      <alignment horizontal="center" wrapText="1"/>
    </xf>
    <xf numFmtId="9" fontId="14" fillId="3" borderId="5" xfId="1" applyFont="1" applyFill="1" applyBorder="1" applyAlignment="1">
      <alignment horizontal="right" vertical="center"/>
    </xf>
    <xf numFmtId="9" fontId="14" fillId="4" borderId="5" xfId="1" applyFont="1" applyFill="1" applyBorder="1" applyAlignment="1">
      <alignment horizontal="center" vertical="center"/>
    </xf>
    <xf numFmtId="9" fontId="3" fillId="8" borderId="5" xfId="1" applyFont="1" applyFill="1" applyBorder="1" applyAlignment="1">
      <alignment horizontal="center" vertical="center"/>
    </xf>
    <xf numFmtId="9" fontId="3" fillId="8" borderId="0" xfId="1" applyFont="1" applyFill="1" applyAlignment="1">
      <alignment vertical="center"/>
    </xf>
    <xf numFmtId="0" fontId="0" fillId="3" borderId="0" xfId="0" applyAlignment="1">
      <alignment vertical="top"/>
    </xf>
    <xf numFmtId="0" fontId="4" fillId="12" borderId="36" xfId="0" applyFont="1" applyFill="1" applyBorder="1" applyAlignment="1">
      <alignment vertical="center"/>
    </xf>
    <xf numFmtId="0" fontId="4" fillId="12" borderId="37" xfId="0" applyFont="1" applyFill="1" applyBorder="1" applyAlignment="1">
      <alignment vertical="center"/>
    </xf>
    <xf numFmtId="0" fontId="4" fillId="12" borderId="38" xfId="0" applyFont="1" applyFill="1" applyBorder="1" applyAlignment="1">
      <alignment vertical="center"/>
    </xf>
    <xf numFmtId="0" fontId="15" fillId="3" borderId="0" xfId="0" applyFont="1">
      <alignment vertical="center"/>
    </xf>
    <xf numFmtId="0" fontId="16" fillId="6" borderId="35" xfId="0" applyFont="1" applyFill="1" applyBorder="1" applyAlignment="1">
      <alignment vertical="center"/>
    </xf>
    <xf numFmtId="0" fontId="3" fillId="0" borderId="20" xfId="0" applyFont="1" applyFill="1" applyBorder="1" applyAlignment="1">
      <alignment horizontal="center" vertical="center"/>
    </xf>
    <xf numFmtId="166" fontId="3" fillId="0" borderId="10" xfId="2" applyNumberFormat="1" applyFont="1" applyFill="1" applyBorder="1" applyAlignment="1">
      <alignment horizontal="center" vertical="center"/>
    </xf>
    <xf numFmtId="0" fontId="8" fillId="2" borderId="0" xfId="0" applyFont="1" applyFill="1" applyBorder="1" applyAlignment="1"/>
    <xf numFmtId="164" fontId="3" fillId="2" borderId="0" xfId="3" applyFont="1" applyFill="1" applyBorder="1" applyAlignment="1">
      <alignment vertical="center"/>
    </xf>
    <xf numFmtId="166" fontId="3" fillId="2" borderId="0" xfId="2" applyNumberFormat="1" applyFont="1" applyFill="1" applyBorder="1" applyAlignment="1">
      <alignment vertical="center"/>
    </xf>
    <xf numFmtId="166" fontId="3" fillId="3" borderId="0" xfId="2" applyNumberFormat="1" applyFont="1" applyFill="1" applyBorder="1" applyAlignment="1">
      <alignment vertical="center"/>
    </xf>
    <xf numFmtId="0" fontId="3" fillId="3" borderId="0" xfId="0" applyFont="1" applyFill="1" applyBorder="1">
      <alignment vertical="center"/>
    </xf>
    <xf numFmtId="0" fontId="3" fillId="2" borderId="0" xfId="0" applyFont="1" applyFill="1" applyBorder="1">
      <alignment vertical="center"/>
    </xf>
    <xf numFmtId="0" fontId="9" fillId="0" borderId="35" xfId="0" applyFont="1" applyFill="1" applyBorder="1" applyAlignment="1">
      <alignment horizontal="left" vertical="center"/>
    </xf>
    <xf numFmtId="0" fontId="8" fillId="2" borderId="35" xfId="0" applyFont="1" applyFill="1" applyBorder="1" applyAlignment="1"/>
    <xf numFmtId="0" fontId="3" fillId="15" borderId="47" xfId="0" applyFont="1" applyFill="1" applyBorder="1" applyAlignment="1">
      <alignment vertical="center" wrapText="1"/>
    </xf>
    <xf numFmtId="0" fontId="3" fillId="15" borderId="51" xfId="0" applyFont="1" applyFill="1" applyBorder="1" applyAlignment="1">
      <alignment vertical="center" wrapText="1"/>
    </xf>
    <xf numFmtId="0" fontId="3" fillId="15" borderId="48" xfId="0" applyFont="1" applyFill="1" applyBorder="1" applyAlignment="1">
      <alignment vertical="center" wrapText="1"/>
    </xf>
    <xf numFmtId="0" fontId="9" fillId="15" borderId="48" xfId="0" applyFont="1" applyFill="1" applyBorder="1" applyAlignment="1">
      <alignment vertical="center" wrapText="1"/>
    </xf>
    <xf numFmtId="0" fontId="3" fillId="15" borderId="48" xfId="0" applyFont="1" applyFill="1" applyBorder="1" applyAlignment="1">
      <alignment horizontal="left" vertical="center" wrapText="1" indent="1"/>
    </xf>
    <xf numFmtId="0" fontId="11" fillId="15" borderId="48" xfId="0" applyFont="1" applyFill="1" applyBorder="1" applyAlignment="1">
      <alignment horizontal="left" vertical="center" wrapText="1" indent="1"/>
    </xf>
    <xf numFmtId="0" fontId="12" fillId="15" borderId="48" xfId="0" applyFont="1" applyFill="1" applyBorder="1" applyAlignment="1">
      <alignment horizontal="left" vertical="center" wrapText="1" indent="1"/>
    </xf>
    <xf numFmtId="0" fontId="3" fillId="15" borderId="48" xfId="0" applyFont="1" applyFill="1" applyBorder="1" applyAlignment="1">
      <alignment horizontal="left" vertical="center" wrapText="1" indent="2"/>
    </xf>
    <xf numFmtId="0" fontId="3" fillId="15" borderId="48" xfId="0" applyFont="1" applyFill="1" applyBorder="1" applyAlignment="1">
      <alignment horizontal="left" vertical="center" wrapText="1" indent="3"/>
    </xf>
    <xf numFmtId="0" fontId="11" fillId="15" borderId="48" xfId="0" applyFont="1" applyFill="1" applyBorder="1" applyAlignment="1">
      <alignment horizontal="left" vertical="center" wrapText="1" indent="2"/>
    </xf>
    <xf numFmtId="0" fontId="3" fillId="15" borderId="48" xfId="0" applyFont="1" applyFill="1" applyBorder="1" applyAlignment="1">
      <alignment horizontal="left" vertical="center" wrapText="1" indent="4"/>
    </xf>
    <xf numFmtId="0" fontId="9" fillId="15" borderId="48" xfId="0" applyFont="1" applyFill="1" applyBorder="1" applyAlignment="1">
      <alignment horizontal="left" vertical="center" wrapText="1" indent="1"/>
    </xf>
    <xf numFmtId="0" fontId="3" fillId="15" borderId="49" xfId="0" applyFont="1" applyFill="1" applyBorder="1" applyAlignment="1">
      <alignment horizontal="left" vertical="center" wrapText="1" indent="1"/>
    </xf>
    <xf numFmtId="0" fontId="9" fillId="15" borderId="35" xfId="0" applyFont="1" applyFill="1" applyBorder="1" applyAlignment="1">
      <alignment horizontal="left" vertical="center"/>
    </xf>
    <xf numFmtId="0" fontId="9" fillId="2" borderId="35" xfId="0" applyFont="1" applyFill="1" applyBorder="1" applyAlignment="1">
      <alignment horizontal="left"/>
    </xf>
    <xf numFmtId="9" fontId="3" fillId="15" borderId="48" xfId="1" applyFont="1" applyFill="1" applyBorder="1" applyAlignment="1">
      <alignment vertical="center" wrapText="1"/>
    </xf>
    <xf numFmtId="0" fontId="3" fillId="15" borderId="48" xfId="0" applyFont="1" applyFill="1" applyBorder="1" applyAlignment="1">
      <alignment horizontal="left" vertical="center" wrapText="1"/>
    </xf>
    <xf numFmtId="0" fontId="9" fillId="15" borderId="48" xfId="0" applyFont="1" applyFill="1" applyBorder="1" applyAlignment="1">
      <alignment horizontal="left" vertical="center" wrapText="1"/>
    </xf>
    <xf numFmtId="0" fontId="11" fillId="15" borderId="48" xfId="0" applyFont="1" applyFill="1" applyBorder="1" applyAlignment="1">
      <alignment horizontal="left" vertical="center" wrapText="1"/>
    </xf>
    <xf numFmtId="0" fontId="9" fillId="15" borderId="5" xfId="0" applyFont="1" applyFill="1" applyBorder="1" applyAlignment="1">
      <alignment horizontal="left" vertical="center"/>
    </xf>
    <xf numFmtId="0" fontId="3" fillId="15" borderId="4" xfId="0" applyFont="1" applyFill="1" applyBorder="1">
      <alignment vertical="center"/>
    </xf>
    <xf numFmtId="0" fontId="3" fillId="15" borderId="6" xfId="0" applyFont="1" applyFill="1" applyBorder="1">
      <alignment vertical="center"/>
    </xf>
    <xf numFmtId="0" fontId="3" fillId="15" borderId="6" xfId="0" applyFont="1" applyFill="1" applyBorder="1" applyAlignment="1">
      <alignment horizontal="left" vertical="center" indent="1"/>
    </xf>
    <xf numFmtId="0" fontId="3" fillId="15" borderId="34" xfId="0" applyFont="1" applyFill="1" applyBorder="1">
      <alignment vertical="center"/>
    </xf>
    <xf numFmtId="164" fontId="3" fillId="0" borderId="32" xfId="3" applyFont="1" applyFill="1" applyBorder="1" applyAlignment="1">
      <alignment horizontal="center" vertical="center"/>
    </xf>
    <xf numFmtId="166" fontId="3" fillId="3" borderId="26" xfId="2" applyNumberFormat="1" applyFont="1" applyFill="1" applyBorder="1" applyAlignment="1">
      <alignment horizontal="right" vertical="center"/>
    </xf>
    <xf numFmtId="166" fontId="3" fillId="3" borderId="14" xfId="2" applyNumberFormat="1" applyFont="1" applyFill="1" applyBorder="1" applyAlignment="1">
      <alignment horizontal="right" vertical="center"/>
    </xf>
    <xf numFmtId="166" fontId="3" fillId="3" borderId="15" xfId="2" applyNumberFormat="1" applyFont="1" applyFill="1" applyBorder="1" applyAlignment="1">
      <alignment horizontal="right" vertical="center"/>
    </xf>
    <xf numFmtId="166" fontId="9" fillId="8" borderId="9" xfId="2" applyNumberFormat="1" applyFont="1" applyFill="1" applyBorder="1" applyAlignment="1">
      <alignment horizontal="right" vertical="center"/>
    </xf>
    <xf numFmtId="166" fontId="9" fillId="8" borderId="52" xfId="2" applyNumberFormat="1" applyFont="1" applyFill="1" applyBorder="1" applyAlignment="1">
      <alignment horizontal="right" vertical="center"/>
    </xf>
    <xf numFmtId="0" fontId="3" fillId="15" borderId="49" xfId="0" applyFont="1" applyFill="1" applyBorder="1" applyAlignment="1">
      <alignment horizontal="left" vertical="center" wrapText="1"/>
    </xf>
    <xf numFmtId="0" fontId="9" fillId="15" borderId="35" xfId="0" applyFont="1" applyFill="1" applyBorder="1" applyAlignment="1">
      <alignment horizontal="left"/>
    </xf>
    <xf numFmtId="0" fontId="8" fillId="2" borderId="36" xfId="0" applyFont="1" applyFill="1" applyBorder="1" applyAlignment="1"/>
    <xf numFmtId="9" fontId="9" fillId="8" borderId="35" xfId="1" applyFont="1" applyFill="1" applyBorder="1" applyAlignment="1">
      <alignment horizontal="right" vertical="center"/>
    </xf>
    <xf numFmtId="9" fontId="17" fillId="6" borderId="36" xfId="0" applyNumberFormat="1" applyFont="1" applyFill="1" applyBorder="1" applyAlignment="1">
      <alignment vertical="center"/>
    </xf>
    <xf numFmtId="9" fontId="17" fillId="6" borderId="37" xfId="0" applyNumberFormat="1" applyFont="1" applyFill="1" applyBorder="1" applyAlignment="1">
      <alignment vertical="center"/>
    </xf>
    <xf numFmtId="9" fontId="17" fillId="6" borderId="38" xfId="0" applyNumberFormat="1" applyFont="1" applyFill="1" applyBorder="1" applyAlignment="1">
      <alignment vertical="center"/>
    </xf>
    <xf numFmtId="0" fontId="0" fillId="3" borderId="42" xfId="0" applyBorder="1">
      <alignment vertical="center"/>
    </xf>
    <xf numFmtId="0" fontId="0" fillId="6" borderId="35" xfId="0" applyFill="1" applyBorder="1">
      <alignment vertical="center"/>
    </xf>
    <xf numFmtId="0" fontId="6" fillId="7" borderId="44" xfId="0" applyFont="1" applyFill="1" applyBorder="1" applyAlignment="1" applyProtection="1">
      <alignment horizontal="center" vertical="center"/>
      <protection locked="0"/>
    </xf>
    <xf numFmtId="0" fontId="6" fillId="7" borderId="45" xfId="0" applyFont="1" applyFill="1" applyBorder="1" applyAlignment="1" applyProtection="1">
      <alignment horizontal="center" vertical="center"/>
      <protection locked="0"/>
    </xf>
    <xf numFmtId="0" fontId="6" fillId="7" borderId="46" xfId="0" applyFont="1" applyFill="1" applyBorder="1" applyAlignment="1" applyProtection="1">
      <alignment horizontal="center" vertical="center"/>
      <protection locked="0"/>
    </xf>
    <xf numFmtId="0" fontId="4" fillId="12" borderId="42" xfId="0" applyFont="1" applyFill="1" applyBorder="1" applyAlignment="1">
      <alignment horizontal="left" vertical="center"/>
    </xf>
    <xf numFmtId="0" fontId="4" fillId="12" borderId="0" xfId="0" applyFont="1" applyFill="1" applyAlignment="1">
      <alignment horizontal="left" vertical="center"/>
    </xf>
    <xf numFmtId="0" fontId="4" fillId="12" borderId="43" xfId="0" applyFont="1" applyFill="1" applyBorder="1" applyAlignment="1">
      <alignment horizontal="left" vertical="center"/>
    </xf>
    <xf numFmtId="0" fontId="4" fillId="12" borderId="44" xfId="0" applyFont="1" applyFill="1" applyBorder="1" applyAlignment="1">
      <alignment horizontal="left" vertical="center"/>
    </xf>
    <xf numFmtId="0" fontId="4" fillId="12" borderId="45" xfId="0" applyFont="1" applyFill="1" applyBorder="1" applyAlignment="1">
      <alignment horizontal="left" vertical="center"/>
    </xf>
    <xf numFmtId="0" fontId="4" fillId="12" borderId="46" xfId="0" applyFont="1" applyFill="1" applyBorder="1" applyAlignment="1">
      <alignment horizontal="left" vertical="center"/>
    </xf>
    <xf numFmtId="0" fontId="6" fillId="7" borderId="42" xfId="0" applyFont="1" applyFill="1" applyBorder="1" applyAlignment="1" applyProtection="1">
      <alignment horizontal="center" vertical="center"/>
      <protection locked="0"/>
    </xf>
    <xf numFmtId="0" fontId="6" fillId="7" borderId="0" xfId="0" applyFont="1" applyFill="1" applyAlignment="1" applyProtection="1">
      <alignment horizontal="center" vertical="center"/>
      <protection locked="0"/>
    </xf>
    <xf numFmtId="0" fontId="6" fillId="7" borderId="43" xfId="0" applyFont="1" applyFill="1" applyBorder="1" applyAlignment="1" applyProtection="1">
      <alignment horizontal="center" vertical="center"/>
      <protection locked="0"/>
    </xf>
    <xf numFmtId="0" fontId="0" fillId="12" borderId="36" xfId="0" applyFill="1" applyBorder="1" applyAlignment="1">
      <alignment horizontal="center" vertical="center"/>
    </xf>
    <xf numFmtId="0" fontId="0" fillId="12" borderId="37" xfId="0" applyFill="1" applyBorder="1" applyAlignment="1">
      <alignment horizontal="center" vertical="center"/>
    </xf>
    <xf numFmtId="0" fontId="0" fillId="12" borderId="38" xfId="0" applyFill="1" applyBorder="1" applyAlignment="1">
      <alignment horizontal="center" vertical="center"/>
    </xf>
    <xf numFmtId="0" fontId="0" fillId="11" borderId="36" xfId="0" applyFill="1" applyBorder="1" applyAlignment="1">
      <alignment horizontal="center" vertical="center"/>
    </xf>
    <xf numFmtId="0" fontId="0" fillId="11" borderId="37" xfId="0" applyFill="1" applyBorder="1" applyAlignment="1">
      <alignment horizontal="center" vertical="center"/>
    </xf>
    <xf numFmtId="0" fontId="0" fillId="11" borderId="38" xfId="0" applyFill="1" applyBorder="1" applyAlignment="1">
      <alignment horizontal="center" vertical="center"/>
    </xf>
    <xf numFmtId="0" fontId="0" fillId="7" borderId="39" xfId="0" applyFill="1" applyBorder="1" applyAlignment="1" applyProtection="1">
      <alignment horizontal="center" vertical="center"/>
      <protection locked="0"/>
    </xf>
    <xf numFmtId="0" fontId="0" fillId="7" borderId="40" xfId="0" applyFill="1" applyBorder="1" applyAlignment="1" applyProtection="1">
      <alignment horizontal="center" vertical="center"/>
      <protection locked="0"/>
    </xf>
    <xf numFmtId="0" fontId="0" fillId="7" borderId="41" xfId="0" applyFill="1" applyBorder="1" applyAlignment="1" applyProtection="1">
      <alignment horizontal="center" vertical="center"/>
      <protection locked="0"/>
    </xf>
    <xf numFmtId="0" fontId="0" fillId="7" borderId="42" xfId="0" applyFill="1" applyBorder="1" applyAlignment="1" applyProtection="1">
      <alignment horizontal="center" vertical="center"/>
      <protection locked="0"/>
    </xf>
    <xf numFmtId="0" fontId="0" fillId="7" borderId="0" xfId="0" applyFill="1" applyAlignment="1" applyProtection="1">
      <alignment horizontal="center" vertical="center"/>
      <protection locked="0"/>
    </xf>
    <xf numFmtId="0" fontId="0" fillId="7" borderId="43" xfId="0" applyFill="1" applyBorder="1" applyAlignment="1" applyProtection="1">
      <alignment horizontal="center" vertical="center"/>
      <protection locked="0"/>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4" fillId="12" borderId="39" xfId="0" applyFont="1" applyFill="1" applyBorder="1" applyAlignment="1">
      <alignment horizontal="left" vertical="center"/>
    </xf>
    <xf numFmtId="0" fontId="4" fillId="12" borderId="40" xfId="0" applyFont="1" applyFill="1" applyBorder="1" applyAlignment="1">
      <alignment horizontal="left" vertical="center"/>
    </xf>
    <xf numFmtId="0" fontId="4" fillId="12" borderId="41" xfId="0" applyFont="1" applyFill="1" applyBorder="1" applyAlignment="1">
      <alignment horizontal="left" vertical="center"/>
    </xf>
    <xf numFmtId="166" fontId="3" fillId="2" borderId="3" xfId="2" applyNumberFormat="1" applyFont="1" applyFill="1" applyBorder="1" applyAlignment="1">
      <alignment horizontal="center" vertical="center"/>
    </xf>
    <xf numFmtId="164" fontId="9" fillId="3" borderId="31" xfId="3" applyFont="1" applyFill="1" applyBorder="1" applyAlignment="1">
      <alignment horizontal="center" wrapText="1"/>
    </xf>
    <xf numFmtId="164" fontId="9" fillId="3" borderId="27" xfId="3" applyFont="1" applyFill="1" applyBorder="1" applyAlignment="1">
      <alignment horizontal="center" wrapTex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164" fontId="9" fillId="3" borderId="9" xfId="3" applyFont="1" applyFill="1" applyBorder="1" applyAlignment="1">
      <alignment horizontal="center" wrapText="1"/>
    </xf>
    <xf numFmtId="164" fontId="9" fillId="3" borderId="3" xfId="3" applyFont="1" applyFill="1" applyBorder="1" applyAlignment="1">
      <alignment horizontal="center" wrapText="1"/>
    </xf>
    <xf numFmtId="9" fontId="9" fillId="2" borderId="7" xfId="1" applyFont="1" applyFill="1" applyBorder="1" applyAlignment="1">
      <alignment horizontal="center" vertical="center"/>
    </xf>
    <xf numFmtId="9" fontId="9" fillId="2" borderId="8" xfId="1" applyFont="1" applyFill="1" applyBorder="1" applyAlignment="1">
      <alignment horizontal="center" vertical="center"/>
    </xf>
    <xf numFmtId="9" fontId="9" fillId="2" borderId="9" xfId="1" applyFont="1" applyFill="1" applyBorder="1" applyAlignment="1">
      <alignment horizontal="center" vertical="center"/>
    </xf>
    <xf numFmtId="166" fontId="9" fillId="2" borderId="3" xfId="2" applyNumberFormat="1" applyFont="1" applyFill="1" applyBorder="1" applyAlignment="1">
      <alignment horizontal="center" vertical="center"/>
    </xf>
    <xf numFmtId="0" fontId="3" fillId="3" borderId="0" xfId="0" applyFont="1" applyFill="1" applyBorder="1" applyAlignment="1">
      <alignment horizontal="center" vertical="center"/>
    </xf>
    <xf numFmtId="0" fontId="3" fillId="3" borderId="1" xfId="0" applyFont="1" applyFill="1" applyBorder="1" applyAlignment="1">
      <alignment horizontal="left" vertical="center" indent="2"/>
    </xf>
    <xf numFmtId="0" fontId="3" fillId="3" borderId="1" xfId="0" applyFont="1" applyFill="1" applyBorder="1" applyAlignment="1">
      <alignment horizontal="left" vertical="center" indent="3"/>
    </xf>
    <xf numFmtId="0" fontId="8" fillId="3" borderId="1" xfId="0" applyFont="1" applyFill="1" applyBorder="1" applyAlignment="1">
      <alignment horizontal="left"/>
    </xf>
    <xf numFmtId="0" fontId="3" fillId="3" borderId="53" xfId="0" applyFont="1" applyFill="1" applyBorder="1" applyAlignment="1">
      <alignment vertical="center"/>
    </xf>
    <xf numFmtId="0" fontId="3" fillId="3" borderId="20" xfId="0" applyFont="1" applyFill="1" applyBorder="1" applyAlignment="1">
      <alignment vertical="center"/>
    </xf>
    <xf numFmtId="0" fontId="3" fillId="3" borderId="0" xfId="0" applyFont="1" applyFill="1" applyAlignment="1">
      <alignment horizontal="center" vertical="center"/>
    </xf>
    <xf numFmtId="0" fontId="7" fillId="3" borderId="36" xfId="0" applyFont="1" applyFill="1" applyBorder="1" applyAlignment="1"/>
    <xf numFmtId="0" fontId="7" fillId="3" borderId="37" xfId="0" applyFont="1" applyFill="1" applyBorder="1" applyAlignment="1">
      <alignment horizontal="center"/>
    </xf>
    <xf numFmtId="164" fontId="7" fillId="3" borderId="37" xfId="3" applyFont="1" applyFill="1" applyBorder="1" applyAlignment="1"/>
    <xf numFmtId="166" fontId="7" fillId="3" borderId="37" xfId="2" applyNumberFormat="1" applyFont="1" applyFill="1" applyBorder="1" applyAlignment="1"/>
    <xf numFmtId="166" fontId="7" fillId="3" borderId="38" xfId="2" applyNumberFormat="1" applyFont="1" applyFill="1" applyBorder="1" applyAlignment="1"/>
    <xf numFmtId="0" fontId="7" fillId="3" borderId="0" xfId="0" applyFont="1" applyFill="1" applyBorder="1" applyAlignment="1"/>
    <xf numFmtId="0" fontId="7" fillId="3" borderId="0" xfId="0" applyFont="1" applyFill="1" applyBorder="1" applyAlignment="1">
      <alignment horizontal="center"/>
    </xf>
    <xf numFmtId="164" fontId="7" fillId="3" borderId="0" xfId="3" applyFont="1" applyFill="1" applyBorder="1" applyAlignment="1"/>
    <xf numFmtId="166" fontId="7" fillId="3" borderId="0" xfId="2" applyNumberFormat="1" applyFont="1" applyFill="1" applyBorder="1" applyAlignment="1"/>
    <xf numFmtId="164" fontId="3" fillId="3" borderId="0" xfId="3" applyFont="1" applyFill="1" applyBorder="1" applyAlignment="1">
      <alignment vertical="center"/>
    </xf>
    <xf numFmtId="9" fontId="3" fillId="3" borderId="0" xfId="1" applyFont="1" applyFill="1" applyBorder="1" applyAlignment="1">
      <alignment vertical="center"/>
    </xf>
    <xf numFmtId="9" fontId="9" fillId="3" borderId="20" xfId="1" applyFont="1" applyFill="1" applyBorder="1" applyAlignment="1">
      <alignment horizontal="center" vertical="center"/>
    </xf>
    <xf numFmtId="9" fontId="9" fillId="3" borderId="30" xfId="1" applyFont="1" applyFill="1" applyBorder="1" applyAlignment="1">
      <alignment horizontal="center" vertical="center"/>
    </xf>
    <xf numFmtId="9" fontId="9" fillId="3" borderId="31" xfId="1" applyFont="1" applyFill="1" applyBorder="1" applyAlignment="1">
      <alignment horizontal="center" vertical="center"/>
    </xf>
    <xf numFmtId="166" fontId="9" fillId="3" borderId="27" xfId="2" applyNumberFormat="1" applyFont="1" applyFill="1" applyBorder="1" applyAlignment="1">
      <alignment horizontal="center" vertical="center"/>
    </xf>
  </cellXfs>
  <cellStyles count="6">
    <cellStyle name="20% - Accent1" xfId="4" builtinId="30" hidden="1"/>
    <cellStyle name="20% - Accent2" xfId="5" builtinId="34" hidden="1"/>
    <cellStyle name="Comma" xfId="2" builtinId="3"/>
    <cellStyle name="Comma [0]" xfId="3" builtinId="6"/>
    <cellStyle name="Normal" xfId="0" builtinId="0"/>
    <cellStyle name="Percent" xfId="1" builtinId="5"/>
  </cellStyles>
  <dxfs count="2">
    <dxf>
      <font>
        <condense val="0"/>
        <extend val="0"/>
        <color indexed="17"/>
      </font>
      <fill>
        <patternFill>
          <bgColor theme="0"/>
        </patternFill>
      </fill>
    </dxf>
    <dxf>
      <font>
        <b/>
        <i val="0"/>
        <color rgb="FFAA322F"/>
      </font>
      <fill>
        <patternFill>
          <bgColor theme="0"/>
        </patternFill>
      </fill>
    </dxf>
  </dxfs>
  <tableStyles count="0" defaultTableStyle="TableStyleMedium9" defaultPivotStyle="PivotStyleLight16"/>
  <colors>
    <mruColors>
      <color rgb="FFCCFFFF"/>
      <color rgb="FFFFFFCC"/>
      <color rgb="FF99CCFF"/>
      <color rgb="FF6699FF"/>
      <color rgb="FF6794EF"/>
      <color rgb="FF00FF00"/>
      <color rgb="FF4785D1"/>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75005</xdr:colOff>
      <xdr:row>7</xdr:row>
      <xdr:rowOff>18889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9561905" cy="1285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54428</xdr:rowOff>
    </xdr:from>
    <xdr:to>
      <xdr:col>12</xdr:col>
      <xdr:colOff>408215</xdr:colOff>
      <xdr:row>9</xdr:row>
      <xdr:rowOff>54429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 y="54428"/>
          <a:ext cx="16029214" cy="14695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AT\2006\LGS%20-%20LGT%20Gruppe%20Stiftung\4_Risk\LGS_2006_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FC\FY2000\IPTOOL\MRT02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uman\Local%20Settings\Temporary%20Internet%20Files\OLKB7\Hyperion_inp_%20%2012(Link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ATA\BASEL%20II%20Impact%20Study\Quaterly%20Reports\160630_Basel_II_&amp;_QPRs_FormV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Verteilung%20%20Fees%20LGT%20Funds%2011%2020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Grp1Fc\ICS_Admin\2.%20Finanzgesellschaften\LGT%20Bank%20(Cayman)%20Ltd.%20(BCB)\2016\Abschluss%20MRP%20file\BCB_HFM_MRP_2016_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Grp1Fc\ICS_Admin\2.%20Finanzgesellschaften\LGT%20Bank%20in%20Liechtenstein%20(Cayman)%20Ltd.%20(BCB)\2010\Cayman%20Authorities\draft_Basel_II__QPR's_Forms_test_Q4%202010_template%201%205xls_v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WINNT\Profiles\semd01\LOCALS~1\Temp\notes2CBB50\Retrieve%20MRP%20in%20Arbeit_II.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1\UDSE\LOCALS~1\Temp\rm_122_ye_02_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Rnchbanasp20\Groups_PAS$\ZV\FinRw\FINANCE%20CONTROL\2003\LGT\Master\rm%20122%20yep%2003_1%20MAST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RR\CRME_ACTeinzel_MACCFIN_inter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C\SYSWMR\FY2002\Reports\Q2\Consolidation\MRT%20Input%20Tool%20LI%20Singapor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BHG\Bhv_LGS\2001\Fibu\LGS%202001-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100\Rep_Manual\rm%20122%20yep%2003_1%20MASTER.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00\Rep_Manual\rm_122_ye_02_inter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GA_Dokumentation\versand%20RM_YEP%202002\rm_122_ye_02_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00\Rep_Manual\rm_x122%20yep%2004_1%20MASTER.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AT\2004\STG%20-%20Schweizerische%20Treuhandgesellschaften\GAM\040712%20Juni%20GAM.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AT\2007\CLBI%20-%20LGT%20Bank%20Irleand\11\Hyperion_LBI_Actual_maccfin1107V1%201%20(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Accounts\Reporting\Year%20End\2002\YE%20Reporting%20Packs\clbi_rm_122_ye_02_1no.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100\Rep_Manual\rm_122_ye_02_1_con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Hyperion\rm_12%20yep%20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A_Dokumentation\versand%20RM_YEP%202002\Non-retrievecompanies\clde_rm_122_ye_02_1no.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BHG\Bhv_LGS\2001\Fibu\BHV%202001-0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Accounts\Reporting\Month%20End\2003\January\Loans%20Workings%20Sheet%20January.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sf\Users\mic\AppData\Roaming\Microsoft\AddIns\Taxonomy%20MarkUp%20Tool.xla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SD_Consultant\EY\Basel%20III%20(Rudy%20D'Cunha)\Liquidity%20Framework\QIS\Analysis\Summaries\QIS%20Template%20-%20Liquidity%20Risk%20-%20Butterfield%20Bank%20(Cayman)%20Limit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SD_Consultant\EY\Basel%20III%20(Rudy%20D'Cunha)\Liquidity%20Framework\QIS\Analysis\Summaries\QIS%20Template%20-%20Liquidity%20Risk%20-%20RBC%20Royal%20Bank%20(Cayman)%20Limit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RW\FINANCE%20CONTROL\2003\Konsolidierung\Manuals\rm_122_ye_02_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1\UDSE\LOCALS~1\Temp\rm%20122%20yep%2003_1%20MASTE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DAT\2008\CBOD%20-%20LGT%20Bank%20in%20Liechtenstein%20&amp;%20Co.%20OHG,%20Frankfurt\BOD_OHG_31-01-08%20MR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HG\LGI\2002\LGI%202002-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
      <sheetName val="BalanceSheet"/>
      <sheetName val="RepricingBalanceSheet"/>
      <sheetName val="CashFlowBalanceSheet_P"/>
      <sheetName val="CashFlowBalanceSheet_P&amp;C"/>
      <sheetName val="REP"/>
      <sheetName val="FIX"/>
      <sheetName val="SEC_Bonds"/>
      <sheetName val="SEC_Shares"/>
      <sheetName val="NRS"/>
      <sheetName val="SWAP"/>
      <sheetName val="FX"/>
      <sheetName val="GroupCompanies"/>
      <sheetName val="Currencies"/>
      <sheetName val="NRS_table"/>
      <sheetName val="ReleaseNotes"/>
      <sheetName val="Mapping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row r="14">
          <cell r="A14" t="str">
            <v>Other Accruals and Deferred Income Liability Side (Intragroup) (Hyperion: part of B2400I)</v>
          </cell>
        </row>
        <row r="15">
          <cell r="A15" t="str">
            <v>Other Accruals and Deferred Income Liability Side (Third Party) (Hyperion: part of B2400T)</v>
          </cell>
        </row>
      </sheetData>
      <sheetData sheetId="15"/>
      <sheetData sheetId="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Main"/>
      <sheetName val="Flash"/>
      <sheetName val="Leica 1"/>
      <sheetName val="Leica 2"/>
      <sheetName val="Leica 3"/>
      <sheetName val="Leica 4"/>
      <sheetName val="ICO"/>
      <sheetName val="AddInfo"/>
      <sheetName val="FixedAssets"/>
      <sheetName val="Reports"/>
      <sheetName val="Checks"/>
      <sheetName val="Checks-AddInfo"/>
      <sheetName val="Lists"/>
      <sheetName val="VBA_Ut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 MaccFin"/>
      <sheetName val="Monthly P&amp;L"/>
      <sheetName val="Monthly P&amp;L IAS"/>
      <sheetName val="Balance Sheet"/>
      <sheetName val="Balance Sheet IAS"/>
      <sheetName val="IAS Adj"/>
      <sheetName val="Parameters"/>
    </sheetNames>
    <sheetDataSet>
      <sheetData sheetId="0"/>
      <sheetData sheetId="1"/>
      <sheetData sheetId="2"/>
      <sheetData sheetId="3"/>
      <sheetData sheetId="4"/>
      <sheetData sheetId="5"/>
      <sheetData sheetId="6" refreshError="1">
        <row r="15">
          <cell r="B15">
            <v>12</v>
          </cell>
          <cell r="D15">
            <v>37986</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bers"/>
      <sheetName val="000. Cover Sheet"/>
      <sheetName val="001. Capital Ratios"/>
      <sheetName val="002. Capital Constituents"/>
      <sheetName val="003. RWA"/>
      <sheetName val="004. CR-On Balance Sheet"/>
      <sheetName val="005. CR-Off Balance Sheet"/>
      <sheetName val="006. CR-Counterparty"/>
      <sheetName val="007. CR-Settlements"/>
      <sheetName val="008. CR-Securitisation"/>
      <sheetName val="009. Operational Risk"/>
      <sheetName val="010. MR-Data IRR"/>
      <sheetName val="011. MR-Data Equity"/>
      <sheetName val="012. MR-Data Comm"/>
      <sheetName val="013. MR-IRR Maturity Result"/>
      <sheetName val="014. MR-IRR Duration Result"/>
      <sheetName val="015. MR-Equity Result"/>
      <sheetName val="016. MR-Commodities Results "/>
      <sheetName val="017. MR-FX Result"/>
      <sheetName val="018.Correlation Trade Portfolio"/>
      <sheetName val="Concept and Member Markup"/>
      <sheetName val="050. QPR-Statement of Fin Pos"/>
      <sheetName val="051. QPR-Statement of Fin Perf"/>
      <sheetName val="052. QPR-Ten Largest deposits"/>
      <sheetName val="053. QPR-Large exposures"/>
      <sheetName val="054. QPR-Asset Quality"/>
      <sheetName val="055. QPR-Debt Securities"/>
      <sheetName val="056. QPR-Equities"/>
      <sheetName val="057. QPR-Funds"/>
      <sheetName val="058. QPR-OTC &amp; ETC"/>
      <sheetName val="059. QPR-Off Balance Sheet"/>
      <sheetName val="060. QPR-Interest Rate"/>
      <sheetName val="NamedRange"/>
      <sheetName val="dpa_version"/>
      <sheetName val="schedule_dpa"/>
      <sheetName val="category_dpa"/>
      <sheetName val="measure_dpa"/>
    </sheetNames>
    <sheetDataSet>
      <sheetData sheetId="0">
        <row r="2">
          <cell r="B2" t="str">
            <v>Government</v>
          </cell>
          <cell r="C2" t="str">
            <v>Fixed</v>
          </cell>
          <cell r="D2" t="str">
            <v>Monthly</v>
          </cell>
          <cell r="E2" t="str">
            <v>Yes</v>
          </cell>
          <cell r="F2" t="str">
            <v>A</v>
          </cell>
          <cell r="G2" t="str">
            <v>S &amp; P</v>
          </cell>
          <cell r="H2" t="str">
            <v>Long</v>
          </cell>
          <cell r="I2" t="str">
            <v>Monthly</v>
          </cell>
          <cell r="J2" t="str">
            <v>Long Put</v>
          </cell>
          <cell r="K2">
            <v>0</v>
          </cell>
          <cell r="L2" t="str">
            <v>Long</v>
          </cell>
          <cell r="M2" t="str">
            <v>Long Put</v>
          </cell>
          <cell r="N2" t="str">
            <v>0 &lt;= 6 months</v>
          </cell>
          <cell r="O2" t="str">
            <v>0 &lt;= 1 month</v>
          </cell>
          <cell r="P2" t="str">
            <v>Common</v>
          </cell>
          <cell r="Q2">
            <v>0</v>
          </cell>
          <cell r="R2" t="str">
            <v>0 &lt;= 1 month</v>
          </cell>
          <cell r="S2" t="str">
            <v>Yes</v>
          </cell>
          <cell r="T2" t="str">
            <v>A</v>
          </cell>
          <cell r="U2" t="str">
            <v>Public</v>
          </cell>
          <cell r="V2" t="str">
            <v>A</v>
          </cell>
          <cell r="W2" t="str">
            <v>S &amp; P</v>
          </cell>
          <cell r="X2" t="str">
            <v>Yes</v>
          </cell>
        </row>
        <row r="3">
          <cell r="B3" t="str">
            <v>Qualifying</v>
          </cell>
          <cell r="C3" t="str">
            <v>Floating</v>
          </cell>
          <cell r="D3" t="str">
            <v>Quarterly</v>
          </cell>
          <cell r="E3" t="str">
            <v>No</v>
          </cell>
          <cell r="F3" t="str">
            <v>A-</v>
          </cell>
          <cell r="G3" t="str">
            <v>Moody's</v>
          </cell>
          <cell r="H3" t="str">
            <v>Short</v>
          </cell>
          <cell r="I3" t="str">
            <v>Quarterly</v>
          </cell>
          <cell r="J3" t="str">
            <v>Long Call</v>
          </cell>
          <cell r="K3">
            <v>2.5000000000000001E-3</v>
          </cell>
          <cell r="L3" t="str">
            <v>Short</v>
          </cell>
          <cell r="M3" t="str">
            <v>Long Call</v>
          </cell>
          <cell r="N3" t="str">
            <v>&gt; 6 &lt;= 24 months</v>
          </cell>
          <cell r="O3" t="str">
            <v>&gt; 1 &lt;= 3 months</v>
          </cell>
          <cell r="P3" t="str">
            <v>Preferred</v>
          </cell>
          <cell r="Q3">
            <v>0.02</v>
          </cell>
          <cell r="R3" t="str">
            <v>&gt; 1 &lt;= 3 months</v>
          </cell>
          <cell r="S3" t="str">
            <v>No</v>
          </cell>
          <cell r="T3" t="str">
            <v>A-</v>
          </cell>
          <cell r="U3" t="str">
            <v>Private</v>
          </cell>
          <cell r="V3" t="str">
            <v>A-</v>
          </cell>
          <cell r="W3" t="str">
            <v>Moody's</v>
          </cell>
          <cell r="X3" t="str">
            <v>No</v>
          </cell>
        </row>
        <row r="4">
          <cell r="B4" t="str">
            <v>Other</v>
          </cell>
          <cell r="D4" t="str">
            <v>Semi-annual</v>
          </cell>
          <cell r="F4" t="str">
            <v>A+</v>
          </cell>
          <cell r="G4" t="str">
            <v>Fitch</v>
          </cell>
          <cell r="I4" t="str">
            <v>Semi-annual</v>
          </cell>
          <cell r="K4">
            <v>0.01</v>
          </cell>
          <cell r="L4" t="str">
            <v>None</v>
          </cell>
          <cell r="M4" t="str">
            <v>Short Put</v>
          </cell>
          <cell r="N4" t="str">
            <v>&gt; 24 months</v>
          </cell>
          <cell r="O4" t="str">
            <v>&gt; 3 &lt;= 6 months</v>
          </cell>
          <cell r="P4" t="str">
            <v>Other</v>
          </cell>
          <cell r="Q4">
            <v>0.04</v>
          </cell>
          <cell r="R4" t="str">
            <v>&gt; 3 &lt;= 6 months</v>
          </cell>
          <cell r="T4" t="str">
            <v>A+</v>
          </cell>
          <cell r="V4" t="str">
            <v>A+</v>
          </cell>
          <cell r="W4" t="str">
            <v>Fitch</v>
          </cell>
        </row>
        <row r="5">
          <cell r="D5" t="str">
            <v>Other</v>
          </cell>
          <cell r="F5" t="str">
            <v>A1</v>
          </cell>
          <cell r="I5" t="str">
            <v>Other</v>
          </cell>
          <cell r="K5">
            <v>1.6E-2</v>
          </cell>
          <cell r="M5" t="str">
            <v>Short Call</v>
          </cell>
          <cell r="O5" t="str">
            <v>&gt; 6 &lt;= 12 months</v>
          </cell>
          <cell r="P5" t="str">
            <v>Index</v>
          </cell>
          <cell r="Q5">
            <v>0.08</v>
          </cell>
          <cell r="R5" t="str">
            <v>&gt; 6 &lt;= 12 months</v>
          </cell>
          <cell r="T5" t="str">
            <v>A1</v>
          </cell>
          <cell r="V5" t="str">
            <v>A1</v>
          </cell>
        </row>
        <row r="6">
          <cell r="D6" t="str">
            <v>Annual</v>
          </cell>
          <cell r="F6" t="str">
            <v>A2</v>
          </cell>
          <cell r="I6" t="str">
            <v>Annual</v>
          </cell>
          <cell r="K6">
            <v>0.08</v>
          </cell>
          <cell r="O6" t="str">
            <v>&gt; 1 &lt;= 1.9 yrs (or &gt; 1 &lt;= 2 yrs)</v>
          </cell>
          <cell r="R6" t="str">
            <v>&gt; 1 &lt;= 2 years</v>
          </cell>
          <cell r="T6" t="str">
            <v>A-1</v>
          </cell>
          <cell r="V6" t="str">
            <v>A-1</v>
          </cell>
        </row>
        <row r="7">
          <cell r="D7" t="str">
            <v>Zero Coupon Bond</v>
          </cell>
          <cell r="F7" t="str">
            <v>A3</v>
          </cell>
          <cell r="I7" t="str">
            <v>Zero Coupon Bond</v>
          </cell>
          <cell r="K7">
            <v>0.12</v>
          </cell>
          <cell r="O7" t="str">
            <v>&gt; 1.9 &lt;= 2.8 yrs (or &gt; 2 &lt;= 3 yrs)</v>
          </cell>
          <cell r="R7" t="str">
            <v>&gt; 2 &lt;= 3 years</v>
          </cell>
          <cell r="T7" t="str">
            <v>A-1+</v>
          </cell>
          <cell r="V7" t="str">
            <v>A-1+</v>
          </cell>
        </row>
        <row r="8">
          <cell r="F8" t="str">
            <v>AA</v>
          </cell>
          <cell r="O8" t="str">
            <v>&gt; 2.8 &lt;= 3.6 yrs (or &gt; 3 &lt;= 4 yrs)</v>
          </cell>
          <cell r="R8" t="str">
            <v>Over 3 years</v>
          </cell>
          <cell r="T8" t="str">
            <v>A2</v>
          </cell>
          <cell r="V8" t="str">
            <v>A2</v>
          </cell>
        </row>
        <row r="9">
          <cell r="F9" t="str">
            <v>AA-</v>
          </cell>
          <cell r="O9" t="str">
            <v>&gt; 3.6 &lt;= 4.3 yrs (or &gt; 4 &lt;= 5 yrs)</v>
          </cell>
          <cell r="T9" t="str">
            <v>A-2</v>
          </cell>
          <cell r="V9" t="str">
            <v>A-2</v>
          </cell>
        </row>
        <row r="10">
          <cell r="F10" t="str">
            <v>AA+</v>
          </cell>
          <cell r="O10" t="str">
            <v>&gt; 4.3 &lt;= 5.7 yrs (or &gt; 5 &lt;= 7 yrs)</v>
          </cell>
          <cell r="T10" t="str">
            <v>A3</v>
          </cell>
          <cell r="V10" t="str">
            <v>A3</v>
          </cell>
        </row>
        <row r="11">
          <cell r="F11" t="str">
            <v>Aa1</v>
          </cell>
          <cell r="O11" t="str">
            <v>&gt; 5.7 &lt;= 7.3 yrs (or &gt; 7 &lt;= 10 yrs)</v>
          </cell>
          <cell r="T11" t="str">
            <v>A-3</v>
          </cell>
          <cell r="V11" t="str">
            <v>A-3</v>
          </cell>
        </row>
        <row r="12">
          <cell r="F12" t="str">
            <v>Aa2</v>
          </cell>
          <cell r="O12" t="str">
            <v>&gt; 7.3 &lt;= 9.3 yrs (or &gt;10 &lt;= 15 yrs)</v>
          </cell>
          <cell r="T12" t="str">
            <v>AA</v>
          </cell>
          <cell r="V12" t="str">
            <v>AA</v>
          </cell>
        </row>
        <row r="13">
          <cell r="F13" t="str">
            <v>Aa3</v>
          </cell>
          <cell r="O13" t="str">
            <v>&gt; 9.3 &lt;= 10.6 yrs (or &gt; 15 &lt;= 20 yrs)</v>
          </cell>
          <cell r="T13" t="str">
            <v>AA-</v>
          </cell>
          <cell r="V13" t="str">
            <v>AA-</v>
          </cell>
        </row>
        <row r="14">
          <cell r="F14" t="str">
            <v>AAA</v>
          </cell>
          <cell r="O14" t="str">
            <v>&gt; 10.6 &lt;= 12 yrs (or &gt; 20 yrs)</v>
          </cell>
          <cell r="T14" t="str">
            <v>AA+</v>
          </cell>
          <cell r="V14" t="str">
            <v>AA+</v>
          </cell>
        </row>
        <row r="15">
          <cell r="F15" t="str">
            <v>Aaa</v>
          </cell>
          <cell r="O15" t="str">
            <v>&gt; 12 &lt;= 20 yrs</v>
          </cell>
          <cell r="T15" t="str">
            <v>Aa1</v>
          </cell>
          <cell r="V15" t="str">
            <v>Aa1</v>
          </cell>
        </row>
        <row r="16">
          <cell r="F16" t="str">
            <v>B</v>
          </cell>
          <cell r="O16" t="str">
            <v>&gt; 20 yrs</v>
          </cell>
          <cell r="T16" t="str">
            <v>Aa2</v>
          </cell>
          <cell r="V16" t="str">
            <v>Aa2</v>
          </cell>
        </row>
        <row r="17">
          <cell r="F17" t="str">
            <v>B-</v>
          </cell>
          <cell r="T17" t="str">
            <v>Aa3</v>
          </cell>
          <cell r="V17" t="str">
            <v>Aa3</v>
          </cell>
        </row>
        <row r="18">
          <cell r="F18" t="str">
            <v>B+</v>
          </cell>
          <cell r="T18" t="str">
            <v>AAA</v>
          </cell>
          <cell r="V18" t="str">
            <v>AAA</v>
          </cell>
        </row>
        <row r="19">
          <cell r="F19" t="str">
            <v>B1</v>
          </cell>
          <cell r="T19" t="str">
            <v>Aaa</v>
          </cell>
          <cell r="V19" t="str">
            <v>Aaa</v>
          </cell>
        </row>
        <row r="20">
          <cell r="F20" t="str">
            <v>B2</v>
          </cell>
          <cell r="T20" t="str">
            <v>B</v>
          </cell>
          <cell r="V20" t="str">
            <v>B</v>
          </cell>
        </row>
        <row r="21">
          <cell r="F21" t="str">
            <v>B3</v>
          </cell>
          <cell r="T21" t="str">
            <v>B-</v>
          </cell>
          <cell r="V21" t="str">
            <v>B-</v>
          </cell>
        </row>
        <row r="22">
          <cell r="F22" t="str">
            <v>Ba1</v>
          </cell>
          <cell r="T22" t="str">
            <v>B+</v>
          </cell>
          <cell r="V22" t="str">
            <v>B+</v>
          </cell>
        </row>
        <row r="23">
          <cell r="F23" t="str">
            <v>Ba2</v>
          </cell>
          <cell r="T23" t="str">
            <v>B1</v>
          </cell>
          <cell r="V23" t="str">
            <v>B1</v>
          </cell>
        </row>
        <row r="24">
          <cell r="F24" t="str">
            <v>Ba3</v>
          </cell>
          <cell r="T24" t="str">
            <v>B2</v>
          </cell>
          <cell r="V24" t="str">
            <v>B2</v>
          </cell>
        </row>
        <row r="25">
          <cell r="F25" t="str">
            <v>Baa1</v>
          </cell>
          <cell r="T25" t="str">
            <v>B3</v>
          </cell>
          <cell r="V25" t="str">
            <v>B3</v>
          </cell>
        </row>
        <row r="26">
          <cell r="F26" t="str">
            <v>Baa2</v>
          </cell>
          <cell r="T26" t="str">
            <v>Ba1</v>
          </cell>
          <cell r="V26" t="str">
            <v>Ba1</v>
          </cell>
        </row>
        <row r="27">
          <cell r="F27" t="str">
            <v>Baa3</v>
          </cell>
          <cell r="T27" t="str">
            <v>Ba2</v>
          </cell>
          <cell r="V27" t="str">
            <v>Ba2</v>
          </cell>
        </row>
        <row r="28">
          <cell r="F28" t="str">
            <v>BB</v>
          </cell>
          <cell r="T28" t="str">
            <v>Ba3</v>
          </cell>
          <cell r="V28" t="str">
            <v>Ba3</v>
          </cell>
        </row>
        <row r="29">
          <cell r="F29" t="str">
            <v>BB-</v>
          </cell>
          <cell r="T29" t="str">
            <v>Baa1</v>
          </cell>
          <cell r="V29" t="str">
            <v>Baa1</v>
          </cell>
        </row>
        <row r="30">
          <cell r="F30" t="str">
            <v>BB+</v>
          </cell>
          <cell r="T30" t="str">
            <v>Baa2</v>
          </cell>
          <cell r="V30" t="str">
            <v>Baa2</v>
          </cell>
        </row>
        <row r="31">
          <cell r="F31" t="str">
            <v>BBB</v>
          </cell>
          <cell r="T31" t="str">
            <v>Baa3</v>
          </cell>
          <cell r="V31" t="str">
            <v>Baa3</v>
          </cell>
        </row>
        <row r="32">
          <cell r="F32" t="str">
            <v>BBB-</v>
          </cell>
          <cell r="T32" t="str">
            <v>BB</v>
          </cell>
          <cell r="V32" t="str">
            <v>BB</v>
          </cell>
        </row>
        <row r="33">
          <cell r="F33" t="str">
            <v>BBB+</v>
          </cell>
          <cell r="T33" t="str">
            <v>BB-</v>
          </cell>
          <cell r="V33" t="str">
            <v>BB-</v>
          </cell>
        </row>
        <row r="34">
          <cell r="F34" t="str">
            <v>Ca</v>
          </cell>
          <cell r="T34" t="str">
            <v>BB+</v>
          </cell>
          <cell r="V34" t="str">
            <v>BB+</v>
          </cell>
        </row>
        <row r="35">
          <cell r="F35" t="str">
            <v>Caa1</v>
          </cell>
          <cell r="T35" t="str">
            <v>BBB</v>
          </cell>
          <cell r="V35" t="str">
            <v>BBB</v>
          </cell>
        </row>
        <row r="36">
          <cell r="F36" t="str">
            <v>Caa2</v>
          </cell>
          <cell r="T36" t="str">
            <v>BBB-</v>
          </cell>
          <cell r="V36" t="str">
            <v>BBB-</v>
          </cell>
        </row>
        <row r="37">
          <cell r="F37" t="str">
            <v>Caa3</v>
          </cell>
          <cell r="T37" t="str">
            <v>BBB+</v>
          </cell>
          <cell r="V37" t="str">
            <v>BBB+</v>
          </cell>
        </row>
        <row r="38">
          <cell r="F38" t="str">
            <v>CC</v>
          </cell>
          <cell r="T38" t="str">
            <v>C</v>
          </cell>
          <cell r="V38" t="str">
            <v>C</v>
          </cell>
        </row>
        <row r="39">
          <cell r="F39" t="str">
            <v>CCC</v>
          </cell>
          <cell r="T39" t="str">
            <v>Ca</v>
          </cell>
          <cell r="V39" t="str">
            <v>Ca</v>
          </cell>
        </row>
        <row r="40">
          <cell r="F40" t="str">
            <v>CCC-</v>
          </cell>
          <cell r="T40" t="str">
            <v>Caa1</v>
          </cell>
          <cell r="V40" t="str">
            <v>Caa1</v>
          </cell>
        </row>
        <row r="41">
          <cell r="F41" t="str">
            <v>CCC+</v>
          </cell>
          <cell r="T41" t="str">
            <v>Caa2</v>
          </cell>
          <cell r="V41" t="str">
            <v>Caa2</v>
          </cell>
        </row>
        <row r="42">
          <cell r="F42" t="str">
            <v>D</v>
          </cell>
          <cell r="T42" t="str">
            <v>Caa3</v>
          </cell>
          <cell r="V42" t="str">
            <v>Caa3</v>
          </cell>
        </row>
        <row r="43">
          <cell r="F43" t="str">
            <v>DD</v>
          </cell>
          <cell r="T43" t="str">
            <v>CC</v>
          </cell>
          <cell r="V43" t="str">
            <v>CC</v>
          </cell>
        </row>
        <row r="44">
          <cell r="F44" t="str">
            <v>DDD</v>
          </cell>
          <cell r="T44" t="str">
            <v>CCC</v>
          </cell>
          <cell r="V44" t="str">
            <v>CCC</v>
          </cell>
        </row>
        <row r="45">
          <cell r="F45" t="str">
            <v>In Default</v>
          </cell>
          <cell r="T45" t="str">
            <v>CCC-</v>
          </cell>
          <cell r="V45" t="str">
            <v>CCC-</v>
          </cell>
        </row>
        <row r="46">
          <cell r="F46" t="str">
            <v>No Rating</v>
          </cell>
          <cell r="T46" t="str">
            <v>CCC+</v>
          </cell>
          <cell r="V46" t="str">
            <v>CCC+</v>
          </cell>
        </row>
        <row r="47">
          <cell r="T47" t="str">
            <v>CI</v>
          </cell>
          <cell r="V47" t="str">
            <v>CI</v>
          </cell>
        </row>
        <row r="48">
          <cell r="T48" t="str">
            <v>D</v>
          </cell>
          <cell r="V48" t="str">
            <v>D</v>
          </cell>
        </row>
        <row r="49">
          <cell r="T49" t="str">
            <v>DD</v>
          </cell>
          <cell r="V49" t="str">
            <v>DD</v>
          </cell>
        </row>
        <row r="50">
          <cell r="T50" t="str">
            <v>DDD</v>
          </cell>
          <cell r="V50" t="str">
            <v>DDD</v>
          </cell>
        </row>
        <row r="51">
          <cell r="T51" t="str">
            <v>F1</v>
          </cell>
          <cell r="V51" t="str">
            <v>F1</v>
          </cell>
        </row>
        <row r="52">
          <cell r="T52" t="str">
            <v>F1+</v>
          </cell>
          <cell r="V52" t="str">
            <v>F1+</v>
          </cell>
        </row>
        <row r="53">
          <cell r="T53" t="str">
            <v>F2</v>
          </cell>
          <cell r="V53" t="str">
            <v>F2</v>
          </cell>
        </row>
        <row r="54">
          <cell r="T54" t="str">
            <v>F3</v>
          </cell>
          <cell r="V54" t="str">
            <v>F3</v>
          </cell>
        </row>
        <row r="55">
          <cell r="T55" t="str">
            <v>In Default</v>
          </cell>
          <cell r="V55" t="str">
            <v>In Default</v>
          </cell>
        </row>
        <row r="56">
          <cell r="T56" t="str">
            <v>Not Prime</v>
          </cell>
          <cell r="V56" t="str">
            <v>Not Prime</v>
          </cell>
        </row>
        <row r="57">
          <cell r="T57" t="str">
            <v>No Rating</v>
          </cell>
          <cell r="V57" t="str">
            <v>No Rating</v>
          </cell>
        </row>
        <row r="58">
          <cell r="T58" t="str">
            <v>P</v>
          </cell>
          <cell r="V58" t="str">
            <v>P</v>
          </cell>
        </row>
        <row r="59">
          <cell r="T59" t="str">
            <v>P-1</v>
          </cell>
          <cell r="V59" t="str">
            <v>P-1</v>
          </cell>
        </row>
        <row r="60">
          <cell r="T60" t="str">
            <v>P-2</v>
          </cell>
          <cell r="V60" t="str">
            <v>P-2</v>
          </cell>
        </row>
        <row r="61">
          <cell r="T61" t="str">
            <v>P-3</v>
          </cell>
          <cell r="V61" t="str">
            <v>P-3</v>
          </cell>
        </row>
        <row r="62">
          <cell r="T62" t="str">
            <v>R</v>
          </cell>
          <cell r="V62" t="str">
            <v>R</v>
          </cell>
        </row>
        <row r="63">
          <cell r="T63" t="str">
            <v>SD</v>
          </cell>
          <cell r="V63" t="str">
            <v>SD</v>
          </cell>
        </row>
        <row r="64">
          <cell r="T64" t="str">
            <v>WR</v>
          </cell>
          <cell r="V64" t="str">
            <v>WR</v>
          </cell>
        </row>
      </sheetData>
      <sheetData sheetId="1">
        <row r="17">
          <cell r="E17" t="str">
            <v>Private</v>
          </cell>
          <cell r="G17" t="str">
            <v>Yes</v>
          </cell>
        </row>
        <row r="26">
          <cell r="E26" t="str">
            <v>Collateral Simplified Approach</v>
          </cell>
        </row>
        <row r="27">
          <cell r="E27" t="str">
            <v>Current Exposure Method</v>
          </cell>
        </row>
        <row r="31">
          <cell r="G31" t="str">
            <v>A</v>
          </cell>
          <cell r="H31" t="str">
            <v>B</v>
          </cell>
        </row>
        <row r="35">
          <cell r="E35" t="str">
            <v>No</v>
          </cell>
          <cell r="G35" t="str">
            <v>No</v>
          </cell>
        </row>
        <row r="36">
          <cell r="G36" t="str">
            <v>N</v>
          </cell>
        </row>
        <row r="37">
          <cell r="E37" t="str">
            <v>Simplified</v>
          </cell>
          <cell r="G37" t="str">
            <v>SSimp</v>
          </cell>
        </row>
        <row r="38">
          <cell r="E38" t="str">
            <v>Simplified</v>
          </cell>
          <cell r="H38" t="str">
            <v>NSimp</v>
          </cell>
        </row>
        <row r="42">
          <cell r="D42">
            <v>1</v>
          </cell>
          <cell r="F42" t="str">
            <v/>
          </cell>
        </row>
        <row r="46">
          <cell r="D46">
            <v>1</v>
          </cell>
          <cell r="F46" t="str">
            <v/>
          </cell>
        </row>
        <row r="50">
          <cell r="D50">
            <v>1</v>
          </cell>
        </row>
        <row r="54">
          <cell r="E54" t="str">
            <v>No</v>
          </cell>
          <cell r="G54" t="str">
            <v>NSimp</v>
          </cell>
        </row>
        <row r="56">
          <cell r="D56">
            <v>1</v>
          </cell>
          <cell r="E56" t="str">
            <v>RUB</v>
          </cell>
          <cell r="F56" t="str">
            <v>Russia, Rubles</v>
          </cell>
        </row>
        <row r="57">
          <cell r="D57">
            <v>2</v>
          </cell>
          <cell r="E57" t="str">
            <v>PHP</v>
          </cell>
          <cell r="F57" t="str">
            <v>Philippines, Pesos</v>
          </cell>
        </row>
        <row r="58">
          <cell r="D58">
            <v>3</v>
          </cell>
          <cell r="E58" t="str">
            <v>IDR</v>
          </cell>
          <cell r="F58" t="str">
            <v>Indonesia, Rupiahs</v>
          </cell>
        </row>
        <row r="59">
          <cell r="D59">
            <v>4</v>
          </cell>
          <cell r="E59" t="str">
            <v>KYD</v>
          </cell>
          <cell r="F59" t="str">
            <v>Cayman Islands, Dollars</v>
          </cell>
        </row>
        <row r="60">
          <cell r="D60">
            <v>5</v>
          </cell>
          <cell r="E60" t="str">
            <v>ZAR</v>
          </cell>
          <cell r="F60" t="str">
            <v>South Africa, Rand</v>
          </cell>
        </row>
        <row r="61">
          <cell r="D61">
            <v>6</v>
          </cell>
          <cell r="E61" t="str">
            <v>AUD</v>
          </cell>
          <cell r="F61" t="str">
            <v>Australia, Dollars</v>
          </cell>
        </row>
        <row r="62">
          <cell r="D62">
            <v>7</v>
          </cell>
          <cell r="E62" t="str">
            <v>BRL</v>
          </cell>
          <cell r="F62" t="str">
            <v>Brazil, Brazil Real</v>
          </cell>
        </row>
        <row r="63">
          <cell r="D63">
            <v>8</v>
          </cell>
          <cell r="E63" t="str">
            <v>CAD</v>
          </cell>
          <cell r="F63" t="str">
            <v>Canada, Dollars</v>
          </cell>
        </row>
        <row r="64">
          <cell r="D64">
            <v>9</v>
          </cell>
          <cell r="E64" t="str">
            <v>CHF</v>
          </cell>
          <cell r="F64" t="str">
            <v>Switzerland, Francs</v>
          </cell>
        </row>
        <row r="65">
          <cell r="D65">
            <v>10</v>
          </cell>
          <cell r="E65" t="str">
            <v>CLP</v>
          </cell>
          <cell r="F65" t="str">
            <v>Chile, Pesos</v>
          </cell>
        </row>
        <row r="66">
          <cell r="D66">
            <v>11</v>
          </cell>
          <cell r="E66" t="str">
            <v>EUR</v>
          </cell>
          <cell r="F66" t="str">
            <v>Euro Member Countries, Euro</v>
          </cell>
        </row>
        <row r="67">
          <cell r="D67">
            <v>12</v>
          </cell>
          <cell r="E67" t="str">
            <v>GBP</v>
          </cell>
          <cell r="F67" t="str">
            <v>United Kingdom, Pounds</v>
          </cell>
        </row>
        <row r="68">
          <cell r="D68">
            <v>13</v>
          </cell>
          <cell r="E68" t="str">
            <v>HKD</v>
          </cell>
          <cell r="F68" t="str">
            <v>Hong Kong, Dollars</v>
          </cell>
        </row>
        <row r="69">
          <cell r="D69">
            <v>14</v>
          </cell>
          <cell r="E69" t="str">
            <v>MXN</v>
          </cell>
          <cell r="F69" t="str">
            <v>Mexico, Pesos</v>
          </cell>
        </row>
        <row r="70">
          <cell r="D70">
            <v>15</v>
          </cell>
          <cell r="E70" t="str">
            <v>MYR</v>
          </cell>
          <cell r="F70" t="str">
            <v>Malaysia, Ringgits</v>
          </cell>
        </row>
        <row r="71">
          <cell r="D71">
            <v>16</v>
          </cell>
          <cell r="E71" t="str">
            <v>NOK</v>
          </cell>
          <cell r="F71" t="str">
            <v>Norway, Krone</v>
          </cell>
        </row>
        <row r="72">
          <cell r="D72">
            <v>17</v>
          </cell>
          <cell r="E72" t="str">
            <v>NZD</v>
          </cell>
          <cell r="F72" t="str">
            <v>New Zealand, Dollars</v>
          </cell>
        </row>
        <row r="73">
          <cell r="D73">
            <v>18</v>
          </cell>
          <cell r="E73" t="str">
            <v>PLN</v>
          </cell>
          <cell r="F73" t="str">
            <v>Poland, Zlotych</v>
          </cell>
        </row>
        <row r="74">
          <cell r="D74">
            <v>19</v>
          </cell>
          <cell r="E74" t="str">
            <v>SEK</v>
          </cell>
          <cell r="F74" t="str">
            <v>Sweden, Kronor</v>
          </cell>
        </row>
        <row r="75">
          <cell r="D75">
            <v>20</v>
          </cell>
          <cell r="E75" t="str">
            <v>SGD</v>
          </cell>
          <cell r="F75" t="str">
            <v>Singapore, Dollars</v>
          </cell>
        </row>
      </sheetData>
      <sheetData sheetId="2">
        <row r="5">
          <cell r="F5">
            <v>0.15</v>
          </cell>
        </row>
        <row r="8">
          <cell r="F8">
            <v>2771.6630759959103</v>
          </cell>
        </row>
      </sheetData>
      <sheetData sheetId="3">
        <row r="27">
          <cell r="F27">
            <v>105671.96283</v>
          </cell>
        </row>
        <row r="52">
          <cell r="F52">
            <v>5579.8760600000023</v>
          </cell>
        </row>
        <row r="54">
          <cell r="F54">
            <v>111251.83889000001</v>
          </cell>
        </row>
      </sheetData>
      <sheetData sheetId="4">
        <row r="40">
          <cell r="F40">
            <v>364660.00926984759</v>
          </cell>
        </row>
        <row r="50">
          <cell r="F50">
            <v>23805.496774999996</v>
          </cell>
        </row>
        <row r="66">
          <cell r="F66">
            <v>18477.753839972735</v>
          </cell>
        </row>
      </sheetData>
      <sheetData sheetId="5">
        <row r="21">
          <cell r="L21">
            <v>9501.414215625</v>
          </cell>
        </row>
        <row r="22">
          <cell r="L22">
            <v>0</v>
          </cell>
        </row>
        <row r="23">
          <cell r="L23">
            <v>0</v>
          </cell>
        </row>
        <row r="24">
          <cell r="L24">
            <v>0</v>
          </cell>
        </row>
        <row r="25">
          <cell r="L25">
            <v>0</v>
          </cell>
        </row>
        <row r="26">
          <cell r="L26">
            <v>0</v>
          </cell>
        </row>
        <row r="27">
          <cell r="L27">
            <v>0</v>
          </cell>
        </row>
        <row r="32">
          <cell r="L32">
            <v>224.48844801443201</v>
          </cell>
        </row>
        <row r="33">
          <cell r="L33">
            <v>154.17498590030502</v>
          </cell>
        </row>
        <row r="34">
          <cell r="L34">
            <v>0</v>
          </cell>
        </row>
        <row r="35">
          <cell r="L35">
            <v>0</v>
          </cell>
        </row>
        <row r="36">
          <cell r="L36">
            <v>0</v>
          </cell>
        </row>
        <row r="37">
          <cell r="L37">
            <v>55.837499999999999</v>
          </cell>
        </row>
        <row r="38">
          <cell r="L38">
            <v>262.73263885906402</v>
          </cell>
        </row>
        <row r="39">
          <cell r="L39">
            <v>0</v>
          </cell>
        </row>
        <row r="45">
          <cell r="L45">
            <v>0</v>
          </cell>
        </row>
        <row r="46">
          <cell r="L46">
            <v>0</v>
          </cell>
        </row>
        <row r="47">
          <cell r="L47">
            <v>0</v>
          </cell>
        </row>
        <row r="48">
          <cell r="L48">
            <v>0</v>
          </cell>
        </row>
        <row r="49">
          <cell r="L49">
            <v>0</v>
          </cell>
        </row>
        <row r="50">
          <cell r="L50">
            <v>0</v>
          </cell>
        </row>
        <row r="51">
          <cell r="L51">
            <v>0</v>
          </cell>
        </row>
        <row r="52">
          <cell r="L52">
            <v>0</v>
          </cell>
        </row>
        <row r="58">
          <cell r="L58">
            <v>0</v>
          </cell>
        </row>
        <row r="59">
          <cell r="L59">
            <v>10911.99575625</v>
          </cell>
        </row>
        <row r="60">
          <cell r="L60">
            <v>16352.00086</v>
          </cell>
        </row>
        <row r="61">
          <cell r="L61">
            <v>33394.727622127997</v>
          </cell>
        </row>
        <row r="62">
          <cell r="L62">
            <v>0</v>
          </cell>
        </row>
        <row r="63">
          <cell r="L63">
            <v>0</v>
          </cell>
        </row>
        <row r="64">
          <cell r="L64">
            <v>0</v>
          </cell>
        </row>
        <row r="65">
          <cell r="L65">
            <v>0</v>
          </cell>
        </row>
        <row r="66">
          <cell r="P66">
            <v>27055.763392313998</v>
          </cell>
        </row>
        <row r="71">
          <cell r="L71">
            <v>0</v>
          </cell>
        </row>
        <row r="72">
          <cell r="L72">
            <v>0</v>
          </cell>
        </row>
        <row r="73">
          <cell r="L73">
            <v>0</v>
          </cell>
        </row>
        <row r="74">
          <cell r="L74">
            <v>0</v>
          </cell>
        </row>
        <row r="75">
          <cell r="L75">
            <v>0</v>
          </cell>
        </row>
        <row r="76">
          <cell r="L76">
            <v>0</v>
          </cell>
        </row>
        <row r="78">
          <cell r="L78">
            <v>0</v>
          </cell>
        </row>
        <row r="79">
          <cell r="L79">
            <v>0</v>
          </cell>
        </row>
        <row r="80">
          <cell r="P80">
            <v>0</v>
          </cell>
        </row>
        <row r="87">
          <cell r="L87">
            <v>0</v>
          </cell>
        </row>
        <row r="88">
          <cell r="L88">
            <v>30057.783057983568</v>
          </cell>
        </row>
        <row r="89">
          <cell r="L89">
            <v>109622.45687400002</v>
          </cell>
        </row>
        <row r="90">
          <cell r="L90">
            <v>207043.54472470004</v>
          </cell>
        </row>
        <row r="91">
          <cell r="L91">
            <v>7811.3881702000008</v>
          </cell>
        </row>
        <row r="92">
          <cell r="L92">
            <v>0</v>
          </cell>
        </row>
        <row r="93">
          <cell r="L93">
            <v>0</v>
          </cell>
        </row>
        <row r="94">
          <cell r="L94">
            <v>12182.778364664737</v>
          </cell>
        </row>
        <row r="95">
          <cell r="L95">
            <v>0</v>
          </cell>
        </row>
        <row r="101">
          <cell r="L101">
            <v>0</v>
          </cell>
        </row>
        <row r="102">
          <cell r="L102">
            <v>1999.02</v>
          </cell>
        </row>
        <row r="103">
          <cell r="L103">
            <v>5273.4648999999999</v>
          </cell>
        </row>
        <row r="104">
          <cell r="L104">
            <v>4021.0549999999998</v>
          </cell>
        </row>
        <row r="105">
          <cell r="L105">
            <v>0</v>
          </cell>
        </row>
        <row r="115">
          <cell r="L115">
            <v>0</v>
          </cell>
        </row>
        <row r="143">
          <cell r="L143">
            <v>2377.9056600000004</v>
          </cell>
        </row>
        <row r="146">
          <cell r="L146">
            <v>42217.68404796</v>
          </cell>
        </row>
      </sheetData>
      <sheetData sheetId="6"/>
      <sheetData sheetId="7"/>
      <sheetData sheetId="8"/>
      <sheetData sheetId="9"/>
      <sheetData sheetId="10"/>
      <sheetData sheetId="11"/>
      <sheetData sheetId="12"/>
      <sheetData sheetId="13"/>
      <sheetData sheetId="14">
        <row r="26">
          <cell r="B26">
            <v>0</v>
          </cell>
        </row>
        <row r="28">
          <cell r="B28" t="str">
            <v>Zone</v>
          </cell>
          <cell r="C28" t="str">
            <v>Bands</v>
          </cell>
          <cell r="E28" t="str">
            <v>Individual Net Positions</v>
          </cell>
          <cell r="G28" t="str">
            <v>Weighting Factors</v>
          </cell>
          <cell r="H28" t="str">
            <v>Weighted Net Positions</v>
          </cell>
          <cell r="J28" t="str">
            <v>Positions Matched by Bands</v>
          </cell>
          <cell r="K28" t="str">
            <v>Netted Positions</v>
          </cell>
        </row>
        <row r="29">
          <cell r="C29" t="str">
            <v>Coupon 3% or more</v>
          </cell>
          <cell r="D29" t="str">
            <v>Coupon less than 3%</v>
          </cell>
          <cell r="E29" t="str">
            <v>Long</v>
          </cell>
          <cell r="F29" t="str">
            <v>Short</v>
          </cell>
          <cell r="H29" t="str">
            <v>Long</v>
          </cell>
          <cell r="I29" t="str">
            <v>Short</v>
          </cell>
          <cell r="J29" t="str">
            <v>Matched</v>
          </cell>
          <cell r="K29" t="str">
            <v>Long</v>
          </cell>
          <cell r="L29" t="str">
            <v>Short</v>
          </cell>
        </row>
        <row r="30">
          <cell r="B30" t="str">
            <v>Zone 1</v>
          </cell>
          <cell r="C30" t="str">
            <v>0 ≤ 1 month</v>
          </cell>
          <cell r="D30" t="str">
            <v>0 ≤ 1 month</v>
          </cell>
          <cell r="G30">
            <v>0</v>
          </cell>
        </row>
        <row r="31">
          <cell r="C31" t="str">
            <v>&gt; 1 ≤ 3 months</v>
          </cell>
          <cell r="D31" t="str">
            <v>&gt; 1 ≤ 3 months</v>
          </cell>
          <cell r="G31">
            <v>2E-3</v>
          </cell>
        </row>
        <row r="32">
          <cell r="C32" t="str">
            <v>&gt; 3 ≤ 6 months</v>
          </cell>
          <cell r="D32" t="str">
            <v>&gt; 3 ≤ 6 months</v>
          </cell>
          <cell r="G32">
            <v>4.0000000000000001E-3</v>
          </cell>
        </row>
        <row r="33">
          <cell r="C33" t="str">
            <v>&gt; 6 ≤ 12 months</v>
          </cell>
          <cell r="D33" t="str">
            <v>&gt; 6 ≤ 12 months</v>
          </cell>
          <cell r="G33">
            <v>7.0000000000000001E-3</v>
          </cell>
        </row>
        <row r="34">
          <cell r="B34" t="str">
            <v>Zone 2</v>
          </cell>
          <cell r="C34" t="str">
            <v>&gt; 1.0 ≤ 2.0 years</v>
          </cell>
          <cell r="D34" t="str">
            <v>&gt; 1.0 ≤ 1.9 years</v>
          </cell>
          <cell r="G34">
            <v>1.2500000000000001E-2</v>
          </cell>
        </row>
        <row r="35">
          <cell r="C35" t="str">
            <v>&gt; 2.0 ≤ 3.0 years</v>
          </cell>
          <cell r="D35" t="str">
            <v>&gt; 1.9 ≤ 2.8 years</v>
          </cell>
          <cell r="G35">
            <v>1.7500000000000002E-2</v>
          </cell>
        </row>
        <row r="36">
          <cell r="C36" t="str">
            <v>&gt; 3.0 ≤ 4.0 years</v>
          </cell>
          <cell r="D36" t="str">
            <v>&gt; 2.8 ≤ 3.6 years</v>
          </cell>
          <cell r="G36">
            <v>2.2499999999999999E-2</v>
          </cell>
        </row>
        <row r="37">
          <cell r="B37" t="str">
            <v>Zone 3</v>
          </cell>
          <cell r="C37" t="str">
            <v>&gt; 4.0 ≤ 5.0 years</v>
          </cell>
          <cell r="D37" t="str">
            <v>&gt; 3.6 ≤ 4.3 years</v>
          </cell>
          <cell r="G37">
            <v>2.75E-2</v>
          </cell>
        </row>
        <row r="38">
          <cell r="C38" t="str">
            <v>&gt; 5.0 ≤ 7.0 years</v>
          </cell>
          <cell r="D38" t="str">
            <v>&gt; 4.3 ≤ 5.7 years</v>
          </cell>
          <cell r="G38">
            <v>3.2500000000000001E-2</v>
          </cell>
        </row>
        <row r="39">
          <cell r="C39" t="str">
            <v>&gt; 7.0 ≤ 10.0 years</v>
          </cell>
          <cell r="D39" t="str">
            <v>&gt; 5.7 ≤ 7.3 years</v>
          </cell>
          <cell r="G39">
            <v>3.7499999999999999E-2</v>
          </cell>
        </row>
        <row r="40">
          <cell r="C40" t="str">
            <v>&gt; 10.0 ≤ 15.0 years</v>
          </cell>
          <cell r="D40" t="str">
            <v>&gt; 7.3 ≤ 9.3 years</v>
          </cell>
          <cell r="G40">
            <v>4.4999999999999998E-2</v>
          </cell>
        </row>
        <row r="41">
          <cell r="C41" t="str">
            <v>&gt; 15.0 ≤ 20.0 years</v>
          </cell>
          <cell r="D41" t="str">
            <v>&gt; 9.3 ≤ 10.6 years</v>
          </cell>
          <cell r="G41">
            <v>5.2499999999999998E-2</v>
          </cell>
        </row>
        <row r="42">
          <cell r="C42" t="str">
            <v>&gt; 20.0 years</v>
          </cell>
          <cell r="D42" t="str">
            <v>&gt; 10.6 ≤ 12.0 years</v>
          </cell>
          <cell r="G42">
            <v>0.06</v>
          </cell>
        </row>
        <row r="43">
          <cell r="D43" t="str">
            <v>&gt; 12.0 ≤ 20.0 years</v>
          </cell>
          <cell r="G43">
            <v>0.08</v>
          </cell>
        </row>
        <row r="44">
          <cell r="D44" t="str">
            <v>&gt; 20.0 years</v>
          </cell>
          <cell r="G44">
            <v>0.125</v>
          </cell>
        </row>
        <row r="46">
          <cell r="H46" t="str">
            <v>a</v>
          </cell>
          <cell r="I46" t="str">
            <v>b</v>
          </cell>
          <cell r="J46" t="str">
            <v>c</v>
          </cell>
        </row>
        <row r="48">
          <cell r="B48" t="str">
            <v>Calculation of General Market Risk</v>
          </cell>
        </row>
        <row r="49">
          <cell r="F49" t="str">
            <v xml:space="preserve">Residual Unmatched Positions </v>
          </cell>
        </row>
        <row r="50">
          <cell r="B50">
            <v>1</v>
          </cell>
          <cell r="C50" t="str">
            <v>Net long or short position in the trading book (ABS (A-B))</v>
          </cell>
        </row>
        <row r="51">
          <cell r="F51" t="str">
            <v>d</v>
          </cell>
        </row>
        <row r="53">
          <cell r="B53">
            <v>2</v>
          </cell>
          <cell r="C53" t="str">
            <v xml:space="preserve">Vertical Disallowance </v>
          </cell>
          <cell r="F53" t="str">
            <v>Positions Matched by Bands</v>
          </cell>
          <cell r="G53" t="str">
            <v>Weights</v>
          </cell>
          <cell r="H53" t="str">
            <v>Disallowance Charge</v>
          </cell>
        </row>
        <row r="54">
          <cell r="G54">
            <v>0.1</v>
          </cell>
        </row>
        <row r="55">
          <cell r="H55" t="str">
            <v>e</v>
          </cell>
        </row>
        <row r="56">
          <cell r="B56">
            <v>3</v>
          </cell>
          <cell r="C56" t="str">
            <v>First Round of Horizontal Offsetting</v>
          </cell>
        </row>
        <row r="58">
          <cell r="C58" t="str">
            <v>Zones</v>
          </cell>
          <cell r="D58" t="str">
            <v>Matched Weighted Positions</v>
          </cell>
          <cell r="E58" t="str">
            <v>Weights</v>
          </cell>
          <cell r="F58" t="str">
            <v>Disallowance Charge</v>
          </cell>
        </row>
        <row r="59">
          <cell r="C59" t="str">
            <v>In Zone 1</v>
          </cell>
          <cell r="E59">
            <v>0.4</v>
          </cell>
        </row>
        <row r="60">
          <cell r="C60" t="str">
            <v>In Zone 2</v>
          </cell>
          <cell r="E60">
            <v>0.3</v>
          </cell>
        </row>
        <row r="61">
          <cell r="C61" t="str">
            <v>In Zone 3</v>
          </cell>
          <cell r="E61">
            <v>0.3</v>
          </cell>
        </row>
        <row r="62">
          <cell r="C62" t="str">
            <v>First Round of Horizontal Offsetting</v>
          </cell>
        </row>
        <row r="63">
          <cell r="F63" t="str">
            <v>f</v>
          </cell>
        </row>
        <row r="64">
          <cell r="B64">
            <v>4</v>
          </cell>
          <cell r="C64" t="str">
            <v>Second Round of Horizontal Offsetting</v>
          </cell>
        </row>
        <row r="66">
          <cell r="C66" t="str">
            <v xml:space="preserve">Zones </v>
          </cell>
          <cell r="D66" t="str">
            <v>Long</v>
          </cell>
          <cell r="E66" t="str">
            <v>Short</v>
          </cell>
        </row>
        <row r="67">
          <cell r="C67" t="str">
            <v>Unmatched Position Zone 1</v>
          </cell>
        </row>
        <row r="68">
          <cell r="C68" t="str">
            <v>Unmatched Position Zone 2</v>
          </cell>
        </row>
        <row r="69">
          <cell r="C69" t="str">
            <v>Unmatched Position Zone 3</v>
          </cell>
        </row>
        <row r="72">
          <cell r="C72" t="str">
            <v>Zones</v>
          </cell>
          <cell r="D72" t="str">
            <v>Matched Weighted Positions</v>
          </cell>
          <cell r="E72" t="str">
            <v>Weights</v>
          </cell>
          <cell r="F72" t="str">
            <v>Disallowance Charge</v>
          </cell>
        </row>
        <row r="73">
          <cell r="C73" t="str">
            <v>Between zones 1&amp;2 and 2&amp;3</v>
          </cell>
          <cell r="E73">
            <v>0.4</v>
          </cell>
        </row>
        <row r="74">
          <cell r="C74" t="str">
            <v>Between zones 1 &amp; 3</v>
          </cell>
          <cell r="E74">
            <v>1</v>
          </cell>
        </row>
        <row r="75">
          <cell r="C75" t="str">
            <v>Second Round of Horizontal Offsetting</v>
          </cell>
        </row>
        <row r="76">
          <cell r="F76" t="str">
            <v>g</v>
          </cell>
        </row>
        <row r="78">
          <cell r="B78">
            <v>5</v>
          </cell>
          <cell r="C78" t="str">
            <v>Total Capital Requirement (d+e+f+g)</v>
          </cell>
        </row>
        <row r="88">
          <cell r="B88">
            <v>0</v>
          </cell>
          <cell r="E88">
            <v>0</v>
          </cell>
          <cell r="I88">
            <v>0</v>
          </cell>
        </row>
      </sheetData>
      <sheetData sheetId="15">
        <row r="26">
          <cell r="B26">
            <v>0</v>
          </cell>
        </row>
        <row r="28">
          <cell r="B28" t="str">
            <v>Zone</v>
          </cell>
          <cell r="C28" t="str">
            <v>Bands</v>
          </cell>
          <cell r="D28" t="str">
            <v>Net Positions * Modified Duration</v>
          </cell>
          <cell r="F28" t="str">
            <v>Assumed change in yield</v>
          </cell>
          <cell r="G28" t="str">
            <v>Weighted Net Positions</v>
          </cell>
          <cell r="I28" t="str">
            <v>Positions Matched by Bands</v>
          </cell>
          <cell r="J28" t="str">
            <v>Netted Positions</v>
          </cell>
        </row>
        <row r="29">
          <cell r="D29" t="str">
            <v>Long</v>
          </cell>
          <cell r="E29" t="str">
            <v>Short</v>
          </cell>
          <cell r="G29" t="str">
            <v>Long</v>
          </cell>
          <cell r="H29" t="str">
            <v>Short</v>
          </cell>
          <cell r="I29" t="str">
            <v>Matched</v>
          </cell>
          <cell r="J29" t="str">
            <v>Long</v>
          </cell>
          <cell r="K29" t="str">
            <v>Short</v>
          </cell>
        </row>
        <row r="30">
          <cell r="B30" t="str">
            <v>Zone 1</v>
          </cell>
          <cell r="C30" t="str">
            <v>0 ≤ 1 month</v>
          </cell>
          <cell r="F30">
            <v>0.01</v>
          </cell>
        </row>
        <row r="31">
          <cell r="C31" t="str">
            <v>&gt; 1 ≤ 3 months</v>
          </cell>
          <cell r="F31">
            <v>0.01</v>
          </cell>
        </row>
        <row r="32">
          <cell r="C32" t="str">
            <v>&gt; 3 ≤ 6 months</v>
          </cell>
          <cell r="F32">
            <v>0.01</v>
          </cell>
        </row>
        <row r="33">
          <cell r="C33" t="str">
            <v>&gt; 6 ≤ 12 months</v>
          </cell>
          <cell r="F33">
            <v>0.01</v>
          </cell>
        </row>
        <row r="34">
          <cell r="B34" t="str">
            <v>Zone 2</v>
          </cell>
          <cell r="C34" t="str">
            <v>&gt; 1.0 ≤ 1.9 years</v>
          </cell>
          <cell r="F34">
            <v>8.9999999999999993E-3</v>
          </cell>
        </row>
        <row r="35">
          <cell r="C35" t="str">
            <v>&gt; 1.9 ≤ 2.8 years</v>
          </cell>
          <cell r="F35">
            <v>8.0000000000000002E-3</v>
          </cell>
        </row>
        <row r="36">
          <cell r="C36" t="str">
            <v>&gt; 2.8 ≤ 3.6 years</v>
          </cell>
          <cell r="F36">
            <v>7.4999999999999997E-3</v>
          </cell>
        </row>
        <row r="37">
          <cell r="B37" t="str">
            <v>Zone 3</v>
          </cell>
          <cell r="C37" t="str">
            <v>&gt; 3.6 ≤ 4.3 years</v>
          </cell>
          <cell r="F37">
            <v>7.4999999999999997E-3</v>
          </cell>
        </row>
        <row r="38">
          <cell r="C38" t="str">
            <v>&gt; 4.3 ≤ 5.7 years</v>
          </cell>
          <cell r="F38">
            <v>7.0000000000000001E-3</v>
          </cell>
        </row>
        <row r="39">
          <cell r="C39" t="str">
            <v>&gt; 5.7 ≤ 7.3 years</v>
          </cell>
          <cell r="F39">
            <v>6.4999999999999997E-3</v>
          </cell>
        </row>
        <row r="40">
          <cell r="C40" t="str">
            <v>&gt; 7.3 ≤ 9.3 years</v>
          </cell>
          <cell r="F40">
            <v>6.0000000000000001E-3</v>
          </cell>
        </row>
        <row r="41">
          <cell r="C41" t="str">
            <v>&gt; 9.3 ≤ 10.6 years</v>
          </cell>
          <cell r="F41">
            <v>6.0000000000000001E-3</v>
          </cell>
        </row>
        <row r="42">
          <cell r="C42" t="str">
            <v>&gt; 10.6 ≤ 12.0 years</v>
          </cell>
          <cell r="F42">
            <v>6.0000000000000001E-3</v>
          </cell>
        </row>
        <row r="43">
          <cell r="C43" t="str">
            <v>&gt; 12.0 ≤ 20.0 years</v>
          </cell>
          <cell r="F43">
            <v>6.0000000000000001E-3</v>
          </cell>
        </row>
        <row r="44">
          <cell r="C44" t="str">
            <v>&gt; 20.0 years</v>
          </cell>
          <cell r="F44">
            <v>6.0000000000000001E-3</v>
          </cell>
        </row>
        <row r="46">
          <cell r="G46" t="str">
            <v>a</v>
          </cell>
          <cell r="H46" t="str">
            <v>b</v>
          </cell>
          <cell r="I46" t="str">
            <v>c</v>
          </cell>
        </row>
        <row r="48">
          <cell r="B48" t="str">
            <v>Calculation of General Market Risk</v>
          </cell>
        </row>
        <row r="49">
          <cell r="F49" t="str">
            <v xml:space="preserve">Residual Unmatched Positions </v>
          </cell>
        </row>
        <row r="50">
          <cell r="B50">
            <v>1</v>
          </cell>
          <cell r="C50" t="str">
            <v>Net long or short position in the trading book (ABS (A-B))</v>
          </cell>
        </row>
        <row r="51">
          <cell r="F51" t="str">
            <v>d</v>
          </cell>
        </row>
        <row r="53">
          <cell r="B53">
            <v>2</v>
          </cell>
          <cell r="C53" t="str">
            <v xml:space="preserve">Vertical Disallowance </v>
          </cell>
          <cell r="F53" t="str">
            <v>Positions Matched by Bands</v>
          </cell>
          <cell r="G53" t="str">
            <v>Weights</v>
          </cell>
          <cell r="H53" t="str">
            <v>Disallowance Charge</v>
          </cell>
        </row>
        <row r="54">
          <cell r="G54">
            <v>0.05</v>
          </cell>
        </row>
        <row r="55">
          <cell r="H55" t="str">
            <v>e</v>
          </cell>
        </row>
        <row r="56">
          <cell r="B56">
            <v>3</v>
          </cell>
          <cell r="C56" t="str">
            <v>First Round of Horizontal Offsetting</v>
          </cell>
        </row>
        <row r="58">
          <cell r="C58" t="str">
            <v>Zones</v>
          </cell>
          <cell r="D58" t="str">
            <v>Matched Weighted Positions</v>
          </cell>
          <cell r="E58" t="str">
            <v>Weights</v>
          </cell>
          <cell r="F58" t="str">
            <v>Disallowance Charge</v>
          </cell>
        </row>
        <row r="59">
          <cell r="C59" t="str">
            <v>In Zone 1</v>
          </cell>
          <cell r="E59">
            <v>0.4</v>
          </cell>
        </row>
        <row r="60">
          <cell r="C60" t="str">
            <v>In Zone 2</v>
          </cell>
          <cell r="E60">
            <v>0.3</v>
          </cell>
        </row>
        <row r="61">
          <cell r="C61" t="str">
            <v>In Zone 3</v>
          </cell>
          <cell r="E61">
            <v>0.3</v>
          </cell>
        </row>
        <row r="62">
          <cell r="C62" t="str">
            <v>First Round of Horizontal Offsetting</v>
          </cell>
        </row>
        <row r="63">
          <cell r="F63" t="str">
            <v>f</v>
          </cell>
        </row>
        <row r="64">
          <cell r="B64">
            <v>4</v>
          </cell>
          <cell r="C64" t="str">
            <v>Second Round of Horizontal Offsetting</v>
          </cell>
        </row>
        <row r="66">
          <cell r="C66" t="str">
            <v xml:space="preserve">Zones </v>
          </cell>
          <cell r="D66" t="str">
            <v>Long</v>
          </cell>
          <cell r="E66" t="str">
            <v>Short</v>
          </cell>
        </row>
        <row r="67">
          <cell r="C67" t="str">
            <v>Unmatched Position Zone 1</v>
          </cell>
        </row>
        <row r="68">
          <cell r="C68" t="str">
            <v>Unmatched Position Zone 2</v>
          </cell>
        </row>
        <row r="69">
          <cell r="C69" t="str">
            <v>Unmatched Position Zone 3</v>
          </cell>
        </row>
        <row r="72">
          <cell r="C72" t="str">
            <v>Zones</v>
          </cell>
          <cell r="D72" t="str">
            <v>Matched Weighted Positions</v>
          </cell>
          <cell r="E72" t="str">
            <v>Weights</v>
          </cell>
          <cell r="F72" t="str">
            <v>Disallowance Charge</v>
          </cell>
        </row>
        <row r="73">
          <cell r="C73" t="str">
            <v>Between zones 1&amp;2 and 2&amp;3</v>
          </cell>
          <cell r="E73">
            <v>0.4</v>
          </cell>
        </row>
        <row r="74">
          <cell r="C74" t="str">
            <v>Between zones 1 &amp; 3</v>
          </cell>
          <cell r="E74">
            <v>1</v>
          </cell>
        </row>
        <row r="75">
          <cell r="C75" t="str">
            <v>Second Round of Horizontal Offsetting</v>
          </cell>
        </row>
        <row r="76">
          <cell r="F76" t="str">
            <v>g</v>
          </cell>
        </row>
        <row r="78">
          <cell r="B78">
            <v>5</v>
          </cell>
          <cell r="C78" t="str">
            <v>Total Capital Requirement (d+e+f+g)</v>
          </cell>
        </row>
        <row r="88">
          <cell r="B88">
            <v>0</v>
          </cell>
          <cell r="E88">
            <v>0</v>
          </cell>
          <cell r="I88">
            <v>0</v>
          </cell>
        </row>
      </sheetData>
      <sheetData sheetId="16">
        <row r="8">
          <cell r="B8">
            <v>0</v>
          </cell>
        </row>
        <row r="15">
          <cell r="B15">
            <v>0</v>
          </cell>
        </row>
        <row r="24">
          <cell r="B24">
            <v>0</v>
          </cell>
          <cell r="E24">
            <v>0</v>
          </cell>
          <cell r="I24">
            <v>0</v>
          </cell>
        </row>
      </sheetData>
      <sheetData sheetId="17">
        <row r="8">
          <cell r="B8">
            <v>0</v>
          </cell>
        </row>
        <row r="14">
          <cell r="B14">
            <v>0</v>
          </cell>
          <cell r="F14">
            <v>0.15</v>
          </cell>
          <cell r="I14">
            <v>0.03</v>
          </cell>
        </row>
        <row r="19">
          <cell r="B19">
            <v>0</v>
          </cell>
        </row>
        <row r="21">
          <cell r="B21" t="str">
            <v>Time-bands</v>
          </cell>
          <cell r="C21" t="str">
            <v>Positions</v>
          </cell>
          <cell r="E21" t="str">
            <v>Matched Positions</v>
          </cell>
          <cell r="F21" t="str">
            <v>Carry-Forwards</v>
          </cell>
          <cell r="H21" t="str">
            <v>Carry-Forwards Matched Against Later Time-bands</v>
          </cell>
          <cell r="N21" t="str">
            <v>Surcharge for Carrying Forward</v>
          </cell>
          <cell r="O21" t="str">
            <v>Total Matched Positions</v>
          </cell>
          <cell r="P21" t="str">
            <v>Spread Rate</v>
          </cell>
          <cell r="Q21" t="str">
            <v>Capital Requirement for Matched Positions</v>
          </cell>
          <cell r="R21" t="str">
            <v>Remaining Unmatched Positions</v>
          </cell>
          <cell r="T21" t="str">
            <v>Capital Requirement for Unmatched Positions</v>
          </cell>
          <cell r="U21" t="str">
            <v xml:space="preserve">Total Capital Requirement </v>
          </cell>
        </row>
        <row r="22">
          <cell r="C22" t="str">
            <v xml:space="preserve">Long </v>
          </cell>
          <cell r="D22" t="str">
            <v>Short</v>
          </cell>
          <cell r="F22" t="str">
            <v xml:space="preserve">Long </v>
          </cell>
          <cell r="G22" t="str">
            <v>Short</v>
          </cell>
          <cell r="H22" t="str">
            <v>&gt; 1 ≤ 3 months</v>
          </cell>
          <cell r="I22" t="str">
            <v>&gt; 3 ≤ 6 months</v>
          </cell>
          <cell r="J22" t="str">
            <v>&gt; 6 ≤ 12 months</v>
          </cell>
          <cell r="K22" t="str">
            <v>&gt; 1 ≤ 2 years</v>
          </cell>
          <cell r="L22" t="str">
            <v>&gt; 2 ≤ 3 years</v>
          </cell>
          <cell r="M22" t="str">
            <v>over 3 years</v>
          </cell>
          <cell r="R22" t="str">
            <v xml:space="preserve">Long </v>
          </cell>
          <cell r="S22" t="str">
            <v>Short</v>
          </cell>
        </row>
        <row r="23">
          <cell r="B23" t="str">
            <v>0 ≤ 1 month</v>
          </cell>
          <cell r="P23">
            <v>1.4999999999999999E-2</v>
          </cell>
        </row>
        <row r="24">
          <cell r="B24" t="str">
            <v>&gt; 1 ≤ 3 months</v>
          </cell>
          <cell r="P24">
            <v>1.4999999999999999E-2</v>
          </cell>
        </row>
        <row r="25">
          <cell r="B25" t="str">
            <v>&gt; 3 ≤ 6 months</v>
          </cell>
          <cell r="P25">
            <v>1.4999999999999999E-2</v>
          </cell>
        </row>
        <row r="26">
          <cell r="B26" t="str">
            <v>&gt; 6 ≤ 12 months</v>
          </cell>
          <cell r="P26">
            <v>1.4999999999999999E-2</v>
          </cell>
        </row>
        <row r="27">
          <cell r="B27" t="str">
            <v>&gt; 1 ≤ 2 years</v>
          </cell>
          <cell r="P27">
            <v>1.4999999999999999E-2</v>
          </cell>
        </row>
        <row r="28">
          <cell r="B28" t="str">
            <v>&gt; 2 ≤ 3 years</v>
          </cell>
          <cell r="P28">
            <v>1.4999999999999999E-2</v>
          </cell>
        </row>
        <row r="29">
          <cell r="B29" t="str">
            <v>over 3 years</v>
          </cell>
          <cell r="P29">
            <v>1.4999999999999999E-2</v>
          </cell>
        </row>
        <row r="30">
          <cell r="B30" t="str">
            <v>Total</v>
          </cell>
        </row>
        <row r="39">
          <cell r="B39">
            <v>0</v>
          </cell>
          <cell r="E39">
            <v>0</v>
          </cell>
          <cell r="I39">
            <v>0</v>
          </cell>
        </row>
      </sheetData>
      <sheetData sheetId="18">
        <row r="6">
          <cell r="E6" t="str">
            <v>RUB</v>
          </cell>
          <cell r="G6" t="str">
            <v>PHP</v>
          </cell>
          <cell r="I6" t="str">
            <v>IDR</v>
          </cell>
          <cell r="K6" t="str">
            <v>KYD</v>
          </cell>
          <cell r="M6" t="str">
            <v>ZAR</v>
          </cell>
          <cell r="O6" t="str">
            <v>AUD</v>
          </cell>
          <cell r="Q6" t="str">
            <v>BRL</v>
          </cell>
          <cell r="S6" t="str">
            <v>CAD</v>
          </cell>
          <cell r="U6" t="str">
            <v>CHF</v>
          </cell>
          <cell r="W6" t="str">
            <v>CLP</v>
          </cell>
          <cell r="Y6" t="str">
            <v>EUR</v>
          </cell>
          <cell r="AA6" t="str">
            <v>GBP</v>
          </cell>
          <cell r="AC6" t="str">
            <v>HKD</v>
          </cell>
          <cell r="AE6" t="str">
            <v>MXN</v>
          </cell>
          <cell r="AG6" t="str">
            <v>MYR</v>
          </cell>
          <cell r="AI6" t="str">
            <v>NOK</v>
          </cell>
          <cell r="AK6" t="str">
            <v>NZD</v>
          </cell>
          <cell r="AM6" t="str">
            <v>PLN</v>
          </cell>
          <cell r="AO6" t="str">
            <v>SEK</v>
          </cell>
          <cell r="AQ6" t="str">
            <v>SGD</v>
          </cell>
        </row>
        <row r="7">
          <cell r="E7" t="str">
            <v>Long</v>
          </cell>
          <cell r="F7" t="str">
            <v>Short</v>
          </cell>
          <cell r="G7" t="str">
            <v>Long</v>
          </cell>
          <cell r="H7" t="str">
            <v>Short</v>
          </cell>
          <cell r="I7" t="str">
            <v>Long</v>
          </cell>
          <cell r="J7" t="str">
            <v>Short</v>
          </cell>
          <cell r="K7" t="str">
            <v>Long</v>
          </cell>
          <cell r="L7" t="str">
            <v>Short</v>
          </cell>
          <cell r="M7" t="str">
            <v>Long</v>
          </cell>
          <cell r="N7" t="str">
            <v>Short</v>
          </cell>
          <cell r="O7" t="str">
            <v>Long</v>
          </cell>
          <cell r="P7" t="str">
            <v>Short</v>
          </cell>
          <cell r="Q7" t="str">
            <v>Long</v>
          </cell>
          <cell r="R7" t="str">
            <v>Short</v>
          </cell>
          <cell r="S7" t="str">
            <v>Long</v>
          </cell>
          <cell r="T7" t="str">
            <v>Short</v>
          </cell>
          <cell r="U7" t="str">
            <v>Long</v>
          </cell>
          <cell r="V7" t="str">
            <v>Short</v>
          </cell>
          <cell r="W7" t="str">
            <v>Long</v>
          </cell>
          <cell r="X7" t="str">
            <v>Short</v>
          </cell>
          <cell r="Y7" t="str">
            <v>Long</v>
          </cell>
          <cell r="Z7" t="str">
            <v>Short</v>
          </cell>
          <cell r="AA7" t="str">
            <v>Long</v>
          </cell>
          <cell r="AB7" t="str">
            <v>Short</v>
          </cell>
          <cell r="AC7" t="str">
            <v>Long</v>
          </cell>
          <cell r="AD7" t="str">
            <v>Short</v>
          </cell>
          <cell r="AE7" t="str">
            <v>Long</v>
          </cell>
          <cell r="AF7" t="str">
            <v>Short</v>
          </cell>
          <cell r="AG7" t="str">
            <v>Long</v>
          </cell>
          <cell r="AH7" t="str">
            <v>Short</v>
          </cell>
          <cell r="AI7" t="str">
            <v>Long</v>
          </cell>
          <cell r="AJ7" t="str">
            <v>Short</v>
          </cell>
          <cell r="AK7" t="str">
            <v>Long</v>
          </cell>
          <cell r="AL7" t="str">
            <v>Short</v>
          </cell>
          <cell r="AM7" t="str">
            <v>Long</v>
          </cell>
          <cell r="AN7" t="str">
            <v>Short</v>
          </cell>
          <cell r="AO7" t="str">
            <v>Long</v>
          </cell>
          <cell r="AP7" t="str">
            <v>Short</v>
          </cell>
          <cell r="AQ7" t="str">
            <v>Long</v>
          </cell>
          <cell r="AR7" t="str">
            <v>Short</v>
          </cell>
        </row>
        <row r="8">
          <cell r="E8">
            <v>0</v>
          </cell>
          <cell r="G8">
            <v>0</v>
          </cell>
          <cell r="I8">
            <v>0</v>
          </cell>
          <cell r="K8">
            <v>6.4622799999999998</v>
          </cell>
          <cell r="M8">
            <v>0</v>
          </cell>
          <cell r="O8">
            <v>0</v>
          </cell>
          <cell r="Q8">
            <v>0</v>
          </cell>
          <cell r="S8">
            <v>0</v>
          </cell>
          <cell r="U8">
            <v>165.30907065573771</v>
          </cell>
          <cell r="W8">
            <v>0</v>
          </cell>
          <cell r="Y8">
            <v>18162.622939316996</v>
          </cell>
          <cell r="AA8">
            <v>106.4468</v>
          </cell>
          <cell r="AC8">
            <v>0</v>
          </cell>
          <cell r="AE8">
            <v>0</v>
          </cell>
          <cell r="AG8">
            <v>0</v>
          </cell>
          <cell r="AI8">
            <v>0</v>
          </cell>
          <cell r="AK8">
            <v>0</v>
          </cell>
          <cell r="AM8">
            <v>0</v>
          </cell>
          <cell r="AO8">
            <v>0</v>
          </cell>
          <cell r="AQ8">
            <v>0</v>
          </cell>
        </row>
        <row r="9">
          <cell r="Y9">
            <v>36.912750000000003</v>
          </cell>
        </row>
        <row r="15">
          <cell r="E15">
            <v>0</v>
          </cell>
          <cell r="F15">
            <v>0</v>
          </cell>
          <cell r="G15">
            <v>0</v>
          </cell>
          <cell r="H15">
            <v>0</v>
          </cell>
          <cell r="I15">
            <v>0</v>
          </cell>
          <cell r="J15">
            <v>0</v>
          </cell>
          <cell r="K15">
            <v>6.4622799999999998</v>
          </cell>
          <cell r="L15">
            <v>0</v>
          </cell>
          <cell r="M15">
            <v>0</v>
          </cell>
          <cell r="N15">
            <v>0</v>
          </cell>
          <cell r="O15">
            <v>0</v>
          </cell>
          <cell r="P15">
            <v>0</v>
          </cell>
          <cell r="Q15">
            <v>0</v>
          </cell>
          <cell r="R15">
            <v>0</v>
          </cell>
          <cell r="S15">
            <v>0</v>
          </cell>
          <cell r="T15">
            <v>0</v>
          </cell>
          <cell r="U15">
            <v>165.30907065573771</v>
          </cell>
          <cell r="V15">
            <v>0</v>
          </cell>
          <cell r="W15">
            <v>0</v>
          </cell>
          <cell r="X15">
            <v>0</v>
          </cell>
          <cell r="Y15">
            <v>18199.535689316996</v>
          </cell>
          <cell r="Z15">
            <v>0</v>
          </cell>
          <cell r="AA15">
            <v>106.4468</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row>
        <row r="16">
          <cell r="E16">
            <v>0</v>
          </cell>
          <cell r="F16">
            <v>0</v>
          </cell>
          <cell r="G16">
            <v>0</v>
          </cell>
          <cell r="H16">
            <v>0</v>
          </cell>
          <cell r="I16">
            <v>0</v>
          </cell>
          <cell r="J16">
            <v>0</v>
          </cell>
          <cell r="K16">
            <v>6.4622799999999998</v>
          </cell>
          <cell r="L16">
            <v>0</v>
          </cell>
          <cell r="M16">
            <v>0</v>
          </cell>
          <cell r="N16">
            <v>0</v>
          </cell>
          <cell r="O16">
            <v>0</v>
          </cell>
          <cell r="P16">
            <v>0</v>
          </cell>
          <cell r="Q16">
            <v>0</v>
          </cell>
          <cell r="R16">
            <v>0</v>
          </cell>
          <cell r="S16">
            <v>0</v>
          </cell>
          <cell r="T16">
            <v>0</v>
          </cell>
          <cell r="U16">
            <v>165.30907065573771</v>
          </cell>
          <cell r="V16">
            <v>0</v>
          </cell>
          <cell r="W16">
            <v>0</v>
          </cell>
          <cell r="X16">
            <v>0</v>
          </cell>
          <cell r="Y16">
            <v>18199.535689316996</v>
          </cell>
          <cell r="Z16">
            <v>0</v>
          </cell>
          <cell r="AA16">
            <v>106.4468</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row>
        <row r="25">
          <cell r="C25">
            <v>18477.753839972735</v>
          </cell>
        </row>
        <row r="28">
          <cell r="C28">
            <v>1478.2203071978188</v>
          </cell>
        </row>
        <row r="37">
          <cell r="B37" t="str">
            <v>RUB</v>
          </cell>
          <cell r="E37" t="str">
            <v>RUB</v>
          </cell>
          <cell r="I37" t="str">
            <v>RUB</v>
          </cell>
        </row>
        <row r="38">
          <cell r="B38" t="str">
            <v>PHP</v>
          </cell>
          <cell r="E38" t="str">
            <v>PHP</v>
          </cell>
          <cell r="I38" t="str">
            <v>PHP</v>
          </cell>
        </row>
        <row r="39">
          <cell r="B39" t="str">
            <v>IDR</v>
          </cell>
          <cell r="E39" t="str">
            <v>IDR</v>
          </cell>
          <cell r="I39" t="str">
            <v>IDR</v>
          </cell>
        </row>
        <row r="40">
          <cell r="B40" t="str">
            <v>KYD</v>
          </cell>
          <cell r="E40" t="str">
            <v>KYD</v>
          </cell>
          <cell r="I40" t="str">
            <v>KYD</v>
          </cell>
        </row>
        <row r="41">
          <cell r="B41" t="str">
            <v>ZAR</v>
          </cell>
          <cell r="E41" t="str">
            <v>ZAR</v>
          </cell>
          <cell r="I41" t="str">
            <v>ZAR</v>
          </cell>
        </row>
        <row r="42">
          <cell r="B42" t="str">
            <v>AUD</v>
          </cell>
          <cell r="E42" t="str">
            <v>AUD</v>
          </cell>
          <cell r="I42" t="str">
            <v>AUD</v>
          </cell>
        </row>
        <row r="43">
          <cell r="B43" t="str">
            <v>BRL</v>
          </cell>
          <cell r="E43" t="str">
            <v>BRL</v>
          </cell>
          <cell r="I43" t="str">
            <v>BRL</v>
          </cell>
        </row>
        <row r="44">
          <cell r="B44" t="str">
            <v>CAD</v>
          </cell>
          <cell r="E44" t="str">
            <v>CAD</v>
          </cell>
          <cell r="I44" t="str">
            <v>CAD</v>
          </cell>
        </row>
        <row r="45">
          <cell r="B45" t="str">
            <v>CHF</v>
          </cell>
          <cell r="E45" t="str">
            <v>CHF</v>
          </cell>
          <cell r="I45" t="str">
            <v>CHF</v>
          </cell>
        </row>
        <row r="46">
          <cell r="B46" t="str">
            <v>CLP</v>
          </cell>
          <cell r="E46" t="str">
            <v>CLP</v>
          </cell>
          <cell r="I46" t="str">
            <v>CLP</v>
          </cell>
        </row>
        <row r="47">
          <cell r="B47" t="str">
            <v>EUR</v>
          </cell>
          <cell r="E47" t="str">
            <v>EUR</v>
          </cell>
          <cell r="I47" t="str">
            <v>EUR</v>
          </cell>
        </row>
        <row r="48">
          <cell r="B48" t="str">
            <v>GBP</v>
          </cell>
          <cell r="E48" t="str">
            <v>GBP</v>
          </cell>
          <cell r="I48" t="str">
            <v>GBP</v>
          </cell>
        </row>
        <row r="49">
          <cell r="B49" t="str">
            <v>HKD</v>
          </cell>
          <cell r="E49" t="str">
            <v>HKD</v>
          </cell>
          <cell r="I49" t="str">
            <v>HKD</v>
          </cell>
        </row>
        <row r="50">
          <cell r="B50" t="str">
            <v>MXN</v>
          </cell>
          <cell r="E50" t="str">
            <v>MXN</v>
          </cell>
          <cell r="I50" t="str">
            <v>MXN</v>
          </cell>
        </row>
        <row r="51">
          <cell r="B51" t="str">
            <v>MYR</v>
          </cell>
          <cell r="E51" t="str">
            <v>MYR</v>
          </cell>
          <cell r="I51" t="str">
            <v>MYR</v>
          </cell>
        </row>
        <row r="52">
          <cell r="B52" t="str">
            <v>NOK</v>
          </cell>
          <cell r="E52" t="str">
            <v>NOK</v>
          </cell>
          <cell r="I52" t="str">
            <v>NOK</v>
          </cell>
        </row>
        <row r="53">
          <cell r="B53" t="str">
            <v>NZD</v>
          </cell>
          <cell r="E53" t="str">
            <v>NZD</v>
          </cell>
          <cell r="I53" t="str">
            <v>NZD</v>
          </cell>
        </row>
        <row r="54">
          <cell r="B54" t="str">
            <v>PLN</v>
          </cell>
          <cell r="E54" t="str">
            <v>PLN</v>
          </cell>
          <cell r="I54" t="str">
            <v>PLN</v>
          </cell>
        </row>
        <row r="55">
          <cell r="B55" t="str">
            <v>SEK</v>
          </cell>
          <cell r="E55" t="str">
            <v>SEK</v>
          </cell>
          <cell r="I55" t="str">
            <v>SEK</v>
          </cell>
        </row>
        <row r="56">
          <cell r="B56" t="str">
            <v>SGD</v>
          </cell>
          <cell r="E56" t="str">
            <v>SGD</v>
          </cell>
          <cell r="I56" t="str">
            <v>SGD</v>
          </cell>
        </row>
        <row r="59">
          <cell r="J59">
            <v>1478.2203071978188</v>
          </cell>
        </row>
      </sheetData>
      <sheetData sheetId="19"/>
      <sheetData sheetId="20">
        <row r="5">
          <cell r="D5" t="str">
            <v>AED</v>
          </cell>
          <cell r="E5" t="str">
            <v>United Arab Emirates, Dirhams</v>
          </cell>
          <cell r="F5" t="str">
            <v>AD</v>
          </cell>
          <cell r="G5" t="str">
            <v>ANDORRA</v>
          </cell>
          <cell r="H5" t="str">
            <v>Contract 1</v>
          </cell>
        </row>
        <row r="6">
          <cell r="D6" t="str">
            <v>AFN</v>
          </cell>
          <cell r="E6" t="str">
            <v>Afghanistan, Afghanis</v>
          </cell>
          <cell r="F6" t="str">
            <v>AE</v>
          </cell>
          <cell r="G6" t="str">
            <v>UNITED ARAB EMIRATES</v>
          </cell>
          <cell r="H6" t="str">
            <v>Contract 2</v>
          </cell>
        </row>
        <row r="7">
          <cell r="D7" t="str">
            <v>ALL</v>
          </cell>
          <cell r="E7" t="str">
            <v>Albania, Leke</v>
          </cell>
          <cell r="F7" t="str">
            <v>AF</v>
          </cell>
          <cell r="G7" t="str">
            <v>AFGHANISTAN</v>
          </cell>
          <cell r="H7" t="str">
            <v>Contract 3</v>
          </cell>
        </row>
        <row r="8">
          <cell r="D8" t="str">
            <v>AMD</v>
          </cell>
          <cell r="E8" t="str">
            <v>Armenia, Drams</v>
          </cell>
          <cell r="F8" t="str">
            <v>AG</v>
          </cell>
          <cell r="G8" t="str">
            <v>ANTIGUA AND BARBUDA</v>
          </cell>
          <cell r="H8" t="str">
            <v>Contract 4</v>
          </cell>
        </row>
        <row r="9">
          <cell r="D9" t="str">
            <v>ANG</v>
          </cell>
          <cell r="E9" t="str">
            <v>Netherlands Antilles, Guilders (also called Florins)</v>
          </cell>
          <cell r="F9" t="str">
            <v>AI</v>
          </cell>
          <cell r="G9" t="str">
            <v>ANGUILLA</v>
          </cell>
          <cell r="H9" t="str">
            <v>Contract 5</v>
          </cell>
        </row>
        <row r="10">
          <cell r="D10" t="str">
            <v>AOA</v>
          </cell>
          <cell r="E10" t="str">
            <v>Angola, Kwanza</v>
          </cell>
          <cell r="F10" t="str">
            <v>AL</v>
          </cell>
          <cell r="G10" t="str">
            <v>ALBANIA</v>
          </cell>
          <cell r="H10" t="str">
            <v>Contract 6</v>
          </cell>
        </row>
        <row r="11">
          <cell r="D11" t="str">
            <v>ARS</v>
          </cell>
          <cell r="E11" t="str">
            <v>Argentina, Pesos</v>
          </cell>
          <cell r="F11" t="str">
            <v>AM</v>
          </cell>
          <cell r="G11" t="str">
            <v>ARMENIA</v>
          </cell>
          <cell r="H11" t="str">
            <v>Contract 7</v>
          </cell>
        </row>
        <row r="12">
          <cell r="D12" t="str">
            <v>AUD</v>
          </cell>
          <cell r="E12" t="str">
            <v>Australia, Dollars</v>
          </cell>
          <cell r="F12" t="str">
            <v>AN</v>
          </cell>
          <cell r="G12" t="str">
            <v>NETHERLANDS ANTILLES</v>
          </cell>
          <cell r="H12" t="str">
            <v>Contract 8</v>
          </cell>
        </row>
        <row r="13">
          <cell r="D13" t="str">
            <v>AWG</v>
          </cell>
          <cell r="E13" t="str">
            <v>Aruba, Guilders (also called Florins)</v>
          </cell>
          <cell r="F13" t="str">
            <v>AO</v>
          </cell>
          <cell r="G13" t="str">
            <v>ANGOLA</v>
          </cell>
          <cell r="H13" t="str">
            <v>Contract 9</v>
          </cell>
        </row>
        <row r="14">
          <cell r="D14" t="str">
            <v>AZN</v>
          </cell>
          <cell r="E14" t="str">
            <v>Azerbaijan, New Manats</v>
          </cell>
          <cell r="F14" t="str">
            <v>AQ</v>
          </cell>
          <cell r="G14" t="str">
            <v>ANTARCTICA</v>
          </cell>
          <cell r="H14" t="str">
            <v>Contract 10</v>
          </cell>
        </row>
        <row r="15">
          <cell r="D15" t="str">
            <v>BAM</v>
          </cell>
          <cell r="E15" t="str">
            <v>Bosnia and Herzegovina, Convertible Marka</v>
          </cell>
          <cell r="F15" t="str">
            <v>AR</v>
          </cell>
          <cell r="G15" t="str">
            <v>ARGENTINA</v>
          </cell>
          <cell r="H15" t="str">
            <v>Contract 11</v>
          </cell>
        </row>
        <row r="16">
          <cell r="D16" t="str">
            <v>BBD</v>
          </cell>
          <cell r="E16" t="str">
            <v>Barbados, Dollars</v>
          </cell>
          <cell r="F16" t="str">
            <v>AS</v>
          </cell>
          <cell r="G16" t="str">
            <v>AMERICAN SAMOA</v>
          </cell>
          <cell r="H16" t="str">
            <v>Contract 12</v>
          </cell>
        </row>
        <row r="17">
          <cell r="D17" t="str">
            <v>BDT</v>
          </cell>
          <cell r="E17" t="str">
            <v>Bangladesh, Taka</v>
          </cell>
          <cell r="F17" t="str">
            <v>AT</v>
          </cell>
          <cell r="G17" t="str">
            <v>AUSTRIA</v>
          </cell>
          <cell r="H17" t="str">
            <v>Contract 13</v>
          </cell>
        </row>
        <row r="18">
          <cell r="D18" t="str">
            <v>BGN</v>
          </cell>
          <cell r="E18" t="str">
            <v>Bulgaria, Leva</v>
          </cell>
          <cell r="F18" t="str">
            <v>AU</v>
          </cell>
          <cell r="G18" t="str">
            <v>AUSTRALIA</v>
          </cell>
          <cell r="H18" t="str">
            <v>Contract 14</v>
          </cell>
        </row>
        <row r="19">
          <cell r="D19" t="str">
            <v>BHD</v>
          </cell>
          <cell r="E19" t="str">
            <v>Bahrain, Dinars</v>
          </cell>
          <cell r="F19" t="str">
            <v>AW</v>
          </cell>
          <cell r="G19" t="str">
            <v>ARUBA</v>
          </cell>
          <cell r="H19" t="str">
            <v>Contract 15</v>
          </cell>
        </row>
        <row r="20">
          <cell r="D20" t="str">
            <v>BIF</v>
          </cell>
          <cell r="E20" t="str">
            <v>Burundi, Francs</v>
          </cell>
          <cell r="F20" t="str">
            <v>AX</v>
          </cell>
          <cell r="G20" t="str">
            <v>ÅLAND ISLANDS</v>
          </cell>
          <cell r="H20" t="str">
            <v>Contract 16</v>
          </cell>
        </row>
        <row r="21">
          <cell r="D21" t="str">
            <v>BMD</v>
          </cell>
          <cell r="E21" t="str">
            <v>Bermuda, Dollars</v>
          </cell>
          <cell r="F21" t="str">
            <v>AZ</v>
          </cell>
          <cell r="G21" t="str">
            <v>AZERBAIJAN</v>
          </cell>
          <cell r="H21" t="str">
            <v>Contract 17</v>
          </cell>
        </row>
        <row r="22">
          <cell r="D22" t="str">
            <v>BND</v>
          </cell>
          <cell r="E22" t="str">
            <v>Brunei Darussalam, Dollars</v>
          </cell>
          <cell r="F22" t="str">
            <v>BA</v>
          </cell>
          <cell r="G22" t="str">
            <v>BOSNIA AND HERZEGOVINA</v>
          </cell>
          <cell r="H22" t="str">
            <v>Contract 18</v>
          </cell>
        </row>
        <row r="23">
          <cell r="D23" t="str">
            <v>BOB</v>
          </cell>
          <cell r="E23" t="str">
            <v>Bolivia, Bolivianos</v>
          </cell>
          <cell r="F23" t="str">
            <v>BB</v>
          </cell>
          <cell r="G23" t="str">
            <v>BARBADOS</v>
          </cell>
          <cell r="H23" t="str">
            <v>Contract 19</v>
          </cell>
        </row>
        <row r="24">
          <cell r="D24" t="str">
            <v>BRL</v>
          </cell>
          <cell r="E24" t="str">
            <v>Brazil, Brazil Real</v>
          </cell>
          <cell r="F24" t="str">
            <v>BD</v>
          </cell>
          <cell r="G24" t="str">
            <v>BANGLADESH</v>
          </cell>
          <cell r="H24" t="str">
            <v>Contract 20</v>
          </cell>
        </row>
        <row r="25">
          <cell r="D25" t="str">
            <v>BSD</v>
          </cell>
          <cell r="E25" t="str">
            <v>Bahamas, Dollars</v>
          </cell>
          <cell r="F25" t="str">
            <v>BE</v>
          </cell>
          <cell r="G25" t="str">
            <v>BELGIUM</v>
          </cell>
          <cell r="H25" t="str">
            <v>Total (all contracts)</v>
          </cell>
        </row>
        <row r="26">
          <cell r="D26" t="str">
            <v>BTN</v>
          </cell>
          <cell r="E26" t="str">
            <v>Bhutan, Ngultrum</v>
          </cell>
          <cell r="F26" t="str">
            <v>BF</v>
          </cell>
          <cell r="G26" t="str">
            <v>BURKINA FASO</v>
          </cell>
        </row>
        <row r="27">
          <cell r="D27" t="str">
            <v>BWP</v>
          </cell>
          <cell r="E27" t="str">
            <v>Botswana, Pulas</v>
          </cell>
          <cell r="F27" t="str">
            <v>BG</v>
          </cell>
          <cell r="G27" t="str">
            <v>BULGARIA</v>
          </cell>
        </row>
        <row r="28">
          <cell r="D28" t="str">
            <v>BYR</v>
          </cell>
          <cell r="E28" t="str">
            <v>Belarus, Rubles</v>
          </cell>
          <cell r="F28" t="str">
            <v>BH</v>
          </cell>
          <cell r="G28" t="str">
            <v>BAHRAIN</v>
          </cell>
        </row>
        <row r="29">
          <cell r="D29" t="str">
            <v>BZD</v>
          </cell>
          <cell r="E29" t="str">
            <v>Belize, Dollars</v>
          </cell>
          <cell r="F29" t="str">
            <v>BI</v>
          </cell>
          <cell r="G29" t="str">
            <v>BURUNDI</v>
          </cell>
        </row>
        <row r="30">
          <cell r="D30" t="str">
            <v>CAD</v>
          </cell>
          <cell r="E30" t="str">
            <v>Canada, Dollars</v>
          </cell>
          <cell r="F30" t="str">
            <v>BJ</v>
          </cell>
          <cell r="G30" t="str">
            <v>BENIN</v>
          </cell>
        </row>
        <row r="31">
          <cell r="D31" t="str">
            <v>CDF</v>
          </cell>
          <cell r="E31" t="str">
            <v>Congo/Kinshasa, Congolese Francs</v>
          </cell>
          <cell r="F31" t="str">
            <v>BL</v>
          </cell>
          <cell r="G31" t="str">
            <v>SAINT BARTHÉLEMY</v>
          </cell>
        </row>
        <row r="32">
          <cell r="D32" t="str">
            <v>CHF</v>
          </cell>
          <cell r="E32" t="str">
            <v>Switzerland, Francs</v>
          </cell>
          <cell r="F32" t="str">
            <v>BM</v>
          </cell>
          <cell r="G32" t="str">
            <v>BERMUDA</v>
          </cell>
        </row>
        <row r="33">
          <cell r="D33" t="str">
            <v>CLP</v>
          </cell>
          <cell r="E33" t="str">
            <v>Chile, Pesos</v>
          </cell>
          <cell r="F33" t="str">
            <v>BN</v>
          </cell>
          <cell r="G33" t="str">
            <v>BRUNEI DARUSSALAM</v>
          </cell>
        </row>
        <row r="34">
          <cell r="D34" t="str">
            <v>CNY</v>
          </cell>
          <cell r="E34" t="str">
            <v>China, Yuan Renminbi</v>
          </cell>
          <cell r="F34" t="str">
            <v>BO</v>
          </cell>
          <cell r="G34" t="str">
            <v>BOLIVIA</v>
          </cell>
        </row>
        <row r="35">
          <cell r="D35" t="str">
            <v>COP</v>
          </cell>
          <cell r="E35" t="str">
            <v>Colombia, Pesos</v>
          </cell>
          <cell r="F35" t="str">
            <v>BR</v>
          </cell>
          <cell r="G35" t="str">
            <v>BRAZIL</v>
          </cell>
        </row>
        <row r="36">
          <cell r="D36" t="str">
            <v>CRC</v>
          </cell>
          <cell r="E36" t="str">
            <v>Costa Rica, Colones</v>
          </cell>
          <cell r="F36" t="str">
            <v>BS</v>
          </cell>
          <cell r="G36" t="str">
            <v>BAHAMAS</v>
          </cell>
        </row>
        <row r="37">
          <cell r="D37" t="str">
            <v>CUP</v>
          </cell>
          <cell r="E37" t="str">
            <v>Cuba, Pesos</v>
          </cell>
          <cell r="F37" t="str">
            <v>BT</v>
          </cell>
          <cell r="G37" t="str">
            <v>BHUTAN</v>
          </cell>
        </row>
        <row r="38">
          <cell r="D38" t="str">
            <v>CVE</v>
          </cell>
          <cell r="E38" t="str">
            <v>Cape Verde, Escudos</v>
          </cell>
          <cell r="F38" t="str">
            <v>BV</v>
          </cell>
          <cell r="G38" t="str">
            <v>BOUVET ISLAND</v>
          </cell>
        </row>
        <row r="39">
          <cell r="D39" t="str">
            <v>CYP</v>
          </cell>
          <cell r="E39" t="str">
            <v>Cyprus, Pounds</v>
          </cell>
          <cell r="F39" t="str">
            <v>BW</v>
          </cell>
          <cell r="G39" t="str">
            <v>BOTSWANA</v>
          </cell>
        </row>
        <row r="40">
          <cell r="D40" t="str">
            <v>CZK</v>
          </cell>
          <cell r="E40" t="str">
            <v>Czech Republic, Koruny</v>
          </cell>
          <cell r="F40" t="str">
            <v>BY</v>
          </cell>
          <cell r="G40" t="str">
            <v>BELARUS</v>
          </cell>
        </row>
        <row r="41">
          <cell r="D41" t="str">
            <v>DJF</v>
          </cell>
          <cell r="E41" t="str">
            <v>Djibouti, Francs</v>
          </cell>
          <cell r="F41" t="str">
            <v>BZ</v>
          </cell>
          <cell r="G41" t="str">
            <v>BELIZE</v>
          </cell>
        </row>
        <row r="42">
          <cell r="D42" t="str">
            <v>DKK</v>
          </cell>
          <cell r="E42" t="str">
            <v>Denmark, Kroner</v>
          </cell>
          <cell r="F42" t="str">
            <v>CA</v>
          </cell>
          <cell r="G42" t="str">
            <v>CANADA</v>
          </cell>
        </row>
        <row r="43">
          <cell r="D43" t="str">
            <v>DOP</v>
          </cell>
          <cell r="E43" t="str">
            <v>Dominican Republic, Pesos</v>
          </cell>
          <cell r="F43" t="str">
            <v>CC</v>
          </cell>
          <cell r="G43" t="str">
            <v>COCOS (KEELING) ISLANDS</v>
          </cell>
        </row>
        <row r="44">
          <cell r="D44" t="str">
            <v>DZD</v>
          </cell>
          <cell r="E44" t="str">
            <v>Algeria, Algeria Dinars</v>
          </cell>
          <cell r="F44" t="str">
            <v>CD</v>
          </cell>
          <cell r="G44" t="str">
            <v>CONGO, THE DEMOCRATIC REPUBLIC OF THE (formerly Zaire)</v>
          </cell>
        </row>
        <row r="45">
          <cell r="D45" t="str">
            <v>EEK</v>
          </cell>
          <cell r="E45" t="str">
            <v>Estonia, Krooni</v>
          </cell>
          <cell r="F45" t="str">
            <v>CF</v>
          </cell>
          <cell r="G45" t="str">
            <v>CENTRAL AFRICAN REPUBLIC</v>
          </cell>
        </row>
        <row r="46">
          <cell r="D46" t="str">
            <v>EGP</v>
          </cell>
          <cell r="E46" t="str">
            <v>Egypt, Pounds</v>
          </cell>
          <cell r="F46" t="str">
            <v>CG</v>
          </cell>
          <cell r="G46" t="str">
            <v>CONGO, REPUBLIC OF</v>
          </cell>
        </row>
        <row r="47">
          <cell r="D47" t="str">
            <v>ERN</v>
          </cell>
          <cell r="E47" t="str">
            <v>Eritrea, Nakfa</v>
          </cell>
          <cell r="F47" t="str">
            <v>CH</v>
          </cell>
          <cell r="G47" t="str">
            <v>SWITZERLAND (Confederation of Helvetia)</v>
          </cell>
        </row>
        <row r="48">
          <cell r="D48" t="str">
            <v>ETB</v>
          </cell>
          <cell r="E48" t="str">
            <v>Ethiopia, Birr</v>
          </cell>
          <cell r="F48" t="str">
            <v>CI</v>
          </cell>
          <cell r="G48" t="str">
            <v>CÔTE D'IVOIRE (Ivory Coast)</v>
          </cell>
        </row>
        <row r="49">
          <cell r="D49" t="str">
            <v>EUR</v>
          </cell>
          <cell r="E49" t="str">
            <v>Euro Member Countries, Euro</v>
          </cell>
          <cell r="F49" t="str">
            <v>CK</v>
          </cell>
          <cell r="G49" t="str">
            <v>COOK ISLANDS</v>
          </cell>
        </row>
        <row r="50">
          <cell r="D50" t="str">
            <v>FJD</v>
          </cell>
          <cell r="E50" t="str">
            <v>Fiji, Dollars</v>
          </cell>
          <cell r="F50" t="str">
            <v>CL</v>
          </cell>
          <cell r="G50" t="str">
            <v>CHILE</v>
          </cell>
        </row>
        <row r="51">
          <cell r="D51" t="str">
            <v>FKP</v>
          </cell>
          <cell r="E51" t="str">
            <v>Falkland Islands (Malvinas), Pounds</v>
          </cell>
          <cell r="F51" t="str">
            <v>CM</v>
          </cell>
          <cell r="G51" t="str">
            <v>CAMEROON</v>
          </cell>
        </row>
        <row r="52">
          <cell r="D52" t="str">
            <v>GBP</v>
          </cell>
          <cell r="E52" t="str">
            <v>United Kingdom, Pounds</v>
          </cell>
          <cell r="F52" t="str">
            <v>CN</v>
          </cell>
          <cell r="G52" t="str">
            <v>CHINA</v>
          </cell>
        </row>
        <row r="53">
          <cell r="D53" t="str">
            <v>GEL</v>
          </cell>
          <cell r="E53" t="str">
            <v>Georgia, Lari</v>
          </cell>
          <cell r="F53" t="str">
            <v>CO</v>
          </cell>
          <cell r="G53" t="str">
            <v>COLOMBIA</v>
          </cell>
        </row>
        <row r="54">
          <cell r="D54" t="str">
            <v>GGP</v>
          </cell>
          <cell r="E54" t="str">
            <v>Guernsey, Pounds</v>
          </cell>
          <cell r="F54" t="str">
            <v>CR</v>
          </cell>
          <cell r="G54" t="str">
            <v>COSTA RICA</v>
          </cell>
        </row>
        <row r="55">
          <cell r="D55" t="str">
            <v>GHS</v>
          </cell>
          <cell r="E55" t="str">
            <v>Ghana, Cedis</v>
          </cell>
          <cell r="F55" t="str">
            <v>CU</v>
          </cell>
          <cell r="G55" t="str">
            <v>CUBA</v>
          </cell>
        </row>
        <row r="56">
          <cell r="D56" t="str">
            <v>GIP</v>
          </cell>
          <cell r="E56" t="str">
            <v>Gibraltar, Pounds</v>
          </cell>
          <cell r="F56" t="str">
            <v>CV</v>
          </cell>
          <cell r="G56" t="str">
            <v>CAPE VERDE</v>
          </cell>
        </row>
        <row r="57">
          <cell r="D57" t="str">
            <v>GMD</v>
          </cell>
          <cell r="E57" t="str">
            <v>Gambia, Dalasi</v>
          </cell>
          <cell r="F57" t="str">
            <v>CX</v>
          </cell>
          <cell r="G57" t="str">
            <v>CHRISTMAS ISLAND</v>
          </cell>
        </row>
        <row r="58">
          <cell r="D58" t="str">
            <v>GNF</v>
          </cell>
          <cell r="E58" t="str">
            <v>Guinea, Francs</v>
          </cell>
          <cell r="F58" t="str">
            <v>CY</v>
          </cell>
          <cell r="G58" t="str">
            <v>CYPRUS</v>
          </cell>
        </row>
        <row r="59">
          <cell r="D59" t="str">
            <v>GTQ</v>
          </cell>
          <cell r="E59" t="str">
            <v>Guatemala, Quetzales</v>
          </cell>
          <cell r="F59" t="str">
            <v>CZ</v>
          </cell>
          <cell r="G59" t="str">
            <v>CZECH REPUBLIC</v>
          </cell>
        </row>
        <row r="60">
          <cell r="D60" t="str">
            <v>GYD</v>
          </cell>
          <cell r="E60" t="str">
            <v>Guyana, Dollars</v>
          </cell>
          <cell r="F60" t="str">
            <v>DE</v>
          </cell>
          <cell r="G60" t="str">
            <v>GERMANY (Deutschland)</v>
          </cell>
        </row>
        <row r="61">
          <cell r="D61" t="str">
            <v>HKD</v>
          </cell>
          <cell r="E61" t="str">
            <v>Hong Kong, Dollars</v>
          </cell>
          <cell r="F61" t="str">
            <v>DJ</v>
          </cell>
          <cell r="G61" t="str">
            <v>DJIBOUTI</v>
          </cell>
        </row>
        <row r="62">
          <cell r="D62" t="str">
            <v>HNL</v>
          </cell>
          <cell r="E62" t="str">
            <v>Honduras, Lempiras</v>
          </cell>
          <cell r="F62" t="str">
            <v>DK</v>
          </cell>
          <cell r="G62" t="str">
            <v>DENMARK</v>
          </cell>
        </row>
        <row r="63">
          <cell r="D63" t="str">
            <v>HRK</v>
          </cell>
          <cell r="E63" t="str">
            <v>Croatia, Kuna</v>
          </cell>
          <cell r="F63" t="str">
            <v>DM</v>
          </cell>
          <cell r="G63" t="str">
            <v>DOMINICA</v>
          </cell>
        </row>
        <row r="64">
          <cell r="D64" t="str">
            <v>HTG</v>
          </cell>
          <cell r="E64" t="str">
            <v>Haiti, Gourdes</v>
          </cell>
          <cell r="F64" t="str">
            <v>DO</v>
          </cell>
          <cell r="G64" t="str">
            <v>DOMINICAN REPUBLIC</v>
          </cell>
        </row>
        <row r="65">
          <cell r="D65" t="str">
            <v>HUF</v>
          </cell>
          <cell r="E65" t="str">
            <v>Hungary, Forint</v>
          </cell>
          <cell r="F65" t="str">
            <v>DZ</v>
          </cell>
          <cell r="G65" t="str">
            <v>ALGERIA (El Djazaïr)</v>
          </cell>
        </row>
        <row r="66">
          <cell r="D66" t="str">
            <v>IDR</v>
          </cell>
          <cell r="E66" t="str">
            <v>Indonesia, Rupiahs</v>
          </cell>
          <cell r="F66" t="str">
            <v>EC</v>
          </cell>
          <cell r="G66" t="str">
            <v>ECUADOR</v>
          </cell>
        </row>
        <row r="67">
          <cell r="D67" t="str">
            <v>ILS</v>
          </cell>
          <cell r="E67" t="str">
            <v>Israel, New Shekels</v>
          </cell>
          <cell r="F67" t="str">
            <v>EE</v>
          </cell>
          <cell r="G67" t="str">
            <v>ESTONIA</v>
          </cell>
        </row>
        <row r="68">
          <cell r="D68" t="str">
            <v>IMP</v>
          </cell>
          <cell r="E68" t="str">
            <v>Isle of Man, Pounds</v>
          </cell>
          <cell r="F68" t="str">
            <v>EG</v>
          </cell>
          <cell r="G68" t="str">
            <v>EGYPT</v>
          </cell>
        </row>
        <row r="69">
          <cell r="D69" t="str">
            <v>INR</v>
          </cell>
          <cell r="E69" t="str">
            <v>India, Rupees</v>
          </cell>
          <cell r="F69" t="str">
            <v>EH</v>
          </cell>
          <cell r="G69" t="str">
            <v>WESTERN SAHARA (formerly Spanish Sahara)</v>
          </cell>
        </row>
        <row r="70">
          <cell r="D70" t="str">
            <v>IQD</v>
          </cell>
          <cell r="E70" t="str">
            <v>Iraq, Dinars</v>
          </cell>
          <cell r="F70" t="str">
            <v>ER</v>
          </cell>
          <cell r="G70" t="str">
            <v>ERITREA</v>
          </cell>
        </row>
        <row r="71">
          <cell r="D71" t="str">
            <v>IRR</v>
          </cell>
          <cell r="E71" t="str">
            <v>Iran, Rials</v>
          </cell>
          <cell r="F71" t="str">
            <v>ES</v>
          </cell>
          <cell r="G71" t="str">
            <v>SPAIN (España)</v>
          </cell>
        </row>
        <row r="72">
          <cell r="D72" t="str">
            <v>ISK</v>
          </cell>
          <cell r="E72" t="str">
            <v>Iceland, Kronur</v>
          </cell>
          <cell r="F72" t="str">
            <v>ET</v>
          </cell>
          <cell r="G72" t="str">
            <v>ETHIOPIA</v>
          </cell>
        </row>
        <row r="73">
          <cell r="D73" t="str">
            <v>JEP</v>
          </cell>
          <cell r="E73" t="str">
            <v>Jersey, Pounds</v>
          </cell>
          <cell r="F73" t="str">
            <v>FI</v>
          </cell>
          <cell r="G73" t="str">
            <v>FINLAND</v>
          </cell>
        </row>
        <row r="74">
          <cell r="D74" t="str">
            <v>JMD</v>
          </cell>
          <cell r="E74" t="str">
            <v>Jamaica, Dollars</v>
          </cell>
          <cell r="F74" t="str">
            <v>FJ</v>
          </cell>
          <cell r="G74" t="str">
            <v>FIJI</v>
          </cell>
        </row>
        <row r="75">
          <cell r="D75" t="str">
            <v>JOD</v>
          </cell>
          <cell r="E75" t="str">
            <v>Jordan, Dinars</v>
          </cell>
          <cell r="F75" t="str">
            <v>FK</v>
          </cell>
          <cell r="G75" t="str">
            <v>FALKLAND ISLANDS (MALVINAS)</v>
          </cell>
        </row>
        <row r="76">
          <cell r="D76" t="str">
            <v>JPY</v>
          </cell>
          <cell r="E76" t="str">
            <v>Japan, Yen</v>
          </cell>
          <cell r="F76" t="str">
            <v>FM</v>
          </cell>
          <cell r="G76" t="str">
            <v>MICRONESIA (Federated States of Micronesia)</v>
          </cell>
        </row>
        <row r="77">
          <cell r="D77" t="str">
            <v>KES</v>
          </cell>
          <cell r="E77" t="str">
            <v>Kenya, Shillings</v>
          </cell>
          <cell r="F77" t="str">
            <v>FO</v>
          </cell>
          <cell r="G77" t="str">
            <v>FAEROE ISLANDS</v>
          </cell>
        </row>
        <row r="78">
          <cell r="D78" t="str">
            <v>KGS</v>
          </cell>
          <cell r="E78" t="str">
            <v>Kyrgyzstan, Soms</v>
          </cell>
          <cell r="F78" t="str">
            <v>FR</v>
          </cell>
          <cell r="G78" t="str">
            <v>FRANCE</v>
          </cell>
        </row>
        <row r="79">
          <cell r="D79" t="str">
            <v>KHR</v>
          </cell>
          <cell r="E79" t="str">
            <v>Cambodia, Riels</v>
          </cell>
          <cell r="F79" t="str">
            <v>GA</v>
          </cell>
          <cell r="G79" t="str">
            <v>GABON</v>
          </cell>
        </row>
        <row r="80">
          <cell r="D80" t="str">
            <v>KMF</v>
          </cell>
          <cell r="E80" t="str">
            <v>Comoros, Francs</v>
          </cell>
          <cell r="F80" t="str">
            <v>GB</v>
          </cell>
          <cell r="G80" t="str">
            <v>UNITED KINGDOM (Great Britain)</v>
          </cell>
        </row>
        <row r="81">
          <cell r="D81" t="str">
            <v>KPW</v>
          </cell>
          <cell r="E81" t="str">
            <v>Korea (North), Won</v>
          </cell>
          <cell r="F81" t="str">
            <v>GD</v>
          </cell>
          <cell r="G81" t="str">
            <v>GRENADA</v>
          </cell>
        </row>
        <row r="82">
          <cell r="D82" t="str">
            <v>KRW</v>
          </cell>
          <cell r="E82" t="str">
            <v>Korea (South), Won</v>
          </cell>
          <cell r="F82" t="str">
            <v>GE</v>
          </cell>
          <cell r="G82" t="str">
            <v>GEORGIA</v>
          </cell>
        </row>
        <row r="83">
          <cell r="D83" t="str">
            <v>KWD</v>
          </cell>
          <cell r="E83" t="str">
            <v>Kuwait, Dinars</v>
          </cell>
          <cell r="F83" t="str">
            <v>GF</v>
          </cell>
          <cell r="G83" t="str">
            <v>FRENCH GUIANA</v>
          </cell>
        </row>
        <row r="84">
          <cell r="D84" t="str">
            <v>KYD</v>
          </cell>
          <cell r="E84" t="str">
            <v>Cayman Islands, Dollars</v>
          </cell>
          <cell r="F84" t="str">
            <v>GG</v>
          </cell>
          <cell r="G84" t="str">
            <v>GUERNSEY</v>
          </cell>
        </row>
        <row r="85">
          <cell r="D85" t="str">
            <v>KZT</v>
          </cell>
          <cell r="E85" t="str">
            <v>Kazakhstan, Tenge</v>
          </cell>
          <cell r="F85" t="str">
            <v>GH</v>
          </cell>
          <cell r="G85" t="str">
            <v>GHANA</v>
          </cell>
        </row>
        <row r="86">
          <cell r="D86" t="str">
            <v>LAK</v>
          </cell>
          <cell r="E86" t="str">
            <v>Laos, Kips</v>
          </cell>
          <cell r="F86" t="str">
            <v>GI</v>
          </cell>
          <cell r="G86" t="str">
            <v>GIBRALTAR</v>
          </cell>
        </row>
        <row r="87">
          <cell r="D87" t="str">
            <v>LBP</v>
          </cell>
          <cell r="E87" t="str">
            <v>Lebanon, Pounds</v>
          </cell>
          <cell r="F87" t="str">
            <v>GL</v>
          </cell>
          <cell r="G87" t="str">
            <v>GREENLAND</v>
          </cell>
        </row>
        <row r="88">
          <cell r="D88" t="str">
            <v>LKR</v>
          </cell>
          <cell r="E88" t="str">
            <v>Sri Lanka, Rupees</v>
          </cell>
          <cell r="F88" t="str">
            <v>GM</v>
          </cell>
          <cell r="G88" t="str">
            <v>GAMBIA, THE</v>
          </cell>
        </row>
        <row r="89">
          <cell r="D89" t="str">
            <v>LRD</v>
          </cell>
          <cell r="E89" t="str">
            <v>Liberia, Dollars</v>
          </cell>
          <cell r="F89" t="str">
            <v>GN</v>
          </cell>
          <cell r="G89" t="str">
            <v>GUINEA</v>
          </cell>
        </row>
        <row r="90">
          <cell r="D90" t="str">
            <v>LSL</v>
          </cell>
          <cell r="E90" t="str">
            <v>Lesotho, Maloti</v>
          </cell>
          <cell r="F90" t="str">
            <v>GP</v>
          </cell>
          <cell r="G90" t="str">
            <v>GUADELOUPE</v>
          </cell>
        </row>
        <row r="91">
          <cell r="D91" t="str">
            <v>LTL</v>
          </cell>
          <cell r="E91" t="str">
            <v>Lithuania, Litai</v>
          </cell>
          <cell r="F91" t="str">
            <v>GQ</v>
          </cell>
          <cell r="G91" t="str">
            <v>EQUATORIAL GUINEA</v>
          </cell>
        </row>
        <row r="92">
          <cell r="D92" t="str">
            <v>LVL</v>
          </cell>
          <cell r="E92" t="str">
            <v>Latvia, Lati</v>
          </cell>
          <cell r="F92" t="str">
            <v>GR</v>
          </cell>
          <cell r="G92" t="str">
            <v>GREECE</v>
          </cell>
        </row>
        <row r="93">
          <cell r="D93" t="str">
            <v>LYD</v>
          </cell>
          <cell r="E93" t="str">
            <v>Libya, Dinars</v>
          </cell>
          <cell r="F93" t="str">
            <v>GS</v>
          </cell>
          <cell r="G93" t="str">
            <v>SOUTH GEORGIA AND THE SOUTH SANDWICH ISLANDS</v>
          </cell>
        </row>
        <row r="94">
          <cell r="D94" t="str">
            <v>MAD</v>
          </cell>
          <cell r="E94" t="str">
            <v>Morocco, Dirhams</v>
          </cell>
          <cell r="F94" t="str">
            <v>GT</v>
          </cell>
          <cell r="G94" t="str">
            <v>GUATEMALA</v>
          </cell>
        </row>
        <row r="95">
          <cell r="D95" t="str">
            <v>MDL</v>
          </cell>
          <cell r="E95" t="str">
            <v>Moldova, Lei</v>
          </cell>
          <cell r="F95" t="str">
            <v>GU</v>
          </cell>
          <cell r="G95" t="str">
            <v>GUAM</v>
          </cell>
        </row>
        <row r="96">
          <cell r="D96" t="str">
            <v>MGA</v>
          </cell>
          <cell r="E96" t="str">
            <v>Madagascar, Ariary</v>
          </cell>
          <cell r="F96" t="str">
            <v>GW</v>
          </cell>
          <cell r="G96" t="str">
            <v>GUINEA-BISSAU</v>
          </cell>
        </row>
        <row r="97">
          <cell r="D97" t="str">
            <v>MKD</v>
          </cell>
          <cell r="E97" t="str">
            <v>Macedonia, Denars</v>
          </cell>
          <cell r="F97" t="str">
            <v>GY</v>
          </cell>
          <cell r="G97" t="str">
            <v>GUYANA</v>
          </cell>
        </row>
        <row r="98">
          <cell r="D98" t="str">
            <v>MMK</v>
          </cell>
          <cell r="E98" t="str">
            <v>Myanmar (Burma), Kyats</v>
          </cell>
          <cell r="F98" t="str">
            <v>HK</v>
          </cell>
          <cell r="G98" t="str">
            <v>HONG KONG (Special Administrative Region of China)</v>
          </cell>
        </row>
        <row r="99">
          <cell r="D99" t="str">
            <v>MNT</v>
          </cell>
          <cell r="E99" t="str">
            <v>Mongolia, Tugriks</v>
          </cell>
          <cell r="F99" t="str">
            <v>HM</v>
          </cell>
          <cell r="G99" t="str">
            <v>HEARD ISLAND AND MCDONALD ISLANDS</v>
          </cell>
        </row>
        <row r="100">
          <cell r="D100" t="str">
            <v>MOP</v>
          </cell>
          <cell r="E100" t="str">
            <v>Macau, Patacas</v>
          </cell>
          <cell r="F100" t="str">
            <v>HN</v>
          </cell>
          <cell r="G100" t="str">
            <v>HONDURAS</v>
          </cell>
        </row>
        <row r="101">
          <cell r="D101" t="str">
            <v>MRO</v>
          </cell>
          <cell r="E101" t="str">
            <v>Mauritania, Ouguiyas</v>
          </cell>
          <cell r="F101" t="str">
            <v>HR</v>
          </cell>
          <cell r="G101" t="str">
            <v>CROATIA (Hrvatska)</v>
          </cell>
        </row>
        <row r="102">
          <cell r="D102" t="str">
            <v>MTL</v>
          </cell>
          <cell r="E102" t="str">
            <v>Malta, Liri (expires 2008-Jan-31)</v>
          </cell>
          <cell r="F102" t="str">
            <v>HT</v>
          </cell>
          <cell r="G102" t="str">
            <v>HAITI</v>
          </cell>
        </row>
        <row r="103">
          <cell r="D103" t="str">
            <v>MUR</v>
          </cell>
          <cell r="E103" t="str">
            <v>Mauritius, Rupees</v>
          </cell>
          <cell r="F103" t="str">
            <v>HU</v>
          </cell>
          <cell r="G103" t="str">
            <v>HUNGARY</v>
          </cell>
        </row>
        <row r="104">
          <cell r="D104" t="str">
            <v>MVR</v>
          </cell>
          <cell r="E104" t="str">
            <v>Maldives (Maldive Islands), Rufiyaa</v>
          </cell>
          <cell r="F104" t="str">
            <v>ID</v>
          </cell>
          <cell r="G104" t="str">
            <v>INDONESIA</v>
          </cell>
        </row>
        <row r="105">
          <cell r="D105" t="str">
            <v>MWK</v>
          </cell>
          <cell r="E105" t="str">
            <v>Malawi, Kwachas</v>
          </cell>
          <cell r="F105" t="str">
            <v>IE</v>
          </cell>
          <cell r="G105" t="str">
            <v>IRELAND</v>
          </cell>
        </row>
        <row r="106">
          <cell r="D106" t="str">
            <v>MXN</v>
          </cell>
          <cell r="E106" t="str">
            <v>Mexico, Pesos</v>
          </cell>
          <cell r="F106" t="str">
            <v>IL</v>
          </cell>
          <cell r="G106" t="str">
            <v>ISRAEL</v>
          </cell>
        </row>
        <row r="107">
          <cell r="D107" t="str">
            <v>MYR</v>
          </cell>
          <cell r="E107" t="str">
            <v>Malaysia, Ringgits</v>
          </cell>
          <cell r="F107" t="str">
            <v>IM</v>
          </cell>
          <cell r="G107" t="str">
            <v>ISLE OF MAN</v>
          </cell>
        </row>
        <row r="108">
          <cell r="D108" t="str">
            <v>MZN</v>
          </cell>
          <cell r="E108" t="str">
            <v>Mozambique, Meticais</v>
          </cell>
          <cell r="F108" t="str">
            <v>IN</v>
          </cell>
          <cell r="G108" t="str">
            <v>INDIA</v>
          </cell>
        </row>
        <row r="109">
          <cell r="D109" t="str">
            <v>NAD</v>
          </cell>
          <cell r="E109" t="str">
            <v>Namibia, Dollars</v>
          </cell>
          <cell r="F109" t="str">
            <v>INT ORG</v>
          </cell>
          <cell r="G109" t="str">
            <v>INTERNATIONAL ORGANIZATIONS</v>
          </cell>
        </row>
        <row r="110">
          <cell r="D110" t="str">
            <v>NGN</v>
          </cell>
          <cell r="E110" t="str">
            <v>Nigeria, Nairas</v>
          </cell>
          <cell r="F110" t="str">
            <v>IO</v>
          </cell>
          <cell r="G110" t="str">
            <v>BRITISH INDIAN OCEAN TERRITORY</v>
          </cell>
        </row>
        <row r="111">
          <cell r="D111" t="str">
            <v>NIO</v>
          </cell>
          <cell r="E111" t="str">
            <v>Nicaragua, Cordobas</v>
          </cell>
          <cell r="F111" t="str">
            <v>IQ</v>
          </cell>
          <cell r="G111" t="str">
            <v>IRAQ</v>
          </cell>
        </row>
        <row r="112">
          <cell r="D112" t="str">
            <v>NOK</v>
          </cell>
          <cell r="E112" t="str">
            <v>Norway, Krone</v>
          </cell>
          <cell r="F112" t="str">
            <v>IR</v>
          </cell>
          <cell r="G112" t="str">
            <v>IRAN (Islamic Republic of Iran)</v>
          </cell>
        </row>
        <row r="113">
          <cell r="D113" t="str">
            <v>NPR</v>
          </cell>
          <cell r="E113" t="str">
            <v>Nepal, Nepal Rupees</v>
          </cell>
          <cell r="F113" t="str">
            <v>IS</v>
          </cell>
          <cell r="G113" t="str">
            <v>ICELAND</v>
          </cell>
        </row>
        <row r="114">
          <cell r="D114" t="str">
            <v>NZD</v>
          </cell>
          <cell r="E114" t="str">
            <v>New Zealand, Dollars</v>
          </cell>
          <cell r="F114" t="str">
            <v>IT</v>
          </cell>
          <cell r="G114" t="str">
            <v>ITALY</v>
          </cell>
        </row>
        <row r="115">
          <cell r="D115" t="str">
            <v>OMR</v>
          </cell>
          <cell r="E115" t="str">
            <v>Oman, Rials</v>
          </cell>
          <cell r="F115" t="str">
            <v>JE</v>
          </cell>
          <cell r="G115" t="str">
            <v>JERSEY</v>
          </cell>
        </row>
        <row r="116">
          <cell r="D116" t="str">
            <v>PAB</v>
          </cell>
          <cell r="E116" t="str">
            <v>Panama, Balboa</v>
          </cell>
          <cell r="F116" t="str">
            <v>JM</v>
          </cell>
          <cell r="G116" t="str">
            <v>JAMAICA</v>
          </cell>
        </row>
        <row r="117">
          <cell r="D117" t="str">
            <v>PEN</v>
          </cell>
          <cell r="E117" t="str">
            <v>Peru, Nuevos Soles</v>
          </cell>
          <cell r="F117" t="str">
            <v>JO</v>
          </cell>
          <cell r="G117" t="str">
            <v>JORDAN (Hashemite Kingdom of Jordan)</v>
          </cell>
        </row>
        <row r="118">
          <cell r="D118" t="str">
            <v>PGK</v>
          </cell>
          <cell r="E118" t="str">
            <v>Papua New Guinea, Kina</v>
          </cell>
          <cell r="F118" t="str">
            <v>JP</v>
          </cell>
          <cell r="G118" t="str">
            <v>JAPAN</v>
          </cell>
        </row>
        <row r="119">
          <cell r="D119" t="str">
            <v>PHP</v>
          </cell>
          <cell r="E119" t="str">
            <v>Philippines, Pesos</v>
          </cell>
          <cell r="F119" t="str">
            <v>KE</v>
          </cell>
          <cell r="G119" t="str">
            <v>KENYA</v>
          </cell>
        </row>
        <row r="120">
          <cell r="D120" t="str">
            <v>PKR</v>
          </cell>
          <cell r="E120" t="str">
            <v>Pakistan, Rupees</v>
          </cell>
          <cell r="F120" t="str">
            <v>KG</v>
          </cell>
          <cell r="G120" t="str">
            <v>KYRGYZSTAN</v>
          </cell>
        </row>
        <row r="121">
          <cell r="D121" t="str">
            <v>PLN</v>
          </cell>
          <cell r="E121" t="str">
            <v>Poland, Zlotych</v>
          </cell>
          <cell r="F121" t="str">
            <v>KH</v>
          </cell>
          <cell r="G121" t="str">
            <v>CAMBODIA</v>
          </cell>
        </row>
        <row r="122">
          <cell r="D122" t="str">
            <v>PYG</v>
          </cell>
          <cell r="E122" t="str">
            <v>Paraguay, Guarani</v>
          </cell>
          <cell r="F122" t="str">
            <v>KI</v>
          </cell>
          <cell r="G122" t="str">
            <v>KIRIBATI</v>
          </cell>
        </row>
        <row r="123">
          <cell r="D123" t="str">
            <v>QAR</v>
          </cell>
          <cell r="E123" t="str">
            <v>Qatar, Rials</v>
          </cell>
          <cell r="F123" t="str">
            <v>KM</v>
          </cell>
          <cell r="G123" t="str">
            <v>COMOROS</v>
          </cell>
        </row>
        <row r="124">
          <cell r="D124" t="str">
            <v>RON</v>
          </cell>
          <cell r="E124" t="str">
            <v>Romania, New Lei</v>
          </cell>
          <cell r="F124" t="str">
            <v>KN</v>
          </cell>
          <cell r="G124" t="str">
            <v>SAINT KITTS AND NEVIS</v>
          </cell>
        </row>
        <row r="125">
          <cell r="D125" t="str">
            <v>RSD</v>
          </cell>
          <cell r="E125" t="str">
            <v>Serbia, Dinars</v>
          </cell>
          <cell r="F125" t="str">
            <v>KP</v>
          </cell>
          <cell r="G125" t="str">
            <v>KOREA (Democratic Peoples Republic of [North] Korea)</v>
          </cell>
        </row>
        <row r="126">
          <cell r="D126" t="str">
            <v>RUB</v>
          </cell>
          <cell r="E126" t="str">
            <v>Russia, Rubles</v>
          </cell>
          <cell r="F126" t="str">
            <v>KR</v>
          </cell>
          <cell r="G126" t="str">
            <v>KOREA (Republic of [South] Korea)</v>
          </cell>
        </row>
        <row r="127">
          <cell r="D127" t="str">
            <v>RWF</v>
          </cell>
          <cell r="E127" t="str">
            <v>Rwanda, Rwanda Francs</v>
          </cell>
          <cell r="F127" t="str">
            <v>KW</v>
          </cell>
          <cell r="G127" t="str">
            <v>KUWAIT</v>
          </cell>
        </row>
        <row r="128">
          <cell r="D128" t="str">
            <v>SAR</v>
          </cell>
          <cell r="E128" t="str">
            <v>Saudi Arabia, Riyals</v>
          </cell>
          <cell r="F128" t="str">
            <v>KY</v>
          </cell>
          <cell r="G128" t="str">
            <v>CAYMAN ISLANDS</v>
          </cell>
        </row>
        <row r="129">
          <cell r="D129" t="str">
            <v>SBD</v>
          </cell>
          <cell r="E129" t="str">
            <v>Solomon Islands, Dollars</v>
          </cell>
          <cell r="F129" t="str">
            <v>KZ</v>
          </cell>
          <cell r="G129" t="str">
            <v>KAZAKHSTAN</v>
          </cell>
        </row>
        <row r="130">
          <cell r="D130" t="str">
            <v>SCR</v>
          </cell>
          <cell r="E130" t="str">
            <v>Seychelles, Rupees</v>
          </cell>
          <cell r="F130" t="str">
            <v>LA</v>
          </cell>
          <cell r="G130" t="str">
            <v>LAO PEOPLE'S DEMOCRATIC REPUBLIC</v>
          </cell>
        </row>
        <row r="131">
          <cell r="D131" t="str">
            <v>SDG</v>
          </cell>
          <cell r="E131" t="str">
            <v>Sudan, Pounds</v>
          </cell>
          <cell r="F131" t="str">
            <v>LB</v>
          </cell>
          <cell r="G131" t="str">
            <v>LEBANON</v>
          </cell>
        </row>
        <row r="132">
          <cell r="D132" t="str">
            <v>SEK</v>
          </cell>
          <cell r="E132" t="str">
            <v>Sweden, Kronor</v>
          </cell>
          <cell r="F132" t="str">
            <v>LC</v>
          </cell>
          <cell r="G132" t="str">
            <v>SAINT LUCIA</v>
          </cell>
        </row>
        <row r="133">
          <cell r="D133" t="str">
            <v>SGD</v>
          </cell>
          <cell r="E133" t="str">
            <v>Singapore, Dollars</v>
          </cell>
          <cell r="F133" t="str">
            <v>LI</v>
          </cell>
          <cell r="G133" t="str">
            <v>LIECHTENSTEIN (Fürstentum Liechtenstein)</v>
          </cell>
        </row>
        <row r="134">
          <cell r="D134" t="str">
            <v>SHP</v>
          </cell>
          <cell r="E134" t="str">
            <v>Saint Helena, Pounds</v>
          </cell>
          <cell r="F134" t="str">
            <v>LK</v>
          </cell>
          <cell r="G134" t="str">
            <v>SRI LANKA (formerly Ceylon)</v>
          </cell>
        </row>
        <row r="135">
          <cell r="D135" t="str">
            <v>SKK</v>
          </cell>
          <cell r="E135" t="str">
            <v>Slovakia, Koruny</v>
          </cell>
          <cell r="F135" t="str">
            <v>LR</v>
          </cell>
          <cell r="G135" t="str">
            <v>LIBERIA</v>
          </cell>
        </row>
        <row r="136">
          <cell r="D136" t="str">
            <v>SLL</v>
          </cell>
          <cell r="E136" t="str">
            <v>Sierra Leone, Leones</v>
          </cell>
          <cell r="F136" t="str">
            <v>LS</v>
          </cell>
          <cell r="G136" t="str">
            <v>LESOTHO</v>
          </cell>
        </row>
        <row r="137">
          <cell r="D137" t="str">
            <v>SOS</v>
          </cell>
          <cell r="E137" t="str">
            <v>Somalia, Shillings</v>
          </cell>
          <cell r="F137" t="str">
            <v>LT</v>
          </cell>
          <cell r="G137" t="str">
            <v>LITHUANIA</v>
          </cell>
        </row>
        <row r="138">
          <cell r="D138" t="str">
            <v>SPL</v>
          </cell>
          <cell r="E138" t="str">
            <v>Seborga, Luigini</v>
          </cell>
          <cell r="F138" t="str">
            <v>LU</v>
          </cell>
          <cell r="G138" t="str">
            <v>LUXEMBOURG</v>
          </cell>
        </row>
        <row r="139">
          <cell r="D139" t="str">
            <v>SRD</v>
          </cell>
          <cell r="E139" t="str">
            <v>Suriname, Dollars</v>
          </cell>
          <cell r="F139" t="str">
            <v>LV</v>
          </cell>
          <cell r="G139" t="str">
            <v>LATVIA</v>
          </cell>
        </row>
        <row r="140">
          <cell r="D140" t="str">
            <v>STD</v>
          </cell>
          <cell r="E140" t="str">
            <v>São Tome and Principe, Dobras</v>
          </cell>
          <cell r="F140" t="str">
            <v>LY</v>
          </cell>
          <cell r="G140" t="str">
            <v>LIBYA (Libyan Arab Jamahirya)</v>
          </cell>
        </row>
        <row r="141">
          <cell r="D141" t="str">
            <v>SVC</v>
          </cell>
          <cell r="E141" t="str">
            <v>El Salvador, Colones</v>
          </cell>
          <cell r="F141" t="str">
            <v>MA</v>
          </cell>
          <cell r="G141" t="str">
            <v>MOROCCO</v>
          </cell>
        </row>
        <row r="142">
          <cell r="D142" t="str">
            <v>SYP</v>
          </cell>
          <cell r="E142" t="str">
            <v>Syria, Pounds</v>
          </cell>
          <cell r="F142" t="str">
            <v>MC</v>
          </cell>
          <cell r="G142" t="str">
            <v>MONACO</v>
          </cell>
        </row>
        <row r="143">
          <cell r="D143" t="str">
            <v>SZL</v>
          </cell>
          <cell r="E143" t="str">
            <v>Swaziland, Emalangeni</v>
          </cell>
          <cell r="F143" t="str">
            <v>MD</v>
          </cell>
          <cell r="G143" t="str">
            <v>MOLDOVA</v>
          </cell>
        </row>
        <row r="144">
          <cell r="D144" t="str">
            <v>THB</v>
          </cell>
          <cell r="E144" t="str">
            <v>Thailand, Baht</v>
          </cell>
          <cell r="F144" t="str">
            <v>ME</v>
          </cell>
          <cell r="G144" t="str">
            <v>MONTENEGRO</v>
          </cell>
        </row>
        <row r="145">
          <cell r="D145" t="str">
            <v>TJS</v>
          </cell>
          <cell r="E145" t="str">
            <v>Tajikistan, Somoni</v>
          </cell>
          <cell r="F145" t="str">
            <v>MF</v>
          </cell>
          <cell r="G145" t="str">
            <v>SAINT MARTIN (French portion)</v>
          </cell>
        </row>
        <row r="146">
          <cell r="D146" t="str">
            <v>TMM</v>
          </cell>
          <cell r="E146" t="str">
            <v>Turkmenistan, Manats</v>
          </cell>
          <cell r="F146" t="str">
            <v>MG</v>
          </cell>
          <cell r="G146" t="str">
            <v>MADAGASCAR</v>
          </cell>
        </row>
        <row r="147">
          <cell r="D147" t="str">
            <v>TND</v>
          </cell>
          <cell r="E147" t="str">
            <v>Tunisia, Dinars</v>
          </cell>
          <cell r="F147" t="str">
            <v>MH</v>
          </cell>
          <cell r="G147" t="str">
            <v>MARSHALL ISLANDS</v>
          </cell>
        </row>
        <row r="148">
          <cell r="D148" t="str">
            <v>TOP</v>
          </cell>
          <cell r="E148" t="str">
            <v>Tonga, Pa'anga</v>
          </cell>
          <cell r="F148" t="str">
            <v>MK</v>
          </cell>
          <cell r="G148" t="str">
            <v>MACEDONIA (Former Yugoslav Republic of Macedonia)</v>
          </cell>
        </row>
        <row r="149">
          <cell r="D149" t="str">
            <v>TRY</v>
          </cell>
          <cell r="E149" t="str">
            <v>Turkey, New Lira</v>
          </cell>
          <cell r="F149" t="str">
            <v>ML</v>
          </cell>
          <cell r="G149" t="str">
            <v>MALI</v>
          </cell>
        </row>
        <row r="150">
          <cell r="D150" t="str">
            <v>TTD</v>
          </cell>
          <cell r="E150" t="str">
            <v>Trinidad and Tobago, Dollars</v>
          </cell>
          <cell r="F150" t="str">
            <v>MM</v>
          </cell>
          <cell r="G150" t="str">
            <v>MYANMAR (formerly Burma)</v>
          </cell>
        </row>
        <row r="151">
          <cell r="D151" t="str">
            <v>TVD</v>
          </cell>
          <cell r="E151" t="str">
            <v>Tuvalu, Tuvalu Dollars</v>
          </cell>
          <cell r="F151" t="str">
            <v>MN</v>
          </cell>
          <cell r="G151" t="str">
            <v>MONGOLIA</v>
          </cell>
        </row>
        <row r="152">
          <cell r="D152" t="str">
            <v>TWD</v>
          </cell>
          <cell r="E152" t="str">
            <v>Taiwan, New Dollars</v>
          </cell>
          <cell r="F152" t="str">
            <v>MO</v>
          </cell>
          <cell r="G152" t="str">
            <v>MACAO (Special Administrative Region of China)</v>
          </cell>
        </row>
        <row r="153">
          <cell r="D153" t="str">
            <v>TZS</v>
          </cell>
          <cell r="E153" t="str">
            <v>Tanzania, Shillings</v>
          </cell>
          <cell r="F153" t="str">
            <v>MP</v>
          </cell>
          <cell r="G153" t="str">
            <v>NORTHERN MARIANA ISLANDS</v>
          </cell>
        </row>
        <row r="154">
          <cell r="D154" t="str">
            <v>UAH</v>
          </cell>
          <cell r="E154" t="str">
            <v>Ukraine, Hryvnia</v>
          </cell>
          <cell r="F154" t="str">
            <v>MQ</v>
          </cell>
          <cell r="G154" t="str">
            <v>MARTINIQUE</v>
          </cell>
        </row>
        <row r="155">
          <cell r="D155" t="str">
            <v>UGX</v>
          </cell>
          <cell r="E155" t="str">
            <v>Uganda, Shillings</v>
          </cell>
          <cell r="F155" t="str">
            <v>MR</v>
          </cell>
          <cell r="G155" t="str">
            <v>MAURITANIA</v>
          </cell>
        </row>
        <row r="156">
          <cell r="D156" t="str">
            <v>USD</v>
          </cell>
          <cell r="E156" t="str">
            <v>United States of America, Dollars</v>
          </cell>
          <cell r="F156" t="str">
            <v>MS</v>
          </cell>
          <cell r="G156" t="str">
            <v>MONTSERRAT</v>
          </cell>
        </row>
        <row r="157">
          <cell r="D157" t="str">
            <v>UYU</v>
          </cell>
          <cell r="E157" t="str">
            <v>Uruguay, Pesos</v>
          </cell>
          <cell r="F157" t="str">
            <v>MT</v>
          </cell>
          <cell r="G157" t="str">
            <v>MALTA</v>
          </cell>
        </row>
        <row r="158">
          <cell r="D158" t="str">
            <v>UZS</v>
          </cell>
          <cell r="E158" t="str">
            <v>Uzbekistan, Sums</v>
          </cell>
          <cell r="F158" t="str">
            <v>MU</v>
          </cell>
          <cell r="G158" t="str">
            <v>MAURITIUS</v>
          </cell>
        </row>
        <row r="159">
          <cell r="D159" t="str">
            <v>VEB</v>
          </cell>
          <cell r="E159" t="str">
            <v>Venezuela, Bolivares (expires 2008-Jun-30)</v>
          </cell>
          <cell r="F159" t="str">
            <v>MV</v>
          </cell>
          <cell r="G159" t="str">
            <v>MALDIVES</v>
          </cell>
        </row>
        <row r="160">
          <cell r="D160" t="str">
            <v>VEF</v>
          </cell>
          <cell r="E160" t="str">
            <v>Venezuela, Bolivares Fuertes</v>
          </cell>
          <cell r="F160" t="str">
            <v>MW</v>
          </cell>
          <cell r="G160" t="str">
            <v>MALAWI</v>
          </cell>
        </row>
        <row r="161">
          <cell r="D161" t="str">
            <v>VND</v>
          </cell>
          <cell r="E161" t="str">
            <v>Viet Nam, Dong</v>
          </cell>
          <cell r="F161" t="str">
            <v>MX</v>
          </cell>
          <cell r="G161" t="str">
            <v>MEXICO</v>
          </cell>
        </row>
        <row r="162">
          <cell r="D162" t="str">
            <v>VUV</v>
          </cell>
          <cell r="E162" t="str">
            <v>Vanuatu, Vatu</v>
          </cell>
          <cell r="F162" t="str">
            <v>MY</v>
          </cell>
          <cell r="G162" t="str">
            <v>MALAYSIA</v>
          </cell>
        </row>
        <row r="163">
          <cell r="D163" t="str">
            <v>WST</v>
          </cell>
          <cell r="E163" t="str">
            <v>Samoa, Tala</v>
          </cell>
          <cell r="F163" t="str">
            <v>MZ</v>
          </cell>
          <cell r="G163" t="str">
            <v>MOZAMBIQUE (Moçambique)</v>
          </cell>
        </row>
        <row r="164">
          <cell r="D164" t="str">
            <v>XAF</v>
          </cell>
          <cell r="E164" t="str">
            <v>Communauté Financière Africaine BEAC, Francs</v>
          </cell>
          <cell r="F164" t="str">
            <v>NA</v>
          </cell>
          <cell r="G164" t="str">
            <v>NAMIBIA</v>
          </cell>
        </row>
        <row r="165">
          <cell r="D165" t="str">
            <v>XAG</v>
          </cell>
          <cell r="E165" t="str">
            <v>Silver, Ounces</v>
          </cell>
          <cell r="F165" t="str">
            <v>NC</v>
          </cell>
          <cell r="G165" t="str">
            <v>NEW CALEDONIA</v>
          </cell>
        </row>
        <row r="166">
          <cell r="D166" t="str">
            <v>XCD</v>
          </cell>
          <cell r="E166" t="str">
            <v>East Caribbean Dollars</v>
          </cell>
          <cell r="F166" t="str">
            <v>NE</v>
          </cell>
          <cell r="G166" t="str">
            <v>NIGER</v>
          </cell>
        </row>
        <row r="167">
          <cell r="D167" t="str">
            <v>XDR</v>
          </cell>
          <cell r="E167" t="str">
            <v>International Monetary Fund (IMF) Special Drawing Rights</v>
          </cell>
          <cell r="F167" t="str">
            <v>NF</v>
          </cell>
          <cell r="G167" t="str">
            <v>NORFOLK ISLAND</v>
          </cell>
        </row>
        <row r="168">
          <cell r="D168" t="str">
            <v>XOF</v>
          </cell>
          <cell r="E168" t="str">
            <v>Communauté Financière Africaine BCEAO, Francs</v>
          </cell>
          <cell r="F168" t="str">
            <v>NG</v>
          </cell>
          <cell r="G168" t="str">
            <v>NIGERIA</v>
          </cell>
        </row>
        <row r="169">
          <cell r="D169" t="str">
            <v>XPD</v>
          </cell>
          <cell r="E169" t="str">
            <v>Palladium Ounces</v>
          </cell>
          <cell r="F169" t="str">
            <v>NI</v>
          </cell>
          <cell r="G169" t="str">
            <v>NICARAGUA</v>
          </cell>
        </row>
        <row r="170">
          <cell r="D170" t="str">
            <v>XPF</v>
          </cell>
          <cell r="E170" t="str">
            <v>Comptoirs Français du Pacifique Francs</v>
          </cell>
          <cell r="F170" t="str">
            <v>NL</v>
          </cell>
          <cell r="G170" t="str">
            <v>NETHERLANDS</v>
          </cell>
        </row>
        <row r="171">
          <cell r="D171" t="str">
            <v>XPT</v>
          </cell>
          <cell r="E171" t="str">
            <v>Platinum, Ounces</v>
          </cell>
          <cell r="F171" t="str">
            <v>NO</v>
          </cell>
          <cell r="G171" t="str">
            <v>NORWAY</v>
          </cell>
        </row>
        <row r="172">
          <cell r="D172" t="str">
            <v>YER</v>
          </cell>
          <cell r="E172" t="str">
            <v>Yemen, Rials</v>
          </cell>
          <cell r="F172" t="str">
            <v>NP</v>
          </cell>
          <cell r="G172" t="str">
            <v>NEPAL</v>
          </cell>
        </row>
        <row r="173">
          <cell r="D173" t="str">
            <v>ZAR</v>
          </cell>
          <cell r="E173" t="str">
            <v>South Africa, Rand</v>
          </cell>
          <cell r="F173" t="str">
            <v>NR</v>
          </cell>
          <cell r="G173" t="str">
            <v>NAURU</v>
          </cell>
        </row>
        <row r="174">
          <cell r="D174" t="str">
            <v>ZMK</v>
          </cell>
          <cell r="E174" t="str">
            <v>Zambia, Kwacha</v>
          </cell>
          <cell r="F174" t="str">
            <v>NU</v>
          </cell>
          <cell r="G174" t="str">
            <v>NIUE</v>
          </cell>
        </row>
        <row r="175">
          <cell r="D175" t="str">
            <v>ZWD</v>
          </cell>
          <cell r="E175" t="str">
            <v>Zimbabwe, Zimbabwe Dollars</v>
          </cell>
          <cell r="F175" t="str">
            <v>NZ</v>
          </cell>
          <cell r="G175" t="str">
            <v>NEW ZEALAND</v>
          </cell>
        </row>
        <row r="176">
          <cell r="F176" t="str">
            <v>OM</v>
          </cell>
          <cell r="G176" t="str">
            <v>OMAN</v>
          </cell>
        </row>
        <row r="177">
          <cell r="F177" t="str">
            <v>PA</v>
          </cell>
          <cell r="G177" t="str">
            <v>PANAMA</v>
          </cell>
        </row>
        <row r="178">
          <cell r="F178" t="str">
            <v>PE</v>
          </cell>
          <cell r="G178" t="str">
            <v>PERU</v>
          </cell>
        </row>
        <row r="179">
          <cell r="F179" t="str">
            <v>PF</v>
          </cell>
          <cell r="G179" t="str">
            <v>FRENCH POLYNESIA</v>
          </cell>
        </row>
        <row r="180">
          <cell r="F180" t="str">
            <v>PG</v>
          </cell>
          <cell r="G180" t="str">
            <v>PAPUA NEW GUINEA</v>
          </cell>
        </row>
        <row r="181">
          <cell r="F181" t="str">
            <v>PH</v>
          </cell>
          <cell r="G181" t="str">
            <v>PHILIPPINES</v>
          </cell>
        </row>
        <row r="182">
          <cell r="F182" t="str">
            <v>PK</v>
          </cell>
          <cell r="G182" t="str">
            <v>PAKISTAN</v>
          </cell>
        </row>
        <row r="183">
          <cell r="F183" t="str">
            <v>PL</v>
          </cell>
          <cell r="G183" t="str">
            <v>POLAND</v>
          </cell>
        </row>
        <row r="184">
          <cell r="F184" t="str">
            <v>PM</v>
          </cell>
          <cell r="G184" t="str">
            <v>SAINT PIERRE AND MIQUELON</v>
          </cell>
        </row>
        <row r="185">
          <cell r="F185" t="str">
            <v>PN</v>
          </cell>
          <cell r="G185" t="str">
            <v>PITCAIRN</v>
          </cell>
        </row>
        <row r="186">
          <cell r="F186" t="str">
            <v>PR</v>
          </cell>
          <cell r="G186" t="str">
            <v>PUERTO RICO</v>
          </cell>
        </row>
        <row r="187">
          <cell r="F187" t="str">
            <v>PS</v>
          </cell>
          <cell r="G187" t="str">
            <v>PALESTINIAN TERRITORIES</v>
          </cell>
        </row>
        <row r="188">
          <cell r="F188" t="str">
            <v>PT</v>
          </cell>
          <cell r="G188" t="str">
            <v>PORTUGAL</v>
          </cell>
        </row>
        <row r="189">
          <cell r="F189" t="str">
            <v>PW</v>
          </cell>
          <cell r="G189" t="str">
            <v>PALAU</v>
          </cell>
        </row>
        <row r="190">
          <cell r="F190" t="str">
            <v>PY</v>
          </cell>
          <cell r="G190" t="str">
            <v>PARAGUAY</v>
          </cell>
        </row>
        <row r="191">
          <cell r="F191" t="str">
            <v>QA</v>
          </cell>
          <cell r="G191" t="str">
            <v>QATAR</v>
          </cell>
        </row>
        <row r="192">
          <cell r="F192" t="str">
            <v>RE</v>
          </cell>
          <cell r="G192" t="str">
            <v>RÉUNION</v>
          </cell>
        </row>
        <row r="193">
          <cell r="F193" t="str">
            <v>RO</v>
          </cell>
          <cell r="G193" t="str">
            <v>ROMANIA</v>
          </cell>
        </row>
        <row r="194">
          <cell r="F194" t="str">
            <v>RS</v>
          </cell>
          <cell r="G194" t="str">
            <v>SERBIA (Republic of Serbia)</v>
          </cell>
        </row>
        <row r="195">
          <cell r="F195" t="str">
            <v>RU</v>
          </cell>
          <cell r="G195" t="str">
            <v>RUSSIAN FEDERATION</v>
          </cell>
        </row>
        <row r="196">
          <cell r="F196" t="str">
            <v>RW</v>
          </cell>
          <cell r="G196" t="str">
            <v>RWANDA</v>
          </cell>
        </row>
        <row r="197">
          <cell r="F197" t="str">
            <v>SA</v>
          </cell>
          <cell r="G197" t="str">
            <v>SAUDI ARABIA (Kingdom of Saudi Arabia)</v>
          </cell>
        </row>
        <row r="198">
          <cell r="F198" t="str">
            <v>SB</v>
          </cell>
          <cell r="G198" t="str">
            <v>SOLOMON ISLANDS</v>
          </cell>
        </row>
        <row r="199">
          <cell r="F199" t="str">
            <v>SC</v>
          </cell>
          <cell r="G199" t="str">
            <v>SEYCHELLES</v>
          </cell>
        </row>
        <row r="200">
          <cell r="F200" t="str">
            <v>SD</v>
          </cell>
          <cell r="G200" t="str">
            <v>SUDAN</v>
          </cell>
        </row>
        <row r="201">
          <cell r="F201" t="str">
            <v>SE</v>
          </cell>
          <cell r="G201" t="str">
            <v>SWEDEN</v>
          </cell>
        </row>
        <row r="202">
          <cell r="F202" t="str">
            <v>SG</v>
          </cell>
          <cell r="G202" t="str">
            <v>SINGAPORE</v>
          </cell>
        </row>
        <row r="203">
          <cell r="F203" t="str">
            <v>SH</v>
          </cell>
          <cell r="G203" t="str">
            <v>SAINT HELENA</v>
          </cell>
        </row>
        <row r="204">
          <cell r="F204" t="str">
            <v>SI</v>
          </cell>
          <cell r="G204" t="str">
            <v>SLOVENIA</v>
          </cell>
        </row>
        <row r="205">
          <cell r="F205" t="str">
            <v>SJ</v>
          </cell>
          <cell r="G205" t="str">
            <v>SVALBARD AND JAN MAYEN</v>
          </cell>
        </row>
        <row r="206">
          <cell r="F206" t="str">
            <v>SK</v>
          </cell>
          <cell r="G206" t="str">
            <v>SLOVAKIA (Slovak Republic)</v>
          </cell>
        </row>
        <row r="207">
          <cell r="F207" t="str">
            <v>SL</v>
          </cell>
          <cell r="G207" t="str">
            <v>SIERRA LEONE</v>
          </cell>
        </row>
        <row r="208">
          <cell r="F208" t="str">
            <v>SM</v>
          </cell>
          <cell r="G208" t="str">
            <v>SAN MARINO (Republic of)</v>
          </cell>
        </row>
        <row r="209">
          <cell r="F209" t="str">
            <v>SN</v>
          </cell>
          <cell r="G209" t="str">
            <v>SENEGAL</v>
          </cell>
        </row>
        <row r="210">
          <cell r="F210" t="str">
            <v>SO</v>
          </cell>
          <cell r="G210" t="str">
            <v>SOMALIA</v>
          </cell>
        </row>
        <row r="211">
          <cell r="F211" t="str">
            <v>SR</v>
          </cell>
          <cell r="G211" t="str">
            <v>SURINAME</v>
          </cell>
        </row>
        <row r="212">
          <cell r="F212" t="str">
            <v>ST</v>
          </cell>
          <cell r="G212" t="str">
            <v>SAO TOME AND PRINCIPE</v>
          </cell>
        </row>
        <row r="213">
          <cell r="F213" t="str">
            <v>SV</v>
          </cell>
          <cell r="G213" t="str">
            <v>EL SALVADOR</v>
          </cell>
        </row>
        <row r="214">
          <cell r="F214" t="str">
            <v>SY</v>
          </cell>
          <cell r="G214" t="str">
            <v>SYRIAN ARAB REPUBLIC</v>
          </cell>
        </row>
        <row r="215">
          <cell r="F215" t="str">
            <v>SZ</v>
          </cell>
          <cell r="G215" t="str">
            <v>SWAZILAND</v>
          </cell>
        </row>
        <row r="216">
          <cell r="F216" t="str">
            <v>TC</v>
          </cell>
          <cell r="G216" t="str">
            <v>TURKS AND CAICOS ISLANDS</v>
          </cell>
        </row>
        <row r="217">
          <cell r="F217" t="str">
            <v>TD</v>
          </cell>
          <cell r="G217" t="str">
            <v>CHAD (Tchad)</v>
          </cell>
        </row>
        <row r="218">
          <cell r="F218" t="str">
            <v>TF</v>
          </cell>
          <cell r="G218" t="str">
            <v>FRENCH SOUTHERN TERRITORIES</v>
          </cell>
        </row>
        <row r="219">
          <cell r="F219" t="str">
            <v>TG</v>
          </cell>
          <cell r="G219" t="str">
            <v>TOGO</v>
          </cell>
        </row>
        <row r="220">
          <cell r="F220" t="str">
            <v>TH</v>
          </cell>
          <cell r="G220" t="str">
            <v>THAILAND</v>
          </cell>
        </row>
        <row r="221">
          <cell r="F221" t="str">
            <v>TJ</v>
          </cell>
          <cell r="G221" t="str">
            <v>TAJIKISTAN</v>
          </cell>
        </row>
        <row r="222">
          <cell r="F222" t="str">
            <v>TK</v>
          </cell>
          <cell r="G222" t="str">
            <v>TOKELAU</v>
          </cell>
        </row>
        <row r="223">
          <cell r="F223" t="str">
            <v>TL</v>
          </cell>
          <cell r="G223" t="str">
            <v>TIMOR-LESTE (formerly East Timor)</v>
          </cell>
        </row>
        <row r="224">
          <cell r="F224" t="str">
            <v>TM</v>
          </cell>
          <cell r="G224" t="str">
            <v>TURKMENISTAN</v>
          </cell>
        </row>
        <row r="225">
          <cell r="F225" t="str">
            <v>TN</v>
          </cell>
          <cell r="G225" t="str">
            <v>TUNISIA</v>
          </cell>
        </row>
        <row r="226">
          <cell r="F226" t="str">
            <v>TO</v>
          </cell>
          <cell r="G226" t="str">
            <v>TONGA</v>
          </cell>
        </row>
        <row r="227">
          <cell r="F227" t="str">
            <v>TR</v>
          </cell>
          <cell r="G227" t="str">
            <v>TURKEY</v>
          </cell>
        </row>
        <row r="228">
          <cell r="F228" t="str">
            <v>TT</v>
          </cell>
          <cell r="G228" t="str">
            <v>TRINIDAD AND TOBAGO</v>
          </cell>
        </row>
        <row r="229">
          <cell r="F229" t="str">
            <v>TV</v>
          </cell>
          <cell r="G229" t="str">
            <v>TUVALU</v>
          </cell>
        </row>
        <row r="230">
          <cell r="F230" t="str">
            <v>TW</v>
          </cell>
          <cell r="G230" t="str">
            <v>TAIWAN ("Chinese Taipei" for IOC)</v>
          </cell>
        </row>
        <row r="231">
          <cell r="F231" t="str">
            <v>TZ</v>
          </cell>
          <cell r="G231" t="str">
            <v>TANZANIA</v>
          </cell>
        </row>
        <row r="232">
          <cell r="F232" t="str">
            <v>UA</v>
          </cell>
          <cell r="G232" t="str">
            <v>UKRAINE</v>
          </cell>
        </row>
        <row r="233">
          <cell r="F233" t="str">
            <v>UG</v>
          </cell>
          <cell r="G233" t="str">
            <v>UGANDA</v>
          </cell>
        </row>
        <row r="234">
          <cell r="F234" t="str">
            <v>UM</v>
          </cell>
          <cell r="G234" t="str">
            <v>UNITED STATES MINOR OUTLYING ISLANDS</v>
          </cell>
        </row>
        <row r="235">
          <cell r="F235" t="str">
            <v>US</v>
          </cell>
          <cell r="G235" t="str">
            <v>UNITED STATES</v>
          </cell>
        </row>
        <row r="236">
          <cell r="F236" t="str">
            <v>UY</v>
          </cell>
          <cell r="G236" t="str">
            <v>URUGUAY</v>
          </cell>
        </row>
        <row r="237">
          <cell r="F237" t="str">
            <v>UZ</v>
          </cell>
          <cell r="G237" t="str">
            <v>UZBEKISTAN</v>
          </cell>
        </row>
        <row r="238">
          <cell r="F238" t="str">
            <v>VA</v>
          </cell>
          <cell r="G238" t="str">
            <v>VATICAN CITY (Holy See)</v>
          </cell>
        </row>
        <row r="239">
          <cell r="F239" t="str">
            <v>VC</v>
          </cell>
          <cell r="G239" t="str">
            <v>SAINT VINCENT AND THE GRENADINES</v>
          </cell>
        </row>
        <row r="240">
          <cell r="F240" t="str">
            <v>VE</v>
          </cell>
          <cell r="G240" t="str">
            <v>VENEZUELA</v>
          </cell>
        </row>
        <row r="241">
          <cell r="F241" t="str">
            <v>VG</v>
          </cell>
          <cell r="G241" t="str">
            <v>VIRGIN ISLANDS, BRITISH</v>
          </cell>
        </row>
        <row r="242">
          <cell r="F242" t="str">
            <v>VI</v>
          </cell>
          <cell r="G242" t="str">
            <v>VIRGIN ISLANDS, U.S.</v>
          </cell>
        </row>
        <row r="243">
          <cell r="F243" t="str">
            <v>VN</v>
          </cell>
          <cell r="G243" t="str">
            <v>VIET NAM</v>
          </cell>
        </row>
        <row r="244">
          <cell r="F244" t="str">
            <v>VU</v>
          </cell>
          <cell r="G244" t="str">
            <v>VANUATU</v>
          </cell>
        </row>
        <row r="245">
          <cell r="F245" t="str">
            <v>WF</v>
          </cell>
          <cell r="G245" t="str">
            <v>WALLIS AND FUTUNA</v>
          </cell>
        </row>
        <row r="246">
          <cell r="F246" t="str">
            <v>WS</v>
          </cell>
          <cell r="G246" t="str">
            <v>SAMOA (formerly Western Samoa)</v>
          </cell>
        </row>
        <row r="247">
          <cell r="F247" t="str">
            <v>YE</v>
          </cell>
          <cell r="G247" t="str">
            <v>YEMEN (Yemen Arab Republic)</v>
          </cell>
        </row>
        <row r="248">
          <cell r="F248" t="str">
            <v>YT</v>
          </cell>
          <cell r="G248" t="str">
            <v>MAYOTTE</v>
          </cell>
        </row>
        <row r="249">
          <cell r="F249" t="str">
            <v>ZA</v>
          </cell>
          <cell r="G249" t="str">
            <v>SOUTH AFRICA (Zuid Afrika)</v>
          </cell>
        </row>
        <row r="250">
          <cell r="F250" t="str">
            <v>ZM</v>
          </cell>
          <cell r="G250" t="str">
            <v>ZAMBIA (formerly Northern Rhodesia)</v>
          </cell>
        </row>
        <row r="251">
          <cell r="F251" t="str">
            <v>ZW</v>
          </cell>
          <cell r="G251" t="str">
            <v>ZIMBABWE</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row r="1">
          <cell r="A1" t="str">
            <v>dpa_version_cd</v>
          </cell>
        </row>
      </sheetData>
      <sheetData sheetId="34">
        <row r="1">
          <cell r="A1" t="str">
            <v>schedule_dpa</v>
          </cell>
        </row>
      </sheetData>
      <sheetData sheetId="35">
        <row r="1">
          <cell r="A1" t="str">
            <v>dpa_version_cd</v>
          </cell>
        </row>
      </sheetData>
      <sheetData sheetId="36">
        <row r="1">
          <cell r="A1" t="str">
            <v>dpa_version_cd</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Global Parameter"/>
      <sheetName val="Total"/>
      <sheetName val="S2207"/>
      <sheetName val="HYP_SOW"/>
      <sheetName val="Verweistabelle"/>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 HFM_Reporting Package "/>
      <sheetName val="Fondsertrag"/>
      <sheetName val="Bilanz"/>
      <sheetName val="Erfolgsrechnung"/>
      <sheetName val="ER check_calc Logogeb."/>
      <sheetName val="Erfolgsrechnung_Sesam"/>
      <sheetName val="Saldodownload Sesam"/>
      <sheetName val="BVZ_download "/>
      <sheetName val="Accruals"/>
      <sheetName val="overvue time deposit valuation"/>
      <sheetName val="Mapping"/>
      <sheetName val="ChartOfAcc_MappingTable "/>
      <sheetName val="Movement Tables"/>
      <sheetName val="Kontoplan"/>
      <sheetName val="Abkz Intragroups"/>
    </sheetNames>
    <sheetDataSet>
      <sheetData sheetId="0">
        <row r="9">
          <cell r="P9" t="str">
            <v>Scenarios</v>
          </cell>
        </row>
        <row r="10">
          <cell r="E10" t="str">
            <v>CBCB</v>
          </cell>
          <cell r="O10" t="str">
            <v>CAR3</v>
          </cell>
          <cell r="P10" t="str">
            <v>Actual</v>
          </cell>
          <cell r="Q10">
            <v>2016</v>
          </cell>
        </row>
        <row r="11">
          <cell r="E11" t="str">
            <v>Actual</v>
          </cell>
          <cell r="O11" t="str">
            <v>CARV</v>
          </cell>
          <cell r="P11" t="str">
            <v>Budget</v>
          </cell>
          <cell r="Q11">
            <v>6</v>
          </cell>
        </row>
        <row r="12">
          <cell r="E12">
            <v>42551</v>
          </cell>
          <cell r="O12" t="str">
            <v>CBAH</v>
          </cell>
          <cell r="P12" t="str">
            <v>Forecast</v>
          </cell>
        </row>
        <row r="13">
          <cell r="O13" t="str">
            <v>CBCB</v>
          </cell>
        </row>
        <row r="14">
          <cell r="O14" t="str">
            <v>CBCF</v>
          </cell>
        </row>
        <row r="15">
          <cell r="O15" t="str">
            <v>CBCI</v>
          </cell>
        </row>
        <row r="16">
          <cell r="O16" t="str">
            <v>CBCIGF</v>
          </cell>
        </row>
        <row r="17">
          <cell r="O17" t="str">
            <v>CBGINGF</v>
          </cell>
        </row>
        <row r="18">
          <cell r="O18" t="str">
            <v>CBOD</v>
          </cell>
        </row>
        <row r="19">
          <cell r="O19" t="str">
            <v>CBVZ</v>
          </cell>
        </row>
        <row r="20">
          <cell r="O20" t="str">
            <v>CCHV</v>
          </cell>
        </row>
        <row r="21">
          <cell r="O21" t="str">
            <v>CCPL</v>
          </cell>
        </row>
        <row r="22">
          <cell r="O22" t="str">
            <v>CCVM</v>
          </cell>
        </row>
        <row r="23">
          <cell r="O23" t="str">
            <v>CFMC</v>
          </cell>
        </row>
        <row r="24">
          <cell r="O24" t="str">
            <v>CGAM</v>
          </cell>
        </row>
        <row r="25">
          <cell r="O25" t="str">
            <v>CLBA</v>
          </cell>
        </row>
        <row r="26">
          <cell r="O26" t="str">
            <v>CLBI</v>
          </cell>
        </row>
        <row r="27">
          <cell r="O27" t="str">
            <v>CLBS</v>
          </cell>
        </row>
        <row r="28">
          <cell r="O28" t="str">
            <v>CLCA</v>
          </cell>
        </row>
        <row r="29">
          <cell r="O29" t="str">
            <v>CLCD</v>
          </cell>
        </row>
        <row r="30">
          <cell r="O30" t="str">
            <v>CLCE</v>
          </cell>
        </row>
        <row r="31">
          <cell r="O31" t="str">
            <v>CLCM</v>
          </cell>
        </row>
        <row r="32">
          <cell r="O32" t="str">
            <v>CLFA</v>
          </cell>
        </row>
        <row r="33">
          <cell r="O33" t="str">
            <v>CLFC</v>
          </cell>
        </row>
        <row r="34">
          <cell r="O34" t="str">
            <v>CLFD</v>
          </cell>
        </row>
        <row r="35">
          <cell r="O35" t="str">
            <v>CLFL</v>
          </cell>
        </row>
        <row r="36">
          <cell r="O36" t="str">
            <v>CLFS</v>
          </cell>
        </row>
        <row r="37">
          <cell r="O37" t="str">
            <v>CLGI</v>
          </cell>
        </row>
        <row r="38">
          <cell r="O38" t="str">
            <v>CLGIGF</v>
          </cell>
        </row>
        <row r="39">
          <cell r="O39" t="str">
            <v>CLGINGF</v>
          </cell>
        </row>
        <row r="40">
          <cell r="O40" t="str">
            <v>CLGS</v>
          </cell>
        </row>
        <row r="41">
          <cell r="O41" t="str">
            <v>CLHD</v>
          </cell>
        </row>
        <row r="42">
          <cell r="O42" t="str">
            <v>CLHL</v>
          </cell>
        </row>
        <row r="43">
          <cell r="O43" t="str">
            <v>CLIA</v>
          </cell>
        </row>
        <row r="44">
          <cell r="O44" t="str">
            <v>CLIT</v>
          </cell>
        </row>
        <row r="45">
          <cell r="O45" t="str">
            <v>CLMP</v>
          </cell>
        </row>
        <row r="46">
          <cell r="O46" t="str">
            <v>CLNT</v>
          </cell>
        </row>
        <row r="47">
          <cell r="O47" t="str">
            <v>CLPC</v>
          </cell>
        </row>
        <row r="48">
          <cell r="O48" t="str">
            <v>CLPE</v>
          </cell>
        </row>
        <row r="49">
          <cell r="O49" t="str">
            <v>CLPH</v>
          </cell>
        </row>
        <row r="50">
          <cell r="O50" t="str">
            <v>CLPP</v>
          </cell>
        </row>
        <row r="51">
          <cell r="O51" t="str">
            <v>CLPU</v>
          </cell>
        </row>
        <row r="52">
          <cell r="O52" t="str">
            <v>CLTB</v>
          </cell>
        </row>
        <row r="53">
          <cell r="O53" t="str">
            <v>CLTS</v>
          </cell>
        </row>
        <row r="54">
          <cell r="O54" t="str">
            <v>CMSD</v>
          </cell>
        </row>
        <row r="55">
          <cell r="O55" t="str">
            <v>CMSH</v>
          </cell>
        </row>
        <row r="56">
          <cell r="O56" t="str">
            <v>CPRV</v>
          </cell>
        </row>
        <row r="57">
          <cell r="O57" t="str">
            <v>CPSV</v>
          </cell>
        </row>
        <row r="58">
          <cell r="O58" t="str">
            <v>CSTH</v>
          </cell>
        </row>
        <row r="59">
          <cell r="O59" t="str">
            <v>GKGR</v>
          </cell>
        </row>
      </sheetData>
      <sheetData sheetId="1"/>
      <sheetData sheetId="2"/>
      <sheetData sheetId="3"/>
      <sheetData sheetId="4">
        <row r="14">
          <cell r="Q14">
            <v>0</v>
          </cell>
        </row>
      </sheetData>
      <sheetData sheetId="5"/>
      <sheetData sheetId="6"/>
      <sheetData sheetId="7">
        <row r="3">
          <cell r="A3" t="str">
            <v>Konto-Nr.</v>
          </cell>
        </row>
      </sheetData>
      <sheetData sheetId="8"/>
      <sheetData sheetId="9"/>
      <sheetData sheetId="10"/>
      <sheetData sheetId="11">
        <row r="12">
          <cell r="A12" t="str">
            <v>1020.001</v>
          </cell>
        </row>
      </sheetData>
      <sheetData sheetId="12"/>
      <sheetData sheetId="13"/>
      <sheetData sheetId="14"/>
      <sheetData sheetId="1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bers"/>
      <sheetName val="000. Cover Sheet"/>
      <sheetName val="001. Capital Ratios"/>
      <sheetName val="002. Capital Constituents"/>
      <sheetName val="003. RWA"/>
      <sheetName val="004. CR-On Balance Sheet"/>
      <sheetName val="005. CR-Off Balance Sheet"/>
      <sheetName val="006. CR-Counterparty"/>
      <sheetName val="007. CR-Settlements"/>
      <sheetName val="008. CR-Securitisation"/>
      <sheetName val="009. Operational Risk"/>
      <sheetName val="010. MR-Data IRR"/>
      <sheetName val="011. MR-Data Equity"/>
      <sheetName val="012. MR-Data Comm"/>
      <sheetName val="013. MR-IRR Maturity Result"/>
      <sheetName val="014. MR-IRR Duration Result"/>
      <sheetName val="015. MR-Equity Result"/>
      <sheetName val="016. MR-Commodities Results "/>
      <sheetName val="017. MR-FX Result"/>
      <sheetName val="018.Correlation Trade Portfolio"/>
      <sheetName val="Concept and Member Markup"/>
      <sheetName val="050. QPR-Statement of Fin Pos"/>
      <sheetName val="051. QPR-Statement of Fin Perf"/>
      <sheetName val="052. QPR-Ten Largest deposits"/>
      <sheetName val="053. QPR-Large exposures"/>
      <sheetName val="054. QPR-Asset Quality"/>
      <sheetName val="055. QPR-Debt Securities"/>
      <sheetName val="056. QPR-Equities"/>
      <sheetName val="057. QPR-Funds"/>
      <sheetName val="058. QPR-OTC &amp; ETC"/>
      <sheetName val="059. QPR-Off Balance Sheet"/>
      <sheetName val="060. QPR-Interest Rate"/>
      <sheetName val="Bilanz"/>
      <sheetName val="Erfolgsrechnung"/>
      <sheetName val="NamedRange"/>
      <sheetName val="dpa_version"/>
      <sheetName val="schedule_dpa"/>
      <sheetName val="category_dpa"/>
      <sheetName val="measure_dp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7">
          <cell r="D17">
            <v>11553</v>
          </cell>
        </row>
        <row r="32">
          <cell r="D32">
            <v>1360</v>
          </cell>
        </row>
      </sheetData>
      <sheetData sheetId="24">
        <row r="12">
          <cell r="C12">
            <v>11282</v>
          </cell>
        </row>
      </sheetData>
      <sheetData sheetId="25"/>
      <sheetData sheetId="26"/>
      <sheetData sheetId="27"/>
      <sheetData sheetId="28"/>
      <sheetData sheetId="29"/>
      <sheetData sheetId="30"/>
      <sheetData sheetId="31">
        <row r="22">
          <cell r="M22">
            <v>54850</v>
          </cell>
        </row>
      </sheetData>
      <sheetData sheetId="32" refreshError="1"/>
      <sheetData sheetId="33" refreshError="1"/>
      <sheetData sheetId="34" refreshError="1"/>
      <sheetData sheetId="35">
        <row r="1">
          <cell r="A1" t="str">
            <v>dpa_version_cd</v>
          </cell>
          <cell r="B1" t="str">
            <v>dpa_version_effective_dt</v>
          </cell>
          <cell r="C1" t="str">
            <v>dpa_version</v>
          </cell>
        </row>
        <row r="2">
          <cell r="A2">
            <v>1</v>
          </cell>
        </row>
      </sheetData>
      <sheetData sheetId="36">
        <row r="1">
          <cell r="A1" t="str">
            <v>schedule_dpa</v>
          </cell>
          <cell r="B1" t="str">
            <v>dpa_version_cd</v>
          </cell>
          <cell r="C1" t="str">
            <v>schedule_lbl</v>
          </cell>
          <cell r="D1" t="str">
            <v>schedule_sort_nmbr</v>
          </cell>
          <cell r="E1" t="str">
            <v>category1_type_cd</v>
          </cell>
          <cell r="F1" t="str">
            <v>category2_type_cd</v>
          </cell>
          <cell r="G1" t="str">
            <v>measure_type_cd</v>
          </cell>
        </row>
        <row r="2">
          <cell r="A2">
            <v>0</v>
          </cell>
        </row>
        <row r="3">
          <cell r="A3">
            <v>1</v>
          </cell>
        </row>
        <row r="4">
          <cell r="A4">
            <v>2</v>
          </cell>
        </row>
        <row r="5">
          <cell r="A5">
            <v>3</v>
          </cell>
        </row>
        <row r="6">
          <cell r="A6">
            <v>4</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row r="17">
          <cell r="A17">
            <v>15</v>
          </cell>
        </row>
        <row r="18">
          <cell r="A18">
            <v>16</v>
          </cell>
        </row>
        <row r="19">
          <cell r="A19">
            <v>17</v>
          </cell>
        </row>
        <row r="20">
          <cell r="A20">
            <v>18</v>
          </cell>
        </row>
        <row r="21">
          <cell r="A21">
            <v>50</v>
          </cell>
        </row>
        <row r="22">
          <cell r="A22">
            <v>51</v>
          </cell>
        </row>
        <row r="23">
          <cell r="A23">
            <v>52</v>
          </cell>
        </row>
        <row r="24">
          <cell r="A24">
            <v>53</v>
          </cell>
        </row>
        <row r="25">
          <cell r="A25">
            <v>54</v>
          </cell>
        </row>
        <row r="26">
          <cell r="A26">
            <v>55</v>
          </cell>
        </row>
        <row r="27">
          <cell r="A27">
            <v>56</v>
          </cell>
        </row>
        <row r="28">
          <cell r="A28">
            <v>57</v>
          </cell>
        </row>
        <row r="29">
          <cell r="A29">
            <v>58</v>
          </cell>
        </row>
        <row r="30">
          <cell r="A30">
            <v>59</v>
          </cell>
        </row>
        <row r="31">
          <cell r="A31">
            <v>60</v>
          </cell>
        </row>
      </sheetData>
      <sheetData sheetId="37">
        <row r="1">
          <cell r="A1" t="str">
            <v>dpa_version_cd</v>
          </cell>
          <cell r="B1" t="str">
            <v>category_type_cd</v>
          </cell>
          <cell r="C1" t="str">
            <v>category_dpa</v>
          </cell>
          <cell r="D1" t="str">
            <v>category_lbl</v>
          </cell>
          <cell r="E1" t="str">
            <v>category_sort_nmbr</v>
          </cell>
        </row>
        <row r="2">
          <cell r="A2">
            <v>1</v>
          </cell>
        </row>
        <row r="3">
          <cell r="A3">
            <v>1</v>
          </cell>
        </row>
        <row r="4">
          <cell r="A4">
            <v>1</v>
          </cell>
        </row>
        <row r="5">
          <cell r="A5">
            <v>1</v>
          </cell>
        </row>
        <row r="6">
          <cell r="A6">
            <v>1</v>
          </cell>
        </row>
        <row r="7">
          <cell r="A7">
            <v>1</v>
          </cell>
        </row>
        <row r="8">
          <cell r="A8">
            <v>1</v>
          </cell>
        </row>
        <row r="9">
          <cell r="A9">
            <v>1</v>
          </cell>
        </row>
        <row r="10">
          <cell r="A10">
            <v>1</v>
          </cell>
        </row>
        <row r="11">
          <cell r="A11">
            <v>1</v>
          </cell>
        </row>
        <row r="12">
          <cell r="A12">
            <v>1</v>
          </cell>
        </row>
        <row r="13">
          <cell r="A13">
            <v>1</v>
          </cell>
        </row>
        <row r="14">
          <cell r="A14">
            <v>1</v>
          </cell>
        </row>
        <row r="15">
          <cell r="A15">
            <v>1</v>
          </cell>
        </row>
        <row r="16">
          <cell r="A16">
            <v>1</v>
          </cell>
        </row>
        <row r="17">
          <cell r="A17">
            <v>1</v>
          </cell>
        </row>
        <row r="18">
          <cell r="A18">
            <v>1</v>
          </cell>
        </row>
        <row r="19">
          <cell r="A19">
            <v>1</v>
          </cell>
        </row>
        <row r="20">
          <cell r="A20">
            <v>1</v>
          </cell>
        </row>
        <row r="21">
          <cell r="A21">
            <v>1</v>
          </cell>
        </row>
        <row r="22">
          <cell r="A22">
            <v>1</v>
          </cell>
        </row>
        <row r="23">
          <cell r="A23">
            <v>1</v>
          </cell>
        </row>
        <row r="24">
          <cell r="A24">
            <v>1</v>
          </cell>
        </row>
        <row r="25">
          <cell r="A25">
            <v>1</v>
          </cell>
        </row>
        <row r="26">
          <cell r="A26">
            <v>1</v>
          </cell>
        </row>
        <row r="27">
          <cell r="A27">
            <v>1</v>
          </cell>
        </row>
        <row r="28">
          <cell r="A28">
            <v>1</v>
          </cell>
        </row>
        <row r="29">
          <cell r="A29">
            <v>1</v>
          </cell>
        </row>
        <row r="30">
          <cell r="A30">
            <v>1</v>
          </cell>
        </row>
        <row r="31">
          <cell r="A31">
            <v>1</v>
          </cell>
        </row>
        <row r="32">
          <cell r="A32">
            <v>1</v>
          </cell>
        </row>
        <row r="33">
          <cell r="A33">
            <v>1</v>
          </cell>
        </row>
        <row r="34">
          <cell r="A34">
            <v>1</v>
          </cell>
        </row>
        <row r="35">
          <cell r="A35">
            <v>1</v>
          </cell>
        </row>
        <row r="36">
          <cell r="A36">
            <v>1</v>
          </cell>
        </row>
        <row r="37">
          <cell r="A37">
            <v>1</v>
          </cell>
        </row>
        <row r="38">
          <cell r="A38">
            <v>1</v>
          </cell>
        </row>
        <row r="39">
          <cell r="A39">
            <v>1</v>
          </cell>
        </row>
        <row r="40">
          <cell r="A40">
            <v>1</v>
          </cell>
        </row>
        <row r="41">
          <cell r="A41">
            <v>1</v>
          </cell>
        </row>
        <row r="42">
          <cell r="A42">
            <v>1</v>
          </cell>
        </row>
        <row r="43">
          <cell r="A43">
            <v>1</v>
          </cell>
        </row>
        <row r="44">
          <cell r="A44">
            <v>1</v>
          </cell>
        </row>
        <row r="45">
          <cell r="A45">
            <v>1</v>
          </cell>
        </row>
        <row r="46">
          <cell r="A46">
            <v>1</v>
          </cell>
        </row>
        <row r="47">
          <cell r="A47">
            <v>1</v>
          </cell>
        </row>
        <row r="48">
          <cell r="A48">
            <v>1</v>
          </cell>
        </row>
        <row r="49">
          <cell r="A49">
            <v>1</v>
          </cell>
        </row>
        <row r="50">
          <cell r="A50">
            <v>1</v>
          </cell>
        </row>
        <row r="51">
          <cell r="A51">
            <v>1</v>
          </cell>
        </row>
        <row r="52">
          <cell r="A52">
            <v>1</v>
          </cell>
        </row>
        <row r="53">
          <cell r="A53">
            <v>1</v>
          </cell>
        </row>
        <row r="54">
          <cell r="A54">
            <v>1</v>
          </cell>
        </row>
        <row r="55">
          <cell r="A55">
            <v>1</v>
          </cell>
        </row>
        <row r="56">
          <cell r="A56">
            <v>1</v>
          </cell>
        </row>
        <row r="57">
          <cell r="A57">
            <v>1</v>
          </cell>
        </row>
        <row r="58">
          <cell r="A58">
            <v>1</v>
          </cell>
        </row>
        <row r="59">
          <cell r="A59">
            <v>1</v>
          </cell>
        </row>
        <row r="60">
          <cell r="A60">
            <v>1</v>
          </cell>
        </row>
        <row r="61">
          <cell r="A61">
            <v>1</v>
          </cell>
        </row>
        <row r="62">
          <cell r="A62">
            <v>1</v>
          </cell>
        </row>
        <row r="63">
          <cell r="A63">
            <v>1</v>
          </cell>
        </row>
        <row r="64">
          <cell r="A64">
            <v>1</v>
          </cell>
        </row>
        <row r="65">
          <cell r="A65">
            <v>1</v>
          </cell>
        </row>
        <row r="66">
          <cell r="A66">
            <v>1</v>
          </cell>
        </row>
        <row r="67">
          <cell r="A67">
            <v>1</v>
          </cell>
        </row>
        <row r="68">
          <cell r="A68">
            <v>1</v>
          </cell>
        </row>
        <row r="69">
          <cell r="A69">
            <v>1</v>
          </cell>
        </row>
        <row r="70">
          <cell r="A70">
            <v>1</v>
          </cell>
        </row>
        <row r="71">
          <cell r="A71">
            <v>1</v>
          </cell>
        </row>
        <row r="72">
          <cell r="A72">
            <v>1</v>
          </cell>
        </row>
        <row r="73">
          <cell r="A73">
            <v>1</v>
          </cell>
        </row>
        <row r="74">
          <cell r="A74">
            <v>1</v>
          </cell>
        </row>
        <row r="75">
          <cell r="A75">
            <v>1</v>
          </cell>
        </row>
        <row r="76">
          <cell r="A76">
            <v>1</v>
          </cell>
        </row>
        <row r="77">
          <cell r="A77">
            <v>1</v>
          </cell>
        </row>
        <row r="78">
          <cell r="A78">
            <v>1</v>
          </cell>
        </row>
        <row r="79">
          <cell r="A79">
            <v>1</v>
          </cell>
        </row>
        <row r="80">
          <cell r="A80">
            <v>1</v>
          </cell>
        </row>
        <row r="81">
          <cell r="A81">
            <v>1</v>
          </cell>
        </row>
        <row r="82">
          <cell r="A82">
            <v>1</v>
          </cell>
        </row>
        <row r="83">
          <cell r="A83">
            <v>1</v>
          </cell>
        </row>
        <row r="84">
          <cell r="A84">
            <v>1</v>
          </cell>
        </row>
        <row r="85">
          <cell r="A85">
            <v>1</v>
          </cell>
        </row>
        <row r="86">
          <cell r="A86">
            <v>1</v>
          </cell>
        </row>
        <row r="87">
          <cell r="A87">
            <v>1</v>
          </cell>
        </row>
        <row r="88">
          <cell r="A88">
            <v>1</v>
          </cell>
        </row>
        <row r="89">
          <cell r="A89">
            <v>1</v>
          </cell>
        </row>
        <row r="90">
          <cell r="A90">
            <v>1</v>
          </cell>
        </row>
        <row r="91">
          <cell r="A91">
            <v>1</v>
          </cell>
        </row>
        <row r="92">
          <cell r="A92">
            <v>1</v>
          </cell>
        </row>
        <row r="93">
          <cell r="A93">
            <v>1</v>
          </cell>
        </row>
        <row r="94">
          <cell r="A94">
            <v>1</v>
          </cell>
        </row>
        <row r="95">
          <cell r="A95">
            <v>1</v>
          </cell>
        </row>
        <row r="96">
          <cell r="A96">
            <v>1</v>
          </cell>
        </row>
        <row r="97">
          <cell r="A97">
            <v>1</v>
          </cell>
        </row>
        <row r="98">
          <cell r="A98">
            <v>1</v>
          </cell>
        </row>
        <row r="99">
          <cell r="A99">
            <v>1</v>
          </cell>
        </row>
        <row r="100">
          <cell r="A100">
            <v>1</v>
          </cell>
        </row>
        <row r="101">
          <cell r="A101">
            <v>1</v>
          </cell>
        </row>
        <row r="102">
          <cell r="A102">
            <v>1</v>
          </cell>
        </row>
        <row r="103">
          <cell r="A103">
            <v>1</v>
          </cell>
        </row>
        <row r="104">
          <cell r="A104">
            <v>1</v>
          </cell>
        </row>
        <row r="105">
          <cell r="A105">
            <v>1</v>
          </cell>
        </row>
        <row r="106">
          <cell r="A106">
            <v>1</v>
          </cell>
        </row>
        <row r="107">
          <cell r="A107">
            <v>1</v>
          </cell>
        </row>
        <row r="108">
          <cell r="A108">
            <v>1</v>
          </cell>
        </row>
        <row r="109">
          <cell r="A109">
            <v>1</v>
          </cell>
        </row>
        <row r="110">
          <cell r="A110">
            <v>1</v>
          </cell>
        </row>
        <row r="111">
          <cell r="A111">
            <v>1</v>
          </cell>
        </row>
        <row r="112">
          <cell r="A112">
            <v>1</v>
          </cell>
        </row>
        <row r="113">
          <cell r="A113">
            <v>1</v>
          </cell>
        </row>
        <row r="114">
          <cell r="A114">
            <v>1</v>
          </cell>
        </row>
        <row r="115">
          <cell r="A115">
            <v>1</v>
          </cell>
        </row>
        <row r="116">
          <cell r="A116">
            <v>1</v>
          </cell>
        </row>
        <row r="117">
          <cell r="A117">
            <v>1</v>
          </cell>
        </row>
        <row r="118">
          <cell r="A118">
            <v>1</v>
          </cell>
        </row>
        <row r="119">
          <cell r="A119">
            <v>1</v>
          </cell>
        </row>
        <row r="120">
          <cell r="A120">
            <v>1</v>
          </cell>
        </row>
        <row r="121">
          <cell r="A121">
            <v>1</v>
          </cell>
        </row>
        <row r="122">
          <cell r="A122">
            <v>1</v>
          </cell>
        </row>
        <row r="123">
          <cell r="A123">
            <v>1</v>
          </cell>
        </row>
        <row r="124">
          <cell r="A124">
            <v>1</v>
          </cell>
        </row>
        <row r="125">
          <cell r="A125">
            <v>1</v>
          </cell>
        </row>
        <row r="126">
          <cell r="A126">
            <v>1</v>
          </cell>
        </row>
        <row r="127">
          <cell r="A127">
            <v>1</v>
          </cell>
        </row>
        <row r="128">
          <cell r="A128">
            <v>1</v>
          </cell>
        </row>
        <row r="129">
          <cell r="A129">
            <v>1</v>
          </cell>
        </row>
        <row r="130">
          <cell r="A130">
            <v>1</v>
          </cell>
        </row>
        <row r="131">
          <cell r="A131">
            <v>1</v>
          </cell>
        </row>
        <row r="132">
          <cell r="A132">
            <v>1</v>
          </cell>
        </row>
        <row r="133">
          <cell r="A133">
            <v>1</v>
          </cell>
        </row>
        <row r="134">
          <cell r="A134">
            <v>1</v>
          </cell>
        </row>
        <row r="135">
          <cell r="A135">
            <v>1</v>
          </cell>
        </row>
        <row r="136">
          <cell r="A136">
            <v>1</v>
          </cell>
        </row>
        <row r="137">
          <cell r="A137">
            <v>1</v>
          </cell>
        </row>
        <row r="138">
          <cell r="A138">
            <v>1</v>
          </cell>
        </row>
        <row r="139">
          <cell r="A139">
            <v>1</v>
          </cell>
        </row>
        <row r="140">
          <cell r="A140">
            <v>1</v>
          </cell>
        </row>
        <row r="141">
          <cell r="A141">
            <v>1</v>
          </cell>
        </row>
        <row r="142">
          <cell r="A142">
            <v>1</v>
          </cell>
        </row>
        <row r="143">
          <cell r="A143">
            <v>1</v>
          </cell>
        </row>
        <row r="144">
          <cell r="A144">
            <v>1</v>
          </cell>
        </row>
        <row r="145">
          <cell r="A145">
            <v>1</v>
          </cell>
        </row>
        <row r="146">
          <cell r="A146">
            <v>1</v>
          </cell>
        </row>
        <row r="147">
          <cell r="A147">
            <v>1</v>
          </cell>
        </row>
        <row r="148">
          <cell r="A148">
            <v>1</v>
          </cell>
        </row>
        <row r="149">
          <cell r="A149">
            <v>1</v>
          </cell>
        </row>
        <row r="150">
          <cell r="A150">
            <v>1</v>
          </cell>
        </row>
        <row r="151">
          <cell r="A151">
            <v>1</v>
          </cell>
        </row>
        <row r="152">
          <cell r="A152">
            <v>1</v>
          </cell>
        </row>
        <row r="153">
          <cell r="A153">
            <v>1</v>
          </cell>
        </row>
        <row r="154">
          <cell r="A154">
            <v>1</v>
          </cell>
        </row>
        <row r="155">
          <cell r="A155">
            <v>1</v>
          </cell>
        </row>
        <row r="156">
          <cell r="A156">
            <v>1</v>
          </cell>
        </row>
        <row r="157">
          <cell r="A157">
            <v>1</v>
          </cell>
        </row>
        <row r="158">
          <cell r="A158">
            <v>1</v>
          </cell>
        </row>
        <row r="159">
          <cell r="A159">
            <v>1</v>
          </cell>
        </row>
        <row r="160">
          <cell r="A160">
            <v>1</v>
          </cell>
        </row>
        <row r="161">
          <cell r="A161">
            <v>1</v>
          </cell>
        </row>
        <row r="162">
          <cell r="A162">
            <v>1</v>
          </cell>
        </row>
        <row r="163">
          <cell r="A163">
            <v>1</v>
          </cell>
        </row>
        <row r="164">
          <cell r="A164">
            <v>1</v>
          </cell>
        </row>
        <row r="165">
          <cell r="A165">
            <v>1</v>
          </cell>
        </row>
        <row r="166">
          <cell r="A166">
            <v>1</v>
          </cell>
        </row>
        <row r="167">
          <cell r="A167">
            <v>1</v>
          </cell>
        </row>
        <row r="168">
          <cell r="A168">
            <v>1</v>
          </cell>
        </row>
        <row r="169">
          <cell r="A169">
            <v>1</v>
          </cell>
        </row>
        <row r="170">
          <cell r="A170">
            <v>1</v>
          </cell>
        </row>
        <row r="171">
          <cell r="A171">
            <v>1</v>
          </cell>
        </row>
        <row r="172">
          <cell r="A172">
            <v>1</v>
          </cell>
        </row>
        <row r="173">
          <cell r="A173">
            <v>1</v>
          </cell>
        </row>
        <row r="174">
          <cell r="A174">
            <v>1</v>
          </cell>
        </row>
        <row r="175">
          <cell r="A175">
            <v>1</v>
          </cell>
        </row>
        <row r="176">
          <cell r="A176">
            <v>1</v>
          </cell>
        </row>
        <row r="177">
          <cell r="A177">
            <v>1</v>
          </cell>
        </row>
        <row r="178">
          <cell r="A178">
            <v>1</v>
          </cell>
        </row>
        <row r="179">
          <cell r="A179">
            <v>1</v>
          </cell>
        </row>
        <row r="180">
          <cell r="A180">
            <v>1</v>
          </cell>
        </row>
        <row r="181">
          <cell r="A181">
            <v>1</v>
          </cell>
        </row>
        <row r="182">
          <cell r="A182">
            <v>1</v>
          </cell>
        </row>
        <row r="183">
          <cell r="A183">
            <v>1</v>
          </cell>
        </row>
        <row r="184">
          <cell r="A184">
            <v>1</v>
          </cell>
        </row>
        <row r="185">
          <cell r="A185">
            <v>1</v>
          </cell>
        </row>
        <row r="186">
          <cell r="A186">
            <v>1</v>
          </cell>
        </row>
        <row r="187">
          <cell r="A187">
            <v>1</v>
          </cell>
        </row>
        <row r="188">
          <cell r="A188">
            <v>1</v>
          </cell>
        </row>
        <row r="189">
          <cell r="A189">
            <v>1</v>
          </cell>
        </row>
        <row r="190">
          <cell r="A190">
            <v>1</v>
          </cell>
        </row>
        <row r="191">
          <cell r="A191">
            <v>1</v>
          </cell>
        </row>
        <row r="192">
          <cell r="A192">
            <v>1</v>
          </cell>
        </row>
        <row r="193">
          <cell r="A193">
            <v>1</v>
          </cell>
        </row>
        <row r="194">
          <cell r="A194">
            <v>1</v>
          </cell>
        </row>
        <row r="195">
          <cell r="A195">
            <v>1</v>
          </cell>
        </row>
        <row r="196">
          <cell r="A196">
            <v>1</v>
          </cell>
        </row>
        <row r="197">
          <cell r="A197">
            <v>1</v>
          </cell>
        </row>
        <row r="198">
          <cell r="A198">
            <v>1</v>
          </cell>
        </row>
        <row r="199">
          <cell r="A199">
            <v>1</v>
          </cell>
        </row>
        <row r="200">
          <cell r="A200">
            <v>1</v>
          </cell>
        </row>
        <row r="201">
          <cell r="A201">
            <v>1</v>
          </cell>
        </row>
        <row r="202">
          <cell r="A202">
            <v>1</v>
          </cell>
        </row>
        <row r="203">
          <cell r="A203">
            <v>1</v>
          </cell>
        </row>
        <row r="204">
          <cell r="A204">
            <v>1</v>
          </cell>
        </row>
        <row r="205">
          <cell r="A205">
            <v>1</v>
          </cell>
        </row>
        <row r="206">
          <cell r="A206">
            <v>1</v>
          </cell>
        </row>
        <row r="207">
          <cell r="A207">
            <v>1</v>
          </cell>
        </row>
        <row r="208">
          <cell r="A208">
            <v>1</v>
          </cell>
        </row>
        <row r="209">
          <cell r="A209">
            <v>1</v>
          </cell>
        </row>
        <row r="210">
          <cell r="A210">
            <v>1</v>
          </cell>
        </row>
        <row r="211">
          <cell r="A211">
            <v>1</v>
          </cell>
        </row>
        <row r="212">
          <cell r="A212">
            <v>1</v>
          </cell>
        </row>
        <row r="213">
          <cell r="A213">
            <v>1</v>
          </cell>
        </row>
        <row r="214">
          <cell r="A214">
            <v>1</v>
          </cell>
        </row>
        <row r="215">
          <cell r="A215">
            <v>1</v>
          </cell>
        </row>
        <row r="216">
          <cell r="A216">
            <v>1</v>
          </cell>
        </row>
        <row r="217">
          <cell r="A217">
            <v>1</v>
          </cell>
        </row>
        <row r="218">
          <cell r="A218">
            <v>1</v>
          </cell>
        </row>
        <row r="219">
          <cell r="A219">
            <v>1</v>
          </cell>
        </row>
        <row r="220">
          <cell r="A220">
            <v>1</v>
          </cell>
        </row>
        <row r="221">
          <cell r="A221">
            <v>1</v>
          </cell>
        </row>
        <row r="222">
          <cell r="A222">
            <v>1</v>
          </cell>
        </row>
        <row r="223">
          <cell r="A223">
            <v>1</v>
          </cell>
        </row>
        <row r="224">
          <cell r="A224">
            <v>1</v>
          </cell>
        </row>
        <row r="225">
          <cell r="A225">
            <v>1</v>
          </cell>
        </row>
        <row r="226">
          <cell r="A226">
            <v>1</v>
          </cell>
        </row>
        <row r="227">
          <cell r="A227">
            <v>1</v>
          </cell>
        </row>
        <row r="228">
          <cell r="A228">
            <v>1</v>
          </cell>
        </row>
        <row r="229">
          <cell r="A229">
            <v>1</v>
          </cell>
        </row>
        <row r="230">
          <cell r="A230">
            <v>1</v>
          </cell>
        </row>
        <row r="231">
          <cell r="A231">
            <v>1</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1</v>
          </cell>
        </row>
        <row r="249">
          <cell r="A249">
            <v>1</v>
          </cell>
        </row>
        <row r="250">
          <cell r="A250">
            <v>1</v>
          </cell>
        </row>
        <row r="251">
          <cell r="A251">
            <v>1</v>
          </cell>
        </row>
        <row r="252">
          <cell r="A252">
            <v>1</v>
          </cell>
        </row>
        <row r="253">
          <cell r="A253">
            <v>1</v>
          </cell>
        </row>
        <row r="254">
          <cell r="A254">
            <v>1</v>
          </cell>
        </row>
        <row r="255">
          <cell r="A255">
            <v>1</v>
          </cell>
        </row>
        <row r="256">
          <cell r="A256">
            <v>1</v>
          </cell>
        </row>
        <row r="257">
          <cell r="A257">
            <v>1</v>
          </cell>
        </row>
        <row r="258">
          <cell r="A258">
            <v>1</v>
          </cell>
        </row>
        <row r="259">
          <cell r="A259">
            <v>1</v>
          </cell>
        </row>
        <row r="260">
          <cell r="A260">
            <v>1</v>
          </cell>
        </row>
        <row r="261">
          <cell r="A261">
            <v>1</v>
          </cell>
        </row>
        <row r="262">
          <cell r="A262">
            <v>1</v>
          </cell>
        </row>
        <row r="263">
          <cell r="A263">
            <v>1</v>
          </cell>
        </row>
        <row r="264">
          <cell r="A264">
            <v>1</v>
          </cell>
        </row>
        <row r="265">
          <cell r="A265">
            <v>1</v>
          </cell>
        </row>
        <row r="266">
          <cell r="A266">
            <v>1</v>
          </cell>
        </row>
        <row r="267">
          <cell r="A267">
            <v>1</v>
          </cell>
        </row>
        <row r="268">
          <cell r="A268">
            <v>1</v>
          </cell>
        </row>
        <row r="269">
          <cell r="A269">
            <v>1</v>
          </cell>
        </row>
        <row r="270">
          <cell r="A270">
            <v>1</v>
          </cell>
        </row>
        <row r="271">
          <cell r="A271">
            <v>1</v>
          </cell>
        </row>
        <row r="272">
          <cell r="A272">
            <v>1</v>
          </cell>
        </row>
        <row r="273">
          <cell r="A273">
            <v>1</v>
          </cell>
        </row>
        <row r="274">
          <cell r="A274">
            <v>1</v>
          </cell>
        </row>
        <row r="275">
          <cell r="A275">
            <v>1</v>
          </cell>
        </row>
        <row r="276">
          <cell r="A276">
            <v>1</v>
          </cell>
        </row>
        <row r="277">
          <cell r="A277">
            <v>1</v>
          </cell>
        </row>
        <row r="278">
          <cell r="A278">
            <v>1</v>
          </cell>
        </row>
        <row r="279">
          <cell r="A279">
            <v>1</v>
          </cell>
        </row>
        <row r="280">
          <cell r="A280">
            <v>1</v>
          </cell>
        </row>
        <row r="281">
          <cell r="A281">
            <v>1</v>
          </cell>
        </row>
        <row r="282">
          <cell r="A282">
            <v>1</v>
          </cell>
        </row>
        <row r="283">
          <cell r="A283">
            <v>1</v>
          </cell>
        </row>
        <row r="284">
          <cell r="A284">
            <v>1</v>
          </cell>
        </row>
        <row r="285">
          <cell r="A285">
            <v>1</v>
          </cell>
        </row>
        <row r="286">
          <cell r="A286">
            <v>1</v>
          </cell>
        </row>
        <row r="287">
          <cell r="A287">
            <v>1</v>
          </cell>
        </row>
        <row r="288">
          <cell r="A288">
            <v>1</v>
          </cell>
        </row>
        <row r="289">
          <cell r="A289">
            <v>1</v>
          </cell>
        </row>
        <row r="290">
          <cell r="A290">
            <v>1</v>
          </cell>
        </row>
        <row r="291">
          <cell r="A291">
            <v>1</v>
          </cell>
        </row>
        <row r="292">
          <cell r="A292">
            <v>1</v>
          </cell>
        </row>
        <row r="293">
          <cell r="A293">
            <v>1</v>
          </cell>
        </row>
        <row r="294">
          <cell r="A294">
            <v>1</v>
          </cell>
        </row>
        <row r="295">
          <cell r="A295">
            <v>1</v>
          </cell>
        </row>
        <row r="296">
          <cell r="A296">
            <v>1</v>
          </cell>
        </row>
        <row r="297">
          <cell r="A297">
            <v>1</v>
          </cell>
        </row>
        <row r="298">
          <cell r="A298">
            <v>1</v>
          </cell>
        </row>
        <row r="299">
          <cell r="A299">
            <v>1</v>
          </cell>
        </row>
        <row r="300">
          <cell r="A300">
            <v>1</v>
          </cell>
        </row>
        <row r="301">
          <cell r="A301">
            <v>1</v>
          </cell>
        </row>
        <row r="302">
          <cell r="A302">
            <v>1</v>
          </cell>
        </row>
        <row r="303">
          <cell r="A303">
            <v>1</v>
          </cell>
        </row>
        <row r="304">
          <cell r="A304">
            <v>1</v>
          </cell>
        </row>
        <row r="305">
          <cell r="A305">
            <v>1</v>
          </cell>
        </row>
        <row r="306">
          <cell r="A306">
            <v>1</v>
          </cell>
        </row>
        <row r="307">
          <cell r="A307">
            <v>1</v>
          </cell>
        </row>
        <row r="308">
          <cell r="A308">
            <v>1</v>
          </cell>
        </row>
        <row r="309">
          <cell r="A309">
            <v>1</v>
          </cell>
        </row>
        <row r="310">
          <cell r="A310">
            <v>1</v>
          </cell>
        </row>
        <row r="311">
          <cell r="A311">
            <v>1</v>
          </cell>
        </row>
        <row r="312">
          <cell r="A312">
            <v>1</v>
          </cell>
        </row>
        <row r="313">
          <cell r="A313">
            <v>1</v>
          </cell>
        </row>
        <row r="314">
          <cell r="A314">
            <v>1</v>
          </cell>
        </row>
        <row r="315">
          <cell r="A315">
            <v>1</v>
          </cell>
        </row>
        <row r="316">
          <cell r="A316">
            <v>1</v>
          </cell>
        </row>
        <row r="317">
          <cell r="A317">
            <v>1</v>
          </cell>
        </row>
        <row r="318">
          <cell r="A318">
            <v>1</v>
          </cell>
        </row>
        <row r="319">
          <cell r="A319">
            <v>1</v>
          </cell>
        </row>
        <row r="320">
          <cell r="A320">
            <v>1</v>
          </cell>
        </row>
        <row r="321">
          <cell r="A321">
            <v>1</v>
          </cell>
        </row>
        <row r="322">
          <cell r="A322">
            <v>1</v>
          </cell>
        </row>
        <row r="323">
          <cell r="A323">
            <v>1</v>
          </cell>
        </row>
        <row r="324">
          <cell r="A324">
            <v>1</v>
          </cell>
        </row>
        <row r="325">
          <cell r="A325">
            <v>1</v>
          </cell>
        </row>
        <row r="326">
          <cell r="A326">
            <v>1</v>
          </cell>
        </row>
        <row r="327">
          <cell r="A327">
            <v>1</v>
          </cell>
        </row>
        <row r="328">
          <cell r="A328">
            <v>1</v>
          </cell>
        </row>
        <row r="329">
          <cell r="A329">
            <v>1</v>
          </cell>
        </row>
        <row r="330">
          <cell r="A330">
            <v>1</v>
          </cell>
        </row>
        <row r="331">
          <cell r="A331">
            <v>1</v>
          </cell>
        </row>
        <row r="332">
          <cell r="A332">
            <v>1</v>
          </cell>
        </row>
        <row r="333">
          <cell r="A333">
            <v>1</v>
          </cell>
        </row>
        <row r="334">
          <cell r="A334">
            <v>1</v>
          </cell>
        </row>
        <row r="335">
          <cell r="A335">
            <v>1</v>
          </cell>
        </row>
        <row r="336">
          <cell r="A336">
            <v>1</v>
          </cell>
        </row>
        <row r="337">
          <cell r="A337">
            <v>1</v>
          </cell>
        </row>
        <row r="338">
          <cell r="A338">
            <v>1</v>
          </cell>
        </row>
        <row r="339">
          <cell r="A339">
            <v>1</v>
          </cell>
        </row>
        <row r="340">
          <cell r="A340">
            <v>1</v>
          </cell>
        </row>
        <row r="341">
          <cell r="A341">
            <v>1</v>
          </cell>
        </row>
        <row r="342">
          <cell r="A342">
            <v>1</v>
          </cell>
        </row>
        <row r="343">
          <cell r="A343">
            <v>1</v>
          </cell>
        </row>
        <row r="344">
          <cell r="A344">
            <v>1</v>
          </cell>
        </row>
        <row r="345">
          <cell r="A345">
            <v>1</v>
          </cell>
        </row>
        <row r="346">
          <cell r="A346">
            <v>1</v>
          </cell>
        </row>
        <row r="347">
          <cell r="A347">
            <v>1</v>
          </cell>
        </row>
        <row r="348">
          <cell r="A348">
            <v>1</v>
          </cell>
        </row>
        <row r="349">
          <cell r="A349">
            <v>1</v>
          </cell>
        </row>
        <row r="350">
          <cell r="A350">
            <v>1</v>
          </cell>
        </row>
        <row r="351">
          <cell r="A351">
            <v>1</v>
          </cell>
        </row>
        <row r="352">
          <cell r="A352">
            <v>1</v>
          </cell>
        </row>
        <row r="353">
          <cell r="A353">
            <v>1</v>
          </cell>
        </row>
        <row r="354">
          <cell r="A354">
            <v>1</v>
          </cell>
        </row>
        <row r="355">
          <cell r="A355">
            <v>1</v>
          </cell>
        </row>
        <row r="356">
          <cell r="A356">
            <v>1</v>
          </cell>
        </row>
        <row r="357">
          <cell r="A357">
            <v>1</v>
          </cell>
        </row>
        <row r="358">
          <cell r="A358">
            <v>1</v>
          </cell>
        </row>
        <row r="359">
          <cell r="A359">
            <v>1</v>
          </cell>
        </row>
        <row r="360">
          <cell r="A360">
            <v>1</v>
          </cell>
        </row>
        <row r="361">
          <cell r="A361">
            <v>1</v>
          </cell>
        </row>
        <row r="362">
          <cell r="A362">
            <v>1</v>
          </cell>
        </row>
        <row r="363">
          <cell r="A363">
            <v>1</v>
          </cell>
        </row>
        <row r="364">
          <cell r="A364">
            <v>1</v>
          </cell>
        </row>
        <row r="365">
          <cell r="A365">
            <v>1</v>
          </cell>
        </row>
        <row r="366">
          <cell r="A366">
            <v>1</v>
          </cell>
        </row>
        <row r="367">
          <cell r="A367">
            <v>1</v>
          </cell>
        </row>
        <row r="368">
          <cell r="A368">
            <v>1</v>
          </cell>
        </row>
        <row r="369">
          <cell r="A369">
            <v>1</v>
          </cell>
        </row>
        <row r="370">
          <cell r="A370">
            <v>1</v>
          </cell>
        </row>
        <row r="371">
          <cell r="A371">
            <v>1</v>
          </cell>
        </row>
        <row r="372">
          <cell r="A372">
            <v>1</v>
          </cell>
        </row>
        <row r="373">
          <cell r="A373">
            <v>1</v>
          </cell>
        </row>
        <row r="374">
          <cell r="A374">
            <v>1</v>
          </cell>
        </row>
        <row r="375">
          <cell r="A375">
            <v>1</v>
          </cell>
        </row>
        <row r="376">
          <cell r="A376">
            <v>1</v>
          </cell>
        </row>
        <row r="377">
          <cell r="A377">
            <v>1</v>
          </cell>
        </row>
        <row r="378">
          <cell r="A378">
            <v>1</v>
          </cell>
        </row>
        <row r="379">
          <cell r="A379">
            <v>1</v>
          </cell>
        </row>
        <row r="380">
          <cell r="A380">
            <v>1</v>
          </cell>
        </row>
        <row r="381">
          <cell r="A381">
            <v>1</v>
          </cell>
        </row>
        <row r="382">
          <cell r="A382">
            <v>1</v>
          </cell>
        </row>
        <row r="383">
          <cell r="A383">
            <v>1</v>
          </cell>
        </row>
        <row r="384">
          <cell r="A384">
            <v>1</v>
          </cell>
        </row>
        <row r="385">
          <cell r="A385">
            <v>1</v>
          </cell>
        </row>
        <row r="386">
          <cell r="A386">
            <v>1</v>
          </cell>
        </row>
        <row r="387">
          <cell r="A387">
            <v>1</v>
          </cell>
        </row>
        <row r="388">
          <cell r="A388">
            <v>1</v>
          </cell>
        </row>
        <row r="389">
          <cell r="A389">
            <v>1</v>
          </cell>
        </row>
        <row r="390">
          <cell r="A390">
            <v>1</v>
          </cell>
        </row>
        <row r="391">
          <cell r="A391">
            <v>1</v>
          </cell>
        </row>
        <row r="392">
          <cell r="A392">
            <v>1</v>
          </cell>
        </row>
        <row r="393">
          <cell r="A393">
            <v>1</v>
          </cell>
        </row>
        <row r="394">
          <cell r="A394">
            <v>1</v>
          </cell>
        </row>
        <row r="395">
          <cell r="A395">
            <v>1</v>
          </cell>
        </row>
        <row r="396">
          <cell r="A396">
            <v>1</v>
          </cell>
        </row>
        <row r="397">
          <cell r="A397">
            <v>1</v>
          </cell>
        </row>
        <row r="398">
          <cell r="A398">
            <v>1</v>
          </cell>
        </row>
        <row r="399">
          <cell r="A399">
            <v>1</v>
          </cell>
        </row>
        <row r="400">
          <cell r="A400">
            <v>1</v>
          </cell>
        </row>
        <row r="401">
          <cell r="A401">
            <v>1</v>
          </cell>
        </row>
        <row r="402">
          <cell r="A402">
            <v>1</v>
          </cell>
        </row>
        <row r="403">
          <cell r="A403">
            <v>1</v>
          </cell>
        </row>
        <row r="404">
          <cell r="A404">
            <v>1</v>
          </cell>
        </row>
        <row r="405">
          <cell r="A405">
            <v>1</v>
          </cell>
        </row>
        <row r="406">
          <cell r="A406">
            <v>1</v>
          </cell>
        </row>
        <row r="407">
          <cell r="A407">
            <v>1</v>
          </cell>
        </row>
        <row r="408">
          <cell r="A408">
            <v>1</v>
          </cell>
        </row>
        <row r="409">
          <cell r="A409">
            <v>1</v>
          </cell>
        </row>
        <row r="410">
          <cell r="A410">
            <v>1</v>
          </cell>
        </row>
        <row r="411">
          <cell r="A411">
            <v>1</v>
          </cell>
        </row>
        <row r="412">
          <cell r="A412">
            <v>1</v>
          </cell>
        </row>
        <row r="413">
          <cell r="A413">
            <v>1</v>
          </cell>
        </row>
        <row r="414">
          <cell r="A414">
            <v>1</v>
          </cell>
        </row>
        <row r="415">
          <cell r="A415">
            <v>1</v>
          </cell>
        </row>
        <row r="416">
          <cell r="A416">
            <v>1</v>
          </cell>
        </row>
        <row r="417">
          <cell r="A417">
            <v>1</v>
          </cell>
        </row>
        <row r="418">
          <cell r="A418">
            <v>1</v>
          </cell>
        </row>
        <row r="419">
          <cell r="A419">
            <v>1</v>
          </cell>
        </row>
        <row r="420">
          <cell r="A420">
            <v>1</v>
          </cell>
        </row>
        <row r="421">
          <cell r="A421">
            <v>1</v>
          </cell>
        </row>
        <row r="422">
          <cell r="A422">
            <v>1</v>
          </cell>
        </row>
        <row r="423">
          <cell r="A423">
            <v>1</v>
          </cell>
        </row>
        <row r="424">
          <cell r="A424">
            <v>1</v>
          </cell>
        </row>
        <row r="425">
          <cell r="A425">
            <v>1</v>
          </cell>
        </row>
        <row r="426">
          <cell r="A426">
            <v>1</v>
          </cell>
        </row>
        <row r="427">
          <cell r="A427">
            <v>1</v>
          </cell>
        </row>
        <row r="428">
          <cell r="A428">
            <v>1</v>
          </cell>
        </row>
        <row r="429">
          <cell r="A429">
            <v>1</v>
          </cell>
        </row>
        <row r="430">
          <cell r="A430">
            <v>1</v>
          </cell>
        </row>
        <row r="431">
          <cell r="A431">
            <v>1</v>
          </cell>
        </row>
        <row r="432">
          <cell r="A432">
            <v>1</v>
          </cell>
        </row>
        <row r="433">
          <cell r="A433">
            <v>1</v>
          </cell>
        </row>
        <row r="434">
          <cell r="A434">
            <v>1</v>
          </cell>
        </row>
        <row r="435">
          <cell r="A435">
            <v>1</v>
          </cell>
        </row>
        <row r="436">
          <cell r="A436">
            <v>1</v>
          </cell>
        </row>
        <row r="437">
          <cell r="A437">
            <v>1</v>
          </cell>
        </row>
        <row r="438">
          <cell r="A438">
            <v>1</v>
          </cell>
        </row>
        <row r="439">
          <cell r="A439">
            <v>1</v>
          </cell>
        </row>
        <row r="440">
          <cell r="A440">
            <v>1</v>
          </cell>
        </row>
        <row r="441">
          <cell r="A441">
            <v>1</v>
          </cell>
        </row>
        <row r="442">
          <cell r="A442">
            <v>1</v>
          </cell>
        </row>
        <row r="443">
          <cell r="A443">
            <v>1</v>
          </cell>
        </row>
        <row r="444">
          <cell r="A444">
            <v>1</v>
          </cell>
        </row>
        <row r="445">
          <cell r="A445">
            <v>1</v>
          </cell>
        </row>
        <row r="446">
          <cell r="A446">
            <v>1</v>
          </cell>
        </row>
        <row r="447">
          <cell r="A447">
            <v>1</v>
          </cell>
        </row>
        <row r="448">
          <cell r="A448">
            <v>1</v>
          </cell>
        </row>
        <row r="449">
          <cell r="A449">
            <v>1</v>
          </cell>
        </row>
        <row r="450">
          <cell r="A450">
            <v>1</v>
          </cell>
        </row>
        <row r="451">
          <cell r="A451">
            <v>1</v>
          </cell>
        </row>
        <row r="452">
          <cell r="A452">
            <v>1</v>
          </cell>
        </row>
        <row r="453">
          <cell r="A453">
            <v>1</v>
          </cell>
        </row>
        <row r="454">
          <cell r="A454">
            <v>1</v>
          </cell>
        </row>
        <row r="455">
          <cell r="A455">
            <v>1</v>
          </cell>
        </row>
        <row r="456">
          <cell r="A456">
            <v>1</v>
          </cell>
        </row>
        <row r="457">
          <cell r="A457">
            <v>1</v>
          </cell>
        </row>
        <row r="458">
          <cell r="A458">
            <v>1</v>
          </cell>
        </row>
        <row r="459">
          <cell r="A459">
            <v>1</v>
          </cell>
        </row>
        <row r="460">
          <cell r="A460">
            <v>1</v>
          </cell>
        </row>
        <row r="461">
          <cell r="A461">
            <v>1</v>
          </cell>
        </row>
        <row r="462">
          <cell r="A462">
            <v>1</v>
          </cell>
        </row>
        <row r="463">
          <cell r="A463">
            <v>1</v>
          </cell>
        </row>
        <row r="464">
          <cell r="A464">
            <v>1</v>
          </cell>
        </row>
        <row r="465">
          <cell r="A465">
            <v>1</v>
          </cell>
        </row>
        <row r="466">
          <cell r="A466">
            <v>1</v>
          </cell>
        </row>
        <row r="467">
          <cell r="A467">
            <v>1</v>
          </cell>
        </row>
        <row r="468">
          <cell r="A468">
            <v>1</v>
          </cell>
        </row>
        <row r="469">
          <cell r="A469">
            <v>1</v>
          </cell>
        </row>
        <row r="470">
          <cell r="A470">
            <v>1</v>
          </cell>
        </row>
        <row r="471">
          <cell r="A471">
            <v>1</v>
          </cell>
        </row>
        <row r="472">
          <cell r="A472">
            <v>1</v>
          </cell>
        </row>
        <row r="473">
          <cell r="A473">
            <v>1</v>
          </cell>
        </row>
        <row r="474">
          <cell r="A474">
            <v>1</v>
          </cell>
        </row>
        <row r="475">
          <cell r="A475">
            <v>1</v>
          </cell>
        </row>
        <row r="476">
          <cell r="A476">
            <v>1</v>
          </cell>
        </row>
        <row r="477">
          <cell r="A477">
            <v>1</v>
          </cell>
        </row>
        <row r="478">
          <cell r="A478">
            <v>1</v>
          </cell>
        </row>
        <row r="479">
          <cell r="A479">
            <v>1</v>
          </cell>
        </row>
        <row r="480">
          <cell r="A480">
            <v>1</v>
          </cell>
        </row>
        <row r="481">
          <cell r="A481">
            <v>1</v>
          </cell>
        </row>
        <row r="482">
          <cell r="A482">
            <v>1</v>
          </cell>
        </row>
        <row r="483">
          <cell r="A483">
            <v>1</v>
          </cell>
        </row>
        <row r="484">
          <cell r="A484">
            <v>1</v>
          </cell>
        </row>
        <row r="485">
          <cell r="A485">
            <v>1</v>
          </cell>
        </row>
        <row r="486">
          <cell r="A486">
            <v>1</v>
          </cell>
        </row>
        <row r="487">
          <cell r="A487">
            <v>1</v>
          </cell>
        </row>
        <row r="488">
          <cell r="A488">
            <v>1</v>
          </cell>
        </row>
        <row r="489">
          <cell r="A489">
            <v>1</v>
          </cell>
        </row>
        <row r="490">
          <cell r="A490">
            <v>1</v>
          </cell>
        </row>
        <row r="491">
          <cell r="A491">
            <v>1</v>
          </cell>
        </row>
        <row r="492">
          <cell r="A492">
            <v>1</v>
          </cell>
        </row>
        <row r="493">
          <cell r="A493">
            <v>1</v>
          </cell>
        </row>
        <row r="494">
          <cell r="A494">
            <v>1</v>
          </cell>
        </row>
        <row r="495">
          <cell r="A495">
            <v>1</v>
          </cell>
        </row>
        <row r="496">
          <cell r="A496">
            <v>1</v>
          </cell>
        </row>
        <row r="497">
          <cell r="A497">
            <v>1</v>
          </cell>
        </row>
        <row r="498">
          <cell r="A498">
            <v>1</v>
          </cell>
        </row>
        <row r="499">
          <cell r="A499">
            <v>1</v>
          </cell>
        </row>
        <row r="500">
          <cell r="A500">
            <v>1</v>
          </cell>
        </row>
        <row r="501">
          <cell r="A501">
            <v>1</v>
          </cell>
        </row>
        <row r="502">
          <cell r="A502">
            <v>1</v>
          </cell>
        </row>
        <row r="503">
          <cell r="A503">
            <v>1</v>
          </cell>
        </row>
        <row r="504">
          <cell r="A504">
            <v>1</v>
          </cell>
        </row>
        <row r="505">
          <cell r="A505">
            <v>1</v>
          </cell>
        </row>
        <row r="506">
          <cell r="A506">
            <v>1</v>
          </cell>
        </row>
        <row r="507">
          <cell r="A507">
            <v>1</v>
          </cell>
        </row>
        <row r="508">
          <cell r="A508">
            <v>1</v>
          </cell>
        </row>
        <row r="509">
          <cell r="A509">
            <v>1</v>
          </cell>
        </row>
        <row r="510">
          <cell r="A510">
            <v>1</v>
          </cell>
        </row>
        <row r="511">
          <cell r="A511">
            <v>1</v>
          </cell>
        </row>
        <row r="512">
          <cell r="A512">
            <v>1</v>
          </cell>
        </row>
        <row r="513">
          <cell r="A513">
            <v>1</v>
          </cell>
        </row>
        <row r="514">
          <cell r="A514">
            <v>1</v>
          </cell>
        </row>
        <row r="515">
          <cell r="A515">
            <v>1</v>
          </cell>
        </row>
        <row r="516">
          <cell r="A516">
            <v>1</v>
          </cell>
        </row>
        <row r="517">
          <cell r="A517">
            <v>1</v>
          </cell>
        </row>
        <row r="518">
          <cell r="A518">
            <v>1</v>
          </cell>
        </row>
        <row r="519">
          <cell r="A519">
            <v>1</v>
          </cell>
        </row>
        <row r="520">
          <cell r="A520">
            <v>1</v>
          </cell>
        </row>
        <row r="521">
          <cell r="A521">
            <v>1</v>
          </cell>
        </row>
        <row r="522">
          <cell r="A522">
            <v>1</v>
          </cell>
        </row>
        <row r="523">
          <cell r="A523">
            <v>1</v>
          </cell>
        </row>
        <row r="524">
          <cell r="A524">
            <v>1</v>
          </cell>
        </row>
        <row r="525">
          <cell r="A525">
            <v>1</v>
          </cell>
        </row>
        <row r="526">
          <cell r="A526">
            <v>1</v>
          </cell>
        </row>
        <row r="527">
          <cell r="A527">
            <v>1</v>
          </cell>
        </row>
        <row r="528">
          <cell r="A528">
            <v>1</v>
          </cell>
        </row>
        <row r="529">
          <cell r="A529">
            <v>1</v>
          </cell>
        </row>
        <row r="530">
          <cell r="A530">
            <v>1</v>
          </cell>
        </row>
        <row r="531">
          <cell r="A531">
            <v>1</v>
          </cell>
        </row>
        <row r="532">
          <cell r="A532">
            <v>1</v>
          </cell>
        </row>
        <row r="533">
          <cell r="A533">
            <v>1</v>
          </cell>
        </row>
        <row r="534">
          <cell r="A534">
            <v>1</v>
          </cell>
        </row>
        <row r="535">
          <cell r="A535">
            <v>1</v>
          </cell>
        </row>
        <row r="536">
          <cell r="A536">
            <v>1</v>
          </cell>
        </row>
        <row r="537">
          <cell r="A537">
            <v>1</v>
          </cell>
        </row>
        <row r="538">
          <cell r="A538">
            <v>1</v>
          </cell>
        </row>
        <row r="539">
          <cell r="A539">
            <v>1</v>
          </cell>
        </row>
        <row r="540">
          <cell r="A540">
            <v>1</v>
          </cell>
        </row>
        <row r="541">
          <cell r="A541">
            <v>1</v>
          </cell>
        </row>
        <row r="542">
          <cell r="A542">
            <v>1</v>
          </cell>
        </row>
        <row r="543">
          <cell r="A543">
            <v>1</v>
          </cell>
        </row>
        <row r="544">
          <cell r="A544">
            <v>1</v>
          </cell>
        </row>
        <row r="545">
          <cell r="A545">
            <v>1</v>
          </cell>
        </row>
        <row r="546">
          <cell r="A546">
            <v>1</v>
          </cell>
        </row>
        <row r="547">
          <cell r="A547">
            <v>1</v>
          </cell>
        </row>
        <row r="548">
          <cell r="A548">
            <v>1</v>
          </cell>
        </row>
        <row r="549">
          <cell r="A549">
            <v>1</v>
          </cell>
        </row>
        <row r="550">
          <cell r="A550">
            <v>1</v>
          </cell>
        </row>
        <row r="551">
          <cell r="A551">
            <v>1</v>
          </cell>
        </row>
        <row r="552">
          <cell r="A552">
            <v>1</v>
          </cell>
        </row>
        <row r="553">
          <cell r="A553">
            <v>1</v>
          </cell>
        </row>
        <row r="554">
          <cell r="A554">
            <v>1</v>
          </cell>
        </row>
        <row r="555">
          <cell r="A555">
            <v>1</v>
          </cell>
        </row>
        <row r="556">
          <cell r="A556">
            <v>1</v>
          </cell>
        </row>
        <row r="557">
          <cell r="A557">
            <v>1</v>
          </cell>
        </row>
        <row r="558">
          <cell r="A558">
            <v>1</v>
          </cell>
        </row>
        <row r="559">
          <cell r="A559">
            <v>1</v>
          </cell>
        </row>
        <row r="560">
          <cell r="A560">
            <v>1</v>
          </cell>
        </row>
        <row r="561">
          <cell r="A561">
            <v>1</v>
          </cell>
        </row>
        <row r="562">
          <cell r="A562">
            <v>1</v>
          </cell>
        </row>
        <row r="563">
          <cell r="A563">
            <v>1</v>
          </cell>
        </row>
        <row r="564">
          <cell r="A564">
            <v>1</v>
          </cell>
        </row>
        <row r="565">
          <cell r="A565">
            <v>1</v>
          </cell>
        </row>
        <row r="566">
          <cell r="A566">
            <v>1</v>
          </cell>
        </row>
        <row r="567">
          <cell r="A567">
            <v>1</v>
          </cell>
        </row>
        <row r="568">
          <cell r="A568">
            <v>1</v>
          </cell>
        </row>
        <row r="569">
          <cell r="A569">
            <v>1</v>
          </cell>
        </row>
        <row r="570">
          <cell r="A570">
            <v>1</v>
          </cell>
        </row>
        <row r="571">
          <cell r="A571">
            <v>1</v>
          </cell>
        </row>
        <row r="572">
          <cell r="A572">
            <v>1</v>
          </cell>
        </row>
        <row r="573">
          <cell r="A573">
            <v>1</v>
          </cell>
        </row>
        <row r="574">
          <cell r="A574">
            <v>1</v>
          </cell>
        </row>
        <row r="575">
          <cell r="A575">
            <v>1</v>
          </cell>
        </row>
        <row r="576">
          <cell r="A576">
            <v>1</v>
          </cell>
        </row>
        <row r="577">
          <cell r="A577">
            <v>1</v>
          </cell>
        </row>
        <row r="578">
          <cell r="A578">
            <v>1</v>
          </cell>
        </row>
        <row r="579">
          <cell r="A579">
            <v>1</v>
          </cell>
        </row>
        <row r="580">
          <cell r="A580">
            <v>1</v>
          </cell>
        </row>
        <row r="581">
          <cell r="A581">
            <v>1</v>
          </cell>
        </row>
        <row r="582">
          <cell r="A582">
            <v>1</v>
          </cell>
        </row>
        <row r="583">
          <cell r="A583">
            <v>1</v>
          </cell>
        </row>
        <row r="584">
          <cell r="A584">
            <v>1</v>
          </cell>
        </row>
        <row r="585">
          <cell r="A585">
            <v>1</v>
          </cell>
        </row>
        <row r="586">
          <cell r="A586">
            <v>1</v>
          </cell>
        </row>
        <row r="587">
          <cell r="A587">
            <v>1</v>
          </cell>
        </row>
        <row r="588">
          <cell r="A588">
            <v>1</v>
          </cell>
        </row>
        <row r="589">
          <cell r="A589">
            <v>1</v>
          </cell>
        </row>
        <row r="590">
          <cell r="A590">
            <v>1</v>
          </cell>
        </row>
        <row r="591">
          <cell r="A591">
            <v>1</v>
          </cell>
        </row>
        <row r="592">
          <cell r="A592">
            <v>1</v>
          </cell>
        </row>
        <row r="593">
          <cell r="A593">
            <v>1</v>
          </cell>
        </row>
        <row r="594">
          <cell r="A594">
            <v>1</v>
          </cell>
        </row>
        <row r="595">
          <cell r="A595">
            <v>1</v>
          </cell>
        </row>
        <row r="596">
          <cell r="A596">
            <v>1</v>
          </cell>
        </row>
        <row r="597">
          <cell r="A597">
            <v>1</v>
          </cell>
        </row>
        <row r="598">
          <cell r="A598">
            <v>1</v>
          </cell>
        </row>
        <row r="599">
          <cell r="A599">
            <v>1</v>
          </cell>
        </row>
        <row r="600">
          <cell r="A600">
            <v>1</v>
          </cell>
        </row>
        <row r="601">
          <cell r="A601">
            <v>1</v>
          </cell>
        </row>
        <row r="602">
          <cell r="A602">
            <v>1</v>
          </cell>
        </row>
        <row r="603">
          <cell r="A603">
            <v>1</v>
          </cell>
        </row>
        <row r="604">
          <cell r="A604">
            <v>1</v>
          </cell>
        </row>
        <row r="605">
          <cell r="A605">
            <v>1</v>
          </cell>
        </row>
        <row r="606">
          <cell r="A606">
            <v>1</v>
          </cell>
        </row>
        <row r="607">
          <cell r="A607">
            <v>1</v>
          </cell>
        </row>
        <row r="608">
          <cell r="A608">
            <v>1</v>
          </cell>
        </row>
        <row r="609">
          <cell r="A609">
            <v>1</v>
          </cell>
        </row>
        <row r="610">
          <cell r="A610">
            <v>1</v>
          </cell>
        </row>
        <row r="611">
          <cell r="A611">
            <v>1</v>
          </cell>
        </row>
        <row r="612">
          <cell r="A612">
            <v>1</v>
          </cell>
        </row>
        <row r="613">
          <cell r="A613">
            <v>1</v>
          </cell>
        </row>
        <row r="614">
          <cell r="A614">
            <v>1</v>
          </cell>
        </row>
        <row r="615">
          <cell r="A615">
            <v>1</v>
          </cell>
        </row>
        <row r="616">
          <cell r="A616">
            <v>1</v>
          </cell>
        </row>
        <row r="617">
          <cell r="A617">
            <v>1</v>
          </cell>
        </row>
        <row r="618">
          <cell r="A618">
            <v>1</v>
          </cell>
        </row>
        <row r="619">
          <cell r="A619">
            <v>1</v>
          </cell>
        </row>
        <row r="620">
          <cell r="A620">
            <v>1</v>
          </cell>
        </row>
        <row r="621">
          <cell r="A621">
            <v>1</v>
          </cell>
        </row>
        <row r="622">
          <cell r="A622">
            <v>1</v>
          </cell>
        </row>
        <row r="623">
          <cell r="A623">
            <v>1</v>
          </cell>
        </row>
        <row r="624">
          <cell r="A624">
            <v>1</v>
          </cell>
        </row>
        <row r="625">
          <cell r="A625">
            <v>1</v>
          </cell>
        </row>
        <row r="626">
          <cell r="A626">
            <v>1</v>
          </cell>
        </row>
        <row r="627">
          <cell r="A627">
            <v>1</v>
          </cell>
        </row>
        <row r="628">
          <cell r="A628">
            <v>1</v>
          </cell>
        </row>
        <row r="629">
          <cell r="A629">
            <v>1</v>
          </cell>
        </row>
        <row r="630">
          <cell r="A630">
            <v>1</v>
          </cell>
        </row>
        <row r="631">
          <cell r="A631">
            <v>1</v>
          </cell>
        </row>
        <row r="632">
          <cell r="A632">
            <v>1</v>
          </cell>
        </row>
        <row r="633">
          <cell r="A633">
            <v>1</v>
          </cell>
        </row>
        <row r="634">
          <cell r="A634">
            <v>1</v>
          </cell>
        </row>
        <row r="635">
          <cell r="A635">
            <v>1</v>
          </cell>
        </row>
        <row r="636">
          <cell r="A636">
            <v>1</v>
          </cell>
        </row>
        <row r="637">
          <cell r="A637">
            <v>1</v>
          </cell>
        </row>
        <row r="638">
          <cell r="A638">
            <v>1</v>
          </cell>
        </row>
        <row r="639">
          <cell r="A639">
            <v>1</v>
          </cell>
        </row>
        <row r="640">
          <cell r="A640">
            <v>1</v>
          </cell>
        </row>
        <row r="641">
          <cell r="A641">
            <v>1</v>
          </cell>
        </row>
        <row r="642">
          <cell r="A642">
            <v>1</v>
          </cell>
        </row>
        <row r="643">
          <cell r="A643">
            <v>1</v>
          </cell>
        </row>
        <row r="644">
          <cell r="A644">
            <v>1</v>
          </cell>
        </row>
        <row r="645">
          <cell r="A645">
            <v>1</v>
          </cell>
        </row>
        <row r="646">
          <cell r="A646">
            <v>1</v>
          </cell>
        </row>
        <row r="647">
          <cell r="A647">
            <v>1</v>
          </cell>
        </row>
        <row r="648">
          <cell r="A648">
            <v>1</v>
          </cell>
        </row>
        <row r="649">
          <cell r="A649">
            <v>1</v>
          </cell>
        </row>
        <row r="650">
          <cell r="A650">
            <v>1</v>
          </cell>
        </row>
        <row r="651">
          <cell r="A651">
            <v>1</v>
          </cell>
        </row>
        <row r="652">
          <cell r="A652">
            <v>1</v>
          </cell>
        </row>
        <row r="653">
          <cell r="A653">
            <v>1</v>
          </cell>
        </row>
        <row r="654">
          <cell r="A654">
            <v>1</v>
          </cell>
        </row>
        <row r="655">
          <cell r="A655">
            <v>1</v>
          </cell>
        </row>
        <row r="656">
          <cell r="A656">
            <v>1</v>
          </cell>
        </row>
        <row r="657">
          <cell r="A657">
            <v>1</v>
          </cell>
        </row>
        <row r="658">
          <cell r="A658">
            <v>1</v>
          </cell>
        </row>
        <row r="659">
          <cell r="A659">
            <v>1</v>
          </cell>
        </row>
        <row r="660">
          <cell r="A660">
            <v>1</v>
          </cell>
        </row>
        <row r="661">
          <cell r="A661">
            <v>1</v>
          </cell>
        </row>
        <row r="662">
          <cell r="A662">
            <v>1</v>
          </cell>
        </row>
        <row r="663">
          <cell r="A663">
            <v>1</v>
          </cell>
        </row>
        <row r="664">
          <cell r="A664">
            <v>1</v>
          </cell>
        </row>
        <row r="665">
          <cell r="A665">
            <v>1</v>
          </cell>
        </row>
        <row r="666">
          <cell r="A666">
            <v>1</v>
          </cell>
        </row>
        <row r="667">
          <cell r="A667">
            <v>1</v>
          </cell>
        </row>
        <row r="668">
          <cell r="A668">
            <v>1</v>
          </cell>
        </row>
        <row r="669">
          <cell r="A669">
            <v>1</v>
          </cell>
        </row>
        <row r="670">
          <cell r="A670">
            <v>1</v>
          </cell>
        </row>
        <row r="671">
          <cell r="A671">
            <v>1</v>
          </cell>
        </row>
        <row r="672">
          <cell r="A672">
            <v>1</v>
          </cell>
        </row>
        <row r="673">
          <cell r="A673">
            <v>1</v>
          </cell>
        </row>
        <row r="674">
          <cell r="A674">
            <v>1</v>
          </cell>
        </row>
        <row r="675">
          <cell r="A675">
            <v>1</v>
          </cell>
        </row>
        <row r="676">
          <cell r="A676">
            <v>1</v>
          </cell>
        </row>
        <row r="677">
          <cell r="A677">
            <v>1</v>
          </cell>
        </row>
        <row r="678">
          <cell r="A678">
            <v>1</v>
          </cell>
        </row>
        <row r="679">
          <cell r="A679">
            <v>1</v>
          </cell>
        </row>
        <row r="680">
          <cell r="A680">
            <v>1</v>
          </cell>
        </row>
        <row r="681">
          <cell r="A681">
            <v>1</v>
          </cell>
        </row>
        <row r="682">
          <cell r="A682">
            <v>1</v>
          </cell>
        </row>
        <row r="683">
          <cell r="A683">
            <v>1</v>
          </cell>
        </row>
        <row r="684">
          <cell r="A684">
            <v>1</v>
          </cell>
        </row>
        <row r="685">
          <cell r="A685">
            <v>1</v>
          </cell>
        </row>
        <row r="686">
          <cell r="A686">
            <v>1</v>
          </cell>
        </row>
        <row r="687">
          <cell r="A687">
            <v>1</v>
          </cell>
        </row>
        <row r="688">
          <cell r="A688">
            <v>1</v>
          </cell>
        </row>
        <row r="689">
          <cell r="A689">
            <v>1</v>
          </cell>
        </row>
        <row r="690">
          <cell r="A690">
            <v>1</v>
          </cell>
        </row>
        <row r="691">
          <cell r="A691">
            <v>1</v>
          </cell>
        </row>
        <row r="692">
          <cell r="A692">
            <v>1</v>
          </cell>
        </row>
        <row r="693">
          <cell r="A693">
            <v>1</v>
          </cell>
        </row>
        <row r="694">
          <cell r="A694">
            <v>1</v>
          </cell>
        </row>
        <row r="695">
          <cell r="A695">
            <v>1</v>
          </cell>
        </row>
        <row r="696">
          <cell r="A696">
            <v>1</v>
          </cell>
        </row>
        <row r="697">
          <cell r="A697">
            <v>1</v>
          </cell>
        </row>
        <row r="698">
          <cell r="A698">
            <v>1</v>
          </cell>
        </row>
        <row r="699">
          <cell r="A699">
            <v>1</v>
          </cell>
        </row>
        <row r="700">
          <cell r="A700">
            <v>1</v>
          </cell>
        </row>
        <row r="701">
          <cell r="A701">
            <v>1</v>
          </cell>
        </row>
        <row r="702">
          <cell r="A702">
            <v>1</v>
          </cell>
        </row>
        <row r="703">
          <cell r="A703">
            <v>1</v>
          </cell>
        </row>
        <row r="704">
          <cell r="A704">
            <v>1</v>
          </cell>
        </row>
        <row r="705">
          <cell r="A705">
            <v>1</v>
          </cell>
        </row>
        <row r="706">
          <cell r="A706">
            <v>1</v>
          </cell>
        </row>
        <row r="707">
          <cell r="A707">
            <v>1</v>
          </cell>
        </row>
        <row r="708">
          <cell r="A708">
            <v>1</v>
          </cell>
        </row>
        <row r="709">
          <cell r="A709">
            <v>1</v>
          </cell>
        </row>
        <row r="710">
          <cell r="A710">
            <v>1</v>
          </cell>
        </row>
        <row r="711">
          <cell r="A711">
            <v>1</v>
          </cell>
        </row>
        <row r="712">
          <cell r="A712">
            <v>1</v>
          </cell>
        </row>
        <row r="713">
          <cell r="A713">
            <v>1</v>
          </cell>
        </row>
        <row r="714">
          <cell r="A714">
            <v>1</v>
          </cell>
        </row>
        <row r="715">
          <cell r="A715">
            <v>1</v>
          </cell>
        </row>
        <row r="716">
          <cell r="A716">
            <v>1</v>
          </cell>
        </row>
        <row r="717">
          <cell r="A717">
            <v>1</v>
          </cell>
        </row>
        <row r="718">
          <cell r="A718">
            <v>1</v>
          </cell>
        </row>
        <row r="719">
          <cell r="A719">
            <v>1</v>
          </cell>
        </row>
        <row r="720">
          <cell r="A720">
            <v>1</v>
          </cell>
        </row>
        <row r="721">
          <cell r="A721">
            <v>1</v>
          </cell>
        </row>
        <row r="722">
          <cell r="A722">
            <v>1</v>
          </cell>
        </row>
        <row r="723">
          <cell r="A723">
            <v>1</v>
          </cell>
        </row>
        <row r="724">
          <cell r="A724">
            <v>1</v>
          </cell>
        </row>
        <row r="725">
          <cell r="A725">
            <v>1</v>
          </cell>
        </row>
        <row r="726">
          <cell r="A726">
            <v>1</v>
          </cell>
        </row>
        <row r="727">
          <cell r="A727">
            <v>1</v>
          </cell>
        </row>
        <row r="728">
          <cell r="A728">
            <v>1</v>
          </cell>
        </row>
        <row r="729">
          <cell r="A729">
            <v>1</v>
          </cell>
        </row>
        <row r="730">
          <cell r="A730">
            <v>1</v>
          </cell>
        </row>
        <row r="731">
          <cell r="A731">
            <v>1</v>
          </cell>
        </row>
        <row r="732">
          <cell r="A732">
            <v>1</v>
          </cell>
        </row>
        <row r="733">
          <cell r="A733">
            <v>1</v>
          </cell>
        </row>
        <row r="734">
          <cell r="A734">
            <v>1</v>
          </cell>
        </row>
        <row r="735">
          <cell r="A735">
            <v>1</v>
          </cell>
        </row>
        <row r="736">
          <cell r="A736">
            <v>1</v>
          </cell>
        </row>
        <row r="737">
          <cell r="A737">
            <v>1</v>
          </cell>
        </row>
        <row r="738">
          <cell r="A738">
            <v>1</v>
          </cell>
        </row>
        <row r="739">
          <cell r="A739">
            <v>1</v>
          </cell>
        </row>
        <row r="740">
          <cell r="A740">
            <v>1</v>
          </cell>
        </row>
        <row r="741">
          <cell r="A741">
            <v>1</v>
          </cell>
        </row>
        <row r="742">
          <cell r="A742">
            <v>1</v>
          </cell>
        </row>
        <row r="743">
          <cell r="A743">
            <v>1</v>
          </cell>
        </row>
        <row r="744">
          <cell r="A744">
            <v>1</v>
          </cell>
        </row>
        <row r="745">
          <cell r="A745">
            <v>1</v>
          </cell>
        </row>
        <row r="746">
          <cell r="A746">
            <v>1</v>
          </cell>
        </row>
        <row r="747">
          <cell r="A747">
            <v>1</v>
          </cell>
        </row>
        <row r="748">
          <cell r="A748">
            <v>1</v>
          </cell>
        </row>
        <row r="749">
          <cell r="A749">
            <v>1</v>
          </cell>
        </row>
        <row r="750">
          <cell r="A750">
            <v>1</v>
          </cell>
        </row>
        <row r="751">
          <cell r="A751">
            <v>1</v>
          </cell>
        </row>
        <row r="752">
          <cell r="A752">
            <v>1</v>
          </cell>
        </row>
        <row r="753">
          <cell r="A753">
            <v>1</v>
          </cell>
        </row>
        <row r="754">
          <cell r="A754">
            <v>1</v>
          </cell>
        </row>
        <row r="755">
          <cell r="A755">
            <v>1</v>
          </cell>
        </row>
        <row r="756">
          <cell r="A756">
            <v>1</v>
          </cell>
        </row>
        <row r="757">
          <cell r="A757">
            <v>1</v>
          </cell>
        </row>
        <row r="758">
          <cell r="A758">
            <v>1</v>
          </cell>
        </row>
        <row r="759">
          <cell r="A759">
            <v>1</v>
          </cell>
        </row>
        <row r="760">
          <cell r="A760">
            <v>1</v>
          </cell>
        </row>
        <row r="761">
          <cell r="A761">
            <v>1</v>
          </cell>
        </row>
        <row r="762">
          <cell r="A762">
            <v>1</v>
          </cell>
        </row>
        <row r="763">
          <cell r="A763">
            <v>1</v>
          </cell>
        </row>
        <row r="764">
          <cell r="A764">
            <v>1</v>
          </cell>
        </row>
        <row r="765">
          <cell r="A765">
            <v>1</v>
          </cell>
        </row>
        <row r="766">
          <cell r="A766">
            <v>1</v>
          </cell>
        </row>
        <row r="767">
          <cell r="A767">
            <v>1</v>
          </cell>
        </row>
        <row r="768">
          <cell r="A768">
            <v>1</v>
          </cell>
        </row>
        <row r="769">
          <cell r="A769">
            <v>1</v>
          </cell>
        </row>
        <row r="770">
          <cell r="A770">
            <v>1</v>
          </cell>
        </row>
        <row r="771">
          <cell r="A771">
            <v>1</v>
          </cell>
        </row>
        <row r="772">
          <cell r="A772">
            <v>1</v>
          </cell>
        </row>
        <row r="773">
          <cell r="A773">
            <v>1</v>
          </cell>
        </row>
        <row r="774">
          <cell r="A774">
            <v>1</v>
          </cell>
        </row>
        <row r="775">
          <cell r="A775">
            <v>1</v>
          </cell>
        </row>
        <row r="776">
          <cell r="A776">
            <v>1</v>
          </cell>
        </row>
        <row r="777">
          <cell r="A777">
            <v>1</v>
          </cell>
        </row>
        <row r="778">
          <cell r="A778">
            <v>1</v>
          </cell>
        </row>
        <row r="779">
          <cell r="A779">
            <v>1</v>
          </cell>
        </row>
        <row r="780">
          <cell r="A780">
            <v>1</v>
          </cell>
        </row>
        <row r="781">
          <cell r="A781">
            <v>1</v>
          </cell>
        </row>
        <row r="782">
          <cell r="A782">
            <v>1</v>
          </cell>
        </row>
        <row r="783">
          <cell r="A783">
            <v>1</v>
          </cell>
        </row>
        <row r="784">
          <cell r="A784">
            <v>1</v>
          </cell>
        </row>
        <row r="785">
          <cell r="A785">
            <v>1</v>
          </cell>
        </row>
        <row r="786">
          <cell r="A786">
            <v>1</v>
          </cell>
        </row>
        <row r="787">
          <cell r="A787">
            <v>1</v>
          </cell>
        </row>
        <row r="788">
          <cell r="A788">
            <v>1</v>
          </cell>
        </row>
        <row r="789">
          <cell r="A789">
            <v>1</v>
          </cell>
        </row>
        <row r="790">
          <cell r="A790">
            <v>1</v>
          </cell>
        </row>
        <row r="791">
          <cell r="A791">
            <v>1</v>
          </cell>
        </row>
        <row r="792">
          <cell r="A792">
            <v>1</v>
          </cell>
        </row>
        <row r="793">
          <cell r="A793">
            <v>1</v>
          </cell>
        </row>
        <row r="794">
          <cell r="A794">
            <v>1</v>
          </cell>
        </row>
        <row r="795">
          <cell r="A795">
            <v>1</v>
          </cell>
        </row>
        <row r="796">
          <cell r="A796">
            <v>1</v>
          </cell>
        </row>
        <row r="797">
          <cell r="A797">
            <v>1</v>
          </cell>
        </row>
        <row r="798">
          <cell r="A798">
            <v>1</v>
          </cell>
        </row>
        <row r="799">
          <cell r="A799">
            <v>1</v>
          </cell>
        </row>
        <row r="800">
          <cell r="A800">
            <v>1</v>
          </cell>
        </row>
        <row r="801">
          <cell r="A801">
            <v>1</v>
          </cell>
        </row>
        <row r="802">
          <cell r="A802">
            <v>1</v>
          </cell>
        </row>
        <row r="803">
          <cell r="A803">
            <v>1</v>
          </cell>
        </row>
        <row r="804">
          <cell r="A804">
            <v>1</v>
          </cell>
        </row>
        <row r="805">
          <cell r="A805">
            <v>1</v>
          </cell>
        </row>
        <row r="806">
          <cell r="A806">
            <v>1</v>
          </cell>
        </row>
        <row r="807">
          <cell r="A807">
            <v>1</v>
          </cell>
        </row>
        <row r="808">
          <cell r="A808">
            <v>1</v>
          </cell>
        </row>
        <row r="809">
          <cell r="A809">
            <v>1</v>
          </cell>
        </row>
        <row r="810">
          <cell r="A810">
            <v>1</v>
          </cell>
        </row>
        <row r="811">
          <cell r="A811">
            <v>1</v>
          </cell>
        </row>
        <row r="812">
          <cell r="A812">
            <v>1</v>
          </cell>
        </row>
        <row r="813">
          <cell r="A813">
            <v>1</v>
          </cell>
        </row>
        <row r="814">
          <cell r="A814">
            <v>1</v>
          </cell>
        </row>
        <row r="815">
          <cell r="A815">
            <v>1</v>
          </cell>
        </row>
        <row r="816">
          <cell r="A816">
            <v>1</v>
          </cell>
        </row>
        <row r="817">
          <cell r="A817">
            <v>1</v>
          </cell>
        </row>
        <row r="818">
          <cell r="A818">
            <v>1</v>
          </cell>
        </row>
        <row r="819">
          <cell r="A819">
            <v>1</v>
          </cell>
        </row>
        <row r="820">
          <cell r="A820">
            <v>1</v>
          </cell>
        </row>
        <row r="821">
          <cell r="A821">
            <v>1</v>
          </cell>
        </row>
        <row r="822">
          <cell r="A822">
            <v>1</v>
          </cell>
        </row>
        <row r="823">
          <cell r="A823">
            <v>1</v>
          </cell>
        </row>
        <row r="824">
          <cell r="A824">
            <v>1</v>
          </cell>
        </row>
        <row r="825">
          <cell r="A825">
            <v>1</v>
          </cell>
        </row>
        <row r="826">
          <cell r="A826">
            <v>1</v>
          </cell>
        </row>
        <row r="827">
          <cell r="A827">
            <v>1</v>
          </cell>
        </row>
        <row r="828">
          <cell r="A828">
            <v>1</v>
          </cell>
        </row>
        <row r="829">
          <cell r="A829">
            <v>1</v>
          </cell>
        </row>
        <row r="830">
          <cell r="A830">
            <v>1</v>
          </cell>
        </row>
        <row r="831">
          <cell r="A831">
            <v>1</v>
          </cell>
        </row>
        <row r="832">
          <cell r="A832">
            <v>1</v>
          </cell>
        </row>
        <row r="833">
          <cell r="A833">
            <v>1</v>
          </cell>
        </row>
        <row r="834">
          <cell r="A834">
            <v>1</v>
          </cell>
        </row>
        <row r="835">
          <cell r="A835">
            <v>1</v>
          </cell>
        </row>
        <row r="836">
          <cell r="A836">
            <v>1</v>
          </cell>
        </row>
        <row r="837">
          <cell r="A837">
            <v>1</v>
          </cell>
        </row>
        <row r="838">
          <cell r="A838">
            <v>1</v>
          </cell>
        </row>
        <row r="839">
          <cell r="A839">
            <v>1</v>
          </cell>
        </row>
        <row r="840">
          <cell r="A840">
            <v>1</v>
          </cell>
        </row>
        <row r="841">
          <cell r="A841">
            <v>1</v>
          </cell>
        </row>
        <row r="842">
          <cell r="A842">
            <v>1</v>
          </cell>
        </row>
        <row r="843">
          <cell r="A843">
            <v>1</v>
          </cell>
        </row>
        <row r="844">
          <cell r="A844">
            <v>1</v>
          </cell>
        </row>
        <row r="845">
          <cell r="A845">
            <v>1</v>
          </cell>
        </row>
        <row r="846">
          <cell r="A846">
            <v>1</v>
          </cell>
        </row>
        <row r="847">
          <cell r="A847">
            <v>1</v>
          </cell>
        </row>
        <row r="848">
          <cell r="A848">
            <v>1</v>
          </cell>
        </row>
        <row r="849">
          <cell r="A849">
            <v>1</v>
          </cell>
        </row>
        <row r="850">
          <cell r="A850">
            <v>1</v>
          </cell>
        </row>
        <row r="851">
          <cell r="A851">
            <v>1</v>
          </cell>
        </row>
        <row r="852">
          <cell r="A852">
            <v>1</v>
          </cell>
        </row>
        <row r="853">
          <cell r="A853">
            <v>1</v>
          </cell>
        </row>
        <row r="854">
          <cell r="A854">
            <v>1</v>
          </cell>
        </row>
        <row r="855">
          <cell r="A855">
            <v>1</v>
          </cell>
        </row>
        <row r="856">
          <cell r="A856">
            <v>1</v>
          </cell>
        </row>
        <row r="857">
          <cell r="A857">
            <v>1</v>
          </cell>
        </row>
        <row r="858">
          <cell r="A858">
            <v>1</v>
          </cell>
        </row>
        <row r="859">
          <cell r="A859">
            <v>1</v>
          </cell>
        </row>
        <row r="860">
          <cell r="A860">
            <v>1</v>
          </cell>
        </row>
        <row r="861">
          <cell r="A861">
            <v>1</v>
          </cell>
        </row>
        <row r="862">
          <cell r="A862">
            <v>1</v>
          </cell>
        </row>
        <row r="863">
          <cell r="A863">
            <v>1</v>
          </cell>
        </row>
        <row r="864">
          <cell r="A864">
            <v>1</v>
          </cell>
        </row>
        <row r="865">
          <cell r="A865">
            <v>1</v>
          </cell>
        </row>
        <row r="866">
          <cell r="A866">
            <v>1</v>
          </cell>
        </row>
        <row r="867">
          <cell r="A867">
            <v>1</v>
          </cell>
        </row>
        <row r="868">
          <cell r="A868">
            <v>1</v>
          </cell>
        </row>
        <row r="869">
          <cell r="A869">
            <v>1</v>
          </cell>
        </row>
        <row r="870">
          <cell r="A870">
            <v>1</v>
          </cell>
        </row>
        <row r="871">
          <cell r="A871">
            <v>1</v>
          </cell>
        </row>
        <row r="872">
          <cell r="A872">
            <v>1</v>
          </cell>
        </row>
        <row r="873">
          <cell r="A873">
            <v>1</v>
          </cell>
        </row>
        <row r="874">
          <cell r="A874">
            <v>1</v>
          </cell>
        </row>
        <row r="875">
          <cell r="A875">
            <v>1</v>
          </cell>
        </row>
        <row r="876">
          <cell r="A876">
            <v>1</v>
          </cell>
        </row>
        <row r="877">
          <cell r="A877">
            <v>1</v>
          </cell>
        </row>
        <row r="878">
          <cell r="A878">
            <v>1</v>
          </cell>
        </row>
        <row r="879">
          <cell r="A879">
            <v>1</v>
          </cell>
        </row>
        <row r="880">
          <cell r="A880">
            <v>1</v>
          </cell>
        </row>
        <row r="881">
          <cell r="A881">
            <v>1</v>
          </cell>
        </row>
        <row r="882">
          <cell r="A882">
            <v>1</v>
          </cell>
        </row>
        <row r="883">
          <cell r="A883">
            <v>1</v>
          </cell>
        </row>
        <row r="884">
          <cell r="A884">
            <v>1</v>
          </cell>
        </row>
        <row r="885">
          <cell r="A885">
            <v>1</v>
          </cell>
        </row>
        <row r="886">
          <cell r="A886">
            <v>1</v>
          </cell>
        </row>
        <row r="887">
          <cell r="A887">
            <v>1</v>
          </cell>
        </row>
        <row r="888">
          <cell r="A888">
            <v>1</v>
          </cell>
        </row>
        <row r="889">
          <cell r="A889">
            <v>1</v>
          </cell>
        </row>
        <row r="890">
          <cell r="A890">
            <v>1</v>
          </cell>
        </row>
        <row r="891">
          <cell r="A891">
            <v>1</v>
          </cell>
        </row>
        <row r="892">
          <cell r="A892">
            <v>1</v>
          </cell>
        </row>
        <row r="893">
          <cell r="A893">
            <v>1</v>
          </cell>
        </row>
        <row r="894">
          <cell r="A894">
            <v>1</v>
          </cell>
        </row>
        <row r="895">
          <cell r="A895">
            <v>1</v>
          </cell>
        </row>
        <row r="896">
          <cell r="A896">
            <v>1</v>
          </cell>
        </row>
        <row r="897">
          <cell r="A897">
            <v>1</v>
          </cell>
        </row>
        <row r="898">
          <cell r="A898">
            <v>1</v>
          </cell>
        </row>
        <row r="899">
          <cell r="A899">
            <v>1</v>
          </cell>
        </row>
        <row r="900">
          <cell r="A900">
            <v>1</v>
          </cell>
        </row>
        <row r="901">
          <cell r="A901">
            <v>1</v>
          </cell>
        </row>
        <row r="902">
          <cell r="A902">
            <v>1</v>
          </cell>
        </row>
        <row r="903">
          <cell r="A903">
            <v>1</v>
          </cell>
        </row>
        <row r="904">
          <cell r="A904">
            <v>1</v>
          </cell>
        </row>
        <row r="905">
          <cell r="A905">
            <v>1</v>
          </cell>
        </row>
        <row r="906">
          <cell r="A906">
            <v>1</v>
          </cell>
        </row>
        <row r="907">
          <cell r="A907">
            <v>1</v>
          </cell>
        </row>
        <row r="908">
          <cell r="A908">
            <v>1</v>
          </cell>
        </row>
        <row r="909">
          <cell r="A909">
            <v>1</v>
          </cell>
        </row>
        <row r="910">
          <cell r="A910">
            <v>1</v>
          </cell>
        </row>
        <row r="911">
          <cell r="A911">
            <v>1</v>
          </cell>
        </row>
        <row r="912">
          <cell r="A912">
            <v>1</v>
          </cell>
        </row>
        <row r="913">
          <cell r="A913">
            <v>1</v>
          </cell>
        </row>
        <row r="914">
          <cell r="A914">
            <v>1</v>
          </cell>
        </row>
        <row r="915">
          <cell r="A915">
            <v>1</v>
          </cell>
        </row>
        <row r="916">
          <cell r="A916">
            <v>1</v>
          </cell>
        </row>
        <row r="917">
          <cell r="A917">
            <v>1</v>
          </cell>
        </row>
        <row r="918">
          <cell r="A918">
            <v>1</v>
          </cell>
        </row>
        <row r="919">
          <cell r="A919">
            <v>1</v>
          </cell>
        </row>
        <row r="920">
          <cell r="A920">
            <v>1</v>
          </cell>
        </row>
        <row r="921">
          <cell r="A921">
            <v>1</v>
          </cell>
        </row>
        <row r="922">
          <cell r="A922">
            <v>1</v>
          </cell>
        </row>
        <row r="923">
          <cell r="A923">
            <v>1</v>
          </cell>
        </row>
        <row r="924">
          <cell r="A924">
            <v>1</v>
          </cell>
        </row>
        <row r="925">
          <cell r="A925">
            <v>1</v>
          </cell>
        </row>
        <row r="926">
          <cell r="A926">
            <v>1</v>
          </cell>
        </row>
        <row r="927">
          <cell r="A927">
            <v>1</v>
          </cell>
        </row>
        <row r="928">
          <cell r="A928">
            <v>1</v>
          </cell>
        </row>
        <row r="929">
          <cell r="A929">
            <v>1</v>
          </cell>
        </row>
        <row r="930">
          <cell r="A930">
            <v>1</v>
          </cell>
        </row>
        <row r="931">
          <cell r="A931">
            <v>1</v>
          </cell>
        </row>
        <row r="932">
          <cell r="A932">
            <v>1</v>
          </cell>
        </row>
        <row r="933">
          <cell r="A933">
            <v>1</v>
          </cell>
        </row>
        <row r="934">
          <cell r="A934">
            <v>1</v>
          </cell>
        </row>
        <row r="935">
          <cell r="A935">
            <v>1</v>
          </cell>
        </row>
        <row r="936">
          <cell r="A936">
            <v>1</v>
          </cell>
        </row>
        <row r="937">
          <cell r="A937">
            <v>1</v>
          </cell>
        </row>
        <row r="938">
          <cell r="A938">
            <v>1</v>
          </cell>
        </row>
        <row r="939">
          <cell r="A939">
            <v>1</v>
          </cell>
        </row>
        <row r="940">
          <cell r="A940">
            <v>1</v>
          </cell>
        </row>
        <row r="941">
          <cell r="A941">
            <v>1</v>
          </cell>
        </row>
        <row r="942">
          <cell r="A942">
            <v>1</v>
          </cell>
        </row>
        <row r="943">
          <cell r="A943">
            <v>1</v>
          </cell>
        </row>
        <row r="944">
          <cell r="A944">
            <v>1</v>
          </cell>
        </row>
        <row r="945">
          <cell r="A945">
            <v>1</v>
          </cell>
        </row>
        <row r="946">
          <cell r="A946">
            <v>1</v>
          </cell>
        </row>
        <row r="947">
          <cell r="A947">
            <v>1</v>
          </cell>
        </row>
        <row r="948">
          <cell r="A948">
            <v>1</v>
          </cell>
        </row>
        <row r="949">
          <cell r="A949">
            <v>1</v>
          </cell>
        </row>
        <row r="950">
          <cell r="A950">
            <v>1</v>
          </cell>
        </row>
        <row r="951">
          <cell r="A951">
            <v>1</v>
          </cell>
        </row>
        <row r="952">
          <cell r="A952">
            <v>1</v>
          </cell>
        </row>
        <row r="953">
          <cell r="A953">
            <v>1</v>
          </cell>
        </row>
        <row r="954">
          <cell r="A954">
            <v>1</v>
          </cell>
        </row>
        <row r="955">
          <cell r="A955">
            <v>1</v>
          </cell>
        </row>
        <row r="956">
          <cell r="A956">
            <v>1</v>
          </cell>
        </row>
        <row r="957">
          <cell r="A957">
            <v>1</v>
          </cell>
        </row>
        <row r="958">
          <cell r="A958">
            <v>1</v>
          </cell>
        </row>
        <row r="959">
          <cell r="A959">
            <v>1</v>
          </cell>
        </row>
        <row r="960">
          <cell r="A960">
            <v>1</v>
          </cell>
        </row>
        <row r="961">
          <cell r="A961">
            <v>1</v>
          </cell>
        </row>
        <row r="962">
          <cell r="A962">
            <v>1</v>
          </cell>
        </row>
        <row r="963">
          <cell r="A963">
            <v>1</v>
          </cell>
        </row>
        <row r="964">
          <cell r="A964">
            <v>1</v>
          </cell>
        </row>
        <row r="965">
          <cell r="A965">
            <v>1</v>
          </cell>
        </row>
        <row r="966">
          <cell r="A966">
            <v>1</v>
          </cell>
        </row>
        <row r="967">
          <cell r="A967">
            <v>1</v>
          </cell>
        </row>
        <row r="968">
          <cell r="A968">
            <v>1</v>
          </cell>
        </row>
        <row r="969">
          <cell r="A969">
            <v>1</v>
          </cell>
        </row>
        <row r="970">
          <cell r="A970">
            <v>1</v>
          </cell>
        </row>
        <row r="971">
          <cell r="A971">
            <v>1</v>
          </cell>
        </row>
        <row r="972">
          <cell r="A972">
            <v>1</v>
          </cell>
        </row>
        <row r="973">
          <cell r="A973">
            <v>1</v>
          </cell>
        </row>
        <row r="974">
          <cell r="A974">
            <v>1</v>
          </cell>
        </row>
        <row r="975">
          <cell r="A975">
            <v>1</v>
          </cell>
        </row>
        <row r="976">
          <cell r="A976">
            <v>1</v>
          </cell>
        </row>
        <row r="977">
          <cell r="A977">
            <v>1</v>
          </cell>
        </row>
        <row r="978">
          <cell r="A978">
            <v>1</v>
          </cell>
        </row>
        <row r="979">
          <cell r="A979">
            <v>1</v>
          </cell>
        </row>
        <row r="980">
          <cell r="A980">
            <v>1</v>
          </cell>
        </row>
        <row r="981">
          <cell r="A981">
            <v>1</v>
          </cell>
        </row>
        <row r="982">
          <cell r="A982">
            <v>1</v>
          </cell>
        </row>
        <row r="983">
          <cell r="A983">
            <v>1</v>
          </cell>
        </row>
        <row r="984">
          <cell r="A984">
            <v>1</v>
          </cell>
        </row>
        <row r="985">
          <cell r="A985">
            <v>1</v>
          </cell>
        </row>
        <row r="986">
          <cell r="A986">
            <v>1</v>
          </cell>
        </row>
        <row r="987">
          <cell r="A987">
            <v>1</v>
          </cell>
        </row>
        <row r="988">
          <cell r="A988">
            <v>1</v>
          </cell>
        </row>
        <row r="989">
          <cell r="A989">
            <v>1</v>
          </cell>
        </row>
        <row r="990">
          <cell r="A990">
            <v>1</v>
          </cell>
        </row>
        <row r="991">
          <cell r="A991">
            <v>1</v>
          </cell>
        </row>
        <row r="992">
          <cell r="A992">
            <v>1</v>
          </cell>
        </row>
        <row r="993">
          <cell r="A993">
            <v>1</v>
          </cell>
        </row>
        <row r="994">
          <cell r="A994">
            <v>1</v>
          </cell>
        </row>
        <row r="995">
          <cell r="A995">
            <v>1</v>
          </cell>
        </row>
        <row r="996">
          <cell r="A996">
            <v>1</v>
          </cell>
        </row>
        <row r="997">
          <cell r="A997">
            <v>1</v>
          </cell>
        </row>
        <row r="998">
          <cell r="A998">
            <v>1</v>
          </cell>
        </row>
        <row r="999">
          <cell r="A999">
            <v>1</v>
          </cell>
        </row>
      </sheetData>
      <sheetData sheetId="38">
        <row r="1">
          <cell r="A1" t="str">
            <v>dpa_version_cd</v>
          </cell>
          <cell r="B1" t="str">
            <v>measure_type_cd</v>
          </cell>
          <cell r="C1" t="str">
            <v>measure_dpa</v>
          </cell>
          <cell r="D1" t="str">
            <v>measure_lbl</v>
          </cell>
          <cell r="E1" t="str">
            <v>measure_sort_nmbr</v>
          </cell>
          <cell r="F1" t="str">
            <v>measure_value_type_cd</v>
          </cell>
          <cell r="G1" t="str">
            <v>measure_grain_type_cd</v>
          </cell>
        </row>
        <row r="2">
          <cell r="A2">
            <v>1</v>
          </cell>
        </row>
        <row r="3">
          <cell r="A3">
            <v>1</v>
          </cell>
        </row>
        <row r="4">
          <cell r="A4">
            <v>1</v>
          </cell>
        </row>
        <row r="5">
          <cell r="A5">
            <v>1</v>
          </cell>
        </row>
        <row r="6">
          <cell r="A6">
            <v>1</v>
          </cell>
        </row>
        <row r="7">
          <cell r="A7">
            <v>1</v>
          </cell>
        </row>
        <row r="8">
          <cell r="A8">
            <v>1</v>
          </cell>
        </row>
        <row r="9">
          <cell r="A9">
            <v>1</v>
          </cell>
        </row>
        <row r="10">
          <cell r="A10">
            <v>1</v>
          </cell>
        </row>
        <row r="11">
          <cell r="A11">
            <v>1</v>
          </cell>
        </row>
        <row r="12">
          <cell r="A12">
            <v>1</v>
          </cell>
        </row>
        <row r="13">
          <cell r="A13">
            <v>1</v>
          </cell>
        </row>
        <row r="14">
          <cell r="A14">
            <v>1</v>
          </cell>
        </row>
        <row r="15">
          <cell r="A15">
            <v>1</v>
          </cell>
        </row>
        <row r="16">
          <cell r="A16">
            <v>1</v>
          </cell>
        </row>
        <row r="17">
          <cell r="A17">
            <v>1</v>
          </cell>
        </row>
        <row r="18">
          <cell r="A18">
            <v>1</v>
          </cell>
        </row>
        <row r="19">
          <cell r="A19">
            <v>1</v>
          </cell>
        </row>
        <row r="20">
          <cell r="A20">
            <v>1</v>
          </cell>
        </row>
        <row r="21">
          <cell r="A21">
            <v>1</v>
          </cell>
        </row>
        <row r="22">
          <cell r="A22">
            <v>1</v>
          </cell>
        </row>
        <row r="23">
          <cell r="A23">
            <v>1</v>
          </cell>
        </row>
        <row r="24">
          <cell r="A24">
            <v>1</v>
          </cell>
        </row>
        <row r="25">
          <cell r="A25">
            <v>1</v>
          </cell>
        </row>
        <row r="26">
          <cell r="A26">
            <v>1</v>
          </cell>
        </row>
        <row r="27">
          <cell r="A27">
            <v>1</v>
          </cell>
        </row>
        <row r="28">
          <cell r="A28">
            <v>1</v>
          </cell>
        </row>
        <row r="29">
          <cell r="A29">
            <v>1</v>
          </cell>
        </row>
        <row r="30">
          <cell r="A30">
            <v>1</v>
          </cell>
        </row>
        <row r="31">
          <cell r="A31">
            <v>1</v>
          </cell>
        </row>
        <row r="32">
          <cell r="A32">
            <v>1</v>
          </cell>
        </row>
        <row r="33">
          <cell r="A33">
            <v>1</v>
          </cell>
        </row>
        <row r="34">
          <cell r="A34">
            <v>1</v>
          </cell>
        </row>
        <row r="35">
          <cell r="A35">
            <v>1</v>
          </cell>
        </row>
        <row r="36">
          <cell r="A36">
            <v>1</v>
          </cell>
        </row>
        <row r="37">
          <cell r="A37">
            <v>1</v>
          </cell>
        </row>
        <row r="38">
          <cell r="A38">
            <v>1</v>
          </cell>
        </row>
        <row r="39">
          <cell r="A39">
            <v>1</v>
          </cell>
        </row>
        <row r="40">
          <cell r="A40">
            <v>1</v>
          </cell>
        </row>
        <row r="41">
          <cell r="A41">
            <v>1</v>
          </cell>
        </row>
        <row r="42">
          <cell r="A42">
            <v>1</v>
          </cell>
        </row>
        <row r="43">
          <cell r="A43">
            <v>1</v>
          </cell>
        </row>
        <row r="44">
          <cell r="A44">
            <v>1</v>
          </cell>
        </row>
        <row r="45">
          <cell r="A45">
            <v>1</v>
          </cell>
        </row>
        <row r="46">
          <cell r="A46">
            <v>1</v>
          </cell>
        </row>
        <row r="47">
          <cell r="A47">
            <v>1</v>
          </cell>
        </row>
        <row r="48">
          <cell r="A48">
            <v>1</v>
          </cell>
        </row>
        <row r="49">
          <cell r="A49">
            <v>1</v>
          </cell>
        </row>
        <row r="50">
          <cell r="A50">
            <v>1</v>
          </cell>
        </row>
        <row r="51">
          <cell r="A51">
            <v>1</v>
          </cell>
        </row>
        <row r="52">
          <cell r="A52">
            <v>1</v>
          </cell>
        </row>
        <row r="53">
          <cell r="A53">
            <v>1</v>
          </cell>
        </row>
        <row r="54">
          <cell r="A54">
            <v>1</v>
          </cell>
        </row>
        <row r="55">
          <cell r="A55">
            <v>1</v>
          </cell>
        </row>
        <row r="56">
          <cell r="A56">
            <v>1</v>
          </cell>
        </row>
        <row r="57">
          <cell r="A57">
            <v>1</v>
          </cell>
        </row>
        <row r="58">
          <cell r="A58">
            <v>1</v>
          </cell>
        </row>
        <row r="59">
          <cell r="A59">
            <v>1</v>
          </cell>
        </row>
        <row r="60">
          <cell r="A60">
            <v>1</v>
          </cell>
        </row>
        <row r="61">
          <cell r="A61">
            <v>1</v>
          </cell>
        </row>
        <row r="62">
          <cell r="A62">
            <v>1</v>
          </cell>
        </row>
        <row r="63">
          <cell r="A63">
            <v>1</v>
          </cell>
        </row>
        <row r="64">
          <cell r="A64">
            <v>1</v>
          </cell>
        </row>
        <row r="65">
          <cell r="A65">
            <v>1</v>
          </cell>
        </row>
        <row r="66">
          <cell r="A66">
            <v>1</v>
          </cell>
        </row>
        <row r="67">
          <cell r="A67">
            <v>1</v>
          </cell>
        </row>
        <row r="68">
          <cell r="A68">
            <v>1</v>
          </cell>
        </row>
        <row r="69">
          <cell r="A69">
            <v>1</v>
          </cell>
        </row>
        <row r="70">
          <cell r="A70">
            <v>1</v>
          </cell>
        </row>
        <row r="71">
          <cell r="A71">
            <v>1</v>
          </cell>
        </row>
        <row r="72">
          <cell r="A72">
            <v>1</v>
          </cell>
        </row>
        <row r="73">
          <cell r="A73">
            <v>1</v>
          </cell>
        </row>
        <row r="74">
          <cell r="A74">
            <v>1</v>
          </cell>
        </row>
        <row r="75">
          <cell r="A75">
            <v>1</v>
          </cell>
        </row>
        <row r="76">
          <cell r="A76">
            <v>1</v>
          </cell>
        </row>
        <row r="77">
          <cell r="A77">
            <v>1</v>
          </cell>
        </row>
        <row r="78">
          <cell r="A78">
            <v>1</v>
          </cell>
        </row>
        <row r="79">
          <cell r="A79">
            <v>1</v>
          </cell>
        </row>
        <row r="80">
          <cell r="A80">
            <v>1</v>
          </cell>
        </row>
        <row r="81">
          <cell r="A81">
            <v>1</v>
          </cell>
        </row>
        <row r="82">
          <cell r="A82">
            <v>1</v>
          </cell>
        </row>
        <row r="83">
          <cell r="A83">
            <v>1</v>
          </cell>
        </row>
        <row r="84">
          <cell r="A84">
            <v>1</v>
          </cell>
        </row>
        <row r="85">
          <cell r="A85">
            <v>1</v>
          </cell>
        </row>
        <row r="86">
          <cell r="A86">
            <v>1</v>
          </cell>
        </row>
        <row r="87">
          <cell r="A87">
            <v>1</v>
          </cell>
        </row>
        <row r="88">
          <cell r="A88">
            <v>1</v>
          </cell>
        </row>
        <row r="89">
          <cell r="A89">
            <v>1</v>
          </cell>
        </row>
        <row r="90">
          <cell r="A90">
            <v>1</v>
          </cell>
        </row>
        <row r="91">
          <cell r="A91">
            <v>1</v>
          </cell>
        </row>
        <row r="92">
          <cell r="A92">
            <v>1</v>
          </cell>
        </row>
        <row r="93">
          <cell r="A93">
            <v>1</v>
          </cell>
        </row>
        <row r="94">
          <cell r="A94">
            <v>1</v>
          </cell>
        </row>
        <row r="95">
          <cell r="A95">
            <v>1</v>
          </cell>
        </row>
        <row r="96">
          <cell r="A96">
            <v>1</v>
          </cell>
        </row>
        <row r="97">
          <cell r="A97">
            <v>1</v>
          </cell>
        </row>
        <row r="98">
          <cell r="A98">
            <v>1</v>
          </cell>
        </row>
        <row r="99">
          <cell r="A99">
            <v>1</v>
          </cell>
        </row>
        <row r="100">
          <cell r="A100">
            <v>1</v>
          </cell>
        </row>
        <row r="101">
          <cell r="A101">
            <v>1</v>
          </cell>
        </row>
        <row r="102">
          <cell r="A102">
            <v>1</v>
          </cell>
        </row>
        <row r="103">
          <cell r="A103">
            <v>1</v>
          </cell>
        </row>
        <row r="104">
          <cell r="A104">
            <v>1</v>
          </cell>
        </row>
        <row r="105">
          <cell r="A105">
            <v>1</v>
          </cell>
        </row>
        <row r="106">
          <cell r="A106">
            <v>1</v>
          </cell>
        </row>
        <row r="107">
          <cell r="A107">
            <v>1</v>
          </cell>
        </row>
        <row r="108">
          <cell r="A108">
            <v>1</v>
          </cell>
        </row>
        <row r="109">
          <cell r="A109">
            <v>1</v>
          </cell>
        </row>
        <row r="110">
          <cell r="A110">
            <v>1</v>
          </cell>
        </row>
        <row r="111">
          <cell r="A111">
            <v>1</v>
          </cell>
        </row>
        <row r="112">
          <cell r="A112">
            <v>1</v>
          </cell>
        </row>
        <row r="113">
          <cell r="A113">
            <v>1</v>
          </cell>
        </row>
        <row r="114">
          <cell r="A114">
            <v>1</v>
          </cell>
        </row>
        <row r="115">
          <cell r="A115">
            <v>1</v>
          </cell>
        </row>
        <row r="116">
          <cell r="A116">
            <v>1</v>
          </cell>
        </row>
        <row r="117">
          <cell r="A117">
            <v>1</v>
          </cell>
        </row>
        <row r="118">
          <cell r="A118">
            <v>1</v>
          </cell>
        </row>
        <row r="119">
          <cell r="A119">
            <v>1</v>
          </cell>
        </row>
        <row r="120">
          <cell r="A120">
            <v>1</v>
          </cell>
        </row>
        <row r="121">
          <cell r="A121">
            <v>1</v>
          </cell>
        </row>
        <row r="122">
          <cell r="A122">
            <v>1</v>
          </cell>
        </row>
        <row r="123">
          <cell r="A123">
            <v>1</v>
          </cell>
        </row>
        <row r="124">
          <cell r="A124">
            <v>1</v>
          </cell>
        </row>
        <row r="125">
          <cell r="A125">
            <v>1</v>
          </cell>
        </row>
        <row r="126">
          <cell r="A126">
            <v>1</v>
          </cell>
        </row>
        <row r="127">
          <cell r="A127">
            <v>1</v>
          </cell>
        </row>
        <row r="128">
          <cell r="A128">
            <v>1</v>
          </cell>
        </row>
        <row r="129">
          <cell r="A129">
            <v>1</v>
          </cell>
        </row>
        <row r="130">
          <cell r="A130">
            <v>1</v>
          </cell>
        </row>
        <row r="131">
          <cell r="A131">
            <v>1</v>
          </cell>
        </row>
        <row r="132">
          <cell r="A132">
            <v>1</v>
          </cell>
        </row>
        <row r="133">
          <cell r="A133">
            <v>1</v>
          </cell>
        </row>
        <row r="134">
          <cell r="A134">
            <v>1</v>
          </cell>
        </row>
        <row r="135">
          <cell r="A135">
            <v>1</v>
          </cell>
        </row>
        <row r="136">
          <cell r="A136">
            <v>1</v>
          </cell>
        </row>
        <row r="137">
          <cell r="A137">
            <v>1</v>
          </cell>
        </row>
        <row r="138">
          <cell r="A138">
            <v>1</v>
          </cell>
        </row>
        <row r="139">
          <cell r="A139">
            <v>1</v>
          </cell>
        </row>
        <row r="140">
          <cell r="A140">
            <v>1</v>
          </cell>
        </row>
        <row r="141">
          <cell r="A141">
            <v>1</v>
          </cell>
        </row>
        <row r="142">
          <cell r="A142">
            <v>1</v>
          </cell>
        </row>
        <row r="143">
          <cell r="A143">
            <v>1</v>
          </cell>
        </row>
        <row r="144">
          <cell r="A144">
            <v>1</v>
          </cell>
        </row>
        <row r="145">
          <cell r="A145">
            <v>1</v>
          </cell>
        </row>
        <row r="146">
          <cell r="A146">
            <v>1</v>
          </cell>
        </row>
        <row r="147">
          <cell r="A147">
            <v>1</v>
          </cell>
        </row>
        <row r="148">
          <cell r="A148">
            <v>1</v>
          </cell>
        </row>
        <row r="149">
          <cell r="A149">
            <v>1</v>
          </cell>
        </row>
        <row r="150">
          <cell r="A150">
            <v>1</v>
          </cell>
        </row>
        <row r="151">
          <cell r="A151">
            <v>1</v>
          </cell>
        </row>
        <row r="152">
          <cell r="A152">
            <v>1</v>
          </cell>
        </row>
        <row r="153">
          <cell r="A153">
            <v>1</v>
          </cell>
        </row>
        <row r="154">
          <cell r="A154">
            <v>1</v>
          </cell>
        </row>
        <row r="155">
          <cell r="A155">
            <v>1</v>
          </cell>
        </row>
        <row r="156">
          <cell r="A156">
            <v>1</v>
          </cell>
        </row>
        <row r="157">
          <cell r="A157">
            <v>1</v>
          </cell>
        </row>
        <row r="158">
          <cell r="A158">
            <v>1</v>
          </cell>
        </row>
        <row r="159">
          <cell r="A159">
            <v>1</v>
          </cell>
        </row>
        <row r="160">
          <cell r="A160">
            <v>1</v>
          </cell>
        </row>
        <row r="161">
          <cell r="A161">
            <v>1</v>
          </cell>
        </row>
        <row r="162">
          <cell r="A162">
            <v>1</v>
          </cell>
        </row>
        <row r="163">
          <cell r="A163">
            <v>1</v>
          </cell>
        </row>
        <row r="164">
          <cell r="A164">
            <v>1</v>
          </cell>
        </row>
        <row r="165">
          <cell r="A165">
            <v>1</v>
          </cell>
        </row>
        <row r="166">
          <cell r="A166">
            <v>1</v>
          </cell>
        </row>
        <row r="167">
          <cell r="A167">
            <v>1</v>
          </cell>
        </row>
        <row r="168">
          <cell r="A168">
            <v>1</v>
          </cell>
        </row>
        <row r="169">
          <cell r="A169">
            <v>1</v>
          </cell>
        </row>
        <row r="170">
          <cell r="A170">
            <v>1</v>
          </cell>
        </row>
        <row r="171">
          <cell r="A171">
            <v>1</v>
          </cell>
        </row>
        <row r="172">
          <cell r="A172">
            <v>1</v>
          </cell>
        </row>
        <row r="173">
          <cell r="A173">
            <v>1</v>
          </cell>
        </row>
        <row r="174">
          <cell r="A174">
            <v>1</v>
          </cell>
        </row>
        <row r="175">
          <cell r="A175">
            <v>1</v>
          </cell>
        </row>
        <row r="176">
          <cell r="A176">
            <v>1</v>
          </cell>
        </row>
        <row r="177">
          <cell r="A177">
            <v>1</v>
          </cell>
        </row>
        <row r="178">
          <cell r="A178">
            <v>1</v>
          </cell>
        </row>
        <row r="179">
          <cell r="A179">
            <v>1</v>
          </cell>
        </row>
        <row r="180">
          <cell r="A180">
            <v>1</v>
          </cell>
        </row>
        <row r="181">
          <cell r="A181">
            <v>1</v>
          </cell>
        </row>
        <row r="182">
          <cell r="A182">
            <v>1</v>
          </cell>
        </row>
        <row r="183">
          <cell r="A183">
            <v>1</v>
          </cell>
        </row>
        <row r="184">
          <cell r="A184">
            <v>1</v>
          </cell>
        </row>
        <row r="185">
          <cell r="A185">
            <v>1</v>
          </cell>
        </row>
        <row r="186">
          <cell r="A186">
            <v>1</v>
          </cell>
        </row>
        <row r="187">
          <cell r="A187">
            <v>1</v>
          </cell>
        </row>
        <row r="188">
          <cell r="A188">
            <v>1</v>
          </cell>
        </row>
        <row r="189">
          <cell r="A189">
            <v>1</v>
          </cell>
        </row>
        <row r="190">
          <cell r="A190">
            <v>1</v>
          </cell>
        </row>
        <row r="191">
          <cell r="A191">
            <v>1</v>
          </cell>
        </row>
        <row r="192">
          <cell r="A192">
            <v>1</v>
          </cell>
        </row>
        <row r="193">
          <cell r="A193">
            <v>1</v>
          </cell>
        </row>
        <row r="194">
          <cell r="A194">
            <v>1</v>
          </cell>
        </row>
        <row r="195">
          <cell r="A195">
            <v>1</v>
          </cell>
        </row>
        <row r="196">
          <cell r="A196">
            <v>1</v>
          </cell>
        </row>
        <row r="197">
          <cell r="A197">
            <v>1</v>
          </cell>
        </row>
        <row r="198">
          <cell r="A198">
            <v>1</v>
          </cell>
        </row>
        <row r="199">
          <cell r="A199">
            <v>1</v>
          </cell>
        </row>
        <row r="200">
          <cell r="A200">
            <v>1</v>
          </cell>
        </row>
        <row r="201">
          <cell r="A201">
            <v>1</v>
          </cell>
        </row>
        <row r="202">
          <cell r="A202">
            <v>1</v>
          </cell>
        </row>
        <row r="203">
          <cell r="A203">
            <v>1</v>
          </cell>
        </row>
        <row r="204">
          <cell r="A204">
            <v>1</v>
          </cell>
        </row>
        <row r="205">
          <cell r="A205">
            <v>1</v>
          </cell>
        </row>
        <row r="206">
          <cell r="A206">
            <v>1</v>
          </cell>
        </row>
        <row r="207">
          <cell r="A207">
            <v>1</v>
          </cell>
        </row>
        <row r="208">
          <cell r="A208">
            <v>1</v>
          </cell>
        </row>
        <row r="209">
          <cell r="A209">
            <v>1</v>
          </cell>
        </row>
        <row r="210">
          <cell r="A210">
            <v>1</v>
          </cell>
        </row>
        <row r="211">
          <cell r="A211">
            <v>1</v>
          </cell>
        </row>
        <row r="212">
          <cell r="A212">
            <v>1</v>
          </cell>
        </row>
        <row r="213">
          <cell r="A213">
            <v>1</v>
          </cell>
        </row>
        <row r="214">
          <cell r="A214">
            <v>1</v>
          </cell>
        </row>
        <row r="215">
          <cell r="A215">
            <v>1</v>
          </cell>
        </row>
        <row r="216">
          <cell r="A216">
            <v>1</v>
          </cell>
        </row>
        <row r="217">
          <cell r="A217">
            <v>1</v>
          </cell>
        </row>
        <row r="218">
          <cell r="A218">
            <v>1</v>
          </cell>
        </row>
        <row r="219">
          <cell r="A219">
            <v>1</v>
          </cell>
        </row>
        <row r="220">
          <cell r="A220">
            <v>1</v>
          </cell>
        </row>
        <row r="221">
          <cell r="A221">
            <v>1</v>
          </cell>
        </row>
        <row r="222">
          <cell r="A222">
            <v>1</v>
          </cell>
        </row>
        <row r="223">
          <cell r="A223">
            <v>1</v>
          </cell>
        </row>
        <row r="224">
          <cell r="A224">
            <v>1</v>
          </cell>
        </row>
        <row r="225">
          <cell r="A225">
            <v>1</v>
          </cell>
        </row>
        <row r="226">
          <cell r="A226">
            <v>1</v>
          </cell>
        </row>
        <row r="227">
          <cell r="A227">
            <v>1</v>
          </cell>
        </row>
        <row r="228">
          <cell r="A228">
            <v>1</v>
          </cell>
        </row>
        <row r="229">
          <cell r="A229">
            <v>1</v>
          </cell>
        </row>
        <row r="230">
          <cell r="A230">
            <v>1</v>
          </cell>
        </row>
        <row r="231">
          <cell r="A231">
            <v>1</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1</v>
          </cell>
        </row>
        <row r="249">
          <cell r="A249">
            <v>1</v>
          </cell>
        </row>
        <row r="250">
          <cell r="A250">
            <v>1</v>
          </cell>
        </row>
        <row r="251">
          <cell r="A251">
            <v>1</v>
          </cell>
        </row>
        <row r="252">
          <cell r="A252">
            <v>1</v>
          </cell>
        </row>
        <row r="253">
          <cell r="A253">
            <v>1</v>
          </cell>
        </row>
        <row r="254">
          <cell r="A254">
            <v>1</v>
          </cell>
        </row>
        <row r="255">
          <cell r="A255">
            <v>1</v>
          </cell>
        </row>
        <row r="256">
          <cell r="A256">
            <v>1</v>
          </cell>
        </row>
        <row r="257">
          <cell r="A257">
            <v>1</v>
          </cell>
        </row>
        <row r="258">
          <cell r="A258">
            <v>1</v>
          </cell>
        </row>
        <row r="259">
          <cell r="A259">
            <v>1</v>
          </cell>
        </row>
        <row r="260">
          <cell r="A260">
            <v>1</v>
          </cell>
        </row>
        <row r="261">
          <cell r="A261">
            <v>1</v>
          </cell>
        </row>
        <row r="262">
          <cell r="A262">
            <v>1</v>
          </cell>
        </row>
        <row r="263">
          <cell r="A263">
            <v>1</v>
          </cell>
        </row>
        <row r="264">
          <cell r="A264">
            <v>1</v>
          </cell>
        </row>
        <row r="265">
          <cell r="A265">
            <v>1</v>
          </cell>
        </row>
        <row r="266">
          <cell r="A266">
            <v>1</v>
          </cell>
        </row>
        <row r="267">
          <cell r="A267">
            <v>1</v>
          </cell>
        </row>
        <row r="268">
          <cell r="A268">
            <v>1</v>
          </cell>
        </row>
        <row r="269">
          <cell r="A269">
            <v>1</v>
          </cell>
        </row>
        <row r="270">
          <cell r="A270">
            <v>1</v>
          </cell>
        </row>
        <row r="271">
          <cell r="A271">
            <v>1</v>
          </cell>
        </row>
        <row r="272">
          <cell r="A272">
            <v>1</v>
          </cell>
        </row>
        <row r="273">
          <cell r="A273">
            <v>1</v>
          </cell>
        </row>
        <row r="274">
          <cell r="A274">
            <v>1</v>
          </cell>
        </row>
        <row r="275">
          <cell r="A275">
            <v>1</v>
          </cell>
        </row>
        <row r="276">
          <cell r="A276">
            <v>1</v>
          </cell>
        </row>
        <row r="277">
          <cell r="A277">
            <v>1</v>
          </cell>
        </row>
        <row r="278">
          <cell r="A278">
            <v>1</v>
          </cell>
        </row>
        <row r="279">
          <cell r="A279">
            <v>1</v>
          </cell>
        </row>
        <row r="280">
          <cell r="A280">
            <v>1</v>
          </cell>
        </row>
        <row r="281">
          <cell r="A281">
            <v>1</v>
          </cell>
        </row>
        <row r="282">
          <cell r="A282">
            <v>1</v>
          </cell>
        </row>
        <row r="283">
          <cell r="A283">
            <v>1</v>
          </cell>
        </row>
        <row r="284">
          <cell r="A284">
            <v>1</v>
          </cell>
        </row>
        <row r="285">
          <cell r="A285">
            <v>1</v>
          </cell>
        </row>
        <row r="286">
          <cell r="A286">
            <v>1</v>
          </cell>
        </row>
        <row r="287">
          <cell r="A287">
            <v>1</v>
          </cell>
        </row>
        <row r="288">
          <cell r="A288">
            <v>1</v>
          </cell>
        </row>
        <row r="289">
          <cell r="A289">
            <v>1</v>
          </cell>
        </row>
        <row r="290">
          <cell r="A290">
            <v>1</v>
          </cell>
        </row>
        <row r="291">
          <cell r="A291">
            <v>1</v>
          </cell>
        </row>
        <row r="292">
          <cell r="A292">
            <v>1</v>
          </cell>
        </row>
        <row r="293">
          <cell r="A293">
            <v>1</v>
          </cell>
        </row>
        <row r="294">
          <cell r="A294">
            <v>1</v>
          </cell>
        </row>
        <row r="295">
          <cell r="A295">
            <v>1</v>
          </cell>
        </row>
        <row r="296">
          <cell r="A296">
            <v>1</v>
          </cell>
        </row>
        <row r="297">
          <cell r="A297">
            <v>1</v>
          </cell>
        </row>
        <row r="298">
          <cell r="A298">
            <v>1</v>
          </cell>
        </row>
        <row r="299">
          <cell r="A299">
            <v>1</v>
          </cell>
        </row>
        <row r="300">
          <cell r="A300">
            <v>1</v>
          </cell>
        </row>
        <row r="301">
          <cell r="A301">
            <v>1</v>
          </cell>
        </row>
        <row r="302">
          <cell r="A302">
            <v>1</v>
          </cell>
        </row>
        <row r="303">
          <cell r="A303">
            <v>1</v>
          </cell>
        </row>
        <row r="304">
          <cell r="A304">
            <v>1</v>
          </cell>
        </row>
        <row r="305">
          <cell r="A305">
            <v>1</v>
          </cell>
        </row>
        <row r="306">
          <cell r="A306">
            <v>1</v>
          </cell>
        </row>
        <row r="307">
          <cell r="A307">
            <v>1</v>
          </cell>
        </row>
        <row r="308">
          <cell r="A308">
            <v>1</v>
          </cell>
        </row>
        <row r="309">
          <cell r="A309">
            <v>1</v>
          </cell>
        </row>
        <row r="310">
          <cell r="A310">
            <v>1</v>
          </cell>
        </row>
        <row r="311">
          <cell r="A311">
            <v>1</v>
          </cell>
        </row>
        <row r="312">
          <cell r="A312">
            <v>1</v>
          </cell>
        </row>
        <row r="313">
          <cell r="A313">
            <v>1</v>
          </cell>
        </row>
        <row r="314">
          <cell r="A314">
            <v>1</v>
          </cell>
        </row>
        <row r="315">
          <cell r="A315">
            <v>1</v>
          </cell>
        </row>
        <row r="316">
          <cell r="A316">
            <v>1</v>
          </cell>
        </row>
        <row r="317">
          <cell r="A317">
            <v>1</v>
          </cell>
        </row>
        <row r="318">
          <cell r="A318">
            <v>1</v>
          </cell>
        </row>
        <row r="319">
          <cell r="A319">
            <v>1</v>
          </cell>
        </row>
        <row r="320">
          <cell r="A320">
            <v>1</v>
          </cell>
        </row>
        <row r="321">
          <cell r="A321">
            <v>1</v>
          </cell>
        </row>
        <row r="322">
          <cell r="A322">
            <v>1</v>
          </cell>
        </row>
        <row r="323">
          <cell r="A323">
            <v>1</v>
          </cell>
        </row>
        <row r="324">
          <cell r="A324">
            <v>1</v>
          </cell>
        </row>
        <row r="325">
          <cell r="A325">
            <v>1</v>
          </cell>
        </row>
        <row r="326">
          <cell r="A326">
            <v>1</v>
          </cell>
        </row>
        <row r="327">
          <cell r="A327">
            <v>1</v>
          </cell>
        </row>
        <row r="328">
          <cell r="A328">
            <v>1</v>
          </cell>
        </row>
        <row r="329">
          <cell r="A329">
            <v>1</v>
          </cell>
        </row>
        <row r="330">
          <cell r="A330">
            <v>1</v>
          </cell>
        </row>
        <row r="331">
          <cell r="A331">
            <v>1</v>
          </cell>
        </row>
        <row r="332">
          <cell r="A332">
            <v>1</v>
          </cell>
        </row>
        <row r="333">
          <cell r="A333">
            <v>1</v>
          </cell>
        </row>
        <row r="334">
          <cell r="A334">
            <v>1</v>
          </cell>
        </row>
        <row r="335">
          <cell r="A335">
            <v>1</v>
          </cell>
        </row>
        <row r="336">
          <cell r="A336">
            <v>1</v>
          </cell>
        </row>
        <row r="337">
          <cell r="A337">
            <v>1</v>
          </cell>
        </row>
        <row r="338">
          <cell r="A338">
            <v>1</v>
          </cell>
        </row>
        <row r="339">
          <cell r="A339">
            <v>1</v>
          </cell>
        </row>
        <row r="340">
          <cell r="A340">
            <v>1</v>
          </cell>
        </row>
        <row r="341">
          <cell r="A341">
            <v>1</v>
          </cell>
        </row>
        <row r="342">
          <cell r="A342">
            <v>1</v>
          </cell>
        </row>
        <row r="343">
          <cell r="A343">
            <v>1</v>
          </cell>
        </row>
        <row r="344">
          <cell r="A344">
            <v>1</v>
          </cell>
        </row>
        <row r="345">
          <cell r="A345">
            <v>1</v>
          </cell>
        </row>
        <row r="346">
          <cell r="A346">
            <v>1</v>
          </cell>
        </row>
        <row r="347">
          <cell r="A347">
            <v>1</v>
          </cell>
        </row>
        <row r="348">
          <cell r="A348">
            <v>1</v>
          </cell>
        </row>
        <row r="349">
          <cell r="A349">
            <v>1</v>
          </cell>
        </row>
        <row r="350">
          <cell r="A350">
            <v>1</v>
          </cell>
        </row>
        <row r="351">
          <cell r="A351">
            <v>1</v>
          </cell>
        </row>
        <row r="352">
          <cell r="A352">
            <v>1</v>
          </cell>
        </row>
        <row r="353">
          <cell r="A353">
            <v>1</v>
          </cell>
        </row>
        <row r="354">
          <cell r="A354">
            <v>1</v>
          </cell>
        </row>
        <row r="355">
          <cell r="A355">
            <v>1</v>
          </cell>
        </row>
        <row r="356">
          <cell r="A356">
            <v>1</v>
          </cell>
        </row>
        <row r="357">
          <cell r="A357">
            <v>1</v>
          </cell>
        </row>
        <row r="358">
          <cell r="A358">
            <v>1</v>
          </cell>
        </row>
        <row r="359">
          <cell r="A359">
            <v>1</v>
          </cell>
        </row>
        <row r="360">
          <cell r="A360">
            <v>1</v>
          </cell>
        </row>
        <row r="361">
          <cell r="A361">
            <v>1</v>
          </cell>
        </row>
        <row r="362">
          <cell r="A362">
            <v>1</v>
          </cell>
        </row>
        <row r="363">
          <cell r="A363">
            <v>1</v>
          </cell>
        </row>
        <row r="364">
          <cell r="A364">
            <v>1</v>
          </cell>
        </row>
        <row r="365">
          <cell r="A365">
            <v>1</v>
          </cell>
        </row>
        <row r="366">
          <cell r="A366">
            <v>1</v>
          </cell>
        </row>
        <row r="367">
          <cell r="A367">
            <v>1</v>
          </cell>
        </row>
        <row r="368">
          <cell r="A368">
            <v>1</v>
          </cell>
        </row>
        <row r="369">
          <cell r="A369">
            <v>1</v>
          </cell>
        </row>
        <row r="370">
          <cell r="A370">
            <v>1</v>
          </cell>
        </row>
        <row r="371">
          <cell r="A371">
            <v>1</v>
          </cell>
        </row>
        <row r="372">
          <cell r="A372">
            <v>1</v>
          </cell>
        </row>
        <row r="373">
          <cell r="A373">
            <v>1</v>
          </cell>
        </row>
        <row r="374">
          <cell r="A374">
            <v>1</v>
          </cell>
        </row>
        <row r="375">
          <cell r="A375">
            <v>1</v>
          </cell>
        </row>
        <row r="376">
          <cell r="A376">
            <v>1</v>
          </cell>
        </row>
        <row r="377">
          <cell r="A377">
            <v>1</v>
          </cell>
        </row>
        <row r="378">
          <cell r="A378">
            <v>1</v>
          </cell>
        </row>
        <row r="379">
          <cell r="A379">
            <v>1</v>
          </cell>
        </row>
        <row r="380">
          <cell r="A380">
            <v>1</v>
          </cell>
        </row>
        <row r="381">
          <cell r="A381">
            <v>1</v>
          </cell>
        </row>
        <row r="382">
          <cell r="A382">
            <v>1</v>
          </cell>
        </row>
        <row r="383">
          <cell r="A383">
            <v>1</v>
          </cell>
        </row>
        <row r="384">
          <cell r="A384">
            <v>1</v>
          </cell>
        </row>
        <row r="385">
          <cell r="A385">
            <v>1</v>
          </cell>
        </row>
        <row r="386">
          <cell r="A386">
            <v>1</v>
          </cell>
        </row>
        <row r="387">
          <cell r="A387">
            <v>1</v>
          </cell>
        </row>
        <row r="388">
          <cell r="A388">
            <v>1</v>
          </cell>
        </row>
        <row r="389">
          <cell r="A389">
            <v>1</v>
          </cell>
        </row>
        <row r="390">
          <cell r="A390">
            <v>1</v>
          </cell>
        </row>
        <row r="391">
          <cell r="A391">
            <v>1</v>
          </cell>
        </row>
        <row r="392">
          <cell r="A392">
            <v>1</v>
          </cell>
        </row>
        <row r="393">
          <cell r="A393">
            <v>1</v>
          </cell>
        </row>
        <row r="394">
          <cell r="A394">
            <v>1</v>
          </cell>
        </row>
        <row r="395">
          <cell r="A395">
            <v>1</v>
          </cell>
        </row>
        <row r="396">
          <cell r="A396">
            <v>1</v>
          </cell>
        </row>
        <row r="397">
          <cell r="A397">
            <v>1</v>
          </cell>
        </row>
        <row r="398">
          <cell r="A398">
            <v>1</v>
          </cell>
        </row>
        <row r="399">
          <cell r="A399">
            <v>1</v>
          </cell>
        </row>
        <row r="400">
          <cell r="A400">
            <v>1</v>
          </cell>
        </row>
        <row r="401">
          <cell r="A401">
            <v>1</v>
          </cell>
        </row>
        <row r="402">
          <cell r="A402">
            <v>1</v>
          </cell>
        </row>
        <row r="403">
          <cell r="A403">
            <v>1</v>
          </cell>
        </row>
        <row r="404">
          <cell r="A404">
            <v>1</v>
          </cell>
        </row>
        <row r="405">
          <cell r="A405">
            <v>1</v>
          </cell>
        </row>
        <row r="406">
          <cell r="A406">
            <v>1</v>
          </cell>
        </row>
        <row r="407">
          <cell r="A407">
            <v>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sheetName val="Hyperion-Daten MaccFin"/>
      <sheetName val="S2207"/>
      <sheetName val="MRP_ACT"/>
      <sheetName val="S2200"/>
    </sheetNames>
    <sheetDataSet>
      <sheetData sheetId="0"/>
      <sheetData sheetId="1" refreshError="1">
        <row r="60">
          <cell r="D60">
            <v>473.77716000000117</v>
          </cell>
        </row>
        <row r="62">
          <cell r="C62">
            <v>4835866.6900000013</v>
          </cell>
        </row>
      </sheetData>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R"/>
      <sheetName val="BASICS"/>
      <sheetName val="DBYEP"/>
      <sheetName val="INDEX"/>
      <sheetName val="CFO_Report"/>
      <sheetName val="S2102"/>
      <sheetName val="S2216"/>
      <sheetName val="S2217"/>
      <sheetName val="S2218"/>
      <sheetName val="S2219"/>
      <sheetName val="S2220"/>
      <sheetName val="S2221"/>
      <sheetName val="S2222"/>
      <sheetName val="S2223"/>
      <sheetName val="S2224"/>
      <sheetName val="S2225"/>
      <sheetName val="S2600"/>
      <sheetName val="S27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BASICS"/>
      <sheetName val="DBMR"/>
      <sheetName val="Validierung"/>
      <sheetName val="INDEX PART A"/>
      <sheetName val="CFO_Report"/>
      <sheetName val="S0000"/>
      <sheetName val="S2100"/>
      <sheetName val="S2200"/>
      <sheetName val="S2207_live"/>
      <sheetName val="S2215"/>
      <sheetName val="DBYEP"/>
      <sheetName val="INDEX PART B"/>
      <sheetName val="CFO_Report (2)"/>
      <sheetName val="S2203"/>
      <sheetName val="S2204"/>
      <sheetName val="S2205"/>
      <sheetName val="S2206"/>
      <sheetName val="S2208"/>
      <sheetName val="S2209"/>
      <sheetName val="S2210"/>
      <sheetName val="S2211"/>
      <sheetName val="S2216"/>
      <sheetName val="S2217"/>
      <sheetName val="S2219"/>
      <sheetName val="S2220"/>
      <sheetName val="S2221"/>
      <sheetName val="S2222"/>
      <sheetName val="S2223"/>
      <sheetName val="S2224"/>
      <sheetName val="S2225"/>
      <sheetName val="S2226"/>
      <sheetName val="S2227"/>
      <sheetName val="S2228"/>
      <sheetName val="Appendix I"/>
      <sheetName val="A1.1"/>
      <sheetName val="Appendix II"/>
      <sheetName val="A2.1"/>
      <sheetName val="Appendix III"/>
      <sheetName val="A3.1"/>
      <sheetName val="Appendix IV"/>
      <sheetName val="A4.1"/>
      <sheetName val="A4.2"/>
      <sheetName val="A4.3"/>
      <sheetName val="Appendix S2207"/>
      <sheetName val="S2207"/>
      <sheetName val="MRP_ACT"/>
    </sheetNames>
    <sheetDataSet>
      <sheetData sheetId="0"/>
      <sheetData sheetId="1" refreshError="1">
        <row r="33">
          <cell r="B33" t="str">
            <v>CGGT</v>
          </cell>
        </row>
      </sheetData>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TFla_VR"/>
      <sheetName val="DBFla_VR"/>
      <sheetName val="DB"/>
      <sheetName val="Input"/>
      <sheetName val="MKR"/>
      <sheetName val="DBFC"/>
      <sheetName val="DBHS"/>
      <sheetName val="FHLFC"/>
      <sheetName val="FHL (new)"/>
      <sheetName val="Detail P&amp;L (new)"/>
      <sheetName val="Detail P&amp;L (new) (2)"/>
      <sheetName val="BAL (new)"/>
      <sheetName val="Makro2"/>
      <sheetName val="AUA"/>
      <sheetName val="Makro1"/>
      <sheetName val="TITEL"/>
    </sheetNames>
    <sheetDataSet>
      <sheetData sheetId="0" refreshError="1"/>
      <sheetData sheetId="1" refreshError="1"/>
      <sheetData sheetId="2" refreshError="1"/>
      <sheetData sheetId="3">
        <row r="10">
          <cell r="B10">
            <v>2004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eica 1"/>
      <sheetName val="Leica 2"/>
      <sheetName val="Leica 3"/>
      <sheetName val="Leica 4"/>
      <sheetName val="ICO"/>
      <sheetName val="check"/>
      <sheetName val="Inp ICO"/>
      <sheetName val="Inp 1"/>
      <sheetName val="Inp 2"/>
      <sheetName val="Inp 3"/>
      <sheetName val="Inp 4"/>
      <sheetName val="List"/>
      <sheetName val="Form FA"/>
      <sheetName val="Form IA"/>
      <sheetName val="Form FI"/>
      <sheetName val="Form Prov"/>
      <sheetName val="Form Equity"/>
      <sheetName val="Form Bank"/>
      <sheetName val="Form Tax1"/>
      <sheetName val="Form Tax2"/>
      <sheetName val="Form Tax3"/>
      <sheetName val="Form Disc"/>
      <sheetName val="Form Pension"/>
    </sheetNames>
    <sheetDataSet>
      <sheetData sheetId="0"/>
      <sheetData sheetId="1" refreshError="1">
        <row r="5">
          <cell r="B5" t="str">
            <v>Gross Fixed Assets</v>
          </cell>
        </row>
        <row r="61">
          <cell r="B61" t="str">
            <v>Ordinary Shares</v>
          </cell>
        </row>
        <row r="105">
          <cell r="B105" t="str">
            <v>Orders Rec - 3rd Party</v>
          </cell>
        </row>
        <row r="170">
          <cell r="B170" t="str">
            <v>Statistics</v>
          </cell>
        </row>
      </sheetData>
      <sheetData sheetId="2" refreshError="1">
        <row r="5">
          <cell r="A5" t="str">
            <v>Construction</v>
          </cell>
        </row>
        <row r="94">
          <cell r="A94" t="str">
            <v>Surveying</v>
          </cell>
        </row>
        <row r="183">
          <cell r="A183" t="str">
            <v>Surveying &amp; Engineering</v>
          </cell>
        </row>
        <row r="272">
          <cell r="A272" t="str">
            <v>GIS &amp; Mapping</v>
          </cell>
        </row>
        <row r="361">
          <cell r="A361" t="str">
            <v>Consumer Products</v>
          </cell>
        </row>
        <row r="450">
          <cell r="A450" t="str">
            <v>Industrial Measurement</v>
          </cell>
        </row>
        <row r="539">
          <cell r="A539" t="str">
            <v>New Businesses</v>
          </cell>
        </row>
        <row r="628">
          <cell r="A628" t="str">
            <v>GPS Marine</v>
          </cell>
        </row>
        <row r="717">
          <cell r="A717" t="str">
            <v>Defence &amp; Special Projects</v>
          </cell>
        </row>
        <row r="806">
          <cell r="A806" t="str">
            <v>Factories</v>
          </cell>
        </row>
        <row r="895">
          <cell r="A895" t="str">
            <v>Special Products</v>
          </cell>
        </row>
        <row r="984">
          <cell r="A984" t="str">
            <v>Other LGS</v>
          </cell>
        </row>
        <row r="1073">
          <cell r="A1073" t="str">
            <v>Total LGS</v>
          </cell>
        </row>
      </sheetData>
      <sheetData sheetId="3" refreshError="1">
        <row r="4">
          <cell r="A4" t="str">
            <v>Gross Inventories</v>
          </cell>
        </row>
        <row r="178">
          <cell r="A178" t="str">
            <v>Orders Rec - 3rd Party</v>
          </cell>
        </row>
        <row r="352">
          <cell r="A352" t="str">
            <v>Orders in Hand - 3rd Party</v>
          </cell>
        </row>
        <row r="526">
          <cell r="A526" t="str">
            <v>Sales - 3rd Party</v>
          </cell>
        </row>
        <row r="700">
          <cell r="A700" t="str">
            <v>Sales - ICO</v>
          </cell>
        </row>
        <row r="874">
          <cell r="A874" t="str">
            <v>Gross Profit BMC - 3rd</v>
          </cell>
        </row>
        <row r="1048">
          <cell r="A1048" t="str">
            <v>Gross Profit BMC - ICO</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refreshError="1"/>
      <sheetData sheetId="16"/>
      <sheetData sheetId="17"/>
      <sheetData sheetId="18"/>
      <sheetData sheetId="19"/>
      <sheetData sheetId="20"/>
      <sheetData sheetId="21"/>
      <sheetData sheetId="22"/>
      <sheetData sheetId="2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MaccFin"/>
      <sheetName val="Hyp-BIL"/>
      <sheetName val="BS"/>
      <sheetName val="ER"/>
      <sheetName val="Abgr."/>
      <sheetName val="LGS Vergleich"/>
      <sheetName val="Finance schedule"/>
      <sheetName val="Notizen (int.)"/>
    </sheetNames>
    <sheetDataSet>
      <sheetData sheetId="0">
        <row r="1">
          <cell r="B1" t="str">
            <v>LGT Gruppe Stiftung</v>
          </cell>
        </row>
      </sheetData>
      <sheetData sheetId="1"/>
      <sheetData sheetId="2"/>
      <sheetData sheetId="3"/>
      <sheetData sheetId="4"/>
      <sheetData sheetId="5"/>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B"/>
      <sheetName val="BASICS"/>
      <sheetName val="DBMR"/>
      <sheetName val="Validierung"/>
      <sheetName val="INDEX PART A"/>
      <sheetName val="CFO_Report"/>
      <sheetName val="S0000"/>
      <sheetName val="S2100"/>
      <sheetName val="S2200"/>
      <sheetName val="S2207_live"/>
      <sheetName val="S2215"/>
      <sheetName val="DBYEP"/>
      <sheetName val="INDEX PART B"/>
      <sheetName val="CFO_Report (2)"/>
      <sheetName val="S2203"/>
      <sheetName val="S2204"/>
      <sheetName val="S2205"/>
      <sheetName val="S2206"/>
      <sheetName val="S2208"/>
      <sheetName val="S2209"/>
      <sheetName val="S2210"/>
      <sheetName val="S2211"/>
      <sheetName val="S2216"/>
      <sheetName val="S2217"/>
      <sheetName val="S2219"/>
      <sheetName val="S2220"/>
      <sheetName val="S2221"/>
      <sheetName val="S2222"/>
      <sheetName val="S2223"/>
      <sheetName val="S2224"/>
      <sheetName val="S2225"/>
      <sheetName val="S2226"/>
      <sheetName val="S2227"/>
      <sheetName val="S2228"/>
      <sheetName val="Appendix I"/>
      <sheetName val="A1.1"/>
      <sheetName val="Appendix II"/>
      <sheetName val="A2.1"/>
      <sheetName val="Appendix III"/>
      <sheetName val="A3.1"/>
      <sheetName val="Appendix IV"/>
      <sheetName val="A4.1"/>
      <sheetName val="A4.2"/>
      <sheetName val="A4.3"/>
      <sheetName val="Appendix S2207"/>
      <sheetName val="S2207"/>
      <sheetName val="MRP_ACT"/>
    </sheetNames>
    <sheetDataSet>
      <sheetData sheetId="0" refreshError="1"/>
      <sheetData sheetId="1" refreshError="1"/>
      <sheetData sheetId="2" refreshError="1">
        <row r="20">
          <cell r="B20" t="str">
            <v>New</v>
          </cell>
        </row>
        <row r="43">
          <cell r="G43" t="str">
            <v>Maccview</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S"/>
      <sheetName val="DBMR"/>
      <sheetName val="INDEX"/>
      <sheetName val="Validierung"/>
      <sheetName val="CFO_Report"/>
      <sheetName val="S2100"/>
      <sheetName val="S2101"/>
      <sheetName val="S2103"/>
      <sheetName val="S2200"/>
      <sheetName val="S2201 "/>
      <sheetName val="S2215"/>
      <sheetName val="S2216"/>
      <sheetName val="S1300"/>
      <sheetName val="S1400"/>
      <sheetName val="S1500"/>
      <sheetName val="B 2"/>
      <sheetName val="DBYEP"/>
      <sheetName val="INDEX (2)"/>
      <sheetName val="CFO_Report (2)"/>
      <sheetName val="S2203"/>
      <sheetName val="S2204"/>
      <sheetName val="S2205"/>
      <sheetName val="S2206"/>
      <sheetName val="S2207"/>
      <sheetName val="S2208"/>
      <sheetName val="S2209"/>
      <sheetName val="S2210"/>
      <sheetName val="S2211"/>
      <sheetName val="S2212"/>
      <sheetName val="S2213"/>
      <sheetName val="S2214"/>
      <sheetName val="BASICS (2)"/>
      <sheetName val="DBYEP (2)"/>
      <sheetName val="INDEX (3)"/>
      <sheetName val="CFO_Report (3)"/>
      <sheetName val="S2102"/>
      <sheetName val="S2216 (2)"/>
      <sheetName val="S2217"/>
      <sheetName val="S2219"/>
      <sheetName val="S2220"/>
      <sheetName val="S2221"/>
      <sheetName val="S2222"/>
      <sheetName val="S2223"/>
      <sheetName val="S2224"/>
      <sheetName val="S2225"/>
    </sheetNames>
    <sheetDataSet>
      <sheetData sheetId="0" refreshError="1">
        <row r="33">
          <cell r="D33" t="str">
            <v>CBVZBS</v>
          </cell>
        </row>
        <row r="34">
          <cell r="D34" t="str">
            <v>MaccMerge</v>
          </cell>
        </row>
        <row r="35">
          <cell r="D35" t="str">
            <v>ACT_2001</v>
          </cell>
        </row>
        <row r="36">
          <cell r="D36" t="str">
            <v>M.CTD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BASICS"/>
      <sheetName val="DBMR"/>
      <sheetName val="Validierung"/>
      <sheetName val="INDEX PART A"/>
      <sheetName val="CFO_Report"/>
      <sheetName val="S0000"/>
      <sheetName val="S2100"/>
      <sheetName val="S2200"/>
      <sheetName val="S2207"/>
      <sheetName val="S2215"/>
      <sheetName val="MRP_ACT"/>
      <sheetName val="DBYEP"/>
      <sheetName val="INDEX PART B"/>
      <sheetName val="CFO_Report (2)"/>
      <sheetName val="S2203"/>
      <sheetName val="S2204"/>
      <sheetName val="S2205"/>
      <sheetName val="S2206"/>
      <sheetName val="S2208"/>
      <sheetName val="S2210"/>
      <sheetName val="S2102"/>
      <sheetName val="S2216"/>
      <sheetName val="S2217"/>
      <sheetName val="S2219"/>
      <sheetName val="S2220"/>
      <sheetName val="S2221"/>
      <sheetName val="S2222"/>
      <sheetName val="S2223"/>
      <sheetName val="S2224"/>
      <sheetName val="S2225"/>
      <sheetName val="S2226"/>
      <sheetName val="Appendix I"/>
      <sheetName val="A1.1"/>
      <sheetName val="Appendix II"/>
      <sheetName val="A2.1"/>
      <sheetName val="Appendix III"/>
      <sheetName val="A3.1"/>
      <sheetName val="Appendix IV"/>
      <sheetName val="A4.1"/>
      <sheetName val="A4.2"/>
      <sheetName val="A4.3"/>
      <sheetName val="Appendix S2207"/>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B"/>
      <sheetName val="BASICS"/>
      <sheetName val="DBMR"/>
      <sheetName val="Validierung"/>
      <sheetName val="INDEX PART A"/>
      <sheetName val="CFO_Report"/>
      <sheetName val="S0000"/>
      <sheetName val="S2100"/>
      <sheetName val="S2200"/>
      <sheetName val="S2207_live"/>
      <sheetName val="S2215"/>
      <sheetName val="DBYEP"/>
      <sheetName val="INDEX PART B"/>
      <sheetName val="CFO_Report (2)"/>
      <sheetName val="S2203"/>
      <sheetName val="S2204"/>
      <sheetName val="S2205"/>
      <sheetName val="S2206"/>
      <sheetName val="S2208"/>
      <sheetName val="S2209"/>
      <sheetName val="S2210"/>
      <sheetName val="S2211"/>
      <sheetName val="S2216"/>
      <sheetName val="S2217"/>
      <sheetName val="S2219"/>
      <sheetName val="S2220"/>
      <sheetName val="S2221"/>
      <sheetName val="S2222"/>
      <sheetName val="S2223"/>
      <sheetName val="S2224"/>
      <sheetName val="S2225"/>
      <sheetName val="S2226"/>
      <sheetName val="S2227"/>
      <sheetName val="S2228"/>
      <sheetName val="Appendix I"/>
      <sheetName val="A1.1"/>
      <sheetName val="Appendix II"/>
      <sheetName val="A2.1"/>
      <sheetName val="Appendix III"/>
      <sheetName val="A3.1"/>
      <sheetName val="Appendix IV"/>
      <sheetName val="A4.1"/>
      <sheetName val="A4.2"/>
      <sheetName val="A4.3"/>
      <sheetName val="Appendix S2207"/>
      <sheetName val="S2207"/>
      <sheetName val="MRP_ACT"/>
    </sheetNames>
    <sheetDataSet>
      <sheetData sheetId="0" refreshError="1"/>
      <sheetData sheetId="1" refreshError="1"/>
      <sheetData sheetId="2" refreshError="1">
        <row r="37">
          <cell r="D37" t="str">
            <v>ACT_2003</v>
          </cell>
        </row>
        <row r="39">
          <cell r="D39">
            <v>37986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Parameter"/>
      <sheetName val="Total"/>
      <sheetName val="S2207"/>
      <sheetName val="S2203"/>
      <sheetName val="S2204"/>
      <sheetName val="S2208"/>
      <sheetName val="S2211"/>
      <sheetName val="S2215"/>
      <sheetName val="A3.1 "/>
      <sheetName val="Detail"/>
      <sheetName val="Verweistabelle"/>
    </sheetNames>
    <sheetDataSet>
      <sheetData sheetId="0" refreshError="1"/>
      <sheetData sheetId="1" refreshError="1">
        <row r="2">
          <cell r="C2" t="str">
            <v>ACT_2003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cFin"/>
      <sheetName val="S2207"/>
      <sheetName val="S2202_ LTIS_Bonus"/>
      <sheetName val="Balance Sheet"/>
      <sheetName val="Monthly P&amp;L"/>
    </sheetNames>
    <sheetDataSet>
      <sheetData sheetId="0"/>
      <sheetData sheetId="1" refreshError="1"/>
      <sheetData sheetId="2" refreshError="1"/>
      <sheetData sheetId="3" refreshError="1"/>
      <sheetData sheetId="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BASICS"/>
      <sheetName val="DBMR"/>
      <sheetName val="Validierung"/>
      <sheetName val="INDEX PART A"/>
      <sheetName val="CFO_Report"/>
      <sheetName val="S0000"/>
      <sheetName val="S2100"/>
      <sheetName val="S2200"/>
      <sheetName val="S2215"/>
      <sheetName val="S2207"/>
      <sheetName val="MRP_ACT"/>
      <sheetName val="DBYEP"/>
      <sheetName val="INDEX PART B"/>
      <sheetName val="CFO_Report (2)"/>
      <sheetName val="S2203"/>
      <sheetName val="S2204"/>
      <sheetName val="S2205"/>
      <sheetName val="S2206"/>
      <sheetName val="S2208"/>
      <sheetName val="S2210"/>
      <sheetName val="S2102"/>
      <sheetName val="S2216"/>
      <sheetName val="S2217"/>
      <sheetName val="S2219"/>
      <sheetName val="S2220"/>
      <sheetName val="S2221"/>
      <sheetName val="S2222"/>
      <sheetName val="S2223"/>
      <sheetName val="S2224"/>
      <sheetName val="S2225"/>
      <sheetName val="S2226"/>
      <sheetName val="Appendix I"/>
      <sheetName val="A1.1"/>
      <sheetName val="Appendix II"/>
      <sheetName val="A2.1"/>
      <sheetName val="Appendix III"/>
      <sheetName val="A3.1"/>
      <sheetName val="Appendix IV"/>
      <sheetName val="A4.1"/>
      <sheetName val="A4.2"/>
      <sheetName val="A4.3"/>
      <sheetName val="Appendix S2207"/>
      <sheetName val="S2207 (2)"/>
      <sheetName val="#BEZU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row r="5">
          <cell r="H5" t="str">
            <v>CBVZBS_INP</v>
          </cell>
        </row>
      </sheetData>
      <sheetData sheetId="4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BASICS"/>
      <sheetName val="DBMR"/>
      <sheetName val="Validierung"/>
      <sheetName val="INDEX PART A"/>
      <sheetName val="CFO_Report"/>
      <sheetName val="S0000"/>
      <sheetName val="S2100"/>
      <sheetName val="S2200"/>
      <sheetName val="S2207"/>
      <sheetName val="S2215"/>
      <sheetName val="MRP_ACT"/>
      <sheetName val="DBYEP"/>
      <sheetName val="INDEX PART B"/>
      <sheetName val="CFO_Report (2)"/>
      <sheetName val="S2203"/>
      <sheetName val="S2204"/>
      <sheetName val="S2205"/>
      <sheetName val="S2206"/>
      <sheetName val="S2208"/>
      <sheetName val="S2210"/>
      <sheetName val="S2102"/>
      <sheetName val="S2216"/>
      <sheetName val="S2217"/>
      <sheetName val="S2219"/>
      <sheetName val="S2220"/>
      <sheetName val="S2221"/>
      <sheetName val="S2222"/>
      <sheetName val="S2223"/>
      <sheetName val="S2224"/>
      <sheetName val="S2225"/>
      <sheetName val="S2226"/>
      <sheetName val="Appendix I"/>
      <sheetName val="Appendix II"/>
      <sheetName val="A1.1"/>
      <sheetName val="A2.1"/>
      <sheetName val="Appendix III"/>
      <sheetName val="A3.1"/>
      <sheetName val="Appendix IV"/>
      <sheetName val="A4.1"/>
      <sheetName val="A4.2"/>
      <sheetName val="A4.3"/>
      <sheetName val="Appendix S2207"/>
    </sheetNames>
    <sheetDataSet>
      <sheetData sheetId="0" refreshError="1"/>
      <sheetData sheetId="1" refreshError="1">
        <row r="45">
          <cell r="B45" t="str">
            <v>CBVZBS_INP</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BASICS"/>
      <sheetName val="DBMR"/>
      <sheetName val="Validierung"/>
      <sheetName val="CFO_Report "/>
      <sheetName val="S0000 Technical Reasons"/>
      <sheetName val="INDEX PART A"/>
      <sheetName val="S2100 P_L"/>
      <sheetName val="S2200 BS"/>
      <sheetName val="S2202R_ LTIS_Bonus"/>
      <sheetName val="S2207R_SubsAssSH"/>
      <sheetName val="S2215 tax"/>
      <sheetName val="S2225R OffBal "/>
      <sheetName val="DBYEP"/>
      <sheetName val="INDEX PART B"/>
      <sheetName val="S2203"/>
      <sheetName val="S2205"/>
      <sheetName val="S2208"/>
      <sheetName val="S2209"/>
      <sheetName val="S2212"/>
      <sheetName val="S2213"/>
      <sheetName val="S2217"/>
      <sheetName val="S2219"/>
      <sheetName val="S2221"/>
      <sheetName val="S2222"/>
      <sheetName val="S2223"/>
      <sheetName val="S2224"/>
      <sheetName val="S2226 "/>
      <sheetName val="S2227"/>
      <sheetName val="S2228"/>
      <sheetName val="S2299"/>
      <sheetName val="Appendix MRP non retrieve S2207"/>
      <sheetName val="S2207 in MRP"/>
      <sheetName val="MRP_ACT"/>
      <sheetName val="MRP HK Value Co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BASICS"/>
      <sheetName val="DBMR"/>
      <sheetName val="Validierung"/>
      <sheetName val="INDEX PART A"/>
      <sheetName val="CFO_Report"/>
      <sheetName val="S0000"/>
      <sheetName val="S2100"/>
      <sheetName val="S2200"/>
      <sheetName val="Hyp-MaccFin"/>
      <sheetName val="MRP_ACT"/>
      <sheetName val="Abgrenzungen"/>
      <sheetName val="S2207"/>
      <sheetName val="S2215"/>
      <sheetName val="DBYEP"/>
      <sheetName val="INDEX PART B"/>
      <sheetName val="CFO_Report (2)"/>
      <sheetName val="S2203"/>
      <sheetName val="S2204"/>
      <sheetName val="S2205"/>
      <sheetName val="S2206"/>
      <sheetName val="S2208"/>
      <sheetName val="S2210"/>
      <sheetName val="S2102"/>
      <sheetName val="S2216"/>
      <sheetName val="S2217"/>
      <sheetName val="S2219"/>
      <sheetName val="S2220"/>
      <sheetName val="S2221"/>
      <sheetName val="S2222"/>
      <sheetName val="S2223"/>
      <sheetName val="S2224"/>
      <sheetName val="S2225"/>
      <sheetName val="S2226"/>
      <sheetName val="Appendix I"/>
      <sheetName val="Appendix II"/>
      <sheetName val="A1.1"/>
      <sheetName val="A2.1"/>
      <sheetName val="Appendix III"/>
      <sheetName val="A3.1"/>
      <sheetName val="Appendix IV"/>
      <sheetName val="A4.1"/>
      <sheetName val="A4.2"/>
      <sheetName val="A4.3"/>
      <sheetName val="Appendix S2207"/>
      <sheetName val="Global Parameter"/>
      <sheetName val="Total"/>
      <sheetName val="A3.1 "/>
      <sheetName val="Detail"/>
      <sheetName val="Verweistabelle"/>
    </sheetNames>
    <sheetDataSet>
      <sheetData sheetId="0"/>
      <sheetData sheetId="1" refreshError="1">
        <row r="50">
          <cell r="D50" t="str">
            <v>YES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sheetData sheetId="4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MaccFin"/>
      <sheetName val="Hyp-BIL"/>
      <sheetName val="ER"/>
      <sheetName val="BS"/>
      <sheetName val="Abgrenzungen"/>
      <sheetName val="BS LGT AG"/>
      <sheetName val="Finance schedule"/>
      <sheetName val="S36 L_P&amp;L"/>
      <sheetName val="S37 L_BS"/>
    </sheetNames>
    <sheetDataSet>
      <sheetData sheetId="0"/>
      <sheetData sheetId="1"/>
      <sheetData sheetId="2"/>
      <sheetData sheetId="3" refreshError="1">
        <row r="4">
          <cell r="T4">
            <v>1.7275</v>
          </cell>
        </row>
      </sheetData>
      <sheetData sheetId="4"/>
      <sheetData sheetId="5"/>
      <sheetData sheetId="6"/>
      <sheetData sheetId="7" refreshError="1"/>
      <sheetData sheetId="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rowings"/>
      <sheetName val="Country Risk"/>
      <sheetName val="Loan Schedule"/>
      <sheetName val="Parameters"/>
    </sheetNames>
    <sheetDataSet>
      <sheetData sheetId="0"/>
      <sheetData sheetId="1"/>
      <sheetData sheetId="2"/>
      <sheetData sheetId="3" refreshError="1">
        <row r="4">
          <cell r="C4" t="str">
            <v>Central Bank Exchange Rates</v>
          </cell>
          <cell r="E4" t="str">
            <v>Vaduz Month-End Exchange Rates</v>
          </cell>
        </row>
        <row r="6">
          <cell r="C6" t="str">
            <v>EUR</v>
          </cell>
          <cell r="D6">
            <v>1</v>
          </cell>
          <cell r="E6">
            <v>1.4690000000000001</v>
          </cell>
        </row>
        <row r="7">
          <cell r="C7" t="str">
            <v>DEM</v>
          </cell>
          <cell r="D7">
            <v>1.95583</v>
          </cell>
          <cell r="E7">
            <v>0.75108777000000004</v>
          </cell>
        </row>
        <row r="8">
          <cell r="C8" t="str">
            <v>ESP</v>
          </cell>
          <cell r="D8">
            <v>166.386</v>
          </cell>
          <cell r="E8">
            <v>8.8288700000000008E-3</v>
          </cell>
        </row>
        <row r="9">
          <cell r="C9" t="str">
            <v>USD</v>
          </cell>
          <cell r="D9">
            <v>1.0815999999999999</v>
          </cell>
          <cell r="E9">
            <v>1.365</v>
          </cell>
        </row>
        <row r="10">
          <cell r="C10" t="str">
            <v>GBP</v>
          </cell>
          <cell r="D10">
            <v>0.65569999999999995</v>
          </cell>
          <cell r="E10">
            <v>2.2475000000000001</v>
          </cell>
        </row>
        <row r="11">
          <cell r="C11" t="str">
            <v>NOK</v>
          </cell>
          <cell r="D11">
            <v>7.452</v>
          </cell>
          <cell r="E11">
            <v>0.19750000000000001</v>
          </cell>
        </row>
        <row r="12">
          <cell r="C12" t="str">
            <v>AUD</v>
          </cell>
          <cell r="D12">
            <v>1.8396999999999999</v>
          </cell>
          <cell r="E12">
            <v>0.80249999999999999</v>
          </cell>
        </row>
        <row r="13">
          <cell r="C13" t="str">
            <v>CHF</v>
          </cell>
          <cell r="D13">
            <v>1.4678</v>
          </cell>
          <cell r="E13">
            <v>1</v>
          </cell>
        </row>
        <row r="14">
          <cell r="C14" t="str">
            <v>JPY</v>
          </cell>
          <cell r="D14">
            <v>129.16999999999999</v>
          </cell>
          <cell r="E14">
            <v>1.1399999999999999</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e"/>
      <sheetName val="LookUps"/>
      <sheetName val="TableFormats"/>
    </sheetNames>
    <sheetDataSet>
      <sheetData sheetId="0"/>
      <sheetData sheetId="1">
        <row r="1">
          <cell r="A1" t="str">
            <v>DataTypes</v>
          </cell>
        </row>
        <row r="2">
          <cell r="A2" t="str">
            <v>boolean</v>
          </cell>
        </row>
        <row r="3">
          <cell r="A3" t="str">
            <v>date</v>
          </cell>
        </row>
        <row r="4">
          <cell r="A4" t="str">
            <v>date/time</v>
          </cell>
        </row>
        <row r="5">
          <cell r="A5" t="str">
            <v>decimal</v>
          </cell>
        </row>
        <row r="6">
          <cell r="A6" t="str">
            <v>integer</v>
          </cell>
        </row>
        <row r="7">
          <cell r="A7" t="str">
            <v>monetary</v>
          </cell>
        </row>
        <row r="8">
          <cell r="A8" t="str">
            <v>pure</v>
          </cell>
        </row>
        <row r="9">
          <cell r="A9" t="str">
            <v>shares</v>
          </cell>
        </row>
        <row r="10">
          <cell r="A10" t="str">
            <v>string</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Butterfield)"/>
      <sheetName val="LCR (Butterfield)"/>
      <sheetName val="NSFR (Butterfield)"/>
      <sheetName val="Survey (Butterfield)"/>
      <sheetName val="Checks (Butterfield)"/>
      <sheetName val="Parameters"/>
      <sheetName val="Sheet1"/>
    </sheetNames>
    <sheetDataSet>
      <sheetData sheetId="0" refreshError="1"/>
      <sheetData sheetId="1" refreshError="1"/>
      <sheetData sheetId="2" refreshError="1"/>
      <sheetData sheetId="3" refreshError="1"/>
      <sheetData sheetId="4" refreshError="1"/>
      <sheetData sheetId="5" refreshError="1">
        <row r="4">
          <cell r="E4" t="str">
            <v>S1</v>
          </cell>
        </row>
        <row r="93">
          <cell r="D93" t="str">
            <v>Yes</v>
          </cell>
        </row>
        <row r="94">
          <cell r="D94" t="str">
            <v>No</v>
          </cell>
        </row>
        <row r="96">
          <cell r="D96" t="str">
            <v>A</v>
          </cell>
        </row>
        <row r="97">
          <cell r="D97" t="str">
            <v>B</v>
          </cell>
        </row>
        <row r="98">
          <cell r="D98">
            <v>1</v>
          </cell>
          <cell r="E98">
            <v>1</v>
          </cell>
          <cell r="F98" t="str">
            <v>One</v>
          </cell>
        </row>
        <row r="99">
          <cell r="D99">
            <v>1000</v>
          </cell>
          <cell r="E99">
            <v>1000</v>
          </cell>
          <cell r="F99" t="str">
            <v>Thousands</v>
          </cell>
        </row>
        <row r="100">
          <cell r="D100">
            <v>1000000</v>
          </cell>
          <cell r="E100">
            <v>1000000</v>
          </cell>
          <cell r="F100" t="str">
            <v>Millions</v>
          </cell>
        </row>
        <row r="118">
          <cell r="D118" t="str">
            <v>IFRS</v>
          </cell>
        </row>
        <row r="119">
          <cell r="D119" t="str">
            <v>US GAAP</v>
          </cell>
        </row>
        <row r="120">
          <cell r="D120" t="str">
            <v>Other national accounting standard</v>
          </cell>
        </row>
        <row r="121">
          <cell r="D121" t="str">
            <v>Affiliate</v>
          </cell>
        </row>
        <row r="122">
          <cell r="D122" t="str">
            <v>Branch</v>
          </cell>
        </row>
        <row r="123">
          <cell r="D123" t="str">
            <v>Private</v>
          </cell>
        </row>
        <row r="124">
          <cell r="D124" t="str">
            <v>Subsidiary</v>
          </cell>
        </row>
        <row r="156">
          <cell r="C156">
            <v>1</v>
          </cell>
        </row>
        <row r="157">
          <cell r="C157">
            <v>2</v>
          </cell>
        </row>
        <row r="158">
          <cell r="C158">
            <v>3</v>
          </cell>
        </row>
        <row r="159">
          <cell r="C159">
            <v>4</v>
          </cell>
        </row>
        <row r="160">
          <cell r="C160">
            <v>5</v>
          </cell>
        </row>
        <row r="161">
          <cell r="C161">
            <v>6</v>
          </cell>
        </row>
        <row r="162">
          <cell r="C162">
            <v>7</v>
          </cell>
        </row>
        <row r="163">
          <cell r="C163">
            <v>8</v>
          </cell>
        </row>
        <row r="164">
          <cell r="C164">
            <v>9</v>
          </cell>
        </row>
        <row r="165">
          <cell r="C165">
            <v>10</v>
          </cell>
        </row>
        <row r="166">
          <cell r="C166">
            <v>11</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RBC)"/>
      <sheetName val="LCR (RBC)"/>
      <sheetName val="NSFR (RBC)"/>
      <sheetName val="Survey (RBC)"/>
      <sheetName val="Checks (RBC)"/>
      <sheetName val="Parameters"/>
      <sheetName val="Sheet1"/>
    </sheetNames>
    <sheetDataSet>
      <sheetData sheetId="0">
        <row r="15">
          <cell r="C15" t="str">
            <v>US Dollar</v>
          </cell>
        </row>
      </sheetData>
      <sheetData sheetId="1">
        <row r="70">
          <cell r="D70">
            <v>0</v>
          </cell>
        </row>
      </sheetData>
      <sheetData sheetId="2"/>
      <sheetData sheetId="3"/>
      <sheetData sheetId="4"/>
      <sheetData sheetId="5">
        <row r="4">
          <cell r="E4" t="str">
            <v>S1</v>
          </cell>
        </row>
        <row r="93">
          <cell r="D93" t="str">
            <v>Yes</v>
          </cell>
        </row>
        <row r="94">
          <cell r="D94" t="str">
            <v>No</v>
          </cell>
        </row>
        <row r="96">
          <cell r="D96" t="str">
            <v>A</v>
          </cell>
        </row>
        <row r="97">
          <cell r="D97" t="str">
            <v>B</v>
          </cell>
        </row>
        <row r="98">
          <cell r="D98">
            <v>1</v>
          </cell>
          <cell r="E98">
            <v>1</v>
          </cell>
          <cell r="F98" t="str">
            <v>One</v>
          </cell>
        </row>
        <row r="99">
          <cell r="D99">
            <v>1000</v>
          </cell>
          <cell r="E99">
            <v>1000</v>
          </cell>
          <cell r="F99" t="str">
            <v>Thousands</v>
          </cell>
        </row>
        <row r="100">
          <cell r="D100">
            <v>1000000</v>
          </cell>
          <cell r="E100">
            <v>1000000</v>
          </cell>
          <cell r="F100" t="str">
            <v>Millions</v>
          </cell>
        </row>
        <row r="118">
          <cell r="D118" t="str">
            <v>IFRS</v>
          </cell>
        </row>
        <row r="119">
          <cell r="D119" t="str">
            <v>US GAAP</v>
          </cell>
        </row>
        <row r="120">
          <cell r="D120" t="str">
            <v>Other national accounting standard</v>
          </cell>
        </row>
        <row r="121">
          <cell r="D121" t="str">
            <v>Affiliate</v>
          </cell>
        </row>
        <row r="122">
          <cell r="D122" t="str">
            <v>Branch</v>
          </cell>
        </row>
        <row r="123">
          <cell r="D123" t="str">
            <v>Private</v>
          </cell>
        </row>
        <row r="124">
          <cell r="D124" t="str">
            <v>Subsidiary</v>
          </cell>
        </row>
        <row r="156">
          <cell r="C156">
            <v>1</v>
          </cell>
        </row>
        <row r="157">
          <cell r="C157">
            <v>2</v>
          </cell>
        </row>
        <row r="158">
          <cell r="C158">
            <v>3</v>
          </cell>
        </row>
        <row r="159">
          <cell r="C159">
            <v>4</v>
          </cell>
        </row>
        <row r="160">
          <cell r="C160">
            <v>5</v>
          </cell>
        </row>
        <row r="161">
          <cell r="C161">
            <v>6</v>
          </cell>
        </row>
        <row r="162">
          <cell r="C162">
            <v>7</v>
          </cell>
        </row>
        <row r="163">
          <cell r="C163">
            <v>8</v>
          </cell>
        </row>
        <row r="164">
          <cell r="C164">
            <v>9</v>
          </cell>
        </row>
        <row r="165">
          <cell r="C165">
            <v>10</v>
          </cell>
        </row>
        <row r="166">
          <cell r="C166">
            <v>11</v>
          </cell>
        </row>
      </sheetData>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B"/>
      <sheetName val="BASICS"/>
      <sheetName val="DBMR"/>
      <sheetName val="Validierung"/>
      <sheetName val="INDEX PART A"/>
      <sheetName val="CFO_Report"/>
      <sheetName val="S0000"/>
      <sheetName val="S2100"/>
      <sheetName val="S2200"/>
      <sheetName val="S2207"/>
      <sheetName val="S2215"/>
      <sheetName val="MRP_ACT"/>
      <sheetName val="DBYEP"/>
      <sheetName val="INDEX PART B"/>
      <sheetName val="CFO_Report (2)"/>
      <sheetName val="S2203"/>
      <sheetName val="S2204"/>
      <sheetName val="S2205"/>
      <sheetName val="S2206"/>
      <sheetName val="S2208"/>
      <sheetName val="S2210"/>
      <sheetName val="S2102"/>
      <sheetName val="S2216"/>
      <sheetName val="S2217"/>
      <sheetName val="S2219"/>
      <sheetName val="S2220"/>
      <sheetName val="S2221"/>
      <sheetName val="S2222"/>
      <sheetName val="S2223"/>
      <sheetName val="S2224"/>
      <sheetName val="S2225"/>
      <sheetName val="S2226"/>
      <sheetName val="Appendix I"/>
      <sheetName val="A1.1"/>
      <sheetName val="Appendix II"/>
      <sheetName val="A2.1"/>
      <sheetName val="Appendix III"/>
      <sheetName val="A3.1"/>
      <sheetName val="Appendix IV"/>
      <sheetName val="A4.1"/>
      <sheetName val="A4.2"/>
      <sheetName val="A4.3"/>
      <sheetName val="Appendix S2207"/>
      <sheetName val="S2209"/>
      <sheetName val="S2211"/>
      <sheetName val="S2227"/>
      <sheetName val="S2228"/>
      <sheetName val="S2207_Werte"/>
      <sheetName val="S2207_live"/>
      <sheetName val="acc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BASICS"/>
      <sheetName val="DBMR"/>
      <sheetName val="Validierung"/>
      <sheetName val="INDEX PART A"/>
      <sheetName val="CFO_Report"/>
      <sheetName val="S0000"/>
      <sheetName val="S2100"/>
      <sheetName val="S2200"/>
      <sheetName val="S2207_live"/>
      <sheetName val="S2215"/>
      <sheetName val="DBYEP"/>
      <sheetName val="INDEX PART B"/>
      <sheetName val="CFO_Report (2)"/>
      <sheetName val="S2203"/>
      <sheetName val="S2204"/>
      <sheetName val="S2205"/>
      <sheetName val="S2206"/>
      <sheetName val="S2208"/>
      <sheetName val="S2209"/>
      <sheetName val="S2210"/>
      <sheetName val="S2211"/>
      <sheetName val="S2216"/>
      <sheetName val="S2217"/>
      <sheetName val="S2219"/>
      <sheetName val="S2220"/>
      <sheetName val="S2221"/>
      <sheetName val="S2222"/>
      <sheetName val="S2223"/>
      <sheetName val="S2224"/>
      <sheetName val="S2225"/>
      <sheetName val="S2226"/>
      <sheetName val="S2227"/>
      <sheetName val="S2228"/>
      <sheetName val="Appendix I"/>
      <sheetName val="A1.1"/>
      <sheetName val="Appendix II"/>
      <sheetName val="A2.1"/>
      <sheetName val="Appendix III"/>
      <sheetName val="A3.1"/>
      <sheetName val="Appendix IV"/>
      <sheetName val="A4.1"/>
      <sheetName val="A4.2"/>
      <sheetName val="A4.3"/>
      <sheetName val="Appendix S2207"/>
      <sheetName val="S2207"/>
      <sheetName val="MRP_ACT"/>
      <sheetName val="Global Parameter"/>
      <sheetName val="Total"/>
      <sheetName val="A3.1 "/>
      <sheetName val="Detail"/>
      <sheetName val="Verweistabelle"/>
    </sheetNames>
    <sheetDataSet>
      <sheetData sheetId="0" refreshError="1"/>
      <sheetData sheetId="1" refreshError="1">
        <row r="18">
          <cell r="B18" t="str">
            <v>YEP 12 / 2003</v>
          </cell>
        </row>
        <row r="68">
          <cell r="D68" t="str">
            <v>TBGGEA_BAH</v>
          </cell>
        </row>
        <row r="76">
          <cell r="C76">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 MaccFin"/>
      <sheetName val="S2207"/>
      <sheetName val="S2215"/>
      <sheetName val="MRP_ ACT_OHG"/>
      <sheetName val="Verweistabelle"/>
      <sheetName val="XXX"/>
      <sheetName val="yyy"/>
      <sheetName val="S2202_ LTIS_Bonus"/>
    </sheetNames>
    <sheetDataSet>
      <sheetData sheetId="0"/>
      <sheetData sheetId="1"/>
      <sheetData sheetId="2"/>
      <sheetData sheetId="3"/>
      <sheetData sheetId="4"/>
      <sheetData sheetId="5"/>
      <sheetData sheetId="6"/>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MaccFin 551"/>
      <sheetName val="Depot"/>
      <sheetName val="Bilanz"/>
      <sheetName val="Erfolgsrechnung"/>
      <sheetName val="Abg"/>
    </sheetNames>
    <sheetDataSet>
      <sheetData sheetId="0">
        <row r="3">
          <cell r="E3">
            <v>37468</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28"/>
  <sheetViews>
    <sheetView tabSelected="1" workbookViewId="0">
      <selection activeCell="F16" sqref="F16:I16"/>
    </sheetView>
  </sheetViews>
  <sheetFormatPr defaultRowHeight="14.25" x14ac:dyDescent="0.25"/>
  <cols>
    <col min="10" max="10" width="41.7109375" customWidth="1"/>
    <col min="17" max="18" width="0" hidden="1" customWidth="1"/>
  </cols>
  <sheetData>
    <row r="2" spans="2:18" x14ac:dyDescent="0.25">
      <c r="Q2" t="s">
        <v>15</v>
      </c>
    </row>
    <row r="3" spans="2:18" x14ac:dyDescent="0.25">
      <c r="Q3" t="s">
        <v>17</v>
      </c>
      <c r="R3" t="s">
        <v>138</v>
      </c>
    </row>
    <row r="4" spans="2:18" x14ac:dyDescent="0.25">
      <c r="Q4" t="s">
        <v>14</v>
      </c>
      <c r="R4" t="s">
        <v>139</v>
      </c>
    </row>
    <row r="5" spans="2:18" x14ac:dyDescent="0.25">
      <c r="Q5" t="s">
        <v>16</v>
      </c>
      <c r="R5" t="s">
        <v>140</v>
      </c>
    </row>
    <row r="8" spans="2:18" x14ac:dyDescent="0.25">
      <c r="Q8" t="s">
        <v>141</v>
      </c>
    </row>
    <row r="9" spans="2:18" ht="15" thickBot="1" x14ac:dyDescent="0.3">
      <c r="Q9" t="s">
        <v>142</v>
      </c>
    </row>
    <row r="10" spans="2:18" ht="17.25" thickBot="1" x14ac:dyDescent="0.3">
      <c r="B10" s="207" t="s">
        <v>177</v>
      </c>
      <c r="C10" s="208"/>
      <c r="D10" s="208"/>
      <c r="E10" s="208"/>
      <c r="F10" s="208"/>
      <c r="G10" s="208"/>
      <c r="H10" s="208"/>
      <c r="I10" s="208"/>
      <c r="J10" s="208"/>
      <c r="K10" s="209"/>
      <c r="Q10" t="s">
        <v>143</v>
      </c>
    </row>
    <row r="11" spans="2:18" x14ac:dyDescent="0.25">
      <c r="Q11" t="s">
        <v>144</v>
      </c>
    </row>
    <row r="12" spans="2:18" ht="15" thickBot="1" x14ac:dyDescent="0.3">
      <c r="Q12" t="s">
        <v>145</v>
      </c>
    </row>
    <row r="13" spans="2:18" ht="15" thickBot="1" x14ac:dyDescent="0.3">
      <c r="B13" s="195" t="s">
        <v>126</v>
      </c>
      <c r="C13" s="196"/>
      <c r="D13" s="196"/>
      <c r="E13" s="197"/>
      <c r="F13" s="198">
        <v>1</v>
      </c>
      <c r="G13" s="199"/>
      <c r="H13" s="199"/>
      <c r="I13" s="200"/>
      <c r="Q13" t="s">
        <v>146</v>
      </c>
    </row>
    <row r="14" spans="2:18" x14ac:dyDescent="0.25">
      <c r="Q14" t="s">
        <v>147</v>
      </c>
    </row>
    <row r="15" spans="2:18" ht="15" thickBot="1" x14ac:dyDescent="0.3">
      <c r="B15" s="12" t="s">
        <v>127</v>
      </c>
      <c r="C15" s="11"/>
      <c r="Q15" t="s">
        <v>148</v>
      </c>
    </row>
    <row r="16" spans="2:18" ht="15" customHeight="1" x14ac:dyDescent="0.25">
      <c r="B16" s="210" t="s">
        <v>128</v>
      </c>
      <c r="C16" s="211"/>
      <c r="D16" s="211"/>
      <c r="E16" s="212"/>
      <c r="F16" s="201" t="s">
        <v>131</v>
      </c>
      <c r="G16" s="202"/>
      <c r="H16" s="202"/>
      <c r="I16" s="203"/>
      <c r="Q16" t="s">
        <v>149</v>
      </c>
    </row>
    <row r="17" spans="2:17" ht="15" customHeight="1" x14ac:dyDescent="0.25">
      <c r="B17" s="186" t="s">
        <v>129</v>
      </c>
      <c r="C17" s="187"/>
      <c r="D17" s="187"/>
      <c r="E17" s="188"/>
      <c r="F17" s="204" t="s">
        <v>132</v>
      </c>
      <c r="G17" s="205"/>
      <c r="H17" s="205"/>
      <c r="I17" s="206"/>
      <c r="Q17" t="s">
        <v>150</v>
      </c>
    </row>
    <row r="18" spans="2:17" x14ac:dyDescent="0.25">
      <c r="B18" s="186" t="s">
        <v>130</v>
      </c>
      <c r="C18" s="187"/>
      <c r="D18" s="187"/>
      <c r="E18" s="188"/>
      <c r="F18" s="204"/>
      <c r="G18" s="205"/>
      <c r="H18" s="205"/>
      <c r="I18" s="206"/>
      <c r="J18" s="11"/>
      <c r="Q18" t="s">
        <v>151</v>
      </c>
    </row>
    <row r="19" spans="2:17" ht="15" customHeight="1" x14ac:dyDescent="0.25">
      <c r="B19" s="186" t="s">
        <v>133</v>
      </c>
      <c r="C19" s="187"/>
      <c r="D19" s="187"/>
      <c r="E19" s="188"/>
      <c r="F19" s="204"/>
      <c r="G19" s="205"/>
      <c r="H19" s="205"/>
      <c r="I19" s="206"/>
      <c r="Q19" t="s">
        <v>152</v>
      </c>
    </row>
    <row r="20" spans="2:17" ht="15" customHeight="1" x14ac:dyDescent="0.25">
      <c r="B20" s="186" t="s">
        <v>134</v>
      </c>
      <c r="C20" s="187"/>
      <c r="D20" s="187"/>
      <c r="E20" s="188"/>
      <c r="F20" s="204" t="s">
        <v>146</v>
      </c>
      <c r="G20" s="205"/>
      <c r="H20" s="205"/>
      <c r="I20" s="206"/>
      <c r="K20" s="132"/>
    </row>
    <row r="21" spans="2:17" ht="15" customHeight="1" x14ac:dyDescent="0.25">
      <c r="B21" s="186" t="s">
        <v>135</v>
      </c>
      <c r="C21" s="187"/>
      <c r="D21" s="187"/>
      <c r="E21" s="188"/>
      <c r="F21" s="192"/>
      <c r="G21" s="193"/>
      <c r="H21" s="193"/>
      <c r="I21" s="194"/>
    </row>
    <row r="22" spans="2:17" ht="15" customHeight="1" x14ac:dyDescent="0.25">
      <c r="B22" s="186" t="s">
        <v>136</v>
      </c>
      <c r="C22" s="187"/>
      <c r="D22" s="187"/>
      <c r="E22" s="188"/>
      <c r="F22" s="192"/>
      <c r="G22" s="193"/>
      <c r="H22" s="193"/>
      <c r="I22" s="194"/>
    </row>
    <row r="23" spans="2:17" ht="15" customHeight="1" thickBot="1" x14ac:dyDescent="0.3">
      <c r="B23" s="189" t="s">
        <v>137</v>
      </c>
      <c r="C23" s="190"/>
      <c r="D23" s="190"/>
      <c r="E23" s="191"/>
      <c r="F23" s="183"/>
      <c r="G23" s="184"/>
      <c r="H23" s="184"/>
      <c r="I23" s="185"/>
    </row>
    <row r="25" spans="2:17" ht="15" thickBot="1" x14ac:dyDescent="0.3">
      <c r="B25" s="12" t="s">
        <v>153</v>
      </c>
    </row>
    <row r="26" spans="2:17" ht="15" thickBot="1" x14ac:dyDescent="0.3">
      <c r="B26" s="129" t="s">
        <v>154</v>
      </c>
      <c r="C26" s="130"/>
      <c r="D26" s="130"/>
      <c r="E26" s="131"/>
      <c r="F26" s="178" t="str">
        <f>NSFR!O271</f>
        <v/>
      </c>
      <c r="G26" s="179"/>
      <c r="H26" s="179"/>
      <c r="I26" s="180"/>
      <c r="J26" s="133" t="str">
        <f>IF(F26&gt;100%,"PASS","The NSFR as caculated is below the required minimum ratio of 100%")</f>
        <v>PASS</v>
      </c>
      <c r="K26" s="182"/>
      <c r="L26" s="181"/>
    </row>
    <row r="28" spans="2:17" x14ac:dyDescent="0.25">
      <c r="J28" s="128"/>
    </row>
  </sheetData>
  <sheetProtection algorithmName="SHA-512" hashValue="TUZ+oOnt04abrWzlzdsOxllOIk3uJJKqvcXZPYPw2Nruzed+DZQAWiu/Qt6KI19d1kuGqQIWioIpzXlNw2MOCA==" saltValue="8oybMnfcSSIVZjc6Ebc+AQ==" spinCount="100000" sheet="1" objects="1" scenarios="1"/>
  <mergeCells count="19">
    <mergeCell ref="B10:K10"/>
    <mergeCell ref="B16:E16"/>
    <mergeCell ref="B17:E17"/>
    <mergeCell ref="B18:E18"/>
    <mergeCell ref="B19:E19"/>
    <mergeCell ref="B20:E20"/>
    <mergeCell ref="F21:I21"/>
    <mergeCell ref="B13:E13"/>
    <mergeCell ref="F13:I13"/>
    <mergeCell ref="F16:I16"/>
    <mergeCell ref="F17:I17"/>
    <mergeCell ref="F18:I18"/>
    <mergeCell ref="F19:I19"/>
    <mergeCell ref="F20:I20"/>
    <mergeCell ref="F23:I23"/>
    <mergeCell ref="B22:E22"/>
    <mergeCell ref="B23:E23"/>
    <mergeCell ref="F22:I22"/>
    <mergeCell ref="B21:E21"/>
  </mergeCells>
  <dataValidations count="3">
    <dataValidation type="list" allowBlank="1" showInputMessage="1" showErrorMessage="1" sqref="F19:I19" xr:uid="{00000000-0002-0000-0000-000000000000}">
      <formula1>$Q$1:$Q$6</formula1>
    </dataValidation>
    <dataValidation type="list" allowBlank="1" showInputMessage="1" showErrorMessage="1" sqref="F18:I18" xr:uid="{00000000-0002-0000-0000-000001000000}">
      <formula1>$R$2:$R$5</formula1>
    </dataValidation>
    <dataValidation type="list" allowBlank="1" showInputMessage="1" showErrorMessage="1" sqref="F20:I20" xr:uid="{00000000-0002-0000-0000-000002000000}">
      <formula1>$Q$7:$Q$19</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XFC279"/>
  <sheetViews>
    <sheetView zoomScale="70" zoomScaleNormal="70" workbookViewId="0">
      <pane xSplit="2" ySplit="15" topLeftCell="C16" activePane="bottomRight" state="frozen"/>
      <selection pane="topRight" activeCell="C1" sqref="C1"/>
      <selection pane="bottomLeft" activeCell="A6" sqref="A6"/>
      <selection pane="bottomRight" activeCell="F16" sqref="F16"/>
    </sheetView>
  </sheetViews>
  <sheetFormatPr defaultColWidth="0" defaultRowHeight="12.75" x14ac:dyDescent="0.25"/>
  <cols>
    <col min="1" max="1" width="2.5703125" style="49" customWidth="1"/>
    <col min="2" max="2" width="86.7109375" style="14" customWidth="1"/>
    <col min="3" max="3" width="42.140625" style="230" customWidth="1"/>
    <col min="4" max="4" width="14.28515625" style="66" bestFit="1" customWidth="1"/>
    <col min="5" max="5" width="17.5703125" style="54" bestFit="1" customWidth="1"/>
    <col min="6" max="6" width="12.85546875" style="54" customWidth="1"/>
    <col min="7" max="7" width="1.7109375" style="14" customWidth="1"/>
    <col min="8" max="10" width="12.7109375" style="109" customWidth="1"/>
    <col min="11" max="11" width="1.7109375" style="14" customWidth="1"/>
    <col min="12" max="15" width="16.7109375" style="54" customWidth="1"/>
    <col min="16" max="16" width="21.5703125" style="50" customWidth="1"/>
    <col min="17" max="17" width="16.7109375" style="14" hidden="1" customWidth="1"/>
    <col min="18" max="20" width="65.28515625" style="14" hidden="1" customWidth="1"/>
    <col min="21" max="16384" width="16.7109375" style="14" hidden="1"/>
  </cols>
  <sheetData>
    <row r="1" spans="1:18" x14ac:dyDescent="0.25">
      <c r="K1" s="17"/>
    </row>
    <row r="2" spans="1:18" x14ac:dyDescent="0.25">
      <c r="K2" s="17"/>
    </row>
    <row r="3" spans="1:18" x14ac:dyDescent="0.25">
      <c r="K3" s="17"/>
    </row>
    <row r="4" spans="1:18" x14ac:dyDescent="0.25">
      <c r="K4" s="17"/>
    </row>
    <row r="5" spans="1:18" x14ac:dyDescent="0.25">
      <c r="K5" s="17"/>
    </row>
    <row r="6" spans="1:18" x14ac:dyDescent="0.25">
      <c r="K6" s="17"/>
    </row>
    <row r="7" spans="1:18" x14ac:dyDescent="0.25">
      <c r="K7" s="17"/>
    </row>
    <row r="10" spans="1:18" ht="13.5" thickBot="1" x14ac:dyDescent="0.3"/>
    <row r="11" spans="1:18" ht="30" customHeight="1" thickBot="1" x14ac:dyDescent="0.35">
      <c r="A11" s="136"/>
      <c r="B11" s="231" t="s">
        <v>244</v>
      </c>
      <c r="C11" s="232"/>
      <c r="D11" s="233"/>
      <c r="E11" s="234"/>
      <c r="F11" s="235"/>
      <c r="G11" s="236"/>
      <c r="P11" s="54"/>
      <c r="R11" s="15"/>
    </row>
    <row r="12" spans="1:18" ht="30" customHeight="1" thickBot="1" x14ac:dyDescent="0.35">
      <c r="A12" s="136"/>
      <c r="B12" s="236"/>
      <c r="C12" s="237"/>
      <c r="D12" s="238"/>
      <c r="E12" s="239"/>
      <c r="F12" s="239"/>
      <c r="G12" s="239"/>
      <c r="H12" s="239"/>
      <c r="I12" s="239"/>
      <c r="J12" s="239"/>
      <c r="K12" s="239"/>
      <c r="L12" s="239"/>
      <c r="M12" s="239"/>
      <c r="N12" s="239"/>
      <c r="O12" s="239"/>
      <c r="P12" s="54"/>
      <c r="R12" s="15"/>
    </row>
    <row r="13" spans="1:18" s="140" customFormat="1" ht="30" customHeight="1" thickBot="1" x14ac:dyDescent="0.25">
      <c r="A13" s="136"/>
      <c r="B13" s="143" t="s">
        <v>18</v>
      </c>
      <c r="C13" s="224"/>
      <c r="D13" s="240"/>
      <c r="E13" s="139"/>
      <c r="F13" s="139"/>
      <c r="H13" s="241"/>
      <c r="I13" s="241"/>
      <c r="J13" s="241"/>
      <c r="L13" s="139"/>
      <c r="M13" s="139"/>
      <c r="N13" s="139"/>
      <c r="O13" s="139"/>
      <c r="P13" s="139"/>
      <c r="R13" s="141"/>
    </row>
    <row r="14" spans="1:18" ht="15" customHeight="1" x14ac:dyDescent="0.2">
      <c r="A14" s="18"/>
      <c r="B14" s="228"/>
      <c r="C14" s="224"/>
      <c r="D14" s="214" t="s">
        <v>1</v>
      </c>
      <c r="E14" s="215"/>
      <c r="F14" s="215"/>
      <c r="H14" s="242" t="s">
        <v>19</v>
      </c>
      <c r="I14" s="243"/>
      <c r="J14" s="244"/>
      <c r="L14" s="245" t="s">
        <v>20</v>
      </c>
      <c r="M14" s="245"/>
      <c r="N14" s="245"/>
      <c r="O14" s="245"/>
      <c r="P14" s="54"/>
      <c r="R14" s="15"/>
    </row>
    <row r="15" spans="1:18" ht="25.5" x14ac:dyDescent="0.2">
      <c r="B15" s="229"/>
      <c r="C15" s="21" t="s">
        <v>245</v>
      </c>
      <c r="D15" s="60" t="s">
        <v>9</v>
      </c>
      <c r="E15" s="10" t="s">
        <v>10</v>
      </c>
      <c r="F15" s="9" t="s">
        <v>21</v>
      </c>
      <c r="G15" s="17"/>
      <c r="H15" s="93" t="s">
        <v>9</v>
      </c>
      <c r="I15" s="94" t="s">
        <v>10</v>
      </c>
      <c r="J15" s="95" t="s">
        <v>11</v>
      </c>
      <c r="K15" s="17"/>
      <c r="L15" s="72" t="s">
        <v>9</v>
      </c>
      <c r="M15" s="10" t="s">
        <v>10</v>
      </c>
      <c r="N15" s="10" t="s">
        <v>11</v>
      </c>
      <c r="O15" s="9" t="s">
        <v>22</v>
      </c>
      <c r="P15" s="54"/>
      <c r="R15" s="15"/>
    </row>
    <row r="16" spans="1:18" ht="38.25" customHeight="1" x14ac:dyDescent="0.25">
      <c r="B16" s="144" t="s">
        <v>166</v>
      </c>
      <c r="C16" s="22" t="s">
        <v>233</v>
      </c>
      <c r="D16" s="61"/>
      <c r="E16" s="8"/>
      <c r="F16" s="5">
        <v>0</v>
      </c>
      <c r="G16" s="17"/>
      <c r="H16" s="96"/>
      <c r="I16" s="96"/>
      <c r="J16" s="96"/>
      <c r="K16" s="17"/>
      <c r="L16" s="73"/>
      <c r="M16" s="73"/>
      <c r="N16" s="73"/>
      <c r="O16" s="74"/>
      <c r="P16" s="54"/>
      <c r="R16" s="15"/>
    </row>
    <row r="17" spans="2:18" ht="54" customHeight="1" x14ac:dyDescent="0.25">
      <c r="B17" s="145" t="s">
        <v>161</v>
      </c>
      <c r="C17" s="22" t="s">
        <v>234</v>
      </c>
      <c r="D17" s="61"/>
      <c r="E17" s="8"/>
      <c r="F17" s="5">
        <v>0</v>
      </c>
      <c r="G17" s="17"/>
      <c r="H17" s="96"/>
      <c r="I17" s="96"/>
      <c r="J17" s="96"/>
      <c r="K17" s="17"/>
      <c r="L17" s="73"/>
      <c r="M17" s="73"/>
      <c r="N17" s="73"/>
      <c r="O17" s="74"/>
      <c r="P17" s="20"/>
      <c r="R17" s="15"/>
    </row>
    <row r="18" spans="2:18" x14ac:dyDescent="0.25">
      <c r="B18" s="145" t="s">
        <v>179</v>
      </c>
      <c r="C18" s="22"/>
      <c r="D18" s="61"/>
      <c r="E18" s="8"/>
      <c r="F18" s="1">
        <f>IF(OR(ISNUMBER(F16),ISNUMBER(F17)),SUM(F16:F17),"")</f>
        <v>0</v>
      </c>
      <c r="G18" s="17"/>
      <c r="H18" s="96"/>
      <c r="I18" s="96"/>
      <c r="J18" s="97">
        <v>1</v>
      </c>
      <c r="K18" s="17"/>
      <c r="L18" s="73"/>
      <c r="M18" s="73"/>
      <c r="N18" s="75">
        <f>F18*J18</f>
        <v>0</v>
      </c>
      <c r="O18" s="56">
        <f>SUM(N18)</f>
        <v>0</v>
      </c>
      <c r="P18" s="20"/>
      <c r="R18" s="24" t="s">
        <v>23</v>
      </c>
    </row>
    <row r="19" spans="2:18" ht="25.5" x14ac:dyDescent="0.25">
      <c r="B19" s="146" t="s">
        <v>162</v>
      </c>
      <c r="C19" s="22" t="s">
        <v>234</v>
      </c>
      <c r="D19" s="61"/>
      <c r="E19" s="8"/>
      <c r="F19" s="5">
        <v>0</v>
      </c>
      <c r="G19" s="17"/>
      <c r="H19" s="96"/>
      <c r="I19" s="96"/>
      <c r="J19" s="97">
        <v>1</v>
      </c>
      <c r="K19" s="17"/>
      <c r="L19" s="73"/>
      <c r="M19" s="8"/>
      <c r="N19" s="75">
        <f>IF(AND(ISNUMBER(F19),ISNUMBER(J19)),SUM(F19)*J19,"")</f>
        <v>0</v>
      </c>
      <c r="O19" s="56">
        <f>SUM(N19)</f>
        <v>0</v>
      </c>
      <c r="P19" s="20"/>
      <c r="R19" s="24" t="s">
        <v>23</v>
      </c>
    </row>
    <row r="20" spans="2:18" ht="25.5" x14ac:dyDescent="0.25">
      <c r="B20" s="147" t="s">
        <v>163</v>
      </c>
      <c r="C20" s="25" t="s">
        <v>235</v>
      </c>
      <c r="D20" s="5">
        <v>0</v>
      </c>
      <c r="E20" s="5">
        <v>0</v>
      </c>
      <c r="F20" s="5">
        <v>0</v>
      </c>
      <c r="G20" s="17"/>
      <c r="H20" s="98">
        <v>0.95</v>
      </c>
      <c r="I20" s="99">
        <v>0.95</v>
      </c>
      <c r="J20" s="97">
        <v>1</v>
      </c>
      <c r="K20" s="17"/>
      <c r="L20" s="76">
        <f>D20*H20</f>
        <v>0</v>
      </c>
      <c r="M20" s="75">
        <f>E20*I20</f>
        <v>0</v>
      </c>
      <c r="N20" s="75">
        <f>(F20)*J20</f>
        <v>0</v>
      </c>
      <c r="O20" s="56">
        <f>SUM(L20:N20)</f>
        <v>0</v>
      </c>
      <c r="P20" s="20"/>
      <c r="R20" s="24" t="s">
        <v>23</v>
      </c>
    </row>
    <row r="21" spans="2:18" ht="25.5" x14ac:dyDescent="0.25">
      <c r="B21" s="147" t="s">
        <v>170</v>
      </c>
      <c r="C21" s="25" t="s">
        <v>157</v>
      </c>
      <c r="D21" s="5">
        <v>0</v>
      </c>
      <c r="E21" s="5">
        <v>0</v>
      </c>
      <c r="F21" s="5">
        <v>0</v>
      </c>
      <c r="G21" s="17"/>
      <c r="H21" s="98">
        <v>0.9</v>
      </c>
      <c r="I21" s="99">
        <v>0.9</v>
      </c>
      <c r="J21" s="97">
        <v>1</v>
      </c>
      <c r="K21" s="17"/>
      <c r="L21" s="76">
        <f>D21*H21</f>
        <v>0</v>
      </c>
      <c r="M21" s="75">
        <f>E21*I21</f>
        <v>0</v>
      </c>
      <c r="N21" s="75">
        <f>(F21)*J21</f>
        <v>0</v>
      </c>
      <c r="O21" s="56">
        <f>SUM(L21:N21)</f>
        <v>0</v>
      </c>
      <c r="P21" s="20"/>
      <c r="R21" s="24" t="s">
        <v>23</v>
      </c>
    </row>
    <row r="22" spans="2:18" ht="15" customHeight="1" x14ac:dyDescent="0.25">
      <c r="B22" s="147" t="s">
        <v>164</v>
      </c>
      <c r="C22" s="25" t="s">
        <v>236</v>
      </c>
      <c r="D22" s="63">
        <f>SUM(D23:D25)</f>
        <v>0</v>
      </c>
      <c r="E22" s="3">
        <f t="shared" ref="E22:F22" si="0">SUM(E23:E25)</f>
        <v>0</v>
      </c>
      <c r="F22" s="3">
        <f t="shared" si="0"/>
        <v>0</v>
      </c>
      <c r="G22" s="17"/>
      <c r="H22" s="96"/>
      <c r="I22" s="100"/>
      <c r="J22" s="101"/>
      <c r="K22" s="17"/>
      <c r="L22" s="73"/>
      <c r="M22" s="8"/>
      <c r="N22" s="8"/>
      <c r="O22" s="4"/>
      <c r="P22" s="20"/>
      <c r="R22" s="24" t="s">
        <v>23</v>
      </c>
    </row>
    <row r="23" spans="2:18" ht="25.5" x14ac:dyDescent="0.25">
      <c r="B23" s="148" t="s">
        <v>210</v>
      </c>
      <c r="C23" s="25" t="s">
        <v>236</v>
      </c>
      <c r="D23" s="5">
        <v>0</v>
      </c>
      <c r="E23" s="5">
        <v>0</v>
      </c>
      <c r="F23" s="5">
        <v>0</v>
      </c>
      <c r="G23" s="17"/>
      <c r="H23" s="98">
        <v>0.5</v>
      </c>
      <c r="I23" s="99">
        <v>0.5</v>
      </c>
      <c r="J23" s="97">
        <v>1</v>
      </c>
      <c r="K23" s="17"/>
      <c r="L23" s="76">
        <f t="shared" ref="L23:M25" si="1">D23*H23</f>
        <v>0</v>
      </c>
      <c r="M23" s="75">
        <f t="shared" si="1"/>
        <v>0</v>
      </c>
      <c r="N23" s="75">
        <f>(F23)*J23</f>
        <v>0</v>
      </c>
      <c r="O23" s="56">
        <f>SUM(L23:N23)</f>
        <v>0</v>
      </c>
      <c r="P23" s="20"/>
      <c r="R23" s="15"/>
    </row>
    <row r="24" spans="2:18" ht="25.5" x14ac:dyDescent="0.25">
      <c r="B24" s="148" t="s">
        <v>211</v>
      </c>
      <c r="C24" s="25" t="s">
        <v>236</v>
      </c>
      <c r="D24" s="5">
        <v>0</v>
      </c>
      <c r="E24" s="5">
        <v>0</v>
      </c>
      <c r="F24" s="5">
        <v>0</v>
      </c>
      <c r="G24" s="17"/>
      <c r="H24" s="98">
        <v>0.5</v>
      </c>
      <c r="I24" s="99">
        <v>0.5</v>
      </c>
      <c r="J24" s="97">
        <v>1</v>
      </c>
      <c r="K24" s="17"/>
      <c r="L24" s="76">
        <f t="shared" si="1"/>
        <v>0</v>
      </c>
      <c r="M24" s="75">
        <f t="shared" si="1"/>
        <v>0</v>
      </c>
      <c r="N24" s="75">
        <f>(F24)*J24</f>
        <v>0</v>
      </c>
      <c r="O24" s="56">
        <f>SUM(L24:N24)</f>
        <v>0</v>
      </c>
      <c r="P24" s="20"/>
      <c r="R24" s="15"/>
    </row>
    <row r="25" spans="2:18" x14ac:dyDescent="0.25">
      <c r="B25" s="148" t="s">
        <v>24</v>
      </c>
      <c r="C25" s="25"/>
      <c r="D25" s="5">
        <v>0</v>
      </c>
      <c r="E25" s="5">
        <v>0</v>
      </c>
      <c r="F25" s="5">
        <v>0</v>
      </c>
      <c r="G25" s="17"/>
      <c r="H25" s="98">
        <v>0.5</v>
      </c>
      <c r="I25" s="99">
        <v>0.5</v>
      </c>
      <c r="J25" s="97">
        <v>1</v>
      </c>
      <c r="K25" s="17"/>
      <c r="L25" s="76">
        <f t="shared" si="1"/>
        <v>0</v>
      </c>
      <c r="M25" s="75">
        <f t="shared" si="1"/>
        <v>0</v>
      </c>
      <c r="N25" s="75">
        <f>(F25)*J25</f>
        <v>0</v>
      </c>
      <c r="O25" s="56">
        <f>SUM(L25:N25)</f>
        <v>0</v>
      </c>
      <c r="P25" s="20"/>
      <c r="R25" s="15"/>
    </row>
    <row r="26" spans="2:18" ht="15" customHeight="1" x14ac:dyDescent="0.25">
      <c r="B26" s="149" t="str">
        <f>CONCATENATE("Check: sum of rows ", ROW(B23)," to row ", ROW(B25), " = row ", ROW(B22), " for each column")</f>
        <v>Check: sum of rows 23 to row 25 = row 22 for each column</v>
      </c>
      <c r="C26" s="26"/>
      <c r="D26" s="62" t="str">
        <f>IF(SUM(D23:D25)=D22,"Pass","Fail")</f>
        <v>Pass</v>
      </c>
      <c r="E26" s="2" t="str">
        <f>IF(SUM(E23:E25)=E22,"Pass","Fail")</f>
        <v>Pass</v>
      </c>
      <c r="F26" s="2" t="str">
        <f>IF(SUM(F23:F25)=F22,"Pass","Fail")</f>
        <v>Pass</v>
      </c>
      <c r="G26" s="17"/>
      <c r="H26" s="96"/>
      <c r="I26" s="102"/>
      <c r="J26" s="103"/>
      <c r="K26" s="17"/>
      <c r="L26" s="73"/>
      <c r="M26" s="8"/>
      <c r="N26" s="8"/>
      <c r="O26" s="4"/>
      <c r="P26" s="20"/>
      <c r="R26" s="15"/>
    </row>
    <row r="27" spans="2:18" x14ac:dyDescent="0.25">
      <c r="B27" s="147" t="s">
        <v>25</v>
      </c>
      <c r="C27" s="25" t="s">
        <v>158</v>
      </c>
      <c r="D27" s="63">
        <f>SUM(D28:D30)</f>
        <v>0</v>
      </c>
      <c r="E27" s="3">
        <f t="shared" ref="E27:F27" si="2">SUM(E28:E30)</f>
        <v>0</v>
      </c>
      <c r="F27" s="3">
        <f t="shared" si="2"/>
        <v>0</v>
      </c>
      <c r="G27" s="17"/>
      <c r="H27" s="96"/>
      <c r="I27" s="102"/>
      <c r="J27" s="103"/>
      <c r="K27" s="17"/>
      <c r="L27" s="73"/>
      <c r="M27" s="8"/>
      <c r="N27" s="8"/>
      <c r="O27" s="4"/>
      <c r="P27" s="20"/>
      <c r="R27" s="24" t="s">
        <v>23</v>
      </c>
    </row>
    <row r="28" spans="2:18" ht="25.5" x14ac:dyDescent="0.25">
      <c r="B28" s="148" t="s">
        <v>210</v>
      </c>
      <c r="C28" s="25" t="s">
        <v>158</v>
      </c>
      <c r="D28" s="5">
        <v>0</v>
      </c>
      <c r="E28" s="5">
        <v>0</v>
      </c>
      <c r="F28" s="5">
        <v>0</v>
      </c>
      <c r="G28" s="17"/>
      <c r="H28" s="98">
        <v>0.5</v>
      </c>
      <c r="I28" s="99">
        <v>0.5</v>
      </c>
      <c r="J28" s="97">
        <v>1</v>
      </c>
      <c r="K28" s="17"/>
      <c r="L28" s="76">
        <f t="shared" ref="L28:M30" si="3">D28*H28</f>
        <v>0</v>
      </c>
      <c r="M28" s="75">
        <f t="shared" si="3"/>
        <v>0</v>
      </c>
      <c r="N28" s="75">
        <f>(F28)*J28</f>
        <v>0</v>
      </c>
      <c r="O28" s="56">
        <f>SUM(L28:N28)</f>
        <v>0</v>
      </c>
      <c r="P28" s="20"/>
      <c r="R28" s="15"/>
    </row>
    <row r="29" spans="2:18" ht="36" customHeight="1" x14ac:dyDescent="0.25">
      <c r="B29" s="148" t="s">
        <v>212</v>
      </c>
      <c r="C29" s="25" t="s">
        <v>178</v>
      </c>
      <c r="D29" s="5">
        <v>0</v>
      </c>
      <c r="E29" s="5">
        <v>0</v>
      </c>
      <c r="F29" s="5">
        <v>0</v>
      </c>
      <c r="G29" s="17"/>
      <c r="H29" s="98">
        <v>0</v>
      </c>
      <c r="I29" s="99">
        <v>0.5</v>
      </c>
      <c r="J29" s="97">
        <v>1</v>
      </c>
      <c r="K29" s="17"/>
      <c r="L29" s="76">
        <f t="shared" si="3"/>
        <v>0</v>
      </c>
      <c r="M29" s="75">
        <f t="shared" si="3"/>
        <v>0</v>
      </c>
      <c r="N29" s="75">
        <f>(F29)*J29</f>
        <v>0</v>
      </c>
      <c r="O29" s="56">
        <f>SUM(L29:N29)</f>
        <v>0</v>
      </c>
      <c r="P29" s="20"/>
      <c r="R29" s="15"/>
    </row>
    <row r="30" spans="2:18" ht="15" customHeight="1" x14ac:dyDescent="0.25">
      <c r="B30" s="148" t="s">
        <v>24</v>
      </c>
      <c r="C30" s="25"/>
      <c r="D30" s="5">
        <v>0</v>
      </c>
      <c r="E30" s="5">
        <v>0</v>
      </c>
      <c r="F30" s="5">
        <v>0</v>
      </c>
      <c r="G30" s="17"/>
      <c r="H30" s="98">
        <v>0</v>
      </c>
      <c r="I30" s="99">
        <v>0.5</v>
      </c>
      <c r="J30" s="97">
        <v>1</v>
      </c>
      <c r="K30" s="17"/>
      <c r="L30" s="76">
        <f t="shared" si="3"/>
        <v>0</v>
      </c>
      <c r="M30" s="75">
        <f t="shared" si="3"/>
        <v>0</v>
      </c>
      <c r="N30" s="75">
        <f>(F30)*J30</f>
        <v>0</v>
      </c>
      <c r="O30" s="56">
        <f>SUM(L30:N30)</f>
        <v>0</v>
      </c>
      <c r="P30" s="20"/>
      <c r="R30" s="15"/>
    </row>
    <row r="31" spans="2:18" ht="15" customHeight="1" x14ac:dyDescent="0.25">
      <c r="B31" s="149" t="str">
        <f>CONCATENATE("Check: sum of row ", ROW(B28)," to row ", ROW(B30), " = row ", ROW(B27), " for each column")</f>
        <v>Check: sum of row 28 to row 30 = row 27 for each column</v>
      </c>
      <c r="C31" s="26"/>
      <c r="D31" s="62" t="str">
        <f>IF(SUM(D28:D30)=D27,"Pass","Fail")</f>
        <v>Pass</v>
      </c>
      <c r="E31" s="2" t="str">
        <f>IF(SUM(E28:E30)=E27,"Pass","Fail")</f>
        <v>Pass</v>
      </c>
      <c r="F31" s="2" t="str">
        <f>IF(SUM(F28:F30)=F27,"Pass","Fail")</f>
        <v>Pass</v>
      </c>
      <c r="G31" s="17"/>
      <c r="H31" s="96"/>
      <c r="I31" s="102"/>
      <c r="J31" s="103"/>
      <c r="K31" s="17"/>
      <c r="L31" s="73"/>
      <c r="M31" s="8"/>
      <c r="N31" s="8"/>
      <c r="O31" s="4"/>
      <c r="P31" s="20"/>
      <c r="R31" s="15"/>
    </row>
    <row r="32" spans="2:18" ht="15" customHeight="1" x14ac:dyDescent="0.25">
      <c r="B32" s="147" t="s">
        <v>26</v>
      </c>
      <c r="C32" s="25" t="s">
        <v>158</v>
      </c>
      <c r="D32" s="63">
        <f>SUM(D33:D35)</f>
        <v>0</v>
      </c>
      <c r="E32" s="3">
        <f t="shared" ref="E32:F32" si="4">SUM(E33:E35)</f>
        <v>0</v>
      </c>
      <c r="F32" s="3">
        <f t="shared" si="4"/>
        <v>0</v>
      </c>
      <c r="G32" s="17"/>
      <c r="H32" s="96"/>
      <c r="I32" s="102"/>
      <c r="J32" s="103"/>
      <c r="K32" s="17"/>
      <c r="L32" s="73"/>
      <c r="M32" s="8"/>
      <c r="N32" s="8"/>
      <c r="O32" s="4"/>
      <c r="P32" s="20"/>
      <c r="R32" s="24" t="s">
        <v>23</v>
      </c>
    </row>
    <row r="33" spans="2:18" x14ac:dyDescent="0.25">
      <c r="B33" s="148" t="s">
        <v>213</v>
      </c>
      <c r="C33" s="25" t="s">
        <v>158</v>
      </c>
      <c r="D33" s="5">
        <v>0</v>
      </c>
      <c r="E33" s="5">
        <v>0</v>
      </c>
      <c r="F33" s="5">
        <v>0</v>
      </c>
      <c r="G33" s="17"/>
      <c r="H33" s="98">
        <v>0.5</v>
      </c>
      <c r="I33" s="99">
        <v>0.5</v>
      </c>
      <c r="J33" s="97">
        <v>1</v>
      </c>
      <c r="K33" s="17"/>
      <c r="L33" s="76">
        <f t="shared" ref="L33:M35" si="5">D33*H33</f>
        <v>0</v>
      </c>
      <c r="M33" s="75">
        <f t="shared" si="5"/>
        <v>0</v>
      </c>
      <c r="N33" s="75">
        <f>(F33)*J33</f>
        <v>0</v>
      </c>
      <c r="O33" s="56">
        <f>SUM(L33:N33)</f>
        <v>0</v>
      </c>
      <c r="P33" s="20"/>
      <c r="R33" s="15"/>
    </row>
    <row r="34" spans="2:18" ht="15" customHeight="1" x14ac:dyDescent="0.25">
      <c r="B34" s="148" t="s">
        <v>214</v>
      </c>
      <c r="C34" s="25" t="s">
        <v>158</v>
      </c>
      <c r="D34" s="5">
        <v>0</v>
      </c>
      <c r="E34" s="5">
        <v>0</v>
      </c>
      <c r="F34" s="5">
        <v>0</v>
      </c>
      <c r="G34" s="17"/>
      <c r="H34" s="104">
        <v>0.5</v>
      </c>
      <c r="I34" s="99">
        <v>0.5</v>
      </c>
      <c r="J34" s="97">
        <v>1</v>
      </c>
      <c r="K34" s="17"/>
      <c r="L34" s="76">
        <f t="shared" si="5"/>
        <v>0</v>
      </c>
      <c r="M34" s="75">
        <f t="shared" si="5"/>
        <v>0</v>
      </c>
      <c r="N34" s="75">
        <f>(F34)*J34</f>
        <v>0</v>
      </c>
      <c r="O34" s="56">
        <f t="shared" ref="O34" si="6">SUM(L34:N34)</f>
        <v>0</v>
      </c>
      <c r="P34" s="20"/>
      <c r="R34" s="15"/>
    </row>
    <row r="35" spans="2:18" ht="15" customHeight="1" x14ac:dyDescent="0.25">
      <c r="B35" s="148" t="s">
        <v>24</v>
      </c>
      <c r="C35" s="25"/>
      <c r="D35" s="5">
        <v>0</v>
      </c>
      <c r="E35" s="5">
        <v>0</v>
      </c>
      <c r="F35" s="5">
        <v>0</v>
      </c>
      <c r="G35" s="17"/>
      <c r="H35" s="104">
        <v>0.5</v>
      </c>
      <c r="I35" s="99">
        <v>0.5</v>
      </c>
      <c r="J35" s="97">
        <v>1</v>
      </c>
      <c r="K35" s="17"/>
      <c r="L35" s="76">
        <f t="shared" si="5"/>
        <v>0</v>
      </c>
      <c r="M35" s="75">
        <f t="shared" si="5"/>
        <v>0</v>
      </c>
      <c r="N35" s="75">
        <f>(F35)*J35</f>
        <v>0</v>
      </c>
      <c r="O35" s="56">
        <f>SUM(L35:N35)</f>
        <v>0</v>
      </c>
      <c r="P35" s="20"/>
      <c r="R35" s="15"/>
    </row>
    <row r="36" spans="2:18" ht="15" customHeight="1" x14ac:dyDescent="0.25">
      <c r="B36" s="149" t="str">
        <f>CONCATENATE("Check: sum of row ", ROW(B33)," to row ", ROW(B35), " = row ", ROW(B32), " for each column")</f>
        <v>Check: sum of row 33 to row 35 = row 32 for each column</v>
      </c>
      <c r="C36" s="26"/>
      <c r="D36" s="62" t="str">
        <f>IF(SUM(D33:D35)=D32,"Pass","Fail")</f>
        <v>Pass</v>
      </c>
      <c r="E36" s="2" t="str">
        <f>IF(SUM(E33:E35)=E32,"Pass","Fail")</f>
        <v>Pass</v>
      </c>
      <c r="F36" s="2" t="str">
        <f>IF(SUM(F33:F35)=F32,"Pass","Fail")</f>
        <v>Pass</v>
      </c>
      <c r="G36" s="17"/>
      <c r="H36" s="96"/>
      <c r="I36" s="102"/>
      <c r="J36" s="101"/>
      <c r="K36" s="17"/>
      <c r="L36" s="73"/>
      <c r="M36" s="8"/>
      <c r="N36" s="8"/>
      <c r="O36" s="4"/>
      <c r="P36" s="20"/>
      <c r="R36" s="15"/>
    </row>
    <row r="37" spans="2:18" ht="30" customHeight="1" x14ac:dyDescent="0.25">
      <c r="B37" s="149" t="str">
        <f>CONCATENATE("Check: sum of row ", ROW(B27), " and row ", ROW(B32), " ≥ LCR unsecured funding from sovereigns/central banks/PSEs/MDBs")</f>
        <v>Check: sum of row 27 and row 32 ≥ LCR unsecured funding from sovereigns/central banks/PSEs/MDBs</v>
      </c>
      <c r="C37" s="26"/>
      <c r="D37" s="62" t="str">
        <f>IF(SUM(D27,D32)&gt;=D32,"Pass","Fail")</f>
        <v>Pass</v>
      </c>
      <c r="E37" s="8"/>
      <c r="F37" s="4"/>
      <c r="G37" s="17"/>
      <c r="H37" s="96"/>
      <c r="I37" s="102"/>
      <c r="J37" s="101"/>
      <c r="K37" s="17"/>
      <c r="L37" s="73"/>
      <c r="M37" s="8"/>
      <c r="N37" s="8"/>
      <c r="O37" s="4"/>
      <c r="P37" s="20"/>
      <c r="R37" s="15"/>
    </row>
    <row r="38" spans="2:18" ht="30" customHeight="1" x14ac:dyDescent="0.25">
      <c r="B38" s="149" t="str">
        <f>CONCATENATE("Check: sum of row ", ROW(B28), " and row ", ROW(B33), " ≥ LCR operational deposits from sovereigns/central banks/PSEs/MDBs")</f>
        <v>Check: sum of row 28 and row 33 ≥ LCR operational deposits from sovereigns/central banks/PSEs/MDBs</v>
      </c>
      <c r="C38" s="26"/>
      <c r="D38" s="62" t="str">
        <f>IF(SUM(D28,D33)&gt;=D33,"Pass","Fail")</f>
        <v>Pass</v>
      </c>
      <c r="E38" s="8"/>
      <c r="F38" s="4"/>
      <c r="G38" s="17"/>
      <c r="H38" s="96"/>
      <c r="I38" s="102"/>
      <c r="J38" s="101"/>
      <c r="K38" s="17"/>
      <c r="L38" s="73"/>
      <c r="M38" s="8"/>
      <c r="N38" s="8"/>
      <c r="O38" s="4"/>
      <c r="P38" s="20"/>
      <c r="R38" s="15"/>
    </row>
    <row r="39" spans="2:18" ht="30" customHeight="1" x14ac:dyDescent="0.25">
      <c r="B39" s="147" t="s">
        <v>27</v>
      </c>
      <c r="C39" s="27"/>
      <c r="D39" s="63">
        <f>SUM(D40:D42)</f>
        <v>0</v>
      </c>
      <c r="E39" s="3">
        <f t="shared" ref="E39:F39" si="7">SUM(E40:E42)</f>
        <v>0</v>
      </c>
      <c r="F39" s="3">
        <f t="shared" si="7"/>
        <v>0</v>
      </c>
      <c r="G39" s="17"/>
      <c r="H39" s="96"/>
      <c r="I39" s="102"/>
      <c r="J39" s="101"/>
      <c r="K39" s="17"/>
      <c r="L39" s="73"/>
      <c r="M39" s="8"/>
      <c r="N39" s="8"/>
      <c r="O39" s="4"/>
      <c r="P39" s="20"/>
      <c r="R39" s="24" t="s">
        <v>23</v>
      </c>
    </row>
    <row r="40" spans="2:18" ht="25.5" x14ac:dyDescent="0.25">
      <c r="B40" s="148" t="s">
        <v>215</v>
      </c>
      <c r="C40" s="28" t="s">
        <v>237</v>
      </c>
      <c r="D40" s="5">
        <v>0</v>
      </c>
      <c r="E40" s="5">
        <v>0</v>
      </c>
      <c r="F40" s="5">
        <v>0</v>
      </c>
      <c r="G40" s="17"/>
      <c r="H40" s="98">
        <v>0.5</v>
      </c>
      <c r="I40" s="99">
        <v>0.5</v>
      </c>
      <c r="J40" s="97">
        <v>1</v>
      </c>
      <c r="K40" s="17"/>
      <c r="L40" s="76">
        <f t="shared" ref="L40:M42" si="8">D40*H40</f>
        <v>0</v>
      </c>
      <c r="M40" s="75">
        <f t="shared" si="8"/>
        <v>0</v>
      </c>
      <c r="N40" s="75">
        <f>(F40)*J40</f>
        <v>0</v>
      </c>
      <c r="O40" s="56">
        <f>SUM(L40:N40)</f>
        <v>0</v>
      </c>
      <c r="P40" s="20"/>
      <c r="R40" s="15"/>
    </row>
    <row r="41" spans="2:18" ht="25.5" x14ac:dyDescent="0.25">
      <c r="B41" s="148" t="s">
        <v>216</v>
      </c>
      <c r="C41" s="28" t="s">
        <v>237</v>
      </c>
      <c r="D41" s="5">
        <v>0</v>
      </c>
      <c r="E41" s="5">
        <v>0</v>
      </c>
      <c r="F41" s="5">
        <v>0</v>
      </c>
      <c r="G41" s="17"/>
      <c r="H41" s="98">
        <v>0</v>
      </c>
      <c r="I41" s="99">
        <v>0.5</v>
      </c>
      <c r="J41" s="97">
        <v>1</v>
      </c>
      <c r="K41" s="17"/>
      <c r="L41" s="76">
        <f t="shared" si="8"/>
        <v>0</v>
      </c>
      <c r="M41" s="75">
        <f t="shared" si="8"/>
        <v>0</v>
      </c>
      <c r="N41" s="75">
        <f>(F41)*J41</f>
        <v>0</v>
      </c>
      <c r="O41" s="56">
        <f>SUM(L41:N41)</f>
        <v>0</v>
      </c>
      <c r="P41" s="20"/>
      <c r="R41" s="15"/>
    </row>
    <row r="42" spans="2:18" ht="15" customHeight="1" x14ac:dyDescent="0.25">
      <c r="B42" s="148" t="s">
        <v>24</v>
      </c>
      <c r="C42" s="28" t="s">
        <v>237</v>
      </c>
      <c r="D42" s="5">
        <v>0</v>
      </c>
      <c r="E42" s="5">
        <v>0</v>
      </c>
      <c r="F42" s="5">
        <v>0</v>
      </c>
      <c r="G42" s="17"/>
      <c r="H42" s="98">
        <v>0</v>
      </c>
      <c r="I42" s="99">
        <v>0.5</v>
      </c>
      <c r="J42" s="97">
        <v>1</v>
      </c>
      <c r="K42" s="17"/>
      <c r="L42" s="76">
        <f t="shared" si="8"/>
        <v>0</v>
      </c>
      <c r="M42" s="75">
        <f t="shared" si="8"/>
        <v>0</v>
      </c>
      <c r="N42" s="75">
        <f>(F42)*J42</f>
        <v>0</v>
      </c>
      <c r="O42" s="56">
        <f>SUM(L42:N42)</f>
        <v>0</v>
      </c>
      <c r="P42" s="20"/>
      <c r="R42" s="15"/>
    </row>
    <row r="43" spans="2:18" ht="15" customHeight="1" x14ac:dyDescent="0.25">
      <c r="B43" s="149" t="str">
        <f>CONCATENATE("Check: sum of row ", ROW(B40)," to row ", ROW(B42), " = row ", ROW(B39), " for each column")</f>
        <v>Check: sum of row 40 to row 42 = row 39 for each column</v>
      </c>
      <c r="C43" s="29"/>
      <c r="D43" s="62" t="str">
        <f>IF(SUM(D40:D42)=D39,"Pass","Fail")</f>
        <v>Pass</v>
      </c>
      <c r="E43" s="2" t="str">
        <f>IF(SUM(E40:E42)=E39,"Pass","Fail")</f>
        <v>Pass</v>
      </c>
      <c r="F43" s="2" t="str">
        <f>IF(SUM(F40:F42)=F39,"Pass","Fail")</f>
        <v>Pass</v>
      </c>
      <c r="G43" s="17"/>
      <c r="H43" s="96"/>
      <c r="I43" s="102"/>
      <c r="J43" s="103"/>
      <c r="K43" s="17"/>
      <c r="L43" s="73"/>
      <c r="M43" s="8"/>
      <c r="N43" s="8"/>
      <c r="O43" s="4"/>
      <c r="P43" s="20"/>
      <c r="R43" s="15"/>
    </row>
    <row r="44" spans="2:18" x14ac:dyDescent="0.25">
      <c r="B44" s="147" t="s">
        <v>28</v>
      </c>
      <c r="C44" s="28" t="s">
        <v>237</v>
      </c>
      <c r="D44" s="5">
        <v>0</v>
      </c>
      <c r="E44" s="5">
        <v>0</v>
      </c>
      <c r="F44" s="5">
        <v>0</v>
      </c>
      <c r="G44" s="17"/>
      <c r="H44" s="96"/>
      <c r="I44" s="105"/>
      <c r="J44" s="97">
        <v>1</v>
      </c>
      <c r="K44" s="17"/>
      <c r="L44" s="73"/>
      <c r="M44" s="8"/>
      <c r="N44" s="75">
        <f>F44*J44</f>
        <v>0</v>
      </c>
      <c r="O44" s="56">
        <f>SUM(N44)</f>
        <v>0</v>
      </c>
      <c r="P44" s="20"/>
      <c r="R44" s="24" t="s">
        <v>29</v>
      </c>
    </row>
    <row r="45" spans="2:18" ht="15" customHeight="1" x14ac:dyDescent="0.25">
      <c r="B45" s="147" t="s">
        <v>30</v>
      </c>
      <c r="C45" s="28" t="s">
        <v>237</v>
      </c>
      <c r="D45" s="5">
        <v>0</v>
      </c>
      <c r="E45" s="5">
        <v>0</v>
      </c>
      <c r="F45" s="5">
        <v>0</v>
      </c>
      <c r="G45" s="17"/>
      <c r="H45" s="98">
        <v>0</v>
      </c>
      <c r="I45" s="99">
        <v>0.5</v>
      </c>
      <c r="J45" s="97">
        <v>1</v>
      </c>
      <c r="K45" s="17"/>
      <c r="L45" s="76">
        <f>D45*H45</f>
        <v>0</v>
      </c>
      <c r="M45" s="75">
        <f>E45*I45</f>
        <v>0</v>
      </c>
      <c r="N45" s="75">
        <f>(F45)*J45</f>
        <v>0</v>
      </c>
      <c r="O45" s="56">
        <f>IF(AND(ISNUMBER(L45),ISNUMBER(M45),ISNUMBER(N45)), SUM(L45:N45), "")</f>
        <v>0</v>
      </c>
      <c r="P45" s="20"/>
      <c r="R45" s="24" t="s">
        <v>31</v>
      </c>
    </row>
    <row r="46" spans="2:18" ht="25.5" x14ac:dyDescent="0.25">
      <c r="B46" s="147" t="s">
        <v>171</v>
      </c>
      <c r="C46" s="28"/>
      <c r="D46" s="61"/>
      <c r="E46" s="8"/>
      <c r="F46" s="4"/>
      <c r="G46" s="17"/>
      <c r="H46" s="105"/>
      <c r="I46" s="100"/>
      <c r="J46" s="103"/>
      <c r="K46" s="17"/>
      <c r="L46" s="73"/>
      <c r="M46" s="8"/>
      <c r="N46" s="8"/>
      <c r="O46" s="4"/>
      <c r="P46" s="20"/>
      <c r="R46" s="24" t="s">
        <v>32</v>
      </c>
    </row>
    <row r="47" spans="2:18" ht="15" customHeight="1" x14ac:dyDescent="0.25">
      <c r="B47" s="148" t="s">
        <v>33</v>
      </c>
      <c r="C47" s="28" t="s">
        <v>237</v>
      </c>
      <c r="D47" s="5">
        <v>0</v>
      </c>
      <c r="E47" s="5">
        <v>0</v>
      </c>
      <c r="F47" s="5">
        <v>0</v>
      </c>
      <c r="G47" s="17"/>
      <c r="H47" s="98">
        <v>0.5</v>
      </c>
      <c r="I47" s="99">
        <v>0.5</v>
      </c>
      <c r="J47" s="97">
        <v>1</v>
      </c>
      <c r="K47" s="17"/>
      <c r="L47" s="76">
        <f t="shared" ref="L47:M51" si="9">D47*H47</f>
        <v>0</v>
      </c>
      <c r="M47" s="75">
        <f t="shared" si="9"/>
        <v>0</v>
      </c>
      <c r="N47" s="75">
        <f t="shared" ref="N47:N51" si="10">(F47)*J47</f>
        <v>0</v>
      </c>
      <c r="O47" s="56">
        <f t="shared" ref="O47:O51" si="11">SUM(L47:N47)</f>
        <v>0</v>
      </c>
      <c r="P47" s="20"/>
      <c r="R47" s="15"/>
    </row>
    <row r="48" spans="2:18" ht="15" customHeight="1" x14ac:dyDescent="0.25">
      <c r="B48" s="148" t="s">
        <v>7</v>
      </c>
      <c r="C48" s="28" t="s">
        <v>237</v>
      </c>
      <c r="D48" s="5">
        <v>0</v>
      </c>
      <c r="E48" s="5">
        <v>0</v>
      </c>
      <c r="F48" s="5">
        <v>0</v>
      </c>
      <c r="G48" s="17"/>
      <c r="H48" s="98">
        <v>0.5</v>
      </c>
      <c r="I48" s="99">
        <v>0.5</v>
      </c>
      <c r="J48" s="97">
        <v>1</v>
      </c>
      <c r="K48" s="17"/>
      <c r="L48" s="76">
        <f t="shared" si="9"/>
        <v>0</v>
      </c>
      <c r="M48" s="75">
        <f t="shared" si="9"/>
        <v>0</v>
      </c>
      <c r="N48" s="75">
        <f t="shared" si="10"/>
        <v>0</v>
      </c>
      <c r="O48" s="56">
        <f t="shared" si="11"/>
        <v>0</v>
      </c>
      <c r="P48" s="20"/>
      <c r="R48" s="15"/>
    </row>
    <row r="49" spans="1:18" ht="15" customHeight="1" x14ac:dyDescent="0.25">
      <c r="B49" s="148" t="s">
        <v>8</v>
      </c>
      <c r="C49" s="28" t="s">
        <v>237</v>
      </c>
      <c r="D49" s="5">
        <v>0</v>
      </c>
      <c r="E49" s="5">
        <v>0</v>
      </c>
      <c r="F49" s="5">
        <v>0</v>
      </c>
      <c r="G49" s="17"/>
      <c r="H49" s="98">
        <v>0</v>
      </c>
      <c r="I49" s="99">
        <v>0.5</v>
      </c>
      <c r="J49" s="97">
        <v>1</v>
      </c>
      <c r="K49" s="17"/>
      <c r="L49" s="76">
        <f t="shared" si="9"/>
        <v>0</v>
      </c>
      <c r="M49" s="75">
        <f t="shared" si="9"/>
        <v>0</v>
      </c>
      <c r="N49" s="75">
        <f t="shared" si="10"/>
        <v>0</v>
      </c>
      <c r="O49" s="56">
        <f t="shared" si="11"/>
        <v>0</v>
      </c>
      <c r="P49" s="20"/>
      <c r="R49" s="15"/>
    </row>
    <row r="50" spans="1:18" ht="15" customHeight="1" x14ac:dyDescent="0.25">
      <c r="B50" s="148" t="s">
        <v>34</v>
      </c>
      <c r="C50" s="28" t="s">
        <v>237</v>
      </c>
      <c r="D50" s="5">
        <v>0</v>
      </c>
      <c r="E50" s="5">
        <v>0</v>
      </c>
      <c r="F50" s="5">
        <v>0</v>
      </c>
      <c r="G50" s="17"/>
      <c r="H50" s="98">
        <v>0.5</v>
      </c>
      <c r="I50" s="99">
        <v>0.5</v>
      </c>
      <c r="J50" s="97">
        <v>1</v>
      </c>
      <c r="K50" s="17"/>
      <c r="L50" s="76">
        <f t="shared" si="9"/>
        <v>0</v>
      </c>
      <c r="M50" s="75">
        <f t="shared" si="9"/>
        <v>0</v>
      </c>
      <c r="N50" s="75">
        <f t="shared" si="10"/>
        <v>0</v>
      </c>
      <c r="O50" s="56">
        <f t="shared" si="11"/>
        <v>0</v>
      </c>
      <c r="P50" s="20"/>
      <c r="R50" s="15"/>
    </row>
    <row r="51" spans="1:18" ht="15" customHeight="1" x14ac:dyDescent="0.25">
      <c r="B51" s="148" t="s">
        <v>35</v>
      </c>
      <c r="C51" s="28" t="s">
        <v>237</v>
      </c>
      <c r="D51" s="5">
        <v>0</v>
      </c>
      <c r="E51" s="5">
        <v>0</v>
      </c>
      <c r="F51" s="5">
        <v>0</v>
      </c>
      <c r="G51" s="17"/>
      <c r="H51" s="98">
        <v>0</v>
      </c>
      <c r="I51" s="99">
        <v>0.5</v>
      </c>
      <c r="J51" s="97">
        <v>1</v>
      </c>
      <c r="K51" s="17"/>
      <c r="L51" s="76">
        <f t="shared" si="9"/>
        <v>0</v>
      </c>
      <c r="M51" s="75">
        <f t="shared" si="9"/>
        <v>0</v>
      </c>
      <c r="N51" s="75">
        <f t="shared" si="10"/>
        <v>0</v>
      </c>
      <c r="O51" s="56">
        <f t="shared" si="11"/>
        <v>0</v>
      </c>
      <c r="P51" s="20"/>
      <c r="R51" s="15"/>
    </row>
    <row r="52" spans="1:18" ht="15" customHeight="1" x14ac:dyDescent="0.25">
      <c r="B52" s="147" t="s">
        <v>155</v>
      </c>
      <c r="C52" s="30"/>
      <c r="D52" s="61"/>
      <c r="E52" s="8"/>
      <c r="F52" s="4"/>
      <c r="G52" s="17"/>
      <c r="H52" s="96"/>
      <c r="I52" s="100"/>
      <c r="J52" s="101"/>
      <c r="K52" s="17"/>
      <c r="L52" s="73"/>
      <c r="M52" s="8"/>
      <c r="N52" s="8"/>
      <c r="O52" s="4"/>
      <c r="P52" s="20"/>
      <c r="R52" s="24" t="s">
        <v>37</v>
      </c>
    </row>
    <row r="53" spans="1:18" ht="25.5" x14ac:dyDescent="0.25">
      <c r="B53" s="148" t="s">
        <v>165</v>
      </c>
      <c r="C53" s="25" t="s">
        <v>232</v>
      </c>
      <c r="D53" s="61"/>
      <c r="E53" s="8"/>
      <c r="F53" s="52">
        <f>F56+F57</f>
        <v>0</v>
      </c>
      <c r="G53" s="17"/>
      <c r="H53" s="96"/>
      <c r="I53" s="100"/>
      <c r="J53" s="101"/>
      <c r="K53" s="17"/>
      <c r="L53" s="73"/>
      <c r="M53" s="8"/>
      <c r="N53" s="8"/>
      <c r="O53" s="4"/>
      <c r="P53" s="20"/>
      <c r="R53" s="24" t="s">
        <v>37</v>
      </c>
    </row>
    <row r="54" spans="1:18" x14ac:dyDescent="0.25">
      <c r="B54" s="150" t="s">
        <v>156</v>
      </c>
      <c r="C54" s="25" t="s">
        <v>174</v>
      </c>
      <c r="D54" s="61"/>
      <c r="E54" s="8"/>
      <c r="F54" s="5">
        <v>0</v>
      </c>
      <c r="G54" s="17"/>
      <c r="H54" s="96"/>
      <c r="I54" s="100"/>
      <c r="J54" s="101"/>
      <c r="K54" s="17"/>
      <c r="L54" s="73"/>
      <c r="M54" s="8"/>
      <c r="N54" s="8"/>
      <c r="O54" s="4"/>
      <c r="P54" s="20"/>
      <c r="R54" s="24"/>
    </row>
    <row r="55" spans="1:18" ht="30" customHeight="1" x14ac:dyDescent="0.25">
      <c r="B55" s="151" t="s">
        <v>173</v>
      </c>
      <c r="C55" s="25"/>
      <c r="D55" s="61"/>
      <c r="E55" s="8"/>
      <c r="F55" s="4"/>
      <c r="G55" s="17"/>
      <c r="H55" s="96"/>
      <c r="I55" s="100"/>
      <c r="J55" s="101"/>
      <c r="K55" s="17"/>
      <c r="L55" s="73"/>
      <c r="M55" s="8"/>
      <c r="N55" s="8"/>
      <c r="O55" s="4"/>
      <c r="P55" s="20"/>
      <c r="R55" s="24" t="s">
        <v>37</v>
      </c>
    </row>
    <row r="56" spans="1:18" ht="15" customHeight="1" x14ac:dyDescent="0.25">
      <c r="B56" s="152" t="s">
        <v>38</v>
      </c>
      <c r="C56" s="25" t="s">
        <v>232</v>
      </c>
      <c r="D56" s="61"/>
      <c r="E56" s="8"/>
      <c r="F56" s="5">
        <v>0</v>
      </c>
      <c r="G56" s="17"/>
      <c r="H56" s="96"/>
      <c r="I56" s="100"/>
      <c r="J56" s="101"/>
      <c r="K56" s="17"/>
      <c r="L56" s="73"/>
      <c r="M56" s="8"/>
      <c r="N56" s="8"/>
      <c r="O56" s="4"/>
      <c r="P56" s="20"/>
      <c r="R56" s="24" t="s">
        <v>37</v>
      </c>
    </row>
    <row r="57" spans="1:18" ht="15" customHeight="1" x14ac:dyDescent="0.25">
      <c r="B57" s="152" t="s">
        <v>39</v>
      </c>
      <c r="C57" s="25" t="s">
        <v>232</v>
      </c>
      <c r="D57" s="61"/>
      <c r="E57" s="8"/>
      <c r="F57" s="5">
        <v>0</v>
      </c>
      <c r="G57" s="17"/>
      <c r="H57" s="96"/>
      <c r="I57" s="100"/>
      <c r="J57" s="101"/>
      <c r="K57" s="17"/>
      <c r="L57" s="73"/>
      <c r="M57" s="8"/>
      <c r="N57" s="8"/>
      <c r="O57" s="4"/>
      <c r="P57" s="20"/>
      <c r="R57" s="24" t="s">
        <v>37</v>
      </c>
    </row>
    <row r="58" spans="1:18" ht="15" customHeight="1" x14ac:dyDescent="0.25">
      <c r="B58" s="153" t="str">
        <f>CONCATENATE("Check: row ", ROW(B53)," ≥ sum of rows ", ROW(B56), " to ", ROW(B57))</f>
        <v>Check: row 53 ≥ sum of rows 56 to 57</v>
      </c>
      <c r="C58" s="31"/>
      <c r="D58" s="61"/>
      <c r="E58" s="8"/>
      <c r="F58" s="2" t="str">
        <f>IF(F53&gt;=SUM(F56:F57),"Pass","Fail")</f>
        <v>Pass</v>
      </c>
      <c r="G58" s="17"/>
      <c r="H58" s="96"/>
      <c r="I58" s="100"/>
      <c r="J58" s="101"/>
      <c r="K58" s="17"/>
      <c r="L58" s="73"/>
      <c r="M58" s="8"/>
      <c r="N58" s="8"/>
      <c r="O58" s="4"/>
      <c r="P58" s="20"/>
      <c r="R58" s="24" t="s">
        <v>37</v>
      </c>
    </row>
    <row r="59" spans="1:18" ht="15" customHeight="1" x14ac:dyDescent="0.25">
      <c r="B59" s="151" t="s">
        <v>40</v>
      </c>
      <c r="C59" s="25" t="s">
        <v>232</v>
      </c>
      <c r="D59" s="61"/>
      <c r="E59" s="8"/>
      <c r="F59" s="52">
        <f>F61+F62</f>
        <v>0</v>
      </c>
      <c r="G59" s="17"/>
      <c r="H59" s="96"/>
      <c r="I59" s="100"/>
      <c r="J59" s="101"/>
      <c r="K59" s="17"/>
      <c r="L59" s="73"/>
      <c r="M59" s="8"/>
      <c r="N59" s="8"/>
      <c r="O59" s="4"/>
      <c r="P59" s="20"/>
      <c r="R59" s="24" t="s">
        <v>37</v>
      </c>
    </row>
    <row r="60" spans="1:18" ht="22.5" customHeight="1" x14ac:dyDescent="0.25">
      <c r="A60" s="225"/>
      <c r="B60" s="152" t="s">
        <v>41</v>
      </c>
      <c r="C60" s="25"/>
      <c r="D60" s="64"/>
      <c r="E60" s="51"/>
      <c r="F60" s="4"/>
      <c r="G60" s="32"/>
      <c r="H60" s="106"/>
      <c r="I60" s="107"/>
      <c r="J60" s="101"/>
      <c r="K60" s="32"/>
      <c r="L60" s="77"/>
      <c r="M60" s="51"/>
      <c r="N60" s="8"/>
      <c r="O60" s="4"/>
      <c r="P60" s="33"/>
      <c r="R60" s="34" t="s">
        <v>37</v>
      </c>
    </row>
    <row r="61" spans="1:18" ht="15" customHeight="1" x14ac:dyDescent="0.25">
      <c r="B61" s="154" t="s">
        <v>38</v>
      </c>
      <c r="C61" s="25" t="s">
        <v>238</v>
      </c>
      <c r="D61" s="61"/>
      <c r="E61" s="8"/>
      <c r="F61" s="5">
        <v>0</v>
      </c>
      <c r="G61" s="17"/>
      <c r="H61" s="96"/>
      <c r="I61" s="100"/>
      <c r="J61" s="101"/>
      <c r="K61" s="17"/>
      <c r="L61" s="73"/>
      <c r="M61" s="8"/>
      <c r="N61" s="8"/>
      <c r="O61" s="4"/>
      <c r="P61" s="20"/>
      <c r="R61" s="24" t="s">
        <v>37</v>
      </c>
    </row>
    <row r="62" spans="1:18" ht="15" customHeight="1" x14ac:dyDescent="0.25">
      <c r="B62" s="154" t="s">
        <v>39</v>
      </c>
      <c r="C62" s="25" t="s">
        <v>238</v>
      </c>
      <c r="D62" s="61"/>
      <c r="E62" s="8"/>
      <c r="F62" s="5">
        <v>0</v>
      </c>
      <c r="G62" s="17"/>
      <c r="H62" s="96"/>
      <c r="I62" s="100"/>
      <c r="J62" s="101"/>
      <c r="K62" s="17"/>
      <c r="L62" s="73"/>
      <c r="M62" s="8"/>
      <c r="N62" s="8"/>
      <c r="O62" s="4"/>
      <c r="P62" s="20"/>
      <c r="R62" s="24" t="s">
        <v>37</v>
      </c>
    </row>
    <row r="63" spans="1:18" ht="15" customHeight="1" x14ac:dyDescent="0.25">
      <c r="B63" s="153" t="str">
        <f>CONCATENATE("Check: row ", ROW(B59)," ≥ sum of rows ", ROW(B61), " to ", ROW(B62))</f>
        <v>Check: row 59 ≥ sum of rows 61 to 62</v>
      </c>
      <c r="C63" s="31"/>
      <c r="D63" s="61"/>
      <c r="E63" s="8"/>
      <c r="F63" s="2" t="str">
        <f>IF(F59&gt;=SUM(F61:F62),"Pass","Fail")</f>
        <v>Pass</v>
      </c>
      <c r="G63" s="17"/>
      <c r="H63" s="96"/>
      <c r="I63" s="100"/>
      <c r="J63" s="101"/>
      <c r="K63" s="17"/>
      <c r="L63" s="73"/>
      <c r="M63" s="8"/>
      <c r="N63" s="8"/>
      <c r="O63" s="4"/>
      <c r="P63" s="20"/>
      <c r="R63" s="24" t="s">
        <v>37</v>
      </c>
    </row>
    <row r="64" spans="1:18" ht="30" customHeight="1" x14ac:dyDescent="0.25">
      <c r="B64" s="155" t="s">
        <v>42</v>
      </c>
      <c r="C64" s="30"/>
      <c r="D64" s="61"/>
      <c r="E64" s="8"/>
      <c r="F64" s="52">
        <f>F53-F59</f>
        <v>0</v>
      </c>
      <c r="G64" s="17"/>
      <c r="H64" s="96"/>
      <c r="I64" s="100"/>
      <c r="J64" s="97">
        <v>0</v>
      </c>
      <c r="K64" s="17"/>
      <c r="L64" s="73"/>
      <c r="M64" s="8"/>
      <c r="N64" s="75">
        <f>F64*J64</f>
        <v>0</v>
      </c>
      <c r="O64" s="56">
        <f>SUM(N64)</f>
        <v>0</v>
      </c>
      <c r="P64" s="20"/>
      <c r="R64" s="24" t="s">
        <v>37</v>
      </c>
    </row>
    <row r="65" spans="2:18" ht="15" customHeight="1" x14ac:dyDescent="0.25">
      <c r="B65" s="148" t="s">
        <v>43</v>
      </c>
      <c r="C65" s="25" t="s">
        <v>232</v>
      </c>
      <c r="D65" s="61"/>
      <c r="E65" s="8"/>
      <c r="F65" s="3">
        <f>SUM(F66:F68)</f>
        <v>0</v>
      </c>
      <c r="G65" s="17"/>
      <c r="H65" s="96"/>
      <c r="I65" s="100"/>
      <c r="J65" s="101"/>
      <c r="K65" s="17"/>
      <c r="L65" s="73"/>
      <c r="M65" s="8"/>
      <c r="N65" s="8"/>
      <c r="O65" s="4"/>
      <c r="P65" s="20"/>
      <c r="R65" s="24" t="s">
        <v>37</v>
      </c>
    </row>
    <row r="66" spans="2:18" ht="15" customHeight="1" x14ac:dyDescent="0.25">
      <c r="B66" s="151" t="s">
        <v>44</v>
      </c>
      <c r="C66" s="25" t="s">
        <v>232</v>
      </c>
      <c r="D66" s="61"/>
      <c r="E66" s="8"/>
      <c r="F66" s="5">
        <v>0</v>
      </c>
      <c r="G66" s="17"/>
      <c r="H66" s="96"/>
      <c r="I66" s="100"/>
      <c r="J66" s="101"/>
      <c r="K66" s="17"/>
      <c r="L66" s="73"/>
      <c r="M66" s="8"/>
      <c r="N66" s="8"/>
      <c r="O66" s="4"/>
      <c r="P66" s="20"/>
      <c r="R66" s="24" t="s">
        <v>37</v>
      </c>
    </row>
    <row r="67" spans="2:18" ht="15" customHeight="1" x14ac:dyDescent="0.25">
      <c r="B67" s="151" t="s">
        <v>45</v>
      </c>
      <c r="C67" s="25" t="s">
        <v>232</v>
      </c>
      <c r="D67" s="61"/>
      <c r="E67" s="8"/>
      <c r="F67" s="5">
        <v>0</v>
      </c>
      <c r="G67" s="17"/>
      <c r="H67" s="96"/>
      <c r="I67" s="100"/>
      <c r="J67" s="101"/>
      <c r="K67" s="17"/>
      <c r="L67" s="73"/>
      <c r="M67" s="8"/>
      <c r="N67" s="8"/>
      <c r="O67" s="4"/>
      <c r="P67" s="20"/>
      <c r="R67" s="24" t="s">
        <v>37</v>
      </c>
    </row>
    <row r="68" spans="2:18" ht="15" customHeight="1" x14ac:dyDescent="0.25">
      <c r="B68" s="151" t="s">
        <v>46</v>
      </c>
      <c r="C68" s="25" t="s">
        <v>232</v>
      </c>
      <c r="D68" s="61"/>
      <c r="E68" s="8"/>
      <c r="F68" s="5">
        <v>0</v>
      </c>
      <c r="G68" s="17"/>
      <c r="H68" s="96"/>
      <c r="I68" s="100"/>
      <c r="J68" s="101"/>
      <c r="K68" s="17"/>
      <c r="L68" s="73"/>
      <c r="M68" s="8"/>
      <c r="N68" s="8"/>
      <c r="O68" s="4"/>
      <c r="P68" s="20"/>
      <c r="R68" s="24" t="s">
        <v>37</v>
      </c>
    </row>
    <row r="69" spans="2:18" ht="15" customHeight="1" x14ac:dyDescent="0.25">
      <c r="B69" s="153" t="str">
        <f>CONCATENATE("Check: sum of row ", ROW(B66)," to row ", ROW(B68), " = row ", ROW(B65))</f>
        <v>Check: sum of row 66 to row 68 = row 65</v>
      </c>
      <c r="C69" s="31"/>
      <c r="D69" s="61"/>
      <c r="E69" s="8"/>
      <c r="F69" s="2" t="str">
        <f>IF(SUM(F66:F68)=F65,"Pass","Fail")</f>
        <v>Pass</v>
      </c>
      <c r="G69" s="17"/>
      <c r="H69" s="96"/>
      <c r="I69" s="100"/>
      <c r="J69" s="101"/>
      <c r="K69" s="17"/>
      <c r="L69" s="73"/>
      <c r="M69" s="8"/>
      <c r="N69" s="8"/>
      <c r="O69" s="4"/>
      <c r="P69" s="20"/>
      <c r="R69" s="24" t="s">
        <v>37</v>
      </c>
    </row>
    <row r="70" spans="2:18" ht="30" customHeight="1" x14ac:dyDescent="0.25">
      <c r="B70" s="148" t="s">
        <v>47</v>
      </c>
      <c r="C70" s="25" t="s">
        <v>232</v>
      </c>
      <c r="D70" s="5">
        <v>0</v>
      </c>
      <c r="E70" s="5">
        <v>0</v>
      </c>
      <c r="F70" s="5">
        <v>0</v>
      </c>
      <c r="G70" s="17"/>
      <c r="H70" s="96"/>
      <c r="I70" s="100"/>
      <c r="J70" s="101"/>
      <c r="K70" s="17"/>
      <c r="L70" s="73"/>
      <c r="M70" s="8"/>
      <c r="N70" s="8"/>
      <c r="O70" s="4"/>
      <c r="P70" s="20"/>
      <c r="R70" s="24" t="s">
        <v>37</v>
      </c>
    </row>
    <row r="71" spans="2:18" ht="15" customHeight="1" x14ac:dyDescent="0.25">
      <c r="B71" s="149" t="str">
        <f>CONCATENATE("Check: sum of row ", ROW(B70), " = row ", ROW(B65))</f>
        <v>Check: sum of row 70 = row 65</v>
      </c>
      <c r="C71" s="31"/>
      <c r="D71" s="61"/>
      <c r="E71" s="8"/>
      <c r="F71" s="2" t="str">
        <f>IF(SUM(D70:F70)=F65,"Pass","Fail")</f>
        <v>Pass</v>
      </c>
      <c r="G71" s="17"/>
      <c r="H71" s="96"/>
      <c r="I71" s="100"/>
      <c r="J71" s="101"/>
      <c r="K71" s="17"/>
      <c r="L71" s="73"/>
      <c r="M71" s="8"/>
      <c r="N71" s="8"/>
      <c r="O71" s="4"/>
      <c r="P71" s="20"/>
      <c r="R71" s="24" t="s">
        <v>37</v>
      </c>
    </row>
    <row r="72" spans="2:18" ht="30" customHeight="1" x14ac:dyDescent="0.25">
      <c r="B72" s="148" t="s">
        <v>48</v>
      </c>
      <c r="C72" s="25"/>
      <c r="D72" s="61"/>
      <c r="E72" s="8"/>
      <c r="F72" s="4"/>
      <c r="G72" s="17"/>
      <c r="H72" s="96"/>
      <c r="I72" s="100"/>
      <c r="J72" s="101"/>
      <c r="K72" s="17"/>
      <c r="L72" s="73"/>
      <c r="M72" s="8"/>
      <c r="N72" s="8"/>
      <c r="O72" s="4"/>
      <c r="P72" s="20"/>
      <c r="R72" s="24" t="s">
        <v>37</v>
      </c>
    </row>
    <row r="73" spans="2:18" ht="15" customHeight="1" x14ac:dyDescent="0.25">
      <c r="B73" s="151" t="s">
        <v>38</v>
      </c>
      <c r="C73" s="25" t="s">
        <v>232</v>
      </c>
      <c r="D73" s="61"/>
      <c r="E73" s="8"/>
      <c r="F73" s="5">
        <v>0</v>
      </c>
      <c r="G73" s="17"/>
      <c r="H73" s="96"/>
      <c r="I73" s="100"/>
      <c r="J73" s="101"/>
      <c r="K73" s="17"/>
      <c r="L73" s="73"/>
      <c r="M73" s="8"/>
      <c r="N73" s="8"/>
      <c r="O73" s="4"/>
      <c r="P73" s="20"/>
      <c r="R73" s="24" t="s">
        <v>37</v>
      </c>
    </row>
    <row r="74" spans="2:18" ht="15" customHeight="1" x14ac:dyDescent="0.25">
      <c r="B74" s="151" t="s">
        <v>39</v>
      </c>
      <c r="C74" s="25" t="s">
        <v>232</v>
      </c>
      <c r="D74" s="61"/>
      <c r="E74" s="8"/>
      <c r="F74" s="5">
        <v>0</v>
      </c>
      <c r="G74" s="17"/>
      <c r="H74" s="96"/>
      <c r="I74" s="100"/>
      <c r="J74" s="101"/>
      <c r="K74" s="17"/>
      <c r="L74" s="73"/>
      <c r="M74" s="8"/>
      <c r="N74" s="8"/>
      <c r="O74" s="4"/>
      <c r="P74" s="20"/>
      <c r="R74" s="24" t="s">
        <v>37</v>
      </c>
    </row>
    <row r="75" spans="2:18" ht="15" customHeight="1" x14ac:dyDescent="0.25">
      <c r="B75" s="149" t="str">
        <f>CONCATENATE("Check: row ", ROW(B65)," ≥ sum of rows ", ROW(B73), " to ", ROW(B74))</f>
        <v>Check: row 65 ≥ sum of rows 73 to 74</v>
      </c>
      <c r="C75" s="31"/>
      <c r="D75" s="61"/>
      <c r="E75" s="8"/>
      <c r="F75" s="2" t="str">
        <f>IF(F65&gt;=SUM(F73:F74),"Pass","Fail")</f>
        <v>Pass</v>
      </c>
      <c r="G75" s="17"/>
      <c r="H75" s="96"/>
      <c r="I75" s="100"/>
      <c r="J75" s="101"/>
      <c r="K75" s="17"/>
      <c r="L75" s="73"/>
      <c r="M75" s="8"/>
      <c r="N75" s="8"/>
      <c r="O75" s="4"/>
      <c r="P75" s="20"/>
      <c r="R75" s="24" t="s">
        <v>37</v>
      </c>
    </row>
    <row r="76" spans="2:18" ht="15" customHeight="1" x14ac:dyDescent="0.25">
      <c r="B76" s="147" t="s">
        <v>49</v>
      </c>
      <c r="C76" s="30"/>
      <c r="D76" s="61"/>
      <c r="E76" s="8"/>
      <c r="F76" s="4"/>
      <c r="G76" s="17"/>
      <c r="H76" s="96"/>
      <c r="I76" s="100"/>
      <c r="J76" s="101"/>
      <c r="K76" s="17"/>
      <c r="L76" s="73"/>
      <c r="M76" s="8"/>
      <c r="N76" s="8"/>
      <c r="O76" s="4"/>
      <c r="P76" s="20"/>
      <c r="R76" s="15"/>
    </row>
    <row r="77" spans="2:18" ht="15" customHeight="1" x14ac:dyDescent="0.25">
      <c r="B77" s="148" t="s">
        <v>50</v>
      </c>
      <c r="C77" s="35" t="s">
        <v>168</v>
      </c>
      <c r="D77" s="5">
        <v>0</v>
      </c>
      <c r="E77" s="5">
        <v>0</v>
      </c>
      <c r="F77" s="5">
        <v>0</v>
      </c>
      <c r="G77" s="17"/>
      <c r="H77" s="98">
        <v>0</v>
      </c>
      <c r="I77" s="99">
        <v>0.5</v>
      </c>
      <c r="J77" s="97">
        <v>1</v>
      </c>
      <c r="K77" s="17"/>
      <c r="L77" s="76">
        <f t="shared" ref="L77:M78" si="12">D77*H77</f>
        <v>0</v>
      </c>
      <c r="M77" s="75">
        <f t="shared" si="12"/>
        <v>0</v>
      </c>
      <c r="N77" s="75">
        <f t="shared" ref="N77:N78" si="13">(F77)*J77</f>
        <v>0</v>
      </c>
      <c r="O77" s="56">
        <f>IF(AND(ISNUMBER(L77),ISNUMBER(M77),ISNUMBER(N77)), SUM(L77:N77), "")</f>
        <v>0</v>
      </c>
      <c r="P77" s="20"/>
      <c r="R77" s="24" t="s">
        <v>23</v>
      </c>
    </row>
    <row r="78" spans="2:18" ht="15" customHeight="1" x14ac:dyDescent="0.25">
      <c r="B78" s="148" t="s">
        <v>51</v>
      </c>
      <c r="C78" s="35" t="s">
        <v>168</v>
      </c>
      <c r="D78" s="5">
        <v>0</v>
      </c>
      <c r="E78" s="5">
        <v>0</v>
      </c>
      <c r="F78" s="5">
        <v>0</v>
      </c>
      <c r="G78" s="17"/>
      <c r="H78" s="98">
        <v>0</v>
      </c>
      <c r="I78" s="99">
        <v>0.5</v>
      </c>
      <c r="J78" s="97">
        <v>1</v>
      </c>
      <c r="K78" s="17"/>
      <c r="L78" s="76">
        <f t="shared" si="12"/>
        <v>0</v>
      </c>
      <c r="M78" s="75">
        <f t="shared" si="12"/>
        <v>0</v>
      </c>
      <c r="N78" s="75">
        <f t="shared" si="13"/>
        <v>0</v>
      </c>
      <c r="O78" s="56">
        <f>IF(AND(ISNUMBER(L78),ISNUMBER(M78),ISNUMBER(N78)), SUM(L78:N78), "")</f>
        <v>0</v>
      </c>
      <c r="P78" s="20"/>
      <c r="R78" s="24" t="s">
        <v>23</v>
      </c>
    </row>
    <row r="79" spans="2:18" ht="15" customHeight="1" x14ac:dyDescent="0.25">
      <c r="B79" s="148" t="s">
        <v>52</v>
      </c>
      <c r="C79" s="35" t="s">
        <v>169</v>
      </c>
      <c r="D79" s="5">
        <v>0</v>
      </c>
      <c r="E79" s="8"/>
      <c r="F79" s="4"/>
      <c r="G79" s="17"/>
      <c r="H79" s="98">
        <v>0</v>
      </c>
      <c r="I79" s="100"/>
      <c r="J79" s="101"/>
      <c r="K79" s="17"/>
      <c r="L79" s="76">
        <f t="shared" ref="L79" si="14">IF(AND(ISNUMBER(D79),ISNUMBER(H79)), D79*H79, "")</f>
        <v>0</v>
      </c>
      <c r="M79" s="8"/>
      <c r="N79" s="8"/>
      <c r="O79" s="56">
        <f>IF(ISNUMBER(L79), L79, "")</f>
        <v>0</v>
      </c>
      <c r="P79" s="20"/>
      <c r="R79" s="24" t="s">
        <v>37</v>
      </c>
    </row>
    <row r="80" spans="2:18" ht="15" customHeight="1" x14ac:dyDescent="0.25">
      <c r="B80" s="148" t="s">
        <v>53</v>
      </c>
      <c r="C80" s="35" t="s">
        <v>168</v>
      </c>
      <c r="D80" s="5">
        <v>0</v>
      </c>
      <c r="E80" s="5">
        <v>0</v>
      </c>
      <c r="F80" s="5">
        <v>0</v>
      </c>
      <c r="G80" s="17"/>
      <c r="H80" s="98">
        <v>0</v>
      </c>
      <c r="I80" s="99">
        <v>0</v>
      </c>
      <c r="J80" s="97">
        <v>0</v>
      </c>
      <c r="K80" s="17"/>
      <c r="L80" s="76">
        <f t="shared" ref="L80:M81" si="15">D80*H80</f>
        <v>0</v>
      </c>
      <c r="M80" s="75">
        <f t="shared" si="15"/>
        <v>0</v>
      </c>
      <c r="N80" s="75">
        <f t="shared" ref="N80:N81" si="16">(F80)*J80</f>
        <v>0</v>
      </c>
      <c r="O80" s="56">
        <f>IF(AND(ISNUMBER(L80),ISNUMBER(M80),ISNUMBER(N80)), SUM(L80:N80), "")</f>
        <v>0</v>
      </c>
      <c r="P80" s="20"/>
      <c r="R80" s="24" t="s">
        <v>37</v>
      </c>
    </row>
    <row r="81" spans="1:18" ht="30" customHeight="1" thickBot="1" x14ac:dyDescent="0.3">
      <c r="B81" s="156" t="s">
        <v>167</v>
      </c>
      <c r="C81" s="35" t="s">
        <v>180</v>
      </c>
      <c r="D81" s="5">
        <v>0</v>
      </c>
      <c r="E81" s="5">
        <v>0</v>
      </c>
      <c r="F81" s="5">
        <v>0</v>
      </c>
      <c r="G81" s="17"/>
      <c r="H81" s="98">
        <v>0</v>
      </c>
      <c r="I81" s="99">
        <v>0.5</v>
      </c>
      <c r="J81" s="97">
        <v>1</v>
      </c>
      <c r="K81" s="17"/>
      <c r="L81" s="169">
        <f t="shared" si="15"/>
        <v>0</v>
      </c>
      <c r="M81" s="170">
        <f t="shared" si="15"/>
        <v>0</v>
      </c>
      <c r="N81" s="170">
        <f t="shared" si="16"/>
        <v>0</v>
      </c>
      <c r="O81" s="171">
        <f>IF(AND(ISNUMBER(L81),ISNUMBER(M81),ISNUMBER(N81)), SUM(L81:N81), "")</f>
        <v>0</v>
      </c>
      <c r="P81" s="20"/>
      <c r="R81" s="24" t="s">
        <v>23</v>
      </c>
    </row>
    <row r="82" spans="1:18" s="38" customFormat="1" ht="15" customHeight="1" thickBot="1" x14ac:dyDescent="0.3">
      <c r="A82" s="49"/>
      <c r="B82" s="157" t="s">
        <v>243</v>
      </c>
      <c r="C82" s="36"/>
      <c r="D82" s="65"/>
      <c r="E82" s="53"/>
      <c r="F82" s="53"/>
      <c r="G82" s="37"/>
      <c r="H82" s="108"/>
      <c r="I82" s="108"/>
      <c r="J82" s="108"/>
      <c r="K82" s="37"/>
      <c r="L82" s="172">
        <f>SUM(L18:L51,L64,L77:L81)</f>
        <v>0</v>
      </c>
      <c r="M82" s="172">
        <f>SUM(M18:M51,M64,M77:M81)</f>
        <v>0</v>
      </c>
      <c r="N82" s="172">
        <f>SUM(N18:N51,N64,N77:N81)</f>
        <v>0</v>
      </c>
      <c r="O82" s="173">
        <f>IF(AND(ISNUMBER(O18),ISNUMBER(O19),ISNUMBER(O20),ISNUMBER(O21),ISNUMBER(O23),ISNUMBER(O24),ISNUMBER(O25),ISNUMBER(O28),ISNUMBER(O29),ISNUMBER(O30),ISNUMBER(O33),ISNUMBER(O34),ISNUMBER(O35),ISNUMBER(O40),ISNUMBER(O41),ISNUMBER(O42),ISNUMBER(O44),ISNUMBER(O45),ISNUMBER(O47),ISNUMBER(O48),ISNUMBER(O49),ISNUMBER(O50),ISNUMBER(O51),ISNUMBER(O64),ISNUMBER(O77),ISNUMBER(O78),ISNUMBER(O79),ISNUMBER(O80),ISNUMBER(O81)),SUM(O18:O51,O64,O77:O81),"")</f>
        <v>0</v>
      </c>
      <c r="P82" s="54"/>
      <c r="R82" s="39"/>
    </row>
    <row r="83" spans="1:18" ht="15" customHeight="1" thickBot="1" x14ac:dyDescent="0.3">
      <c r="B83" s="17"/>
      <c r="C83" s="6"/>
      <c r="D83" s="6"/>
      <c r="E83" s="6"/>
      <c r="F83" s="6"/>
      <c r="G83" s="6"/>
      <c r="H83" s="6"/>
      <c r="I83" s="6"/>
      <c r="J83" s="6"/>
      <c r="K83" s="6"/>
      <c r="L83" s="6"/>
      <c r="M83" s="6"/>
      <c r="N83" s="6"/>
      <c r="O83" s="6"/>
      <c r="P83" s="54"/>
      <c r="R83" s="15"/>
    </row>
    <row r="84" spans="1:18" ht="16.5" thickBot="1" x14ac:dyDescent="0.25">
      <c r="B84" s="143" t="s">
        <v>54</v>
      </c>
      <c r="C84" s="139"/>
      <c r="D84" s="139"/>
      <c r="E84" s="139"/>
      <c r="F84" s="139"/>
      <c r="G84" s="139"/>
      <c r="H84" s="139"/>
      <c r="I84" s="139"/>
      <c r="J84" s="139"/>
      <c r="K84" s="139"/>
      <c r="L84" s="139"/>
      <c r="M84" s="139"/>
      <c r="N84" s="139"/>
      <c r="O84" s="139"/>
      <c r="P84" s="54"/>
      <c r="R84" s="15"/>
    </row>
    <row r="85" spans="1:18" ht="13.5" thickBot="1" x14ac:dyDescent="0.25">
      <c r="B85" s="158" t="s">
        <v>55</v>
      </c>
      <c r="C85" s="54"/>
      <c r="D85" s="54"/>
      <c r="G85" s="54"/>
      <c r="H85" s="54"/>
      <c r="I85" s="54"/>
      <c r="J85" s="54"/>
      <c r="K85" s="54"/>
      <c r="P85" s="54"/>
      <c r="R85" s="15"/>
    </row>
    <row r="86" spans="1:18" x14ac:dyDescent="0.25">
      <c r="B86" s="17"/>
      <c r="C86" s="19"/>
      <c r="P86" s="54"/>
      <c r="R86" s="15"/>
    </row>
    <row r="87" spans="1:18" ht="15" customHeight="1" x14ac:dyDescent="0.2">
      <c r="B87" s="216"/>
      <c r="C87" s="16"/>
      <c r="D87" s="218" t="s">
        <v>1</v>
      </c>
      <c r="E87" s="219"/>
      <c r="F87" s="219"/>
      <c r="G87" s="17"/>
      <c r="H87" s="220" t="s">
        <v>56</v>
      </c>
      <c r="I87" s="221" t="s">
        <v>57</v>
      </c>
      <c r="J87" s="222" t="s">
        <v>58</v>
      </c>
      <c r="K87" s="17"/>
      <c r="L87" s="223" t="s">
        <v>59</v>
      </c>
      <c r="M87" s="223" t="s">
        <v>60</v>
      </c>
      <c r="N87" s="223" t="s">
        <v>61</v>
      </c>
      <c r="O87" s="223" t="s">
        <v>62</v>
      </c>
      <c r="P87" s="20"/>
      <c r="R87" s="15"/>
    </row>
    <row r="88" spans="1:18" ht="30" customHeight="1" x14ac:dyDescent="0.2">
      <c r="B88" s="217"/>
      <c r="C88" s="134"/>
      <c r="D88" s="60" t="s">
        <v>9</v>
      </c>
      <c r="E88" s="10" t="s">
        <v>10</v>
      </c>
      <c r="F88" s="9" t="s">
        <v>21</v>
      </c>
      <c r="G88" s="17"/>
      <c r="H88" s="93" t="s">
        <v>9</v>
      </c>
      <c r="I88" s="94" t="s">
        <v>10</v>
      </c>
      <c r="J88" s="95" t="s">
        <v>11</v>
      </c>
      <c r="K88" s="17"/>
      <c r="L88" s="72" t="s">
        <v>9</v>
      </c>
      <c r="M88" s="10" t="s">
        <v>10</v>
      </c>
      <c r="N88" s="10" t="s">
        <v>11</v>
      </c>
      <c r="O88" s="9" t="s">
        <v>63</v>
      </c>
      <c r="P88" s="20"/>
      <c r="R88" s="15"/>
    </row>
    <row r="89" spans="1:18" ht="15" customHeight="1" x14ac:dyDescent="0.25">
      <c r="B89" s="144" t="s">
        <v>0</v>
      </c>
      <c r="C89" s="40" t="s">
        <v>159</v>
      </c>
      <c r="D89" s="5">
        <v>0</v>
      </c>
      <c r="E89" s="8"/>
      <c r="F89" s="55"/>
      <c r="G89" s="17"/>
      <c r="H89" s="98">
        <v>0</v>
      </c>
      <c r="I89" s="110"/>
      <c r="J89" s="111"/>
      <c r="K89" s="17"/>
      <c r="L89" s="76">
        <f>D89*H89</f>
        <v>0</v>
      </c>
      <c r="M89" s="79"/>
      <c r="N89" s="80"/>
      <c r="O89" s="56">
        <f>L89</f>
        <v>0</v>
      </c>
      <c r="P89" s="20"/>
      <c r="Q89" s="14">
        <f>IF(ISNUMBER(O89),1,0)</f>
        <v>1</v>
      </c>
      <c r="R89" s="24" t="s">
        <v>23</v>
      </c>
    </row>
    <row r="90" spans="1:18" ht="15" customHeight="1" x14ac:dyDescent="0.25">
      <c r="B90" s="146" t="s">
        <v>64</v>
      </c>
      <c r="C90" s="40" t="s">
        <v>160</v>
      </c>
      <c r="D90" s="5">
        <v>0</v>
      </c>
      <c r="E90" s="5">
        <v>0</v>
      </c>
      <c r="F90" s="5">
        <v>0</v>
      </c>
      <c r="G90" s="17"/>
      <c r="H90" s="98">
        <v>0</v>
      </c>
      <c r="I90" s="98">
        <v>0</v>
      </c>
      <c r="J90" s="97">
        <v>0</v>
      </c>
      <c r="K90" s="17"/>
      <c r="L90" s="76">
        <f>D90*H90</f>
        <v>0</v>
      </c>
      <c r="M90" s="75">
        <f xml:space="preserve"> E90*I90</f>
        <v>0</v>
      </c>
      <c r="N90" s="76">
        <f>F90*J90</f>
        <v>0</v>
      </c>
      <c r="O90" s="56">
        <f>SUM(L90:N90)</f>
        <v>0</v>
      </c>
      <c r="P90" s="20"/>
      <c r="Q90" s="14">
        <f>IF(ISNUMBER(O90),1,0)</f>
        <v>1</v>
      </c>
      <c r="R90" s="24" t="s">
        <v>23</v>
      </c>
    </row>
    <row r="91" spans="1:18" ht="60" customHeight="1" x14ac:dyDescent="0.25">
      <c r="B91" s="159" t="s">
        <v>246</v>
      </c>
      <c r="C91" s="168"/>
      <c r="D91" s="67"/>
      <c r="E91" s="8"/>
      <c r="F91" s="4"/>
      <c r="G91" s="17"/>
      <c r="H91" s="105"/>
      <c r="I91" s="102"/>
      <c r="J91" s="103"/>
      <c r="K91" s="17"/>
      <c r="L91" s="73"/>
      <c r="M91" s="8"/>
      <c r="N91" s="8"/>
      <c r="O91" s="4"/>
      <c r="P91" s="20"/>
      <c r="R91" s="24"/>
    </row>
    <row r="92" spans="1:18" ht="25.5" x14ac:dyDescent="0.25">
      <c r="B92" s="155" t="s">
        <v>172</v>
      </c>
      <c r="C92" s="40" t="s">
        <v>222</v>
      </c>
      <c r="D92" s="5">
        <v>0</v>
      </c>
      <c r="E92" s="5">
        <v>0</v>
      </c>
      <c r="F92" s="5">
        <v>0</v>
      </c>
      <c r="G92" s="17"/>
      <c r="H92" s="98">
        <v>0.05</v>
      </c>
      <c r="I92" s="98">
        <v>0.05</v>
      </c>
      <c r="J92" s="98">
        <v>0.05</v>
      </c>
      <c r="K92" s="17"/>
      <c r="L92" s="76">
        <f>D92*H92</f>
        <v>0</v>
      </c>
      <c r="M92" s="75">
        <f xml:space="preserve"> E92*I92</f>
        <v>0</v>
      </c>
      <c r="N92" s="76">
        <f>F92*J92</f>
        <v>0</v>
      </c>
      <c r="O92" s="56">
        <f>SUM(L92:N92)</f>
        <v>0</v>
      </c>
      <c r="P92" s="20"/>
      <c r="Q92" s="14">
        <f>IF(ISNUMBER(O92),1,0)</f>
        <v>1</v>
      </c>
      <c r="R92" s="15"/>
    </row>
    <row r="93" spans="1:18" ht="15" customHeight="1" x14ac:dyDescent="0.25">
      <c r="B93" s="148" t="s">
        <v>66</v>
      </c>
      <c r="C93" s="35"/>
      <c r="D93" s="67"/>
      <c r="E93" s="8"/>
      <c r="F93" s="4"/>
      <c r="G93" s="17"/>
      <c r="H93" s="96"/>
      <c r="I93" s="100"/>
      <c r="J93" s="101"/>
      <c r="K93" s="17"/>
      <c r="L93" s="8"/>
      <c r="M93" s="8"/>
      <c r="N93" s="8"/>
      <c r="O93" s="4"/>
      <c r="P93" s="20"/>
      <c r="R93" s="24" t="s">
        <v>67</v>
      </c>
    </row>
    <row r="94" spans="1:18" ht="15" customHeight="1" x14ac:dyDescent="0.25">
      <c r="B94" s="151" t="s">
        <v>68</v>
      </c>
      <c r="C94" s="40" t="s">
        <v>222</v>
      </c>
      <c r="D94" s="5">
        <v>0</v>
      </c>
      <c r="E94" s="8"/>
      <c r="F94" s="8"/>
      <c r="G94" s="17"/>
      <c r="H94" s="98">
        <v>0.05</v>
      </c>
      <c r="I94" s="100"/>
      <c r="J94" s="100"/>
      <c r="K94" s="17"/>
      <c r="L94" s="76">
        <f>D94*H94</f>
        <v>0</v>
      </c>
      <c r="M94" s="75">
        <f xml:space="preserve"> E94*I94</f>
        <v>0</v>
      </c>
      <c r="N94" s="76">
        <f>F94*J94</f>
        <v>0</v>
      </c>
      <c r="O94" s="56">
        <f>SUM(L94:N94)</f>
        <v>0</v>
      </c>
      <c r="P94" s="20"/>
      <c r="Q94" s="14">
        <f t="shared" ref="Q94:Q103" si="17">IF(ISNUMBER(O94),1,0)</f>
        <v>1</v>
      </c>
      <c r="R94" s="24" t="s">
        <v>67</v>
      </c>
    </row>
    <row r="95" spans="1:18" ht="15" customHeight="1" x14ac:dyDescent="0.25">
      <c r="B95" s="151" t="s">
        <v>69</v>
      </c>
      <c r="C95" s="40" t="s">
        <v>222</v>
      </c>
      <c r="D95" s="61"/>
      <c r="E95" s="5">
        <v>0</v>
      </c>
      <c r="F95" s="8"/>
      <c r="G95" s="17"/>
      <c r="H95" s="100"/>
      <c r="I95" s="98">
        <v>0.05</v>
      </c>
      <c r="J95" s="100"/>
      <c r="K95" s="17"/>
      <c r="L95" s="76">
        <f>D95*H95</f>
        <v>0</v>
      </c>
      <c r="M95" s="75">
        <f xml:space="preserve"> E95*I95</f>
        <v>0</v>
      </c>
      <c r="N95" s="76">
        <f>F95*J95</f>
        <v>0</v>
      </c>
      <c r="O95" s="56">
        <f>SUM(L95:N95)</f>
        <v>0</v>
      </c>
      <c r="P95" s="20"/>
      <c r="Q95" s="14">
        <f t="shared" si="17"/>
        <v>1</v>
      </c>
      <c r="R95" s="24" t="s">
        <v>67</v>
      </c>
    </row>
    <row r="96" spans="1:18" ht="28.5" customHeight="1" x14ac:dyDescent="0.25">
      <c r="B96" s="151" t="s">
        <v>70</v>
      </c>
      <c r="C96" s="40" t="s">
        <v>239</v>
      </c>
      <c r="D96" s="61"/>
      <c r="E96" s="8"/>
      <c r="F96" s="5">
        <v>0</v>
      </c>
      <c r="G96" s="17"/>
      <c r="H96" s="100"/>
      <c r="I96" s="100"/>
      <c r="J96" s="112">
        <v>1</v>
      </c>
      <c r="K96" s="17"/>
      <c r="L96" s="76">
        <f>D96*H96</f>
        <v>0</v>
      </c>
      <c r="M96" s="75">
        <f xml:space="preserve"> E96*I96</f>
        <v>0</v>
      </c>
      <c r="N96" s="76">
        <f>F96*J96</f>
        <v>0</v>
      </c>
      <c r="O96" s="56">
        <f>SUM(L96:N96)</f>
        <v>0</v>
      </c>
      <c r="P96" s="20"/>
      <c r="Q96" s="14">
        <f t="shared" si="17"/>
        <v>1</v>
      </c>
      <c r="R96" s="24" t="s">
        <v>67</v>
      </c>
    </row>
    <row r="97" spans="2:18" ht="30" customHeight="1" x14ac:dyDescent="0.25">
      <c r="B97" s="155" t="s">
        <v>71</v>
      </c>
      <c r="C97" s="40"/>
      <c r="D97" s="5">
        <v>0</v>
      </c>
      <c r="E97" s="5">
        <v>0</v>
      </c>
      <c r="F97" s="5">
        <v>0</v>
      </c>
      <c r="G97" s="17"/>
      <c r="H97" s="113"/>
      <c r="I97" s="113"/>
      <c r="J97" s="97">
        <v>1</v>
      </c>
      <c r="K97" s="17"/>
      <c r="L97" s="73"/>
      <c r="M97" s="8"/>
      <c r="N97" s="76">
        <f>F97*J97</f>
        <v>0</v>
      </c>
      <c r="O97" s="56">
        <f>SUM(L97:N97)</f>
        <v>0</v>
      </c>
      <c r="P97" s="20"/>
      <c r="Q97" s="14">
        <f t="shared" si="17"/>
        <v>1</v>
      </c>
      <c r="R97" s="24" t="s">
        <v>37</v>
      </c>
    </row>
    <row r="98" spans="2:18" ht="30" customHeight="1" x14ac:dyDescent="0.25">
      <c r="B98" s="155" t="s">
        <v>72</v>
      </c>
      <c r="C98" s="35"/>
      <c r="D98" s="67"/>
      <c r="E98" s="8"/>
      <c r="F98" s="4"/>
      <c r="G98" s="17"/>
      <c r="H98" s="96"/>
      <c r="I98" s="100"/>
      <c r="J98" s="101"/>
      <c r="K98" s="17"/>
      <c r="L98" s="81"/>
      <c r="M98" s="79"/>
      <c r="N98" s="80"/>
      <c r="O98" s="80"/>
      <c r="P98" s="20"/>
      <c r="R98" s="24" t="s">
        <v>37</v>
      </c>
    </row>
    <row r="99" spans="2:18" x14ac:dyDescent="0.25">
      <c r="B99" s="151" t="s">
        <v>65</v>
      </c>
      <c r="C99" s="40" t="s">
        <v>183</v>
      </c>
      <c r="D99" s="5">
        <v>0</v>
      </c>
      <c r="E99" s="5">
        <v>0</v>
      </c>
      <c r="F99" s="5">
        <v>0</v>
      </c>
      <c r="G99" s="17"/>
      <c r="H99" s="98">
        <v>0.15</v>
      </c>
      <c r="I99" s="98">
        <v>0.5</v>
      </c>
      <c r="J99" s="97">
        <v>1</v>
      </c>
      <c r="K99" s="17"/>
      <c r="L99" s="76">
        <f>D99*H99</f>
        <v>0</v>
      </c>
      <c r="M99" s="75">
        <f xml:space="preserve"> E99*I99</f>
        <v>0</v>
      </c>
      <c r="N99" s="76">
        <f>F99*J99</f>
        <v>0</v>
      </c>
      <c r="O99" s="56">
        <f>SUM(L99:N99)</f>
        <v>0</v>
      </c>
      <c r="P99" s="20"/>
      <c r="Q99" s="14">
        <f t="shared" si="17"/>
        <v>1</v>
      </c>
      <c r="R99" s="24" t="s">
        <v>37</v>
      </c>
    </row>
    <row r="100" spans="2:18" ht="15" customHeight="1" x14ac:dyDescent="0.25">
      <c r="B100" s="151" t="s">
        <v>73</v>
      </c>
      <c r="C100" s="35"/>
      <c r="D100" s="67"/>
      <c r="E100" s="8"/>
      <c r="F100" s="4"/>
      <c r="G100" s="17"/>
      <c r="H100" s="96"/>
      <c r="I100" s="100"/>
      <c r="J100" s="103"/>
      <c r="K100" s="17"/>
      <c r="L100" s="73"/>
      <c r="M100" s="8"/>
      <c r="N100" s="8"/>
      <c r="O100" s="4"/>
      <c r="P100" s="20"/>
      <c r="R100" s="24" t="s">
        <v>37</v>
      </c>
    </row>
    <row r="101" spans="2:18" x14ac:dyDescent="0.25">
      <c r="B101" s="152" t="s">
        <v>68</v>
      </c>
      <c r="C101" s="40">
        <v>26.8</v>
      </c>
      <c r="D101" s="5">
        <v>0</v>
      </c>
      <c r="E101" s="8"/>
      <c r="F101" s="8"/>
      <c r="G101" s="17"/>
      <c r="H101" s="98">
        <v>0.15</v>
      </c>
      <c r="I101" s="100"/>
      <c r="J101" s="100"/>
      <c r="K101" s="17"/>
      <c r="L101" s="76">
        <f>D101*H101</f>
        <v>0</v>
      </c>
      <c r="M101" s="75">
        <f xml:space="preserve"> E101*I101</f>
        <v>0</v>
      </c>
      <c r="N101" s="76">
        <f>F101*J101</f>
        <v>0</v>
      </c>
      <c r="O101" s="56">
        <f t="shared" ref="O101:O103" si="18">SUM(L101:N101)</f>
        <v>0</v>
      </c>
      <c r="P101" s="20"/>
      <c r="Q101" s="14">
        <f t="shared" si="17"/>
        <v>1</v>
      </c>
      <c r="R101" s="24" t="s">
        <v>37</v>
      </c>
    </row>
    <row r="102" spans="2:18" x14ac:dyDescent="0.25">
      <c r="B102" s="152" t="s">
        <v>69</v>
      </c>
      <c r="C102" s="40" t="s">
        <v>182</v>
      </c>
      <c r="D102" s="61"/>
      <c r="E102" s="5">
        <v>0</v>
      </c>
      <c r="F102" s="8"/>
      <c r="G102" s="17"/>
      <c r="H102" s="100"/>
      <c r="I102" s="98">
        <v>0.5</v>
      </c>
      <c r="J102" s="100"/>
      <c r="K102" s="17"/>
      <c r="L102" s="76">
        <f>D102*H102</f>
        <v>0</v>
      </c>
      <c r="M102" s="75">
        <f xml:space="preserve"> E102*I102</f>
        <v>0</v>
      </c>
      <c r="N102" s="76">
        <f>F102*J102</f>
        <v>0</v>
      </c>
      <c r="O102" s="56">
        <f t="shared" si="18"/>
        <v>0</v>
      </c>
      <c r="P102" s="20"/>
      <c r="Q102" s="14">
        <f t="shared" si="17"/>
        <v>1</v>
      </c>
      <c r="R102" s="24" t="s">
        <v>37</v>
      </c>
    </row>
    <row r="103" spans="2:18" x14ac:dyDescent="0.25">
      <c r="B103" s="152" t="s">
        <v>70</v>
      </c>
      <c r="C103" s="40" t="s">
        <v>181</v>
      </c>
      <c r="D103" s="61"/>
      <c r="E103" s="8"/>
      <c r="F103" s="5">
        <v>0</v>
      </c>
      <c r="G103" s="17"/>
      <c r="H103" s="100"/>
      <c r="I103" s="100"/>
      <c r="J103" s="97">
        <v>1</v>
      </c>
      <c r="K103" s="17"/>
      <c r="L103" s="76">
        <f>D103*H103</f>
        <v>0</v>
      </c>
      <c r="M103" s="75">
        <f xml:space="preserve"> E103*I103</f>
        <v>0</v>
      </c>
      <c r="N103" s="76">
        <f>F103*J103</f>
        <v>0</v>
      </c>
      <c r="O103" s="56">
        <f t="shared" si="18"/>
        <v>0</v>
      </c>
      <c r="P103" s="20"/>
      <c r="Q103" s="14">
        <f t="shared" si="17"/>
        <v>1</v>
      </c>
      <c r="R103" s="24" t="s">
        <v>37</v>
      </c>
    </row>
    <row r="104" spans="2:18" ht="15" customHeight="1" x14ac:dyDescent="0.25">
      <c r="B104" s="147" t="s">
        <v>74</v>
      </c>
      <c r="C104" s="35"/>
      <c r="D104" s="67"/>
      <c r="E104" s="8"/>
      <c r="F104" s="4"/>
      <c r="G104" s="17"/>
      <c r="H104" s="96"/>
      <c r="I104" s="100"/>
      <c r="J104" s="101"/>
      <c r="K104" s="17"/>
      <c r="L104" s="73"/>
      <c r="M104" s="8"/>
      <c r="N104" s="8"/>
      <c r="O104" s="4"/>
      <c r="P104" s="20"/>
      <c r="R104" s="24" t="s">
        <v>37</v>
      </c>
    </row>
    <row r="105" spans="2:18" ht="45" customHeight="1" x14ac:dyDescent="0.25">
      <c r="B105" s="155" t="s">
        <v>75</v>
      </c>
      <c r="C105" s="35"/>
      <c r="D105" s="67"/>
      <c r="E105" s="8"/>
      <c r="F105" s="4"/>
      <c r="G105" s="17"/>
      <c r="H105" s="96"/>
      <c r="I105" s="100"/>
      <c r="J105" s="101"/>
      <c r="K105" s="17"/>
      <c r="L105" s="73"/>
      <c r="M105" s="8"/>
      <c r="N105" s="8"/>
      <c r="O105" s="4"/>
      <c r="P105" s="20"/>
      <c r="R105" s="24" t="s">
        <v>37</v>
      </c>
    </row>
    <row r="106" spans="2:18" ht="15" customHeight="1" x14ac:dyDescent="0.25">
      <c r="B106" s="152" t="s">
        <v>65</v>
      </c>
      <c r="C106" s="40" t="s">
        <v>184</v>
      </c>
      <c r="D106" s="5">
        <v>0</v>
      </c>
      <c r="E106" s="5">
        <v>0</v>
      </c>
      <c r="F106" s="5">
        <v>0</v>
      </c>
      <c r="G106" s="17"/>
      <c r="H106" s="98">
        <v>0.1</v>
      </c>
      <c r="I106" s="98">
        <v>0.5</v>
      </c>
      <c r="J106" s="97">
        <v>1</v>
      </c>
      <c r="K106" s="17"/>
      <c r="L106" s="76">
        <f>D106*H106</f>
        <v>0</v>
      </c>
      <c r="M106" s="75">
        <f xml:space="preserve"> E106*I106</f>
        <v>0</v>
      </c>
      <c r="N106" s="76">
        <f>F106*J106</f>
        <v>0</v>
      </c>
      <c r="O106" s="56">
        <f>SUM(L106:N106)</f>
        <v>0</v>
      </c>
      <c r="P106" s="20"/>
      <c r="Q106" s="14">
        <f>IF(ISNUMBER(O106),1,0)</f>
        <v>1</v>
      </c>
      <c r="R106" s="24" t="s">
        <v>37</v>
      </c>
    </row>
    <row r="107" spans="2:18" ht="15" customHeight="1" x14ac:dyDescent="0.25">
      <c r="B107" s="151" t="s">
        <v>66</v>
      </c>
      <c r="C107" s="35"/>
      <c r="D107" s="67"/>
      <c r="E107" s="8"/>
      <c r="F107" s="4"/>
      <c r="G107" s="17"/>
      <c r="H107" s="96"/>
      <c r="I107" s="100"/>
      <c r="J107" s="101"/>
      <c r="K107" s="17"/>
      <c r="L107" s="73"/>
      <c r="M107" s="8"/>
      <c r="N107" s="8"/>
      <c r="O107" s="4"/>
      <c r="P107" s="20"/>
      <c r="R107" s="24" t="s">
        <v>37</v>
      </c>
    </row>
    <row r="108" spans="2:18" ht="15" customHeight="1" x14ac:dyDescent="0.25">
      <c r="B108" s="152" t="s">
        <v>68</v>
      </c>
      <c r="C108" s="40" t="s">
        <v>217</v>
      </c>
      <c r="D108" s="5">
        <v>0</v>
      </c>
      <c r="E108" s="8"/>
      <c r="F108" s="8"/>
      <c r="G108" s="17"/>
      <c r="H108" s="98">
        <v>0.1</v>
      </c>
      <c r="I108" s="100"/>
      <c r="J108" s="100"/>
      <c r="K108" s="17"/>
      <c r="L108" s="76">
        <f t="shared" ref="L108:L110" si="19">D108*H108</f>
        <v>0</v>
      </c>
      <c r="M108" s="75">
        <f t="shared" ref="M108:M110" si="20" xml:space="preserve"> E108*I108</f>
        <v>0</v>
      </c>
      <c r="N108" s="76">
        <f t="shared" ref="N108:N110" si="21">F108*J108</f>
        <v>0</v>
      </c>
      <c r="O108" s="56">
        <f t="shared" ref="O108:O110" si="22">SUM(L108:N108)</f>
        <v>0</v>
      </c>
      <c r="P108" s="20"/>
      <c r="Q108" s="14">
        <f>IF(ISNUMBER(O108),1,0)</f>
        <v>1</v>
      </c>
      <c r="R108" s="24" t="s">
        <v>37</v>
      </c>
    </row>
    <row r="109" spans="2:18" ht="15" customHeight="1" x14ac:dyDescent="0.25">
      <c r="B109" s="152" t="s">
        <v>69</v>
      </c>
      <c r="C109" s="40" t="s">
        <v>197</v>
      </c>
      <c r="D109" s="61"/>
      <c r="E109" s="5">
        <v>0</v>
      </c>
      <c r="F109" s="8"/>
      <c r="G109" s="17"/>
      <c r="H109" s="100"/>
      <c r="I109" s="98">
        <v>0.5</v>
      </c>
      <c r="J109" s="100"/>
      <c r="K109" s="17"/>
      <c r="L109" s="76">
        <f t="shared" si="19"/>
        <v>0</v>
      </c>
      <c r="M109" s="75">
        <f t="shared" si="20"/>
        <v>0</v>
      </c>
      <c r="N109" s="76">
        <f t="shared" si="21"/>
        <v>0</v>
      </c>
      <c r="O109" s="56">
        <f t="shared" si="22"/>
        <v>0</v>
      </c>
      <c r="P109" s="20"/>
      <c r="Q109" s="14">
        <f>IF(ISNUMBER(O109),1,0)</f>
        <v>1</v>
      </c>
      <c r="R109" s="24" t="s">
        <v>37</v>
      </c>
    </row>
    <row r="110" spans="2:18" ht="15" customHeight="1" x14ac:dyDescent="0.25">
      <c r="B110" s="152" t="s">
        <v>70</v>
      </c>
      <c r="C110" s="40" t="s">
        <v>188</v>
      </c>
      <c r="D110" s="61"/>
      <c r="E110" s="8"/>
      <c r="F110" s="5">
        <v>0</v>
      </c>
      <c r="G110" s="17"/>
      <c r="H110" s="100"/>
      <c r="I110" s="100"/>
      <c r="J110" s="97">
        <v>1</v>
      </c>
      <c r="K110" s="17"/>
      <c r="L110" s="76">
        <f t="shared" si="19"/>
        <v>0</v>
      </c>
      <c r="M110" s="75">
        <f t="shared" si="20"/>
        <v>0</v>
      </c>
      <c r="N110" s="76">
        <f t="shared" si="21"/>
        <v>0</v>
      </c>
      <c r="O110" s="56">
        <f t="shared" si="22"/>
        <v>0</v>
      </c>
      <c r="P110" s="20"/>
      <c r="Q110" s="14">
        <f>IF(ISNUMBER(O110),1,0)</f>
        <v>1</v>
      </c>
      <c r="R110" s="24" t="s">
        <v>37</v>
      </c>
    </row>
    <row r="111" spans="2:18" ht="30" customHeight="1" x14ac:dyDescent="0.25">
      <c r="B111" s="155" t="s">
        <v>76</v>
      </c>
      <c r="C111" s="35"/>
      <c r="D111" s="67"/>
      <c r="E111" s="8"/>
      <c r="F111" s="4"/>
      <c r="G111" s="17"/>
      <c r="H111" s="96"/>
      <c r="I111" s="96"/>
      <c r="J111" s="101"/>
      <c r="K111" s="17"/>
      <c r="L111" s="73"/>
      <c r="M111" s="73"/>
      <c r="N111" s="73"/>
      <c r="O111" s="4"/>
      <c r="P111" s="20"/>
      <c r="R111" s="24" t="s">
        <v>37</v>
      </c>
    </row>
    <row r="112" spans="2:18" ht="15" customHeight="1" x14ac:dyDescent="0.25">
      <c r="B112" s="151" t="s">
        <v>65</v>
      </c>
      <c r="C112" s="40" t="s">
        <v>185</v>
      </c>
      <c r="D112" s="5">
        <v>0</v>
      </c>
      <c r="E112" s="5">
        <v>0</v>
      </c>
      <c r="F112" s="5">
        <v>0</v>
      </c>
      <c r="G112" s="17"/>
      <c r="H112" s="98">
        <v>0.15</v>
      </c>
      <c r="I112" s="98">
        <v>0.5</v>
      </c>
      <c r="J112" s="97">
        <v>1</v>
      </c>
      <c r="K112" s="17"/>
      <c r="L112" s="76">
        <f>D112*H112</f>
        <v>0</v>
      </c>
      <c r="M112" s="75">
        <f xml:space="preserve"> E112*I112</f>
        <v>0</v>
      </c>
      <c r="N112" s="76">
        <f>F112*J112</f>
        <v>0</v>
      </c>
      <c r="O112" s="56">
        <f>SUM(L112:N112)</f>
        <v>0</v>
      </c>
      <c r="P112" s="20"/>
      <c r="Q112" s="14">
        <f>IF(ISNUMBER(O112),1,0)</f>
        <v>1</v>
      </c>
      <c r="R112" s="24" t="s">
        <v>37</v>
      </c>
    </row>
    <row r="113" spans="2:18" ht="15" customHeight="1" x14ac:dyDescent="0.25">
      <c r="B113" s="151" t="s">
        <v>66</v>
      </c>
      <c r="C113" s="35"/>
      <c r="D113" s="67"/>
      <c r="E113" s="8"/>
      <c r="F113" s="4"/>
      <c r="G113" s="17"/>
      <c r="H113" s="96"/>
      <c r="I113" s="100"/>
      <c r="J113" s="101"/>
      <c r="K113" s="17"/>
      <c r="L113" s="73"/>
      <c r="M113" s="8"/>
      <c r="N113" s="8"/>
      <c r="O113" s="4"/>
      <c r="P113" s="20"/>
      <c r="R113" s="24" t="s">
        <v>37</v>
      </c>
    </row>
    <row r="114" spans="2:18" ht="15" customHeight="1" x14ac:dyDescent="0.25">
      <c r="B114" s="152" t="s">
        <v>68</v>
      </c>
      <c r="C114" s="40" t="s">
        <v>186</v>
      </c>
      <c r="D114" s="5">
        <v>0</v>
      </c>
      <c r="E114" s="8"/>
      <c r="F114" s="8"/>
      <c r="G114" s="17"/>
      <c r="H114" s="98">
        <v>0.15</v>
      </c>
      <c r="I114" s="100"/>
      <c r="J114" s="100"/>
      <c r="K114" s="17"/>
      <c r="L114" s="76">
        <f t="shared" ref="L114:L116" si="23">D114*H114</f>
        <v>0</v>
      </c>
      <c r="M114" s="75">
        <f t="shared" ref="M114:M116" si="24" xml:space="preserve"> E114*I114</f>
        <v>0</v>
      </c>
      <c r="N114" s="76">
        <f t="shared" ref="N114:N116" si="25">F114*J114</f>
        <v>0</v>
      </c>
      <c r="O114" s="56">
        <f t="shared" ref="O114:O116" si="26">SUM(L114:N114)</f>
        <v>0</v>
      </c>
      <c r="P114" s="20"/>
      <c r="Q114" s="14">
        <f>IF(ISNUMBER(O114),1,0)</f>
        <v>1</v>
      </c>
      <c r="R114" s="24" t="s">
        <v>37</v>
      </c>
    </row>
    <row r="115" spans="2:18" ht="15" customHeight="1" x14ac:dyDescent="0.25">
      <c r="B115" s="152" t="s">
        <v>69</v>
      </c>
      <c r="C115" s="40" t="s">
        <v>197</v>
      </c>
      <c r="D115" s="61"/>
      <c r="E115" s="5">
        <v>0</v>
      </c>
      <c r="F115" s="8"/>
      <c r="G115" s="17"/>
      <c r="H115" s="100"/>
      <c r="I115" s="98">
        <v>0.5</v>
      </c>
      <c r="J115" s="100"/>
      <c r="K115" s="17"/>
      <c r="L115" s="76">
        <f t="shared" si="23"/>
        <v>0</v>
      </c>
      <c r="M115" s="75">
        <f t="shared" si="24"/>
        <v>0</v>
      </c>
      <c r="N115" s="76">
        <f t="shared" si="25"/>
        <v>0</v>
      </c>
      <c r="O115" s="56">
        <f t="shared" si="26"/>
        <v>0</v>
      </c>
      <c r="P115" s="20"/>
      <c r="Q115" s="14">
        <f>IF(ISNUMBER(O115),1,0)</f>
        <v>1</v>
      </c>
      <c r="R115" s="24" t="s">
        <v>37</v>
      </c>
    </row>
    <row r="116" spans="2:18" x14ac:dyDescent="0.25">
      <c r="B116" s="152" t="s">
        <v>70</v>
      </c>
      <c r="C116" s="40" t="s">
        <v>188</v>
      </c>
      <c r="D116" s="61"/>
      <c r="E116" s="8"/>
      <c r="F116" s="5">
        <v>0</v>
      </c>
      <c r="G116" s="17"/>
      <c r="H116" s="100"/>
      <c r="I116" s="100"/>
      <c r="J116" s="97">
        <v>1</v>
      </c>
      <c r="K116" s="17"/>
      <c r="L116" s="76">
        <f t="shared" si="23"/>
        <v>0</v>
      </c>
      <c r="M116" s="75">
        <f t="shared" si="24"/>
        <v>0</v>
      </c>
      <c r="N116" s="76">
        <f t="shared" si="25"/>
        <v>0</v>
      </c>
      <c r="O116" s="56">
        <f t="shared" si="26"/>
        <v>0</v>
      </c>
      <c r="P116" s="20"/>
      <c r="Q116" s="14">
        <f>IF(ISNUMBER(O116),1,0)</f>
        <v>1</v>
      </c>
      <c r="R116" s="24" t="s">
        <v>37</v>
      </c>
    </row>
    <row r="117" spans="2:18" ht="30" customHeight="1" x14ac:dyDescent="0.25">
      <c r="B117" s="155" t="s">
        <v>77</v>
      </c>
      <c r="C117" s="35"/>
      <c r="D117" s="67"/>
      <c r="E117" s="8"/>
      <c r="F117" s="4"/>
      <c r="G117" s="17"/>
      <c r="H117" s="96"/>
      <c r="I117" s="96"/>
      <c r="J117" s="101"/>
      <c r="K117" s="17"/>
      <c r="L117" s="73"/>
      <c r="M117" s="73"/>
      <c r="N117" s="73"/>
      <c r="O117" s="4"/>
      <c r="P117" s="20"/>
      <c r="R117" s="24" t="s">
        <v>37</v>
      </c>
    </row>
    <row r="118" spans="2:18" ht="15" customHeight="1" x14ac:dyDescent="0.25">
      <c r="B118" s="151" t="s">
        <v>65</v>
      </c>
      <c r="C118" s="40" t="s">
        <v>185</v>
      </c>
      <c r="D118" s="5">
        <v>0</v>
      </c>
      <c r="E118" s="5">
        <v>0</v>
      </c>
      <c r="F118" s="5">
        <v>0</v>
      </c>
      <c r="G118" s="17"/>
      <c r="H118" s="98">
        <v>0.15</v>
      </c>
      <c r="I118" s="98">
        <v>0.5</v>
      </c>
      <c r="J118" s="97">
        <v>1</v>
      </c>
      <c r="K118" s="17"/>
      <c r="L118" s="76">
        <f>D118*H118</f>
        <v>0</v>
      </c>
      <c r="M118" s="75">
        <f xml:space="preserve"> E118*I118</f>
        <v>0</v>
      </c>
      <c r="N118" s="76">
        <f>F118*J118</f>
        <v>0</v>
      </c>
      <c r="O118" s="56">
        <f>SUM(L118:N118)</f>
        <v>0</v>
      </c>
      <c r="P118" s="20"/>
      <c r="Q118" s="14">
        <f>IF(ISNUMBER(O118),1,0)</f>
        <v>1</v>
      </c>
      <c r="R118" s="24" t="s">
        <v>37</v>
      </c>
    </row>
    <row r="119" spans="2:18" ht="15" customHeight="1" x14ac:dyDescent="0.25">
      <c r="B119" s="151" t="s">
        <v>66</v>
      </c>
      <c r="C119" s="35"/>
      <c r="D119" s="67"/>
      <c r="E119" s="8"/>
      <c r="F119" s="4"/>
      <c r="G119" s="17"/>
      <c r="H119" s="96"/>
      <c r="I119" s="100"/>
      <c r="J119" s="101"/>
      <c r="K119" s="17"/>
      <c r="L119" s="73"/>
      <c r="M119" s="8"/>
      <c r="N119" s="8"/>
      <c r="O119" s="4"/>
      <c r="P119" s="20"/>
      <c r="R119" s="24" t="s">
        <v>37</v>
      </c>
    </row>
    <row r="120" spans="2:18" ht="15" customHeight="1" x14ac:dyDescent="0.25">
      <c r="B120" s="152" t="s">
        <v>68</v>
      </c>
      <c r="C120" s="40" t="s">
        <v>186</v>
      </c>
      <c r="D120" s="5">
        <v>0</v>
      </c>
      <c r="E120" s="8"/>
      <c r="F120" s="8"/>
      <c r="G120" s="17"/>
      <c r="H120" s="98">
        <v>0.15</v>
      </c>
      <c r="I120" s="100"/>
      <c r="J120" s="100"/>
      <c r="K120" s="17"/>
      <c r="L120" s="76">
        <f t="shared" ref="L120:L122" si="27">D120*H120</f>
        <v>0</v>
      </c>
      <c r="M120" s="75">
        <f t="shared" ref="M120:M122" si="28" xml:space="preserve"> E120*I120</f>
        <v>0</v>
      </c>
      <c r="N120" s="76">
        <f t="shared" ref="N120:N122" si="29">F120*J120</f>
        <v>0</v>
      </c>
      <c r="O120" s="56">
        <f t="shared" ref="O120:O122" si="30">SUM(L120:N120)</f>
        <v>0</v>
      </c>
      <c r="P120" s="20"/>
      <c r="Q120" s="14">
        <f>IF(ISNUMBER(O120),1,0)</f>
        <v>1</v>
      </c>
      <c r="R120" s="24" t="s">
        <v>37</v>
      </c>
    </row>
    <row r="121" spans="2:18" ht="15" customHeight="1" x14ac:dyDescent="0.25">
      <c r="B121" s="152" t="s">
        <v>69</v>
      </c>
      <c r="C121" s="40" t="s">
        <v>197</v>
      </c>
      <c r="D121" s="61"/>
      <c r="E121" s="5">
        <v>0</v>
      </c>
      <c r="F121" s="8"/>
      <c r="G121" s="17"/>
      <c r="H121" s="100"/>
      <c r="I121" s="98">
        <v>0.5</v>
      </c>
      <c r="J121" s="100"/>
      <c r="K121" s="17"/>
      <c r="L121" s="76">
        <f t="shared" si="27"/>
        <v>0</v>
      </c>
      <c r="M121" s="75">
        <f t="shared" si="28"/>
        <v>0</v>
      </c>
      <c r="N121" s="76">
        <f t="shared" si="29"/>
        <v>0</v>
      </c>
      <c r="O121" s="56">
        <f t="shared" si="30"/>
        <v>0</v>
      </c>
      <c r="P121" s="20"/>
      <c r="Q121" s="14">
        <f>IF(ISNUMBER(O121),1,0)</f>
        <v>1</v>
      </c>
      <c r="R121" s="24" t="s">
        <v>37</v>
      </c>
    </row>
    <row r="122" spans="2:18" ht="15" customHeight="1" x14ac:dyDescent="0.25">
      <c r="B122" s="152" t="s">
        <v>70</v>
      </c>
      <c r="C122" s="40" t="s">
        <v>188</v>
      </c>
      <c r="D122" s="61"/>
      <c r="E122" s="8"/>
      <c r="F122" s="5">
        <v>0</v>
      </c>
      <c r="G122" s="17"/>
      <c r="H122" s="100"/>
      <c r="I122" s="100"/>
      <c r="J122" s="97">
        <v>1</v>
      </c>
      <c r="K122" s="17"/>
      <c r="L122" s="76">
        <f t="shared" si="27"/>
        <v>0</v>
      </c>
      <c r="M122" s="75">
        <f t="shared" si="28"/>
        <v>0</v>
      </c>
      <c r="N122" s="76">
        <f t="shared" si="29"/>
        <v>0</v>
      </c>
      <c r="O122" s="56">
        <f t="shared" si="30"/>
        <v>0</v>
      </c>
      <c r="P122" s="20"/>
      <c r="Q122" s="14">
        <f>IF(ISNUMBER(O122),1,0)</f>
        <v>1</v>
      </c>
      <c r="R122" s="24" t="s">
        <v>37</v>
      </c>
    </row>
    <row r="123" spans="2:18" ht="30" customHeight="1" x14ac:dyDescent="0.25">
      <c r="B123" s="147" t="s">
        <v>78</v>
      </c>
      <c r="C123" s="35"/>
      <c r="D123" s="67"/>
      <c r="E123" s="8"/>
      <c r="F123" s="4"/>
      <c r="G123" s="17"/>
      <c r="H123" s="96"/>
      <c r="I123" s="100"/>
      <c r="J123" s="101"/>
      <c r="K123" s="17"/>
      <c r="L123" s="73"/>
      <c r="M123" s="8"/>
      <c r="N123" s="8"/>
      <c r="O123" s="4"/>
      <c r="P123" s="20"/>
      <c r="R123" s="24" t="s">
        <v>79</v>
      </c>
    </row>
    <row r="124" spans="2:18" ht="15" customHeight="1" x14ac:dyDescent="0.25">
      <c r="B124" s="148" t="s">
        <v>65</v>
      </c>
      <c r="C124" s="40" t="s">
        <v>222</v>
      </c>
      <c r="D124" s="5">
        <v>0</v>
      </c>
      <c r="E124" s="5">
        <v>0</v>
      </c>
      <c r="F124" s="5">
        <v>0</v>
      </c>
      <c r="G124" s="17"/>
      <c r="H124" s="98">
        <v>0.05</v>
      </c>
      <c r="I124" s="98">
        <v>0.05</v>
      </c>
      <c r="J124" s="97">
        <v>0.05</v>
      </c>
      <c r="K124" s="17"/>
      <c r="L124" s="76">
        <f>D124*H124</f>
        <v>0</v>
      </c>
      <c r="M124" s="75">
        <f xml:space="preserve"> E124*I124</f>
        <v>0</v>
      </c>
      <c r="N124" s="76">
        <f>F124*J124</f>
        <v>0</v>
      </c>
      <c r="O124" s="56">
        <f>SUM(L124:N124)</f>
        <v>0</v>
      </c>
      <c r="P124" s="20"/>
      <c r="Q124" s="14">
        <f>IF(ISNUMBER(O124),1,0)</f>
        <v>1</v>
      </c>
      <c r="R124" s="15"/>
    </row>
    <row r="125" spans="2:18" ht="15" customHeight="1" x14ac:dyDescent="0.25">
      <c r="B125" s="148" t="s">
        <v>66</v>
      </c>
      <c r="C125" s="35"/>
      <c r="D125" s="67"/>
      <c r="E125" s="8"/>
      <c r="F125" s="4"/>
      <c r="G125" s="17"/>
      <c r="H125" s="96"/>
      <c r="I125" s="100"/>
      <c r="J125" s="101"/>
      <c r="K125" s="17"/>
      <c r="L125" s="73"/>
      <c r="M125" s="8"/>
      <c r="N125" s="8"/>
      <c r="O125" s="4"/>
      <c r="P125" s="20"/>
      <c r="R125" s="24" t="s">
        <v>67</v>
      </c>
    </row>
    <row r="126" spans="2:18" ht="15" customHeight="1" x14ac:dyDescent="0.25">
      <c r="B126" s="151" t="s">
        <v>68</v>
      </c>
      <c r="C126" s="40" t="s">
        <v>219</v>
      </c>
      <c r="D126" s="5">
        <v>0</v>
      </c>
      <c r="E126" s="8"/>
      <c r="F126" s="8"/>
      <c r="G126" s="17"/>
      <c r="H126" s="98">
        <v>0.05</v>
      </c>
      <c r="I126" s="100"/>
      <c r="J126" s="100"/>
      <c r="K126" s="17"/>
      <c r="L126" s="76">
        <f t="shared" ref="L126:L128" si="31">D126*H126</f>
        <v>0</v>
      </c>
      <c r="M126" s="75">
        <f t="shared" ref="M126:M128" si="32" xml:space="preserve"> E126*I126</f>
        <v>0</v>
      </c>
      <c r="N126" s="76">
        <f t="shared" ref="N126:N128" si="33">F126*J126</f>
        <v>0</v>
      </c>
      <c r="O126" s="56">
        <f t="shared" ref="O126:O128" si="34">SUM(L126:N126)</f>
        <v>0</v>
      </c>
      <c r="P126" s="20"/>
      <c r="Q126" s="14">
        <f>IF(ISNUMBER(O126),1,0)</f>
        <v>1</v>
      </c>
      <c r="R126" s="24" t="s">
        <v>67</v>
      </c>
    </row>
    <row r="127" spans="2:18" ht="15" customHeight="1" x14ac:dyDescent="0.25">
      <c r="B127" s="151" t="s">
        <v>69</v>
      </c>
      <c r="C127" s="40" t="s">
        <v>218</v>
      </c>
      <c r="D127" s="61"/>
      <c r="E127" s="5">
        <v>0</v>
      </c>
      <c r="F127" s="8"/>
      <c r="G127" s="17"/>
      <c r="H127" s="100"/>
      <c r="I127" s="98">
        <v>0.5</v>
      </c>
      <c r="J127" s="100"/>
      <c r="K127" s="17"/>
      <c r="L127" s="76">
        <f t="shared" si="31"/>
        <v>0</v>
      </c>
      <c r="M127" s="75">
        <f t="shared" si="32"/>
        <v>0</v>
      </c>
      <c r="N127" s="76">
        <f t="shared" si="33"/>
        <v>0</v>
      </c>
      <c r="O127" s="56">
        <f t="shared" si="34"/>
        <v>0</v>
      </c>
      <c r="P127" s="20"/>
      <c r="Q127" s="14">
        <f>IF(ISNUMBER(O127),1,0)</f>
        <v>1</v>
      </c>
      <c r="R127" s="24" t="s">
        <v>67</v>
      </c>
    </row>
    <row r="128" spans="2:18" ht="15" customHeight="1" x14ac:dyDescent="0.25">
      <c r="B128" s="151" t="s">
        <v>70</v>
      </c>
      <c r="C128" s="40" t="s">
        <v>220</v>
      </c>
      <c r="D128" s="61"/>
      <c r="E128" s="8"/>
      <c r="F128" s="5">
        <v>0</v>
      </c>
      <c r="G128" s="17"/>
      <c r="H128" s="100"/>
      <c r="I128" s="100"/>
      <c r="J128" s="97">
        <v>1</v>
      </c>
      <c r="K128" s="17"/>
      <c r="L128" s="76">
        <f t="shared" si="31"/>
        <v>0</v>
      </c>
      <c r="M128" s="75">
        <f t="shared" si="32"/>
        <v>0</v>
      </c>
      <c r="N128" s="76">
        <f t="shared" si="33"/>
        <v>0</v>
      </c>
      <c r="O128" s="56">
        <f t="shared" si="34"/>
        <v>0</v>
      </c>
      <c r="P128" s="20"/>
      <c r="Q128" s="14">
        <f>IF(ISNUMBER(O128),1,0)</f>
        <v>1</v>
      </c>
      <c r="R128" s="24" t="s">
        <v>67</v>
      </c>
    </row>
    <row r="129" spans="2:18" ht="30" customHeight="1" x14ac:dyDescent="0.25">
      <c r="B129" s="147" t="s">
        <v>80</v>
      </c>
      <c r="C129" s="35"/>
      <c r="D129" s="67"/>
      <c r="E129" s="8"/>
      <c r="F129" s="4"/>
      <c r="G129" s="17"/>
      <c r="H129" s="96"/>
      <c r="I129" s="100"/>
      <c r="J129" s="101"/>
      <c r="K129" s="17"/>
      <c r="L129" s="73"/>
      <c r="M129" s="8"/>
      <c r="N129" s="8"/>
      <c r="O129" s="4"/>
      <c r="P129" s="20"/>
      <c r="R129" s="24" t="s">
        <v>79</v>
      </c>
    </row>
    <row r="130" spans="2:18" ht="15" customHeight="1" x14ac:dyDescent="0.25">
      <c r="B130" s="148" t="s">
        <v>65</v>
      </c>
      <c r="C130" s="40" t="s">
        <v>221</v>
      </c>
      <c r="D130" s="5">
        <v>0</v>
      </c>
      <c r="E130" s="5">
        <v>0</v>
      </c>
      <c r="F130" s="5">
        <v>0</v>
      </c>
      <c r="G130" s="17"/>
      <c r="H130" s="98">
        <v>0.15</v>
      </c>
      <c r="I130" s="98">
        <v>0.15</v>
      </c>
      <c r="J130" s="97">
        <v>0.15</v>
      </c>
      <c r="K130" s="17"/>
      <c r="L130" s="76">
        <f>D130*H130</f>
        <v>0</v>
      </c>
      <c r="M130" s="75">
        <f xml:space="preserve"> E130*I130</f>
        <v>0</v>
      </c>
      <c r="N130" s="76">
        <f>F130*J130</f>
        <v>0</v>
      </c>
      <c r="O130" s="56">
        <f>SUM(L130:N130)</f>
        <v>0</v>
      </c>
      <c r="P130" s="20"/>
      <c r="Q130" s="14">
        <f>IF(ISNUMBER(O130),1,0)</f>
        <v>1</v>
      </c>
      <c r="R130" s="15"/>
    </row>
    <row r="131" spans="2:18" ht="15" customHeight="1" x14ac:dyDescent="0.25">
      <c r="B131" s="148" t="s">
        <v>66</v>
      </c>
      <c r="C131" s="35"/>
      <c r="D131" s="67"/>
      <c r="E131" s="8"/>
      <c r="F131" s="4"/>
      <c r="G131" s="17"/>
      <c r="H131" s="96"/>
      <c r="I131" s="100"/>
      <c r="J131" s="101"/>
      <c r="K131" s="17"/>
      <c r="L131" s="73"/>
      <c r="M131" s="8"/>
      <c r="N131" s="8"/>
      <c r="O131" s="4"/>
      <c r="P131" s="20"/>
      <c r="R131" s="24" t="s">
        <v>67</v>
      </c>
    </row>
    <row r="132" spans="2:18" ht="15" customHeight="1" x14ac:dyDescent="0.25">
      <c r="B132" s="151" t="s">
        <v>68</v>
      </c>
      <c r="C132" s="40" t="s">
        <v>223</v>
      </c>
      <c r="D132" s="5">
        <v>0</v>
      </c>
      <c r="E132" s="8"/>
      <c r="F132" s="8"/>
      <c r="G132" s="17"/>
      <c r="H132" s="98">
        <v>0.15</v>
      </c>
      <c r="I132" s="100"/>
      <c r="J132" s="100"/>
      <c r="K132" s="17"/>
      <c r="L132" s="76">
        <f t="shared" ref="L132:L134" si="35">D132*H132</f>
        <v>0</v>
      </c>
      <c r="M132" s="75">
        <f t="shared" ref="M132:M134" si="36" xml:space="preserve"> E132*I132</f>
        <v>0</v>
      </c>
      <c r="N132" s="76">
        <f t="shared" ref="N132:N134" si="37">F132*J132</f>
        <v>0</v>
      </c>
      <c r="O132" s="56">
        <f t="shared" ref="O132:O134" si="38">SUM(L132:N132)</f>
        <v>0</v>
      </c>
      <c r="P132" s="20"/>
      <c r="Q132" s="14">
        <f>IF(ISNUMBER(O132),1,0)</f>
        <v>1</v>
      </c>
      <c r="R132" s="24" t="s">
        <v>67</v>
      </c>
    </row>
    <row r="133" spans="2:18" ht="15" customHeight="1" x14ac:dyDescent="0.25">
      <c r="B133" s="151" t="s">
        <v>69</v>
      </c>
      <c r="C133" s="40" t="s">
        <v>187</v>
      </c>
      <c r="D133" s="61"/>
      <c r="E133" s="5">
        <v>0</v>
      </c>
      <c r="F133" s="8"/>
      <c r="G133" s="17"/>
      <c r="H133" s="100"/>
      <c r="I133" s="98">
        <v>0.5</v>
      </c>
      <c r="J133" s="100"/>
      <c r="K133" s="17"/>
      <c r="L133" s="76">
        <f t="shared" si="35"/>
        <v>0</v>
      </c>
      <c r="M133" s="75">
        <f t="shared" si="36"/>
        <v>0</v>
      </c>
      <c r="N133" s="76">
        <f t="shared" si="37"/>
        <v>0</v>
      </c>
      <c r="O133" s="56">
        <f t="shared" si="38"/>
        <v>0</v>
      </c>
      <c r="P133" s="20"/>
      <c r="Q133" s="14">
        <f>IF(ISNUMBER(O133),1,0)</f>
        <v>1</v>
      </c>
      <c r="R133" s="24" t="s">
        <v>67</v>
      </c>
    </row>
    <row r="134" spans="2:18" ht="15" customHeight="1" x14ac:dyDescent="0.25">
      <c r="B134" s="151" t="s">
        <v>70</v>
      </c>
      <c r="C134" s="40" t="s">
        <v>188</v>
      </c>
      <c r="D134" s="61"/>
      <c r="E134" s="8"/>
      <c r="F134" s="5">
        <v>0</v>
      </c>
      <c r="G134" s="17"/>
      <c r="H134" s="100"/>
      <c r="I134" s="100"/>
      <c r="J134" s="97">
        <v>1</v>
      </c>
      <c r="K134" s="17"/>
      <c r="L134" s="76">
        <f t="shared" si="35"/>
        <v>0</v>
      </c>
      <c r="M134" s="75">
        <f t="shared" si="36"/>
        <v>0</v>
      </c>
      <c r="N134" s="76">
        <f t="shared" si="37"/>
        <v>0</v>
      </c>
      <c r="O134" s="56">
        <f t="shared" si="38"/>
        <v>0</v>
      </c>
      <c r="P134" s="20"/>
      <c r="Q134" s="14">
        <f>IF(ISNUMBER(O134),1,0)</f>
        <v>1</v>
      </c>
      <c r="R134" s="24" t="s">
        <v>67</v>
      </c>
    </row>
    <row r="135" spans="2:18" ht="30" customHeight="1" x14ac:dyDescent="0.25">
      <c r="B135" s="147" t="s">
        <v>81</v>
      </c>
      <c r="C135" s="35"/>
      <c r="D135" s="67"/>
      <c r="E135" s="8"/>
      <c r="F135" s="4"/>
      <c r="G135" s="17"/>
      <c r="H135" s="96"/>
      <c r="I135" s="100"/>
      <c r="J135" s="101"/>
      <c r="K135" s="17"/>
      <c r="L135" s="73"/>
      <c r="M135" s="8"/>
      <c r="N135" s="8"/>
      <c r="O135" s="4"/>
      <c r="P135" s="20"/>
      <c r="R135" s="24" t="s">
        <v>79</v>
      </c>
    </row>
    <row r="136" spans="2:18" ht="15" customHeight="1" x14ac:dyDescent="0.25">
      <c r="B136" s="148" t="s">
        <v>65</v>
      </c>
      <c r="C136" s="40" t="s">
        <v>189</v>
      </c>
      <c r="D136" s="5">
        <v>0</v>
      </c>
      <c r="E136" s="5">
        <v>0</v>
      </c>
      <c r="F136" s="5">
        <v>0</v>
      </c>
      <c r="G136" s="17"/>
      <c r="H136" s="98">
        <v>0.5</v>
      </c>
      <c r="I136" s="98">
        <v>0.5</v>
      </c>
      <c r="J136" s="97">
        <v>0.5</v>
      </c>
      <c r="K136" s="17"/>
      <c r="L136" s="76">
        <f>D136*H136</f>
        <v>0</v>
      </c>
      <c r="M136" s="75">
        <f xml:space="preserve"> E136*I136</f>
        <v>0</v>
      </c>
      <c r="N136" s="76">
        <f>F136*J136</f>
        <v>0</v>
      </c>
      <c r="O136" s="56">
        <f>SUM(L136:N136)</f>
        <v>0</v>
      </c>
      <c r="P136" s="20"/>
      <c r="Q136" s="14">
        <f>IF(ISNUMBER(O136),1,0)</f>
        <v>1</v>
      </c>
      <c r="R136" s="15"/>
    </row>
    <row r="137" spans="2:18" ht="15" customHeight="1" x14ac:dyDescent="0.25">
      <c r="B137" s="148" t="s">
        <v>66</v>
      </c>
      <c r="C137" s="35"/>
      <c r="D137" s="67"/>
      <c r="E137" s="8"/>
      <c r="F137" s="4"/>
      <c r="G137" s="17"/>
      <c r="H137" s="96"/>
      <c r="I137" s="100"/>
      <c r="J137" s="101"/>
      <c r="K137" s="17"/>
      <c r="L137" s="73"/>
      <c r="M137" s="8"/>
      <c r="N137" s="8"/>
      <c r="O137" s="4"/>
      <c r="P137" s="20"/>
      <c r="R137" s="24" t="s">
        <v>67</v>
      </c>
    </row>
    <row r="138" spans="2:18" ht="15" customHeight="1" x14ac:dyDescent="0.25">
      <c r="B138" s="151" t="s">
        <v>68</v>
      </c>
      <c r="C138" s="40" t="s">
        <v>190</v>
      </c>
      <c r="D138" s="5">
        <v>0</v>
      </c>
      <c r="E138" s="8"/>
      <c r="F138" s="8"/>
      <c r="G138" s="17"/>
      <c r="H138" s="98">
        <v>0.5</v>
      </c>
      <c r="I138" s="100"/>
      <c r="J138" s="100"/>
      <c r="K138" s="17"/>
      <c r="L138" s="76">
        <f t="shared" ref="L138:L140" si="39">D138*H138</f>
        <v>0</v>
      </c>
      <c r="M138" s="75">
        <f t="shared" ref="M138:M140" si="40" xml:space="preserve"> E138*I138</f>
        <v>0</v>
      </c>
      <c r="N138" s="76">
        <f t="shared" ref="N138:N140" si="41">F138*J138</f>
        <v>0</v>
      </c>
      <c r="O138" s="56">
        <f t="shared" ref="O138:O140" si="42">SUM(L138:N138)</f>
        <v>0</v>
      </c>
      <c r="P138" s="20"/>
      <c r="Q138" s="14">
        <f>IF(ISNUMBER(O138),1,0)</f>
        <v>1</v>
      </c>
      <c r="R138" s="24" t="s">
        <v>67</v>
      </c>
    </row>
    <row r="139" spans="2:18" ht="15" customHeight="1" x14ac:dyDescent="0.25">
      <c r="B139" s="151" t="s">
        <v>69</v>
      </c>
      <c r="C139" s="40" t="s">
        <v>191</v>
      </c>
      <c r="D139" s="61"/>
      <c r="E139" s="5">
        <v>0</v>
      </c>
      <c r="F139" s="8"/>
      <c r="G139" s="17"/>
      <c r="H139" s="100"/>
      <c r="I139" s="98">
        <v>0.5</v>
      </c>
      <c r="J139" s="100"/>
      <c r="K139" s="17"/>
      <c r="L139" s="76">
        <f t="shared" si="39"/>
        <v>0</v>
      </c>
      <c r="M139" s="75">
        <f t="shared" si="40"/>
        <v>0</v>
      </c>
      <c r="N139" s="76">
        <f t="shared" si="41"/>
        <v>0</v>
      </c>
      <c r="O139" s="56">
        <f t="shared" si="42"/>
        <v>0</v>
      </c>
      <c r="P139" s="20"/>
      <c r="Q139" s="14">
        <f>IF(ISNUMBER(O139),1,0)</f>
        <v>1</v>
      </c>
      <c r="R139" s="24" t="s">
        <v>67</v>
      </c>
    </row>
    <row r="140" spans="2:18" ht="15" customHeight="1" x14ac:dyDescent="0.25">
      <c r="B140" s="151" t="s">
        <v>70</v>
      </c>
      <c r="C140" s="40" t="s">
        <v>188</v>
      </c>
      <c r="D140" s="61"/>
      <c r="E140" s="8"/>
      <c r="F140" s="5">
        <v>0</v>
      </c>
      <c r="G140" s="17"/>
      <c r="H140" s="100"/>
      <c r="I140" s="100"/>
      <c r="J140" s="97">
        <v>1</v>
      </c>
      <c r="K140" s="17"/>
      <c r="L140" s="76">
        <f t="shared" si="39"/>
        <v>0</v>
      </c>
      <c r="M140" s="75">
        <f t="shared" si="40"/>
        <v>0</v>
      </c>
      <c r="N140" s="76">
        <f t="shared" si="41"/>
        <v>0</v>
      </c>
      <c r="O140" s="56">
        <f t="shared" si="42"/>
        <v>0</v>
      </c>
      <c r="P140" s="20"/>
      <c r="Q140" s="14">
        <f>IF(ISNUMBER(O140),1,0)</f>
        <v>1</v>
      </c>
      <c r="R140" s="24" t="s">
        <v>67</v>
      </c>
    </row>
    <row r="141" spans="2:18" ht="30" customHeight="1" x14ac:dyDescent="0.25">
      <c r="B141" s="147" t="s">
        <v>82</v>
      </c>
      <c r="C141" s="35"/>
      <c r="D141" s="67"/>
      <c r="E141" s="8"/>
      <c r="F141" s="4"/>
      <c r="G141" s="17"/>
      <c r="H141" s="96"/>
      <c r="I141" s="100"/>
      <c r="J141" s="101"/>
      <c r="K141" s="17"/>
      <c r="L141" s="73"/>
      <c r="M141" s="8"/>
      <c r="N141" s="8"/>
      <c r="O141" s="4"/>
      <c r="P141" s="20"/>
      <c r="R141" s="24" t="s">
        <v>79</v>
      </c>
    </row>
    <row r="142" spans="2:18" ht="15" customHeight="1" x14ac:dyDescent="0.25">
      <c r="B142" s="148" t="s">
        <v>65</v>
      </c>
      <c r="C142" s="40" t="s">
        <v>192</v>
      </c>
      <c r="D142" s="5">
        <v>0</v>
      </c>
      <c r="E142" s="5">
        <v>0</v>
      </c>
      <c r="F142" s="5">
        <v>0</v>
      </c>
      <c r="G142" s="17"/>
      <c r="H142" s="98">
        <v>0.5</v>
      </c>
      <c r="I142" s="98">
        <v>0.5</v>
      </c>
      <c r="J142" s="97">
        <v>1</v>
      </c>
      <c r="K142" s="17"/>
      <c r="L142" s="76">
        <f>D142*H142</f>
        <v>0</v>
      </c>
      <c r="M142" s="75">
        <f xml:space="preserve"> E142*I142</f>
        <v>0</v>
      </c>
      <c r="N142" s="76">
        <f>F142*J142</f>
        <v>0</v>
      </c>
      <c r="O142" s="56">
        <f>SUM(L142:N142)</f>
        <v>0</v>
      </c>
      <c r="P142" s="20"/>
      <c r="Q142" s="14">
        <f>IF(ISNUMBER(O142),1,0)</f>
        <v>1</v>
      </c>
      <c r="R142" s="15"/>
    </row>
    <row r="143" spans="2:18" ht="15" customHeight="1" x14ac:dyDescent="0.25">
      <c r="B143" s="148" t="s">
        <v>66</v>
      </c>
      <c r="C143" s="35"/>
      <c r="D143" s="67"/>
      <c r="E143" s="8"/>
      <c r="F143" s="4"/>
      <c r="G143" s="17"/>
      <c r="H143" s="96"/>
      <c r="I143" s="100"/>
      <c r="J143" s="101"/>
      <c r="K143" s="17"/>
      <c r="L143" s="73"/>
      <c r="M143" s="8"/>
      <c r="N143" s="8"/>
      <c r="O143" s="4"/>
      <c r="P143" s="20"/>
      <c r="R143" s="24" t="s">
        <v>67</v>
      </c>
    </row>
    <row r="144" spans="2:18" ht="15" customHeight="1" x14ac:dyDescent="0.25">
      <c r="B144" s="151" t="s">
        <v>68</v>
      </c>
      <c r="C144" s="40" t="s">
        <v>193</v>
      </c>
      <c r="D144" s="5">
        <v>0</v>
      </c>
      <c r="E144" s="8"/>
      <c r="F144" s="4"/>
      <c r="G144" s="17"/>
      <c r="H144" s="98">
        <v>0.5</v>
      </c>
      <c r="I144" s="100"/>
      <c r="J144" s="100"/>
      <c r="K144" s="17"/>
      <c r="L144" s="76">
        <f t="shared" ref="L144" si="43">D144*H144</f>
        <v>0</v>
      </c>
      <c r="M144" s="8"/>
      <c r="N144" s="8"/>
      <c r="O144" s="56">
        <f t="shared" ref="O144:O146" si="44">SUM(L144:N144)</f>
        <v>0</v>
      </c>
      <c r="P144" s="20"/>
      <c r="Q144" s="14">
        <f>IF(ISNUMBER(O144),1,0)</f>
        <v>1</v>
      </c>
      <c r="R144" s="24" t="s">
        <v>67</v>
      </c>
    </row>
    <row r="145" spans="2:18" ht="15" customHeight="1" x14ac:dyDescent="0.25">
      <c r="B145" s="151" t="s">
        <v>69</v>
      </c>
      <c r="C145" s="40" t="s">
        <v>193</v>
      </c>
      <c r="D145" s="67"/>
      <c r="E145" s="5">
        <v>0</v>
      </c>
      <c r="F145" s="4"/>
      <c r="G145" s="17"/>
      <c r="H145" s="100"/>
      <c r="I145" s="98">
        <v>0.5</v>
      </c>
      <c r="J145" s="100"/>
      <c r="K145" s="17"/>
      <c r="L145" s="8"/>
      <c r="M145" s="75">
        <f t="shared" ref="M145" si="45" xml:space="preserve"> E145*I145</f>
        <v>0</v>
      </c>
      <c r="N145" s="8"/>
      <c r="O145" s="56">
        <f t="shared" si="44"/>
        <v>0</v>
      </c>
      <c r="P145" s="20"/>
      <c r="Q145" s="14">
        <f>IF(ISNUMBER(O145),1,0)</f>
        <v>1</v>
      </c>
      <c r="R145" s="24" t="s">
        <v>67</v>
      </c>
    </row>
    <row r="146" spans="2:18" ht="15" customHeight="1" x14ac:dyDescent="0.25">
      <c r="B146" s="151" t="s">
        <v>70</v>
      </c>
      <c r="C146" s="40" t="s">
        <v>188</v>
      </c>
      <c r="D146" s="67"/>
      <c r="E146" s="8"/>
      <c r="F146" s="5">
        <v>0</v>
      </c>
      <c r="G146" s="17"/>
      <c r="H146" s="100"/>
      <c r="I146" s="100"/>
      <c r="J146" s="97">
        <v>1</v>
      </c>
      <c r="K146" s="17"/>
      <c r="L146" s="8"/>
      <c r="M146" s="8"/>
      <c r="N146" s="76">
        <f t="shared" ref="N146" si="46">F146*J146</f>
        <v>0</v>
      </c>
      <c r="O146" s="56">
        <f t="shared" si="44"/>
        <v>0</v>
      </c>
      <c r="P146" s="20"/>
      <c r="Q146" s="14">
        <f>IF(ISNUMBER(O146),1,0)</f>
        <v>1</v>
      </c>
      <c r="R146" s="24" t="s">
        <v>67</v>
      </c>
    </row>
    <row r="147" spans="2:18" ht="30" customHeight="1" x14ac:dyDescent="0.25">
      <c r="B147" s="147" t="s">
        <v>83</v>
      </c>
      <c r="C147" s="35"/>
      <c r="D147" s="67"/>
      <c r="E147" s="8"/>
      <c r="F147" s="4"/>
      <c r="G147" s="17"/>
      <c r="H147" s="96"/>
      <c r="I147" s="100"/>
      <c r="J147" s="101"/>
      <c r="K147" s="17"/>
      <c r="L147" s="73"/>
      <c r="M147" s="8"/>
      <c r="N147" s="8"/>
      <c r="O147" s="4"/>
      <c r="P147" s="20"/>
      <c r="R147" s="24" t="s">
        <v>79</v>
      </c>
    </row>
    <row r="148" spans="2:18" ht="15" customHeight="1" x14ac:dyDescent="0.25">
      <c r="B148" s="148" t="s">
        <v>65</v>
      </c>
      <c r="C148" s="40" t="s">
        <v>194</v>
      </c>
      <c r="D148" s="5">
        <v>0</v>
      </c>
      <c r="E148" s="5">
        <v>0</v>
      </c>
      <c r="F148" s="4"/>
      <c r="G148" s="17"/>
      <c r="H148" s="98">
        <v>0.5</v>
      </c>
      <c r="I148" s="98">
        <v>0.5</v>
      </c>
      <c r="J148" s="101"/>
      <c r="K148" s="17"/>
      <c r="L148" s="76">
        <f t="shared" ref="L148" si="47">D148*H148</f>
        <v>0</v>
      </c>
      <c r="M148" s="75">
        <f t="shared" ref="M148" si="48" xml:space="preserve"> E148*I148</f>
        <v>0</v>
      </c>
      <c r="N148" s="8"/>
      <c r="O148" s="56">
        <f>SUM(L148:N148)</f>
        <v>0</v>
      </c>
      <c r="P148" s="20"/>
      <c r="Q148" s="14">
        <f>IF(ISNUMBER(O148),1,0)</f>
        <v>1</v>
      </c>
      <c r="R148" s="15"/>
    </row>
    <row r="149" spans="2:18" ht="15" customHeight="1" x14ac:dyDescent="0.25">
      <c r="B149" s="148" t="s">
        <v>66</v>
      </c>
      <c r="C149" s="35"/>
      <c r="D149" s="67"/>
      <c r="E149" s="8"/>
      <c r="F149" s="4"/>
      <c r="G149" s="17"/>
      <c r="H149" s="96"/>
      <c r="I149" s="100"/>
      <c r="J149" s="101"/>
      <c r="K149" s="17"/>
      <c r="L149" s="73"/>
      <c r="M149" s="8"/>
      <c r="N149" s="8"/>
      <c r="O149" s="4"/>
      <c r="P149" s="20"/>
      <c r="R149" s="24" t="s">
        <v>67</v>
      </c>
    </row>
    <row r="150" spans="2:18" ht="15" customHeight="1" x14ac:dyDescent="0.25">
      <c r="B150" s="151" t="s">
        <v>68</v>
      </c>
      <c r="C150" s="40" t="s">
        <v>195</v>
      </c>
      <c r="D150" s="5">
        <v>0</v>
      </c>
      <c r="E150" s="8"/>
      <c r="F150" s="4"/>
      <c r="G150" s="17"/>
      <c r="H150" s="104">
        <v>0.5</v>
      </c>
      <c r="I150" s="101"/>
      <c r="J150" s="101"/>
      <c r="K150" s="17"/>
      <c r="L150" s="76">
        <f t="shared" ref="L150:L152" si="49">D150*H150</f>
        <v>0</v>
      </c>
      <c r="M150" s="75">
        <f t="shared" ref="M150:M152" si="50" xml:space="preserve"> E150*I150</f>
        <v>0</v>
      </c>
      <c r="N150" s="8"/>
      <c r="O150" s="56">
        <f>SUM(L150:N150)</f>
        <v>0</v>
      </c>
      <c r="P150" s="20"/>
      <c r="Q150" s="14">
        <f>IF(ISNUMBER(O150),1,0)</f>
        <v>1</v>
      </c>
      <c r="R150" s="24" t="s">
        <v>67</v>
      </c>
    </row>
    <row r="151" spans="2:18" ht="15" customHeight="1" x14ac:dyDescent="0.25">
      <c r="B151" s="151" t="s">
        <v>69</v>
      </c>
      <c r="C151" s="40" t="s">
        <v>195</v>
      </c>
      <c r="D151" s="67"/>
      <c r="E151" s="5">
        <v>0</v>
      </c>
      <c r="F151" s="4"/>
      <c r="G151" s="17"/>
      <c r="H151" s="96"/>
      <c r="I151" s="104">
        <v>0.5</v>
      </c>
      <c r="J151" s="101"/>
      <c r="K151" s="17"/>
      <c r="L151" s="76">
        <f t="shared" si="49"/>
        <v>0</v>
      </c>
      <c r="M151" s="75">
        <f t="shared" si="50"/>
        <v>0</v>
      </c>
      <c r="N151" s="8"/>
      <c r="O151" s="56">
        <f t="shared" ref="O151:O152" si="51">SUM(L151:N151)</f>
        <v>0</v>
      </c>
      <c r="P151" s="20"/>
      <c r="Q151" s="14">
        <f>IF(ISNUMBER(O151),1,0)</f>
        <v>1</v>
      </c>
      <c r="R151" s="24" t="s">
        <v>67</v>
      </c>
    </row>
    <row r="152" spans="2:18" ht="15" customHeight="1" x14ac:dyDescent="0.25">
      <c r="B152" s="151" t="s">
        <v>70</v>
      </c>
      <c r="C152" s="40" t="s">
        <v>188</v>
      </c>
      <c r="D152" s="67"/>
      <c r="E152" s="8"/>
      <c r="F152" s="4"/>
      <c r="G152" s="17"/>
      <c r="H152" s="96"/>
      <c r="I152" s="100"/>
      <c r="J152" s="101"/>
      <c r="K152" s="17"/>
      <c r="L152" s="76">
        <f t="shared" si="49"/>
        <v>0</v>
      </c>
      <c r="M152" s="75">
        <f t="shared" si="50"/>
        <v>0</v>
      </c>
      <c r="N152" s="135">
        <f>F152*M152</f>
        <v>0</v>
      </c>
      <c r="O152" s="56">
        <f t="shared" si="51"/>
        <v>0</v>
      </c>
      <c r="P152" s="20"/>
      <c r="Q152" s="14">
        <f>IF(ISNUMBER(O152),1,0)</f>
        <v>1</v>
      </c>
      <c r="R152" s="24" t="s">
        <v>67</v>
      </c>
    </row>
    <row r="153" spans="2:18" ht="30" customHeight="1" x14ac:dyDescent="0.25">
      <c r="B153" s="147" t="s">
        <v>84</v>
      </c>
      <c r="C153" s="35"/>
      <c r="D153" s="67"/>
      <c r="E153" s="8"/>
      <c r="F153" s="4"/>
      <c r="G153" s="17"/>
      <c r="H153" s="96"/>
      <c r="I153" s="100"/>
      <c r="J153" s="101"/>
      <c r="K153" s="17"/>
      <c r="L153" s="73"/>
      <c r="M153" s="8"/>
      <c r="N153" s="8"/>
      <c r="O153" s="4"/>
      <c r="P153" s="20"/>
      <c r="R153" s="24" t="s">
        <v>79</v>
      </c>
    </row>
    <row r="154" spans="2:18" ht="15" customHeight="1" x14ac:dyDescent="0.25">
      <c r="B154" s="148" t="s">
        <v>65</v>
      </c>
      <c r="C154" s="40" t="s">
        <v>196</v>
      </c>
      <c r="D154" s="5">
        <v>0</v>
      </c>
      <c r="E154" s="5">
        <v>0</v>
      </c>
      <c r="F154" s="4"/>
      <c r="G154" s="17"/>
      <c r="H154" s="98">
        <v>0</v>
      </c>
      <c r="I154" s="98">
        <v>0.5</v>
      </c>
      <c r="J154" s="101"/>
      <c r="K154" s="17"/>
      <c r="L154" s="76">
        <f t="shared" ref="L154" si="52">D154*H154</f>
        <v>0</v>
      </c>
      <c r="M154" s="75">
        <f t="shared" ref="M154" si="53" xml:space="preserve"> E154*I154</f>
        <v>0</v>
      </c>
      <c r="N154" s="8"/>
      <c r="O154" s="56">
        <f>IF(AND(ISNUMBER(L154),ISNUMBER(M154)),SUM(L154:M154),"")</f>
        <v>0</v>
      </c>
      <c r="P154" s="20"/>
      <c r="Q154" s="14">
        <f>IF(ISNUMBER(O154),1,0)</f>
        <v>1</v>
      </c>
    </row>
    <row r="155" spans="2:18" ht="15" customHeight="1" x14ac:dyDescent="0.25">
      <c r="B155" s="148" t="s">
        <v>66</v>
      </c>
      <c r="C155" s="35"/>
      <c r="D155" s="67"/>
      <c r="E155" s="8"/>
      <c r="F155" s="4"/>
      <c r="G155" s="17"/>
      <c r="H155" s="105"/>
      <c r="I155" s="102"/>
      <c r="J155" s="101"/>
      <c r="K155" s="17"/>
      <c r="L155" s="73"/>
      <c r="M155" s="8"/>
      <c r="N155" s="8"/>
      <c r="O155" s="4"/>
      <c r="P155" s="20"/>
      <c r="R155" s="24" t="s">
        <v>67</v>
      </c>
    </row>
    <row r="156" spans="2:18" ht="15" customHeight="1" x14ac:dyDescent="0.25">
      <c r="B156" s="151" t="s">
        <v>68</v>
      </c>
      <c r="C156" s="40" t="s">
        <v>240</v>
      </c>
      <c r="D156" s="5">
        <v>0</v>
      </c>
      <c r="E156" s="5">
        <v>0</v>
      </c>
      <c r="F156" s="4"/>
      <c r="G156" s="17"/>
      <c r="H156" s="104">
        <v>0</v>
      </c>
      <c r="I156" s="104">
        <v>0.5</v>
      </c>
      <c r="J156" s="101"/>
      <c r="K156" s="17"/>
      <c r="L156" s="76">
        <f t="shared" ref="L156:L158" si="54">D156*H156</f>
        <v>0</v>
      </c>
      <c r="M156" s="75">
        <f t="shared" ref="M156:M158" si="55" xml:space="preserve"> E156*I156</f>
        <v>0</v>
      </c>
      <c r="N156" s="8"/>
      <c r="O156" s="56">
        <f>IF(AND(ISNUMBER(L156),ISNUMBER(M156)),SUM(L156:M156),"")</f>
        <v>0</v>
      </c>
      <c r="P156" s="20"/>
      <c r="Q156" s="14">
        <f>IF(ISNUMBER(O156),1,0)</f>
        <v>1</v>
      </c>
      <c r="R156" s="24" t="s">
        <v>67</v>
      </c>
    </row>
    <row r="157" spans="2:18" ht="15" customHeight="1" x14ac:dyDescent="0.25">
      <c r="B157" s="151" t="s">
        <v>69</v>
      </c>
      <c r="C157" s="40" t="s">
        <v>197</v>
      </c>
      <c r="D157" s="5">
        <v>0</v>
      </c>
      <c r="E157" s="5">
        <v>0</v>
      </c>
      <c r="F157" s="4"/>
      <c r="G157" s="17"/>
      <c r="H157" s="104">
        <v>0.5</v>
      </c>
      <c r="I157" s="104">
        <v>0.5</v>
      </c>
      <c r="J157" s="101"/>
      <c r="K157" s="17"/>
      <c r="L157" s="76">
        <f t="shared" si="54"/>
        <v>0</v>
      </c>
      <c r="M157" s="75">
        <f t="shared" si="55"/>
        <v>0</v>
      </c>
      <c r="N157" s="8"/>
      <c r="O157" s="56">
        <f>IF(AND(ISNUMBER(L157),ISNUMBER(M157)),SUM(L157:M157),"")</f>
        <v>0</v>
      </c>
      <c r="P157" s="20"/>
      <c r="Q157" s="14">
        <f>IF(ISNUMBER(O157),1,0)</f>
        <v>1</v>
      </c>
      <c r="R157" s="24" t="s">
        <v>67</v>
      </c>
    </row>
    <row r="158" spans="2:18" ht="15" customHeight="1" x14ac:dyDescent="0.25">
      <c r="B158" s="151" t="s">
        <v>70</v>
      </c>
      <c r="C158" s="40" t="s">
        <v>188</v>
      </c>
      <c r="D158" s="5">
        <v>0</v>
      </c>
      <c r="E158" s="5">
        <v>0</v>
      </c>
      <c r="F158" s="4"/>
      <c r="G158" s="17"/>
      <c r="H158" s="104">
        <v>1</v>
      </c>
      <c r="I158" s="104">
        <v>1</v>
      </c>
      <c r="J158" s="101"/>
      <c r="K158" s="17"/>
      <c r="L158" s="76">
        <f t="shared" si="54"/>
        <v>0</v>
      </c>
      <c r="M158" s="75">
        <f t="shared" si="55"/>
        <v>0</v>
      </c>
      <c r="N158" s="8"/>
      <c r="O158" s="56">
        <f>IF(AND(ISNUMBER(L158),ISNUMBER(M158)),SUM(L158:M158),"")</f>
        <v>0</v>
      </c>
      <c r="P158" s="20"/>
      <c r="Q158" s="14">
        <f>IF(ISNUMBER(O158),1,0)</f>
        <v>1</v>
      </c>
      <c r="R158" s="24" t="s">
        <v>67</v>
      </c>
    </row>
    <row r="159" spans="2:18" ht="30" customHeight="1" x14ac:dyDescent="0.25">
      <c r="B159" s="147" t="s">
        <v>85</v>
      </c>
      <c r="C159" s="35"/>
      <c r="D159" s="67"/>
      <c r="E159" s="8"/>
      <c r="F159" s="4"/>
      <c r="G159" s="17"/>
      <c r="H159" s="96"/>
      <c r="I159" s="100"/>
      <c r="J159" s="101"/>
      <c r="K159" s="17"/>
      <c r="L159" s="73"/>
      <c r="M159" s="8"/>
      <c r="N159" s="8"/>
      <c r="O159" s="4"/>
      <c r="P159" s="20"/>
      <c r="R159" s="24" t="s">
        <v>79</v>
      </c>
    </row>
    <row r="160" spans="2:18" ht="15" customHeight="1" x14ac:dyDescent="0.25">
      <c r="B160" s="148" t="s">
        <v>65</v>
      </c>
      <c r="C160" s="40" t="s">
        <v>194</v>
      </c>
      <c r="D160" s="5">
        <v>0</v>
      </c>
      <c r="E160" s="5">
        <v>0</v>
      </c>
      <c r="F160" s="4"/>
      <c r="G160" s="17"/>
      <c r="H160" s="98">
        <v>0.5</v>
      </c>
      <c r="I160" s="98">
        <v>0.5</v>
      </c>
      <c r="J160" s="101"/>
      <c r="K160" s="17"/>
      <c r="L160" s="76">
        <f t="shared" ref="L160" si="56">D160*H160</f>
        <v>0</v>
      </c>
      <c r="M160" s="75">
        <f t="shared" ref="M160" si="57" xml:space="preserve"> E160*I160</f>
        <v>0</v>
      </c>
      <c r="N160" s="8"/>
      <c r="O160" s="56">
        <f>IF(AND(ISNUMBER(L160),ISNUMBER(M160)),SUM(L160:M160),"")</f>
        <v>0</v>
      </c>
      <c r="P160" s="20"/>
      <c r="Q160" s="14">
        <f>IF(ISNUMBER(O160),1,0)</f>
        <v>1</v>
      </c>
      <c r="R160" s="15"/>
    </row>
    <row r="161" spans="2:18" ht="15" customHeight="1" x14ac:dyDescent="0.25">
      <c r="B161" s="148" t="s">
        <v>66</v>
      </c>
      <c r="C161" s="35"/>
      <c r="D161" s="67"/>
      <c r="E161" s="8"/>
      <c r="F161" s="4"/>
      <c r="G161" s="17"/>
      <c r="H161" s="105"/>
      <c r="I161" s="102"/>
      <c r="J161" s="101"/>
      <c r="K161" s="17"/>
      <c r="L161" s="73"/>
      <c r="M161" s="8"/>
      <c r="N161" s="8"/>
      <c r="O161" s="4"/>
      <c r="P161" s="20"/>
      <c r="R161" s="24" t="s">
        <v>67</v>
      </c>
    </row>
    <row r="162" spans="2:18" ht="15" customHeight="1" x14ac:dyDescent="0.25">
      <c r="B162" s="151" t="s">
        <v>68</v>
      </c>
      <c r="C162" s="40" t="s">
        <v>195</v>
      </c>
      <c r="D162" s="5">
        <v>0</v>
      </c>
      <c r="E162" s="5">
        <v>0</v>
      </c>
      <c r="F162" s="4"/>
      <c r="G162" s="17"/>
      <c r="H162" s="104">
        <v>0.5</v>
      </c>
      <c r="I162" s="104">
        <v>0.5</v>
      </c>
      <c r="J162" s="101"/>
      <c r="K162" s="17"/>
      <c r="L162" s="76">
        <f t="shared" ref="L162:L164" si="58">D162*H162</f>
        <v>0</v>
      </c>
      <c r="M162" s="75">
        <f t="shared" ref="M162:M164" si="59" xml:space="preserve"> E162*I162</f>
        <v>0</v>
      </c>
      <c r="N162" s="8"/>
      <c r="O162" s="56">
        <f>IF(AND(ISNUMBER(L162),ISNUMBER(M162)),SUM(L162:M162),"")</f>
        <v>0</v>
      </c>
      <c r="P162" s="20"/>
      <c r="Q162" s="14">
        <f>IF(ISNUMBER(O162),1,0)</f>
        <v>1</v>
      </c>
      <c r="R162" s="24" t="s">
        <v>67</v>
      </c>
    </row>
    <row r="163" spans="2:18" ht="15" customHeight="1" x14ac:dyDescent="0.25">
      <c r="B163" s="151" t="s">
        <v>69</v>
      </c>
      <c r="C163" s="40" t="s">
        <v>195</v>
      </c>
      <c r="D163" s="5">
        <v>0</v>
      </c>
      <c r="E163" s="5">
        <v>0</v>
      </c>
      <c r="F163" s="4"/>
      <c r="G163" s="17"/>
      <c r="H163" s="104">
        <v>0.5</v>
      </c>
      <c r="I163" s="104">
        <v>0.5</v>
      </c>
      <c r="J163" s="101"/>
      <c r="K163" s="17"/>
      <c r="L163" s="76">
        <f t="shared" si="58"/>
        <v>0</v>
      </c>
      <c r="M163" s="75">
        <f t="shared" si="59"/>
        <v>0</v>
      </c>
      <c r="N163" s="8"/>
      <c r="O163" s="56">
        <f>IF(AND(ISNUMBER(L163),ISNUMBER(M163)),SUM(L163:M163),"")</f>
        <v>0</v>
      </c>
      <c r="P163" s="20"/>
      <c r="Q163" s="14">
        <f>IF(ISNUMBER(O163),1,0)</f>
        <v>1</v>
      </c>
      <c r="R163" s="24" t="s">
        <v>67</v>
      </c>
    </row>
    <row r="164" spans="2:18" ht="15" customHeight="1" x14ac:dyDescent="0.25">
      <c r="B164" s="151" t="s">
        <v>70</v>
      </c>
      <c r="C164" s="40" t="s">
        <v>188</v>
      </c>
      <c r="D164" s="5">
        <v>0</v>
      </c>
      <c r="E164" s="5">
        <v>0</v>
      </c>
      <c r="F164" s="4"/>
      <c r="G164" s="17"/>
      <c r="H164" s="104">
        <v>1</v>
      </c>
      <c r="I164" s="104">
        <v>1</v>
      </c>
      <c r="J164" s="101"/>
      <c r="K164" s="17"/>
      <c r="L164" s="76">
        <f t="shared" si="58"/>
        <v>0</v>
      </c>
      <c r="M164" s="75">
        <f t="shared" si="59"/>
        <v>0</v>
      </c>
      <c r="N164" s="8"/>
      <c r="O164" s="56">
        <f>IF(AND(ISNUMBER(L164),ISNUMBER(M164)),SUM(L164:M164),"")</f>
        <v>0</v>
      </c>
      <c r="P164" s="20"/>
      <c r="Q164" s="14">
        <f>IF(ISNUMBER(O164),1,0)</f>
        <v>1</v>
      </c>
      <c r="R164" s="24" t="s">
        <v>67</v>
      </c>
    </row>
    <row r="165" spans="2:18" ht="51" x14ac:dyDescent="0.25">
      <c r="B165" s="147" t="s">
        <v>86</v>
      </c>
      <c r="C165" s="35"/>
      <c r="D165" s="67"/>
      <c r="E165" s="8"/>
      <c r="F165" s="4"/>
      <c r="G165" s="17"/>
      <c r="H165" s="105"/>
      <c r="I165" s="102"/>
      <c r="J165" s="101"/>
      <c r="K165" s="17"/>
      <c r="L165" s="73"/>
      <c r="M165" s="8"/>
      <c r="N165" s="8"/>
      <c r="O165" s="4"/>
      <c r="P165" s="20"/>
      <c r="R165" s="24" t="s">
        <v>79</v>
      </c>
    </row>
    <row r="166" spans="2:18" ht="15" customHeight="1" x14ac:dyDescent="0.25">
      <c r="B166" s="148" t="s">
        <v>65</v>
      </c>
      <c r="C166" s="40" t="s">
        <v>226</v>
      </c>
      <c r="D166" s="5">
        <v>0</v>
      </c>
      <c r="E166" s="5">
        <v>0</v>
      </c>
      <c r="F166" s="5">
        <v>0</v>
      </c>
      <c r="G166" s="17"/>
      <c r="H166" s="98">
        <v>0.5</v>
      </c>
      <c r="I166" s="98">
        <v>0.5</v>
      </c>
      <c r="J166" s="97">
        <v>0.65</v>
      </c>
      <c r="K166" s="17"/>
      <c r="L166" s="76">
        <f t="shared" ref="L166" si="60">D166*H166</f>
        <v>0</v>
      </c>
      <c r="M166" s="75">
        <f t="shared" ref="M166" si="61" xml:space="preserve"> E166*I166</f>
        <v>0</v>
      </c>
      <c r="N166" s="76">
        <f t="shared" ref="N166" si="62">F166*J166</f>
        <v>0</v>
      </c>
      <c r="O166" s="56">
        <f>IF(AND(ISNUMBER(L166),ISNUMBER(M166),ISNUMBER(N166)),SUM(L166:N166),"")</f>
        <v>0</v>
      </c>
      <c r="P166" s="20"/>
      <c r="Q166" s="14">
        <f>IF(ISNUMBER(O166),1,0)</f>
        <v>1</v>
      </c>
      <c r="R166" s="15"/>
    </row>
    <row r="167" spans="2:18" ht="15" customHeight="1" x14ac:dyDescent="0.25">
      <c r="B167" s="148" t="s">
        <v>66</v>
      </c>
      <c r="C167" s="35"/>
      <c r="D167" s="67"/>
      <c r="E167" s="8"/>
      <c r="F167" s="4"/>
      <c r="G167" s="17"/>
      <c r="H167" s="96"/>
      <c r="I167" s="100"/>
      <c r="J167" s="101"/>
      <c r="K167" s="17"/>
      <c r="L167" s="73"/>
      <c r="M167" s="8"/>
      <c r="N167" s="8"/>
      <c r="O167" s="4"/>
      <c r="P167" s="20"/>
      <c r="R167" s="24" t="s">
        <v>67</v>
      </c>
    </row>
    <row r="168" spans="2:18" ht="15" customHeight="1" x14ac:dyDescent="0.25">
      <c r="B168" s="151" t="s">
        <v>68</v>
      </c>
      <c r="C168" s="40" t="s">
        <v>190</v>
      </c>
      <c r="D168" s="5">
        <v>0</v>
      </c>
      <c r="E168" s="8"/>
      <c r="F168" s="8"/>
      <c r="G168" s="17"/>
      <c r="H168" s="98">
        <v>0.5</v>
      </c>
      <c r="I168" s="100"/>
      <c r="J168" s="100"/>
      <c r="K168" s="17"/>
      <c r="L168" s="76">
        <f t="shared" ref="L168:L170" si="63">D168*H168</f>
        <v>0</v>
      </c>
      <c r="M168" s="75">
        <f t="shared" ref="M168:M170" si="64" xml:space="preserve"> E168*I168</f>
        <v>0</v>
      </c>
      <c r="N168" s="76">
        <f t="shared" ref="N168:N176" si="65">F168*J168</f>
        <v>0</v>
      </c>
      <c r="O168" s="56">
        <f>IF(AND(ISNUMBER(L168),ISNUMBER(M168),ISNUMBER(N168)),SUM(L168:N168),"")</f>
        <v>0</v>
      </c>
      <c r="P168" s="20"/>
      <c r="Q168" s="14">
        <f>IF(ISNUMBER(O168),1,0)</f>
        <v>1</v>
      </c>
      <c r="R168" s="24" t="s">
        <v>67</v>
      </c>
    </row>
    <row r="169" spans="2:18" ht="15" customHeight="1" x14ac:dyDescent="0.25">
      <c r="B169" s="151" t="s">
        <v>69</v>
      </c>
      <c r="C169" s="40" t="s">
        <v>190</v>
      </c>
      <c r="D169" s="61"/>
      <c r="E169" s="5">
        <v>0</v>
      </c>
      <c r="F169" s="8"/>
      <c r="G169" s="17"/>
      <c r="H169" s="100"/>
      <c r="I169" s="98">
        <v>0.5</v>
      </c>
      <c r="J169" s="100"/>
      <c r="K169" s="17"/>
      <c r="L169" s="76">
        <f t="shared" si="63"/>
        <v>0</v>
      </c>
      <c r="M169" s="75">
        <f t="shared" si="64"/>
        <v>0</v>
      </c>
      <c r="N169" s="76">
        <f t="shared" si="65"/>
        <v>0</v>
      </c>
      <c r="O169" s="56">
        <f>IF(AND(ISNUMBER(L169),ISNUMBER(M169),ISNUMBER(N169)),SUM(L169:N169),"")</f>
        <v>0</v>
      </c>
      <c r="P169" s="20"/>
      <c r="Q169" s="14">
        <f>IF(ISNUMBER(O169),1,0)</f>
        <v>1</v>
      </c>
      <c r="R169" s="24" t="s">
        <v>67</v>
      </c>
    </row>
    <row r="170" spans="2:18" ht="15" customHeight="1" x14ac:dyDescent="0.25">
      <c r="B170" s="151" t="s">
        <v>70</v>
      </c>
      <c r="C170" s="40" t="s">
        <v>198</v>
      </c>
      <c r="D170" s="61"/>
      <c r="E170" s="8"/>
      <c r="F170" s="5">
        <v>0</v>
      </c>
      <c r="G170" s="17"/>
      <c r="H170" s="100"/>
      <c r="I170" s="100"/>
      <c r="J170" s="97">
        <v>0.65</v>
      </c>
      <c r="K170" s="17"/>
      <c r="L170" s="76">
        <f t="shared" si="63"/>
        <v>0</v>
      </c>
      <c r="M170" s="75">
        <f t="shared" si="64"/>
        <v>0</v>
      </c>
      <c r="N170" s="76">
        <f t="shared" si="65"/>
        <v>0</v>
      </c>
      <c r="O170" s="56">
        <f>IF(AND(ISNUMBER(L170),ISNUMBER(M170),ISNUMBER(N170)),SUM(L170:N170),"")</f>
        <v>0</v>
      </c>
      <c r="P170" s="20"/>
      <c r="Q170" s="14">
        <f>IF(ISNUMBER(O170),1,0)</f>
        <v>1</v>
      </c>
      <c r="R170" s="24" t="s">
        <v>67</v>
      </c>
    </row>
    <row r="171" spans="2:18" ht="51" x14ac:dyDescent="0.25">
      <c r="B171" s="147" t="s">
        <v>247</v>
      </c>
      <c r="C171" s="35"/>
      <c r="D171" s="67"/>
      <c r="E171" s="8"/>
      <c r="F171" s="4"/>
      <c r="G171" s="17"/>
      <c r="H171" s="96"/>
      <c r="I171" s="100"/>
      <c r="J171" s="101"/>
      <c r="K171" s="17"/>
      <c r="L171" s="73"/>
      <c r="M171" s="8"/>
      <c r="N171" s="8"/>
      <c r="O171" s="4"/>
      <c r="P171" s="20"/>
      <c r="R171" s="24" t="s">
        <v>79</v>
      </c>
    </row>
    <row r="172" spans="2:18" ht="15" customHeight="1" x14ac:dyDescent="0.25">
      <c r="B172" s="148" t="s">
        <v>65</v>
      </c>
      <c r="C172" s="40" t="s">
        <v>199</v>
      </c>
      <c r="D172" s="67"/>
      <c r="E172" s="8"/>
      <c r="F172" s="5">
        <v>0</v>
      </c>
      <c r="G172" s="17"/>
      <c r="H172" s="96"/>
      <c r="I172" s="100"/>
      <c r="J172" s="97">
        <v>0.65</v>
      </c>
      <c r="K172" s="17"/>
      <c r="L172" s="73"/>
      <c r="M172" s="8"/>
      <c r="N172" s="76">
        <f t="shared" si="65"/>
        <v>0</v>
      </c>
      <c r="O172" s="56">
        <f>IF(ISNUMBER(N172),N172,"")</f>
        <v>0</v>
      </c>
      <c r="P172" s="20"/>
      <c r="Q172" s="14">
        <f>IF(ISNUMBER(O172),1,0)</f>
        <v>1</v>
      </c>
      <c r="R172" s="15"/>
    </row>
    <row r="173" spans="2:18" ht="15" customHeight="1" x14ac:dyDescent="0.25">
      <c r="B173" s="148" t="s">
        <v>66</v>
      </c>
      <c r="C173" s="35"/>
      <c r="D173" s="67"/>
      <c r="E173" s="8"/>
      <c r="F173" s="4"/>
      <c r="G173" s="17"/>
      <c r="H173" s="96"/>
      <c r="I173" s="100"/>
      <c r="J173" s="103"/>
      <c r="K173" s="17"/>
      <c r="L173" s="73"/>
      <c r="M173" s="8"/>
      <c r="N173" s="8"/>
      <c r="O173" s="4"/>
      <c r="P173" s="20"/>
      <c r="R173" s="24" t="s">
        <v>67</v>
      </c>
    </row>
    <row r="174" spans="2:18" ht="15" customHeight="1" x14ac:dyDescent="0.25">
      <c r="B174" s="151" t="s">
        <v>68</v>
      </c>
      <c r="C174" s="40" t="s">
        <v>198</v>
      </c>
      <c r="D174" s="5">
        <v>0</v>
      </c>
      <c r="E174" s="8"/>
      <c r="F174" s="5">
        <v>0</v>
      </c>
      <c r="G174" s="17"/>
      <c r="H174" s="97">
        <v>0.65</v>
      </c>
      <c r="I174" s="100"/>
      <c r="J174" s="112">
        <v>0.65</v>
      </c>
      <c r="K174" s="17"/>
      <c r="L174" s="73"/>
      <c r="M174" s="8"/>
      <c r="N174" s="76">
        <f t="shared" si="65"/>
        <v>0</v>
      </c>
      <c r="O174" s="56">
        <f>IF(ISNUMBER(N174),N174,"")</f>
        <v>0</v>
      </c>
      <c r="P174" s="20"/>
      <c r="Q174" s="14">
        <f>IF(ISNUMBER(O174),1,0)</f>
        <v>1</v>
      </c>
      <c r="R174" s="24" t="s">
        <v>67</v>
      </c>
    </row>
    <row r="175" spans="2:18" ht="15" customHeight="1" x14ac:dyDescent="0.25">
      <c r="B175" s="151" t="s">
        <v>69</v>
      </c>
      <c r="C175" s="40" t="s">
        <v>198</v>
      </c>
      <c r="D175" s="67"/>
      <c r="E175" s="5">
        <v>0</v>
      </c>
      <c r="F175" s="5">
        <v>0</v>
      </c>
      <c r="G175" s="17"/>
      <c r="H175" s="96"/>
      <c r="I175" s="97">
        <v>0.65</v>
      </c>
      <c r="J175" s="112">
        <v>0.65</v>
      </c>
      <c r="K175" s="17"/>
      <c r="L175" s="73"/>
      <c r="M175" s="8"/>
      <c r="N175" s="76">
        <f t="shared" si="65"/>
        <v>0</v>
      </c>
      <c r="O175" s="56">
        <f>IF(ISNUMBER(N175),N175,"")</f>
        <v>0</v>
      </c>
      <c r="P175" s="20"/>
      <c r="Q175" s="14">
        <f>IF(ISNUMBER(O175),1,0)</f>
        <v>1</v>
      </c>
      <c r="R175" s="24" t="s">
        <v>67</v>
      </c>
    </row>
    <row r="176" spans="2:18" ht="15" customHeight="1" x14ac:dyDescent="0.25">
      <c r="B176" s="151" t="s">
        <v>70</v>
      </c>
      <c r="C176" s="40" t="s">
        <v>198</v>
      </c>
      <c r="D176" s="67"/>
      <c r="E176" s="8"/>
      <c r="F176" s="5">
        <v>0</v>
      </c>
      <c r="G176" s="17"/>
      <c r="H176" s="96"/>
      <c r="I176" s="100"/>
      <c r="J176" s="112">
        <v>0.65</v>
      </c>
      <c r="K176" s="17"/>
      <c r="L176" s="73"/>
      <c r="M176" s="8"/>
      <c r="N176" s="76">
        <f t="shared" si="65"/>
        <v>0</v>
      </c>
      <c r="O176" s="56">
        <f>IF(ISNUMBER(N176),N176,"")</f>
        <v>0</v>
      </c>
      <c r="P176" s="20"/>
      <c r="Q176" s="14">
        <f>IF(ISNUMBER(O176),1,0)</f>
        <v>1</v>
      </c>
      <c r="R176" s="24" t="s">
        <v>67</v>
      </c>
    </row>
    <row r="177" spans="2:18" ht="25.5" x14ac:dyDescent="0.25">
      <c r="B177" s="147" t="s">
        <v>87</v>
      </c>
      <c r="C177" s="35"/>
      <c r="D177" s="67"/>
      <c r="E177" s="8"/>
      <c r="F177" s="4"/>
      <c r="G177" s="17"/>
      <c r="H177" s="96"/>
      <c r="I177" s="100"/>
      <c r="J177" s="101"/>
      <c r="K177" s="17"/>
      <c r="L177" s="73"/>
      <c r="M177" s="8"/>
      <c r="N177" s="8"/>
      <c r="O177" s="4"/>
      <c r="P177" s="20"/>
      <c r="R177" s="24" t="s">
        <v>79</v>
      </c>
    </row>
    <row r="178" spans="2:18" ht="15" customHeight="1" x14ac:dyDescent="0.25">
      <c r="B178" s="148" t="s">
        <v>65</v>
      </c>
      <c r="C178" s="40" t="s">
        <v>194</v>
      </c>
      <c r="D178" s="5">
        <v>0</v>
      </c>
      <c r="E178" s="5">
        <v>0</v>
      </c>
      <c r="F178" s="4"/>
      <c r="G178" s="17"/>
      <c r="H178" s="98">
        <v>0.5</v>
      </c>
      <c r="I178" s="98">
        <v>0.5</v>
      </c>
      <c r="J178" s="101"/>
      <c r="K178" s="17"/>
      <c r="L178" s="76">
        <f>IF(AND(ISNUMBER(D178),ISNUMBER(H178)), D178*H178, "")</f>
        <v>0</v>
      </c>
      <c r="M178" s="75">
        <f>IF(AND(ISNUMBER(E178),ISNUMBER(I178)), E178*I178, "")</f>
        <v>0</v>
      </c>
      <c r="N178" s="8"/>
      <c r="O178" s="56">
        <f>IF(AND(ISNUMBER(L178),ISNUMBER(M178)),SUM(L178:M178),"")</f>
        <v>0</v>
      </c>
      <c r="P178" s="20"/>
      <c r="Q178" s="14">
        <f>IF(ISNUMBER(O178),1,0)</f>
        <v>1</v>
      </c>
      <c r="R178" s="15"/>
    </row>
    <row r="179" spans="2:18" ht="15" customHeight="1" x14ac:dyDescent="0.25">
      <c r="B179" s="148" t="s">
        <v>66</v>
      </c>
      <c r="C179" s="35"/>
      <c r="D179" s="67"/>
      <c r="E179" s="8"/>
      <c r="F179" s="4"/>
      <c r="G179" s="17"/>
      <c r="H179" s="96"/>
      <c r="I179" s="100"/>
      <c r="J179" s="101"/>
      <c r="K179" s="17"/>
      <c r="L179" s="73"/>
      <c r="M179" s="8"/>
      <c r="N179" s="8"/>
      <c r="O179" s="4"/>
      <c r="P179" s="20"/>
      <c r="R179" s="24" t="s">
        <v>67</v>
      </c>
    </row>
    <row r="180" spans="2:18" ht="15" customHeight="1" x14ac:dyDescent="0.25">
      <c r="B180" s="151" t="s">
        <v>68</v>
      </c>
      <c r="C180" s="40" t="s">
        <v>195</v>
      </c>
      <c r="D180" s="5">
        <v>0</v>
      </c>
      <c r="E180" s="5">
        <v>0</v>
      </c>
      <c r="F180" s="4"/>
      <c r="G180" s="17"/>
      <c r="H180" s="104">
        <v>0.5</v>
      </c>
      <c r="I180" s="104">
        <v>0.5</v>
      </c>
      <c r="J180" s="101"/>
      <c r="K180" s="17"/>
      <c r="L180" s="76">
        <f t="shared" ref="L180:M182" si="66">IF(AND(ISNUMBER(D180),ISNUMBER(H180)), D180*H180, "")</f>
        <v>0</v>
      </c>
      <c r="M180" s="75">
        <f t="shared" si="66"/>
        <v>0</v>
      </c>
      <c r="N180" s="8"/>
      <c r="O180" s="56">
        <f>IF(AND(ISNUMBER(L180),ISNUMBER(M180)),SUM(L180:M180),"")</f>
        <v>0</v>
      </c>
      <c r="P180" s="20"/>
      <c r="Q180" s="14">
        <f>IF(ISNUMBER(O180),1,0)</f>
        <v>1</v>
      </c>
      <c r="R180" s="24" t="s">
        <v>67</v>
      </c>
    </row>
    <row r="181" spans="2:18" ht="15" customHeight="1" x14ac:dyDescent="0.25">
      <c r="B181" s="151" t="s">
        <v>69</v>
      </c>
      <c r="C181" s="40" t="s">
        <v>195</v>
      </c>
      <c r="D181" s="5">
        <v>0</v>
      </c>
      <c r="E181" s="5">
        <v>0</v>
      </c>
      <c r="F181" s="4"/>
      <c r="G181" s="17"/>
      <c r="H181" s="104">
        <v>0.5</v>
      </c>
      <c r="I181" s="104">
        <v>0.5</v>
      </c>
      <c r="J181" s="101"/>
      <c r="K181" s="17"/>
      <c r="L181" s="76">
        <f t="shared" si="66"/>
        <v>0</v>
      </c>
      <c r="M181" s="75">
        <f t="shared" si="66"/>
        <v>0</v>
      </c>
      <c r="N181" s="8"/>
      <c r="O181" s="56">
        <f>IF(AND(ISNUMBER(L181),ISNUMBER(M181)),SUM(L181:M181),"")</f>
        <v>0</v>
      </c>
      <c r="P181" s="20"/>
      <c r="Q181" s="14">
        <f>IF(ISNUMBER(O181),1,0)</f>
        <v>1</v>
      </c>
      <c r="R181" s="24" t="s">
        <v>67</v>
      </c>
    </row>
    <row r="182" spans="2:18" ht="15" customHeight="1" x14ac:dyDescent="0.25">
      <c r="B182" s="151" t="s">
        <v>70</v>
      </c>
      <c r="C182" s="40" t="s">
        <v>188</v>
      </c>
      <c r="D182" s="5">
        <v>0</v>
      </c>
      <c r="E182" s="5">
        <v>0</v>
      </c>
      <c r="F182" s="4"/>
      <c r="G182" s="17"/>
      <c r="H182" s="104">
        <v>1</v>
      </c>
      <c r="I182" s="104">
        <v>1</v>
      </c>
      <c r="J182" s="101"/>
      <c r="K182" s="17"/>
      <c r="L182" s="76">
        <f t="shared" si="66"/>
        <v>0</v>
      </c>
      <c r="M182" s="75">
        <f t="shared" si="66"/>
        <v>0</v>
      </c>
      <c r="N182" s="8"/>
      <c r="O182" s="56">
        <f>IF(AND(ISNUMBER(L182),ISNUMBER(M182)),SUM(L182:M182),"")</f>
        <v>0</v>
      </c>
      <c r="P182" s="20"/>
      <c r="Q182" s="14">
        <f>IF(ISNUMBER(O182),1,0)</f>
        <v>1</v>
      </c>
      <c r="R182" s="24" t="s">
        <v>67</v>
      </c>
    </row>
    <row r="183" spans="2:18" ht="51" x14ac:dyDescent="0.25">
      <c r="B183" s="147" t="s">
        <v>88</v>
      </c>
      <c r="C183" s="35"/>
      <c r="D183" s="67"/>
      <c r="E183" s="8"/>
      <c r="F183" s="4"/>
      <c r="G183" s="17"/>
      <c r="H183" s="96"/>
      <c r="I183" s="100"/>
      <c r="J183" s="101"/>
      <c r="K183" s="17"/>
      <c r="L183" s="73"/>
      <c r="M183" s="8"/>
      <c r="N183" s="8"/>
      <c r="O183" s="4"/>
      <c r="P183" s="20"/>
      <c r="R183" s="24" t="s">
        <v>79</v>
      </c>
    </row>
    <row r="184" spans="2:18" ht="15" customHeight="1" x14ac:dyDescent="0.25">
      <c r="B184" s="148" t="s">
        <v>65</v>
      </c>
      <c r="C184" s="40" t="s">
        <v>200</v>
      </c>
      <c r="D184" s="5">
        <v>0</v>
      </c>
      <c r="E184" s="5">
        <v>0</v>
      </c>
      <c r="F184" s="5">
        <v>0</v>
      </c>
      <c r="G184" s="17"/>
      <c r="H184" s="98">
        <v>0.5</v>
      </c>
      <c r="I184" s="98">
        <v>0.5</v>
      </c>
      <c r="J184" s="97">
        <v>0.85</v>
      </c>
      <c r="K184" s="17"/>
      <c r="L184" s="76">
        <f t="shared" ref="L184" si="67">D184*H184</f>
        <v>0</v>
      </c>
      <c r="M184" s="75">
        <f t="shared" ref="M184" si="68" xml:space="preserve"> E184*I184</f>
        <v>0</v>
      </c>
      <c r="N184" s="76">
        <f t="shared" ref="N184" si="69">F184*J184</f>
        <v>0</v>
      </c>
      <c r="O184" s="56">
        <f>IF(AND(ISNUMBER(L184),ISNUMBER(M184),ISNUMBER(N184)),SUM(L184:N184),"")</f>
        <v>0</v>
      </c>
      <c r="P184" s="20"/>
      <c r="Q184" s="14">
        <f>IF(ISNUMBER(O184),1,0)</f>
        <v>1</v>
      </c>
      <c r="R184" s="15"/>
    </row>
    <row r="185" spans="2:18" ht="15" customHeight="1" x14ac:dyDescent="0.25">
      <c r="B185" s="148" t="s">
        <v>66</v>
      </c>
      <c r="C185" s="35"/>
      <c r="D185" s="67"/>
      <c r="E185" s="8"/>
      <c r="F185" s="4"/>
      <c r="G185" s="17"/>
      <c r="H185" s="105"/>
      <c r="I185" s="102"/>
      <c r="J185" s="101"/>
      <c r="K185" s="17"/>
      <c r="L185" s="73"/>
      <c r="M185" s="8"/>
      <c r="N185" s="8"/>
      <c r="O185" s="4"/>
      <c r="P185" s="20"/>
      <c r="R185" s="24" t="s">
        <v>67</v>
      </c>
    </row>
    <row r="186" spans="2:18" ht="15" customHeight="1" x14ac:dyDescent="0.25">
      <c r="B186" s="151" t="s">
        <v>68</v>
      </c>
      <c r="C186" s="40" t="s">
        <v>195</v>
      </c>
      <c r="D186" s="5">
        <v>0</v>
      </c>
      <c r="E186" s="8"/>
      <c r="F186" s="8"/>
      <c r="G186" s="17"/>
      <c r="H186" s="98">
        <v>0.5</v>
      </c>
      <c r="I186" s="100"/>
      <c r="J186" s="100"/>
      <c r="K186" s="17"/>
      <c r="L186" s="76">
        <f t="shared" ref="L186:L188" si="70">D186*H186</f>
        <v>0</v>
      </c>
      <c r="M186" s="75">
        <f t="shared" ref="M186:M188" si="71" xml:space="preserve"> E186*I186</f>
        <v>0</v>
      </c>
      <c r="N186" s="76">
        <f t="shared" ref="N186:N188" si="72">F186*J186</f>
        <v>0</v>
      </c>
      <c r="O186" s="56">
        <f>IF(AND(ISNUMBER(L186),ISNUMBER(M186),ISNUMBER(N186)),SUM(L186:N186),"")</f>
        <v>0</v>
      </c>
      <c r="P186" s="20"/>
      <c r="Q186" s="14">
        <f>IF(ISNUMBER(O186),1,0)</f>
        <v>1</v>
      </c>
      <c r="R186" s="24" t="s">
        <v>67</v>
      </c>
    </row>
    <row r="187" spans="2:18" ht="15" customHeight="1" x14ac:dyDescent="0.25">
      <c r="B187" s="151" t="s">
        <v>69</v>
      </c>
      <c r="C187" s="40" t="s">
        <v>195</v>
      </c>
      <c r="D187" s="61"/>
      <c r="E187" s="5">
        <v>0</v>
      </c>
      <c r="F187" s="8"/>
      <c r="G187" s="17"/>
      <c r="H187" s="100"/>
      <c r="I187" s="98">
        <v>0.5</v>
      </c>
      <c r="J187" s="100"/>
      <c r="K187" s="17"/>
      <c r="L187" s="76">
        <f t="shared" si="70"/>
        <v>0</v>
      </c>
      <c r="M187" s="75">
        <f t="shared" si="71"/>
        <v>0</v>
      </c>
      <c r="N187" s="76">
        <f t="shared" si="72"/>
        <v>0</v>
      </c>
      <c r="O187" s="56">
        <f>IF(AND(ISNUMBER(L187),ISNUMBER(M187),ISNUMBER(N187)),SUM(L187:N187),"")</f>
        <v>0</v>
      </c>
      <c r="P187" s="20"/>
      <c r="Q187" s="14">
        <f>IF(ISNUMBER(O187),1,0)</f>
        <v>1</v>
      </c>
      <c r="R187" s="24" t="s">
        <v>67</v>
      </c>
    </row>
    <row r="188" spans="2:18" ht="15" customHeight="1" x14ac:dyDescent="0.25">
      <c r="B188" s="151" t="s">
        <v>70</v>
      </c>
      <c r="C188" s="40" t="s">
        <v>201</v>
      </c>
      <c r="D188" s="61"/>
      <c r="E188" s="8"/>
      <c r="F188" s="5">
        <v>0</v>
      </c>
      <c r="G188" s="17"/>
      <c r="H188" s="100"/>
      <c r="I188" s="100"/>
      <c r="J188" s="97">
        <v>0.85</v>
      </c>
      <c r="K188" s="17"/>
      <c r="L188" s="76">
        <f t="shared" si="70"/>
        <v>0</v>
      </c>
      <c r="M188" s="75">
        <f t="shared" si="71"/>
        <v>0</v>
      </c>
      <c r="N188" s="76">
        <f t="shared" si="72"/>
        <v>0</v>
      </c>
      <c r="O188" s="56">
        <f>IF(AND(ISNUMBER(L188),ISNUMBER(M188),ISNUMBER(N188)),SUM(L188:N188),"")</f>
        <v>0</v>
      </c>
      <c r="P188" s="20"/>
      <c r="Q188" s="14">
        <f>IF(ISNUMBER(O188),1,0)</f>
        <v>1</v>
      </c>
      <c r="R188" s="24" t="s">
        <v>67</v>
      </c>
    </row>
    <row r="189" spans="2:18" ht="15" customHeight="1" x14ac:dyDescent="0.25">
      <c r="B189" s="147" t="s">
        <v>89</v>
      </c>
      <c r="C189" s="35"/>
      <c r="D189" s="67"/>
      <c r="E189" s="8"/>
      <c r="F189" s="4"/>
      <c r="G189" s="17"/>
      <c r="H189" s="96"/>
      <c r="I189" s="100"/>
      <c r="J189" s="101"/>
      <c r="K189" s="17"/>
      <c r="L189" s="73"/>
      <c r="M189" s="8"/>
      <c r="N189" s="8"/>
      <c r="O189" s="4"/>
      <c r="P189" s="20"/>
      <c r="R189" s="24" t="s">
        <v>79</v>
      </c>
    </row>
    <row r="190" spans="2:18" ht="15" customHeight="1" x14ac:dyDescent="0.25">
      <c r="B190" s="148" t="s">
        <v>65</v>
      </c>
      <c r="C190" s="40" t="s">
        <v>202</v>
      </c>
      <c r="D190" s="67"/>
      <c r="E190" s="8"/>
      <c r="F190" s="5">
        <v>0</v>
      </c>
      <c r="G190" s="17"/>
      <c r="H190" s="96"/>
      <c r="I190" s="100"/>
      <c r="J190" s="97">
        <v>0.85</v>
      </c>
      <c r="K190" s="17"/>
      <c r="L190" s="73"/>
      <c r="M190" s="8"/>
      <c r="N190" s="76">
        <f t="shared" ref="N190" si="73">F190*J190</f>
        <v>0</v>
      </c>
      <c r="O190" s="56">
        <f>IF(ISNUMBER(N190),N190,"")</f>
        <v>0</v>
      </c>
      <c r="P190" s="20"/>
      <c r="Q190" s="14">
        <f>IF(ISNUMBER(O190),1,0)</f>
        <v>1</v>
      </c>
      <c r="R190" s="15"/>
    </row>
    <row r="191" spans="2:18" ht="15" customHeight="1" x14ac:dyDescent="0.25">
      <c r="B191" s="148" t="s">
        <v>66</v>
      </c>
      <c r="C191" s="35"/>
      <c r="D191" s="67"/>
      <c r="E191" s="8"/>
      <c r="F191" s="4"/>
      <c r="G191" s="17"/>
      <c r="H191" s="96"/>
      <c r="I191" s="100"/>
      <c r="J191" s="103"/>
      <c r="K191" s="17"/>
      <c r="L191" s="73"/>
      <c r="M191" s="8"/>
      <c r="N191" s="8"/>
      <c r="O191" s="4"/>
      <c r="P191" s="20"/>
      <c r="R191" s="24" t="s">
        <v>67</v>
      </c>
    </row>
    <row r="192" spans="2:18" ht="15" customHeight="1" x14ac:dyDescent="0.25">
      <c r="B192" s="151" t="s">
        <v>68</v>
      </c>
      <c r="C192" s="40" t="s">
        <v>203</v>
      </c>
      <c r="D192" s="67"/>
      <c r="E192" s="8"/>
      <c r="F192" s="5">
        <v>0</v>
      </c>
      <c r="G192" s="17"/>
      <c r="H192" s="96"/>
      <c r="I192" s="100"/>
      <c r="J192" s="112">
        <v>0.85</v>
      </c>
      <c r="K192" s="17"/>
      <c r="L192" s="73"/>
      <c r="M192" s="8"/>
      <c r="N192" s="76">
        <f t="shared" ref="N192:N194" si="74">F192*J192</f>
        <v>0</v>
      </c>
      <c r="O192" s="56">
        <f>IF(ISNUMBER(N192),N192,"")</f>
        <v>0</v>
      </c>
      <c r="P192" s="20"/>
      <c r="Q192" s="14">
        <f>IF(ISNUMBER(O192),1,0)</f>
        <v>1</v>
      </c>
      <c r="R192" s="24" t="s">
        <v>67</v>
      </c>
    </row>
    <row r="193" spans="2:18" ht="15" customHeight="1" x14ac:dyDescent="0.25">
      <c r="B193" s="151" t="s">
        <v>69</v>
      </c>
      <c r="C193" s="40" t="s">
        <v>203</v>
      </c>
      <c r="D193" s="67"/>
      <c r="E193" s="8"/>
      <c r="F193" s="5">
        <v>0</v>
      </c>
      <c r="G193" s="17"/>
      <c r="H193" s="96"/>
      <c r="I193" s="100"/>
      <c r="J193" s="112">
        <v>0.85</v>
      </c>
      <c r="K193" s="17"/>
      <c r="L193" s="73"/>
      <c r="M193" s="8"/>
      <c r="N193" s="76">
        <f t="shared" si="74"/>
        <v>0</v>
      </c>
      <c r="O193" s="56">
        <f>IF(ISNUMBER(N193),N193,"")</f>
        <v>0</v>
      </c>
      <c r="P193" s="20"/>
      <c r="Q193" s="14">
        <f>IF(ISNUMBER(O193),1,0)</f>
        <v>1</v>
      </c>
      <c r="R193" s="24" t="s">
        <v>67</v>
      </c>
    </row>
    <row r="194" spans="2:18" ht="15" customHeight="1" x14ac:dyDescent="0.25">
      <c r="B194" s="151" t="s">
        <v>70</v>
      </c>
      <c r="C194" s="40" t="s">
        <v>203</v>
      </c>
      <c r="D194" s="67"/>
      <c r="E194" s="8"/>
      <c r="F194" s="5">
        <v>0</v>
      </c>
      <c r="G194" s="17"/>
      <c r="H194" s="96"/>
      <c r="I194" s="100"/>
      <c r="J194" s="97">
        <v>0.85</v>
      </c>
      <c r="K194" s="17"/>
      <c r="L194" s="73"/>
      <c r="M194" s="8"/>
      <c r="N194" s="76">
        <f t="shared" si="74"/>
        <v>0</v>
      </c>
      <c r="O194" s="56">
        <f>IF(ISNUMBER(N194),N194,"")</f>
        <v>0</v>
      </c>
      <c r="P194" s="20"/>
      <c r="Q194" s="14">
        <f>IF(ISNUMBER(O194),1,0)</f>
        <v>1</v>
      </c>
      <c r="R194" s="24" t="s">
        <v>67</v>
      </c>
    </row>
    <row r="195" spans="2:18" ht="30" customHeight="1" x14ac:dyDescent="0.25">
      <c r="B195" s="147" t="s">
        <v>90</v>
      </c>
      <c r="C195" s="35"/>
      <c r="D195" s="67"/>
      <c r="E195" s="8"/>
      <c r="F195" s="4"/>
      <c r="G195" s="17"/>
      <c r="H195" s="96"/>
      <c r="I195" s="100"/>
      <c r="J195" s="101"/>
      <c r="K195" s="17"/>
      <c r="L195" s="73"/>
      <c r="M195" s="8"/>
      <c r="N195" s="8"/>
      <c r="O195" s="4"/>
      <c r="P195" s="20"/>
      <c r="R195" s="24" t="s">
        <v>79</v>
      </c>
    </row>
    <row r="196" spans="2:18" ht="15" customHeight="1" x14ac:dyDescent="0.25">
      <c r="B196" s="148" t="s">
        <v>65</v>
      </c>
      <c r="C196" s="40" t="s">
        <v>225</v>
      </c>
      <c r="D196" s="5">
        <v>0</v>
      </c>
      <c r="E196" s="5">
        <v>0</v>
      </c>
      <c r="F196" s="5">
        <v>0</v>
      </c>
      <c r="G196" s="17"/>
      <c r="H196" s="98">
        <v>0.5</v>
      </c>
      <c r="I196" s="98">
        <v>0.5</v>
      </c>
      <c r="J196" s="97">
        <v>0.85</v>
      </c>
      <c r="K196" s="17"/>
      <c r="L196" s="76">
        <f t="shared" ref="L196" si="75">D196*H196</f>
        <v>0</v>
      </c>
      <c r="M196" s="75">
        <f t="shared" ref="M196" si="76" xml:space="preserve"> E196*I196</f>
        <v>0</v>
      </c>
      <c r="N196" s="76">
        <f t="shared" ref="N196" si="77">F196*J196</f>
        <v>0</v>
      </c>
      <c r="O196" s="56">
        <f>IF(AND(ISNUMBER(L196),ISNUMBER(M196),ISNUMBER(N196)),SUM(L196:N196),"")</f>
        <v>0</v>
      </c>
      <c r="P196" s="20"/>
      <c r="Q196" s="14">
        <f>IF(ISNUMBER(O196),1,0)</f>
        <v>1</v>
      </c>
      <c r="R196" s="15"/>
    </row>
    <row r="197" spans="2:18" ht="15" customHeight="1" x14ac:dyDescent="0.25">
      <c r="B197" s="148" t="s">
        <v>66</v>
      </c>
      <c r="C197" s="35"/>
      <c r="D197" s="67"/>
      <c r="E197" s="8"/>
      <c r="F197" s="4"/>
      <c r="G197" s="17"/>
      <c r="H197" s="105"/>
      <c r="I197" s="102"/>
      <c r="J197" s="101"/>
      <c r="K197" s="17"/>
      <c r="L197" s="73"/>
      <c r="M197" s="8"/>
      <c r="N197" s="8"/>
      <c r="O197" s="4"/>
      <c r="P197" s="20"/>
      <c r="R197" s="24" t="s">
        <v>67</v>
      </c>
    </row>
    <row r="198" spans="2:18" ht="15" customHeight="1" x14ac:dyDescent="0.25">
      <c r="B198" s="151" t="s">
        <v>68</v>
      </c>
      <c r="C198" s="40" t="s">
        <v>195</v>
      </c>
      <c r="D198" s="5">
        <v>0</v>
      </c>
      <c r="E198" s="8"/>
      <c r="F198" s="8"/>
      <c r="G198" s="17"/>
      <c r="H198" s="98">
        <v>0.5</v>
      </c>
      <c r="I198" s="100"/>
      <c r="J198" s="100"/>
      <c r="K198" s="17"/>
      <c r="L198" s="76">
        <f t="shared" ref="L198:L200" si="78">D198*H198</f>
        <v>0</v>
      </c>
      <c r="M198" s="75">
        <f t="shared" ref="M198:M200" si="79" xml:space="preserve"> E198*I198</f>
        <v>0</v>
      </c>
      <c r="N198" s="76">
        <f t="shared" ref="N198:N200" si="80">F198*J198</f>
        <v>0</v>
      </c>
      <c r="O198" s="56">
        <f>IF(AND(ISNUMBER(L198),ISNUMBER(M198),ISNUMBER(N198)),SUM(L198:N198),"")</f>
        <v>0</v>
      </c>
      <c r="P198" s="20"/>
      <c r="Q198" s="14">
        <f>IF(ISNUMBER(O198),1,0)</f>
        <v>1</v>
      </c>
      <c r="R198" s="24" t="s">
        <v>67</v>
      </c>
    </row>
    <row r="199" spans="2:18" ht="15" customHeight="1" x14ac:dyDescent="0.25">
      <c r="B199" s="151" t="s">
        <v>69</v>
      </c>
      <c r="C199" s="40" t="s">
        <v>195</v>
      </c>
      <c r="D199" s="61"/>
      <c r="E199" s="5">
        <v>0</v>
      </c>
      <c r="F199" s="8"/>
      <c r="G199" s="17"/>
      <c r="H199" s="100"/>
      <c r="I199" s="98">
        <v>0.5</v>
      </c>
      <c r="J199" s="100"/>
      <c r="K199" s="17"/>
      <c r="L199" s="76">
        <f t="shared" si="78"/>
        <v>0</v>
      </c>
      <c r="M199" s="75">
        <f t="shared" si="79"/>
        <v>0</v>
      </c>
      <c r="N199" s="76">
        <f t="shared" si="80"/>
        <v>0</v>
      </c>
      <c r="O199" s="56">
        <f>IF(AND(ISNUMBER(L199),ISNUMBER(M199),ISNUMBER(N199)),SUM(L199:N199),"")</f>
        <v>0</v>
      </c>
      <c r="P199" s="20"/>
      <c r="Q199" s="14">
        <f>IF(ISNUMBER(O199),1,0)</f>
        <v>1</v>
      </c>
      <c r="R199" s="24" t="s">
        <v>67</v>
      </c>
    </row>
    <row r="200" spans="2:18" ht="15" customHeight="1" x14ac:dyDescent="0.25">
      <c r="B200" s="151" t="s">
        <v>70</v>
      </c>
      <c r="C200" s="40" t="s">
        <v>203</v>
      </c>
      <c r="D200" s="61"/>
      <c r="E200" s="8"/>
      <c r="F200" s="5">
        <v>0</v>
      </c>
      <c r="G200" s="17"/>
      <c r="H200" s="100"/>
      <c r="I200" s="100"/>
      <c r="J200" s="97">
        <v>0.85</v>
      </c>
      <c r="K200" s="17"/>
      <c r="L200" s="76">
        <f t="shared" si="78"/>
        <v>0</v>
      </c>
      <c r="M200" s="75">
        <f t="shared" si="79"/>
        <v>0</v>
      </c>
      <c r="N200" s="76">
        <f t="shared" si="80"/>
        <v>0</v>
      </c>
      <c r="O200" s="56">
        <f>IF(AND(ISNUMBER(L200),ISNUMBER(M200),ISNUMBER(N200)),SUM(L200:N200),"")</f>
        <v>0</v>
      </c>
      <c r="P200" s="20"/>
      <c r="Q200" s="14">
        <f>IF(ISNUMBER(O200),1,0)</f>
        <v>1</v>
      </c>
      <c r="R200" s="24" t="s">
        <v>67</v>
      </c>
    </row>
    <row r="201" spans="2:18" ht="15" customHeight="1" x14ac:dyDescent="0.25">
      <c r="B201" s="147" t="s">
        <v>91</v>
      </c>
      <c r="C201" s="35"/>
      <c r="D201" s="67"/>
      <c r="E201" s="8"/>
      <c r="F201" s="4"/>
      <c r="G201" s="17"/>
      <c r="H201" s="96"/>
      <c r="I201" s="100"/>
      <c r="J201" s="101"/>
      <c r="K201" s="17"/>
      <c r="L201" s="73"/>
      <c r="M201" s="8"/>
      <c r="N201" s="8"/>
      <c r="O201" s="4"/>
      <c r="P201" s="20"/>
      <c r="R201" s="24" t="s">
        <v>79</v>
      </c>
    </row>
    <row r="202" spans="2:18" ht="15" customHeight="1" x14ac:dyDescent="0.25">
      <c r="B202" s="148" t="s">
        <v>65</v>
      </c>
      <c r="C202" s="40" t="s">
        <v>204</v>
      </c>
      <c r="D202" s="67"/>
      <c r="E202" s="8"/>
      <c r="F202" s="5">
        <v>0</v>
      </c>
      <c r="G202" s="17"/>
      <c r="H202" s="96"/>
      <c r="I202" s="100"/>
      <c r="J202" s="97">
        <v>0.85</v>
      </c>
      <c r="K202" s="17"/>
      <c r="L202" s="73"/>
      <c r="M202" s="73"/>
      <c r="N202" s="76">
        <f>F202*J202</f>
        <v>0</v>
      </c>
      <c r="O202" s="56">
        <f>IF(ISNUMBER(N202),N202,"")</f>
        <v>0</v>
      </c>
      <c r="P202" s="20"/>
      <c r="Q202" s="14">
        <f>IF(ISNUMBER(O202),1,0)</f>
        <v>1</v>
      </c>
      <c r="R202" s="15"/>
    </row>
    <row r="203" spans="2:18" ht="15" customHeight="1" x14ac:dyDescent="0.25">
      <c r="B203" s="148" t="s">
        <v>66</v>
      </c>
      <c r="C203" s="35"/>
      <c r="D203" s="67"/>
      <c r="E203" s="8"/>
      <c r="F203" s="4"/>
      <c r="G203" s="17"/>
      <c r="H203" s="96"/>
      <c r="I203" s="100"/>
      <c r="J203" s="103"/>
      <c r="K203" s="17"/>
      <c r="L203" s="73"/>
      <c r="M203" s="73"/>
      <c r="N203" s="8"/>
      <c r="O203" s="4"/>
      <c r="P203" s="20"/>
      <c r="R203" s="24" t="s">
        <v>67</v>
      </c>
    </row>
    <row r="204" spans="2:18" ht="15" customHeight="1" x14ac:dyDescent="0.25">
      <c r="B204" s="151" t="s">
        <v>68</v>
      </c>
      <c r="C204" s="40" t="s">
        <v>224</v>
      </c>
      <c r="D204" s="67"/>
      <c r="E204" s="8"/>
      <c r="F204" s="5">
        <v>0</v>
      </c>
      <c r="G204" s="17"/>
      <c r="H204" s="96"/>
      <c r="I204" s="100"/>
      <c r="J204" s="112">
        <v>0.85</v>
      </c>
      <c r="K204" s="17"/>
      <c r="L204" s="73"/>
      <c r="M204" s="73"/>
      <c r="N204" s="76">
        <f t="shared" ref="N204:N206" si="81">F204*J204</f>
        <v>0</v>
      </c>
      <c r="O204" s="56">
        <f>IF(ISNUMBER(N204),N204,"")</f>
        <v>0</v>
      </c>
      <c r="P204" s="20"/>
      <c r="Q204" s="14">
        <f>IF(ISNUMBER(O204),1,0)</f>
        <v>1</v>
      </c>
      <c r="R204" s="24" t="s">
        <v>67</v>
      </c>
    </row>
    <row r="205" spans="2:18" ht="15" customHeight="1" x14ac:dyDescent="0.25">
      <c r="B205" s="151" t="s">
        <v>69</v>
      </c>
      <c r="C205" s="40" t="s">
        <v>224</v>
      </c>
      <c r="D205" s="67"/>
      <c r="E205" s="8"/>
      <c r="F205" s="5">
        <v>0</v>
      </c>
      <c r="G205" s="17"/>
      <c r="H205" s="96"/>
      <c r="I205" s="100"/>
      <c r="J205" s="112">
        <v>0.85</v>
      </c>
      <c r="K205" s="17"/>
      <c r="L205" s="73"/>
      <c r="M205" s="73"/>
      <c r="N205" s="76">
        <f t="shared" si="81"/>
        <v>0</v>
      </c>
      <c r="O205" s="56">
        <f>IF(ISNUMBER(N205),N205,"")</f>
        <v>0</v>
      </c>
      <c r="P205" s="20"/>
      <c r="Q205" s="14">
        <f>IF(ISNUMBER(O205),1,0)</f>
        <v>1</v>
      </c>
      <c r="R205" s="24" t="s">
        <v>67</v>
      </c>
    </row>
    <row r="206" spans="2:18" ht="15" customHeight="1" x14ac:dyDescent="0.25">
      <c r="B206" s="151" t="s">
        <v>70</v>
      </c>
      <c r="C206" s="40" t="s">
        <v>224</v>
      </c>
      <c r="D206" s="67"/>
      <c r="E206" s="8"/>
      <c r="F206" s="5">
        <v>0</v>
      </c>
      <c r="G206" s="17"/>
      <c r="H206" s="96"/>
      <c r="I206" s="100"/>
      <c r="J206" s="112">
        <v>0.85</v>
      </c>
      <c r="K206" s="17"/>
      <c r="L206" s="73"/>
      <c r="M206" s="73"/>
      <c r="N206" s="76">
        <f t="shared" si="81"/>
        <v>0</v>
      </c>
      <c r="O206" s="56">
        <f>IF(ISNUMBER(N206),N206,"")</f>
        <v>0</v>
      </c>
      <c r="P206" s="20"/>
      <c r="Q206" s="14">
        <f>IF(ISNUMBER(O206),1,0)</f>
        <v>1</v>
      </c>
      <c r="R206" s="24" t="s">
        <v>67</v>
      </c>
    </row>
    <row r="207" spans="2:18" ht="30" customHeight="1" x14ac:dyDescent="0.25">
      <c r="B207" s="147" t="s">
        <v>92</v>
      </c>
      <c r="C207" s="35"/>
      <c r="D207" s="67"/>
      <c r="E207" s="8"/>
      <c r="F207" s="4"/>
      <c r="G207" s="17"/>
      <c r="H207" s="96"/>
      <c r="I207" s="100"/>
      <c r="J207" s="101"/>
      <c r="K207" s="17"/>
      <c r="L207" s="73"/>
      <c r="M207" s="8"/>
      <c r="N207" s="8"/>
      <c r="O207" s="4"/>
      <c r="P207" s="20"/>
      <c r="R207" s="24" t="s">
        <v>37</v>
      </c>
    </row>
    <row r="208" spans="2:18" ht="15" customHeight="1" x14ac:dyDescent="0.25">
      <c r="B208" s="148" t="s">
        <v>65</v>
      </c>
      <c r="C208" s="40" t="s">
        <v>194</v>
      </c>
      <c r="D208" s="5">
        <v>0</v>
      </c>
      <c r="E208" s="5">
        <v>0</v>
      </c>
      <c r="F208" s="4"/>
      <c r="G208" s="17"/>
      <c r="H208" s="114">
        <v>0.5</v>
      </c>
      <c r="I208" s="97">
        <v>0.5</v>
      </c>
      <c r="J208" s="115"/>
      <c r="K208" s="17"/>
      <c r="L208" s="76">
        <f>IF(AND(ISNUMBER(D208),ISNUMBER(H208)), D208*H208, "")</f>
        <v>0</v>
      </c>
      <c r="M208" s="75">
        <f>IF(AND(ISNUMBER(E208),ISNUMBER(I208)), E208*I208, "")</f>
        <v>0</v>
      </c>
      <c r="N208" s="8"/>
      <c r="O208" s="56">
        <f>IF(AND(ISNUMBER(L208),ISNUMBER(M208)),SUM(L208:M208),"")</f>
        <v>0</v>
      </c>
      <c r="P208" s="20"/>
      <c r="Q208" s="14">
        <f>IF(ISNUMBER(O208),1,0)</f>
        <v>1</v>
      </c>
      <c r="R208" s="24" t="s">
        <v>37</v>
      </c>
    </row>
    <row r="209" spans="1:18" ht="15" customHeight="1" x14ac:dyDescent="0.25">
      <c r="B209" s="148" t="s">
        <v>73</v>
      </c>
      <c r="C209" s="35"/>
      <c r="D209" s="67"/>
      <c r="E209" s="8"/>
      <c r="F209" s="4"/>
      <c r="G209" s="17"/>
      <c r="H209" s="96"/>
      <c r="I209" s="100"/>
      <c r="J209" s="115"/>
      <c r="K209" s="17"/>
      <c r="L209" s="73"/>
      <c r="M209" s="73"/>
      <c r="N209" s="8"/>
      <c r="O209" s="4"/>
      <c r="P209" s="20"/>
      <c r="R209" s="24" t="s">
        <v>37</v>
      </c>
    </row>
    <row r="210" spans="1:18" ht="15" customHeight="1" x14ac:dyDescent="0.25">
      <c r="B210" s="151" t="s">
        <v>68</v>
      </c>
      <c r="C210" s="40" t="s">
        <v>195</v>
      </c>
      <c r="D210" s="5">
        <v>0</v>
      </c>
      <c r="E210" s="5">
        <v>0</v>
      </c>
      <c r="F210" s="4"/>
      <c r="G210" s="17"/>
      <c r="H210" s="114">
        <v>0.5</v>
      </c>
      <c r="I210" s="97">
        <v>0.5</v>
      </c>
      <c r="J210" s="115"/>
      <c r="K210" s="17"/>
      <c r="L210" s="76">
        <f t="shared" ref="L210:M212" si="82">IF(AND(ISNUMBER(D210),ISNUMBER(H210)), D210*H210, "")</f>
        <v>0</v>
      </c>
      <c r="M210" s="75">
        <f t="shared" si="82"/>
        <v>0</v>
      </c>
      <c r="N210" s="8"/>
      <c r="O210" s="56">
        <f>IF(AND(ISNUMBER(L210),ISNUMBER(M210)),SUM(L210:M210),"")</f>
        <v>0</v>
      </c>
      <c r="P210" s="20"/>
      <c r="Q210" s="14">
        <f>IF(ISNUMBER(O210),1,0)</f>
        <v>1</v>
      </c>
      <c r="R210" s="24" t="s">
        <v>37</v>
      </c>
    </row>
    <row r="211" spans="1:18" ht="15" customHeight="1" x14ac:dyDescent="0.25">
      <c r="B211" s="151" t="s">
        <v>69</v>
      </c>
      <c r="C211" s="40" t="s">
        <v>195</v>
      </c>
      <c r="D211" s="5">
        <v>0</v>
      </c>
      <c r="E211" s="5">
        <v>0</v>
      </c>
      <c r="F211" s="4"/>
      <c r="G211" s="17"/>
      <c r="H211" s="114">
        <v>0.5</v>
      </c>
      <c r="I211" s="97">
        <v>0.5</v>
      </c>
      <c r="J211" s="115"/>
      <c r="K211" s="17"/>
      <c r="L211" s="76">
        <f t="shared" si="82"/>
        <v>0</v>
      </c>
      <c r="M211" s="75">
        <f t="shared" si="82"/>
        <v>0</v>
      </c>
      <c r="N211" s="8"/>
      <c r="O211" s="56">
        <f>IF(AND(ISNUMBER(L211),ISNUMBER(M211)),SUM(L211:M211),"")</f>
        <v>0</v>
      </c>
      <c r="P211" s="20"/>
      <c r="Q211" s="14">
        <f>IF(ISNUMBER(O211),1,0)</f>
        <v>1</v>
      </c>
      <c r="R211" s="24" t="s">
        <v>37</v>
      </c>
    </row>
    <row r="212" spans="1:18" ht="15" customHeight="1" x14ac:dyDescent="0.25">
      <c r="B212" s="151" t="s">
        <v>70</v>
      </c>
      <c r="C212" s="40" t="s">
        <v>188</v>
      </c>
      <c r="D212" s="5">
        <v>0</v>
      </c>
      <c r="E212" s="5">
        <v>0</v>
      </c>
      <c r="F212" s="4"/>
      <c r="G212" s="17"/>
      <c r="H212" s="114">
        <v>0.5</v>
      </c>
      <c r="I212" s="97">
        <v>0.5</v>
      </c>
      <c r="J212" s="115"/>
      <c r="K212" s="17"/>
      <c r="L212" s="76">
        <f t="shared" si="82"/>
        <v>0</v>
      </c>
      <c r="M212" s="75">
        <f t="shared" si="82"/>
        <v>0</v>
      </c>
      <c r="N212" s="8"/>
      <c r="O212" s="56">
        <f>IF(AND(ISNUMBER(L212),ISNUMBER(M212)),SUM(L212:M212),"")</f>
        <v>0</v>
      </c>
      <c r="P212" s="20"/>
      <c r="Q212" s="14">
        <f>IF(ISNUMBER(O212),1,0)</f>
        <v>1</v>
      </c>
      <c r="R212" s="24" t="s">
        <v>37</v>
      </c>
    </row>
    <row r="213" spans="1:18" ht="15" customHeight="1" x14ac:dyDescent="0.25">
      <c r="B213" s="160" t="s">
        <v>93</v>
      </c>
      <c r="C213" s="40" t="s">
        <v>188</v>
      </c>
      <c r="D213" s="5">
        <v>0</v>
      </c>
      <c r="E213" s="5">
        <v>0</v>
      </c>
      <c r="F213" s="5">
        <v>0</v>
      </c>
      <c r="G213" s="17"/>
      <c r="H213" s="116">
        <v>1</v>
      </c>
      <c r="I213" s="117">
        <v>1</v>
      </c>
      <c r="J213" s="118">
        <v>1</v>
      </c>
      <c r="K213" s="17"/>
      <c r="L213" s="76">
        <f t="shared" ref="L213" si="83">D213*H213</f>
        <v>0</v>
      </c>
      <c r="M213" s="75">
        <f t="shared" ref="M213" si="84" xml:space="preserve"> E213*I213</f>
        <v>0</v>
      </c>
      <c r="N213" s="76">
        <f t="shared" ref="N213" si="85">F213*J213</f>
        <v>0</v>
      </c>
      <c r="O213" s="56">
        <f>IF(AND(ISNUMBER(L213),ISNUMBER(M213),ISNUMBER(N213)),SUM(L213:N213),"")</f>
        <v>0</v>
      </c>
      <c r="P213" s="20"/>
      <c r="Q213" s="14">
        <f>IF(ISNUMBER(O213),1,0)</f>
        <v>1</v>
      </c>
      <c r="R213" s="24" t="s">
        <v>37</v>
      </c>
    </row>
    <row r="214" spans="1:18" ht="15" customHeight="1" x14ac:dyDescent="0.25">
      <c r="B214" s="161" t="s">
        <v>36</v>
      </c>
      <c r="C214" s="35"/>
      <c r="D214" s="61"/>
      <c r="E214" s="8"/>
      <c r="F214" s="4"/>
      <c r="G214" s="17"/>
      <c r="H214" s="96"/>
      <c r="I214" s="119"/>
      <c r="J214" s="119"/>
      <c r="K214" s="17"/>
      <c r="L214" s="73"/>
      <c r="M214" s="73"/>
      <c r="N214" s="73"/>
      <c r="O214" s="74"/>
      <c r="P214" s="20"/>
      <c r="R214" s="24" t="s">
        <v>37</v>
      </c>
    </row>
    <row r="215" spans="1:18" ht="15" customHeight="1" x14ac:dyDescent="0.25">
      <c r="B215" s="148" t="s">
        <v>94</v>
      </c>
      <c r="C215" s="35">
        <v>26.23</v>
      </c>
      <c r="D215" s="61"/>
      <c r="E215" s="8"/>
      <c r="F215" s="52">
        <f>F217+F218</f>
        <v>0</v>
      </c>
      <c r="G215" s="17"/>
      <c r="H215" s="96"/>
      <c r="I215" s="119"/>
      <c r="J215" s="119"/>
      <c r="K215" s="17"/>
      <c r="L215" s="73"/>
      <c r="M215" s="73"/>
      <c r="N215" s="73"/>
      <c r="O215" s="74"/>
      <c r="P215" s="20"/>
      <c r="R215" s="24" t="s">
        <v>37</v>
      </c>
    </row>
    <row r="216" spans="1:18" ht="30" customHeight="1" x14ac:dyDescent="0.25">
      <c r="B216" s="151" t="s">
        <v>95</v>
      </c>
      <c r="C216" s="35"/>
      <c r="D216" s="61"/>
      <c r="E216" s="8"/>
      <c r="F216" s="4"/>
      <c r="G216" s="17"/>
      <c r="H216" s="96"/>
      <c r="I216" s="119"/>
      <c r="J216" s="119"/>
      <c r="K216" s="17"/>
      <c r="L216" s="73"/>
      <c r="M216" s="73"/>
      <c r="N216" s="73"/>
      <c r="O216" s="74"/>
      <c r="P216" s="20"/>
      <c r="R216" s="24" t="s">
        <v>37</v>
      </c>
    </row>
    <row r="217" spans="1:18" ht="15" customHeight="1" x14ac:dyDescent="0.25">
      <c r="A217" s="226"/>
      <c r="B217" s="152" t="s">
        <v>38</v>
      </c>
      <c r="C217" s="35">
        <v>26.23</v>
      </c>
      <c r="D217" s="61"/>
      <c r="E217" s="8"/>
      <c r="F217" s="5">
        <v>0</v>
      </c>
      <c r="G217" s="41"/>
      <c r="H217" s="96"/>
      <c r="I217" s="119"/>
      <c r="J217" s="119"/>
      <c r="K217" s="41"/>
      <c r="L217" s="73"/>
      <c r="M217" s="73"/>
      <c r="N217" s="73"/>
      <c r="O217" s="74"/>
      <c r="P217" s="42"/>
      <c r="R217" s="24" t="s">
        <v>37</v>
      </c>
    </row>
    <row r="218" spans="1:18" ht="15" customHeight="1" x14ac:dyDescent="0.25">
      <c r="A218" s="226"/>
      <c r="B218" s="152" t="s">
        <v>39</v>
      </c>
      <c r="C218" s="35">
        <v>26.23</v>
      </c>
      <c r="D218" s="61"/>
      <c r="E218" s="8"/>
      <c r="F218" s="5">
        <v>0</v>
      </c>
      <c r="G218" s="41"/>
      <c r="H218" s="96"/>
      <c r="I218" s="119"/>
      <c r="J218" s="119"/>
      <c r="K218" s="41"/>
      <c r="L218" s="73"/>
      <c r="M218" s="73"/>
      <c r="N218" s="73"/>
      <c r="O218" s="74"/>
      <c r="P218" s="42"/>
      <c r="R218" s="24" t="s">
        <v>37</v>
      </c>
    </row>
    <row r="219" spans="1:18" ht="15" customHeight="1" x14ac:dyDescent="0.25">
      <c r="B219" s="149" t="str">
        <f>CONCATENATE("Check: Row ", ROW(B215)," ≥ sum of rows ", ROW(B217), " to ", ROW(B218))</f>
        <v>Check: Row 215 ≥ sum of rows 217 to 218</v>
      </c>
      <c r="C219" s="26"/>
      <c r="D219" s="61"/>
      <c r="E219" s="8"/>
      <c r="F219" s="2" t="str">
        <f>IF(F215&gt;=SUM(F217:F218), "Pass", "Fail")</f>
        <v>Pass</v>
      </c>
      <c r="G219" s="17"/>
      <c r="H219" s="96"/>
      <c r="I219" s="119"/>
      <c r="J219" s="119"/>
      <c r="K219" s="17"/>
      <c r="L219" s="73"/>
      <c r="M219" s="73"/>
      <c r="N219" s="73"/>
      <c r="O219" s="74"/>
      <c r="P219" s="20"/>
      <c r="R219" s="24" t="s">
        <v>37</v>
      </c>
    </row>
    <row r="220" spans="1:18" ht="15" customHeight="1" x14ac:dyDescent="0.25">
      <c r="B220" s="148" t="s">
        <v>96</v>
      </c>
      <c r="C220" s="35"/>
      <c r="D220" s="61"/>
      <c r="E220" s="8"/>
      <c r="F220" s="4"/>
      <c r="G220" s="17"/>
      <c r="H220" s="96"/>
      <c r="I220" s="119"/>
      <c r="J220" s="119"/>
      <c r="K220" s="17"/>
      <c r="L220" s="73"/>
      <c r="M220" s="73"/>
      <c r="N220" s="73"/>
      <c r="O220" s="74"/>
      <c r="P220" s="20"/>
      <c r="R220" s="24" t="s">
        <v>37</v>
      </c>
    </row>
    <row r="221" spans="1:18" x14ac:dyDescent="0.25">
      <c r="B221" s="151" t="s">
        <v>97</v>
      </c>
      <c r="C221" s="35">
        <v>26.31</v>
      </c>
      <c r="D221" s="61"/>
      <c r="E221" s="8"/>
      <c r="F221" s="52">
        <f>F223+F224</f>
        <v>0</v>
      </c>
      <c r="G221" s="17"/>
      <c r="H221" s="96"/>
      <c r="I221" s="119"/>
      <c r="J221" s="119"/>
      <c r="K221" s="17"/>
      <c r="L221" s="73"/>
      <c r="M221" s="73"/>
      <c r="N221" s="73"/>
      <c r="O221" s="74"/>
      <c r="P221" s="20"/>
      <c r="R221" s="24" t="s">
        <v>37</v>
      </c>
    </row>
    <row r="222" spans="1:18" ht="30" customHeight="1" x14ac:dyDescent="0.25">
      <c r="B222" s="152" t="s">
        <v>98</v>
      </c>
      <c r="C222" s="35"/>
      <c r="D222" s="61"/>
      <c r="E222" s="8"/>
      <c r="F222" s="4"/>
      <c r="G222" s="17"/>
      <c r="H222" s="96"/>
      <c r="I222" s="119"/>
      <c r="J222" s="119"/>
      <c r="K222" s="17"/>
      <c r="L222" s="73"/>
      <c r="M222" s="73"/>
      <c r="N222" s="73"/>
      <c r="O222" s="74"/>
      <c r="P222" s="20"/>
      <c r="R222" s="24" t="s">
        <v>37</v>
      </c>
    </row>
    <row r="223" spans="1:18" ht="15" customHeight="1" x14ac:dyDescent="0.25">
      <c r="B223" s="154" t="s">
        <v>38</v>
      </c>
      <c r="C223" s="35">
        <v>26.31</v>
      </c>
      <c r="D223" s="61"/>
      <c r="E223" s="8"/>
      <c r="F223" s="5">
        <v>0</v>
      </c>
      <c r="G223" s="17"/>
      <c r="H223" s="96"/>
      <c r="I223" s="119"/>
      <c r="J223" s="119"/>
      <c r="K223" s="17"/>
      <c r="L223" s="73"/>
      <c r="M223" s="73"/>
      <c r="N223" s="73"/>
      <c r="O223" s="74"/>
      <c r="P223" s="20"/>
      <c r="R223" s="24" t="s">
        <v>37</v>
      </c>
    </row>
    <row r="224" spans="1:18" ht="15" customHeight="1" x14ac:dyDescent="0.25">
      <c r="B224" s="154" t="s">
        <v>39</v>
      </c>
      <c r="C224" s="35">
        <v>26.31</v>
      </c>
      <c r="D224" s="61"/>
      <c r="E224" s="8"/>
      <c r="F224" s="5">
        <v>0</v>
      </c>
      <c r="G224" s="17"/>
      <c r="H224" s="96"/>
      <c r="I224" s="119"/>
      <c r="J224" s="119"/>
      <c r="K224" s="17"/>
      <c r="L224" s="73"/>
      <c r="M224" s="73"/>
      <c r="N224" s="73"/>
      <c r="O224" s="74"/>
      <c r="P224" s="20"/>
      <c r="R224" s="24" t="s">
        <v>37</v>
      </c>
    </row>
    <row r="225" spans="2:18" ht="15" customHeight="1" x14ac:dyDescent="0.25">
      <c r="B225" s="153" t="str">
        <f>CONCATENATE("Check: row ", ROW(B221)," ≥ sum of rows ", ROW(B223), " to ", ROW(B224))</f>
        <v>Check: row 221 ≥ sum of rows 223 to 224</v>
      </c>
      <c r="C225" s="26"/>
      <c r="D225" s="61"/>
      <c r="E225" s="8"/>
      <c r="F225" s="2" t="str">
        <f>IF(F221&gt;=SUM(F223:F224),"Pass","Fail")</f>
        <v>Pass</v>
      </c>
      <c r="G225" s="17"/>
      <c r="H225" s="96"/>
      <c r="I225" s="119"/>
      <c r="J225" s="119"/>
      <c r="K225" s="17"/>
      <c r="L225" s="73"/>
      <c r="M225" s="73"/>
      <c r="N225" s="73"/>
      <c r="O225" s="74"/>
      <c r="P225" s="20"/>
      <c r="R225" s="24" t="s">
        <v>37</v>
      </c>
    </row>
    <row r="226" spans="2:18" ht="15" customHeight="1" x14ac:dyDescent="0.25">
      <c r="B226" s="151" t="s">
        <v>99</v>
      </c>
      <c r="C226" s="35"/>
      <c r="D226" s="61"/>
      <c r="E226" s="8"/>
      <c r="F226" s="52">
        <f>F228+F229</f>
        <v>0</v>
      </c>
      <c r="G226" s="17"/>
      <c r="H226" s="96"/>
      <c r="I226" s="119"/>
      <c r="J226" s="119"/>
      <c r="K226" s="17"/>
      <c r="L226" s="73"/>
      <c r="M226" s="73"/>
      <c r="N226" s="73"/>
      <c r="O226" s="74"/>
      <c r="P226" s="20"/>
      <c r="R226" s="24" t="s">
        <v>37</v>
      </c>
    </row>
    <row r="227" spans="2:18" ht="30" customHeight="1" x14ac:dyDescent="0.25">
      <c r="B227" s="152" t="s">
        <v>100</v>
      </c>
      <c r="C227" s="35">
        <v>26.31</v>
      </c>
      <c r="D227" s="61"/>
      <c r="E227" s="8"/>
      <c r="F227" s="4"/>
      <c r="G227" s="17"/>
      <c r="H227" s="96"/>
      <c r="I227" s="119"/>
      <c r="J227" s="119"/>
      <c r="K227" s="17"/>
      <c r="L227" s="73"/>
      <c r="M227" s="73"/>
      <c r="N227" s="73"/>
      <c r="O227" s="74"/>
      <c r="P227" s="20"/>
      <c r="R227" s="24" t="s">
        <v>37</v>
      </c>
    </row>
    <row r="228" spans="2:18" ht="15" customHeight="1" x14ac:dyDescent="0.25">
      <c r="B228" s="154" t="s">
        <v>38</v>
      </c>
      <c r="C228" s="35">
        <v>26.31</v>
      </c>
      <c r="D228" s="61"/>
      <c r="E228" s="8"/>
      <c r="F228" s="5">
        <v>0</v>
      </c>
      <c r="G228" s="17"/>
      <c r="H228" s="96"/>
      <c r="I228" s="119"/>
      <c r="J228" s="119"/>
      <c r="K228" s="17"/>
      <c r="L228" s="73"/>
      <c r="M228" s="73"/>
      <c r="N228" s="73"/>
      <c r="O228" s="74"/>
      <c r="P228" s="20"/>
      <c r="R228" s="24" t="s">
        <v>37</v>
      </c>
    </row>
    <row r="229" spans="2:18" ht="15" customHeight="1" x14ac:dyDescent="0.25">
      <c r="B229" s="154" t="s">
        <v>39</v>
      </c>
      <c r="C229" s="35">
        <v>26.31</v>
      </c>
      <c r="D229" s="61"/>
      <c r="E229" s="8"/>
      <c r="F229" s="5">
        <v>0</v>
      </c>
      <c r="G229" s="17"/>
      <c r="H229" s="96"/>
      <c r="I229" s="119"/>
      <c r="J229" s="119"/>
      <c r="K229" s="17"/>
      <c r="L229" s="73"/>
      <c r="M229" s="73"/>
      <c r="N229" s="82"/>
      <c r="O229" s="74"/>
      <c r="P229" s="20"/>
      <c r="R229" s="24" t="s">
        <v>37</v>
      </c>
    </row>
    <row r="230" spans="2:18" ht="15" customHeight="1" x14ac:dyDescent="0.25">
      <c r="B230" s="153" t="str">
        <f>CONCATENATE("Check: row ", ROW(B226)," ≥ sum of rows ", ROW(B228), " to ", ROW(B229))</f>
        <v>Check: row 226 ≥ sum of rows 228 to 229</v>
      </c>
      <c r="C230" s="26"/>
      <c r="D230" s="61"/>
      <c r="E230" s="8"/>
      <c r="F230" s="2" t="str">
        <f>IF(F226&gt;=SUM(F228:F229),"Pass","Fail")</f>
        <v>Pass</v>
      </c>
      <c r="G230" s="17"/>
      <c r="H230" s="96"/>
      <c r="I230" s="119"/>
      <c r="J230" s="119"/>
      <c r="K230" s="17"/>
      <c r="L230" s="73"/>
      <c r="M230" s="73"/>
      <c r="N230" s="73"/>
      <c r="O230" s="74"/>
      <c r="P230" s="20"/>
      <c r="R230" s="24" t="s">
        <v>37</v>
      </c>
    </row>
    <row r="231" spans="2:18" ht="30" customHeight="1" x14ac:dyDescent="0.25">
      <c r="B231" s="148" t="s">
        <v>205</v>
      </c>
      <c r="C231" s="40" t="s">
        <v>206</v>
      </c>
      <c r="D231" s="61"/>
      <c r="E231" s="8"/>
      <c r="F231" s="52">
        <f>IF(AND(ISNUMBER(F215),ISNUMBER(F221)),F215-F221,"")</f>
        <v>0</v>
      </c>
      <c r="G231" s="17"/>
      <c r="H231" s="96"/>
      <c r="I231" s="119"/>
      <c r="J231" s="118">
        <v>1</v>
      </c>
      <c r="K231" s="17"/>
      <c r="L231" s="73"/>
      <c r="M231" s="74"/>
      <c r="N231" s="76">
        <f t="shared" ref="N231" si="86">F231*J231</f>
        <v>0</v>
      </c>
      <c r="O231" s="56">
        <f>IF(ISNUMBER(N231),N231,"")</f>
        <v>0</v>
      </c>
      <c r="P231" s="20"/>
      <c r="Q231" s="14">
        <f>IF(ISNUMBER(O231),1,0)</f>
        <v>1</v>
      </c>
      <c r="R231" s="24" t="s">
        <v>37</v>
      </c>
    </row>
    <row r="232" spans="2:18" ht="25.5" x14ac:dyDescent="0.25">
      <c r="B232" s="148" t="s">
        <v>101</v>
      </c>
      <c r="C232" s="40" t="s">
        <v>231</v>
      </c>
      <c r="D232" s="61"/>
      <c r="E232" s="8"/>
      <c r="F232" s="52">
        <f>IF(ISNUMBER(F53),F53*0.2,"")</f>
        <v>0</v>
      </c>
      <c r="G232" s="17"/>
      <c r="H232" s="96"/>
      <c r="I232" s="119"/>
      <c r="J232" s="118">
        <v>1</v>
      </c>
      <c r="K232" s="17"/>
      <c r="L232" s="73"/>
      <c r="M232" s="74"/>
      <c r="N232" s="76">
        <f t="shared" ref="N232" si="87">F232*J232</f>
        <v>0</v>
      </c>
      <c r="O232" s="56">
        <f>IF(ISNUMBER(N232),N232,"")</f>
        <v>0</v>
      </c>
      <c r="P232" s="20"/>
      <c r="Q232" s="14">
        <f>IF(ISNUMBER(O232),1,0)</f>
        <v>1</v>
      </c>
      <c r="R232" s="43" t="s">
        <v>102</v>
      </c>
    </row>
    <row r="233" spans="2:18" ht="15" customHeight="1" x14ac:dyDescent="0.25">
      <c r="B233" s="148" t="s">
        <v>103</v>
      </c>
      <c r="C233" s="40" t="s">
        <v>229</v>
      </c>
      <c r="D233" s="61"/>
      <c r="E233" s="8"/>
      <c r="F233" s="3">
        <f>SUM(F235:F238)</f>
        <v>0</v>
      </c>
      <c r="G233" s="17"/>
      <c r="H233" s="96"/>
      <c r="I233" s="119"/>
      <c r="J233" s="119"/>
      <c r="K233" s="17"/>
      <c r="L233" s="73"/>
      <c r="M233" s="73"/>
      <c r="N233" s="81"/>
      <c r="O233" s="74"/>
      <c r="P233" s="20"/>
      <c r="R233" s="24" t="s">
        <v>37</v>
      </c>
    </row>
    <row r="234" spans="2:18" ht="15" customHeight="1" x14ac:dyDescent="0.25">
      <c r="B234" s="151" t="s">
        <v>104</v>
      </c>
      <c r="C234" s="35"/>
      <c r="D234" s="61"/>
      <c r="E234" s="8"/>
      <c r="F234" s="4"/>
      <c r="G234" s="17"/>
      <c r="H234" s="96"/>
      <c r="I234" s="119"/>
      <c r="J234" s="119"/>
      <c r="K234" s="17"/>
      <c r="L234" s="73"/>
      <c r="M234" s="73"/>
      <c r="N234" s="73"/>
      <c r="O234" s="74"/>
      <c r="P234" s="20"/>
      <c r="R234" s="24" t="s">
        <v>37</v>
      </c>
    </row>
    <row r="235" spans="2:18" ht="15" customHeight="1" x14ac:dyDescent="0.25">
      <c r="B235" s="152" t="s">
        <v>105</v>
      </c>
      <c r="C235" s="40" t="s">
        <v>229</v>
      </c>
      <c r="D235" s="61"/>
      <c r="E235" s="8"/>
      <c r="F235" s="5">
        <v>0</v>
      </c>
      <c r="G235" s="17"/>
      <c r="H235" s="96"/>
      <c r="I235" s="119"/>
      <c r="J235" s="119"/>
      <c r="K235" s="17"/>
      <c r="L235" s="73"/>
      <c r="M235" s="73"/>
      <c r="N235" s="73"/>
      <c r="O235" s="74"/>
      <c r="P235" s="20"/>
      <c r="R235" s="24" t="s">
        <v>37</v>
      </c>
    </row>
    <row r="236" spans="2:18" ht="15" customHeight="1" x14ac:dyDescent="0.25">
      <c r="B236" s="152" t="s">
        <v>106</v>
      </c>
      <c r="C236" s="40" t="s">
        <v>229</v>
      </c>
      <c r="D236" s="61"/>
      <c r="E236" s="8"/>
      <c r="F236" s="5">
        <v>0</v>
      </c>
      <c r="G236" s="17"/>
      <c r="H236" s="96"/>
      <c r="I236" s="119"/>
      <c r="J236" s="119"/>
      <c r="K236" s="17"/>
      <c r="L236" s="73"/>
      <c r="M236" s="73"/>
      <c r="N236" s="73"/>
      <c r="O236" s="74"/>
      <c r="P236" s="20"/>
      <c r="R236" s="24" t="s">
        <v>37</v>
      </c>
    </row>
    <row r="237" spans="2:18" ht="15" customHeight="1" x14ac:dyDescent="0.25">
      <c r="B237" s="152" t="s">
        <v>107</v>
      </c>
      <c r="C237" s="40" t="s">
        <v>229</v>
      </c>
      <c r="D237" s="61"/>
      <c r="E237" s="8"/>
      <c r="F237" s="5">
        <v>0</v>
      </c>
      <c r="G237" s="17"/>
      <c r="H237" s="96"/>
      <c r="I237" s="119"/>
      <c r="J237" s="119"/>
      <c r="K237" s="17"/>
      <c r="L237" s="73"/>
      <c r="M237" s="73"/>
      <c r="N237" s="73"/>
      <c r="O237" s="74"/>
      <c r="P237" s="20"/>
      <c r="R237" s="24" t="s">
        <v>37</v>
      </c>
    </row>
    <row r="238" spans="2:18" ht="15" customHeight="1" x14ac:dyDescent="0.25">
      <c r="B238" s="151" t="s">
        <v>108</v>
      </c>
      <c r="C238" s="40" t="s">
        <v>230</v>
      </c>
      <c r="D238" s="61"/>
      <c r="E238" s="8"/>
      <c r="F238" s="5">
        <v>0</v>
      </c>
      <c r="G238" s="17"/>
      <c r="H238" s="96"/>
      <c r="I238" s="119"/>
      <c r="J238" s="119"/>
      <c r="K238" s="17"/>
      <c r="L238" s="73"/>
      <c r="M238" s="73"/>
      <c r="N238" s="73"/>
      <c r="O238" s="74"/>
      <c r="P238" s="20"/>
      <c r="R238" s="24" t="s">
        <v>37</v>
      </c>
    </row>
    <row r="239" spans="2:18" ht="15" customHeight="1" x14ac:dyDescent="0.25">
      <c r="B239" s="153" t="str">
        <f>CONCATENATE("Check: sum of row ", ROW(F235), " to row ", ROW(F238), " = row ", ROW(F233))</f>
        <v>Check: sum of row 235 to row 238 = row 233</v>
      </c>
      <c r="C239" s="26"/>
      <c r="D239" s="61"/>
      <c r="E239" s="8"/>
      <c r="F239" s="2" t="str">
        <f>IF(SUM(F235:F238)=F233,"Pass","Fail")</f>
        <v>Pass</v>
      </c>
      <c r="G239" s="17"/>
      <c r="H239" s="96"/>
      <c r="I239" s="119"/>
      <c r="J239" s="119"/>
      <c r="K239" s="17"/>
      <c r="L239" s="73"/>
      <c r="M239" s="73"/>
      <c r="N239" s="73"/>
      <c r="O239" s="74"/>
      <c r="P239" s="20"/>
      <c r="R239" s="24" t="s">
        <v>37</v>
      </c>
    </row>
    <row r="240" spans="2:18" ht="30" customHeight="1" x14ac:dyDescent="0.25">
      <c r="B240" s="151" t="s">
        <v>109</v>
      </c>
      <c r="C240" s="40" t="s">
        <v>229</v>
      </c>
      <c r="D240" s="5">
        <v>0</v>
      </c>
      <c r="E240" s="5">
        <v>0</v>
      </c>
      <c r="F240" s="5">
        <v>0</v>
      </c>
      <c r="G240" s="17"/>
      <c r="H240" s="96"/>
      <c r="I240" s="119"/>
      <c r="J240" s="119"/>
      <c r="K240" s="17"/>
      <c r="L240" s="73"/>
      <c r="M240" s="73"/>
      <c r="N240" s="73"/>
      <c r="O240" s="74"/>
      <c r="P240" s="20"/>
      <c r="R240" s="24" t="s">
        <v>37</v>
      </c>
    </row>
    <row r="241" spans="1:18" ht="15" customHeight="1" x14ac:dyDescent="0.25">
      <c r="B241" s="153" t="str">
        <f>CONCATENATE("Check: sum of row ", ROW(B240), " = sum of rows ", ROW(B235), " to ", ROW(B237))</f>
        <v>Check: sum of row 240 = sum of rows 235 to 237</v>
      </c>
      <c r="C241" s="26"/>
      <c r="D241" s="61"/>
      <c r="E241" s="8"/>
      <c r="F241" s="2" t="str">
        <f>IF(SUM(D240:F240)=SUM(F235:F237),"Pass","Fail")</f>
        <v>Pass</v>
      </c>
      <c r="G241" s="17"/>
      <c r="H241" s="96"/>
      <c r="I241" s="119"/>
      <c r="J241" s="119"/>
      <c r="K241" s="17"/>
      <c r="L241" s="73"/>
      <c r="M241" s="73"/>
      <c r="N241" s="73"/>
      <c r="O241" s="74"/>
      <c r="P241" s="20"/>
      <c r="R241" s="24" t="s">
        <v>37</v>
      </c>
    </row>
    <row r="242" spans="1:18" ht="30" customHeight="1" x14ac:dyDescent="0.25">
      <c r="B242" s="151" t="s">
        <v>110</v>
      </c>
      <c r="C242" s="40" t="s">
        <v>229</v>
      </c>
      <c r="D242" s="61"/>
      <c r="E242" s="8"/>
      <c r="F242" s="4"/>
      <c r="G242" s="17"/>
      <c r="H242" s="96"/>
      <c r="I242" s="119"/>
      <c r="J242" s="119"/>
      <c r="K242" s="17"/>
      <c r="L242" s="73"/>
      <c r="M242" s="73"/>
      <c r="N242" s="73"/>
      <c r="O242" s="74"/>
      <c r="P242" s="20"/>
      <c r="R242" s="24" t="s">
        <v>37</v>
      </c>
    </row>
    <row r="243" spans="1:18" ht="15" customHeight="1" x14ac:dyDescent="0.25">
      <c r="B243" s="152" t="s">
        <v>38</v>
      </c>
      <c r="C243" s="35"/>
      <c r="D243" s="61"/>
      <c r="E243" s="8"/>
      <c r="F243" s="5">
        <v>0</v>
      </c>
      <c r="G243" s="17"/>
      <c r="H243" s="96"/>
      <c r="I243" s="119"/>
      <c r="J243" s="119"/>
      <c r="K243" s="17"/>
      <c r="L243" s="73"/>
      <c r="M243" s="73"/>
      <c r="N243" s="73"/>
      <c r="O243" s="74"/>
      <c r="P243" s="20"/>
      <c r="R243" s="24" t="s">
        <v>37</v>
      </c>
    </row>
    <row r="244" spans="1:18" ht="15" customHeight="1" x14ac:dyDescent="0.25">
      <c r="B244" s="152" t="s">
        <v>39</v>
      </c>
      <c r="C244" s="35"/>
      <c r="D244" s="61"/>
      <c r="E244" s="8"/>
      <c r="F244" s="5">
        <v>0</v>
      </c>
      <c r="G244" s="17"/>
      <c r="H244" s="96"/>
      <c r="I244" s="119"/>
      <c r="J244" s="119"/>
      <c r="K244" s="17"/>
      <c r="L244" s="73"/>
      <c r="M244" s="73"/>
      <c r="N244" s="73"/>
      <c r="O244" s="74"/>
      <c r="P244" s="20"/>
      <c r="R244" s="24" t="s">
        <v>37</v>
      </c>
    </row>
    <row r="245" spans="1:18" ht="15" customHeight="1" x14ac:dyDescent="0.25">
      <c r="B245" s="153" t="str">
        <f>CONCATENATE("Check: Sum of rows ", ROW(B235)," to ",ROW(B237)," ≥ sum of rows ", ROW(B243), " to ", ROW(B244))</f>
        <v>Check: Sum of rows 235 to 237 ≥ sum of rows 243 to 244</v>
      </c>
      <c r="C245" s="26"/>
      <c r="D245" s="61"/>
      <c r="E245" s="8"/>
      <c r="F245" s="2" t="str">
        <f>IF(SUM(F235:F237)&gt;=SUM(F243:F244),"Pass","Fail")</f>
        <v>Pass</v>
      </c>
      <c r="G245" s="17"/>
      <c r="H245" s="96"/>
      <c r="I245" s="119"/>
      <c r="J245" s="119"/>
      <c r="K245" s="17"/>
      <c r="L245" s="73"/>
      <c r="M245" s="73"/>
      <c r="N245" s="73"/>
      <c r="O245" s="74"/>
      <c r="P245" s="20"/>
      <c r="R245" s="24" t="s">
        <v>37</v>
      </c>
    </row>
    <row r="246" spans="1:18" x14ac:dyDescent="0.25">
      <c r="B246" s="148" t="s">
        <v>111</v>
      </c>
      <c r="C246" s="35" t="s">
        <v>227</v>
      </c>
      <c r="D246" s="61"/>
      <c r="E246" s="8"/>
      <c r="F246" s="5">
        <v>0</v>
      </c>
      <c r="G246" s="17"/>
      <c r="H246" s="96"/>
      <c r="I246" s="119"/>
      <c r="J246" s="118">
        <v>0.85</v>
      </c>
      <c r="K246" s="17"/>
      <c r="L246" s="73"/>
      <c r="M246" s="73"/>
      <c r="N246" s="76">
        <f>F246*J246</f>
        <v>0</v>
      </c>
      <c r="O246" s="56">
        <f>IF(ISNUMBER(N246),N246,"")</f>
        <v>0</v>
      </c>
      <c r="P246" s="20"/>
      <c r="Q246" s="14">
        <f t="shared" ref="Q246:Q251" si="88">IF(ISNUMBER(O246),1,0)</f>
        <v>1</v>
      </c>
      <c r="R246" s="24" t="s">
        <v>37</v>
      </c>
    </row>
    <row r="247" spans="1:18" ht="15" customHeight="1" x14ac:dyDescent="0.25">
      <c r="B247" s="160" t="s">
        <v>112</v>
      </c>
      <c r="C247" s="35" t="s">
        <v>228</v>
      </c>
      <c r="D247" s="5">
        <v>0</v>
      </c>
      <c r="E247" s="5">
        <v>0</v>
      </c>
      <c r="F247" s="5">
        <v>0</v>
      </c>
      <c r="G247" s="17"/>
      <c r="H247" s="116">
        <v>1</v>
      </c>
      <c r="I247" s="117">
        <v>1</v>
      </c>
      <c r="J247" s="118">
        <v>1</v>
      </c>
      <c r="K247" s="17"/>
      <c r="L247" s="76">
        <f t="shared" ref="L247:L249" si="89">D247*H247</f>
        <v>0</v>
      </c>
      <c r="M247" s="75">
        <f t="shared" ref="M247" si="90" xml:space="preserve"> E247*I247</f>
        <v>0</v>
      </c>
      <c r="N247" s="76">
        <f t="shared" ref="N247" si="91">F247*J247</f>
        <v>0</v>
      </c>
      <c r="O247" s="56">
        <f>IF(AND(ISNUMBER(L247),ISNUMBER(M247),ISNUMBER(N247)),SUM(L247:N247),"")</f>
        <v>0</v>
      </c>
      <c r="P247" s="20"/>
      <c r="Q247" s="14">
        <f t="shared" si="88"/>
        <v>1</v>
      </c>
      <c r="R247" s="24" t="s">
        <v>37</v>
      </c>
    </row>
    <row r="248" spans="1:18" ht="15" customHeight="1" x14ac:dyDescent="0.25">
      <c r="B248" s="160" t="s">
        <v>113</v>
      </c>
      <c r="C248" s="35" t="s">
        <v>207</v>
      </c>
      <c r="D248" s="5">
        <v>0</v>
      </c>
      <c r="E248" s="5">
        <v>0</v>
      </c>
      <c r="F248" s="5">
        <v>0</v>
      </c>
      <c r="G248" s="17"/>
      <c r="H248" s="98">
        <v>0</v>
      </c>
      <c r="I248" s="98">
        <v>0</v>
      </c>
      <c r="J248" s="98">
        <v>0</v>
      </c>
      <c r="K248" s="17"/>
      <c r="L248" s="76">
        <f>D248*H248</f>
        <v>0</v>
      </c>
      <c r="M248" s="76">
        <f t="shared" ref="M248" si="92">E248*I248</f>
        <v>0</v>
      </c>
      <c r="N248" s="76">
        <f>F248*J248</f>
        <v>0</v>
      </c>
      <c r="O248" s="56">
        <f>IF(ISNUMBER(L248), L248,"")</f>
        <v>0</v>
      </c>
      <c r="P248" s="20"/>
      <c r="Q248" s="14">
        <f t="shared" si="88"/>
        <v>1</v>
      </c>
      <c r="R248" s="43" t="s">
        <v>114</v>
      </c>
    </row>
    <row r="249" spans="1:18" ht="15" customHeight="1" x14ac:dyDescent="0.25">
      <c r="B249" s="160" t="s">
        <v>115</v>
      </c>
      <c r="C249" s="35"/>
      <c r="D249" s="5">
        <v>0</v>
      </c>
      <c r="E249" s="5">
        <v>0</v>
      </c>
      <c r="F249" s="5">
        <v>0</v>
      </c>
      <c r="G249" s="17"/>
      <c r="H249" s="116">
        <v>0</v>
      </c>
      <c r="I249" s="117">
        <v>0</v>
      </c>
      <c r="J249" s="118">
        <v>0</v>
      </c>
      <c r="K249" s="17"/>
      <c r="L249" s="76">
        <f t="shared" si="89"/>
        <v>0</v>
      </c>
      <c r="M249" s="75">
        <f t="shared" ref="M249" si="93" xml:space="preserve"> E249*I249</f>
        <v>0</v>
      </c>
      <c r="N249" s="76">
        <f t="shared" ref="N249" si="94">F249*J249</f>
        <v>0</v>
      </c>
      <c r="O249" s="56">
        <f>IF(AND(ISNUMBER(L249),ISNUMBER(M249),ISNUMBER(N249)),SUM(L249:N249),"")</f>
        <v>0</v>
      </c>
      <c r="P249" s="20"/>
      <c r="Q249" s="14">
        <f t="shared" si="88"/>
        <v>1</v>
      </c>
      <c r="R249" s="24" t="s">
        <v>37</v>
      </c>
    </row>
    <row r="250" spans="1:18" ht="25.5" customHeight="1" x14ac:dyDescent="0.25">
      <c r="B250" s="162" t="str">
        <f>CONCATENATE("Check: interdependent assets in row ", ROW(B249), " = interdependent liabilities above in row ", ROW(B80))</f>
        <v>Check: interdependent assets in row 249 = interdependent liabilities above in row 80</v>
      </c>
      <c r="C250" s="26"/>
      <c r="D250" s="62" t="str">
        <f>IF(D249=D80,"Pass","Fail")</f>
        <v>Pass</v>
      </c>
      <c r="E250" s="2" t="str">
        <f>IF(E249=E80,"Pass","Fail")</f>
        <v>Pass</v>
      </c>
      <c r="F250" s="2" t="str">
        <f>IF(F249=F80,"Pass","Fail")</f>
        <v>Pass</v>
      </c>
      <c r="G250" s="17"/>
      <c r="H250" s="96"/>
      <c r="I250" s="119"/>
      <c r="J250" s="119"/>
      <c r="K250" s="17"/>
      <c r="L250" s="83"/>
      <c r="M250" s="83"/>
      <c r="N250" s="83"/>
      <c r="O250" s="84"/>
      <c r="P250" s="20"/>
      <c r="R250" s="24" t="s">
        <v>37</v>
      </c>
    </row>
    <row r="251" spans="1:18" ht="25.5" customHeight="1" thickBot="1" x14ac:dyDescent="0.3">
      <c r="B251" s="174" t="s">
        <v>116</v>
      </c>
      <c r="C251" s="44" t="s">
        <v>175</v>
      </c>
      <c r="D251" s="5">
        <v>0</v>
      </c>
      <c r="E251" s="5">
        <v>0</v>
      </c>
      <c r="F251" s="5">
        <v>0</v>
      </c>
      <c r="G251" s="17"/>
      <c r="H251" s="120">
        <v>1</v>
      </c>
      <c r="I251" s="121">
        <v>1</v>
      </c>
      <c r="J251" s="122">
        <v>1</v>
      </c>
      <c r="K251" s="17"/>
      <c r="L251" s="85">
        <f>IF(AND(ISNUMBER(D251),ISNUMBER(H251)), D251*H251, "")</f>
        <v>0</v>
      </c>
      <c r="M251" s="86">
        <f>IF(AND(ISNUMBER(E251),ISNUMBER(I251)), E251*I251, "")</f>
        <v>0</v>
      </c>
      <c r="N251" s="85">
        <f>IF(AND(ISNUMBER(F251),ISNUMBER(J251)),F251*J251,"")</f>
        <v>0</v>
      </c>
      <c r="O251" s="78">
        <f>IF(AND(ISNUMBER(L251),ISNUMBER(M251),ISNUMBER(N251)),SUM(L251:N251),"")</f>
        <v>0</v>
      </c>
      <c r="P251" s="20"/>
      <c r="Q251" s="14">
        <f t="shared" si="88"/>
        <v>1</v>
      </c>
      <c r="R251" s="15"/>
    </row>
    <row r="252" spans="1:18" ht="16.5" thickBot="1" x14ac:dyDescent="0.25">
      <c r="A252" s="227"/>
      <c r="B252" s="175" t="s">
        <v>117</v>
      </c>
      <c r="C252" s="57"/>
      <c r="D252" s="57"/>
      <c r="E252" s="57"/>
      <c r="F252" s="6"/>
      <c r="G252" s="17"/>
      <c r="H252" s="92"/>
      <c r="I252" s="92"/>
      <c r="J252" s="92"/>
      <c r="K252" s="17"/>
      <c r="L252" s="6"/>
      <c r="M252" s="6"/>
      <c r="N252" s="6"/>
      <c r="O252" s="6"/>
      <c r="P252" s="20"/>
      <c r="R252" s="15"/>
    </row>
    <row r="253" spans="1:18" ht="15" customHeight="1" x14ac:dyDescent="0.25">
      <c r="B253" s="17"/>
      <c r="C253" s="6"/>
      <c r="D253" s="6"/>
      <c r="E253" s="6"/>
      <c r="F253" s="6"/>
      <c r="H253" s="92"/>
      <c r="I253" s="92"/>
      <c r="J253" s="92"/>
      <c r="L253" s="6"/>
      <c r="M253" s="6"/>
      <c r="N253" s="6"/>
      <c r="O253" s="6"/>
      <c r="P253" s="20"/>
      <c r="R253" s="15"/>
    </row>
    <row r="254" spans="1:18" ht="45" customHeight="1" x14ac:dyDescent="0.2">
      <c r="B254" s="13"/>
      <c r="C254" s="45"/>
      <c r="D254" s="68" t="s">
        <v>1</v>
      </c>
      <c r="E254" s="8"/>
      <c r="F254" s="8"/>
      <c r="G254" s="23"/>
      <c r="H254" s="123" t="s">
        <v>118</v>
      </c>
      <c r="I254" s="92"/>
      <c r="J254" s="92"/>
      <c r="L254" s="213"/>
      <c r="M254" s="213"/>
      <c r="N254" s="213"/>
      <c r="O254" s="87" t="s">
        <v>119</v>
      </c>
      <c r="P254" s="20"/>
      <c r="R254" s="15"/>
    </row>
    <row r="255" spans="1:18" ht="15" customHeight="1" x14ac:dyDescent="0.25">
      <c r="B255" s="164" t="s">
        <v>120</v>
      </c>
      <c r="C255" s="19" t="s">
        <v>176</v>
      </c>
      <c r="D255" s="5">
        <v>0</v>
      </c>
      <c r="E255" s="8"/>
      <c r="F255" s="8"/>
      <c r="G255" s="23"/>
      <c r="H255" s="124">
        <v>0.05</v>
      </c>
      <c r="I255" s="92"/>
      <c r="J255" s="92"/>
      <c r="L255" s="81"/>
      <c r="M255" s="79"/>
      <c r="N255" s="79"/>
      <c r="O255" s="88">
        <f t="shared" ref="O255:O260" si="95">IF(AND(ISNUMBER(D255),ISNUMBER(H255)),SUM(D255)*H255,"")</f>
        <v>0</v>
      </c>
      <c r="P255" s="20"/>
      <c r="Q255" s="14">
        <f t="shared" ref="Q255:Q260" si="96">IF(ISNUMBER(O255),1,0)</f>
        <v>1</v>
      </c>
      <c r="R255" s="15"/>
    </row>
    <row r="256" spans="1:18" ht="15" customHeight="1" x14ac:dyDescent="0.25">
      <c r="B256" s="165" t="s">
        <v>121</v>
      </c>
      <c r="C256" s="19" t="s">
        <v>176</v>
      </c>
      <c r="D256" s="5">
        <v>0</v>
      </c>
      <c r="E256" s="8"/>
      <c r="F256" s="8"/>
      <c r="G256" s="23"/>
      <c r="H256" s="124">
        <v>0.05</v>
      </c>
      <c r="I256" s="92"/>
      <c r="J256" s="92"/>
      <c r="L256" s="73"/>
      <c r="M256" s="8"/>
      <c r="N256" s="8"/>
      <c r="O256" s="56">
        <f t="shared" si="95"/>
        <v>0</v>
      </c>
      <c r="P256" s="20"/>
      <c r="Q256" s="14">
        <f t="shared" si="96"/>
        <v>1</v>
      </c>
      <c r="R256" s="15"/>
    </row>
    <row r="257" spans="1:18" ht="15" customHeight="1" x14ac:dyDescent="0.25">
      <c r="B257" s="165" t="s">
        <v>122</v>
      </c>
      <c r="C257" s="19" t="s">
        <v>176</v>
      </c>
      <c r="D257" s="5">
        <v>0</v>
      </c>
      <c r="E257" s="8"/>
      <c r="F257" s="8"/>
      <c r="G257" s="23"/>
      <c r="H257" s="124">
        <v>0.05</v>
      </c>
      <c r="I257" s="92"/>
      <c r="J257" s="92"/>
      <c r="L257" s="73"/>
      <c r="M257" s="8"/>
      <c r="N257" s="8"/>
      <c r="O257" s="56">
        <f t="shared" si="95"/>
        <v>0</v>
      </c>
      <c r="P257" s="20"/>
      <c r="Q257" s="14">
        <f t="shared" si="96"/>
        <v>1</v>
      </c>
      <c r="R257" s="15"/>
    </row>
    <row r="258" spans="1:18" ht="15" customHeight="1" x14ac:dyDescent="0.25">
      <c r="B258" s="165" t="s">
        <v>123</v>
      </c>
      <c r="C258" s="19" t="s">
        <v>176</v>
      </c>
      <c r="D258" s="5">
        <v>0</v>
      </c>
      <c r="E258" s="8"/>
      <c r="F258" s="8"/>
      <c r="G258" s="23"/>
      <c r="H258" s="124">
        <v>0.05</v>
      </c>
      <c r="I258" s="92"/>
      <c r="J258" s="92"/>
      <c r="L258" s="73"/>
      <c r="M258" s="8"/>
      <c r="N258" s="8"/>
      <c r="O258" s="56">
        <f t="shared" si="95"/>
        <v>0</v>
      </c>
      <c r="P258" s="20"/>
      <c r="Q258" s="14">
        <f t="shared" si="96"/>
        <v>1</v>
      </c>
      <c r="R258" s="15"/>
    </row>
    <row r="259" spans="1:18" ht="15" customHeight="1" x14ac:dyDescent="0.25">
      <c r="B259" s="165" t="s">
        <v>2</v>
      </c>
      <c r="C259" s="19" t="s">
        <v>208</v>
      </c>
      <c r="D259" s="5">
        <v>0</v>
      </c>
      <c r="E259" s="8"/>
      <c r="F259" s="8"/>
      <c r="G259" s="23"/>
      <c r="H259" s="124">
        <v>1</v>
      </c>
      <c r="I259" s="92"/>
      <c r="J259" s="92"/>
      <c r="L259" s="73"/>
      <c r="M259" s="8"/>
      <c r="N259" s="8"/>
      <c r="O259" s="56">
        <f t="shared" si="95"/>
        <v>0</v>
      </c>
      <c r="P259" s="20"/>
      <c r="Q259" s="14">
        <f t="shared" si="96"/>
        <v>1</v>
      </c>
      <c r="R259" s="15"/>
    </row>
    <row r="260" spans="1:18" ht="15" customHeight="1" x14ac:dyDescent="0.25">
      <c r="B260" s="165" t="s">
        <v>3</v>
      </c>
      <c r="C260" s="19" t="s">
        <v>208</v>
      </c>
      <c r="D260" s="5">
        <v>0</v>
      </c>
      <c r="E260" s="8"/>
      <c r="F260" s="8"/>
      <c r="G260" s="23"/>
      <c r="H260" s="124">
        <v>1</v>
      </c>
      <c r="I260" s="92"/>
      <c r="J260" s="92"/>
      <c r="L260" s="73"/>
      <c r="M260" s="8"/>
      <c r="N260" s="8"/>
      <c r="O260" s="56">
        <f t="shared" si="95"/>
        <v>0</v>
      </c>
      <c r="P260" s="20"/>
      <c r="Q260" s="14">
        <f t="shared" si="96"/>
        <v>1</v>
      </c>
      <c r="R260" s="15"/>
    </row>
    <row r="261" spans="1:18" ht="15" customHeight="1" x14ac:dyDescent="0.25">
      <c r="B261" s="165" t="s">
        <v>12</v>
      </c>
      <c r="C261" s="19" t="s">
        <v>208</v>
      </c>
      <c r="D261" s="70"/>
      <c r="E261" s="8"/>
      <c r="F261" s="8"/>
      <c r="G261" s="23"/>
      <c r="H261" s="125"/>
      <c r="I261" s="92"/>
      <c r="J261" s="92"/>
      <c r="L261" s="73"/>
      <c r="M261" s="8"/>
      <c r="N261" s="8"/>
      <c r="O261" s="4"/>
      <c r="P261" s="20"/>
      <c r="R261" s="15"/>
    </row>
    <row r="262" spans="1:18" ht="15" customHeight="1" x14ac:dyDescent="0.25">
      <c r="B262" s="166" t="s">
        <v>209</v>
      </c>
      <c r="C262" s="19" t="s">
        <v>208</v>
      </c>
      <c r="D262" s="5">
        <v>0</v>
      </c>
      <c r="E262" s="8"/>
      <c r="F262" s="8"/>
      <c r="G262" s="23"/>
      <c r="H262" s="124">
        <v>1</v>
      </c>
      <c r="I262" s="92"/>
      <c r="J262" s="92"/>
      <c r="L262" s="73"/>
      <c r="M262" s="8"/>
      <c r="N262" s="8"/>
      <c r="O262" s="56">
        <f>IF(AND(ISNUMBER(D262),ISNUMBER(H262)),SUM(D262)*H262,"")</f>
        <v>0</v>
      </c>
      <c r="P262" s="20"/>
      <c r="Q262" s="14">
        <f>IF(ISNUMBER(O262),1,0)</f>
        <v>1</v>
      </c>
      <c r="R262" s="15"/>
    </row>
    <row r="263" spans="1:18" ht="15" customHeight="1" x14ac:dyDescent="0.25">
      <c r="B263" s="166" t="s">
        <v>4</v>
      </c>
      <c r="C263" s="19" t="s">
        <v>208</v>
      </c>
      <c r="D263" s="5">
        <v>0</v>
      </c>
      <c r="E263" s="8"/>
      <c r="F263" s="8"/>
      <c r="G263" s="23"/>
      <c r="H263" s="124">
        <v>1</v>
      </c>
      <c r="I263" s="92"/>
      <c r="J263" s="92"/>
      <c r="L263" s="73"/>
      <c r="M263" s="8"/>
      <c r="N263" s="8"/>
      <c r="O263" s="56">
        <f>IF(AND(ISNUMBER(D263),ISNUMBER(H263)),SUM(D263)*H263,"")</f>
        <v>0</v>
      </c>
      <c r="P263" s="20"/>
      <c r="Q263" s="14">
        <f>IF(ISNUMBER(O263),1,0)</f>
        <v>1</v>
      </c>
      <c r="R263" s="15"/>
    </row>
    <row r="264" spans="1:18" ht="15" customHeight="1" x14ac:dyDescent="0.25">
      <c r="B264" s="166" t="s">
        <v>5</v>
      </c>
      <c r="C264" s="19" t="s">
        <v>208</v>
      </c>
      <c r="D264" s="5">
        <v>0</v>
      </c>
      <c r="E264" s="8"/>
      <c r="F264" s="8"/>
      <c r="G264" s="23"/>
      <c r="H264" s="124">
        <v>1</v>
      </c>
      <c r="I264" s="92"/>
      <c r="J264" s="92"/>
      <c r="L264" s="73"/>
      <c r="M264" s="8"/>
      <c r="N264" s="8"/>
      <c r="O264" s="56">
        <f>IF(AND(ISNUMBER(D264),ISNUMBER(H264)),SUM(D264)*H264,"")</f>
        <v>0</v>
      </c>
      <c r="P264" s="20"/>
      <c r="Q264" s="14">
        <f>IF(ISNUMBER(O264),1,0)</f>
        <v>1</v>
      </c>
      <c r="R264" s="15"/>
    </row>
    <row r="265" spans="1:18" ht="15" customHeight="1" x14ac:dyDescent="0.25">
      <c r="B265" s="166" t="s">
        <v>6</v>
      </c>
      <c r="C265" s="19"/>
      <c r="D265" s="69">
        <v>0</v>
      </c>
      <c r="E265" s="8"/>
      <c r="F265" s="8"/>
      <c r="G265" s="23"/>
      <c r="H265" s="124">
        <v>0</v>
      </c>
      <c r="I265" s="92"/>
      <c r="J265" s="92"/>
      <c r="L265" s="73"/>
      <c r="M265" s="8"/>
      <c r="N265" s="8"/>
      <c r="O265" s="56">
        <f>IF(AND(ISNUMBER(D265),ISNUMBER(H265)),SUM(D265)*H265,"")</f>
        <v>0</v>
      </c>
      <c r="P265" s="20"/>
      <c r="Q265" s="14">
        <f>IF(ISNUMBER(O265),1,0)</f>
        <v>1</v>
      </c>
      <c r="R265" s="15"/>
    </row>
    <row r="266" spans="1:18" ht="15" customHeight="1" x14ac:dyDescent="0.25">
      <c r="B266" s="167" t="s">
        <v>13</v>
      </c>
      <c r="C266" s="46"/>
      <c r="D266" s="69">
        <v>0</v>
      </c>
      <c r="E266" s="8"/>
      <c r="F266" s="8"/>
      <c r="G266" s="23"/>
      <c r="H266" s="124">
        <v>0</v>
      </c>
      <c r="I266" s="92"/>
      <c r="J266" s="92"/>
      <c r="L266" s="89"/>
      <c r="M266" s="90"/>
      <c r="N266" s="90"/>
      <c r="O266" s="78">
        <f>IF(AND(ISNUMBER(D266),ISNUMBER(H266)),SUM(D266)*H266,"")</f>
        <v>0</v>
      </c>
      <c r="P266" s="20"/>
      <c r="Q266" s="14">
        <f>IF(ISNUMBER(O266),1,0)</f>
        <v>1</v>
      </c>
      <c r="R266" s="15"/>
    </row>
    <row r="267" spans="1:18" ht="15" customHeight="1" x14ac:dyDescent="0.25">
      <c r="B267" s="163" t="s">
        <v>242</v>
      </c>
      <c r="C267" s="46"/>
      <c r="D267" s="71">
        <f>SUM(D89:D266)</f>
        <v>0</v>
      </c>
      <c r="E267" s="58">
        <f>SUM(E89:E266)</f>
        <v>0</v>
      </c>
      <c r="F267" s="58">
        <f>SUM(F89:F266)</f>
        <v>0</v>
      </c>
      <c r="G267" s="47"/>
      <c r="H267" s="126"/>
      <c r="I267" s="127"/>
      <c r="J267" s="127"/>
      <c r="K267" s="17"/>
      <c r="L267" s="91">
        <f>SUM(L89:L266)</f>
        <v>0</v>
      </c>
      <c r="M267" s="91">
        <f>SUM(M89:M266)</f>
        <v>0</v>
      </c>
      <c r="N267" s="91">
        <f>SUM(N89:N266)</f>
        <v>0</v>
      </c>
      <c r="O267" s="58">
        <f>IF(SUM(Q89:Q266)=102,SUM(O89:O266),"")</f>
        <v>0</v>
      </c>
      <c r="P267" s="20"/>
      <c r="R267" s="48" t="s">
        <v>124</v>
      </c>
    </row>
    <row r="268" spans="1:18" ht="15" customHeight="1" thickBot="1" x14ac:dyDescent="0.3">
      <c r="B268" s="17"/>
      <c r="C268" s="59"/>
      <c r="D268" s="59"/>
      <c r="E268" s="6"/>
      <c r="F268" s="138"/>
      <c r="G268" s="138"/>
      <c r="H268" s="138"/>
      <c r="I268" s="138"/>
      <c r="J268" s="138"/>
      <c r="K268" s="138"/>
      <c r="L268" s="138"/>
      <c r="M268" s="138"/>
      <c r="N268" s="7"/>
      <c r="O268" s="138"/>
      <c r="R268" s="15"/>
    </row>
    <row r="269" spans="1:18" s="140" customFormat="1" ht="16.5" thickBot="1" x14ac:dyDescent="0.25">
      <c r="A269" s="49"/>
      <c r="B269" s="176" t="s">
        <v>241</v>
      </c>
      <c r="C269" s="137"/>
      <c r="D269" s="137"/>
      <c r="E269" s="138"/>
      <c r="F269" s="138"/>
      <c r="G269" s="138"/>
      <c r="H269" s="138"/>
      <c r="I269" s="138"/>
      <c r="J269" s="138"/>
      <c r="K269" s="138"/>
      <c r="L269" s="138"/>
      <c r="M269" s="138"/>
      <c r="N269" s="138"/>
      <c r="O269" s="138"/>
      <c r="P269" s="138"/>
      <c r="R269" s="141"/>
    </row>
    <row r="270" spans="1:18" ht="15" customHeight="1" thickBot="1" x14ac:dyDescent="0.3">
      <c r="B270" s="17"/>
      <c r="C270" s="137"/>
      <c r="D270" s="137"/>
      <c r="E270" s="138"/>
      <c r="F270" s="138"/>
      <c r="G270" s="138"/>
      <c r="H270" s="138"/>
      <c r="I270" s="138"/>
      <c r="J270" s="138"/>
      <c r="K270" s="138"/>
      <c r="L270" s="138"/>
      <c r="M270" s="138"/>
      <c r="N270" s="138"/>
      <c r="O270" s="14"/>
      <c r="P270" s="14"/>
      <c r="R270" s="15"/>
    </row>
    <row r="271" spans="1:18" ht="15" customHeight="1" thickBot="1" x14ac:dyDescent="0.3">
      <c r="B271" s="142" t="s">
        <v>125</v>
      </c>
      <c r="C271" s="137"/>
      <c r="D271" s="137"/>
      <c r="E271" s="138"/>
      <c r="F271" s="138"/>
      <c r="G271" s="138"/>
      <c r="H271" s="138"/>
      <c r="I271" s="138"/>
      <c r="J271" s="138"/>
      <c r="K271" s="138"/>
      <c r="L271" s="138"/>
      <c r="M271" s="138"/>
      <c r="N271" s="138"/>
      <c r="O271" s="177" t="str">
        <f>IF(AND(ISNUMBER(O267),ISNUMBER(O82)),IF(O267&gt;0,O82/O267,""),"")</f>
        <v/>
      </c>
      <c r="R271" s="15"/>
    </row>
    <row r="272" spans="1:18" ht="15" customHeight="1" x14ac:dyDescent="0.25">
      <c r="C272" s="240"/>
      <c r="D272" s="240"/>
      <c r="E272" s="139"/>
      <c r="F272" s="139"/>
      <c r="G272" s="139"/>
      <c r="H272" s="139"/>
      <c r="I272" s="139"/>
      <c r="J272" s="139"/>
      <c r="K272" s="139"/>
      <c r="L272" s="139"/>
      <c r="M272" s="139"/>
      <c r="N272" s="139"/>
      <c r="O272" s="139" t="str">
        <f>IF(O271&gt;100%,"PASS","FAIL")</f>
        <v>PASS</v>
      </c>
      <c r="R272" s="15"/>
    </row>
    <row r="273" spans="2:16383" ht="15" customHeight="1" x14ac:dyDescent="0.25">
      <c r="C273" s="240"/>
      <c r="D273" s="240"/>
      <c r="E273" s="139"/>
      <c r="F273" s="139"/>
      <c r="G273" s="139"/>
      <c r="H273" s="139"/>
      <c r="I273" s="139"/>
      <c r="J273" s="139"/>
      <c r="K273" s="139"/>
      <c r="L273" s="139"/>
      <c r="M273" s="139"/>
      <c r="N273" s="139"/>
    </row>
    <row r="274" spans="2:16383" ht="15" customHeight="1" x14ac:dyDescent="0.25">
      <c r="F274" s="139"/>
      <c r="G274" s="139"/>
      <c r="H274" s="139"/>
      <c r="I274" s="139"/>
      <c r="J274" s="139"/>
      <c r="K274" s="139"/>
      <c r="L274" s="139"/>
      <c r="M274" s="139"/>
      <c r="N274" s="66"/>
      <c r="P274" s="66"/>
      <c r="Q274" s="54"/>
      <c r="R274" s="66"/>
      <c r="S274" s="54"/>
      <c r="T274" s="66"/>
      <c r="U274" s="54"/>
      <c r="V274" s="66"/>
      <c r="W274" s="54"/>
      <c r="X274" s="66"/>
      <c r="Y274" s="54"/>
      <c r="Z274" s="66"/>
      <c r="AA274" s="54"/>
      <c r="AB274" s="66"/>
      <c r="AC274" s="54"/>
      <c r="AD274" s="66"/>
      <c r="AE274" s="54"/>
      <c r="AF274" s="66"/>
      <c r="AG274" s="54"/>
      <c r="AH274" s="66"/>
      <c r="AI274" s="54"/>
      <c r="AJ274" s="66"/>
      <c r="AK274" s="54"/>
      <c r="AL274" s="66"/>
      <c r="AM274" s="54"/>
      <c r="AN274" s="66"/>
      <c r="AO274" s="54"/>
      <c r="AP274" s="66"/>
      <c r="AQ274" s="54"/>
      <c r="AR274" s="66"/>
      <c r="AS274" s="54"/>
      <c r="AT274" s="66"/>
      <c r="AU274" s="54"/>
      <c r="AV274" s="66"/>
      <c r="AW274" s="54"/>
      <c r="AX274" s="66"/>
      <c r="AY274" s="54"/>
      <c r="AZ274" s="66"/>
      <c r="BA274" s="54"/>
      <c r="BB274" s="66"/>
      <c r="BC274" s="54"/>
      <c r="BD274" s="66"/>
      <c r="BE274" s="54"/>
      <c r="BF274" s="66"/>
      <c r="BG274" s="54"/>
      <c r="BH274" s="66"/>
      <c r="BI274" s="54"/>
      <c r="BJ274" s="66"/>
      <c r="BK274" s="54"/>
      <c r="BL274" s="66"/>
      <c r="BM274" s="54"/>
      <c r="BN274" s="66"/>
      <c r="BO274" s="54"/>
      <c r="BP274" s="66"/>
      <c r="BQ274" s="54"/>
      <c r="BR274" s="66"/>
      <c r="BS274" s="54"/>
      <c r="BT274" s="66"/>
      <c r="BU274" s="54"/>
      <c r="BV274" s="66"/>
      <c r="BW274" s="54"/>
      <c r="BX274" s="66"/>
      <c r="BY274" s="54"/>
      <c r="BZ274" s="66"/>
      <c r="CA274" s="54"/>
      <c r="CB274" s="66"/>
      <c r="CC274" s="54"/>
      <c r="CD274" s="66"/>
      <c r="CE274" s="54"/>
      <c r="CF274" s="66"/>
      <c r="CG274" s="54"/>
      <c r="CH274" s="66"/>
      <c r="CI274" s="54"/>
      <c r="CJ274" s="66"/>
      <c r="CK274" s="54"/>
      <c r="CL274" s="66"/>
      <c r="CM274" s="54"/>
      <c r="CN274" s="66"/>
      <c r="CO274" s="54"/>
      <c r="CP274" s="66"/>
      <c r="CQ274" s="54"/>
      <c r="CR274" s="66"/>
      <c r="CS274" s="54"/>
      <c r="CT274" s="66"/>
      <c r="CU274" s="54"/>
      <c r="CV274" s="66"/>
      <c r="CW274" s="54"/>
      <c r="CX274" s="66"/>
      <c r="CY274" s="54"/>
      <c r="CZ274" s="66"/>
      <c r="DA274" s="54"/>
      <c r="DB274" s="66"/>
      <c r="DC274" s="54"/>
      <c r="DD274" s="66"/>
      <c r="DE274" s="54"/>
      <c r="DF274" s="66"/>
      <c r="DG274" s="54"/>
      <c r="DH274" s="66"/>
      <c r="DI274" s="54"/>
      <c r="DJ274" s="66"/>
      <c r="DK274" s="54"/>
      <c r="DL274" s="66"/>
      <c r="DM274" s="54"/>
      <c r="DN274" s="66"/>
      <c r="DO274" s="54"/>
      <c r="DP274" s="66"/>
      <c r="DQ274" s="54"/>
      <c r="DR274" s="66"/>
      <c r="DS274" s="54"/>
      <c r="DT274" s="66"/>
      <c r="DU274" s="54"/>
      <c r="DV274" s="66"/>
      <c r="DW274" s="54"/>
      <c r="DX274" s="66"/>
      <c r="DY274" s="54"/>
      <c r="DZ274" s="66"/>
      <c r="EA274" s="54"/>
      <c r="EB274" s="66"/>
      <c r="EC274" s="54"/>
      <c r="ED274" s="66"/>
      <c r="EE274" s="54"/>
      <c r="EF274" s="66"/>
      <c r="EG274" s="54"/>
      <c r="EH274" s="66"/>
      <c r="EI274" s="54"/>
      <c r="EJ274" s="66"/>
      <c r="EK274" s="54"/>
      <c r="EL274" s="66"/>
      <c r="EM274" s="54"/>
      <c r="EN274" s="66"/>
      <c r="EO274" s="54"/>
      <c r="EP274" s="66"/>
      <c r="EQ274" s="54"/>
      <c r="ER274" s="66"/>
      <c r="ES274" s="54"/>
      <c r="ET274" s="66"/>
      <c r="EU274" s="54"/>
      <c r="EV274" s="66"/>
      <c r="EW274" s="54"/>
      <c r="EX274" s="66"/>
      <c r="EY274" s="54"/>
      <c r="EZ274" s="66"/>
      <c r="FA274" s="54"/>
      <c r="FB274" s="66"/>
      <c r="FC274" s="54"/>
      <c r="FD274" s="66"/>
      <c r="FE274" s="54"/>
      <c r="FF274" s="66"/>
      <c r="FG274" s="54"/>
      <c r="FH274" s="66"/>
      <c r="FI274" s="54"/>
      <c r="FJ274" s="66"/>
      <c r="FK274" s="54"/>
      <c r="FL274" s="66"/>
      <c r="FM274" s="54"/>
      <c r="FN274" s="66"/>
      <c r="FO274" s="54"/>
      <c r="FP274" s="66"/>
      <c r="FQ274" s="54"/>
      <c r="FR274" s="66"/>
      <c r="FS274" s="54"/>
      <c r="FT274" s="66"/>
      <c r="FU274" s="54"/>
      <c r="FV274" s="66"/>
      <c r="FW274" s="54"/>
      <c r="FX274" s="66"/>
      <c r="FY274" s="54"/>
      <c r="FZ274" s="66"/>
      <c r="GA274" s="54"/>
      <c r="GB274" s="66"/>
      <c r="GC274" s="54"/>
      <c r="GD274" s="66"/>
      <c r="GE274" s="54"/>
      <c r="GF274" s="66"/>
      <c r="GG274" s="54"/>
      <c r="GH274" s="66"/>
      <c r="GI274" s="54"/>
      <c r="GJ274" s="66"/>
      <c r="GK274" s="54"/>
      <c r="GL274" s="66"/>
      <c r="GM274" s="54"/>
      <c r="GN274" s="66"/>
      <c r="GO274" s="54"/>
      <c r="GP274" s="66"/>
      <c r="GQ274" s="54"/>
      <c r="GR274" s="66"/>
      <c r="GS274" s="54"/>
      <c r="GT274" s="66"/>
      <c r="GU274" s="54"/>
      <c r="GV274" s="66"/>
      <c r="GW274" s="54"/>
      <c r="GX274" s="66"/>
      <c r="GY274" s="54"/>
      <c r="GZ274" s="66"/>
      <c r="HA274" s="54"/>
      <c r="HB274" s="66"/>
      <c r="HC274" s="54"/>
      <c r="HD274" s="66"/>
      <c r="HE274" s="54"/>
      <c r="HF274" s="66"/>
      <c r="HG274" s="54"/>
      <c r="HH274" s="66"/>
      <c r="HI274" s="54"/>
      <c r="HJ274" s="66"/>
      <c r="HK274" s="54"/>
      <c r="HL274" s="66"/>
      <c r="HM274" s="54"/>
      <c r="HN274" s="66"/>
      <c r="HO274" s="54"/>
      <c r="HP274" s="66"/>
      <c r="HQ274" s="54"/>
      <c r="HR274" s="66"/>
      <c r="HS274" s="54"/>
      <c r="HT274" s="66"/>
      <c r="HU274" s="54"/>
      <c r="HV274" s="66"/>
      <c r="HW274" s="54"/>
      <c r="HX274" s="66"/>
      <c r="HY274" s="54"/>
      <c r="HZ274" s="66"/>
      <c r="IA274" s="54"/>
      <c r="IB274" s="66"/>
      <c r="IC274" s="54"/>
      <c r="ID274" s="66"/>
      <c r="IE274" s="54"/>
      <c r="IF274" s="66"/>
      <c r="IG274" s="54"/>
      <c r="IH274" s="66"/>
      <c r="II274" s="54"/>
      <c r="IJ274" s="66"/>
      <c r="IK274" s="54"/>
      <c r="IL274" s="66"/>
      <c r="IM274" s="54"/>
      <c r="IN274" s="66"/>
      <c r="IO274" s="54"/>
      <c r="IP274" s="66"/>
      <c r="IQ274" s="54"/>
      <c r="IR274" s="66"/>
      <c r="IS274" s="54"/>
      <c r="IT274" s="66"/>
      <c r="IU274" s="54"/>
      <c r="IV274" s="66"/>
      <c r="IW274" s="54"/>
      <c r="IX274" s="66"/>
      <c r="IY274" s="54"/>
      <c r="IZ274" s="66"/>
      <c r="JA274" s="54"/>
      <c r="JB274" s="66"/>
      <c r="JC274" s="54"/>
      <c r="JD274" s="66"/>
      <c r="JE274" s="54"/>
      <c r="JF274" s="66"/>
      <c r="JG274" s="54"/>
      <c r="JH274" s="66"/>
      <c r="JI274" s="54"/>
      <c r="JJ274" s="66"/>
      <c r="JK274" s="54"/>
      <c r="JL274" s="66"/>
      <c r="JM274" s="54"/>
      <c r="JN274" s="66"/>
      <c r="JO274" s="54"/>
      <c r="JP274" s="66"/>
      <c r="JQ274" s="54"/>
      <c r="JR274" s="66"/>
      <c r="JS274" s="54"/>
      <c r="JT274" s="66"/>
      <c r="JU274" s="54"/>
      <c r="JV274" s="66"/>
      <c r="JW274" s="54"/>
      <c r="JX274" s="66"/>
      <c r="JY274" s="54"/>
      <c r="JZ274" s="66"/>
      <c r="KA274" s="54"/>
      <c r="KB274" s="66"/>
      <c r="KC274" s="54"/>
      <c r="KD274" s="66"/>
      <c r="KE274" s="54"/>
      <c r="KF274" s="66"/>
      <c r="KG274" s="54"/>
      <c r="KH274" s="66"/>
      <c r="KI274" s="54"/>
      <c r="KJ274" s="66"/>
      <c r="KK274" s="54"/>
      <c r="KL274" s="66"/>
      <c r="KM274" s="54"/>
      <c r="KN274" s="66"/>
      <c r="KO274" s="54"/>
      <c r="KP274" s="66"/>
      <c r="KQ274" s="54"/>
      <c r="KR274" s="66"/>
      <c r="KS274" s="54"/>
      <c r="KT274" s="66"/>
      <c r="KU274" s="54"/>
      <c r="KV274" s="66"/>
      <c r="KW274" s="54"/>
      <c r="KX274" s="66"/>
      <c r="KY274" s="54"/>
      <c r="KZ274" s="66"/>
      <c r="LA274" s="54"/>
      <c r="LB274" s="66"/>
      <c r="LC274" s="54"/>
      <c r="LD274" s="66"/>
      <c r="LE274" s="54"/>
      <c r="LF274" s="66"/>
      <c r="LG274" s="54"/>
      <c r="LH274" s="66"/>
      <c r="LI274" s="54"/>
      <c r="LJ274" s="66"/>
      <c r="LK274" s="54"/>
      <c r="LL274" s="66"/>
      <c r="LM274" s="54"/>
      <c r="LN274" s="66"/>
      <c r="LO274" s="54"/>
      <c r="LP274" s="66"/>
      <c r="LQ274" s="54"/>
      <c r="LR274" s="66"/>
      <c r="LS274" s="54"/>
      <c r="LT274" s="66"/>
      <c r="LU274" s="54"/>
      <c r="LV274" s="66"/>
      <c r="LW274" s="54"/>
      <c r="LX274" s="66"/>
      <c r="LY274" s="54"/>
      <c r="LZ274" s="66"/>
      <c r="MA274" s="54"/>
      <c r="MB274" s="66"/>
      <c r="MC274" s="54"/>
      <c r="MD274" s="66"/>
      <c r="ME274" s="54"/>
      <c r="MF274" s="66"/>
      <c r="MG274" s="54"/>
      <c r="MH274" s="66"/>
      <c r="MI274" s="54"/>
      <c r="MJ274" s="66"/>
      <c r="MK274" s="54"/>
      <c r="ML274" s="66"/>
      <c r="MM274" s="54"/>
      <c r="MN274" s="66"/>
      <c r="MO274" s="54"/>
      <c r="MP274" s="66"/>
      <c r="MQ274" s="54"/>
      <c r="MR274" s="66"/>
      <c r="MS274" s="54"/>
      <c r="MT274" s="66"/>
      <c r="MU274" s="54"/>
      <c r="MV274" s="66"/>
      <c r="MW274" s="54"/>
      <c r="MX274" s="66"/>
      <c r="MY274" s="54"/>
      <c r="MZ274" s="66"/>
      <c r="NA274" s="54"/>
      <c r="NB274" s="66"/>
      <c r="NC274" s="54"/>
      <c r="ND274" s="66"/>
      <c r="NE274" s="54"/>
      <c r="NF274" s="66"/>
      <c r="NG274" s="54"/>
      <c r="NH274" s="66"/>
      <c r="NI274" s="54"/>
      <c r="NJ274" s="66"/>
      <c r="NK274" s="54"/>
      <c r="NL274" s="66"/>
      <c r="NM274" s="54"/>
      <c r="NN274" s="66"/>
      <c r="NO274" s="54"/>
      <c r="NP274" s="66"/>
      <c r="NQ274" s="54"/>
      <c r="NR274" s="66"/>
      <c r="NS274" s="54"/>
      <c r="NT274" s="66"/>
      <c r="NU274" s="54"/>
      <c r="NV274" s="66"/>
      <c r="NW274" s="54"/>
      <c r="NX274" s="66"/>
      <c r="NY274" s="54"/>
      <c r="NZ274" s="66"/>
      <c r="OA274" s="54"/>
      <c r="OB274" s="66"/>
      <c r="OC274" s="54"/>
      <c r="OD274" s="66"/>
      <c r="OE274" s="54"/>
      <c r="OF274" s="66"/>
      <c r="OG274" s="54"/>
      <c r="OH274" s="66"/>
      <c r="OI274" s="54"/>
      <c r="OJ274" s="66"/>
      <c r="OK274" s="54"/>
      <c r="OL274" s="66"/>
      <c r="OM274" s="54"/>
      <c r="ON274" s="66"/>
      <c r="OO274" s="54"/>
      <c r="OP274" s="66"/>
      <c r="OQ274" s="54"/>
      <c r="OR274" s="66"/>
      <c r="OS274" s="54"/>
      <c r="OT274" s="66"/>
      <c r="OU274" s="54"/>
      <c r="OV274" s="66"/>
      <c r="OW274" s="54"/>
      <c r="OX274" s="66"/>
      <c r="OY274" s="54"/>
      <c r="OZ274" s="66"/>
      <c r="PA274" s="54"/>
      <c r="PB274" s="66"/>
      <c r="PC274" s="54"/>
      <c r="PD274" s="66"/>
      <c r="PE274" s="54"/>
      <c r="PF274" s="66"/>
      <c r="PG274" s="54"/>
      <c r="PH274" s="66"/>
      <c r="PI274" s="54"/>
      <c r="PJ274" s="66"/>
      <c r="PK274" s="54"/>
      <c r="PL274" s="66"/>
      <c r="PM274" s="54"/>
      <c r="PN274" s="66"/>
      <c r="PO274" s="54"/>
      <c r="PP274" s="66"/>
      <c r="PQ274" s="54"/>
      <c r="PR274" s="66"/>
      <c r="PS274" s="54"/>
      <c r="PT274" s="66"/>
      <c r="PU274" s="54"/>
      <c r="PV274" s="66"/>
      <c r="PW274" s="54"/>
      <c r="PX274" s="66"/>
      <c r="PY274" s="54"/>
      <c r="PZ274" s="66"/>
      <c r="QA274" s="54"/>
      <c r="QB274" s="66"/>
      <c r="QC274" s="54"/>
      <c r="QD274" s="66"/>
      <c r="QE274" s="54"/>
      <c r="QF274" s="66"/>
      <c r="QG274" s="54"/>
      <c r="QH274" s="66"/>
      <c r="QI274" s="54"/>
      <c r="QJ274" s="66"/>
      <c r="QK274" s="54"/>
      <c r="QL274" s="66"/>
      <c r="QM274" s="54"/>
      <c r="QN274" s="66"/>
      <c r="QO274" s="54"/>
      <c r="QP274" s="66"/>
      <c r="QQ274" s="54"/>
      <c r="QR274" s="66"/>
      <c r="QS274" s="54"/>
      <c r="QT274" s="66"/>
      <c r="QU274" s="54"/>
      <c r="QV274" s="66"/>
      <c r="QW274" s="54"/>
      <c r="QX274" s="66"/>
      <c r="QY274" s="54"/>
      <c r="QZ274" s="66"/>
      <c r="RA274" s="54"/>
      <c r="RB274" s="66"/>
      <c r="RC274" s="54"/>
      <c r="RD274" s="66"/>
      <c r="RE274" s="54"/>
      <c r="RF274" s="66"/>
      <c r="RG274" s="54"/>
      <c r="RH274" s="66"/>
      <c r="RI274" s="54"/>
      <c r="RJ274" s="66"/>
      <c r="RK274" s="54"/>
      <c r="RL274" s="66"/>
      <c r="RM274" s="54"/>
      <c r="RN274" s="66"/>
      <c r="RO274" s="54"/>
      <c r="RP274" s="66"/>
      <c r="RQ274" s="54"/>
      <c r="RR274" s="66"/>
      <c r="RS274" s="54"/>
      <c r="RT274" s="66"/>
      <c r="RU274" s="54"/>
      <c r="RV274" s="66"/>
      <c r="RW274" s="54"/>
      <c r="RX274" s="66"/>
      <c r="RY274" s="54"/>
      <c r="RZ274" s="66"/>
      <c r="SA274" s="54"/>
      <c r="SB274" s="66"/>
      <c r="SC274" s="54"/>
      <c r="SD274" s="66"/>
      <c r="SE274" s="54"/>
      <c r="SF274" s="66"/>
      <c r="SG274" s="54"/>
      <c r="SH274" s="66"/>
      <c r="SI274" s="54"/>
      <c r="SJ274" s="66"/>
      <c r="SK274" s="54"/>
      <c r="SL274" s="66"/>
      <c r="SM274" s="54"/>
      <c r="SN274" s="66"/>
      <c r="SO274" s="54"/>
      <c r="SP274" s="66"/>
      <c r="SQ274" s="54"/>
      <c r="SR274" s="66"/>
      <c r="SS274" s="54"/>
      <c r="ST274" s="66"/>
      <c r="SU274" s="54"/>
      <c r="SV274" s="66"/>
      <c r="SW274" s="54"/>
      <c r="SX274" s="66"/>
      <c r="SY274" s="54"/>
      <c r="SZ274" s="66"/>
      <c r="TA274" s="54"/>
      <c r="TB274" s="66"/>
      <c r="TC274" s="54"/>
      <c r="TD274" s="66"/>
      <c r="TE274" s="54"/>
      <c r="TF274" s="66"/>
      <c r="TG274" s="54"/>
      <c r="TH274" s="66"/>
      <c r="TI274" s="54"/>
      <c r="TJ274" s="66"/>
      <c r="TK274" s="54"/>
      <c r="TL274" s="66"/>
      <c r="TM274" s="54"/>
      <c r="TN274" s="66"/>
      <c r="TO274" s="54"/>
      <c r="TP274" s="66"/>
      <c r="TQ274" s="54"/>
      <c r="TR274" s="66"/>
      <c r="TS274" s="54"/>
      <c r="TT274" s="66"/>
      <c r="TU274" s="54"/>
      <c r="TV274" s="66"/>
      <c r="TW274" s="54"/>
      <c r="TX274" s="66"/>
      <c r="TY274" s="54"/>
      <c r="TZ274" s="66"/>
      <c r="UA274" s="54"/>
      <c r="UB274" s="66"/>
      <c r="UC274" s="54"/>
      <c r="UD274" s="66"/>
      <c r="UE274" s="54"/>
      <c r="UF274" s="66"/>
      <c r="UG274" s="54"/>
      <c r="UH274" s="66"/>
      <c r="UI274" s="54"/>
      <c r="UJ274" s="66"/>
      <c r="UK274" s="54"/>
      <c r="UL274" s="66"/>
      <c r="UM274" s="54"/>
      <c r="UN274" s="66"/>
      <c r="UO274" s="54"/>
      <c r="UP274" s="66"/>
      <c r="UQ274" s="54"/>
      <c r="UR274" s="66"/>
      <c r="US274" s="54"/>
      <c r="UT274" s="66"/>
      <c r="UU274" s="54"/>
      <c r="UV274" s="66"/>
      <c r="UW274" s="54"/>
      <c r="UX274" s="66"/>
      <c r="UY274" s="54"/>
      <c r="UZ274" s="66"/>
      <c r="VA274" s="54"/>
      <c r="VB274" s="66"/>
      <c r="VC274" s="54"/>
      <c r="VD274" s="66"/>
      <c r="VE274" s="54"/>
      <c r="VF274" s="66"/>
      <c r="VG274" s="54"/>
      <c r="VH274" s="66"/>
      <c r="VI274" s="54"/>
      <c r="VJ274" s="66"/>
      <c r="VK274" s="54"/>
      <c r="VL274" s="66"/>
      <c r="VM274" s="54"/>
      <c r="VN274" s="66"/>
      <c r="VO274" s="54"/>
      <c r="VP274" s="66"/>
      <c r="VQ274" s="54"/>
      <c r="VR274" s="66"/>
      <c r="VS274" s="54"/>
      <c r="VT274" s="66"/>
      <c r="VU274" s="54"/>
      <c r="VV274" s="66"/>
      <c r="VW274" s="54"/>
      <c r="VX274" s="66"/>
      <c r="VY274" s="54"/>
      <c r="VZ274" s="66"/>
      <c r="WA274" s="54"/>
      <c r="WB274" s="66"/>
      <c r="WC274" s="54"/>
      <c r="WD274" s="66"/>
      <c r="WE274" s="54"/>
      <c r="WF274" s="66"/>
      <c r="WG274" s="54"/>
      <c r="WH274" s="66"/>
      <c r="WI274" s="54"/>
      <c r="WJ274" s="66"/>
      <c r="WK274" s="54"/>
      <c r="WL274" s="66"/>
      <c r="WM274" s="54"/>
      <c r="WN274" s="66"/>
      <c r="WO274" s="54"/>
      <c r="WP274" s="66"/>
      <c r="WQ274" s="54"/>
      <c r="WR274" s="66"/>
      <c r="WS274" s="54"/>
      <c r="WT274" s="66"/>
      <c r="WU274" s="54"/>
      <c r="WV274" s="66"/>
      <c r="WW274" s="54"/>
      <c r="WX274" s="66"/>
      <c r="WY274" s="54"/>
      <c r="WZ274" s="66"/>
      <c r="XA274" s="54"/>
      <c r="XB274" s="66"/>
      <c r="XC274" s="54"/>
      <c r="XD274" s="66"/>
      <c r="XE274" s="54"/>
      <c r="XF274" s="66"/>
      <c r="XG274" s="54"/>
      <c r="XH274" s="66"/>
      <c r="XI274" s="54"/>
      <c r="XJ274" s="66"/>
      <c r="XK274" s="54"/>
      <c r="XL274" s="66"/>
      <c r="XM274" s="54"/>
      <c r="XN274" s="66"/>
      <c r="XO274" s="54"/>
      <c r="XP274" s="66"/>
      <c r="XQ274" s="54"/>
      <c r="XR274" s="66"/>
      <c r="XS274" s="54"/>
      <c r="XT274" s="66"/>
      <c r="XU274" s="54"/>
      <c r="XV274" s="66"/>
      <c r="XW274" s="54"/>
      <c r="XX274" s="66"/>
      <c r="XY274" s="54"/>
      <c r="XZ274" s="66"/>
      <c r="YA274" s="54"/>
      <c r="YB274" s="66"/>
      <c r="YC274" s="54"/>
      <c r="YD274" s="66"/>
      <c r="YE274" s="54"/>
      <c r="YF274" s="66"/>
      <c r="YG274" s="54"/>
      <c r="YH274" s="66"/>
      <c r="YI274" s="54"/>
      <c r="YJ274" s="66"/>
      <c r="YK274" s="54"/>
      <c r="YL274" s="66"/>
      <c r="YM274" s="54"/>
      <c r="YN274" s="66"/>
      <c r="YO274" s="54"/>
      <c r="YP274" s="66"/>
      <c r="YQ274" s="54"/>
      <c r="YR274" s="66"/>
      <c r="YS274" s="54"/>
      <c r="YT274" s="66"/>
      <c r="YU274" s="54"/>
      <c r="YV274" s="66"/>
      <c r="YW274" s="54"/>
      <c r="YX274" s="66"/>
      <c r="YY274" s="54"/>
      <c r="YZ274" s="66"/>
      <c r="ZA274" s="54"/>
      <c r="ZB274" s="66"/>
      <c r="ZC274" s="54"/>
      <c r="ZD274" s="66"/>
      <c r="ZE274" s="54"/>
      <c r="ZF274" s="66"/>
      <c r="ZG274" s="54"/>
      <c r="ZH274" s="66"/>
      <c r="ZI274" s="54"/>
      <c r="ZJ274" s="66"/>
      <c r="ZK274" s="54"/>
      <c r="ZL274" s="66"/>
      <c r="ZM274" s="54"/>
      <c r="ZN274" s="66"/>
      <c r="ZO274" s="54"/>
      <c r="ZP274" s="66"/>
      <c r="ZQ274" s="54"/>
      <c r="ZR274" s="66"/>
      <c r="ZS274" s="54"/>
      <c r="ZT274" s="66"/>
      <c r="ZU274" s="54"/>
      <c r="ZV274" s="66"/>
      <c r="ZW274" s="54"/>
      <c r="ZX274" s="66"/>
      <c r="ZY274" s="54"/>
      <c r="ZZ274" s="66"/>
      <c r="AAA274" s="54"/>
      <c r="AAB274" s="66"/>
      <c r="AAC274" s="54"/>
      <c r="AAD274" s="66"/>
      <c r="AAE274" s="54"/>
      <c r="AAF274" s="66"/>
      <c r="AAG274" s="54"/>
      <c r="AAH274" s="66"/>
      <c r="AAI274" s="54"/>
      <c r="AAJ274" s="66"/>
      <c r="AAK274" s="54"/>
      <c r="AAL274" s="66"/>
      <c r="AAM274" s="54"/>
      <c r="AAN274" s="66"/>
      <c r="AAO274" s="54"/>
      <c r="AAP274" s="66"/>
      <c r="AAQ274" s="54"/>
      <c r="AAR274" s="66"/>
      <c r="AAS274" s="54"/>
      <c r="AAT274" s="66"/>
      <c r="AAU274" s="54"/>
      <c r="AAV274" s="66"/>
      <c r="AAW274" s="54"/>
      <c r="AAX274" s="66"/>
      <c r="AAY274" s="54"/>
      <c r="AAZ274" s="66"/>
      <c r="ABA274" s="54"/>
      <c r="ABB274" s="66"/>
      <c r="ABC274" s="54"/>
      <c r="ABD274" s="66"/>
      <c r="ABE274" s="54"/>
      <c r="ABF274" s="66"/>
      <c r="ABG274" s="54"/>
      <c r="ABH274" s="66"/>
      <c r="ABI274" s="54"/>
      <c r="ABJ274" s="66"/>
      <c r="ABK274" s="54"/>
      <c r="ABL274" s="66"/>
      <c r="ABM274" s="54"/>
      <c r="ABN274" s="66"/>
      <c r="ABO274" s="54"/>
      <c r="ABP274" s="66"/>
      <c r="ABQ274" s="54"/>
      <c r="ABR274" s="66"/>
      <c r="ABS274" s="54"/>
      <c r="ABT274" s="66"/>
      <c r="ABU274" s="54"/>
      <c r="ABV274" s="66"/>
      <c r="ABW274" s="54"/>
      <c r="ABX274" s="66"/>
      <c r="ABY274" s="54"/>
      <c r="ABZ274" s="66"/>
      <c r="ACA274" s="54"/>
      <c r="ACB274" s="66"/>
      <c r="ACC274" s="54"/>
      <c r="ACD274" s="66"/>
      <c r="ACE274" s="54"/>
      <c r="ACF274" s="66"/>
      <c r="ACG274" s="54"/>
      <c r="ACH274" s="66"/>
      <c r="ACI274" s="54"/>
      <c r="ACJ274" s="66"/>
      <c r="ACK274" s="54"/>
      <c r="ACL274" s="66"/>
      <c r="ACM274" s="54"/>
      <c r="ACN274" s="66"/>
      <c r="ACO274" s="54"/>
      <c r="ACP274" s="66"/>
      <c r="ACQ274" s="54"/>
      <c r="ACR274" s="66"/>
      <c r="ACS274" s="54"/>
      <c r="ACT274" s="66"/>
      <c r="ACU274" s="54"/>
      <c r="ACV274" s="66"/>
      <c r="ACW274" s="54"/>
      <c r="ACX274" s="66"/>
      <c r="ACY274" s="54"/>
      <c r="ACZ274" s="66"/>
      <c r="ADA274" s="54"/>
      <c r="ADB274" s="66"/>
      <c r="ADC274" s="54"/>
      <c r="ADD274" s="66"/>
      <c r="ADE274" s="54"/>
      <c r="ADF274" s="66"/>
      <c r="ADG274" s="54"/>
      <c r="ADH274" s="66"/>
      <c r="ADI274" s="54"/>
      <c r="ADJ274" s="66"/>
      <c r="ADK274" s="54"/>
      <c r="ADL274" s="66"/>
      <c r="ADM274" s="54"/>
      <c r="ADN274" s="66"/>
      <c r="ADO274" s="54"/>
      <c r="ADP274" s="66"/>
      <c r="ADQ274" s="54"/>
      <c r="ADR274" s="66"/>
      <c r="ADS274" s="54"/>
      <c r="ADT274" s="66"/>
      <c r="ADU274" s="54"/>
      <c r="ADV274" s="66"/>
      <c r="ADW274" s="54"/>
      <c r="ADX274" s="66"/>
      <c r="ADY274" s="54"/>
      <c r="ADZ274" s="66"/>
      <c r="AEA274" s="54"/>
      <c r="AEB274" s="66"/>
      <c r="AEC274" s="54"/>
      <c r="AED274" s="66"/>
      <c r="AEE274" s="54"/>
      <c r="AEF274" s="66"/>
      <c r="AEG274" s="54"/>
      <c r="AEH274" s="66"/>
      <c r="AEI274" s="54"/>
      <c r="AEJ274" s="66"/>
      <c r="AEK274" s="54"/>
      <c r="AEL274" s="66"/>
      <c r="AEM274" s="54"/>
      <c r="AEN274" s="66"/>
      <c r="AEO274" s="54"/>
      <c r="AEP274" s="66"/>
      <c r="AEQ274" s="54"/>
      <c r="AER274" s="66"/>
      <c r="AES274" s="54"/>
      <c r="AET274" s="66"/>
      <c r="AEU274" s="54"/>
      <c r="AEV274" s="66"/>
      <c r="AEW274" s="54"/>
      <c r="AEX274" s="66"/>
      <c r="AEY274" s="54"/>
      <c r="AEZ274" s="66"/>
      <c r="AFA274" s="54"/>
      <c r="AFB274" s="66"/>
      <c r="AFC274" s="54"/>
      <c r="AFD274" s="66"/>
      <c r="AFE274" s="54"/>
      <c r="AFF274" s="66"/>
      <c r="AFG274" s="54"/>
      <c r="AFH274" s="66"/>
      <c r="AFI274" s="54"/>
      <c r="AFJ274" s="66"/>
      <c r="AFK274" s="54"/>
      <c r="AFL274" s="66"/>
      <c r="AFM274" s="54"/>
      <c r="AFN274" s="66"/>
      <c r="AFO274" s="54"/>
      <c r="AFP274" s="66"/>
      <c r="AFQ274" s="54"/>
      <c r="AFR274" s="66"/>
      <c r="AFS274" s="54"/>
      <c r="AFT274" s="66"/>
      <c r="AFU274" s="54"/>
      <c r="AFV274" s="66"/>
      <c r="AFW274" s="54"/>
      <c r="AFX274" s="66"/>
      <c r="AFY274" s="54"/>
      <c r="AFZ274" s="66"/>
      <c r="AGA274" s="54"/>
      <c r="AGB274" s="66"/>
      <c r="AGC274" s="54"/>
      <c r="AGD274" s="66"/>
      <c r="AGE274" s="54"/>
      <c r="AGF274" s="66"/>
      <c r="AGG274" s="54"/>
      <c r="AGH274" s="66"/>
      <c r="AGI274" s="54"/>
      <c r="AGJ274" s="66"/>
      <c r="AGK274" s="54"/>
      <c r="AGL274" s="66"/>
      <c r="AGM274" s="54"/>
      <c r="AGN274" s="66"/>
      <c r="AGO274" s="54"/>
      <c r="AGP274" s="66"/>
      <c r="AGQ274" s="54"/>
      <c r="AGR274" s="66"/>
      <c r="AGS274" s="54"/>
      <c r="AGT274" s="66"/>
      <c r="AGU274" s="54"/>
      <c r="AGV274" s="66"/>
      <c r="AGW274" s="54"/>
      <c r="AGX274" s="66"/>
      <c r="AGY274" s="54"/>
      <c r="AGZ274" s="66"/>
      <c r="AHA274" s="54"/>
      <c r="AHB274" s="66"/>
      <c r="AHC274" s="54"/>
      <c r="AHD274" s="66"/>
      <c r="AHE274" s="54"/>
      <c r="AHF274" s="66"/>
      <c r="AHG274" s="54"/>
      <c r="AHH274" s="66"/>
      <c r="AHI274" s="54"/>
      <c r="AHJ274" s="66"/>
      <c r="AHK274" s="54"/>
      <c r="AHL274" s="66"/>
      <c r="AHM274" s="54"/>
      <c r="AHN274" s="66"/>
      <c r="AHO274" s="54"/>
      <c r="AHP274" s="66"/>
      <c r="AHQ274" s="54"/>
      <c r="AHR274" s="66"/>
      <c r="AHS274" s="54"/>
      <c r="AHT274" s="66"/>
      <c r="AHU274" s="54"/>
      <c r="AHV274" s="66"/>
      <c r="AHW274" s="54"/>
      <c r="AHX274" s="66"/>
      <c r="AHY274" s="54"/>
      <c r="AHZ274" s="66"/>
      <c r="AIA274" s="54"/>
      <c r="AIB274" s="66"/>
      <c r="AIC274" s="54"/>
      <c r="AID274" s="66"/>
      <c r="AIE274" s="54"/>
      <c r="AIF274" s="66"/>
      <c r="AIG274" s="54"/>
      <c r="AIH274" s="66"/>
      <c r="AII274" s="54"/>
      <c r="AIJ274" s="66"/>
      <c r="AIK274" s="54"/>
      <c r="AIL274" s="66"/>
      <c r="AIM274" s="54"/>
      <c r="AIN274" s="66"/>
      <c r="AIO274" s="54"/>
      <c r="AIP274" s="66"/>
      <c r="AIQ274" s="54"/>
      <c r="AIR274" s="66"/>
      <c r="AIS274" s="54"/>
      <c r="AIT274" s="66"/>
      <c r="AIU274" s="54"/>
      <c r="AIV274" s="66"/>
      <c r="AIW274" s="54"/>
      <c r="AIX274" s="66"/>
      <c r="AIY274" s="54"/>
      <c r="AIZ274" s="66"/>
      <c r="AJA274" s="54"/>
      <c r="AJB274" s="66"/>
      <c r="AJC274" s="54"/>
      <c r="AJD274" s="66"/>
      <c r="AJE274" s="54"/>
      <c r="AJF274" s="66"/>
      <c r="AJG274" s="54"/>
      <c r="AJH274" s="66"/>
      <c r="AJI274" s="54"/>
      <c r="AJJ274" s="66"/>
      <c r="AJK274" s="54"/>
      <c r="AJL274" s="66"/>
      <c r="AJM274" s="54"/>
      <c r="AJN274" s="66"/>
      <c r="AJO274" s="54"/>
      <c r="AJP274" s="66"/>
      <c r="AJQ274" s="54"/>
      <c r="AJR274" s="66"/>
      <c r="AJS274" s="54"/>
      <c r="AJT274" s="66"/>
      <c r="AJU274" s="54"/>
      <c r="AJV274" s="66"/>
      <c r="AJW274" s="54"/>
      <c r="AJX274" s="66"/>
      <c r="AJY274" s="54"/>
      <c r="AJZ274" s="66"/>
      <c r="AKA274" s="54"/>
      <c r="AKB274" s="66"/>
      <c r="AKC274" s="54"/>
      <c r="AKD274" s="66"/>
      <c r="AKE274" s="54"/>
      <c r="AKF274" s="66"/>
      <c r="AKG274" s="54"/>
      <c r="AKH274" s="66"/>
      <c r="AKI274" s="54"/>
      <c r="AKJ274" s="66"/>
      <c r="AKK274" s="54"/>
      <c r="AKL274" s="66"/>
      <c r="AKM274" s="54"/>
      <c r="AKN274" s="66"/>
      <c r="AKO274" s="54"/>
      <c r="AKP274" s="66"/>
      <c r="AKQ274" s="54"/>
      <c r="AKR274" s="66"/>
      <c r="AKS274" s="54"/>
      <c r="AKT274" s="66"/>
      <c r="AKU274" s="54"/>
      <c r="AKV274" s="66"/>
      <c r="AKW274" s="54"/>
      <c r="AKX274" s="66"/>
      <c r="AKY274" s="54"/>
      <c r="AKZ274" s="66"/>
      <c r="ALA274" s="54"/>
      <c r="ALB274" s="66"/>
      <c r="ALC274" s="54"/>
      <c r="ALD274" s="66"/>
      <c r="ALE274" s="54"/>
      <c r="ALF274" s="66"/>
      <c r="ALG274" s="54"/>
      <c r="ALH274" s="66"/>
      <c r="ALI274" s="54"/>
      <c r="ALJ274" s="66"/>
      <c r="ALK274" s="54"/>
      <c r="ALL274" s="66"/>
      <c r="ALM274" s="54"/>
      <c r="ALN274" s="66"/>
      <c r="ALO274" s="54"/>
      <c r="ALP274" s="66"/>
      <c r="ALQ274" s="54"/>
      <c r="ALR274" s="66"/>
      <c r="ALS274" s="54"/>
      <c r="ALT274" s="66"/>
      <c r="ALU274" s="54"/>
      <c r="ALV274" s="66"/>
      <c r="ALW274" s="54"/>
      <c r="ALX274" s="66"/>
      <c r="ALY274" s="54"/>
      <c r="ALZ274" s="66"/>
      <c r="AMA274" s="54"/>
      <c r="AMB274" s="66"/>
      <c r="AMC274" s="54"/>
      <c r="AMD274" s="66"/>
      <c r="AME274" s="54"/>
      <c r="AMF274" s="66"/>
      <c r="AMG274" s="54"/>
      <c r="AMH274" s="66"/>
      <c r="AMI274" s="54"/>
      <c r="AMJ274" s="66"/>
      <c r="AMK274" s="54"/>
      <c r="AML274" s="66"/>
      <c r="AMM274" s="54"/>
      <c r="AMN274" s="66"/>
      <c r="AMO274" s="54"/>
      <c r="AMP274" s="66"/>
      <c r="AMQ274" s="54"/>
      <c r="AMR274" s="66"/>
      <c r="AMS274" s="54"/>
      <c r="AMT274" s="66"/>
      <c r="AMU274" s="54"/>
      <c r="AMV274" s="66"/>
      <c r="AMW274" s="54"/>
      <c r="AMX274" s="66"/>
      <c r="AMY274" s="54"/>
      <c r="AMZ274" s="66"/>
      <c r="ANA274" s="54"/>
      <c r="ANB274" s="66"/>
      <c r="ANC274" s="54"/>
      <c r="AND274" s="66"/>
      <c r="ANE274" s="54"/>
      <c r="ANF274" s="66"/>
      <c r="ANG274" s="54"/>
      <c r="ANH274" s="66"/>
      <c r="ANI274" s="54"/>
      <c r="ANJ274" s="66"/>
      <c r="ANK274" s="54"/>
      <c r="ANL274" s="66"/>
      <c r="ANM274" s="54"/>
      <c r="ANN274" s="66"/>
      <c r="ANO274" s="54"/>
      <c r="ANP274" s="66"/>
      <c r="ANQ274" s="54"/>
      <c r="ANR274" s="66"/>
      <c r="ANS274" s="54"/>
      <c r="ANT274" s="66"/>
      <c r="ANU274" s="54"/>
      <c r="ANV274" s="66"/>
      <c r="ANW274" s="54"/>
      <c r="ANX274" s="66"/>
      <c r="ANY274" s="54"/>
      <c r="ANZ274" s="66"/>
      <c r="AOA274" s="54"/>
      <c r="AOB274" s="66"/>
      <c r="AOC274" s="54"/>
      <c r="AOD274" s="66"/>
      <c r="AOE274" s="54"/>
      <c r="AOF274" s="66"/>
      <c r="AOG274" s="54"/>
      <c r="AOH274" s="66"/>
      <c r="AOI274" s="54"/>
      <c r="AOJ274" s="66"/>
      <c r="AOK274" s="54"/>
      <c r="AOL274" s="66"/>
      <c r="AOM274" s="54"/>
      <c r="AON274" s="66"/>
      <c r="AOO274" s="54"/>
      <c r="AOP274" s="66"/>
      <c r="AOQ274" s="54"/>
      <c r="AOR274" s="66"/>
      <c r="AOS274" s="54"/>
      <c r="AOT274" s="66"/>
      <c r="AOU274" s="54"/>
      <c r="AOV274" s="66"/>
      <c r="AOW274" s="54"/>
      <c r="AOX274" s="66"/>
      <c r="AOY274" s="54"/>
      <c r="AOZ274" s="66"/>
      <c r="APA274" s="54"/>
      <c r="APB274" s="66"/>
      <c r="APC274" s="54"/>
      <c r="APD274" s="66"/>
      <c r="APE274" s="54"/>
      <c r="APF274" s="66"/>
      <c r="APG274" s="54"/>
      <c r="APH274" s="66"/>
      <c r="API274" s="54"/>
      <c r="APJ274" s="66"/>
      <c r="APK274" s="54"/>
      <c r="APL274" s="66"/>
      <c r="APM274" s="54"/>
      <c r="APN274" s="66"/>
      <c r="APO274" s="54"/>
      <c r="APP274" s="66"/>
      <c r="APQ274" s="54"/>
      <c r="APR274" s="66"/>
      <c r="APS274" s="54"/>
      <c r="APT274" s="66"/>
      <c r="APU274" s="54"/>
      <c r="APV274" s="66"/>
      <c r="APW274" s="54"/>
      <c r="APX274" s="66"/>
      <c r="APY274" s="54"/>
      <c r="APZ274" s="66"/>
      <c r="AQA274" s="54"/>
      <c r="AQB274" s="66"/>
      <c r="AQC274" s="54"/>
      <c r="AQD274" s="66"/>
      <c r="AQE274" s="54"/>
      <c r="AQF274" s="66"/>
      <c r="AQG274" s="54"/>
      <c r="AQH274" s="66"/>
      <c r="AQI274" s="54"/>
      <c r="AQJ274" s="66"/>
      <c r="AQK274" s="54"/>
      <c r="AQL274" s="66"/>
      <c r="AQM274" s="54"/>
      <c r="AQN274" s="66"/>
      <c r="AQO274" s="54"/>
      <c r="AQP274" s="66"/>
      <c r="AQQ274" s="54"/>
      <c r="AQR274" s="66"/>
      <c r="AQS274" s="54"/>
      <c r="AQT274" s="66"/>
      <c r="AQU274" s="54"/>
      <c r="AQV274" s="66"/>
      <c r="AQW274" s="54"/>
      <c r="AQX274" s="66"/>
      <c r="AQY274" s="54"/>
      <c r="AQZ274" s="66"/>
      <c r="ARA274" s="54"/>
      <c r="ARB274" s="66"/>
      <c r="ARC274" s="54"/>
      <c r="ARD274" s="66"/>
      <c r="ARE274" s="54"/>
      <c r="ARF274" s="66"/>
      <c r="ARG274" s="54"/>
      <c r="ARH274" s="66"/>
      <c r="ARI274" s="54"/>
      <c r="ARJ274" s="66"/>
      <c r="ARK274" s="54"/>
      <c r="ARL274" s="66"/>
      <c r="ARM274" s="54"/>
      <c r="ARN274" s="66"/>
      <c r="ARO274" s="54"/>
      <c r="ARP274" s="66"/>
      <c r="ARQ274" s="54"/>
      <c r="ARR274" s="66"/>
      <c r="ARS274" s="54"/>
      <c r="ART274" s="66"/>
      <c r="ARU274" s="54"/>
      <c r="ARV274" s="66"/>
      <c r="ARW274" s="54"/>
      <c r="ARX274" s="66"/>
      <c r="ARY274" s="54"/>
      <c r="ARZ274" s="66"/>
      <c r="ASA274" s="54"/>
      <c r="ASB274" s="66"/>
      <c r="ASC274" s="54"/>
      <c r="ASD274" s="66"/>
      <c r="ASE274" s="54"/>
      <c r="ASF274" s="66"/>
      <c r="ASG274" s="54"/>
      <c r="ASH274" s="66"/>
      <c r="ASI274" s="54"/>
      <c r="ASJ274" s="66"/>
      <c r="ASK274" s="54"/>
      <c r="ASL274" s="66"/>
      <c r="ASM274" s="54"/>
      <c r="ASN274" s="66"/>
      <c r="ASO274" s="54"/>
      <c r="ASP274" s="66"/>
      <c r="ASQ274" s="54"/>
      <c r="ASR274" s="66"/>
      <c r="ASS274" s="54"/>
      <c r="AST274" s="66"/>
      <c r="ASU274" s="54"/>
      <c r="ASV274" s="66"/>
      <c r="ASW274" s="54"/>
      <c r="ASX274" s="66"/>
      <c r="ASY274" s="54"/>
      <c r="ASZ274" s="66"/>
      <c r="ATA274" s="54"/>
      <c r="ATB274" s="66"/>
      <c r="ATC274" s="54"/>
      <c r="ATD274" s="66"/>
      <c r="ATE274" s="54"/>
      <c r="ATF274" s="66"/>
      <c r="ATG274" s="54"/>
      <c r="ATH274" s="66"/>
      <c r="ATI274" s="54"/>
      <c r="ATJ274" s="66"/>
      <c r="ATK274" s="54"/>
      <c r="ATL274" s="66"/>
      <c r="ATM274" s="54"/>
      <c r="ATN274" s="66"/>
      <c r="ATO274" s="54"/>
      <c r="ATP274" s="66"/>
      <c r="ATQ274" s="54"/>
      <c r="ATR274" s="66"/>
      <c r="ATS274" s="54"/>
      <c r="ATT274" s="66"/>
      <c r="ATU274" s="54"/>
      <c r="ATV274" s="66"/>
      <c r="ATW274" s="54"/>
      <c r="ATX274" s="66"/>
      <c r="ATY274" s="54"/>
      <c r="ATZ274" s="66"/>
      <c r="AUA274" s="54"/>
      <c r="AUB274" s="66"/>
      <c r="AUC274" s="54"/>
      <c r="AUD274" s="66"/>
      <c r="AUE274" s="54"/>
      <c r="AUF274" s="66"/>
      <c r="AUG274" s="54"/>
      <c r="AUH274" s="66"/>
      <c r="AUI274" s="54"/>
      <c r="AUJ274" s="66"/>
      <c r="AUK274" s="54"/>
      <c r="AUL274" s="66"/>
      <c r="AUM274" s="54"/>
      <c r="AUN274" s="66"/>
      <c r="AUO274" s="54"/>
      <c r="AUP274" s="66"/>
      <c r="AUQ274" s="54"/>
      <c r="AUR274" s="66"/>
      <c r="AUS274" s="54"/>
      <c r="AUT274" s="66"/>
      <c r="AUU274" s="54"/>
      <c r="AUV274" s="66"/>
      <c r="AUW274" s="54"/>
      <c r="AUX274" s="66"/>
      <c r="AUY274" s="54"/>
      <c r="AUZ274" s="66"/>
      <c r="AVA274" s="54"/>
      <c r="AVB274" s="66"/>
      <c r="AVC274" s="54"/>
      <c r="AVD274" s="66"/>
      <c r="AVE274" s="54"/>
      <c r="AVF274" s="66"/>
      <c r="AVG274" s="54"/>
      <c r="AVH274" s="66"/>
      <c r="AVI274" s="54"/>
      <c r="AVJ274" s="66"/>
      <c r="AVK274" s="54"/>
      <c r="AVL274" s="66"/>
      <c r="AVM274" s="54"/>
      <c r="AVN274" s="66"/>
      <c r="AVO274" s="54"/>
      <c r="AVP274" s="66"/>
      <c r="AVQ274" s="54"/>
      <c r="AVR274" s="66"/>
      <c r="AVS274" s="54"/>
      <c r="AVT274" s="66"/>
      <c r="AVU274" s="54"/>
      <c r="AVV274" s="66"/>
      <c r="AVW274" s="54"/>
      <c r="AVX274" s="66"/>
      <c r="AVY274" s="54"/>
      <c r="AVZ274" s="66"/>
      <c r="AWA274" s="54"/>
      <c r="AWB274" s="66"/>
      <c r="AWC274" s="54"/>
      <c r="AWD274" s="66"/>
      <c r="AWE274" s="54"/>
      <c r="AWF274" s="66"/>
      <c r="AWG274" s="54"/>
      <c r="AWH274" s="66"/>
      <c r="AWI274" s="54"/>
      <c r="AWJ274" s="66"/>
      <c r="AWK274" s="54"/>
      <c r="AWL274" s="66"/>
      <c r="AWM274" s="54"/>
      <c r="AWN274" s="66"/>
      <c r="AWO274" s="54"/>
      <c r="AWP274" s="66"/>
      <c r="AWQ274" s="54"/>
      <c r="AWR274" s="66"/>
      <c r="AWS274" s="54"/>
      <c r="AWT274" s="66"/>
      <c r="AWU274" s="54"/>
      <c r="AWV274" s="66"/>
      <c r="AWW274" s="54"/>
      <c r="AWX274" s="66"/>
      <c r="AWY274" s="54"/>
      <c r="AWZ274" s="66"/>
      <c r="AXA274" s="54"/>
      <c r="AXB274" s="66"/>
      <c r="AXC274" s="54"/>
      <c r="AXD274" s="66"/>
      <c r="AXE274" s="54"/>
      <c r="AXF274" s="66"/>
      <c r="AXG274" s="54"/>
      <c r="AXH274" s="66"/>
      <c r="AXI274" s="54"/>
      <c r="AXJ274" s="66"/>
      <c r="AXK274" s="54"/>
      <c r="AXL274" s="66"/>
      <c r="AXM274" s="54"/>
      <c r="AXN274" s="66"/>
      <c r="AXO274" s="54"/>
      <c r="AXP274" s="66"/>
      <c r="AXQ274" s="54"/>
      <c r="AXR274" s="66"/>
      <c r="AXS274" s="54"/>
      <c r="AXT274" s="66"/>
      <c r="AXU274" s="54"/>
      <c r="AXV274" s="66"/>
      <c r="AXW274" s="54"/>
      <c r="AXX274" s="66"/>
      <c r="AXY274" s="54"/>
      <c r="AXZ274" s="66"/>
      <c r="AYA274" s="54"/>
      <c r="AYB274" s="66"/>
      <c r="AYC274" s="54"/>
      <c r="AYD274" s="66"/>
      <c r="AYE274" s="54"/>
      <c r="AYF274" s="66"/>
      <c r="AYG274" s="54"/>
      <c r="AYH274" s="66"/>
      <c r="AYI274" s="54"/>
      <c r="AYJ274" s="66"/>
      <c r="AYK274" s="54"/>
      <c r="AYL274" s="66"/>
      <c r="AYM274" s="54"/>
      <c r="AYN274" s="66"/>
      <c r="AYO274" s="54"/>
      <c r="AYP274" s="66"/>
      <c r="AYQ274" s="54"/>
      <c r="AYR274" s="66"/>
      <c r="AYS274" s="54"/>
      <c r="AYT274" s="66"/>
      <c r="AYU274" s="54"/>
      <c r="AYV274" s="66"/>
      <c r="AYW274" s="54"/>
      <c r="AYX274" s="66"/>
      <c r="AYY274" s="54"/>
      <c r="AYZ274" s="66"/>
      <c r="AZA274" s="54"/>
      <c r="AZB274" s="66"/>
      <c r="AZC274" s="54"/>
      <c r="AZD274" s="66"/>
      <c r="AZE274" s="54"/>
      <c r="AZF274" s="66"/>
      <c r="AZG274" s="54"/>
      <c r="AZH274" s="66"/>
      <c r="AZI274" s="54"/>
      <c r="AZJ274" s="66"/>
      <c r="AZK274" s="54"/>
      <c r="AZL274" s="66"/>
      <c r="AZM274" s="54"/>
      <c r="AZN274" s="66"/>
      <c r="AZO274" s="54"/>
      <c r="AZP274" s="66"/>
      <c r="AZQ274" s="54"/>
      <c r="AZR274" s="66"/>
      <c r="AZS274" s="54"/>
      <c r="AZT274" s="66"/>
      <c r="AZU274" s="54"/>
      <c r="AZV274" s="66"/>
      <c r="AZW274" s="54"/>
      <c r="AZX274" s="66"/>
      <c r="AZY274" s="54"/>
      <c r="AZZ274" s="66"/>
      <c r="BAA274" s="54"/>
      <c r="BAB274" s="66"/>
      <c r="BAC274" s="54"/>
      <c r="BAD274" s="66"/>
      <c r="BAE274" s="54"/>
      <c r="BAF274" s="66"/>
      <c r="BAG274" s="54"/>
      <c r="BAH274" s="66"/>
      <c r="BAI274" s="54"/>
      <c r="BAJ274" s="66"/>
      <c r="BAK274" s="54"/>
      <c r="BAL274" s="66"/>
      <c r="BAM274" s="54"/>
      <c r="BAN274" s="66"/>
      <c r="BAO274" s="54"/>
      <c r="BAP274" s="66"/>
      <c r="BAQ274" s="54"/>
      <c r="BAR274" s="66"/>
      <c r="BAS274" s="54"/>
      <c r="BAT274" s="66"/>
      <c r="BAU274" s="54"/>
      <c r="BAV274" s="66"/>
      <c r="BAW274" s="54"/>
      <c r="BAX274" s="66"/>
      <c r="BAY274" s="54"/>
      <c r="BAZ274" s="66"/>
      <c r="BBA274" s="54"/>
      <c r="BBB274" s="66"/>
      <c r="BBC274" s="54"/>
      <c r="BBD274" s="66"/>
      <c r="BBE274" s="54"/>
      <c r="BBF274" s="66"/>
      <c r="BBG274" s="54"/>
      <c r="BBH274" s="66"/>
      <c r="BBI274" s="54"/>
      <c r="BBJ274" s="66"/>
      <c r="BBK274" s="54"/>
      <c r="BBL274" s="66"/>
      <c r="BBM274" s="54"/>
      <c r="BBN274" s="66"/>
      <c r="BBO274" s="54"/>
      <c r="BBP274" s="66"/>
      <c r="BBQ274" s="54"/>
      <c r="BBR274" s="66"/>
      <c r="BBS274" s="54"/>
      <c r="BBT274" s="66"/>
      <c r="BBU274" s="54"/>
      <c r="BBV274" s="66"/>
      <c r="BBW274" s="54"/>
      <c r="BBX274" s="66"/>
      <c r="BBY274" s="54"/>
      <c r="BBZ274" s="66"/>
      <c r="BCA274" s="54"/>
      <c r="BCB274" s="66"/>
      <c r="BCC274" s="54"/>
      <c r="BCD274" s="66"/>
      <c r="BCE274" s="54"/>
      <c r="BCF274" s="66"/>
      <c r="BCG274" s="54"/>
      <c r="BCH274" s="66"/>
      <c r="BCI274" s="54"/>
      <c r="BCJ274" s="66"/>
      <c r="BCK274" s="54"/>
      <c r="BCL274" s="66"/>
      <c r="BCM274" s="54"/>
      <c r="BCN274" s="66"/>
      <c r="BCO274" s="54"/>
      <c r="BCP274" s="66"/>
      <c r="BCQ274" s="54"/>
      <c r="BCR274" s="66"/>
      <c r="BCS274" s="54"/>
      <c r="BCT274" s="66"/>
      <c r="BCU274" s="54"/>
      <c r="BCV274" s="66"/>
      <c r="BCW274" s="54"/>
      <c r="BCX274" s="66"/>
      <c r="BCY274" s="54"/>
      <c r="BCZ274" s="66"/>
      <c r="BDA274" s="54"/>
      <c r="BDB274" s="66"/>
      <c r="BDC274" s="54"/>
      <c r="BDD274" s="66"/>
      <c r="BDE274" s="54"/>
      <c r="BDF274" s="66"/>
      <c r="BDG274" s="54"/>
      <c r="BDH274" s="66"/>
      <c r="BDI274" s="54"/>
      <c r="BDJ274" s="66"/>
      <c r="BDK274" s="54"/>
      <c r="BDL274" s="66"/>
      <c r="BDM274" s="54"/>
      <c r="BDN274" s="66"/>
      <c r="BDO274" s="54"/>
      <c r="BDP274" s="66"/>
      <c r="BDQ274" s="54"/>
      <c r="BDR274" s="66"/>
      <c r="BDS274" s="54"/>
      <c r="BDT274" s="66"/>
      <c r="BDU274" s="54"/>
      <c r="BDV274" s="66"/>
      <c r="BDW274" s="54"/>
      <c r="BDX274" s="66"/>
      <c r="BDY274" s="54"/>
      <c r="BDZ274" s="66"/>
      <c r="BEA274" s="54"/>
      <c r="BEB274" s="66"/>
      <c r="BEC274" s="54"/>
      <c r="BED274" s="66"/>
      <c r="BEE274" s="54"/>
      <c r="BEF274" s="66"/>
      <c r="BEG274" s="54"/>
      <c r="BEH274" s="66"/>
      <c r="BEI274" s="54"/>
      <c r="BEJ274" s="66"/>
      <c r="BEK274" s="54"/>
      <c r="BEL274" s="66"/>
      <c r="BEM274" s="54"/>
      <c r="BEN274" s="66"/>
      <c r="BEO274" s="54"/>
      <c r="BEP274" s="66"/>
      <c r="BEQ274" s="54"/>
      <c r="BER274" s="66"/>
      <c r="BES274" s="54"/>
      <c r="BET274" s="66"/>
      <c r="BEU274" s="54"/>
      <c r="BEV274" s="66"/>
      <c r="BEW274" s="54"/>
      <c r="BEX274" s="66"/>
      <c r="BEY274" s="54"/>
      <c r="BEZ274" s="66"/>
      <c r="BFA274" s="54"/>
      <c r="BFB274" s="66"/>
      <c r="BFC274" s="54"/>
      <c r="BFD274" s="66"/>
      <c r="BFE274" s="54"/>
      <c r="BFF274" s="66"/>
      <c r="BFG274" s="54"/>
      <c r="BFH274" s="66"/>
      <c r="BFI274" s="54"/>
      <c r="BFJ274" s="66"/>
      <c r="BFK274" s="54"/>
      <c r="BFL274" s="66"/>
      <c r="BFM274" s="54"/>
      <c r="BFN274" s="66"/>
      <c r="BFO274" s="54"/>
      <c r="BFP274" s="66"/>
      <c r="BFQ274" s="54"/>
      <c r="BFR274" s="66"/>
      <c r="BFS274" s="54"/>
      <c r="BFT274" s="66"/>
      <c r="BFU274" s="54"/>
      <c r="BFV274" s="66"/>
      <c r="BFW274" s="54"/>
      <c r="BFX274" s="66"/>
      <c r="BFY274" s="54"/>
      <c r="BFZ274" s="66"/>
      <c r="BGA274" s="54"/>
      <c r="BGB274" s="66"/>
      <c r="BGC274" s="54"/>
      <c r="BGD274" s="66"/>
      <c r="BGE274" s="54"/>
      <c r="BGF274" s="66"/>
      <c r="BGG274" s="54"/>
      <c r="BGH274" s="66"/>
      <c r="BGI274" s="54"/>
      <c r="BGJ274" s="66"/>
      <c r="BGK274" s="54"/>
      <c r="BGL274" s="66"/>
      <c r="BGM274" s="54"/>
      <c r="BGN274" s="66"/>
      <c r="BGO274" s="54"/>
      <c r="BGP274" s="66"/>
      <c r="BGQ274" s="54"/>
      <c r="BGR274" s="66"/>
      <c r="BGS274" s="54"/>
      <c r="BGT274" s="66"/>
      <c r="BGU274" s="54"/>
      <c r="BGV274" s="66"/>
      <c r="BGW274" s="54"/>
      <c r="BGX274" s="66"/>
      <c r="BGY274" s="54"/>
      <c r="BGZ274" s="66"/>
      <c r="BHA274" s="54"/>
      <c r="BHB274" s="66"/>
      <c r="BHC274" s="54"/>
      <c r="BHD274" s="66"/>
      <c r="BHE274" s="54"/>
      <c r="BHF274" s="66"/>
      <c r="BHG274" s="54"/>
      <c r="BHH274" s="66"/>
      <c r="BHI274" s="54"/>
      <c r="BHJ274" s="66"/>
      <c r="BHK274" s="54"/>
      <c r="BHL274" s="66"/>
      <c r="BHM274" s="54"/>
      <c r="BHN274" s="66"/>
      <c r="BHO274" s="54"/>
      <c r="BHP274" s="66"/>
      <c r="BHQ274" s="54"/>
      <c r="BHR274" s="66"/>
      <c r="BHS274" s="54"/>
      <c r="BHT274" s="66"/>
      <c r="BHU274" s="54"/>
      <c r="BHV274" s="66"/>
      <c r="BHW274" s="54"/>
      <c r="BHX274" s="66"/>
      <c r="BHY274" s="54"/>
      <c r="BHZ274" s="66"/>
      <c r="BIA274" s="54"/>
      <c r="BIB274" s="66"/>
      <c r="BIC274" s="54"/>
      <c r="BID274" s="66"/>
      <c r="BIE274" s="54"/>
      <c r="BIF274" s="66"/>
      <c r="BIG274" s="54"/>
      <c r="BIH274" s="66"/>
      <c r="BII274" s="54"/>
      <c r="BIJ274" s="66"/>
      <c r="BIK274" s="54"/>
      <c r="BIL274" s="66"/>
      <c r="BIM274" s="54"/>
      <c r="BIN274" s="66"/>
      <c r="BIO274" s="54"/>
      <c r="BIP274" s="66"/>
      <c r="BIQ274" s="54"/>
      <c r="BIR274" s="66"/>
      <c r="BIS274" s="54"/>
      <c r="BIT274" s="66"/>
      <c r="BIU274" s="54"/>
      <c r="BIV274" s="66"/>
      <c r="BIW274" s="54"/>
      <c r="BIX274" s="66"/>
      <c r="BIY274" s="54"/>
      <c r="BIZ274" s="66"/>
      <c r="BJA274" s="54"/>
      <c r="BJB274" s="66"/>
      <c r="BJC274" s="54"/>
      <c r="BJD274" s="66"/>
      <c r="BJE274" s="54"/>
      <c r="BJF274" s="66"/>
      <c r="BJG274" s="54"/>
      <c r="BJH274" s="66"/>
      <c r="BJI274" s="54"/>
      <c r="BJJ274" s="66"/>
      <c r="BJK274" s="54"/>
      <c r="BJL274" s="66"/>
      <c r="BJM274" s="54"/>
      <c r="BJN274" s="66"/>
      <c r="BJO274" s="54"/>
      <c r="BJP274" s="66"/>
      <c r="BJQ274" s="54"/>
      <c r="BJR274" s="66"/>
      <c r="BJS274" s="54"/>
      <c r="BJT274" s="66"/>
      <c r="BJU274" s="54"/>
      <c r="BJV274" s="66"/>
      <c r="BJW274" s="54"/>
      <c r="BJX274" s="66"/>
      <c r="BJY274" s="54"/>
      <c r="BJZ274" s="66"/>
      <c r="BKA274" s="54"/>
      <c r="BKB274" s="66"/>
      <c r="BKC274" s="54"/>
      <c r="BKD274" s="66"/>
      <c r="BKE274" s="54"/>
      <c r="BKF274" s="66"/>
      <c r="BKG274" s="54"/>
      <c r="BKH274" s="66"/>
      <c r="BKI274" s="54"/>
      <c r="BKJ274" s="66"/>
      <c r="BKK274" s="54"/>
      <c r="BKL274" s="66"/>
      <c r="BKM274" s="54"/>
      <c r="BKN274" s="66"/>
      <c r="BKO274" s="54"/>
      <c r="BKP274" s="66"/>
      <c r="BKQ274" s="54"/>
      <c r="BKR274" s="66"/>
      <c r="BKS274" s="54"/>
      <c r="BKT274" s="66"/>
      <c r="BKU274" s="54"/>
      <c r="BKV274" s="66"/>
      <c r="BKW274" s="54"/>
      <c r="BKX274" s="66"/>
      <c r="BKY274" s="54"/>
      <c r="BKZ274" s="66"/>
      <c r="BLA274" s="54"/>
      <c r="BLB274" s="66"/>
      <c r="BLC274" s="54"/>
      <c r="BLD274" s="66"/>
      <c r="BLE274" s="54"/>
      <c r="BLF274" s="66"/>
      <c r="BLG274" s="54"/>
      <c r="BLH274" s="66"/>
      <c r="BLI274" s="54"/>
      <c r="BLJ274" s="66"/>
      <c r="BLK274" s="54"/>
      <c r="BLL274" s="66"/>
      <c r="BLM274" s="54"/>
      <c r="BLN274" s="66"/>
      <c r="BLO274" s="54"/>
      <c r="BLP274" s="66"/>
      <c r="BLQ274" s="54"/>
      <c r="BLR274" s="66"/>
      <c r="BLS274" s="54"/>
      <c r="BLT274" s="66"/>
      <c r="BLU274" s="54"/>
      <c r="BLV274" s="66"/>
      <c r="BLW274" s="54"/>
      <c r="BLX274" s="66"/>
      <c r="BLY274" s="54"/>
      <c r="BLZ274" s="66"/>
      <c r="BMA274" s="54"/>
      <c r="BMB274" s="66"/>
      <c r="BMC274" s="54"/>
      <c r="BMD274" s="66"/>
      <c r="BME274" s="54"/>
      <c r="BMF274" s="66"/>
      <c r="BMG274" s="54"/>
      <c r="BMH274" s="66"/>
      <c r="BMI274" s="54"/>
      <c r="BMJ274" s="66"/>
      <c r="BMK274" s="54"/>
      <c r="BML274" s="66"/>
      <c r="BMM274" s="54"/>
      <c r="BMN274" s="66"/>
      <c r="BMO274" s="54"/>
      <c r="BMP274" s="66"/>
      <c r="BMQ274" s="54"/>
      <c r="BMR274" s="66"/>
      <c r="BMS274" s="54"/>
      <c r="BMT274" s="66"/>
      <c r="BMU274" s="54"/>
      <c r="BMV274" s="66"/>
      <c r="BMW274" s="54"/>
      <c r="BMX274" s="66"/>
      <c r="BMY274" s="54"/>
      <c r="BMZ274" s="66"/>
      <c r="BNA274" s="54"/>
      <c r="BNB274" s="66"/>
      <c r="BNC274" s="54"/>
      <c r="BND274" s="66"/>
      <c r="BNE274" s="54"/>
      <c r="BNF274" s="66"/>
      <c r="BNG274" s="54"/>
      <c r="BNH274" s="66"/>
      <c r="BNI274" s="54"/>
      <c r="BNJ274" s="66"/>
      <c r="BNK274" s="54"/>
      <c r="BNL274" s="66"/>
      <c r="BNM274" s="54"/>
      <c r="BNN274" s="66"/>
      <c r="BNO274" s="54"/>
      <c r="BNP274" s="66"/>
      <c r="BNQ274" s="54"/>
      <c r="BNR274" s="66"/>
      <c r="BNS274" s="54"/>
      <c r="BNT274" s="66"/>
      <c r="BNU274" s="54"/>
      <c r="BNV274" s="66"/>
      <c r="BNW274" s="54"/>
      <c r="BNX274" s="66"/>
      <c r="BNY274" s="54"/>
      <c r="BNZ274" s="66"/>
      <c r="BOA274" s="54"/>
      <c r="BOB274" s="66"/>
      <c r="BOC274" s="54"/>
      <c r="BOD274" s="66"/>
      <c r="BOE274" s="54"/>
      <c r="BOF274" s="66"/>
      <c r="BOG274" s="54"/>
      <c r="BOH274" s="66"/>
      <c r="BOI274" s="54"/>
      <c r="BOJ274" s="66"/>
      <c r="BOK274" s="54"/>
      <c r="BOL274" s="66"/>
      <c r="BOM274" s="54"/>
      <c r="BON274" s="66"/>
      <c r="BOO274" s="54"/>
      <c r="BOP274" s="66"/>
      <c r="BOQ274" s="54"/>
      <c r="BOR274" s="66"/>
      <c r="BOS274" s="54"/>
      <c r="BOT274" s="66"/>
      <c r="BOU274" s="54"/>
      <c r="BOV274" s="66"/>
      <c r="BOW274" s="54"/>
      <c r="BOX274" s="66"/>
      <c r="BOY274" s="54"/>
      <c r="BOZ274" s="66"/>
      <c r="BPA274" s="54"/>
      <c r="BPB274" s="66"/>
      <c r="BPC274" s="54"/>
      <c r="BPD274" s="66"/>
      <c r="BPE274" s="54"/>
      <c r="BPF274" s="66"/>
      <c r="BPG274" s="54"/>
      <c r="BPH274" s="66"/>
      <c r="BPI274" s="54"/>
      <c r="BPJ274" s="66"/>
      <c r="BPK274" s="54"/>
      <c r="BPL274" s="66"/>
      <c r="BPM274" s="54"/>
      <c r="BPN274" s="66"/>
      <c r="BPO274" s="54"/>
      <c r="BPP274" s="66"/>
      <c r="BPQ274" s="54"/>
      <c r="BPR274" s="66"/>
      <c r="BPS274" s="54"/>
      <c r="BPT274" s="66"/>
      <c r="BPU274" s="54"/>
      <c r="BPV274" s="66"/>
      <c r="BPW274" s="54"/>
      <c r="BPX274" s="66"/>
      <c r="BPY274" s="54"/>
      <c r="BPZ274" s="66"/>
      <c r="BQA274" s="54"/>
      <c r="BQB274" s="66"/>
      <c r="BQC274" s="54"/>
      <c r="BQD274" s="66"/>
      <c r="BQE274" s="54"/>
      <c r="BQF274" s="66"/>
      <c r="BQG274" s="54"/>
      <c r="BQH274" s="66"/>
      <c r="BQI274" s="54"/>
      <c r="BQJ274" s="66"/>
      <c r="BQK274" s="54"/>
      <c r="BQL274" s="66"/>
      <c r="BQM274" s="54"/>
      <c r="BQN274" s="66"/>
      <c r="BQO274" s="54"/>
      <c r="BQP274" s="66"/>
      <c r="BQQ274" s="54"/>
      <c r="BQR274" s="66"/>
      <c r="BQS274" s="54"/>
      <c r="BQT274" s="66"/>
      <c r="BQU274" s="54"/>
      <c r="BQV274" s="66"/>
      <c r="BQW274" s="54"/>
      <c r="BQX274" s="66"/>
      <c r="BQY274" s="54"/>
      <c r="BQZ274" s="66"/>
      <c r="BRA274" s="54"/>
      <c r="BRB274" s="66"/>
      <c r="BRC274" s="54"/>
      <c r="BRD274" s="66"/>
      <c r="BRE274" s="54"/>
      <c r="BRF274" s="66"/>
      <c r="BRG274" s="54"/>
      <c r="BRH274" s="66"/>
      <c r="BRI274" s="54"/>
      <c r="BRJ274" s="66"/>
      <c r="BRK274" s="54"/>
      <c r="BRL274" s="66"/>
      <c r="BRM274" s="54"/>
      <c r="BRN274" s="66"/>
      <c r="BRO274" s="54"/>
      <c r="BRP274" s="66"/>
      <c r="BRQ274" s="54"/>
      <c r="BRR274" s="66"/>
      <c r="BRS274" s="54"/>
      <c r="BRT274" s="66"/>
      <c r="BRU274" s="54"/>
      <c r="BRV274" s="66"/>
      <c r="BRW274" s="54"/>
      <c r="BRX274" s="66"/>
      <c r="BRY274" s="54"/>
      <c r="BRZ274" s="66"/>
      <c r="BSA274" s="54"/>
      <c r="BSB274" s="66"/>
      <c r="BSC274" s="54"/>
      <c r="BSD274" s="66"/>
      <c r="BSE274" s="54"/>
      <c r="BSF274" s="66"/>
      <c r="BSG274" s="54"/>
      <c r="BSH274" s="66"/>
      <c r="BSI274" s="54"/>
      <c r="BSJ274" s="66"/>
      <c r="BSK274" s="54"/>
      <c r="BSL274" s="66"/>
      <c r="BSM274" s="54"/>
      <c r="BSN274" s="66"/>
      <c r="BSO274" s="54"/>
      <c r="BSP274" s="66"/>
      <c r="BSQ274" s="54"/>
      <c r="BSR274" s="66"/>
      <c r="BSS274" s="54"/>
      <c r="BST274" s="66"/>
      <c r="BSU274" s="54"/>
      <c r="BSV274" s="66"/>
      <c r="BSW274" s="54"/>
      <c r="BSX274" s="66"/>
      <c r="BSY274" s="54"/>
      <c r="BSZ274" s="66"/>
      <c r="BTA274" s="54"/>
      <c r="BTB274" s="66"/>
      <c r="BTC274" s="54"/>
      <c r="BTD274" s="66"/>
      <c r="BTE274" s="54"/>
      <c r="BTF274" s="66"/>
      <c r="BTG274" s="54"/>
      <c r="BTH274" s="66"/>
      <c r="BTI274" s="54"/>
      <c r="BTJ274" s="66"/>
      <c r="BTK274" s="54"/>
      <c r="BTL274" s="66"/>
      <c r="BTM274" s="54"/>
      <c r="BTN274" s="66"/>
      <c r="BTO274" s="54"/>
      <c r="BTP274" s="66"/>
      <c r="BTQ274" s="54"/>
      <c r="BTR274" s="66"/>
      <c r="BTS274" s="54"/>
      <c r="BTT274" s="66"/>
      <c r="BTU274" s="54"/>
      <c r="BTV274" s="66"/>
      <c r="BTW274" s="54"/>
      <c r="BTX274" s="66"/>
      <c r="BTY274" s="54"/>
      <c r="BTZ274" s="66"/>
      <c r="BUA274" s="54"/>
      <c r="BUB274" s="66"/>
      <c r="BUC274" s="54"/>
      <c r="BUD274" s="66"/>
      <c r="BUE274" s="54"/>
      <c r="BUF274" s="66"/>
      <c r="BUG274" s="54"/>
      <c r="BUH274" s="66"/>
      <c r="BUI274" s="54"/>
      <c r="BUJ274" s="66"/>
      <c r="BUK274" s="54"/>
      <c r="BUL274" s="66"/>
      <c r="BUM274" s="54"/>
      <c r="BUN274" s="66"/>
      <c r="BUO274" s="54"/>
      <c r="BUP274" s="66"/>
      <c r="BUQ274" s="54"/>
      <c r="BUR274" s="66"/>
      <c r="BUS274" s="54"/>
      <c r="BUT274" s="66"/>
      <c r="BUU274" s="54"/>
      <c r="BUV274" s="66"/>
      <c r="BUW274" s="54"/>
      <c r="BUX274" s="66"/>
      <c r="BUY274" s="54"/>
      <c r="BUZ274" s="66"/>
      <c r="BVA274" s="54"/>
      <c r="BVB274" s="66"/>
      <c r="BVC274" s="54"/>
      <c r="BVD274" s="66"/>
      <c r="BVE274" s="54"/>
      <c r="BVF274" s="66"/>
      <c r="BVG274" s="54"/>
      <c r="BVH274" s="66"/>
      <c r="BVI274" s="54"/>
      <c r="BVJ274" s="66"/>
      <c r="BVK274" s="54"/>
      <c r="BVL274" s="66"/>
      <c r="BVM274" s="54"/>
      <c r="BVN274" s="66"/>
      <c r="BVO274" s="54"/>
      <c r="BVP274" s="66"/>
      <c r="BVQ274" s="54"/>
      <c r="BVR274" s="66"/>
      <c r="BVS274" s="54"/>
      <c r="BVT274" s="66"/>
      <c r="BVU274" s="54"/>
      <c r="BVV274" s="66"/>
      <c r="BVW274" s="54"/>
      <c r="BVX274" s="66"/>
      <c r="BVY274" s="54"/>
      <c r="BVZ274" s="66"/>
      <c r="BWA274" s="54"/>
      <c r="BWB274" s="66"/>
      <c r="BWC274" s="54"/>
      <c r="BWD274" s="66"/>
      <c r="BWE274" s="54"/>
      <c r="BWF274" s="66"/>
      <c r="BWG274" s="54"/>
      <c r="BWH274" s="66"/>
      <c r="BWI274" s="54"/>
      <c r="BWJ274" s="66"/>
      <c r="BWK274" s="54"/>
      <c r="BWL274" s="66"/>
      <c r="BWM274" s="54"/>
      <c r="BWN274" s="66"/>
      <c r="BWO274" s="54"/>
      <c r="BWP274" s="66"/>
      <c r="BWQ274" s="54"/>
      <c r="BWR274" s="66"/>
      <c r="BWS274" s="54"/>
      <c r="BWT274" s="66"/>
      <c r="BWU274" s="54"/>
      <c r="BWV274" s="66"/>
      <c r="BWW274" s="54"/>
      <c r="BWX274" s="66"/>
      <c r="BWY274" s="54"/>
      <c r="BWZ274" s="66"/>
      <c r="BXA274" s="54"/>
      <c r="BXB274" s="66"/>
      <c r="BXC274" s="54"/>
      <c r="BXD274" s="66"/>
      <c r="BXE274" s="54"/>
      <c r="BXF274" s="66"/>
      <c r="BXG274" s="54"/>
      <c r="BXH274" s="66"/>
      <c r="BXI274" s="54"/>
      <c r="BXJ274" s="66"/>
      <c r="BXK274" s="54"/>
      <c r="BXL274" s="66"/>
      <c r="BXM274" s="54"/>
      <c r="BXN274" s="66"/>
      <c r="BXO274" s="54"/>
      <c r="BXP274" s="66"/>
      <c r="BXQ274" s="54"/>
      <c r="BXR274" s="66"/>
      <c r="BXS274" s="54"/>
      <c r="BXT274" s="66"/>
      <c r="BXU274" s="54"/>
      <c r="BXV274" s="66"/>
      <c r="BXW274" s="54"/>
      <c r="BXX274" s="66"/>
      <c r="BXY274" s="54"/>
      <c r="BXZ274" s="66"/>
      <c r="BYA274" s="54"/>
      <c r="BYB274" s="66"/>
      <c r="BYC274" s="54"/>
      <c r="BYD274" s="66"/>
      <c r="BYE274" s="54"/>
      <c r="BYF274" s="66"/>
      <c r="BYG274" s="54"/>
      <c r="BYH274" s="66"/>
      <c r="BYI274" s="54"/>
      <c r="BYJ274" s="66"/>
      <c r="BYK274" s="54"/>
      <c r="BYL274" s="66"/>
      <c r="BYM274" s="54"/>
      <c r="BYN274" s="66"/>
      <c r="BYO274" s="54"/>
      <c r="BYP274" s="66"/>
      <c r="BYQ274" s="54"/>
      <c r="BYR274" s="66"/>
      <c r="BYS274" s="54"/>
      <c r="BYT274" s="66"/>
      <c r="BYU274" s="54"/>
      <c r="BYV274" s="66"/>
      <c r="BYW274" s="54"/>
      <c r="BYX274" s="66"/>
      <c r="BYY274" s="54"/>
      <c r="BYZ274" s="66"/>
      <c r="BZA274" s="54"/>
      <c r="BZB274" s="66"/>
      <c r="BZC274" s="54"/>
      <c r="BZD274" s="66"/>
      <c r="BZE274" s="54"/>
      <c r="BZF274" s="66"/>
      <c r="BZG274" s="54"/>
      <c r="BZH274" s="66"/>
      <c r="BZI274" s="54"/>
      <c r="BZJ274" s="66"/>
      <c r="BZK274" s="54"/>
      <c r="BZL274" s="66"/>
      <c r="BZM274" s="54"/>
      <c r="BZN274" s="66"/>
      <c r="BZO274" s="54"/>
      <c r="BZP274" s="66"/>
      <c r="BZQ274" s="54"/>
      <c r="BZR274" s="66"/>
      <c r="BZS274" s="54"/>
      <c r="BZT274" s="66"/>
      <c r="BZU274" s="54"/>
      <c r="BZV274" s="66"/>
      <c r="BZW274" s="54"/>
      <c r="BZX274" s="66"/>
      <c r="BZY274" s="54"/>
      <c r="BZZ274" s="66"/>
      <c r="CAA274" s="54"/>
      <c r="CAB274" s="66"/>
      <c r="CAC274" s="54"/>
      <c r="CAD274" s="66"/>
      <c r="CAE274" s="54"/>
      <c r="CAF274" s="66"/>
      <c r="CAG274" s="54"/>
      <c r="CAH274" s="66"/>
      <c r="CAI274" s="54"/>
      <c r="CAJ274" s="66"/>
      <c r="CAK274" s="54"/>
      <c r="CAL274" s="66"/>
      <c r="CAM274" s="54"/>
      <c r="CAN274" s="66"/>
      <c r="CAO274" s="54"/>
      <c r="CAP274" s="66"/>
      <c r="CAQ274" s="54"/>
      <c r="CAR274" s="66"/>
      <c r="CAS274" s="54"/>
      <c r="CAT274" s="66"/>
      <c r="CAU274" s="54"/>
      <c r="CAV274" s="66"/>
      <c r="CAW274" s="54"/>
      <c r="CAX274" s="66"/>
      <c r="CAY274" s="54"/>
      <c r="CAZ274" s="66"/>
      <c r="CBA274" s="54"/>
      <c r="CBB274" s="66"/>
      <c r="CBC274" s="54"/>
      <c r="CBD274" s="66"/>
      <c r="CBE274" s="54"/>
      <c r="CBF274" s="66"/>
      <c r="CBG274" s="54"/>
      <c r="CBH274" s="66"/>
      <c r="CBI274" s="54"/>
      <c r="CBJ274" s="66"/>
      <c r="CBK274" s="54"/>
      <c r="CBL274" s="66"/>
      <c r="CBM274" s="54"/>
      <c r="CBN274" s="66"/>
      <c r="CBO274" s="54"/>
      <c r="CBP274" s="66"/>
      <c r="CBQ274" s="54"/>
      <c r="CBR274" s="66"/>
      <c r="CBS274" s="54"/>
      <c r="CBT274" s="66"/>
      <c r="CBU274" s="54"/>
      <c r="CBV274" s="66"/>
      <c r="CBW274" s="54"/>
      <c r="CBX274" s="66"/>
      <c r="CBY274" s="54"/>
      <c r="CBZ274" s="66"/>
      <c r="CCA274" s="54"/>
      <c r="CCB274" s="66"/>
      <c r="CCC274" s="54"/>
      <c r="CCD274" s="66"/>
      <c r="CCE274" s="54"/>
      <c r="CCF274" s="66"/>
      <c r="CCG274" s="54"/>
      <c r="CCH274" s="66"/>
      <c r="CCI274" s="54"/>
      <c r="CCJ274" s="66"/>
      <c r="CCK274" s="54"/>
      <c r="CCL274" s="66"/>
      <c r="CCM274" s="54"/>
      <c r="CCN274" s="66"/>
      <c r="CCO274" s="54"/>
      <c r="CCP274" s="66"/>
      <c r="CCQ274" s="54"/>
      <c r="CCR274" s="66"/>
      <c r="CCS274" s="54"/>
      <c r="CCT274" s="66"/>
      <c r="CCU274" s="54"/>
      <c r="CCV274" s="66"/>
      <c r="CCW274" s="54"/>
      <c r="CCX274" s="66"/>
      <c r="CCY274" s="54"/>
      <c r="CCZ274" s="66"/>
      <c r="CDA274" s="54"/>
      <c r="CDB274" s="66"/>
      <c r="CDC274" s="54"/>
      <c r="CDD274" s="66"/>
      <c r="CDE274" s="54"/>
      <c r="CDF274" s="66"/>
      <c r="CDG274" s="54"/>
      <c r="CDH274" s="66"/>
      <c r="CDI274" s="54"/>
      <c r="CDJ274" s="66"/>
      <c r="CDK274" s="54"/>
      <c r="CDL274" s="66"/>
      <c r="CDM274" s="54"/>
      <c r="CDN274" s="66"/>
      <c r="CDO274" s="54"/>
      <c r="CDP274" s="66"/>
      <c r="CDQ274" s="54"/>
      <c r="CDR274" s="66"/>
      <c r="CDS274" s="54"/>
      <c r="CDT274" s="66"/>
      <c r="CDU274" s="54"/>
      <c r="CDV274" s="66"/>
      <c r="CDW274" s="54"/>
      <c r="CDX274" s="66"/>
      <c r="CDY274" s="54"/>
      <c r="CDZ274" s="66"/>
      <c r="CEA274" s="54"/>
      <c r="CEB274" s="66"/>
      <c r="CEC274" s="54"/>
      <c r="CED274" s="66"/>
      <c r="CEE274" s="54"/>
      <c r="CEF274" s="66"/>
      <c r="CEG274" s="54"/>
      <c r="CEH274" s="66"/>
      <c r="CEI274" s="54"/>
      <c r="CEJ274" s="66"/>
      <c r="CEK274" s="54"/>
      <c r="CEL274" s="66"/>
      <c r="CEM274" s="54"/>
      <c r="CEN274" s="66"/>
      <c r="CEO274" s="54"/>
      <c r="CEP274" s="66"/>
      <c r="CEQ274" s="54"/>
      <c r="CER274" s="66"/>
      <c r="CES274" s="54"/>
      <c r="CET274" s="66"/>
      <c r="CEU274" s="54"/>
      <c r="CEV274" s="66"/>
      <c r="CEW274" s="54"/>
      <c r="CEX274" s="66"/>
      <c r="CEY274" s="54"/>
      <c r="CEZ274" s="66"/>
      <c r="CFA274" s="54"/>
      <c r="CFB274" s="66"/>
      <c r="CFC274" s="54"/>
      <c r="CFD274" s="66"/>
      <c r="CFE274" s="54"/>
      <c r="CFF274" s="66"/>
      <c r="CFG274" s="54"/>
      <c r="CFH274" s="66"/>
      <c r="CFI274" s="54"/>
      <c r="CFJ274" s="66"/>
      <c r="CFK274" s="54"/>
      <c r="CFL274" s="66"/>
      <c r="CFM274" s="54"/>
      <c r="CFN274" s="66"/>
      <c r="CFO274" s="54"/>
      <c r="CFP274" s="66"/>
      <c r="CFQ274" s="54"/>
      <c r="CFR274" s="66"/>
      <c r="CFS274" s="54"/>
      <c r="CFT274" s="66"/>
      <c r="CFU274" s="54"/>
      <c r="CFV274" s="66"/>
      <c r="CFW274" s="54"/>
      <c r="CFX274" s="66"/>
      <c r="CFY274" s="54"/>
      <c r="CFZ274" s="66"/>
      <c r="CGA274" s="54"/>
      <c r="CGB274" s="66"/>
      <c r="CGC274" s="54"/>
      <c r="CGD274" s="66"/>
      <c r="CGE274" s="54"/>
      <c r="CGF274" s="66"/>
      <c r="CGG274" s="54"/>
      <c r="CGH274" s="66"/>
      <c r="CGI274" s="54"/>
      <c r="CGJ274" s="66"/>
      <c r="CGK274" s="54"/>
      <c r="CGL274" s="66"/>
      <c r="CGM274" s="54"/>
      <c r="CGN274" s="66"/>
      <c r="CGO274" s="54"/>
      <c r="CGP274" s="66"/>
      <c r="CGQ274" s="54"/>
      <c r="CGR274" s="66"/>
      <c r="CGS274" s="54"/>
      <c r="CGT274" s="66"/>
      <c r="CGU274" s="54"/>
      <c r="CGV274" s="66"/>
      <c r="CGW274" s="54"/>
      <c r="CGX274" s="66"/>
      <c r="CGY274" s="54"/>
      <c r="CGZ274" s="66"/>
      <c r="CHA274" s="54"/>
      <c r="CHB274" s="66"/>
      <c r="CHC274" s="54"/>
      <c r="CHD274" s="66"/>
      <c r="CHE274" s="54"/>
      <c r="CHF274" s="66"/>
      <c r="CHG274" s="54"/>
      <c r="CHH274" s="66"/>
      <c r="CHI274" s="54"/>
      <c r="CHJ274" s="66"/>
      <c r="CHK274" s="54"/>
      <c r="CHL274" s="66"/>
      <c r="CHM274" s="54"/>
      <c r="CHN274" s="66"/>
      <c r="CHO274" s="54"/>
      <c r="CHP274" s="66"/>
      <c r="CHQ274" s="54"/>
      <c r="CHR274" s="66"/>
      <c r="CHS274" s="54"/>
      <c r="CHT274" s="66"/>
      <c r="CHU274" s="54"/>
      <c r="CHV274" s="66"/>
      <c r="CHW274" s="54"/>
      <c r="CHX274" s="66"/>
      <c r="CHY274" s="54"/>
      <c r="CHZ274" s="66"/>
      <c r="CIA274" s="54"/>
      <c r="CIB274" s="66"/>
      <c r="CIC274" s="54"/>
      <c r="CID274" s="66"/>
      <c r="CIE274" s="54"/>
      <c r="CIF274" s="66"/>
      <c r="CIG274" s="54"/>
      <c r="CIH274" s="66"/>
      <c r="CII274" s="54"/>
      <c r="CIJ274" s="66"/>
      <c r="CIK274" s="54"/>
      <c r="CIL274" s="66"/>
      <c r="CIM274" s="54"/>
      <c r="CIN274" s="66"/>
      <c r="CIO274" s="54"/>
      <c r="CIP274" s="66"/>
      <c r="CIQ274" s="54"/>
      <c r="CIR274" s="66"/>
      <c r="CIS274" s="54"/>
      <c r="CIT274" s="66"/>
      <c r="CIU274" s="54"/>
      <c r="CIV274" s="66"/>
      <c r="CIW274" s="54"/>
      <c r="CIX274" s="66"/>
      <c r="CIY274" s="54"/>
      <c r="CIZ274" s="66"/>
      <c r="CJA274" s="54"/>
      <c r="CJB274" s="66"/>
      <c r="CJC274" s="54"/>
      <c r="CJD274" s="66"/>
      <c r="CJE274" s="54"/>
      <c r="CJF274" s="66"/>
      <c r="CJG274" s="54"/>
      <c r="CJH274" s="66"/>
      <c r="CJI274" s="54"/>
      <c r="CJJ274" s="66"/>
      <c r="CJK274" s="54"/>
      <c r="CJL274" s="66"/>
      <c r="CJM274" s="54"/>
      <c r="CJN274" s="66"/>
      <c r="CJO274" s="54"/>
      <c r="CJP274" s="66"/>
      <c r="CJQ274" s="54"/>
      <c r="CJR274" s="66"/>
      <c r="CJS274" s="54"/>
      <c r="CJT274" s="66"/>
      <c r="CJU274" s="54"/>
      <c r="CJV274" s="66"/>
      <c r="CJW274" s="54"/>
      <c r="CJX274" s="66"/>
      <c r="CJY274" s="54"/>
      <c r="CJZ274" s="66"/>
      <c r="CKA274" s="54"/>
      <c r="CKB274" s="66"/>
      <c r="CKC274" s="54"/>
      <c r="CKD274" s="66"/>
      <c r="CKE274" s="54"/>
      <c r="CKF274" s="66"/>
      <c r="CKG274" s="54"/>
      <c r="CKH274" s="66"/>
      <c r="CKI274" s="54"/>
      <c r="CKJ274" s="66"/>
      <c r="CKK274" s="54"/>
      <c r="CKL274" s="66"/>
      <c r="CKM274" s="54"/>
      <c r="CKN274" s="66"/>
      <c r="CKO274" s="54"/>
      <c r="CKP274" s="66"/>
      <c r="CKQ274" s="54"/>
      <c r="CKR274" s="66"/>
      <c r="CKS274" s="54"/>
      <c r="CKT274" s="66"/>
      <c r="CKU274" s="54"/>
      <c r="CKV274" s="66"/>
      <c r="CKW274" s="54"/>
      <c r="CKX274" s="66"/>
      <c r="CKY274" s="54"/>
      <c r="CKZ274" s="66"/>
      <c r="CLA274" s="54"/>
      <c r="CLB274" s="66"/>
      <c r="CLC274" s="54"/>
      <c r="CLD274" s="66"/>
      <c r="CLE274" s="54"/>
      <c r="CLF274" s="66"/>
      <c r="CLG274" s="54"/>
      <c r="CLH274" s="66"/>
      <c r="CLI274" s="54"/>
      <c r="CLJ274" s="66"/>
      <c r="CLK274" s="54"/>
      <c r="CLL274" s="66"/>
      <c r="CLM274" s="54"/>
      <c r="CLN274" s="66"/>
      <c r="CLO274" s="54"/>
      <c r="CLP274" s="66"/>
      <c r="CLQ274" s="54"/>
      <c r="CLR274" s="66"/>
      <c r="CLS274" s="54"/>
      <c r="CLT274" s="66"/>
      <c r="CLU274" s="54"/>
      <c r="CLV274" s="66"/>
      <c r="CLW274" s="54"/>
      <c r="CLX274" s="66"/>
      <c r="CLY274" s="54"/>
      <c r="CLZ274" s="66"/>
      <c r="CMA274" s="54"/>
      <c r="CMB274" s="66"/>
      <c r="CMC274" s="54"/>
      <c r="CMD274" s="66"/>
      <c r="CME274" s="54"/>
      <c r="CMF274" s="66"/>
      <c r="CMG274" s="54"/>
      <c r="CMH274" s="66"/>
      <c r="CMI274" s="54"/>
      <c r="CMJ274" s="66"/>
      <c r="CMK274" s="54"/>
      <c r="CML274" s="66"/>
      <c r="CMM274" s="54"/>
      <c r="CMN274" s="66"/>
      <c r="CMO274" s="54"/>
      <c r="CMP274" s="66"/>
      <c r="CMQ274" s="54"/>
      <c r="CMR274" s="66"/>
      <c r="CMS274" s="54"/>
      <c r="CMT274" s="66"/>
      <c r="CMU274" s="54"/>
      <c r="CMV274" s="66"/>
      <c r="CMW274" s="54"/>
      <c r="CMX274" s="66"/>
      <c r="CMY274" s="54"/>
      <c r="CMZ274" s="66"/>
      <c r="CNA274" s="54"/>
      <c r="CNB274" s="66"/>
      <c r="CNC274" s="54"/>
      <c r="CND274" s="66"/>
      <c r="CNE274" s="54"/>
      <c r="CNF274" s="66"/>
      <c r="CNG274" s="54"/>
      <c r="CNH274" s="66"/>
      <c r="CNI274" s="54"/>
      <c r="CNJ274" s="66"/>
      <c r="CNK274" s="54"/>
      <c r="CNL274" s="66"/>
      <c r="CNM274" s="54"/>
      <c r="CNN274" s="66"/>
      <c r="CNO274" s="54"/>
      <c r="CNP274" s="66"/>
      <c r="CNQ274" s="54"/>
      <c r="CNR274" s="66"/>
      <c r="CNS274" s="54"/>
      <c r="CNT274" s="66"/>
      <c r="CNU274" s="54"/>
      <c r="CNV274" s="66"/>
      <c r="CNW274" s="54"/>
      <c r="CNX274" s="66"/>
      <c r="CNY274" s="54"/>
      <c r="CNZ274" s="66"/>
      <c r="COA274" s="54"/>
      <c r="COB274" s="66"/>
      <c r="COC274" s="54"/>
      <c r="COD274" s="66"/>
      <c r="COE274" s="54"/>
      <c r="COF274" s="66"/>
      <c r="COG274" s="54"/>
      <c r="COH274" s="66"/>
      <c r="COI274" s="54"/>
      <c r="COJ274" s="66"/>
      <c r="COK274" s="54"/>
      <c r="COL274" s="66"/>
      <c r="COM274" s="54"/>
      <c r="CON274" s="66"/>
      <c r="COO274" s="54"/>
      <c r="COP274" s="66"/>
      <c r="COQ274" s="54"/>
      <c r="COR274" s="66"/>
      <c r="COS274" s="54"/>
      <c r="COT274" s="66"/>
      <c r="COU274" s="54"/>
      <c r="COV274" s="66"/>
      <c r="COW274" s="54"/>
      <c r="COX274" s="66"/>
      <c r="COY274" s="54"/>
      <c r="COZ274" s="66"/>
      <c r="CPA274" s="54"/>
      <c r="CPB274" s="66"/>
      <c r="CPC274" s="54"/>
      <c r="CPD274" s="66"/>
      <c r="CPE274" s="54"/>
      <c r="CPF274" s="66"/>
      <c r="CPG274" s="54"/>
      <c r="CPH274" s="66"/>
      <c r="CPI274" s="54"/>
      <c r="CPJ274" s="66"/>
      <c r="CPK274" s="54"/>
      <c r="CPL274" s="66"/>
      <c r="CPM274" s="54"/>
      <c r="CPN274" s="66"/>
      <c r="CPO274" s="54"/>
      <c r="CPP274" s="66"/>
      <c r="CPQ274" s="54"/>
      <c r="CPR274" s="66"/>
      <c r="CPS274" s="54"/>
      <c r="CPT274" s="66"/>
      <c r="CPU274" s="54"/>
      <c r="CPV274" s="66"/>
      <c r="CPW274" s="54"/>
      <c r="CPX274" s="66"/>
      <c r="CPY274" s="54"/>
      <c r="CPZ274" s="66"/>
      <c r="CQA274" s="54"/>
      <c r="CQB274" s="66"/>
      <c r="CQC274" s="54"/>
      <c r="CQD274" s="66"/>
      <c r="CQE274" s="54"/>
      <c r="CQF274" s="66"/>
      <c r="CQG274" s="54"/>
      <c r="CQH274" s="66"/>
      <c r="CQI274" s="54"/>
      <c r="CQJ274" s="66"/>
      <c r="CQK274" s="54"/>
      <c r="CQL274" s="66"/>
      <c r="CQM274" s="54"/>
      <c r="CQN274" s="66"/>
      <c r="CQO274" s="54"/>
      <c r="CQP274" s="66"/>
      <c r="CQQ274" s="54"/>
      <c r="CQR274" s="66"/>
      <c r="CQS274" s="54"/>
      <c r="CQT274" s="66"/>
      <c r="CQU274" s="54"/>
      <c r="CQV274" s="66"/>
      <c r="CQW274" s="54"/>
      <c r="CQX274" s="66"/>
      <c r="CQY274" s="54"/>
      <c r="CQZ274" s="66"/>
      <c r="CRA274" s="54"/>
      <c r="CRB274" s="66"/>
      <c r="CRC274" s="54"/>
      <c r="CRD274" s="66"/>
      <c r="CRE274" s="54"/>
      <c r="CRF274" s="66"/>
      <c r="CRG274" s="54"/>
      <c r="CRH274" s="66"/>
      <c r="CRI274" s="54"/>
      <c r="CRJ274" s="66"/>
      <c r="CRK274" s="54"/>
      <c r="CRL274" s="66"/>
      <c r="CRM274" s="54"/>
      <c r="CRN274" s="66"/>
      <c r="CRO274" s="54"/>
      <c r="CRP274" s="66"/>
      <c r="CRQ274" s="54"/>
      <c r="CRR274" s="66"/>
      <c r="CRS274" s="54"/>
      <c r="CRT274" s="66"/>
      <c r="CRU274" s="54"/>
      <c r="CRV274" s="66"/>
      <c r="CRW274" s="54"/>
      <c r="CRX274" s="66"/>
      <c r="CRY274" s="54"/>
      <c r="CRZ274" s="66"/>
      <c r="CSA274" s="54"/>
      <c r="CSB274" s="66"/>
      <c r="CSC274" s="54"/>
      <c r="CSD274" s="66"/>
      <c r="CSE274" s="54"/>
      <c r="CSF274" s="66"/>
      <c r="CSG274" s="54"/>
      <c r="CSH274" s="66"/>
      <c r="CSI274" s="54"/>
      <c r="CSJ274" s="66"/>
      <c r="CSK274" s="54"/>
      <c r="CSL274" s="66"/>
      <c r="CSM274" s="54"/>
      <c r="CSN274" s="66"/>
      <c r="CSO274" s="54"/>
      <c r="CSP274" s="66"/>
      <c r="CSQ274" s="54"/>
      <c r="CSR274" s="66"/>
      <c r="CSS274" s="54"/>
      <c r="CST274" s="66"/>
      <c r="CSU274" s="54"/>
      <c r="CSV274" s="66"/>
      <c r="CSW274" s="54"/>
      <c r="CSX274" s="66"/>
      <c r="CSY274" s="54"/>
      <c r="CSZ274" s="66"/>
      <c r="CTA274" s="54"/>
      <c r="CTB274" s="66"/>
      <c r="CTC274" s="54"/>
      <c r="CTD274" s="66"/>
      <c r="CTE274" s="54"/>
      <c r="CTF274" s="66"/>
      <c r="CTG274" s="54"/>
      <c r="CTH274" s="66"/>
      <c r="CTI274" s="54"/>
      <c r="CTJ274" s="66"/>
      <c r="CTK274" s="54"/>
      <c r="CTL274" s="66"/>
      <c r="CTM274" s="54"/>
      <c r="CTN274" s="66"/>
      <c r="CTO274" s="54"/>
      <c r="CTP274" s="66"/>
      <c r="CTQ274" s="54"/>
      <c r="CTR274" s="66"/>
      <c r="CTS274" s="54"/>
      <c r="CTT274" s="66"/>
      <c r="CTU274" s="54"/>
      <c r="CTV274" s="66"/>
      <c r="CTW274" s="54"/>
      <c r="CTX274" s="66"/>
      <c r="CTY274" s="54"/>
      <c r="CTZ274" s="66"/>
      <c r="CUA274" s="54"/>
      <c r="CUB274" s="66"/>
      <c r="CUC274" s="54"/>
      <c r="CUD274" s="66"/>
      <c r="CUE274" s="54"/>
      <c r="CUF274" s="66"/>
      <c r="CUG274" s="54"/>
      <c r="CUH274" s="66"/>
      <c r="CUI274" s="54"/>
      <c r="CUJ274" s="66"/>
      <c r="CUK274" s="54"/>
      <c r="CUL274" s="66"/>
      <c r="CUM274" s="54"/>
      <c r="CUN274" s="66"/>
      <c r="CUO274" s="54"/>
      <c r="CUP274" s="66"/>
      <c r="CUQ274" s="54"/>
      <c r="CUR274" s="66"/>
      <c r="CUS274" s="54"/>
      <c r="CUT274" s="66"/>
      <c r="CUU274" s="54"/>
      <c r="CUV274" s="66"/>
      <c r="CUW274" s="54"/>
      <c r="CUX274" s="66"/>
      <c r="CUY274" s="54"/>
      <c r="CUZ274" s="66"/>
      <c r="CVA274" s="54"/>
      <c r="CVB274" s="66"/>
      <c r="CVC274" s="54"/>
      <c r="CVD274" s="66"/>
      <c r="CVE274" s="54"/>
      <c r="CVF274" s="66"/>
      <c r="CVG274" s="54"/>
      <c r="CVH274" s="66"/>
      <c r="CVI274" s="54"/>
      <c r="CVJ274" s="66"/>
      <c r="CVK274" s="54"/>
      <c r="CVL274" s="66"/>
      <c r="CVM274" s="54"/>
      <c r="CVN274" s="66"/>
      <c r="CVO274" s="54"/>
      <c r="CVP274" s="66"/>
      <c r="CVQ274" s="54"/>
      <c r="CVR274" s="66"/>
      <c r="CVS274" s="54"/>
      <c r="CVT274" s="66"/>
      <c r="CVU274" s="54"/>
      <c r="CVV274" s="66"/>
      <c r="CVW274" s="54"/>
      <c r="CVX274" s="66"/>
      <c r="CVY274" s="54"/>
      <c r="CVZ274" s="66"/>
      <c r="CWA274" s="54"/>
      <c r="CWB274" s="66"/>
      <c r="CWC274" s="54"/>
      <c r="CWD274" s="66"/>
      <c r="CWE274" s="54"/>
      <c r="CWF274" s="66"/>
      <c r="CWG274" s="54"/>
      <c r="CWH274" s="66"/>
      <c r="CWI274" s="54"/>
      <c r="CWJ274" s="66"/>
      <c r="CWK274" s="54"/>
      <c r="CWL274" s="66"/>
      <c r="CWM274" s="54"/>
      <c r="CWN274" s="66"/>
      <c r="CWO274" s="54"/>
      <c r="CWP274" s="66"/>
      <c r="CWQ274" s="54"/>
      <c r="CWR274" s="66"/>
      <c r="CWS274" s="54"/>
      <c r="CWT274" s="66"/>
      <c r="CWU274" s="54"/>
      <c r="CWV274" s="66"/>
      <c r="CWW274" s="54"/>
      <c r="CWX274" s="66"/>
      <c r="CWY274" s="54"/>
      <c r="CWZ274" s="66"/>
      <c r="CXA274" s="54"/>
      <c r="CXB274" s="66"/>
      <c r="CXC274" s="54"/>
      <c r="CXD274" s="66"/>
      <c r="CXE274" s="54"/>
      <c r="CXF274" s="66"/>
      <c r="CXG274" s="54"/>
      <c r="CXH274" s="66"/>
      <c r="CXI274" s="54"/>
      <c r="CXJ274" s="66"/>
      <c r="CXK274" s="54"/>
      <c r="CXL274" s="66"/>
      <c r="CXM274" s="54"/>
      <c r="CXN274" s="66"/>
      <c r="CXO274" s="54"/>
      <c r="CXP274" s="66"/>
      <c r="CXQ274" s="54"/>
      <c r="CXR274" s="66"/>
      <c r="CXS274" s="54"/>
      <c r="CXT274" s="66"/>
      <c r="CXU274" s="54"/>
      <c r="CXV274" s="66"/>
      <c r="CXW274" s="54"/>
      <c r="CXX274" s="66"/>
      <c r="CXY274" s="54"/>
      <c r="CXZ274" s="66"/>
      <c r="CYA274" s="54"/>
      <c r="CYB274" s="66"/>
      <c r="CYC274" s="54"/>
      <c r="CYD274" s="66"/>
      <c r="CYE274" s="54"/>
      <c r="CYF274" s="66"/>
      <c r="CYG274" s="54"/>
      <c r="CYH274" s="66"/>
      <c r="CYI274" s="54"/>
      <c r="CYJ274" s="66"/>
      <c r="CYK274" s="54"/>
      <c r="CYL274" s="66"/>
      <c r="CYM274" s="54"/>
      <c r="CYN274" s="66"/>
      <c r="CYO274" s="54"/>
      <c r="CYP274" s="66"/>
      <c r="CYQ274" s="54"/>
      <c r="CYR274" s="66"/>
      <c r="CYS274" s="54"/>
      <c r="CYT274" s="66"/>
      <c r="CYU274" s="54"/>
      <c r="CYV274" s="66"/>
      <c r="CYW274" s="54"/>
      <c r="CYX274" s="66"/>
      <c r="CYY274" s="54"/>
      <c r="CYZ274" s="66"/>
      <c r="CZA274" s="54"/>
      <c r="CZB274" s="66"/>
      <c r="CZC274" s="54"/>
      <c r="CZD274" s="66"/>
      <c r="CZE274" s="54"/>
      <c r="CZF274" s="66"/>
      <c r="CZG274" s="54"/>
      <c r="CZH274" s="66"/>
      <c r="CZI274" s="54"/>
      <c r="CZJ274" s="66"/>
      <c r="CZK274" s="54"/>
      <c r="CZL274" s="66"/>
      <c r="CZM274" s="54"/>
      <c r="CZN274" s="66"/>
      <c r="CZO274" s="54"/>
      <c r="CZP274" s="66"/>
      <c r="CZQ274" s="54"/>
      <c r="CZR274" s="66"/>
      <c r="CZS274" s="54"/>
      <c r="CZT274" s="66"/>
      <c r="CZU274" s="54"/>
      <c r="CZV274" s="66"/>
      <c r="CZW274" s="54"/>
      <c r="CZX274" s="66"/>
      <c r="CZY274" s="54"/>
      <c r="CZZ274" s="66"/>
      <c r="DAA274" s="54"/>
      <c r="DAB274" s="66"/>
      <c r="DAC274" s="54"/>
      <c r="DAD274" s="66"/>
      <c r="DAE274" s="54"/>
      <c r="DAF274" s="66"/>
      <c r="DAG274" s="54"/>
      <c r="DAH274" s="66"/>
      <c r="DAI274" s="54"/>
      <c r="DAJ274" s="66"/>
      <c r="DAK274" s="54"/>
      <c r="DAL274" s="66"/>
      <c r="DAM274" s="54"/>
      <c r="DAN274" s="66"/>
      <c r="DAO274" s="54"/>
      <c r="DAP274" s="66"/>
      <c r="DAQ274" s="54"/>
      <c r="DAR274" s="66"/>
      <c r="DAS274" s="54"/>
      <c r="DAT274" s="66"/>
      <c r="DAU274" s="54"/>
      <c r="DAV274" s="66"/>
      <c r="DAW274" s="54"/>
      <c r="DAX274" s="66"/>
      <c r="DAY274" s="54"/>
      <c r="DAZ274" s="66"/>
      <c r="DBA274" s="54"/>
      <c r="DBB274" s="66"/>
      <c r="DBC274" s="54"/>
      <c r="DBD274" s="66"/>
      <c r="DBE274" s="54"/>
      <c r="DBF274" s="66"/>
      <c r="DBG274" s="54"/>
      <c r="DBH274" s="66"/>
      <c r="DBI274" s="54"/>
      <c r="DBJ274" s="66"/>
      <c r="DBK274" s="54"/>
      <c r="DBL274" s="66"/>
      <c r="DBM274" s="54"/>
      <c r="DBN274" s="66"/>
      <c r="DBO274" s="54"/>
      <c r="DBP274" s="66"/>
      <c r="DBQ274" s="54"/>
      <c r="DBR274" s="66"/>
      <c r="DBS274" s="54"/>
      <c r="DBT274" s="66"/>
      <c r="DBU274" s="54"/>
      <c r="DBV274" s="66"/>
      <c r="DBW274" s="54"/>
      <c r="DBX274" s="66"/>
      <c r="DBY274" s="54"/>
      <c r="DBZ274" s="66"/>
      <c r="DCA274" s="54"/>
      <c r="DCB274" s="66"/>
      <c r="DCC274" s="54"/>
      <c r="DCD274" s="66"/>
      <c r="DCE274" s="54"/>
      <c r="DCF274" s="66"/>
      <c r="DCG274" s="54"/>
      <c r="DCH274" s="66"/>
      <c r="DCI274" s="54"/>
      <c r="DCJ274" s="66"/>
      <c r="DCK274" s="54"/>
      <c r="DCL274" s="66"/>
      <c r="DCM274" s="54"/>
      <c r="DCN274" s="66"/>
      <c r="DCO274" s="54"/>
      <c r="DCP274" s="66"/>
      <c r="DCQ274" s="54"/>
      <c r="DCR274" s="66"/>
      <c r="DCS274" s="54"/>
      <c r="DCT274" s="66"/>
      <c r="DCU274" s="54"/>
      <c r="DCV274" s="66"/>
      <c r="DCW274" s="54"/>
      <c r="DCX274" s="66"/>
      <c r="DCY274" s="54"/>
      <c r="DCZ274" s="66"/>
      <c r="DDA274" s="54"/>
      <c r="DDB274" s="66"/>
      <c r="DDC274" s="54"/>
      <c r="DDD274" s="66"/>
      <c r="DDE274" s="54"/>
      <c r="DDF274" s="66"/>
      <c r="DDG274" s="54"/>
      <c r="DDH274" s="66"/>
      <c r="DDI274" s="54"/>
      <c r="DDJ274" s="66"/>
      <c r="DDK274" s="54"/>
      <c r="DDL274" s="66"/>
      <c r="DDM274" s="54"/>
      <c r="DDN274" s="66"/>
      <c r="DDO274" s="54"/>
      <c r="DDP274" s="66"/>
      <c r="DDQ274" s="54"/>
      <c r="DDR274" s="66"/>
      <c r="DDS274" s="54"/>
      <c r="DDT274" s="66"/>
      <c r="DDU274" s="54"/>
      <c r="DDV274" s="66"/>
      <c r="DDW274" s="54"/>
      <c r="DDX274" s="66"/>
      <c r="DDY274" s="54"/>
      <c r="DDZ274" s="66"/>
      <c r="DEA274" s="54"/>
      <c r="DEB274" s="66"/>
      <c r="DEC274" s="54"/>
      <c r="DED274" s="66"/>
      <c r="DEE274" s="54"/>
      <c r="DEF274" s="66"/>
      <c r="DEG274" s="54"/>
      <c r="DEH274" s="66"/>
      <c r="DEI274" s="54"/>
      <c r="DEJ274" s="66"/>
      <c r="DEK274" s="54"/>
      <c r="DEL274" s="66"/>
      <c r="DEM274" s="54"/>
      <c r="DEN274" s="66"/>
      <c r="DEO274" s="54"/>
      <c r="DEP274" s="66"/>
      <c r="DEQ274" s="54"/>
      <c r="DER274" s="66"/>
      <c r="DES274" s="54"/>
      <c r="DET274" s="66"/>
      <c r="DEU274" s="54"/>
      <c r="DEV274" s="66"/>
      <c r="DEW274" s="54"/>
      <c r="DEX274" s="66"/>
      <c r="DEY274" s="54"/>
      <c r="DEZ274" s="66"/>
      <c r="DFA274" s="54"/>
      <c r="DFB274" s="66"/>
      <c r="DFC274" s="54"/>
      <c r="DFD274" s="66"/>
      <c r="DFE274" s="54"/>
      <c r="DFF274" s="66"/>
      <c r="DFG274" s="54"/>
      <c r="DFH274" s="66"/>
      <c r="DFI274" s="54"/>
      <c r="DFJ274" s="66"/>
      <c r="DFK274" s="54"/>
      <c r="DFL274" s="66"/>
      <c r="DFM274" s="54"/>
      <c r="DFN274" s="66"/>
      <c r="DFO274" s="54"/>
      <c r="DFP274" s="66"/>
      <c r="DFQ274" s="54"/>
      <c r="DFR274" s="66"/>
      <c r="DFS274" s="54"/>
      <c r="DFT274" s="66"/>
      <c r="DFU274" s="54"/>
      <c r="DFV274" s="66"/>
      <c r="DFW274" s="54"/>
      <c r="DFX274" s="66"/>
      <c r="DFY274" s="54"/>
      <c r="DFZ274" s="66"/>
      <c r="DGA274" s="54"/>
      <c r="DGB274" s="66"/>
      <c r="DGC274" s="54"/>
      <c r="DGD274" s="66"/>
      <c r="DGE274" s="54"/>
      <c r="DGF274" s="66"/>
      <c r="DGG274" s="54"/>
      <c r="DGH274" s="66"/>
      <c r="DGI274" s="54"/>
      <c r="DGJ274" s="66"/>
      <c r="DGK274" s="54"/>
      <c r="DGL274" s="66"/>
      <c r="DGM274" s="54"/>
      <c r="DGN274" s="66"/>
      <c r="DGO274" s="54"/>
      <c r="DGP274" s="66"/>
      <c r="DGQ274" s="54"/>
      <c r="DGR274" s="66"/>
      <c r="DGS274" s="54"/>
      <c r="DGT274" s="66"/>
      <c r="DGU274" s="54"/>
      <c r="DGV274" s="66"/>
      <c r="DGW274" s="54"/>
      <c r="DGX274" s="66"/>
      <c r="DGY274" s="54"/>
      <c r="DGZ274" s="66"/>
      <c r="DHA274" s="54"/>
      <c r="DHB274" s="66"/>
      <c r="DHC274" s="54"/>
      <c r="DHD274" s="66"/>
      <c r="DHE274" s="54"/>
      <c r="DHF274" s="66"/>
      <c r="DHG274" s="54"/>
      <c r="DHH274" s="66"/>
      <c r="DHI274" s="54"/>
      <c r="DHJ274" s="66"/>
      <c r="DHK274" s="54"/>
      <c r="DHL274" s="66"/>
      <c r="DHM274" s="54"/>
      <c r="DHN274" s="66"/>
      <c r="DHO274" s="54"/>
      <c r="DHP274" s="66"/>
      <c r="DHQ274" s="54"/>
      <c r="DHR274" s="66"/>
      <c r="DHS274" s="54"/>
      <c r="DHT274" s="66"/>
      <c r="DHU274" s="54"/>
      <c r="DHV274" s="66"/>
      <c r="DHW274" s="54"/>
      <c r="DHX274" s="66"/>
      <c r="DHY274" s="54"/>
      <c r="DHZ274" s="66"/>
      <c r="DIA274" s="54"/>
      <c r="DIB274" s="66"/>
      <c r="DIC274" s="54"/>
      <c r="DID274" s="66"/>
      <c r="DIE274" s="54"/>
      <c r="DIF274" s="66"/>
      <c r="DIG274" s="54"/>
      <c r="DIH274" s="66"/>
      <c r="DII274" s="54"/>
      <c r="DIJ274" s="66"/>
      <c r="DIK274" s="54"/>
      <c r="DIL274" s="66"/>
      <c r="DIM274" s="54"/>
      <c r="DIN274" s="66"/>
      <c r="DIO274" s="54"/>
      <c r="DIP274" s="66"/>
      <c r="DIQ274" s="54"/>
      <c r="DIR274" s="66"/>
      <c r="DIS274" s="54"/>
      <c r="DIT274" s="66"/>
      <c r="DIU274" s="54"/>
      <c r="DIV274" s="66"/>
      <c r="DIW274" s="54"/>
      <c r="DIX274" s="66"/>
      <c r="DIY274" s="54"/>
      <c r="DIZ274" s="66"/>
      <c r="DJA274" s="54"/>
      <c r="DJB274" s="66"/>
      <c r="DJC274" s="54"/>
      <c r="DJD274" s="66"/>
      <c r="DJE274" s="54"/>
      <c r="DJF274" s="66"/>
      <c r="DJG274" s="54"/>
      <c r="DJH274" s="66"/>
      <c r="DJI274" s="54"/>
      <c r="DJJ274" s="66"/>
      <c r="DJK274" s="54"/>
      <c r="DJL274" s="66"/>
      <c r="DJM274" s="54"/>
      <c r="DJN274" s="66"/>
      <c r="DJO274" s="54"/>
      <c r="DJP274" s="66"/>
      <c r="DJQ274" s="54"/>
      <c r="DJR274" s="66"/>
      <c r="DJS274" s="54"/>
      <c r="DJT274" s="66"/>
      <c r="DJU274" s="54"/>
      <c r="DJV274" s="66"/>
      <c r="DJW274" s="54"/>
      <c r="DJX274" s="66"/>
      <c r="DJY274" s="54"/>
      <c r="DJZ274" s="66"/>
      <c r="DKA274" s="54"/>
      <c r="DKB274" s="66"/>
      <c r="DKC274" s="54"/>
      <c r="DKD274" s="66"/>
      <c r="DKE274" s="54"/>
      <c r="DKF274" s="66"/>
      <c r="DKG274" s="54"/>
      <c r="DKH274" s="66"/>
      <c r="DKI274" s="54"/>
      <c r="DKJ274" s="66"/>
      <c r="DKK274" s="54"/>
      <c r="DKL274" s="66"/>
      <c r="DKM274" s="54"/>
      <c r="DKN274" s="66"/>
      <c r="DKO274" s="54"/>
      <c r="DKP274" s="66"/>
      <c r="DKQ274" s="54"/>
      <c r="DKR274" s="66"/>
      <c r="DKS274" s="54"/>
      <c r="DKT274" s="66"/>
      <c r="DKU274" s="54"/>
      <c r="DKV274" s="66"/>
      <c r="DKW274" s="54"/>
      <c r="DKX274" s="66"/>
      <c r="DKY274" s="54"/>
      <c r="DKZ274" s="66"/>
      <c r="DLA274" s="54"/>
      <c r="DLB274" s="66"/>
      <c r="DLC274" s="54"/>
      <c r="DLD274" s="66"/>
      <c r="DLE274" s="54"/>
      <c r="DLF274" s="66"/>
      <c r="DLG274" s="54"/>
      <c r="DLH274" s="66"/>
      <c r="DLI274" s="54"/>
      <c r="DLJ274" s="66"/>
      <c r="DLK274" s="54"/>
      <c r="DLL274" s="66"/>
      <c r="DLM274" s="54"/>
      <c r="DLN274" s="66"/>
      <c r="DLO274" s="54"/>
      <c r="DLP274" s="66"/>
      <c r="DLQ274" s="54"/>
      <c r="DLR274" s="66"/>
      <c r="DLS274" s="54"/>
      <c r="DLT274" s="66"/>
      <c r="DLU274" s="54"/>
      <c r="DLV274" s="66"/>
      <c r="DLW274" s="54"/>
      <c r="DLX274" s="66"/>
      <c r="DLY274" s="54"/>
      <c r="DLZ274" s="66"/>
      <c r="DMA274" s="54"/>
      <c r="DMB274" s="66"/>
      <c r="DMC274" s="54"/>
      <c r="DMD274" s="66"/>
      <c r="DME274" s="54"/>
      <c r="DMF274" s="66"/>
      <c r="DMG274" s="54"/>
      <c r="DMH274" s="66"/>
      <c r="DMI274" s="54"/>
      <c r="DMJ274" s="66"/>
      <c r="DMK274" s="54"/>
      <c r="DML274" s="66"/>
      <c r="DMM274" s="54"/>
      <c r="DMN274" s="66"/>
      <c r="DMO274" s="54"/>
      <c r="DMP274" s="66"/>
      <c r="DMQ274" s="54"/>
      <c r="DMR274" s="66"/>
      <c r="DMS274" s="54"/>
      <c r="DMT274" s="66"/>
      <c r="DMU274" s="54"/>
      <c r="DMV274" s="66"/>
      <c r="DMW274" s="54"/>
      <c r="DMX274" s="66"/>
      <c r="DMY274" s="54"/>
      <c r="DMZ274" s="66"/>
      <c r="DNA274" s="54"/>
      <c r="DNB274" s="66"/>
      <c r="DNC274" s="54"/>
      <c r="DND274" s="66"/>
      <c r="DNE274" s="54"/>
      <c r="DNF274" s="66"/>
      <c r="DNG274" s="54"/>
      <c r="DNH274" s="66"/>
      <c r="DNI274" s="54"/>
      <c r="DNJ274" s="66"/>
      <c r="DNK274" s="54"/>
      <c r="DNL274" s="66"/>
      <c r="DNM274" s="54"/>
      <c r="DNN274" s="66"/>
      <c r="DNO274" s="54"/>
      <c r="DNP274" s="66"/>
      <c r="DNQ274" s="54"/>
      <c r="DNR274" s="66"/>
      <c r="DNS274" s="54"/>
      <c r="DNT274" s="66"/>
      <c r="DNU274" s="54"/>
      <c r="DNV274" s="66"/>
      <c r="DNW274" s="54"/>
      <c r="DNX274" s="66"/>
      <c r="DNY274" s="54"/>
      <c r="DNZ274" s="66"/>
      <c r="DOA274" s="54"/>
      <c r="DOB274" s="66"/>
      <c r="DOC274" s="54"/>
      <c r="DOD274" s="66"/>
      <c r="DOE274" s="54"/>
      <c r="DOF274" s="66"/>
      <c r="DOG274" s="54"/>
      <c r="DOH274" s="66"/>
      <c r="DOI274" s="54"/>
      <c r="DOJ274" s="66"/>
      <c r="DOK274" s="54"/>
      <c r="DOL274" s="66"/>
      <c r="DOM274" s="54"/>
      <c r="DON274" s="66"/>
      <c r="DOO274" s="54"/>
      <c r="DOP274" s="66"/>
      <c r="DOQ274" s="54"/>
      <c r="DOR274" s="66"/>
      <c r="DOS274" s="54"/>
      <c r="DOT274" s="66"/>
      <c r="DOU274" s="54"/>
      <c r="DOV274" s="66"/>
      <c r="DOW274" s="54"/>
      <c r="DOX274" s="66"/>
      <c r="DOY274" s="54"/>
      <c r="DOZ274" s="66"/>
      <c r="DPA274" s="54"/>
      <c r="DPB274" s="66"/>
      <c r="DPC274" s="54"/>
      <c r="DPD274" s="66"/>
      <c r="DPE274" s="54"/>
      <c r="DPF274" s="66"/>
      <c r="DPG274" s="54"/>
      <c r="DPH274" s="66"/>
      <c r="DPI274" s="54"/>
      <c r="DPJ274" s="66"/>
      <c r="DPK274" s="54"/>
      <c r="DPL274" s="66"/>
      <c r="DPM274" s="54"/>
      <c r="DPN274" s="66"/>
      <c r="DPO274" s="54"/>
      <c r="DPP274" s="66"/>
      <c r="DPQ274" s="54"/>
      <c r="DPR274" s="66"/>
      <c r="DPS274" s="54"/>
      <c r="DPT274" s="66"/>
      <c r="DPU274" s="54"/>
      <c r="DPV274" s="66"/>
      <c r="DPW274" s="54"/>
      <c r="DPX274" s="66"/>
      <c r="DPY274" s="54"/>
      <c r="DPZ274" s="66"/>
      <c r="DQA274" s="54"/>
      <c r="DQB274" s="66"/>
      <c r="DQC274" s="54"/>
      <c r="DQD274" s="66"/>
      <c r="DQE274" s="54"/>
      <c r="DQF274" s="66"/>
      <c r="DQG274" s="54"/>
      <c r="DQH274" s="66"/>
      <c r="DQI274" s="54"/>
      <c r="DQJ274" s="66"/>
      <c r="DQK274" s="54"/>
      <c r="DQL274" s="66"/>
      <c r="DQM274" s="54"/>
      <c r="DQN274" s="66"/>
      <c r="DQO274" s="54"/>
      <c r="DQP274" s="66"/>
      <c r="DQQ274" s="54"/>
      <c r="DQR274" s="66"/>
      <c r="DQS274" s="54"/>
      <c r="DQT274" s="66"/>
      <c r="DQU274" s="54"/>
      <c r="DQV274" s="66"/>
      <c r="DQW274" s="54"/>
      <c r="DQX274" s="66"/>
      <c r="DQY274" s="54"/>
      <c r="DQZ274" s="66"/>
      <c r="DRA274" s="54"/>
      <c r="DRB274" s="66"/>
      <c r="DRC274" s="54"/>
      <c r="DRD274" s="66"/>
      <c r="DRE274" s="54"/>
      <c r="DRF274" s="66"/>
      <c r="DRG274" s="54"/>
      <c r="DRH274" s="66"/>
      <c r="DRI274" s="54"/>
      <c r="DRJ274" s="66"/>
      <c r="DRK274" s="54"/>
      <c r="DRL274" s="66"/>
      <c r="DRM274" s="54"/>
      <c r="DRN274" s="66"/>
      <c r="DRO274" s="54"/>
      <c r="DRP274" s="66"/>
      <c r="DRQ274" s="54"/>
      <c r="DRR274" s="66"/>
      <c r="DRS274" s="54"/>
      <c r="DRT274" s="66"/>
      <c r="DRU274" s="54"/>
      <c r="DRV274" s="66"/>
      <c r="DRW274" s="54"/>
      <c r="DRX274" s="66"/>
      <c r="DRY274" s="54"/>
      <c r="DRZ274" s="66"/>
      <c r="DSA274" s="54"/>
      <c r="DSB274" s="66"/>
      <c r="DSC274" s="54"/>
      <c r="DSD274" s="66"/>
      <c r="DSE274" s="54"/>
      <c r="DSF274" s="66"/>
      <c r="DSG274" s="54"/>
      <c r="DSH274" s="66"/>
      <c r="DSI274" s="54"/>
      <c r="DSJ274" s="66"/>
      <c r="DSK274" s="54"/>
      <c r="DSL274" s="66"/>
      <c r="DSM274" s="54"/>
      <c r="DSN274" s="66"/>
      <c r="DSO274" s="54"/>
      <c r="DSP274" s="66"/>
      <c r="DSQ274" s="54"/>
      <c r="DSR274" s="66"/>
      <c r="DSS274" s="54"/>
      <c r="DST274" s="66"/>
      <c r="DSU274" s="54"/>
      <c r="DSV274" s="66"/>
      <c r="DSW274" s="54"/>
      <c r="DSX274" s="66"/>
      <c r="DSY274" s="54"/>
      <c r="DSZ274" s="66"/>
      <c r="DTA274" s="54"/>
      <c r="DTB274" s="66"/>
      <c r="DTC274" s="54"/>
      <c r="DTD274" s="66"/>
      <c r="DTE274" s="54"/>
      <c r="DTF274" s="66"/>
      <c r="DTG274" s="54"/>
      <c r="DTH274" s="66"/>
      <c r="DTI274" s="54"/>
      <c r="DTJ274" s="66"/>
      <c r="DTK274" s="54"/>
      <c r="DTL274" s="66"/>
      <c r="DTM274" s="54"/>
      <c r="DTN274" s="66"/>
      <c r="DTO274" s="54"/>
      <c r="DTP274" s="66"/>
      <c r="DTQ274" s="54"/>
      <c r="DTR274" s="66"/>
      <c r="DTS274" s="54"/>
      <c r="DTT274" s="66"/>
      <c r="DTU274" s="54"/>
      <c r="DTV274" s="66"/>
      <c r="DTW274" s="54"/>
      <c r="DTX274" s="66"/>
      <c r="DTY274" s="54"/>
      <c r="DTZ274" s="66"/>
      <c r="DUA274" s="54"/>
      <c r="DUB274" s="66"/>
      <c r="DUC274" s="54"/>
      <c r="DUD274" s="66"/>
      <c r="DUE274" s="54"/>
      <c r="DUF274" s="66"/>
      <c r="DUG274" s="54"/>
      <c r="DUH274" s="66"/>
      <c r="DUI274" s="54"/>
      <c r="DUJ274" s="66"/>
      <c r="DUK274" s="54"/>
      <c r="DUL274" s="66"/>
      <c r="DUM274" s="54"/>
      <c r="DUN274" s="66"/>
      <c r="DUO274" s="54"/>
      <c r="DUP274" s="66"/>
      <c r="DUQ274" s="54"/>
      <c r="DUR274" s="66"/>
      <c r="DUS274" s="54"/>
      <c r="DUT274" s="66"/>
      <c r="DUU274" s="54"/>
      <c r="DUV274" s="66"/>
      <c r="DUW274" s="54"/>
      <c r="DUX274" s="66"/>
      <c r="DUY274" s="54"/>
      <c r="DUZ274" s="66"/>
      <c r="DVA274" s="54"/>
      <c r="DVB274" s="66"/>
      <c r="DVC274" s="54"/>
      <c r="DVD274" s="66"/>
      <c r="DVE274" s="54"/>
      <c r="DVF274" s="66"/>
      <c r="DVG274" s="54"/>
      <c r="DVH274" s="66"/>
      <c r="DVI274" s="54"/>
      <c r="DVJ274" s="66"/>
      <c r="DVK274" s="54"/>
      <c r="DVL274" s="66"/>
      <c r="DVM274" s="54"/>
      <c r="DVN274" s="66"/>
      <c r="DVO274" s="54"/>
      <c r="DVP274" s="66"/>
      <c r="DVQ274" s="54"/>
      <c r="DVR274" s="66"/>
      <c r="DVS274" s="54"/>
      <c r="DVT274" s="66"/>
      <c r="DVU274" s="54"/>
      <c r="DVV274" s="66"/>
      <c r="DVW274" s="54"/>
      <c r="DVX274" s="66"/>
      <c r="DVY274" s="54"/>
      <c r="DVZ274" s="66"/>
      <c r="DWA274" s="54"/>
      <c r="DWB274" s="66"/>
      <c r="DWC274" s="54"/>
      <c r="DWD274" s="66"/>
      <c r="DWE274" s="54"/>
      <c r="DWF274" s="66"/>
      <c r="DWG274" s="54"/>
      <c r="DWH274" s="66"/>
      <c r="DWI274" s="54"/>
      <c r="DWJ274" s="66"/>
      <c r="DWK274" s="54"/>
      <c r="DWL274" s="66"/>
      <c r="DWM274" s="54"/>
      <c r="DWN274" s="66"/>
      <c r="DWO274" s="54"/>
      <c r="DWP274" s="66"/>
      <c r="DWQ274" s="54"/>
      <c r="DWR274" s="66"/>
      <c r="DWS274" s="54"/>
      <c r="DWT274" s="66"/>
      <c r="DWU274" s="54"/>
      <c r="DWV274" s="66"/>
      <c r="DWW274" s="54"/>
      <c r="DWX274" s="66"/>
      <c r="DWY274" s="54"/>
      <c r="DWZ274" s="66"/>
      <c r="DXA274" s="54"/>
      <c r="DXB274" s="66"/>
      <c r="DXC274" s="54"/>
      <c r="DXD274" s="66"/>
      <c r="DXE274" s="54"/>
      <c r="DXF274" s="66"/>
      <c r="DXG274" s="54"/>
      <c r="DXH274" s="66"/>
      <c r="DXI274" s="54"/>
      <c r="DXJ274" s="66"/>
      <c r="DXK274" s="54"/>
      <c r="DXL274" s="66"/>
      <c r="DXM274" s="54"/>
      <c r="DXN274" s="66"/>
      <c r="DXO274" s="54"/>
      <c r="DXP274" s="66"/>
      <c r="DXQ274" s="54"/>
      <c r="DXR274" s="66"/>
      <c r="DXS274" s="54"/>
      <c r="DXT274" s="66"/>
      <c r="DXU274" s="54"/>
      <c r="DXV274" s="66"/>
      <c r="DXW274" s="54"/>
      <c r="DXX274" s="66"/>
      <c r="DXY274" s="54"/>
      <c r="DXZ274" s="66"/>
      <c r="DYA274" s="54"/>
      <c r="DYB274" s="66"/>
      <c r="DYC274" s="54"/>
      <c r="DYD274" s="66"/>
      <c r="DYE274" s="54"/>
      <c r="DYF274" s="66"/>
      <c r="DYG274" s="54"/>
      <c r="DYH274" s="66"/>
      <c r="DYI274" s="54"/>
      <c r="DYJ274" s="66"/>
      <c r="DYK274" s="54"/>
      <c r="DYL274" s="66"/>
      <c r="DYM274" s="54"/>
      <c r="DYN274" s="66"/>
      <c r="DYO274" s="54"/>
      <c r="DYP274" s="66"/>
      <c r="DYQ274" s="54"/>
      <c r="DYR274" s="66"/>
      <c r="DYS274" s="54"/>
      <c r="DYT274" s="66"/>
      <c r="DYU274" s="54"/>
      <c r="DYV274" s="66"/>
      <c r="DYW274" s="54"/>
      <c r="DYX274" s="66"/>
      <c r="DYY274" s="54"/>
      <c r="DYZ274" s="66"/>
      <c r="DZA274" s="54"/>
      <c r="DZB274" s="66"/>
      <c r="DZC274" s="54"/>
      <c r="DZD274" s="66"/>
      <c r="DZE274" s="54"/>
      <c r="DZF274" s="66"/>
      <c r="DZG274" s="54"/>
      <c r="DZH274" s="66"/>
      <c r="DZI274" s="54"/>
      <c r="DZJ274" s="66"/>
      <c r="DZK274" s="54"/>
      <c r="DZL274" s="66"/>
      <c r="DZM274" s="54"/>
      <c r="DZN274" s="66"/>
      <c r="DZO274" s="54"/>
      <c r="DZP274" s="66"/>
      <c r="DZQ274" s="54"/>
      <c r="DZR274" s="66"/>
      <c r="DZS274" s="54"/>
      <c r="DZT274" s="66"/>
      <c r="DZU274" s="54"/>
      <c r="DZV274" s="66"/>
      <c r="DZW274" s="54"/>
      <c r="DZX274" s="66"/>
      <c r="DZY274" s="54"/>
      <c r="DZZ274" s="66"/>
      <c r="EAA274" s="54"/>
      <c r="EAB274" s="66"/>
      <c r="EAC274" s="54"/>
      <c r="EAD274" s="66"/>
      <c r="EAE274" s="54"/>
      <c r="EAF274" s="66"/>
      <c r="EAG274" s="54"/>
      <c r="EAH274" s="66"/>
      <c r="EAI274" s="54"/>
      <c r="EAJ274" s="66"/>
      <c r="EAK274" s="54"/>
      <c r="EAL274" s="66"/>
      <c r="EAM274" s="54"/>
      <c r="EAN274" s="66"/>
      <c r="EAO274" s="54"/>
      <c r="EAP274" s="66"/>
      <c r="EAQ274" s="54"/>
      <c r="EAR274" s="66"/>
      <c r="EAS274" s="54"/>
      <c r="EAT274" s="66"/>
      <c r="EAU274" s="54"/>
      <c r="EAV274" s="66"/>
      <c r="EAW274" s="54"/>
      <c r="EAX274" s="66"/>
      <c r="EAY274" s="54"/>
      <c r="EAZ274" s="66"/>
      <c r="EBA274" s="54"/>
      <c r="EBB274" s="66"/>
      <c r="EBC274" s="54"/>
      <c r="EBD274" s="66"/>
      <c r="EBE274" s="54"/>
      <c r="EBF274" s="66"/>
      <c r="EBG274" s="54"/>
      <c r="EBH274" s="66"/>
      <c r="EBI274" s="54"/>
      <c r="EBJ274" s="66"/>
      <c r="EBK274" s="54"/>
      <c r="EBL274" s="66"/>
      <c r="EBM274" s="54"/>
      <c r="EBN274" s="66"/>
      <c r="EBO274" s="54"/>
      <c r="EBP274" s="66"/>
      <c r="EBQ274" s="54"/>
      <c r="EBR274" s="66"/>
      <c r="EBS274" s="54"/>
      <c r="EBT274" s="66"/>
      <c r="EBU274" s="54"/>
      <c r="EBV274" s="66"/>
      <c r="EBW274" s="54"/>
      <c r="EBX274" s="66"/>
      <c r="EBY274" s="54"/>
      <c r="EBZ274" s="66"/>
      <c r="ECA274" s="54"/>
      <c r="ECB274" s="66"/>
      <c r="ECC274" s="54"/>
      <c r="ECD274" s="66"/>
      <c r="ECE274" s="54"/>
      <c r="ECF274" s="66"/>
      <c r="ECG274" s="54"/>
      <c r="ECH274" s="66"/>
      <c r="ECI274" s="54"/>
      <c r="ECJ274" s="66"/>
      <c r="ECK274" s="54"/>
      <c r="ECL274" s="66"/>
      <c r="ECM274" s="54"/>
      <c r="ECN274" s="66"/>
      <c r="ECO274" s="54"/>
      <c r="ECP274" s="66"/>
      <c r="ECQ274" s="54"/>
      <c r="ECR274" s="66"/>
      <c r="ECS274" s="54"/>
      <c r="ECT274" s="66"/>
      <c r="ECU274" s="54"/>
      <c r="ECV274" s="66"/>
      <c r="ECW274" s="54"/>
      <c r="ECX274" s="66"/>
      <c r="ECY274" s="54"/>
      <c r="ECZ274" s="66"/>
      <c r="EDA274" s="54"/>
      <c r="EDB274" s="66"/>
      <c r="EDC274" s="54"/>
      <c r="EDD274" s="66"/>
      <c r="EDE274" s="54"/>
      <c r="EDF274" s="66"/>
      <c r="EDG274" s="54"/>
      <c r="EDH274" s="66"/>
      <c r="EDI274" s="54"/>
      <c r="EDJ274" s="66"/>
      <c r="EDK274" s="54"/>
      <c r="EDL274" s="66"/>
      <c r="EDM274" s="54"/>
      <c r="EDN274" s="66"/>
      <c r="EDO274" s="54"/>
      <c r="EDP274" s="66"/>
      <c r="EDQ274" s="54"/>
      <c r="EDR274" s="66"/>
      <c r="EDS274" s="54"/>
      <c r="EDT274" s="66"/>
      <c r="EDU274" s="54"/>
      <c r="EDV274" s="66"/>
      <c r="EDW274" s="54"/>
      <c r="EDX274" s="66"/>
      <c r="EDY274" s="54"/>
      <c r="EDZ274" s="66"/>
      <c r="EEA274" s="54"/>
      <c r="EEB274" s="66"/>
      <c r="EEC274" s="54"/>
      <c r="EED274" s="66"/>
      <c r="EEE274" s="54"/>
      <c r="EEF274" s="66"/>
      <c r="EEG274" s="54"/>
      <c r="EEH274" s="66"/>
      <c r="EEI274" s="54"/>
      <c r="EEJ274" s="66"/>
      <c r="EEK274" s="54"/>
      <c r="EEL274" s="66"/>
      <c r="EEM274" s="54"/>
      <c r="EEN274" s="66"/>
      <c r="EEO274" s="54"/>
      <c r="EEP274" s="66"/>
      <c r="EEQ274" s="54"/>
      <c r="EER274" s="66"/>
      <c r="EES274" s="54"/>
      <c r="EET274" s="66"/>
      <c r="EEU274" s="54"/>
      <c r="EEV274" s="66"/>
      <c r="EEW274" s="54"/>
      <c r="EEX274" s="66"/>
      <c r="EEY274" s="54"/>
      <c r="EEZ274" s="66"/>
      <c r="EFA274" s="54"/>
      <c r="EFB274" s="66"/>
      <c r="EFC274" s="54"/>
      <c r="EFD274" s="66"/>
      <c r="EFE274" s="54"/>
      <c r="EFF274" s="66"/>
      <c r="EFG274" s="54"/>
      <c r="EFH274" s="66"/>
      <c r="EFI274" s="54"/>
      <c r="EFJ274" s="66"/>
      <c r="EFK274" s="54"/>
      <c r="EFL274" s="66"/>
      <c r="EFM274" s="54"/>
      <c r="EFN274" s="66"/>
      <c r="EFO274" s="54"/>
      <c r="EFP274" s="66"/>
      <c r="EFQ274" s="54"/>
      <c r="EFR274" s="66"/>
      <c r="EFS274" s="54"/>
      <c r="EFT274" s="66"/>
      <c r="EFU274" s="54"/>
      <c r="EFV274" s="66"/>
      <c r="EFW274" s="54"/>
      <c r="EFX274" s="66"/>
      <c r="EFY274" s="54"/>
      <c r="EFZ274" s="66"/>
      <c r="EGA274" s="54"/>
      <c r="EGB274" s="66"/>
      <c r="EGC274" s="54"/>
      <c r="EGD274" s="66"/>
      <c r="EGE274" s="54"/>
      <c r="EGF274" s="66"/>
      <c r="EGG274" s="54"/>
      <c r="EGH274" s="66"/>
      <c r="EGI274" s="54"/>
      <c r="EGJ274" s="66"/>
      <c r="EGK274" s="54"/>
      <c r="EGL274" s="66"/>
      <c r="EGM274" s="54"/>
      <c r="EGN274" s="66"/>
      <c r="EGO274" s="54"/>
      <c r="EGP274" s="66"/>
      <c r="EGQ274" s="54"/>
      <c r="EGR274" s="66"/>
      <c r="EGS274" s="54"/>
      <c r="EGT274" s="66"/>
      <c r="EGU274" s="54"/>
      <c r="EGV274" s="66"/>
      <c r="EGW274" s="54"/>
      <c r="EGX274" s="66"/>
      <c r="EGY274" s="54"/>
      <c r="EGZ274" s="66"/>
      <c r="EHA274" s="54"/>
      <c r="EHB274" s="66"/>
      <c r="EHC274" s="54"/>
      <c r="EHD274" s="66"/>
      <c r="EHE274" s="54"/>
      <c r="EHF274" s="66"/>
      <c r="EHG274" s="54"/>
      <c r="EHH274" s="66"/>
      <c r="EHI274" s="54"/>
      <c r="EHJ274" s="66"/>
      <c r="EHK274" s="54"/>
      <c r="EHL274" s="66"/>
      <c r="EHM274" s="54"/>
      <c r="EHN274" s="66"/>
      <c r="EHO274" s="54"/>
      <c r="EHP274" s="66"/>
      <c r="EHQ274" s="54"/>
      <c r="EHR274" s="66"/>
      <c r="EHS274" s="54"/>
      <c r="EHT274" s="66"/>
      <c r="EHU274" s="54"/>
      <c r="EHV274" s="66"/>
      <c r="EHW274" s="54"/>
      <c r="EHX274" s="66"/>
      <c r="EHY274" s="54"/>
      <c r="EHZ274" s="66"/>
      <c r="EIA274" s="54"/>
      <c r="EIB274" s="66"/>
      <c r="EIC274" s="54"/>
      <c r="EID274" s="66"/>
      <c r="EIE274" s="54"/>
      <c r="EIF274" s="66"/>
      <c r="EIG274" s="54"/>
      <c r="EIH274" s="66"/>
      <c r="EII274" s="54"/>
      <c r="EIJ274" s="66"/>
      <c r="EIK274" s="54"/>
      <c r="EIL274" s="66"/>
      <c r="EIM274" s="54"/>
      <c r="EIN274" s="66"/>
      <c r="EIO274" s="54"/>
      <c r="EIP274" s="66"/>
      <c r="EIQ274" s="54"/>
      <c r="EIR274" s="66"/>
      <c r="EIS274" s="54"/>
      <c r="EIT274" s="66"/>
      <c r="EIU274" s="54"/>
      <c r="EIV274" s="66"/>
      <c r="EIW274" s="54"/>
      <c r="EIX274" s="66"/>
      <c r="EIY274" s="54"/>
      <c r="EIZ274" s="66"/>
      <c r="EJA274" s="54"/>
      <c r="EJB274" s="66"/>
      <c r="EJC274" s="54"/>
      <c r="EJD274" s="66"/>
      <c r="EJE274" s="54"/>
      <c r="EJF274" s="66"/>
      <c r="EJG274" s="54"/>
      <c r="EJH274" s="66"/>
      <c r="EJI274" s="54"/>
      <c r="EJJ274" s="66"/>
      <c r="EJK274" s="54"/>
      <c r="EJL274" s="66"/>
      <c r="EJM274" s="54"/>
      <c r="EJN274" s="66"/>
      <c r="EJO274" s="54"/>
      <c r="EJP274" s="66"/>
      <c r="EJQ274" s="54"/>
      <c r="EJR274" s="66"/>
      <c r="EJS274" s="54"/>
      <c r="EJT274" s="66"/>
      <c r="EJU274" s="54"/>
      <c r="EJV274" s="66"/>
      <c r="EJW274" s="54"/>
      <c r="EJX274" s="66"/>
      <c r="EJY274" s="54"/>
      <c r="EJZ274" s="66"/>
      <c r="EKA274" s="54"/>
      <c r="EKB274" s="66"/>
      <c r="EKC274" s="54"/>
      <c r="EKD274" s="66"/>
      <c r="EKE274" s="54"/>
      <c r="EKF274" s="66"/>
      <c r="EKG274" s="54"/>
      <c r="EKH274" s="66"/>
      <c r="EKI274" s="54"/>
      <c r="EKJ274" s="66"/>
      <c r="EKK274" s="54"/>
      <c r="EKL274" s="66"/>
      <c r="EKM274" s="54"/>
      <c r="EKN274" s="66"/>
      <c r="EKO274" s="54"/>
      <c r="EKP274" s="66"/>
      <c r="EKQ274" s="54"/>
      <c r="EKR274" s="66"/>
      <c r="EKS274" s="54"/>
      <c r="EKT274" s="66"/>
      <c r="EKU274" s="54"/>
      <c r="EKV274" s="66"/>
      <c r="EKW274" s="54"/>
      <c r="EKX274" s="66"/>
      <c r="EKY274" s="54"/>
      <c r="EKZ274" s="66"/>
      <c r="ELA274" s="54"/>
      <c r="ELB274" s="66"/>
      <c r="ELC274" s="54"/>
      <c r="ELD274" s="66"/>
      <c r="ELE274" s="54"/>
      <c r="ELF274" s="66"/>
      <c r="ELG274" s="54"/>
      <c r="ELH274" s="66"/>
      <c r="ELI274" s="54"/>
      <c r="ELJ274" s="66"/>
      <c r="ELK274" s="54"/>
      <c r="ELL274" s="66"/>
      <c r="ELM274" s="54"/>
      <c r="ELN274" s="66"/>
      <c r="ELO274" s="54"/>
      <c r="ELP274" s="66"/>
      <c r="ELQ274" s="54"/>
      <c r="ELR274" s="66"/>
      <c r="ELS274" s="54"/>
      <c r="ELT274" s="66"/>
      <c r="ELU274" s="54"/>
      <c r="ELV274" s="66"/>
      <c r="ELW274" s="54"/>
      <c r="ELX274" s="66"/>
      <c r="ELY274" s="54"/>
      <c r="ELZ274" s="66"/>
      <c r="EMA274" s="54"/>
      <c r="EMB274" s="66"/>
      <c r="EMC274" s="54"/>
      <c r="EMD274" s="66"/>
      <c r="EME274" s="54"/>
      <c r="EMF274" s="66"/>
      <c r="EMG274" s="54"/>
      <c r="EMH274" s="66"/>
      <c r="EMI274" s="54"/>
      <c r="EMJ274" s="66"/>
      <c r="EMK274" s="54"/>
      <c r="EML274" s="66"/>
      <c r="EMM274" s="54"/>
      <c r="EMN274" s="66"/>
      <c r="EMO274" s="54"/>
      <c r="EMP274" s="66"/>
      <c r="EMQ274" s="54"/>
      <c r="EMR274" s="66"/>
      <c r="EMS274" s="54"/>
      <c r="EMT274" s="66"/>
      <c r="EMU274" s="54"/>
      <c r="EMV274" s="66"/>
      <c r="EMW274" s="54"/>
      <c r="EMX274" s="66"/>
      <c r="EMY274" s="54"/>
      <c r="EMZ274" s="66"/>
      <c r="ENA274" s="54"/>
      <c r="ENB274" s="66"/>
      <c r="ENC274" s="54"/>
      <c r="END274" s="66"/>
      <c r="ENE274" s="54"/>
      <c r="ENF274" s="66"/>
      <c r="ENG274" s="54"/>
      <c r="ENH274" s="66"/>
      <c r="ENI274" s="54"/>
      <c r="ENJ274" s="66"/>
      <c r="ENK274" s="54"/>
      <c r="ENL274" s="66"/>
      <c r="ENM274" s="54"/>
      <c r="ENN274" s="66"/>
      <c r="ENO274" s="54"/>
      <c r="ENP274" s="66"/>
      <c r="ENQ274" s="54"/>
      <c r="ENR274" s="66"/>
      <c r="ENS274" s="54"/>
      <c r="ENT274" s="66"/>
      <c r="ENU274" s="54"/>
      <c r="ENV274" s="66"/>
      <c r="ENW274" s="54"/>
      <c r="ENX274" s="66"/>
      <c r="ENY274" s="54"/>
      <c r="ENZ274" s="66"/>
      <c r="EOA274" s="54"/>
      <c r="EOB274" s="66"/>
      <c r="EOC274" s="54"/>
      <c r="EOD274" s="66"/>
      <c r="EOE274" s="54"/>
      <c r="EOF274" s="66"/>
      <c r="EOG274" s="54"/>
      <c r="EOH274" s="66"/>
      <c r="EOI274" s="54"/>
      <c r="EOJ274" s="66"/>
      <c r="EOK274" s="54"/>
      <c r="EOL274" s="66"/>
      <c r="EOM274" s="54"/>
      <c r="EON274" s="66"/>
      <c r="EOO274" s="54"/>
      <c r="EOP274" s="66"/>
      <c r="EOQ274" s="54"/>
      <c r="EOR274" s="66"/>
      <c r="EOS274" s="54"/>
      <c r="EOT274" s="66"/>
      <c r="EOU274" s="54"/>
      <c r="EOV274" s="66"/>
      <c r="EOW274" s="54"/>
      <c r="EOX274" s="66"/>
      <c r="EOY274" s="54"/>
      <c r="EOZ274" s="66"/>
      <c r="EPA274" s="54"/>
      <c r="EPB274" s="66"/>
      <c r="EPC274" s="54"/>
      <c r="EPD274" s="66"/>
      <c r="EPE274" s="54"/>
      <c r="EPF274" s="66"/>
      <c r="EPG274" s="54"/>
      <c r="EPH274" s="66"/>
      <c r="EPI274" s="54"/>
      <c r="EPJ274" s="66"/>
      <c r="EPK274" s="54"/>
      <c r="EPL274" s="66"/>
      <c r="EPM274" s="54"/>
      <c r="EPN274" s="66"/>
      <c r="EPO274" s="54"/>
      <c r="EPP274" s="66"/>
      <c r="EPQ274" s="54"/>
      <c r="EPR274" s="66"/>
      <c r="EPS274" s="54"/>
      <c r="EPT274" s="66"/>
      <c r="EPU274" s="54"/>
      <c r="EPV274" s="66"/>
      <c r="EPW274" s="54"/>
      <c r="EPX274" s="66"/>
      <c r="EPY274" s="54"/>
      <c r="EPZ274" s="66"/>
      <c r="EQA274" s="54"/>
      <c r="EQB274" s="66"/>
      <c r="EQC274" s="54"/>
      <c r="EQD274" s="66"/>
      <c r="EQE274" s="54"/>
      <c r="EQF274" s="66"/>
      <c r="EQG274" s="54"/>
      <c r="EQH274" s="66"/>
      <c r="EQI274" s="54"/>
      <c r="EQJ274" s="66"/>
      <c r="EQK274" s="54"/>
      <c r="EQL274" s="66"/>
      <c r="EQM274" s="54"/>
      <c r="EQN274" s="66"/>
      <c r="EQO274" s="54"/>
      <c r="EQP274" s="66"/>
      <c r="EQQ274" s="54"/>
      <c r="EQR274" s="66"/>
      <c r="EQS274" s="54"/>
      <c r="EQT274" s="66"/>
      <c r="EQU274" s="54"/>
      <c r="EQV274" s="66"/>
      <c r="EQW274" s="54"/>
      <c r="EQX274" s="66"/>
      <c r="EQY274" s="54"/>
      <c r="EQZ274" s="66"/>
      <c r="ERA274" s="54"/>
      <c r="ERB274" s="66"/>
      <c r="ERC274" s="54"/>
      <c r="ERD274" s="66"/>
      <c r="ERE274" s="54"/>
      <c r="ERF274" s="66"/>
      <c r="ERG274" s="54"/>
      <c r="ERH274" s="66"/>
      <c r="ERI274" s="54"/>
      <c r="ERJ274" s="66"/>
      <c r="ERK274" s="54"/>
      <c r="ERL274" s="66"/>
      <c r="ERM274" s="54"/>
      <c r="ERN274" s="66"/>
      <c r="ERO274" s="54"/>
      <c r="ERP274" s="66"/>
      <c r="ERQ274" s="54"/>
      <c r="ERR274" s="66"/>
      <c r="ERS274" s="54"/>
      <c r="ERT274" s="66"/>
      <c r="ERU274" s="54"/>
      <c r="ERV274" s="66"/>
      <c r="ERW274" s="54"/>
      <c r="ERX274" s="66"/>
      <c r="ERY274" s="54"/>
      <c r="ERZ274" s="66"/>
      <c r="ESA274" s="54"/>
      <c r="ESB274" s="66"/>
      <c r="ESC274" s="54"/>
      <c r="ESD274" s="66"/>
      <c r="ESE274" s="54"/>
      <c r="ESF274" s="66"/>
      <c r="ESG274" s="54"/>
      <c r="ESH274" s="66"/>
      <c r="ESI274" s="54"/>
      <c r="ESJ274" s="66"/>
      <c r="ESK274" s="54"/>
      <c r="ESL274" s="66"/>
      <c r="ESM274" s="54"/>
      <c r="ESN274" s="66"/>
      <c r="ESO274" s="54"/>
      <c r="ESP274" s="66"/>
      <c r="ESQ274" s="54"/>
      <c r="ESR274" s="66"/>
      <c r="ESS274" s="54"/>
      <c r="EST274" s="66"/>
      <c r="ESU274" s="54"/>
      <c r="ESV274" s="66"/>
      <c r="ESW274" s="54"/>
      <c r="ESX274" s="66"/>
      <c r="ESY274" s="54"/>
      <c r="ESZ274" s="66"/>
      <c r="ETA274" s="54"/>
      <c r="ETB274" s="66"/>
      <c r="ETC274" s="54"/>
      <c r="ETD274" s="66"/>
      <c r="ETE274" s="54"/>
      <c r="ETF274" s="66"/>
      <c r="ETG274" s="54"/>
      <c r="ETH274" s="66"/>
      <c r="ETI274" s="54"/>
      <c r="ETJ274" s="66"/>
      <c r="ETK274" s="54"/>
      <c r="ETL274" s="66"/>
      <c r="ETM274" s="54"/>
      <c r="ETN274" s="66"/>
      <c r="ETO274" s="54"/>
      <c r="ETP274" s="66"/>
      <c r="ETQ274" s="54"/>
      <c r="ETR274" s="66"/>
      <c r="ETS274" s="54"/>
      <c r="ETT274" s="66"/>
      <c r="ETU274" s="54"/>
      <c r="ETV274" s="66"/>
      <c r="ETW274" s="54"/>
      <c r="ETX274" s="66"/>
      <c r="ETY274" s="54"/>
      <c r="ETZ274" s="66"/>
      <c r="EUA274" s="54"/>
      <c r="EUB274" s="66"/>
      <c r="EUC274" s="54"/>
      <c r="EUD274" s="66"/>
      <c r="EUE274" s="54"/>
      <c r="EUF274" s="66"/>
      <c r="EUG274" s="54"/>
      <c r="EUH274" s="66"/>
      <c r="EUI274" s="54"/>
      <c r="EUJ274" s="66"/>
      <c r="EUK274" s="54"/>
      <c r="EUL274" s="66"/>
      <c r="EUM274" s="54"/>
      <c r="EUN274" s="66"/>
      <c r="EUO274" s="54"/>
      <c r="EUP274" s="66"/>
      <c r="EUQ274" s="54"/>
      <c r="EUR274" s="66"/>
      <c r="EUS274" s="54"/>
      <c r="EUT274" s="66"/>
      <c r="EUU274" s="54"/>
      <c r="EUV274" s="66"/>
      <c r="EUW274" s="54"/>
      <c r="EUX274" s="66"/>
      <c r="EUY274" s="54"/>
      <c r="EUZ274" s="66"/>
      <c r="EVA274" s="54"/>
      <c r="EVB274" s="66"/>
      <c r="EVC274" s="54"/>
      <c r="EVD274" s="66"/>
      <c r="EVE274" s="54"/>
      <c r="EVF274" s="66"/>
      <c r="EVG274" s="54"/>
      <c r="EVH274" s="66"/>
      <c r="EVI274" s="54"/>
      <c r="EVJ274" s="66"/>
      <c r="EVK274" s="54"/>
      <c r="EVL274" s="66"/>
      <c r="EVM274" s="54"/>
      <c r="EVN274" s="66"/>
      <c r="EVO274" s="54"/>
      <c r="EVP274" s="66"/>
      <c r="EVQ274" s="54"/>
      <c r="EVR274" s="66"/>
      <c r="EVS274" s="54"/>
      <c r="EVT274" s="66"/>
      <c r="EVU274" s="54"/>
      <c r="EVV274" s="66"/>
      <c r="EVW274" s="54"/>
      <c r="EVX274" s="66"/>
      <c r="EVY274" s="54"/>
      <c r="EVZ274" s="66"/>
      <c r="EWA274" s="54"/>
      <c r="EWB274" s="66"/>
      <c r="EWC274" s="54"/>
      <c r="EWD274" s="66"/>
      <c r="EWE274" s="54"/>
      <c r="EWF274" s="66"/>
      <c r="EWG274" s="54"/>
      <c r="EWH274" s="66"/>
      <c r="EWI274" s="54"/>
      <c r="EWJ274" s="66"/>
      <c r="EWK274" s="54"/>
      <c r="EWL274" s="66"/>
      <c r="EWM274" s="54"/>
      <c r="EWN274" s="66"/>
      <c r="EWO274" s="54"/>
      <c r="EWP274" s="66"/>
      <c r="EWQ274" s="54"/>
      <c r="EWR274" s="66"/>
      <c r="EWS274" s="54"/>
      <c r="EWT274" s="66"/>
      <c r="EWU274" s="54"/>
      <c r="EWV274" s="66"/>
      <c r="EWW274" s="54"/>
      <c r="EWX274" s="66"/>
      <c r="EWY274" s="54"/>
      <c r="EWZ274" s="66"/>
      <c r="EXA274" s="54"/>
      <c r="EXB274" s="66"/>
      <c r="EXC274" s="54"/>
      <c r="EXD274" s="66"/>
      <c r="EXE274" s="54"/>
      <c r="EXF274" s="66"/>
      <c r="EXG274" s="54"/>
      <c r="EXH274" s="66"/>
      <c r="EXI274" s="54"/>
      <c r="EXJ274" s="66"/>
      <c r="EXK274" s="54"/>
      <c r="EXL274" s="66"/>
      <c r="EXM274" s="54"/>
      <c r="EXN274" s="66"/>
      <c r="EXO274" s="54"/>
      <c r="EXP274" s="66"/>
      <c r="EXQ274" s="54"/>
      <c r="EXR274" s="66"/>
      <c r="EXS274" s="54"/>
      <c r="EXT274" s="66"/>
      <c r="EXU274" s="54"/>
      <c r="EXV274" s="66"/>
      <c r="EXW274" s="54"/>
      <c r="EXX274" s="66"/>
      <c r="EXY274" s="54"/>
      <c r="EXZ274" s="66"/>
      <c r="EYA274" s="54"/>
      <c r="EYB274" s="66"/>
      <c r="EYC274" s="54"/>
      <c r="EYD274" s="66"/>
      <c r="EYE274" s="54"/>
      <c r="EYF274" s="66"/>
      <c r="EYG274" s="54"/>
      <c r="EYH274" s="66"/>
      <c r="EYI274" s="54"/>
      <c r="EYJ274" s="66"/>
      <c r="EYK274" s="54"/>
      <c r="EYL274" s="66"/>
      <c r="EYM274" s="54"/>
      <c r="EYN274" s="66"/>
      <c r="EYO274" s="54"/>
      <c r="EYP274" s="66"/>
      <c r="EYQ274" s="54"/>
      <c r="EYR274" s="66"/>
      <c r="EYS274" s="54"/>
      <c r="EYT274" s="66"/>
      <c r="EYU274" s="54"/>
      <c r="EYV274" s="66"/>
      <c r="EYW274" s="54"/>
      <c r="EYX274" s="66"/>
      <c r="EYY274" s="54"/>
      <c r="EYZ274" s="66"/>
      <c r="EZA274" s="54"/>
      <c r="EZB274" s="66"/>
      <c r="EZC274" s="54"/>
      <c r="EZD274" s="66"/>
      <c r="EZE274" s="54"/>
      <c r="EZF274" s="66"/>
      <c r="EZG274" s="54"/>
      <c r="EZH274" s="66"/>
      <c r="EZI274" s="54"/>
      <c r="EZJ274" s="66"/>
      <c r="EZK274" s="54"/>
      <c r="EZL274" s="66"/>
      <c r="EZM274" s="54"/>
      <c r="EZN274" s="66"/>
      <c r="EZO274" s="54"/>
      <c r="EZP274" s="66"/>
      <c r="EZQ274" s="54"/>
      <c r="EZR274" s="66"/>
      <c r="EZS274" s="54"/>
      <c r="EZT274" s="66"/>
      <c r="EZU274" s="54"/>
      <c r="EZV274" s="66"/>
      <c r="EZW274" s="54"/>
      <c r="EZX274" s="66"/>
      <c r="EZY274" s="54"/>
      <c r="EZZ274" s="66"/>
      <c r="FAA274" s="54"/>
      <c r="FAB274" s="66"/>
      <c r="FAC274" s="54"/>
      <c r="FAD274" s="66"/>
      <c r="FAE274" s="54"/>
      <c r="FAF274" s="66"/>
      <c r="FAG274" s="54"/>
      <c r="FAH274" s="66"/>
      <c r="FAI274" s="54"/>
      <c r="FAJ274" s="66"/>
      <c r="FAK274" s="54"/>
      <c r="FAL274" s="66"/>
      <c r="FAM274" s="54"/>
      <c r="FAN274" s="66"/>
      <c r="FAO274" s="54"/>
      <c r="FAP274" s="66"/>
      <c r="FAQ274" s="54"/>
      <c r="FAR274" s="66"/>
      <c r="FAS274" s="54"/>
      <c r="FAT274" s="66"/>
      <c r="FAU274" s="54"/>
      <c r="FAV274" s="66"/>
      <c r="FAW274" s="54"/>
      <c r="FAX274" s="66"/>
      <c r="FAY274" s="54"/>
      <c r="FAZ274" s="66"/>
      <c r="FBA274" s="54"/>
      <c r="FBB274" s="66"/>
      <c r="FBC274" s="54"/>
      <c r="FBD274" s="66"/>
      <c r="FBE274" s="54"/>
      <c r="FBF274" s="66"/>
      <c r="FBG274" s="54"/>
      <c r="FBH274" s="66"/>
      <c r="FBI274" s="54"/>
      <c r="FBJ274" s="66"/>
      <c r="FBK274" s="54"/>
      <c r="FBL274" s="66"/>
      <c r="FBM274" s="54"/>
      <c r="FBN274" s="66"/>
      <c r="FBO274" s="54"/>
      <c r="FBP274" s="66"/>
      <c r="FBQ274" s="54"/>
      <c r="FBR274" s="66"/>
      <c r="FBS274" s="54"/>
      <c r="FBT274" s="66"/>
      <c r="FBU274" s="54"/>
      <c r="FBV274" s="66"/>
      <c r="FBW274" s="54"/>
      <c r="FBX274" s="66"/>
      <c r="FBY274" s="54"/>
      <c r="FBZ274" s="66"/>
      <c r="FCA274" s="54"/>
      <c r="FCB274" s="66"/>
      <c r="FCC274" s="54"/>
      <c r="FCD274" s="66"/>
      <c r="FCE274" s="54"/>
      <c r="FCF274" s="66"/>
      <c r="FCG274" s="54"/>
      <c r="FCH274" s="66"/>
      <c r="FCI274" s="54"/>
      <c r="FCJ274" s="66"/>
      <c r="FCK274" s="54"/>
      <c r="FCL274" s="66"/>
      <c r="FCM274" s="54"/>
      <c r="FCN274" s="66"/>
      <c r="FCO274" s="54"/>
      <c r="FCP274" s="66"/>
      <c r="FCQ274" s="54"/>
      <c r="FCR274" s="66"/>
      <c r="FCS274" s="54"/>
      <c r="FCT274" s="66"/>
      <c r="FCU274" s="54"/>
      <c r="FCV274" s="66"/>
      <c r="FCW274" s="54"/>
      <c r="FCX274" s="66"/>
      <c r="FCY274" s="54"/>
      <c r="FCZ274" s="66"/>
      <c r="FDA274" s="54"/>
      <c r="FDB274" s="66"/>
      <c r="FDC274" s="54"/>
      <c r="FDD274" s="66"/>
      <c r="FDE274" s="54"/>
      <c r="FDF274" s="66"/>
      <c r="FDG274" s="54"/>
      <c r="FDH274" s="66"/>
      <c r="FDI274" s="54"/>
      <c r="FDJ274" s="66"/>
      <c r="FDK274" s="54"/>
      <c r="FDL274" s="66"/>
      <c r="FDM274" s="54"/>
      <c r="FDN274" s="66"/>
      <c r="FDO274" s="54"/>
      <c r="FDP274" s="66"/>
      <c r="FDQ274" s="54"/>
      <c r="FDR274" s="66"/>
      <c r="FDS274" s="54"/>
      <c r="FDT274" s="66"/>
      <c r="FDU274" s="54"/>
      <c r="FDV274" s="66"/>
      <c r="FDW274" s="54"/>
      <c r="FDX274" s="66"/>
      <c r="FDY274" s="54"/>
      <c r="FDZ274" s="66"/>
      <c r="FEA274" s="54"/>
      <c r="FEB274" s="66"/>
      <c r="FEC274" s="54"/>
      <c r="FED274" s="66"/>
      <c r="FEE274" s="54"/>
      <c r="FEF274" s="66"/>
      <c r="FEG274" s="54"/>
      <c r="FEH274" s="66"/>
      <c r="FEI274" s="54"/>
      <c r="FEJ274" s="66"/>
      <c r="FEK274" s="54"/>
      <c r="FEL274" s="66"/>
      <c r="FEM274" s="54"/>
      <c r="FEN274" s="66"/>
      <c r="FEO274" s="54"/>
      <c r="FEP274" s="66"/>
      <c r="FEQ274" s="54"/>
      <c r="FER274" s="66"/>
      <c r="FES274" s="54"/>
      <c r="FET274" s="66"/>
      <c r="FEU274" s="54"/>
      <c r="FEV274" s="66"/>
      <c r="FEW274" s="54"/>
      <c r="FEX274" s="66"/>
      <c r="FEY274" s="54"/>
      <c r="FEZ274" s="66"/>
      <c r="FFA274" s="54"/>
      <c r="FFB274" s="66"/>
      <c r="FFC274" s="54"/>
      <c r="FFD274" s="66"/>
      <c r="FFE274" s="54"/>
      <c r="FFF274" s="66"/>
      <c r="FFG274" s="54"/>
      <c r="FFH274" s="66"/>
      <c r="FFI274" s="54"/>
      <c r="FFJ274" s="66"/>
      <c r="FFK274" s="54"/>
      <c r="FFL274" s="66"/>
      <c r="FFM274" s="54"/>
      <c r="FFN274" s="66"/>
      <c r="FFO274" s="54"/>
      <c r="FFP274" s="66"/>
      <c r="FFQ274" s="54"/>
      <c r="FFR274" s="66"/>
      <c r="FFS274" s="54"/>
      <c r="FFT274" s="66"/>
      <c r="FFU274" s="54"/>
      <c r="FFV274" s="66"/>
      <c r="FFW274" s="54"/>
      <c r="FFX274" s="66"/>
      <c r="FFY274" s="54"/>
      <c r="FFZ274" s="66"/>
      <c r="FGA274" s="54"/>
      <c r="FGB274" s="66"/>
      <c r="FGC274" s="54"/>
      <c r="FGD274" s="66"/>
      <c r="FGE274" s="54"/>
      <c r="FGF274" s="66"/>
      <c r="FGG274" s="54"/>
      <c r="FGH274" s="66"/>
      <c r="FGI274" s="54"/>
      <c r="FGJ274" s="66"/>
      <c r="FGK274" s="54"/>
      <c r="FGL274" s="66"/>
      <c r="FGM274" s="54"/>
      <c r="FGN274" s="66"/>
      <c r="FGO274" s="54"/>
      <c r="FGP274" s="66"/>
      <c r="FGQ274" s="54"/>
      <c r="FGR274" s="66"/>
      <c r="FGS274" s="54"/>
      <c r="FGT274" s="66"/>
      <c r="FGU274" s="54"/>
      <c r="FGV274" s="66"/>
      <c r="FGW274" s="54"/>
      <c r="FGX274" s="66"/>
      <c r="FGY274" s="54"/>
      <c r="FGZ274" s="66"/>
      <c r="FHA274" s="54"/>
      <c r="FHB274" s="66"/>
      <c r="FHC274" s="54"/>
      <c r="FHD274" s="66"/>
      <c r="FHE274" s="54"/>
      <c r="FHF274" s="66"/>
      <c r="FHG274" s="54"/>
      <c r="FHH274" s="66"/>
      <c r="FHI274" s="54"/>
      <c r="FHJ274" s="66"/>
      <c r="FHK274" s="54"/>
      <c r="FHL274" s="66"/>
      <c r="FHM274" s="54"/>
      <c r="FHN274" s="66"/>
      <c r="FHO274" s="54"/>
      <c r="FHP274" s="66"/>
      <c r="FHQ274" s="54"/>
      <c r="FHR274" s="66"/>
      <c r="FHS274" s="54"/>
      <c r="FHT274" s="66"/>
      <c r="FHU274" s="54"/>
      <c r="FHV274" s="66"/>
      <c r="FHW274" s="54"/>
      <c r="FHX274" s="66"/>
      <c r="FHY274" s="54"/>
      <c r="FHZ274" s="66"/>
      <c r="FIA274" s="54"/>
      <c r="FIB274" s="66"/>
      <c r="FIC274" s="54"/>
      <c r="FID274" s="66"/>
      <c r="FIE274" s="54"/>
      <c r="FIF274" s="66"/>
      <c r="FIG274" s="54"/>
      <c r="FIH274" s="66"/>
      <c r="FII274" s="54"/>
      <c r="FIJ274" s="66"/>
      <c r="FIK274" s="54"/>
      <c r="FIL274" s="66"/>
      <c r="FIM274" s="54"/>
      <c r="FIN274" s="66"/>
      <c r="FIO274" s="54"/>
      <c r="FIP274" s="66"/>
      <c r="FIQ274" s="54"/>
      <c r="FIR274" s="66"/>
      <c r="FIS274" s="54"/>
      <c r="FIT274" s="66"/>
      <c r="FIU274" s="54"/>
      <c r="FIV274" s="66"/>
      <c r="FIW274" s="54"/>
      <c r="FIX274" s="66"/>
      <c r="FIY274" s="54"/>
      <c r="FIZ274" s="66"/>
      <c r="FJA274" s="54"/>
      <c r="FJB274" s="66"/>
      <c r="FJC274" s="54"/>
      <c r="FJD274" s="66"/>
      <c r="FJE274" s="54"/>
      <c r="FJF274" s="66"/>
      <c r="FJG274" s="54"/>
      <c r="FJH274" s="66"/>
      <c r="FJI274" s="54"/>
      <c r="FJJ274" s="66"/>
      <c r="FJK274" s="54"/>
      <c r="FJL274" s="66"/>
      <c r="FJM274" s="54"/>
      <c r="FJN274" s="66"/>
      <c r="FJO274" s="54"/>
      <c r="FJP274" s="66"/>
      <c r="FJQ274" s="54"/>
      <c r="FJR274" s="66"/>
      <c r="FJS274" s="54"/>
      <c r="FJT274" s="66"/>
      <c r="FJU274" s="54"/>
      <c r="FJV274" s="66"/>
      <c r="FJW274" s="54"/>
      <c r="FJX274" s="66"/>
      <c r="FJY274" s="54"/>
      <c r="FJZ274" s="66"/>
      <c r="FKA274" s="54"/>
      <c r="FKB274" s="66"/>
      <c r="FKC274" s="54"/>
      <c r="FKD274" s="66"/>
      <c r="FKE274" s="54"/>
      <c r="FKF274" s="66"/>
      <c r="FKG274" s="54"/>
      <c r="FKH274" s="66"/>
      <c r="FKI274" s="54"/>
      <c r="FKJ274" s="66"/>
      <c r="FKK274" s="54"/>
      <c r="FKL274" s="66"/>
      <c r="FKM274" s="54"/>
      <c r="FKN274" s="66"/>
      <c r="FKO274" s="54"/>
      <c r="FKP274" s="66"/>
      <c r="FKQ274" s="54"/>
      <c r="FKR274" s="66"/>
      <c r="FKS274" s="54"/>
      <c r="FKT274" s="66"/>
      <c r="FKU274" s="54"/>
      <c r="FKV274" s="66"/>
      <c r="FKW274" s="54"/>
      <c r="FKX274" s="66"/>
      <c r="FKY274" s="54"/>
      <c r="FKZ274" s="66"/>
      <c r="FLA274" s="54"/>
      <c r="FLB274" s="66"/>
      <c r="FLC274" s="54"/>
      <c r="FLD274" s="66"/>
      <c r="FLE274" s="54"/>
      <c r="FLF274" s="66"/>
      <c r="FLG274" s="54"/>
      <c r="FLH274" s="66"/>
      <c r="FLI274" s="54"/>
      <c r="FLJ274" s="66"/>
      <c r="FLK274" s="54"/>
      <c r="FLL274" s="66"/>
      <c r="FLM274" s="54"/>
      <c r="FLN274" s="66"/>
      <c r="FLO274" s="54"/>
      <c r="FLP274" s="66"/>
      <c r="FLQ274" s="54"/>
      <c r="FLR274" s="66"/>
      <c r="FLS274" s="54"/>
      <c r="FLT274" s="66"/>
      <c r="FLU274" s="54"/>
      <c r="FLV274" s="66"/>
      <c r="FLW274" s="54"/>
      <c r="FLX274" s="66"/>
      <c r="FLY274" s="54"/>
      <c r="FLZ274" s="66"/>
      <c r="FMA274" s="54"/>
      <c r="FMB274" s="66"/>
      <c r="FMC274" s="54"/>
      <c r="FMD274" s="66"/>
      <c r="FME274" s="54"/>
      <c r="FMF274" s="66"/>
      <c r="FMG274" s="54"/>
      <c r="FMH274" s="66"/>
      <c r="FMI274" s="54"/>
      <c r="FMJ274" s="66"/>
      <c r="FMK274" s="54"/>
      <c r="FML274" s="66"/>
      <c r="FMM274" s="54"/>
      <c r="FMN274" s="66"/>
      <c r="FMO274" s="54"/>
      <c r="FMP274" s="66"/>
      <c r="FMQ274" s="54"/>
      <c r="FMR274" s="66"/>
      <c r="FMS274" s="54"/>
      <c r="FMT274" s="66"/>
      <c r="FMU274" s="54"/>
      <c r="FMV274" s="66"/>
      <c r="FMW274" s="54"/>
      <c r="FMX274" s="66"/>
      <c r="FMY274" s="54"/>
      <c r="FMZ274" s="66"/>
      <c r="FNA274" s="54"/>
      <c r="FNB274" s="66"/>
      <c r="FNC274" s="54"/>
      <c r="FND274" s="66"/>
      <c r="FNE274" s="54"/>
      <c r="FNF274" s="66"/>
      <c r="FNG274" s="54"/>
      <c r="FNH274" s="66"/>
      <c r="FNI274" s="54"/>
      <c r="FNJ274" s="66"/>
      <c r="FNK274" s="54"/>
      <c r="FNL274" s="66"/>
      <c r="FNM274" s="54"/>
      <c r="FNN274" s="66"/>
      <c r="FNO274" s="54"/>
      <c r="FNP274" s="66"/>
      <c r="FNQ274" s="54"/>
      <c r="FNR274" s="66"/>
      <c r="FNS274" s="54"/>
      <c r="FNT274" s="66"/>
      <c r="FNU274" s="54"/>
      <c r="FNV274" s="66"/>
      <c r="FNW274" s="54"/>
      <c r="FNX274" s="66"/>
      <c r="FNY274" s="54"/>
      <c r="FNZ274" s="66"/>
      <c r="FOA274" s="54"/>
      <c r="FOB274" s="66"/>
      <c r="FOC274" s="54"/>
      <c r="FOD274" s="66"/>
      <c r="FOE274" s="54"/>
      <c r="FOF274" s="66"/>
      <c r="FOG274" s="54"/>
      <c r="FOH274" s="66"/>
      <c r="FOI274" s="54"/>
      <c r="FOJ274" s="66"/>
      <c r="FOK274" s="54"/>
      <c r="FOL274" s="66"/>
      <c r="FOM274" s="54"/>
      <c r="FON274" s="66"/>
      <c r="FOO274" s="54"/>
      <c r="FOP274" s="66"/>
      <c r="FOQ274" s="54"/>
      <c r="FOR274" s="66"/>
      <c r="FOS274" s="54"/>
      <c r="FOT274" s="66"/>
      <c r="FOU274" s="54"/>
      <c r="FOV274" s="66"/>
      <c r="FOW274" s="54"/>
      <c r="FOX274" s="66"/>
      <c r="FOY274" s="54"/>
      <c r="FOZ274" s="66"/>
      <c r="FPA274" s="54"/>
      <c r="FPB274" s="66"/>
      <c r="FPC274" s="54"/>
      <c r="FPD274" s="66"/>
      <c r="FPE274" s="54"/>
      <c r="FPF274" s="66"/>
      <c r="FPG274" s="54"/>
      <c r="FPH274" s="66"/>
      <c r="FPI274" s="54"/>
      <c r="FPJ274" s="66"/>
      <c r="FPK274" s="54"/>
      <c r="FPL274" s="66"/>
      <c r="FPM274" s="54"/>
      <c r="FPN274" s="66"/>
      <c r="FPO274" s="54"/>
      <c r="FPP274" s="66"/>
      <c r="FPQ274" s="54"/>
      <c r="FPR274" s="66"/>
      <c r="FPS274" s="54"/>
      <c r="FPT274" s="66"/>
      <c r="FPU274" s="54"/>
      <c r="FPV274" s="66"/>
      <c r="FPW274" s="54"/>
      <c r="FPX274" s="66"/>
      <c r="FPY274" s="54"/>
      <c r="FPZ274" s="66"/>
      <c r="FQA274" s="54"/>
      <c r="FQB274" s="66"/>
      <c r="FQC274" s="54"/>
      <c r="FQD274" s="66"/>
      <c r="FQE274" s="54"/>
      <c r="FQF274" s="66"/>
      <c r="FQG274" s="54"/>
      <c r="FQH274" s="66"/>
      <c r="FQI274" s="54"/>
      <c r="FQJ274" s="66"/>
      <c r="FQK274" s="54"/>
      <c r="FQL274" s="66"/>
      <c r="FQM274" s="54"/>
      <c r="FQN274" s="66"/>
      <c r="FQO274" s="54"/>
      <c r="FQP274" s="66"/>
      <c r="FQQ274" s="54"/>
      <c r="FQR274" s="66"/>
      <c r="FQS274" s="54"/>
      <c r="FQT274" s="66"/>
      <c r="FQU274" s="54"/>
      <c r="FQV274" s="66"/>
      <c r="FQW274" s="54"/>
      <c r="FQX274" s="66"/>
      <c r="FQY274" s="54"/>
      <c r="FQZ274" s="66"/>
      <c r="FRA274" s="54"/>
      <c r="FRB274" s="66"/>
      <c r="FRC274" s="54"/>
      <c r="FRD274" s="66"/>
      <c r="FRE274" s="54"/>
      <c r="FRF274" s="66"/>
      <c r="FRG274" s="54"/>
      <c r="FRH274" s="66"/>
      <c r="FRI274" s="54"/>
      <c r="FRJ274" s="66"/>
      <c r="FRK274" s="54"/>
      <c r="FRL274" s="66"/>
      <c r="FRM274" s="54"/>
      <c r="FRN274" s="66"/>
      <c r="FRO274" s="54"/>
      <c r="FRP274" s="66"/>
      <c r="FRQ274" s="54"/>
      <c r="FRR274" s="66"/>
      <c r="FRS274" s="54"/>
      <c r="FRT274" s="66"/>
      <c r="FRU274" s="54"/>
      <c r="FRV274" s="66"/>
      <c r="FRW274" s="54"/>
      <c r="FRX274" s="66"/>
      <c r="FRY274" s="54"/>
      <c r="FRZ274" s="66"/>
      <c r="FSA274" s="54"/>
      <c r="FSB274" s="66"/>
      <c r="FSC274" s="54"/>
      <c r="FSD274" s="66"/>
      <c r="FSE274" s="54"/>
      <c r="FSF274" s="66"/>
      <c r="FSG274" s="54"/>
      <c r="FSH274" s="66"/>
      <c r="FSI274" s="54"/>
      <c r="FSJ274" s="66"/>
      <c r="FSK274" s="54"/>
      <c r="FSL274" s="66"/>
      <c r="FSM274" s="54"/>
      <c r="FSN274" s="66"/>
      <c r="FSO274" s="54"/>
      <c r="FSP274" s="66"/>
      <c r="FSQ274" s="54"/>
      <c r="FSR274" s="66"/>
      <c r="FSS274" s="54"/>
      <c r="FST274" s="66"/>
      <c r="FSU274" s="54"/>
      <c r="FSV274" s="66"/>
      <c r="FSW274" s="54"/>
      <c r="FSX274" s="66"/>
      <c r="FSY274" s="54"/>
      <c r="FSZ274" s="66"/>
      <c r="FTA274" s="54"/>
      <c r="FTB274" s="66"/>
      <c r="FTC274" s="54"/>
      <c r="FTD274" s="66"/>
      <c r="FTE274" s="54"/>
      <c r="FTF274" s="66"/>
      <c r="FTG274" s="54"/>
      <c r="FTH274" s="66"/>
      <c r="FTI274" s="54"/>
      <c r="FTJ274" s="66"/>
      <c r="FTK274" s="54"/>
      <c r="FTL274" s="66"/>
      <c r="FTM274" s="54"/>
      <c r="FTN274" s="66"/>
      <c r="FTO274" s="54"/>
      <c r="FTP274" s="66"/>
      <c r="FTQ274" s="54"/>
      <c r="FTR274" s="66"/>
      <c r="FTS274" s="54"/>
      <c r="FTT274" s="66"/>
      <c r="FTU274" s="54"/>
      <c r="FTV274" s="66"/>
      <c r="FTW274" s="54"/>
      <c r="FTX274" s="66"/>
      <c r="FTY274" s="54"/>
      <c r="FTZ274" s="66"/>
      <c r="FUA274" s="54"/>
      <c r="FUB274" s="66"/>
      <c r="FUC274" s="54"/>
      <c r="FUD274" s="66"/>
      <c r="FUE274" s="54"/>
      <c r="FUF274" s="66"/>
      <c r="FUG274" s="54"/>
      <c r="FUH274" s="66"/>
      <c r="FUI274" s="54"/>
      <c r="FUJ274" s="66"/>
      <c r="FUK274" s="54"/>
      <c r="FUL274" s="66"/>
      <c r="FUM274" s="54"/>
      <c r="FUN274" s="66"/>
      <c r="FUO274" s="54"/>
      <c r="FUP274" s="66"/>
      <c r="FUQ274" s="54"/>
      <c r="FUR274" s="66"/>
      <c r="FUS274" s="54"/>
      <c r="FUT274" s="66"/>
      <c r="FUU274" s="54"/>
      <c r="FUV274" s="66"/>
      <c r="FUW274" s="54"/>
      <c r="FUX274" s="66"/>
      <c r="FUY274" s="54"/>
      <c r="FUZ274" s="66"/>
      <c r="FVA274" s="54"/>
      <c r="FVB274" s="66"/>
      <c r="FVC274" s="54"/>
      <c r="FVD274" s="66"/>
      <c r="FVE274" s="54"/>
      <c r="FVF274" s="66"/>
      <c r="FVG274" s="54"/>
      <c r="FVH274" s="66"/>
      <c r="FVI274" s="54"/>
      <c r="FVJ274" s="66"/>
      <c r="FVK274" s="54"/>
      <c r="FVL274" s="66"/>
      <c r="FVM274" s="54"/>
      <c r="FVN274" s="66"/>
      <c r="FVO274" s="54"/>
      <c r="FVP274" s="66"/>
      <c r="FVQ274" s="54"/>
      <c r="FVR274" s="66"/>
      <c r="FVS274" s="54"/>
      <c r="FVT274" s="66"/>
      <c r="FVU274" s="54"/>
      <c r="FVV274" s="66"/>
      <c r="FVW274" s="54"/>
      <c r="FVX274" s="66"/>
      <c r="FVY274" s="54"/>
      <c r="FVZ274" s="66"/>
      <c r="FWA274" s="54"/>
      <c r="FWB274" s="66"/>
      <c r="FWC274" s="54"/>
      <c r="FWD274" s="66"/>
      <c r="FWE274" s="54"/>
      <c r="FWF274" s="66"/>
      <c r="FWG274" s="54"/>
      <c r="FWH274" s="66"/>
      <c r="FWI274" s="54"/>
      <c r="FWJ274" s="66"/>
      <c r="FWK274" s="54"/>
      <c r="FWL274" s="66"/>
      <c r="FWM274" s="54"/>
      <c r="FWN274" s="66"/>
      <c r="FWO274" s="54"/>
      <c r="FWP274" s="66"/>
      <c r="FWQ274" s="54"/>
      <c r="FWR274" s="66"/>
      <c r="FWS274" s="54"/>
      <c r="FWT274" s="66"/>
      <c r="FWU274" s="54"/>
      <c r="FWV274" s="66"/>
      <c r="FWW274" s="54"/>
      <c r="FWX274" s="66"/>
      <c r="FWY274" s="54"/>
      <c r="FWZ274" s="66"/>
      <c r="FXA274" s="54"/>
      <c r="FXB274" s="66"/>
      <c r="FXC274" s="54"/>
      <c r="FXD274" s="66"/>
      <c r="FXE274" s="54"/>
      <c r="FXF274" s="66"/>
      <c r="FXG274" s="54"/>
      <c r="FXH274" s="66"/>
      <c r="FXI274" s="54"/>
      <c r="FXJ274" s="66"/>
      <c r="FXK274" s="54"/>
      <c r="FXL274" s="66"/>
      <c r="FXM274" s="54"/>
      <c r="FXN274" s="66"/>
      <c r="FXO274" s="54"/>
      <c r="FXP274" s="66"/>
      <c r="FXQ274" s="54"/>
      <c r="FXR274" s="66"/>
      <c r="FXS274" s="54"/>
      <c r="FXT274" s="66"/>
      <c r="FXU274" s="54"/>
      <c r="FXV274" s="66"/>
      <c r="FXW274" s="54"/>
      <c r="FXX274" s="66"/>
      <c r="FXY274" s="54"/>
      <c r="FXZ274" s="66"/>
      <c r="FYA274" s="54"/>
      <c r="FYB274" s="66"/>
      <c r="FYC274" s="54"/>
      <c r="FYD274" s="66"/>
      <c r="FYE274" s="54"/>
      <c r="FYF274" s="66"/>
      <c r="FYG274" s="54"/>
      <c r="FYH274" s="66"/>
      <c r="FYI274" s="54"/>
      <c r="FYJ274" s="66"/>
      <c r="FYK274" s="54"/>
      <c r="FYL274" s="66"/>
      <c r="FYM274" s="54"/>
      <c r="FYN274" s="66"/>
      <c r="FYO274" s="54"/>
      <c r="FYP274" s="66"/>
      <c r="FYQ274" s="54"/>
      <c r="FYR274" s="66"/>
      <c r="FYS274" s="54"/>
      <c r="FYT274" s="66"/>
      <c r="FYU274" s="54"/>
      <c r="FYV274" s="66"/>
      <c r="FYW274" s="54"/>
      <c r="FYX274" s="66"/>
      <c r="FYY274" s="54"/>
      <c r="FYZ274" s="66"/>
      <c r="FZA274" s="54"/>
      <c r="FZB274" s="66"/>
      <c r="FZC274" s="54"/>
      <c r="FZD274" s="66"/>
      <c r="FZE274" s="54"/>
      <c r="FZF274" s="66"/>
      <c r="FZG274" s="54"/>
      <c r="FZH274" s="66"/>
      <c r="FZI274" s="54"/>
      <c r="FZJ274" s="66"/>
      <c r="FZK274" s="54"/>
      <c r="FZL274" s="66"/>
      <c r="FZM274" s="54"/>
      <c r="FZN274" s="66"/>
      <c r="FZO274" s="54"/>
      <c r="FZP274" s="66"/>
      <c r="FZQ274" s="54"/>
      <c r="FZR274" s="66"/>
      <c r="FZS274" s="54"/>
      <c r="FZT274" s="66"/>
      <c r="FZU274" s="54"/>
      <c r="FZV274" s="66"/>
      <c r="FZW274" s="54"/>
      <c r="FZX274" s="66"/>
      <c r="FZY274" s="54"/>
      <c r="FZZ274" s="66"/>
      <c r="GAA274" s="54"/>
      <c r="GAB274" s="66"/>
      <c r="GAC274" s="54"/>
      <c r="GAD274" s="66"/>
      <c r="GAE274" s="54"/>
      <c r="GAF274" s="66"/>
      <c r="GAG274" s="54"/>
      <c r="GAH274" s="66"/>
      <c r="GAI274" s="54"/>
      <c r="GAJ274" s="66"/>
      <c r="GAK274" s="54"/>
      <c r="GAL274" s="66"/>
      <c r="GAM274" s="54"/>
      <c r="GAN274" s="66"/>
      <c r="GAO274" s="54"/>
      <c r="GAP274" s="66"/>
      <c r="GAQ274" s="54"/>
      <c r="GAR274" s="66"/>
      <c r="GAS274" s="54"/>
      <c r="GAT274" s="66"/>
      <c r="GAU274" s="54"/>
      <c r="GAV274" s="66"/>
      <c r="GAW274" s="54"/>
      <c r="GAX274" s="66"/>
      <c r="GAY274" s="54"/>
      <c r="GAZ274" s="66"/>
      <c r="GBA274" s="54"/>
      <c r="GBB274" s="66"/>
      <c r="GBC274" s="54"/>
      <c r="GBD274" s="66"/>
      <c r="GBE274" s="54"/>
      <c r="GBF274" s="66"/>
      <c r="GBG274" s="54"/>
      <c r="GBH274" s="66"/>
      <c r="GBI274" s="54"/>
      <c r="GBJ274" s="66"/>
      <c r="GBK274" s="54"/>
      <c r="GBL274" s="66"/>
      <c r="GBM274" s="54"/>
      <c r="GBN274" s="66"/>
      <c r="GBO274" s="54"/>
      <c r="GBP274" s="66"/>
      <c r="GBQ274" s="54"/>
      <c r="GBR274" s="66"/>
      <c r="GBS274" s="54"/>
      <c r="GBT274" s="66"/>
      <c r="GBU274" s="54"/>
      <c r="GBV274" s="66"/>
      <c r="GBW274" s="54"/>
      <c r="GBX274" s="66"/>
      <c r="GBY274" s="54"/>
      <c r="GBZ274" s="66"/>
      <c r="GCA274" s="54"/>
      <c r="GCB274" s="66"/>
      <c r="GCC274" s="54"/>
      <c r="GCD274" s="66"/>
      <c r="GCE274" s="54"/>
      <c r="GCF274" s="66"/>
      <c r="GCG274" s="54"/>
      <c r="GCH274" s="66"/>
      <c r="GCI274" s="54"/>
      <c r="GCJ274" s="66"/>
      <c r="GCK274" s="54"/>
      <c r="GCL274" s="66"/>
      <c r="GCM274" s="54"/>
      <c r="GCN274" s="66"/>
      <c r="GCO274" s="54"/>
      <c r="GCP274" s="66"/>
      <c r="GCQ274" s="54"/>
      <c r="GCR274" s="66"/>
      <c r="GCS274" s="54"/>
      <c r="GCT274" s="66"/>
      <c r="GCU274" s="54"/>
      <c r="GCV274" s="66"/>
      <c r="GCW274" s="54"/>
      <c r="GCX274" s="66"/>
      <c r="GCY274" s="54"/>
      <c r="GCZ274" s="66"/>
      <c r="GDA274" s="54"/>
      <c r="GDB274" s="66"/>
      <c r="GDC274" s="54"/>
      <c r="GDD274" s="66"/>
      <c r="GDE274" s="54"/>
      <c r="GDF274" s="66"/>
      <c r="GDG274" s="54"/>
      <c r="GDH274" s="66"/>
      <c r="GDI274" s="54"/>
      <c r="GDJ274" s="66"/>
      <c r="GDK274" s="54"/>
      <c r="GDL274" s="66"/>
      <c r="GDM274" s="54"/>
      <c r="GDN274" s="66"/>
      <c r="GDO274" s="54"/>
      <c r="GDP274" s="66"/>
      <c r="GDQ274" s="54"/>
      <c r="GDR274" s="66"/>
      <c r="GDS274" s="54"/>
      <c r="GDT274" s="66"/>
      <c r="GDU274" s="54"/>
      <c r="GDV274" s="66"/>
      <c r="GDW274" s="54"/>
      <c r="GDX274" s="66"/>
      <c r="GDY274" s="54"/>
      <c r="GDZ274" s="66"/>
      <c r="GEA274" s="54"/>
      <c r="GEB274" s="66"/>
      <c r="GEC274" s="54"/>
      <c r="GED274" s="66"/>
      <c r="GEE274" s="54"/>
      <c r="GEF274" s="66"/>
      <c r="GEG274" s="54"/>
      <c r="GEH274" s="66"/>
      <c r="GEI274" s="54"/>
      <c r="GEJ274" s="66"/>
      <c r="GEK274" s="54"/>
      <c r="GEL274" s="66"/>
      <c r="GEM274" s="54"/>
      <c r="GEN274" s="66"/>
      <c r="GEO274" s="54"/>
      <c r="GEP274" s="66"/>
      <c r="GEQ274" s="54"/>
      <c r="GER274" s="66"/>
      <c r="GES274" s="54"/>
      <c r="GET274" s="66"/>
      <c r="GEU274" s="54"/>
      <c r="GEV274" s="66"/>
      <c r="GEW274" s="54"/>
      <c r="GEX274" s="66"/>
      <c r="GEY274" s="54"/>
      <c r="GEZ274" s="66"/>
      <c r="GFA274" s="54"/>
      <c r="GFB274" s="66"/>
      <c r="GFC274" s="54"/>
      <c r="GFD274" s="66"/>
      <c r="GFE274" s="54"/>
      <c r="GFF274" s="66"/>
      <c r="GFG274" s="54"/>
      <c r="GFH274" s="66"/>
      <c r="GFI274" s="54"/>
      <c r="GFJ274" s="66"/>
      <c r="GFK274" s="54"/>
      <c r="GFL274" s="66"/>
      <c r="GFM274" s="54"/>
      <c r="GFN274" s="66"/>
      <c r="GFO274" s="54"/>
      <c r="GFP274" s="66"/>
      <c r="GFQ274" s="54"/>
      <c r="GFR274" s="66"/>
      <c r="GFS274" s="54"/>
      <c r="GFT274" s="66"/>
      <c r="GFU274" s="54"/>
      <c r="GFV274" s="66"/>
      <c r="GFW274" s="54"/>
      <c r="GFX274" s="66"/>
      <c r="GFY274" s="54"/>
      <c r="GFZ274" s="66"/>
      <c r="GGA274" s="54"/>
      <c r="GGB274" s="66"/>
      <c r="GGC274" s="54"/>
      <c r="GGD274" s="66"/>
      <c r="GGE274" s="54"/>
      <c r="GGF274" s="66"/>
      <c r="GGG274" s="54"/>
      <c r="GGH274" s="66"/>
      <c r="GGI274" s="54"/>
      <c r="GGJ274" s="66"/>
      <c r="GGK274" s="54"/>
      <c r="GGL274" s="66"/>
      <c r="GGM274" s="54"/>
      <c r="GGN274" s="66"/>
      <c r="GGO274" s="54"/>
      <c r="GGP274" s="66"/>
      <c r="GGQ274" s="54"/>
      <c r="GGR274" s="66"/>
      <c r="GGS274" s="54"/>
      <c r="GGT274" s="66"/>
      <c r="GGU274" s="54"/>
      <c r="GGV274" s="66"/>
      <c r="GGW274" s="54"/>
      <c r="GGX274" s="66"/>
      <c r="GGY274" s="54"/>
      <c r="GGZ274" s="66"/>
      <c r="GHA274" s="54"/>
      <c r="GHB274" s="66"/>
      <c r="GHC274" s="54"/>
      <c r="GHD274" s="66"/>
      <c r="GHE274" s="54"/>
      <c r="GHF274" s="66"/>
      <c r="GHG274" s="54"/>
      <c r="GHH274" s="66"/>
      <c r="GHI274" s="54"/>
      <c r="GHJ274" s="66"/>
      <c r="GHK274" s="54"/>
      <c r="GHL274" s="66"/>
      <c r="GHM274" s="54"/>
      <c r="GHN274" s="66"/>
      <c r="GHO274" s="54"/>
      <c r="GHP274" s="66"/>
      <c r="GHQ274" s="54"/>
      <c r="GHR274" s="66"/>
      <c r="GHS274" s="54"/>
      <c r="GHT274" s="66"/>
      <c r="GHU274" s="54"/>
      <c r="GHV274" s="66"/>
      <c r="GHW274" s="54"/>
      <c r="GHX274" s="66"/>
      <c r="GHY274" s="54"/>
      <c r="GHZ274" s="66"/>
      <c r="GIA274" s="54"/>
      <c r="GIB274" s="66"/>
      <c r="GIC274" s="54"/>
      <c r="GID274" s="66"/>
      <c r="GIE274" s="54"/>
      <c r="GIF274" s="66"/>
      <c r="GIG274" s="54"/>
      <c r="GIH274" s="66"/>
      <c r="GII274" s="54"/>
      <c r="GIJ274" s="66"/>
      <c r="GIK274" s="54"/>
      <c r="GIL274" s="66"/>
      <c r="GIM274" s="54"/>
      <c r="GIN274" s="66"/>
      <c r="GIO274" s="54"/>
      <c r="GIP274" s="66"/>
      <c r="GIQ274" s="54"/>
      <c r="GIR274" s="66"/>
      <c r="GIS274" s="54"/>
      <c r="GIT274" s="66"/>
      <c r="GIU274" s="54"/>
      <c r="GIV274" s="66"/>
      <c r="GIW274" s="54"/>
      <c r="GIX274" s="66"/>
      <c r="GIY274" s="54"/>
      <c r="GIZ274" s="66"/>
      <c r="GJA274" s="54"/>
      <c r="GJB274" s="66"/>
      <c r="GJC274" s="54"/>
      <c r="GJD274" s="66"/>
      <c r="GJE274" s="54"/>
      <c r="GJF274" s="66"/>
      <c r="GJG274" s="54"/>
      <c r="GJH274" s="66"/>
      <c r="GJI274" s="54"/>
      <c r="GJJ274" s="66"/>
      <c r="GJK274" s="54"/>
      <c r="GJL274" s="66"/>
      <c r="GJM274" s="54"/>
      <c r="GJN274" s="66"/>
      <c r="GJO274" s="54"/>
      <c r="GJP274" s="66"/>
      <c r="GJQ274" s="54"/>
      <c r="GJR274" s="66"/>
      <c r="GJS274" s="54"/>
      <c r="GJT274" s="66"/>
      <c r="GJU274" s="54"/>
      <c r="GJV274" s="66"/>
      <c r="GJW274" s="54"/>
      <c r="GJX274" s="66"/>
      <c r="GJY274" s="54"/>
      <c r="GJZ274" s="66"/>
      <c r="GKA274" s="54"/>
      <c r="GKB274" s="66"/>
      <c r="GKC274" s="54"/>
      <c r="GKD274" s="66"/>
      <c r="GKE274" s="54"/>
      <c r="GKF274" s="66"/>
      <c r="GKG274" s="54"/>
      <c r="GKH274" s="66"/>
      <c r="GKI274" s="54"/>
      <c r="GKJ274" s="66"/>
      <c r="GKK274" s="54"/>
      <c r="GKL274" s="66"/>
      <c r="GKM274" s="54"/>
      <c r="GKN274" s="66"/>
      <c r="GKO274" s="54"/>
      <c r="GKP274" s="66"/>
      <c r="GKQ274" s="54"/>
      <c r="GKR274" s="66"/>
      <c r="GKS274" s="54"/>
      <c r="GKT274" s="66"/>
      <c r="GKU274" s="54"/>
      <c r="GKV274" s="66"/>
      <c r="GKW274" s="54"/>
      <c r="GKX274" s="66"/>
      <c r="GKY274" s="54"/>
      <c r="GKZ274" s="66"/>
      <c r="GLA274" s="54"/>
      <c r="GLB274" s="66"/>
      <c r="GLC274" s="54"/>
      <c r="GLD274" s="66"/>
      <c r="GLE274" s="54"/>
      <c r="GLF274" s="66"/>
      <c r="GLG274" s="54"/>
      <c r="GLH274" s="66"/>
      <c r="GLI274" s="54"/>
      <c r="GLJ274" s="66"/>
      <c r="GLK274" s="54"/>
      <c r="GLL274" s="66"/>
      <c r="GLM274" s="54"/>
      <c r="GLN274" s="66"/>
      <c r="GLO274" s="54"/>
      <c r="GLP274" s="66"/>
      <c r="GLQ274" s="54"/>
      <c r="GLR274" s="66"/>
      <c r="GLS274" s="54"/>
      <c r="GLT274" s="66"/>
      <c r="GLU274" s="54"/>
      <c r="GLV274" s="66"/>
      <c r="GLW274" s="54"/>
      <c r="GLX274" s="66"/>
      <c r="GLY274" s="54"/>
      <c r="GLZ274" s="66"/>
      <c r="GMA274" s="54"/>
      <c r="GMB274" s="66"/>
      <c r="GMC274" s="54"/>
      <c r="GMD274" s="66"/>
      <c r="GME274" s="54"/>
      <c r="GMF274" s="66"/>
      <c r="GMG274" s="54"/>
      <c r="GMH274" s="66"/>
      <c r="GMI274" s="54"/>
      <c r="GMJ274" s="66"/>
      <c r="GMK274" s="54"/>
      <c r="GML274" s="66"/>
      <c r="GMM274" s="54"/>
      <c r="GMN274" s="66"/>
      <c r="GMO274" s="54"/>
      <c r="GMP274" s="66"/>
      <c r="GMQ274" s="54"/>
      <c r="GMR274" s="66"/>
      <c r="GMS274" s="54"/>
      <c r="GMT274" s="66"/>
      <c r="GMU274" s="54"/>
      <c r="GMV274" s="66"/>
      <c r="GMW274" s="54"/>
      <c r="GMX274" s="66"/>
      <c r="GMY274" s="54"/>
      <c r="GMZ274" s="66"/>
      <c r="GNA274" s="54"/>
      <c r="GNB274" s="66"/>
      <c r="GNC274" s="54"/>
      <c r="GND274" s="66"/>
      <c r="GNE274" s="54"/>
      <c r="GNF274" s="66"/>
      <c r="GNG274" s="54"/>
      <c r="GNH274" s="66"/>
      <c r="GNI274" s="54"/>
      <c r="GNJ274" s="66"/>
      <c r="GNK274" s="54"/>
      <c r="GNL274" s="66"/>
      <c r="GNM274" s="54"/>
      <c r="GNN274" s="66"/>
      <c r="GNO274" s="54"/>
      <c r="GNP274" s="66"/>
      <c r="GNQ274" s="54"/>
      <c r="GNR274" s="66"/>
      <c r="GNS274" s="54"/>
      <c r="GNT274" s="66"/>
      <c r="GNU274" s="54"/>
      <c r="GNV274" s="66"/>
      <c r="GNW274" s="54"/>
      <c r="GNX274" s="66"/>
      <c r="GNY274" s="54"/>
      <c r="GNZ274" s="66"/>
      <c r="GOA274" s="54"/>
      <c r="GOB274" s="66"/>
      <c r="GOC274" s="54"/>
      <c r="GOD274" s="66"/>
      <c r="GOE274" s="54"/>
      <c r="GOF274" s="66"/>
      <c r="GOG274" s="54"/>
      <c r="GOH274" s="66"/>
      <c r="GOI274" s="54"/>
      <c r="GOJ274" s="66"/>
      <c r="GOK274" s="54"/>
      <c r="GOL274" s="66"/>
      <c r="GOM274" s="54"/>
      <c r="GON274" s="66"/>
      <c r="GOO274" s="54"/>
      <c r="GOP274" s="66"/>
      <c r="GOQ274" s="54"/>
      <c r="GOR274" s="66"/>
      <c r="GOS274" s="54"/>
      <c r="GOT274" s="66"/>
      <c r="GOU274" s="54"/>
      <c r="GOV274" s="66"/>
      <c r="GOW274" s="54"/>
      <c r="GOX274" s="66"/>
      <c r="GOY274" s="54"/>
      <c r="GOZ274" s="66"/>
      <c r="GPA274" s="54"/>
      <c r="GPB274" s="66"/>
      <c r="GPC274" s="54"/>
      <c r="GPD274" s="66"/>
      <c r="GPE274" s="54"/>
      <c r="GPF274" s="66"/>
      <c r="GPG274" s="54"/>
      <c r="GPH274" s="66"/>
      <c r="GPI274" s="54"/>
      <c r="GPJ274" s="66"/>
      <c r="GPK274" s="54"/>
      <c r="GPL274" s="66"/>
      <c r="GPM274" s="54"/>
      <c r="GPN274" s="66"/>
      <c r="GPO274" s="54"/>
      <c r="GPP274" s="66"/>
      <c r="GPQ274" s="54"/>
      <c r="GPR274" s="66"/>
      <c r="GPS274" s="54"/>
      <c r="GPT274" s="66"/>
      <c r="GPU274" s="54"/>
      <c r="GPV274" s="66"/>
      <c r="GPW274" s="54"/>
      <c r="GPX274" s="66"/>
      <c r="GPY274" s="54"/>
      <c r="GPZ274" s="66"/>
      <c r="GQA274" s="54"/>
      <c r="GQB274" s="66"/>
      <c r="GQC274" s="54"/>
      <c r="GQD274" s="66"/>
      <c r="GQE274" s="54"/>
      <c r="GQF274" s="66"/>
      <c r="GQG274" s="54"/>
      <c r="GQH274" s="66"/>
      <c r="GQI274" s="54"/>
      <c r="GQJ274" s="66"/>
      <c r="GQK274" s="54"/>
      <c r="GQL274" s="66"/>
      <c r="GQM274" s="54"/>
      <c r="GQN274" s="66"/>
      <c r="GQO274" s="54"/>
      <c r="GQP274" s="66"/>
      <c r="GQQ274" s="54"/>
      <c r="GQR274" s="66"/>
      <c r="GQS274" s="54"/>
      <c r="GQT274" s="66"/>
      <c r="GQU274" s="54"/>
      <c r="GQV274" s="66"/>
      <c r="GQW274" s="54"/>
      <c r="GQX274" s="66"/>
      <c r="GQY274" s="54"/>
      <c r="GQZ274" s="66"/>
      <c r="GRA274" s="54"/>
      <c r="GRB274" s="66"/>
      <c r="GRC274" s="54"/>
      <c r="GRD274" s="66"/>
      <c r="GRE274" s="54"/>
      <c r="GRF274" s="66"/>
      <c r="GRG274" s="54"/>
      <c r="GRH274" s="66"/>
      <c r="GRI274" s="54"/>
      <c r="GRJ274" s="66"/>
      <c r="GRK274" s="54"/>
      <c r="GRL274" s="66"/>
      <c r="GRM274" s="54"/>
      <c r="GRN274" s="66"/>
      <c r="GRO274" s="54"/>
      <c r="GRP274" s="66"/>
      <c r="GRQ274" s="54"/>
      <c r="GRR274" s="66"/>
      <c r="GRS274" s="54"/>
      <c r="GRT274" s="66"/>
      <c r="GRU274" s="54"/>
      <c r="GRV274" s="66"/>
      <c r="GRW274" s="54"/>
      <c r="GRX274" s="66"/>
      <c r="GRY274" s="54"/>
      <c r="GRZ274" s="66"/>
      <c r="GSA274" s="54"/>
      <c r="GSB274" s="66"/>
      <c r="GSC274" s="54"/>
      <c r="GSD274" s="66"/>
      <c r="GSE274" s="54"/>
      <c r="GSF274" s="66"/>
      <c r="GSG274" s="54"/>
      <c r="GSH274" s="66"/>
      <c r="GSI274" s="54"/>
      <c r="GSJ274" s="66"/>
      <c r="GSK274" s="54"/>
      <c r="GSL274" s="66"/>
      <c r="GSM274" s="54"/>
      <c r="GSN274" s="66"/>
      <c r="GSO274" s="54"/>
      <c r="GSP274" s="66"/>
      <c r="GSQ274" s="54"/>
      <c r="GSR274" s="66"/>
      <c r="GSS274" s="54"/>
      <c r="GST274" s="66"/>
      <c r="GSU274" s="54"/>
      <c r="GSV274" s="66"/>
      <c r="GSW274" s="54"/>
      <c r="GSX274" s="66"/>
      <c r="GSY274" s="54"/>
      <c r="GSZ274" s="66"/>
      <c r="GTA274" s="54"/>
      <c r="GTB274" s="66"/>
      <c r="GTC274" s="54"/>
      <c r="GTD274" s="66"/>
      <c r="GTE274" s="54"/>
      <c r="GTF274" s="66"/>
      <c r="GTG274" s="54"/>
      <c r="GTH274" s="66"/>
      <c r="GTI274" s="54"/>
      <c r="GTJ274" s="66"/>
      <c r="GTK274" s="54"/>
      <c r="GTL274" s="66"/>
      <c r="GTM274" s="54"/>
      <c r="GTN274" s="66"/>
      <c r="GTO274" s="54"/>
      <c r="GTP274" s="66"/>
      <c r="GTQ274" s="54"/>
      <c r="GTR274" s="66"/>
      <c r="GTS274" s="54"/>
      <c r="GTT274" s="66"/>
      <c r="GTU274" s="54"/>
      <c r="GTV274" s="66"/>
      <c r="GTW274" s="54"/>
      <c r="GTX274" s="66"/>
      <c r="GTY274" s="54"/>
      <c r="GTZ274" s="66"/>
      <c r="GUA274" s="54"/>
      <c r="GUB274" s="66"/>
      <c r="GUC274" s="54"/>
      <c r="GUD274" s="66"/>
      <c r="GUE274" s="54"/>
      <c r="GUF274" s="66"/>
      <c r="GUG274" s="54"/>
      <c r="GUH274" s="66"/>
      <c r="GUI274" s="54"/>
      <c r="GUJ274" s="66"/>
      <c r="GUK274" s="54"/>
      <c r="GUL274" s="66"/>
      <c r="GUM274" s="54"/>
      <c r="GUN274" s="66"/>
      <c r="GUO274" s="54"/>
      <c r="GUP274" s="66"/>
      <c r="GUQ274" s="54"/>
      <c r="GUR274" s="66"/>
      <c r="GUS274" s="54"/>
      <c r="GUT274" s="66"/>
      <c r="GUU274" s="54"/>
      <c r="GUV274" s="66"/>
      <c r="GUW274" s="54"/>
      <c r="GUX274" s="66"/>
      <c r="GUY274" s="54"/>
      <c r="GUZ274" s="66"/>
      <c r="GVA274" s="54"/>
      <c r="GVB274" s="66"/>
      <c r="GVC274" s="54"/>
      <c r="GVD274" s="66"/>
      <c r="GVE274" s="54"/>
      <c r="GVF274" s="66"/>
      <c r="GVG274" s="54"/>
      <c r="GVH274" s="66"/>
      <c r="GVI274" s="54"/>
      <c r="GVJ274" s="66"/>
      <c r="GVK274" s="54"/>
      <c r="GVL274" s="66"/>
      <c r="GVM274" s="54"/>
      <c r="GVN274" s="66"/>
      <c r="GVO274" s="54"/>
      <c r="GVP274" s="66"/>
      <c r="GVQ274" s="54"/>
      <c r="GVR274" s="66"/>
      <c r="GVS274" s="54"/>
      <c r="GVT274" s="66"/>
      <c r="GVU274" s="54"/>
      <c r="GVV274" s="66"/>
      <c r="GVW274" s="54"/>
      <c r="GVX274" s="66"/>
      <c r="GVY274" s="54"/>
      <c r="GVZ274" s="66"/>
      <c r="GWA274" s="54"/>
      <c r="GWB274" s="66"/>
      <c r="GWC274" s="54"/>
      <c r="GWD274" s="66"/>
      <c r="GWE274" s="54"/>
      <c r="GWF274" s="66"/>
      <c r="GWG274" s="54"/>
      <c r="GWH274" s="66"/>
      <c r="GWI274" s="54"/>
      <c r="GWJ274" s="66"/>
      <c r="GWK274" s="54"/>
      <c r="GWL274" s="66"/>
      <c r="GWM274" s="54"/>
      <c r="GWN274" s="66"/>
      <c r="GWO274" s="54"/>
      <c r="GWP274" s="66"/>
      <c r="GWQ274" s="54"/>
      <c r="GWR274" s="66"/>
      <c r="GWS274" s="54"/>
      <c r="GWT274" s="66"/>
      <c r="GWU274" s="54"/>
      <c r="GWV274" s="66"/>
      <c r="GWW274" s="54"/>
      <c r="GWX274" s="66"/>
      <c r="GWY274" s="54"/>
      <c r="GWZ274" s="66"/>
      <c r="GXA274" s="54"/>
      <c r="GXB274" s="66"/>
      <c r="GXC274" s="54"/>
      <c r="GXD274" s="66"/>
      <c r="GXE274" s="54"/>
      <c r="GXF274" s="66"/>
      <c r="GXG274" s="54"/>
      <c r="GXH274" s="66"/>
      <c r="GXI274" s="54"/>
      <c r="GXJ274" s="66"/>
      <c r="GXK274" s="54"/>
      <c r="GXL274" s="66"/>
      <c r="GXM274" s="54"/>
      <c r="GXN274" s="66"/>
      <c r="GXO274" s="54"/>
      <c r="GXP274" s="66"/>
      <c r="GXQ274" s="54"/>
      <c r="GXR274" s="66"/>
      <c r="GXS274" s="54"/>
      <c r="GXT274" s="66"/>
      <c r="GXU274" s="54"/>
      <c r="GXV274" s="66"/>
      <c r="GXW274" s="54"/>
      <c r="GXX274" s="66"/>
      <c r="GXY274" s="54"/>
      <c r="GXZ274" s="66"/>
      <c r="GYA274" s="54"/>
      <c r="GYB274" s="66"/>
      <c r="GYC274" s="54"/>
      <c r="GYD274" s="66"/>
      <c r="GYE274" s="54"/>
      <c r="GYF274" s="66"/>
      <c r="GYG274" s="54"/>
      <c r="GYH274" s="66"/>
      <c r="GYI274" s="54"/>
      <c r="GYJ274" s="66"/>
      <c r="GYK274" s="54"/>
      <c r="GYL274" s="66"/>
      <c r="GYM274" s="54"/>
      <c r="GYN274" s="66"/>
      <c r="GYO274" s="54"/>
      <c r="GYP274" s="66"/>
      <c r="GYQ274" s="54"/>
      <c r="GYR274" s="66"/>
      <c r="GYS274" s="54"/>
      <c r="GYT274" s="66"/>
      <c r="GYU274" s="54"/>
      <c r="GYV274" s="66"/>
      <c r="GYW274" s="54"/>
      <c r="GYX274" s="66"/>
      <c r="GYY274" s="54"/>
      <c r="GYZ274" s="66"/>
      <c r="GZA274" s="54"/>
      <c r="GZB274" s="66"/>
      <c r="GZC274" s="54"/>
      <c r="GZD274" s="66"/>
      <c r="GZE274" s="54"/>
      <c r="GZF274" s="66"/>
      <c r="GZG274" s="54"/>
      <c r="GZH274" s="66"/>
      <c r="GZI274" s="54"/>
      <c r="GZJ274" s="66"/>
      <c r="GZK274" s="54"/>
      <c r="GZL274" s="66"/>
      <c r="GZM274" s="54"/>
      <c r="GZN274" s="66"/>
      <c r="GZO274" s="54"/>
      <c r="GZP274" s="66"/>
      <c r="GZQ274" s="54"/>
      <c r="GZR274" s="66"/>
      <c r="GZS274" s="54"/>
      <c r="GZT274" s="66"/>
      <c r="GZU274" s="54"/>
      <c r="GZV274" s="66"/>
      <c r="GZW274" s="54"/>
      <c r="GZX274" s="66"/>
      <c r="GZY274" s="54"/>
      <c r="GZZ274" s="66"/>
      <c r="HAA274" s="54"/>
      <c r="HAB274" s="66"/>
      <c r="HAC274" s="54"/>
      <c r="HAD274" s="66"/>
      <c r="HAE274" s="54"/>
      <c r="HAF274" s="66"/>
      <c r="HAG274" s="54"/>
      <c r="HAH274" s="66"/>
      <c r="HAI274" s="54"/>
      <c r="HAJ274" s="66"/>
      <c r="HAK274" s="54"/>
      <c r="HAL274" s="66"/>
      <c r="HAM274" s="54"/>
      <c r="HAN274" s="66"/>
      <c r="HAO274" s="54"/>
      <c r="HAP274" s="66"/>
      <c r="HAQ274" s="54"/>
      <c r="HAR274" s="66"/>
      <c r="HAS274" s="54"/>
      <c r="HAT274" s="66"/>
      <c r="HAU274" s="54"/>
      <c r="HAV274" s="66"/>
      <c r="HAW274" s="54"/>
      <c r="HAX274" s="66"/>
      <c r="HAY274" s="54"/>
      <c r="HAZ274" s="66"/>
      <c r="HBA274" s="54"/>
      <c r="HBB274" s="66"/>
      <c r="HBC274" s="54"/>
      <c r="HBD274" s="66"/>
      <c r="HBE274" s="54"/>
      <c r="HBF274" s="66"/>
      <c r="HBG274" s="54"/>
      <c r="HBH274" s="66"/>
      <c r="HBI274" s="54"/>
      <c r="HBJ274" s="66"/>
      <c r="HBK274" s="54"/>
      <c r="HBL274" s="66"/>
      <c r="HBM274" s="54"/>
      <c r="HBN274" s="66"/>
      <c r="HBO274" s="54"/>
      <c r="HBP274" s="66"/>
      <c r="HBQ274" s="54"/>
      <c r="HBR274" s="66"/>
      <c r="HBS274" s="54"/>
      <c r="HBT274" s="66"/>
      <c r="HBU274" s="54"/>
      <c r="HBV274" s="66"/>
      <c r="HBW274" s="54"/>
      <c r="HBX274" s="66"/>
      <c r="HBY274" s="54"/>
      <c r="HBZ274" s="66"/>
      <c r="HCA274" s="54"/>
      <c r="HCB274" s="66"/>
      <c r="HCC274" s="54"/>
      <c r="HCD274" s="66"/>
      <c r="HCE274" s="54"/>
      <c r="HCF274" s="66"/>
      <c r="HCG274" s="54"/>
      <c r="HCH274" s="66"/>
      <c r="HCI274" s="54"/>
      <c r="HCJ274" s="66"/>
      <c r="HCK274" s="54"/>
      <c r="HCL274" s="66"/>
      <c r="HCM274" s="54"/>
      <c r="HCN274" s="66"/>
      <c r="HCO274" s="54"/>
      <c r="HCP274" s="66"/>
      <c r="HCQ274" s="54"/>
      <c r="HCR274" s="66"/>
      <c r="HCS274" s="54"/>
      <c r="HCT274" s="66"/>
      <c r="HCU274" s="54"/>
      <c r="HCV274" s="66"/>
      <c r="HCW274" s="54"/>
      <c r="HCX274" s="66"/>
      <c r="HCY274" s="54"/>
      <c r="HCZ274" s="66"/>
      <c r="HDA274" s="54"/>
      <c r="HDB274" s="66"/>
      <c r="HDC274" s="54"/>
      <c r="HDD274" s="66"/>
      <c r="HDE274" s="54"/>
      <c r="HDF274" s="66"/>
      <c r="HDG274" s="54"/>
      <c r="HDH274" s="66"/>
      <c r="HDI274" s="54"/>
      <c r="HDJ274" s="66"/>
      <c r="HDK274" s="54"/>
      <c r="HDL274" s="66"/>
      <c r="HDM274" s="54"/>
      <c r="HDN274" s="66"/>
      <c r="HDO274" s="54"/>
      <c r="HDP274" s="66"/>
      <c r="HDQ274" s="54"/>
      <c r="HDR274" s="66"/>
      <c r="HDS274" s="54"/>
      <c r="HDT274" s="66"/>
      <c r="HDU274" s="54"/>
      <c r="HDV274" s="66"/>
      <c r="HDW274" s="54"/>
      <c r="HDX274" s="66"/>
      <c r="HDY274" s="54"/>
      <c r="HDZ274" s="66"/>
      <c r="HEA274" s="54"/>
      <c r="HEB274" s="66"/>
      <c r="HEC274" s="54"/>
      <c r="HED274" s="66"/>
      <c r="HEE274" s="54"/>
      <c r="HEF274" s="66"/>
      <c r="HEG274" s="54"/>
      <c r="HEH274" s="66"/>
      <c r="HEI274" s="54"/>
      <c r="HEJ274" s="66"/>
      <c r="HEK274" s="54"/>
      <c r="HEL274" s="66"/>
      <c r="HEM274" s="54"/>
      <c r="HEN274" s="66"/>
      <c r="HEO274" s="54"/>
      <c r="HEP274" s="66"/>
      <c r="HEQ274" s="54"/>
      <c r="HER274" s="66"/>
      <c r="HES274" s="54"/>
      <c r="HET274" s="66"/>
      <c r="HEU274" s="54"/>
      <c r="HEV274" s="66"/>
      <c r="HEW274" s="54"/>
      <c r="HEX274" s="66"/>
      <c r="HEY274" s="54"/>
      <c r="HEZ274" s="66"/>
      <c r="HFA274" s="54"/>
      <c r="HFB274" s="66"/>
      <c r="HFC274" s="54"/>
      <c r="HFD274" s="66"/>
      <c r="HFE274" s="54"/>
      <c r="HFF274" s="66"/>
      <c r="HFG274" s="54"/>
      <c r="HFH274" s="66"/>
      <c r="HFI274" s="54"/>
      <c r="HFJ274" s="66"/>
      <c r="HFK274" s="54"/>
      <c r="HFL274" s="66"/>
      <c r="HFM274" s="54"/>
      <c r="HFN274" s="66"/>
      <c r="HFO274" s="54"/>
      <c r="HFP274" s="66"/>
      <c r="HFQ274" s="54"/>
      <c r="HFR274" s="66"/>
      <c r="HFS274" s="54"/>
      <c r="HFT274" s="66"/>
      <c r="HFU274" s="54"/>
      <c r="HFV274" s="66"/>
      <c r="HFW274" s="54"/>
      <c r="HFX274" s="66"/>
      <c r="HFY274" s="54"/>
      <c r="HFZ274" s="66"/>
      <c r="HGA274" s="54"/>
      <c r="HGB274" s="66"/>
      <c r="HGC274" s="54"/>
      <c r="HGD274" s="66"/>
      <c r="HGE274" s="54"/>
      <c r="HGF274" s="66"/>
      <c r="HGG274" s="54"/>
      <c r="HGH274" s="66"/>
      <c r="HGI274" s="54"/>
      <c r="HGJ274" s="66"/>
      <c r="HGK274" s="54"/>
      <c r="HGL274" s="66"/>
      <c r="HGM274" s="54"/>
      <c r="HGN274" s="66"/>
      <c r="HGO274" s="54"/>
      <c r="HGP274" s="66"/>
      <c r="HGQ274" s="54"/>
      <c r="HGR274" s="66"/>
      <c r="HGS274" s="54"/>
      <c r="HGT274" s="66"/>
      <c r="HGU274" s="54"/>
      <c r="HGV274" s="66"/>
      <c r="HGW274" s="54"/>
      <c r="HGX274" s="66"/>
      <c r="HGY274" s="54"/>
      <c r="HGZ274" s="66"/>
      <c r="HHA274" s="54"/>
      <c r="HHB274" s="66"/>
      <c r="HHC274" s="54"/>
      <c r="HHD274" s="66"/>
      <c r="HHE274" s="54"/>
      <c r="HHF274" s="66"/>
      <c r="HHG274" s="54"/>
      <c r="HHH274" s="66"/>
      <c r="HHI274" s="54"/>
      <c r="HHJ274" s="66"/>
      <c r="HHK274" s="54"/>
      <c r="HHL274" s="66"/>
      <c r="HHM274" s="54"/>
      <c r="HHN274" s="66"/>
      <c r="HHO274" s="54"/>
      <c r="HHP274" s="66"/>
      <c r="HHQ274" s="54"/>
      <c r="HHR274" s="66"/>
      <c r="HHS274" s="54"/>
      <c r="HHT274" s="66"/>
      <c r="HHU274" s="54"/>
      <c r="HHV274" s="66"/>
      <c r="HHW274" s="54"/>
      <c r="HHX274" s="66"/>
      <c r="HHY274" s="54"/>
      <c r="HHZ274" s="66"/>
      <c r="HIA274" s="54"/>
      <c r="HIB274" s="66"/>
      <c r="HIC274" s="54"/>
      <c r="HID274" s="66"/>
      <c r="HIE274" s="54"/>
      <c r="HIF274" s="66"/>
      <c r="HIG274" s="54"/>
      <c r="HIH274" s="66"/>
      <c r="HII274" s="54"/>
      <c r="HIJ274" s="66"/>
      <c r="HIK274" s="54"/>
      <c r="HIL274" s="66"/>
      <c r="HIM274" s="54"/>
      <c r="HIN274" s="66"/>
      <c r="HIO274" s="54"/>
      <c r="HIP274" s="66"/>
      <c r="HIQ274" s="54"/>
      <c r="HIR274" s="66"/>
      <c r="HIS274" s="54"/>
      <c r="HIT274" s="66"/>
      <c r="HIU274" s="54"/>
      <c r="HIV274" s="66"/>
      <c r="HIW274" s="54"/>
      <c r="HIX274" s="66"/>
      <c r="HIY274" s="54"/>
      <c r="HIZ274" s="66"/>
      <c r="HJA274" s="54"/>
      <c r="HJB274" s="66"/>
      <c r="HJC274" s="54"/>
      <c r="HJD274" s="66"/>
      <c r="HJE274" s="54"/>
      <c r="HJF274" s="66"/>
      <c r="HJG274" s="54"/>
      <c r="HJH274" s="66"/>
      <c r="HJI274" s="54"/>
      <c r="HJJ274" s="66"/>
      <c r="HJK274" s="54"/>
      <c r="HJL274" s="66"/>
      <c r="HJM274" s="54"/>
      <c r="HJN274" s="66"/>
      <c r="HJO274" s="54"/>
      <c r="HJP274" s="66"/>
      <c r="HJQ274" s="54"/>
      <c r="HJR274" s="66"/>
      <c r="HJS274" s="54"/>
      <c r="HJT274" s="66"/>
      <c r="HJU274" s="54"/>
      <c r="HJV274" s="66"/>
      <c r="HJW274" s="54"/>
      <c r="HJX274" s="66"/>
      <c r="HJY274" s="54"/>
      <c r="HJZ274" s="66"/>
      <c r="HKA274" s="54"/>
      <c r="HKB274" s="66"/>
      <c r="HKC274" s="54"/>
      <c r="HKD274" s="66"/>
      <c r="HKE274" s="54"/>
      <c r="HKF274" s="66"/>
      <c r="HKG274" s="54"/>
      <c r="HKH274" s="66"/>
      <c r="HKI274" s="54"/>
      <c r="HKJ274" s="66"/>
      <c r="HKK274" s="54"/>
      <c r="HKL274" s="66"/>
      <c r="HKM274" s="54"/>
      <c r="HKN274" s="66"/>
      <c r="HKO274" s="54"/>
      <c r="HKP274" s="66"/>
      <c r="HKQ274" s="54"/>
      <c r="HKR274" s="66"/>
      <c r="HKS274" s="54"/>
      <c r="HKT274" s="66"/>
      <c r="HKU274" s="54"/>
      <c r="HKV274" s="66"/>
      <c r="HKW274" s="54"/>
      <c r="HKX274" s="66"/>
      <c r="HKY274" s="54"/>
      <c r="HKZ274" s="66"/>
      <c r="HLA274" s="54"/>
      <c r="HLB274" s="66"/>
      <c r="HLC274" s="54"/>
      <c r="HLD274" s="66"/>
      <c r="HLE274" s="54"/>
      <c r="HLF274" s="66"/>
      <c r="HLG274" s="54"/>
      <c r="HLH274" s="66"/>
      <c r="HLI274" s="54"/>
      <c r="HLJ274" s="66"/>
      <c r="HLK274" s="54"/>
      <c r="HLL274" s="66"/>
      <c r="HLM274" s="54"/>
      <c r="HLN274" s="66"/>
      <c r="HLO274" s="54"/>
      <c r="HLP274" s="66"/>
      <c r="HLQ274" s="54"/>
      <c r="HLR274" s="66"/>
      <c r="HLS274" s="54"/>
      <c r="HLT274" s="66"/>
      <c r="HLU274" s="54"/>
      <c r="HLV274" s="66"/>
      <c r="HLW274" s="54"/>
      <c r="HLX274" s="66"/>
      <c r="HLY274" s="54"/>
      <c r="HLZ274" s="66"/>
      <c r="HMA274" s="54"/>
      <c r="HMB274" s="66"/>
      <c r="HMC274" s="54"/>
      <c r="HMD274" s="66"/>
      <c r="HME274" s="54"/>
      <c r="HMF274" s="66"/>
      <c r="HMG274" s="54"/>
      <c r="HMH274" s="66"/>
      <c r="HMI274" s="54"/>
      <c r="HMJ274" s="66"/>
      <c r="HMK274" s="54"/>
      <c r="HML274" s="66"/>
      <c r="HMM274" s="54"/>
      <c r="HMN274" s="66"/>
      <c r="HMO274" s="54"/>
      <c r="HMP274" s="66"/>
      <c r="HMQ274" s="54"/>
      <c r="HMR274" s="66"/>
      <c r="HMS274" s="54"/>
      <c r="HMT274" s="66"/>
      <c r="HMU274" s="54"/>
      <c r="HMV274" s="66"/>
      <c r="HMW274" s="54"/>
      <c r="HMX274" s="66"/>
      <c r="HMY274" s="54"/>
      <c r="HMZ274" s="66"/>
      <c r="HNA274" s="54"/>
      <c r="HNB274" s="66"/>
      <c r="HNC274" s="54"/>
      <c r="HND274" s="66"/>
      <c r="HNE274" s="54"/>
      <c r="HNF274" s="66"/>
      <c r="HNG274" s="54"/>
      <c r="HNH274" s="66"/>
      <c r="HNI274" s="54"/>
      <c r="HNJ274" s="66"/>
      <c r="HNK274" s="54"/>
      <c r="HNL274" s="66"/>
      <c r="HNM274" s="54"/>
      <c r="HNN274" s="66"/>
      <c r="HNO274" s="54"/>
      <c r="HNP274" s="66"/>
      <c r="HNQ274" s="54"/>
      <c r="HNR274" s="66"/>
      <c r="HNS274" s="54"/>
      <c r="HNT274" s="66"/>
      <c r="HNU274" s="54"/>
      <c r="HNV274" s="66"/>
      <c r="HNW274" s="54"/>
      <c r="HNX274" s="66"/>
      <c r="HNY274" s="54"/>
      <c r="HNZ274" s="66"/>
      <c r="HOA274" s="54"/>
      <c r="HOB274" s="66"/>
      <c r="HOC274" s="54"/>
      <c r="HOD274" s="66"/>
      <c r="HOE274" s="54"/>
      <c r="HOF274" s="66"/>
      <c r="HOG274" s="54"/>
      <c r="HOH274" s="66"/>
      <c r="HOI274" s="54"/>
      <c r="HOJ274" s="66"/>
      <c r="HOK274" s="54"/>
      <c r="HOL274" s="66"/>
      <c r="HOM274" s="54"/>
      <c r="HON274" s="66"/>
      <c r="HOO274" s="54"/>
      <c r="HOP274" s="66"/>
      <c r="HOQ274" s="54"/>
      <c r="HOR274" s="66"/>
      <c r="HOS274" s="54"/>
      <c r="HOT274" s="66"/>
      <c r="HOU274" s="54"/>
      <c r="HOV274" s="66"/>
      <c r="HOW274" s="54"/>
      <c r="HOX274" s="66"/>
      <c r="HOY274" s="54"/>
      <c r="HOZ274" s="66"/>
      <c r="HPA274" s="54"/>
      <c r="HPB274" s="66"/>
      <c r="HPC274" s="54"/>
      <c r="HPD274" s="66"/>
      <c r="HPE274" s="54"/>
      <c r="HPF274" s="66"/>
      <c r="HPG274" s="54"/>
      <c r="HPH274" s="66"/>
      <c r="HPI274" s="54"/>
      <c r="HPJ274" s="66"/>
      <c r="HPK274" s="54"/>
      <c r="HPL274" s="66"/>
      <c r="HPM274" s="54"/>
      <c r="HPN274" s="66"/>
      <c r="HPO274" s="54"/>
      <c r="HPP274" s="66"/>
      <c r="HPQ274" s="54"/>
      <c r="HPR274" s="66"/>
      <c r="HPS274" s="54"/>
      <c r="HPT274" s="66"/>
      <c r="HPU274" s="54"/>
      <c r="HPV274" s="66"/>
      <c r="HPW274" s="54"/>
      <c r="HPX274" s="66"/>
      <c r="HPY274" s="54"/>
      <c r="HPZ274" s="66"/>
      <c r="HQA274" s="54"/>
      <c r="HQB274" s="66"/>
      <c r="HQC274" s="54"/>
      <c r="HQD274" s="66"/>
      <c r="HQE274" s="54"/>
      <c r="HQF274" s="66"/>
      <c r="HQG274" s="54"/>
      <c r="HQH274" s="66"/>
      <c r="HQI274" s="54"/>
      <c r="HQJ274" s="66"/>
      <c r="HQK274" s="54"/>
      <c r="HQL274" s="66"/>
      <c r="HQM274" s="54"/>
      <c r="HQN274" s="66"/>
      <c r="HQO274" s="54"/>
      <c r="HQP274" s="66"/>
      <c r="HQQ274" s="54"/>
      <c r="HQR274" s="66"/>
      <c r="HQS274" s="54"/>
      <c r="HQT274" s="66"/>
      <c r="HQU274" s="54"/>
      <c r="HQV274" s="66"/>
      <c r="HQW274" s="54"/>
      <c r="HQX274" s="66"/>
      <c r="HQY274" s="54"/>
      <c r="HQZ274" s="66"/>
      <c r="HRA274" s="54"/>
      <c r="HRB274" s="66"/>
      <c r="HRC274" s="54"/>
      <c r="HRD274" s="66"/>
      <c r="HRE274" s="54"/>
      <c r="HRF274" s="66"/>
      <c r="HRG274" s="54"/>
      <c r="HRH274" s="66"/>
      <c r="HRI274" s="54"/>
      <c r="HRJ274" s="66"/>
      <c r="HRK274" s="54"/>
      <c r="HRL274" s="66"/>
      <c r="HRM274" s="54"/>
      <c r="HRN274" s="66"/>
      <c r="HRO274" s="54"/>
      <c r="HRP274" s="66"/>
      <c r="HRQ274" s="54"/>
      <c r="HRR274" s="66"/>
      <c r="HRS274" s="54"/>
      <c r="HRT274" s="66"/>
      <c r="HRU274" s="54"/>
      <c r="HRV274" s="66"/>
      <c r="HRW274" s="54"/>
      <c r="HRX274" s="66"/>
      <c r="HRY274" s="54"/>
      <c r="HRZ274" s="66"/>
      <c r="HSA274" s="54"/>
      <c r="HSB274" s="66"/>
      <c r="HSC274" s="54"/>
      <c r="HSD274" s="66"/>
      <c r="HSE274" s="54"/>
      <c r="HSF274" s="66"/>
      <c r="HSG274" s="54"/>
      <c r="HSH274" s="66"/>
      <c r="HSI274" s="54"/>
      <c r="HSJ274" s="66"/>
      <c r="HSK274" s="54"/>
      <c r="HSL274" s="66"/>
      <c r="HSM274" s="54"/>
      <c r="HSN274" s="66"/>
      <c r="HSO274" s="54"/>
      <c r="HSP274" s="66"/>
      <c r="HSQ274" s="54"/>
      <c r="HSR274" s="66"/>
      <c r="HSS274" s="54"/>
      <c r="HST274" s="66"/>
      <c r="HSU274" s="54"/>
      <c r="HSV274" s="66"/>
      <c r="HSW274" s="54"/>
      <c r="HSX274" s="66"/>
      <c r="HSY274" s="54"/>
      <c r="HSZ274" s="66"/>
      <c r="HTA274" s="54"/>
      <c r="HTB274" s="66"/>
      <c r="HTC274" s="54"/>
      <c r="HTD274" s="66"/>
      <c r="HTE274" s="54"/>
      <c r="HTF274" s="66"/>
      <c r="HTG274" s="54"/>
      <c r="HTH274" s="66"/>
      <c r="HTI274" s="54"/>
      <c r="HTJ274" s="66"/>
      <c r="HTK274" s="54"/>
      <c r="HTL274" s="66"/>
      <c r="HTM274" s="54"/>
      <c r="HTN274" s="66"/>
      <c r="HTO274" s="54"/>
      <c r="HTP274" s="66"/>
      <c r="HTQ274" s="54"/>
      <c r="HTR274" s="66"/>
      <c r="HTS274" s="54"/>
      <c r="HTT274" s="66"/>
      <c r="HTU274" s="54"/>
      <c r="HTV274" s="66"/>
      <c r="HTW274" s="54"/>
      <c r="HTX274" s="66"/>
      <c r="HTY274" s="54"/>
      <c r="HTZ274" s="66"/>
      <c r="HUA274" s="54"/>
      <c r="HUB274" s="66"/>
      <c r="HUC274" s="54"/>
      <c r="HUD274" s="66"/>
      <c r="HUE274" s="54"/>
      <c r="HUF274" s="66"/>
      <c r="HUG274" s="54"/>
      <c r="HUH274" s="66"/>
      <c r="HUI274" s="54"/>
      <c r="HUJ274" s="66"/>
      <c r="HUK274" s="54"/>
      <c r="HUL274" s="66"/>
      <c r="HUM274" s="54"/>
      <c r="HUN274" s="66"/>
      <c r="HUO274" s="54"/>
      <c r="HUP274" s="66"/>
      <c r="HUQ274" s="54"/>
      <c r="HUR274" s="66"/>
      <c r="HUS274" s="54"/>
      <c r="HUT274" s="66"/>
      <c r="HUU274" s="54"/>
      <c r="HUV274" s="66"/>
      <c r="HUW274" s="54"/>
      <c r="HUX274" s="66"/>
      <c r="HUY274" s="54"/>
      <c r="HUZ274" s="66"/>
      <c r="HVA274" s="54"/>
      <c r="HVB274" s="66"/>
      <c r="HVC274" s="54"/>
      <c r="HVD274" s="66"/>
      <c r="HVE274" s="54"/>
      <c r="HVF274" s="66"/>
      <c r="HVG274" s="54"/>
      <c r="HVH274" s="66"/>
      <c r="HVI274" s="54"/>
      <c r="HVJ274" s="66"/>
      <c r="HVK274" s="54"/>
      <c r="HVL274" s="66"/>
      <c r="HVM274" s="54"/>
      <c r="HVN274" s="66"/>
      <c r="HVO274" s="54"/>
      <c r="HVP274" s="66"/>
      <c r="HVQ274" s="54"/>
      <c r="HVR274" s="66"/>
      <c r="HVS274" s="54"/>
      <c r="HVT274" s="66"/>
      <c r="HVU274" s="54"/>
      <c r="HVV274" s="66"/>
      <c r="HVW274" s="54"/>
      <c r="HVX274" s="66"/>
      <c r="HVY274" s="54"/>
      <c r="HVZ274" s="66"/>
      <c r="HWA274" s="54"/>
      <c r="HWB274" s="66"/>
      <c r="HWC274" s="54"/>
      <c r="HWD274" s="66"/>
      <c r="HWE274" s="54"/>
      <c r="HWF274" s="66"/>
      <c r="HWG274" s="54"/>
      <c r="HWH274" s="66"/>
      <c r="HWI274" s="54"/>
      <c r="HWJ274" s="66"/>
      <c r="HWK274" s="54"/>
      <c r="HWL274" s="66"/>
      <c r="HWM274" s="54"/>
      <c r="HWN274" s="66"/>
      <c r="HWO274" s="54"/>
      <c r="HWP274" s="66"/>
      <c r="HWQ274" s="54"/>
      <c r="HWR274" s="66"/>
      <c r="HWS274" s="54"/>
      <c r="HWT274" s="66"/>
      <c r="HWU274" s="54"/>
      <c r="HWV274" s="66"/>
      <c r="HWW274" s="54"/>
      <c r="HWX274" s="66"/>
      <c r="HWY274" s="54"/>
      <c r="HWZ274" s="66"/>
      <c r="HXA274" s="54"/>
      <c r="HXB274" s="66"/>
      <c r="HXC274" s="54"/>
      <c r="HXD274" s="66"/>
      <c r="HXE274" s="54"/>
      <c r="HXF274" s="66"/>
      <c r="HXG274" s="54"/>
      <c r="HXH274" s="66"/>
      <c r="HXI274" s="54"/>
      <c r="HXJ274" s="66"/>
      <c r="HXK274" s="54"/>
      <c r="HXL274" s="66"/>
      <c r="HXM274" s="54"/>
      <c r="HXN274" s="66"/>
      <c r="HXO274" s="54"/>
      <c r="HXP274" s="66"/>
      <c r="HXQ274" s="54"/>
      <c r="HXR274" s="66"/>
      <c r="HXS274" s="54"/>
      <c r="HXT274" s="66"/>
      <c r="HXU274" s="54"/>
      <c r="HXV274" s="66"/>
      <c r="HXW274" s="54"/>
      <c r="HXX274" s="66"/>
      <c r="HXY274" s="54"/>
      <c r="HXZ274" s="66"/>
      <c r="HYA274" s="54"/>
      <c r="HYB274" s="66"/>
      <c r="HYC274" s="54"/>
      <c r="HYD274" s="66"/>
      <c r="HYE274" s="54"/>
      <c r="HYF274" s="66"/>
      <c r="HYG274" s="54"/>
      <c r="HYH274" s="66"/>
      <c r="HYI274" s="54"/>
      <c r="HYJ274" s="66"/>
      <c r="HYK274" s="54"/>
      <c r="HYL274" s="66"/>
      <c r="HYM274" s="54"/>
      <c r="HYN274" s="66"/>
      <c r="HYO274" s="54"/>
      <c r="HYP274" s="66"/>
      <c r="HYQ274" s="54"/>
      <c r="HYR274" s="66"/>
      <c r="HYS274" s="54"/>
      <c r="HYT274" s="66"/>
      <c r="HYU274" s="54"/>
      <c r="HYV274" s="66"/>
      <c r="HYW274" s="54"/>
      <c r="HYX274" s="66"/>
      <c r="HYY274" s="54"/>
      <c r="HYZ274" s="66"/>
      <c r="HZA274" s="54"/>
      <c r="HZB274" s="66"/>
      <c r="HZC274" s="54"/>
      <c r="HZD274" s="66"/>
      <c r="HZE274" s="54"/>
      <c r="HZF274" s="66"/>
      <c r="HZG274" s="54"/>
      <c r="HZH274" s="66"/>
      <c r="HZI274" s="54"/>
      <c r="HZJ274" s="66"/>
      <c r="HZK274" s="54"/>
      <c r="HZL274" s="66"/>
      <c r="HZM274" s="54"/>
      <c r="HZN274" s="66"/>
      <c r="HZO274" s="54"/>
      <c r="HZP274" s="66"/>
      <c r="HZQ274" s="54"/>
      <c r="HZR274" s="66"/>
      <c r="HZS274" s="54"/>
      <c r="HZT274" s="66"/>
      <c r="HZU274" s="54"/>
      <c r="HZV274" s="66"/>
      <c r="HZW274" s="54"/>
      <c r="HZX274" s="66"/>
      <c r="HZY274" s="54"/>
      <c r="HZZ274" s="66"/>
      <c r="IAA274" s="54"/>
      <c r="IAB274" s="66"/>
      <c r="IAC274" s="54"/>
      <c r="IAD274" s="66"/>
      <c r="IAE274" s="54"/>
      <c r="IAF274" s="66"/>
      <c r="IAG274" s="54"/>
      <c r="IAH274" s="66"/>
      <c r="IAI274" s="54"/>
      <c r="IAJ274" s="66"/>
      <c r="IAK274" s="54"/>
      <c r="IAL274" s="66"/>
      <c r="IAM274" s="54"/>
      <c r="IAN274" s="66"/>
      <c r="IAO274" s="54"/>
      <c r="IAP274" s="66"/>
      <c r="IAQ274" s="54"/>
      <c r="IAR274" s="66"/>
      <c r="IAS274" s="54"/>
      <c r="IAT274" s="66"/>
      <c r="IAU274" s="54"/>
      <c r="IAV274" s="66"/>
      <c r="IAW274" s="54"/>
      <c r="IAX274" s="66"/>
      <c r="IAY274" s="54"/>
      <c r="IAZ274" s="66"/>
      <c r="IBA274" s="54"/>
      <c r="IBB274" s="66"/>
      <c r="IBC274" s="54"/>
      <c r="IBD274" s="66"/>
      <c r="IBE274" s="54"/>
      <c r="IBF274" s="66"/>
      <c r="IBG274" s="54"/>
      <c r="IBH274" s="66"/>
      <c r="IBI274" s="54"/>
      <c r="IBJ274" s="66"/>
      <c r="IBK274" s="54"/>
      <c r="IBL274" s="66"/>
      <c r="IBM274" s="54"/>
      <c r="IBN274" s="66"/>
      <c r="IBO274" s="54"/>
      <c r="IBP274" s="66"/>
      <c r="IBQ274" s="54"/>
      <c r="IBR274" s="66"/>
      <c r="IBS274" s="54"/>
      <c r="IBT274" s="66"/>
      <c r="IBU274" s="54"/>
      <c r="IBV274" s="66"/>
      <c r="IBW274" s="54"/>
      <c r="IBX274" s="66"/>
      <c r="IBY274" s="54"/>
      <c r="IBZ274" s="66"/>
      <c r="ICA274" s="54"/>
      <c r="ICB274" s="66"/>
      <c r="ICC274" s="54"/>
      <c r="ICD274" s="66"/>
      <c r="ICE274" s="54"/>
      <c r="ICF274" s="66"/>
      <c r="ICG274" s="54"/>
      <c r="ICH274" s="66"/>
      <c r="ICI274" s="54"/>
      <c r="ICJ274" s="66"/>
      <c r="ICK274" s="54"/>
      <c r="ICL274" s="66"/>
      <c r="ICM274" s="54"/>
      <c r="ICN274" s="66"/>
      <c r="ICO274" s="54"/>
      <c r="ICP274" s="66"/>
      <c r="ICQ274" s="54"/>
      <c r="ICR274" s="66"/>
      <c r="ICS274" s="54"/>
      <c r="ICT274" s="66"/>
      <c r="ICU274" s="54"/>
      <c r="ICV274" s="66"/>
      <c r="ICW274" s="54"/>
      <c r="ICX274" s="66"/>
      <c r="ICY274" s="54"/>
      <c r="ICZ274" s="66"/>
      <c r="IDA274" s="54"/>
      <c r="IDB274" s="66"/>
      <c r="IDC274" s="54"/>
      <c r="IDD274" s="66"/>
      <c r="IDE274" s="54"/>
      <c r="IDF274" s="66"/>
      <c r="IDG274" s="54"/>
      <c r="IDH274" s="66"/>
      <c r="IDI274" s="54"/>
      <c r="IDJ274" s="66"/>
      <c r="IDK274" s="54"/>
      <c r="IDL274" s="66"/>
      <c r="IDM274" s="54"/>
      <c r="IDN274" s="66"/>
      <c r="IDO274" s="54"/>
      <c r="IDP274" s="66"/>
      <c r="IDQ274" s="54"/>
      <c r="IDR274" s="66"/>
      <c r="IDS274" s="54"/>
      <c r="IDT274" s="66"/>
      <c r="IDU274" s="54"/>
      <c r="IDV274" s="66"/>
      <c r="IDW274" s="54"/>
      <c r="IDX274" s="66"/>
      <c r="IDY274" s="54"/>
      <c r="IDZ274" s="66"/>
      <c r="IEA274" s="54"/>
      <c r="IEB274" s="66"/>
      <c r="IEC274" s="54"/>
      <c r="IED274" s="66"/>
      <c r="IEE274" s="54"/>
      <c r="IEF274" s="66"/>
      <c r="IEG274" s="54"/>
      <c r="IEH274" s="66"/>
      <c r="IEI274" s="54"/>
      <c r="IEJ274" s="66"/>
      <c r="IEK274" s="54"/>
      <c r="IEL274" s="66"/>
      <c r="IEM274" s="54"/>
      <c r="IEN274" s="66"/>
      <c r="IEO274" s="54"/>
      <c r="IEP274" s="66"/>
      <c r="IEQ274" s="54"/>
      <c r="IER274" s="66"/>
      <c r="IES274" s="54"/>
      <c r="IET274" s="66"/>
      <c r="IEU274" s="54"/>
      <c r="IEV274" s="66"/>
      <c r="IEW274" s="54"/>
      <c r="IEX274" s="66"/>
      <c r="IEY274" s="54"/>
      <c r="IEZ274" s="66"/>
      <c r="IFA274" s="54"/>
      <c r="IFB274" s="66"/>
      <c r="IFC274" s="54"/>
      <c r="IFD274" s="66"/>
      <c r="IFE274" s="54"/>
      <c r="IFF274" s="66"/>
      <c r="IFG274" s="54"/>
      <c r="IFH274" s="66"/>
      <c r="IFI274" s="54"/>
      <c r="IFJ274" s="66"/>
      <c r="IFK274" s="54"/>
      <c r="IFL274" s="66"/>
      <c r="IFM274" s="54"/>
      <c r="IFN274" s="66"/>
      <c r="IFO274" s="54"/>
      <c r="IFP274" s="66"/>
      <c r="IFQ274" s="54"/>
      <c r="IFR274" s="66"/>
      <c r="IFS274" s="54"/>
      <c r="IFT274" s="66"/>
      <c r="IFU274" s="54"/>
      <c r="IFV274" s="66"/>
      <c r="IFW274" s="54"/>
      <c r="IFX274" s="66"/>
      <c r="IFY274" s="54"/>
      <c r="IFZ274" s="66"/>
      <c r="IGA274" s="54"/>
      <c r="IGB274" s="66"/>
      <c r="IGC274" s="54"/>
      <c r="IGD274" s="66"/>
      <c r="IGE274" s="54"/>
      <c r="IGF274" s="66"/>
      <c r="IGG274" s="54"/>
      <c r="IGH274" s="66"/>
      <c r="IGI274" s="54"/>
      <c r="IGJ274" s="66"/>
      <c r="IGK274" s="54"/>
      <c r="IGL274" s="66"/>
      <c r="IGM274" s="54"/>
      <c r="IGN274" s="66"/>
      <c r="IGO274" s="54"/>
      <c r="IGP274" s="66"/>
      <c r="IGQ274" s="54"/>
      <c r="IGR274" s="66"/>
      <c r="IGS274" s="54"/>
      <c r="IGT274" s="66"/>
      <c r="IGU274" s="54"/>
      <c r="IGV274" s="66"/>
      <c r="IGW274" s="54"/>
      <c r="IGX274" s="66"/>
      <c r="IGY274" s="54"/>
      <c r="IGZ274" s="66"/>
      <c r="IHA274" s="54"/>
      <c r="IHB274" s="66"/>
      <c r="IHC274" s="54"/>
      <c r="IHD274" s="66"/>
      <c r="IHE274" s="54"/>
      <c r="IHF274" s="66"/>
      <c r="IHG274" s="54"/>
      <c r="IHH274" s="66"/>
      <c r="IHI274" s="54"/>
      <c r="IHJ274" s="66"/>
      <c r="IHK274" s="54"/>
      <c r="IHL274" s="66"/>
      <c r="IHM274" s="54"/>
      <c r="IHN274" s="66"/>
      <c r="IHO274" s="54"/>
      <c r="IHP274" s="66"/>
      <c r="IHQ274" s="54"/>
      <c r="IHR274" s="66"/>
      <c r="IHS274" s="54"/>
      <c r="IHT274" s="66"/>
      <c r="IHU274" s="54"/>
      <c r="IHV274" s="66"/>
      <c r="IHW274" s="54"/>
      <c r="IHX274" s="66"/>
      <c r="IHY274" s="54"/>
      <c r="IHZ274" s="66"/>
      <c r="IIA274" s="54"/>
      <c r="IIB274" s="66"/>
      <c r="IIC274" s="54"/>
      <c r="IID274" s="66"/>
      <c r="IIE274" s="54"/>
      <c r="IIF274" s="66"/>
      <c r="IIG274" s="54"/>
      <c r="IIH274" s="66"/>
      <c r="III274" s="54"/>
      <c r="IIJ274" s="66"/>
      <c r="IIK274" s="54"/>
      <c r="IIL274" s="66"/>
      <c r="IIM274" s="54"/>
      <c r="IIN274" s="66"/>
      <c r="IIO274" s="54"/>
      <c r="IIP274" s="66"/>
      <c r="IIQ274" s="54"/>
      <c r="IIR274" s="66"/>
      <c r="IIS274" s="54"/>
      <c r="IIT274" s="66"/>
      <c r="IIU274" s="54"/>
      <c r="IIV274" s="66"/>
      <c r="IIW274" s="54"/>
      <c r="IIX274" s="66"/>
      <c r="IIY274" s="54"/>
      <c r="IIZ274" s="66"/>
      <c r="IJA274" s="54"/>
      <c r="IJB274" s="66"/>
      <c r="IJC274" s="54"/>
      <c r="IJD274" s="66"/>
      <c r="IJE274" s="54"/>
      <c r="IJF274" s="66"/>
      <c r="IJG274" s="54"/>
      <c r="IJH274" s="66"/>
      <c r="IJI274" s="54"/>
      <c r="IJJ274" s="66"/>
      <c r="IJK274" s="54"/>
      <c r="IJL274" s="66"/>
      <c r="IJM274" s="54"/>
      <c r="IJN274" s="66"/>
      <c r="IJO274" s="54"/>
      <c r="IJP274" s="66"/>
      <c r="IJQ274" s="54"/>
      <c r="IJR274" s="66"/>
      <c r="IJS274" s="54"/>
      <c r="IJT274" s="66"/>
      <c r="IJU274" s="54"/>
      <c r="IJV274" s="66"/>
      <c r="IJW274" s="54"/>
      <c r="IJX274" s="66"/>
      <c r="IJY274" s="54"/>
      <c r="IJZ274" s="66"/>
      <c r="IKA274" s="54"/>
      <c r="IKB274" s="66"/>
      <c r="IKC274" s="54"/>
      <c r="IKD274" s="66"/>
      <c r="IKE274" s="54"/>
      <c r="IKF274" s="66"/>
      <c r="IKG274" s="54"/>
      <c r="IKH274" s="66"/>
      <c r="IKI274" s="54"/>
      <c r="IKJ274" s="66"/>
      <c r="IKK274" s="54"/>
      <c r="IKL274" s="66"/>
      <c r="IKM274" s="54"/>
      <c r="IKN274" s="66"/>
      <c r="IKO274" s="54"/>
      <c r="IKP274" s="66"/>
      <c r="IKQ274" s="54"/>
      <c r="IKR274" s="66"/>
      <c r="IKS274" s="54"/>
      <c r="IKT274" s="66"/>
      <c r="IKU274" s="54"/>
      <c r="IKV274" s="66"/>
      <c r="IKW274" s="54"/>
      <c r="IKX274" s="66"/>
      <c r="IKY274" s="54"/>
      <c r="IKZ274" s="66"/>
      <c r="ILA274" s="54"/>
      <c r="ILB274" s="66"/>
      <c r="ILC274" s="54"/>
      <c r="ILD274" s="66"/>
      <c r="ILE274" s="54"/>
      <c r="ILF274" s="66"/>
      <c r="ILG274" s="54"/>
      <c r="ILH274" s="66"/>
      <c r="ILI274" s="54"/>
      <c r="ILJ274" s="66"/>
      <c r="ILK274" s="54"/>
      <c r="ILL274" s="66"/>
      <c r="ILM274" s="54"/>
      <c r="ILN274" s="66"/>
      <c r="ILO274" s="54"/>
      <c r="ILP274" s="66"/>
      <c r="ILQ274" s="54"/>
      <c r="ILR274" s="66"/>
      <c r="ILS274" s="54"/>
      <c r="ILT274" s="66"/>
      <c r="ILU274" s="54"/>
      <c r="ILV274" s="66"/>
      <c r="ILW274" s="54"/>
      <c r="ILX274" s="66"/>
      <c r="ILY274" s="54"/>
      <c r="ILZ274" s="66"/>
      <c r="IMA274" s="54"/>
      <c r="IMB274" s="66"/>
      <c r="IMC274" s="54"/>
      <c r="IMD274" s="66"/>
      <c r="IME274" s="54"/>
      <c r="IMF274" s="66"/>
      <c r="IMG274" s="54"/>
      <c r="IMH274" s="66"/>
      <c r="IMI274" s="54"/>
      <c r="IMJ274" s="66"/>
      <c r="IMK274" s="54"/>
      <c r="IML274" s="66"/>
      <c r="IMM274" s="54"/>
      <c r="IMN274" s="66"/>
      <c r="IMO274" s="54"/>
      <c r="IMP274" s="66"/>
      <c r="IMQ274" s="54"/>
      <c r="IMR274" s="66"/>
      <c r="IMS274" s="54"/>
      <c r="IMT274" s="66"/>
      <c r="IMU274" s="54"/>
      <c r="IMV274" s="66"/>
      <c r="IMW274" s="54"/>
      <c r="IMX274" s="66"/>
      <c r="IMY274" s="54"/>
      <c r="IMZ274" s="66"/>
      <c r="INA274" s="54"/>
      <c r="INB274" s="66"/>
      <c r="INC274" s="54"/>
      <c r="IND274" s="66"/>
      <c r="INE274" s="54"/>
      <c r="INF274" s="66"/>
      <c r="ING274" s="54"/>
      <c r="INH274" s="66"/>
      <c r="INI274" s="54"/>
      <c r="INJ274" s="66"/>
      <c r="INK274" s="54"/>
      <c r="INL274" s="66"/>
      <c r="INM274" s="54"/>
      <c r="INN274" s="66"/>
      <c r="INO274" s="54"/>
      <c r="INP274" s="66"/>
      <c r="INQ274" s="54"/>
      <c r="INR274" s="66"/>
      <c r="INS274" s="54"/>
      <c r="INT274" s="66"/>
      <c r="INU274" s="54"/>
      <c r="INV274" s="66"/>
      <c r="INW274" s="54"/>
      <c r="INX274" s="66"/>
      <c r="INY274" s="54"/>
      <c r="INZ274" s="66"/>
      <c r="IOA274" s="54"/>
      <c r="IOB274" s="66"/>
      <c r="IOC274" s="54"/>
      <c r="IOD274" s="66"/>
      <c r="IOE274" s="54"/>
      <c r="IOF274" s="66"/>
      <c r="IOG274" s="54"/>
      <c r="IOH274" s="66"/>
      <c r="IOI274" s="54"/>
      <c r="IOJ274" s="66"/>
      <c r="IOK274" s="54"/>
      <c r="IOL274" s="66"/>
      <c r="IOM274" s="54"/>
      <c r="ION274" s="66"/>
      <c r="IOO274" s="54"/>
      <c r="IOP274" s="66"/>
      <c r="IOQ274" s="54"/>
      <c r="IOR274" s="66"/>
      <c r="IOS274" s="54"/>
      <c r="IOT274" s="66"/>
      <c r="IOU274" s="54"/>
      <c r="IOV274" s="66"/>
      <c r="IOW274" s="54"/>
      <c r="IOX274" s="66"/>
      <c r="IOY274" s="54"/>
      <c r="IOZ274" s="66"/>
      <c r="IPA274" s="54"/>
      <c r="IPB274" s="66"/>
      <c r="IPC274" s="54"/>
      <c r="IPD274" s="66"/>
      <c r="IPE274" s="54"/>
      <c r="IPF274" s="66"/>
      <c r="IPG274" s="54"/>
      <c r="IPH274" s="66"/>
      <c r="IPI274" s="54"/>
      <c r="IPJ274" s="66"/>
      <c r="IPK274" s="54"/>
      <c r="IPL274" s="66"/>
      <c r="IPM274" s="54"/>
      <c r="IPN274" s="66"/>
      <c r="IPO274" s="54"/>
      <c r="IPP274" s="66"/>
      <c r="IPQ274" s="54"/>
      <c r="IPR274" s="66"/>
      <c r="IPS274" s="54"/>
      <c r="IPT274" s="66"/>
      <c r="IPU274" s="54"/>
      <c r="IPV274" s="66"/>
      <c r="IPW274" s="54"/>
      <c r="IPX274" s="66"/>
      <c r="IPY274" s="54"/>
      <c r="IPZ274" s="66"/>
      <c r="IQA274" s="54"/>
      <c r="IQB274" s="66"/>
      <c r="IQC274" s="54"/>
      <c r="IQD274" s="66"/>
      <c r="IQE274" s="54"/>
      <c r="IQF274" s="66"/>
      <c r="IQG274" s="54"/>
      <c r="IQH274" s="66"/>
      <c r="IQI274" s="54"/>
      <c r="IQJ274" s="66"/>
      <c r="IQK274" s="54"/>
      <c r="IQL274" s="66"/>
      <c r="IQM274" s="54"/>
      <c r="IQN274" s="66"/>
      <c r="IQO274" s="54"/>
      <c r="IQP274" s="66"/>
      <c r="IQQ274" s="54"/>
      <c r="IQR274" s="66"/>
      <c r="IQS274" s="54"/>
      <c r="IQT274" s="66"/>
      <c r="IQU274" s="54"/>
      <c r="IQV274" s="66"/>
      <c r="IQW274" s="54"/>
      <c r="IQX274" s="66"/>
      <c r="IQY274" s="54"/>
      <c r="IQZ274" s="66"/>
      <c r="IRA274" s="54"/>
      <c r="IRB274" s="66"/>
      <c r="IRC274" s="54"/>
      <c r="IRD274" s="66"/>
      <c r="IRE274" s="54"/>
      <c r="IRF274" s="66"/>
      <c r="IRG274" s="54"/>
      <c r="IRH274" s="66"/>
      <c r="IRI274" s="54"/>
      <c r="IRJ274" s="66"/>
      <c r="IRK274" s="54"/>
      <c r="IRL274" s="66"/>
      <c r="IRM274" s="54"/>
      <c r="IRN274" s="66"/>
      <c r="IRO274" s="54"/>
      <c r="IRP274" s="66"/>
      <c r="IRQ274" s="54"/>
      <c r="IRR274" s="66"/>
      <c r="IRS274" s="54"/>
      <c r="IRT274" s="66"/>
      <c r="IRU274" s="54"/>
      <c r="IRV274" s="66"/>
      <c r="IRW274" s="54"/>
      <c r="IRX274" s="66"/>
      <c r="IRY274" s="54"/>
      <c r="IRZ274" s="66"/>
      <c r="ISA274" s="54"/>
      <c r="ISB274" s="66"/>
      <c r="ISC274" s="54"/>
      <c r="ISD274" s="66"/>
      <c r="ISE274" s="54"/>
      <c r="ISF274" s="66"/>
      <c r="ISG274" s="54"/>
      <c r="ISH274" s="66"/>
      <c r="ISI274" s="54"/>
      <c r="ISJ274" s="66"/>
      <c r="ISK274" s="54"/>
      <c r="ISL274" s="66"/>
      <c r="ISM274" s="54"/>
      <c r="ISN274" s="66"/>
      <c r="ISO274" s="54"/>
      <c r="ISP274" s="66"/>
      <c r="ISQ274" s="54"/>
      <c r="ISR274" s="66"/>
      <c r="ISS274" s="54"/>
      <c r="IST274" s="66"/>
      <c r="ISU274" s="54"/>
      <c r="ISV274" s="66"/>
      <c r="ISW274" s="54"/>
      <c r="ISX274" s="66"/>
      <c r="ISY274" s="54"/>
      <c r="ISZ274" s="66"/>
      <c r="ITA274" s="54"/>
      <c r="ITB274" s="66"/>
      <c r="ITC274" s="54"/>
      <c r="ITD274" s="66"/>
      <c r="ITE274" s="54"/>
      <c r="ITF274" s="66"/>
      <c r="ITG274" s="54"/>
      <c r="ITH274" s="66"/>
      <c r="ITI274" s="54"/>
      <c r="ITJ274" s="66"/>
      <c r="ITK274" s="54"/>
      <c r="ITL274" s="66"/>
      <c r="ITM274" s="54"/>
      <c r="ITN274" s="66"/>
      <c r="ITO274" s="54"/>
      <c r="ITP274" s="66"/>
      <c r="ITQ274" s="54"/>
      <c r="ITR274" s="66"/>
      <c r="ITS274" s="54"/>
      <c r="ITT274" s="66"/>
      <c r="ITU274" s="54"/>
      <c r="ITV274" s="66"/>
      <c r="ITW274" s="54"/>
      <c r="ITX274" s="66"/>
      <c r="ITY274" s="54"/>
      <c r="ITZ274" s="66"/>
      <c r="IUA274" s="54"/>
      <c r="IUB274" s="66"/>
      <c r="IUC274" s="54"/>
      <c r="IUD274" s="66"/>
      <c r="IUE274" s="54"/>
      <c r="IUF274" s="66"/>
      <c r="IUG274" s="54"/>
      <c r="IUH274" s="66"/>
      <c r="IUI274" s="54"/>
      <c r="IUJ274" s="66"/>
      <c r="IUK274" s="54"/>
      <c r="IUL274" s="66"/>
      <c r="IUM274" s="54"/>
      <c r="IUN274" s="66"/>
      <c r="IUO274" s="54"/>
      <c r="IUP274" s="66"/>
      <c r="IUQ274" s="54"/>
      <c r="IUR274" s="66"/>
      <c r="IUS274" s="54"/>
      <c r="IUT274" s="66"/>
      <c r="IUU274" s="54"/>
      <c r="IUV274" s="66"/>
      <c r="IUW274" s="54"/>
      <c r="IUX274" s="66"/>
      <c r="IUY274" s="54"/>
      <c r="IUZ274" s="66"/>
      <c r="IVA274" s="54"/>
      <c r="IVB274" s="66"/>
      <c r="IVC274" s="54"/>
      <c r="IVD274" s="66"/>
      <c r="IVE274" s="54"/>
      <c r="IVF274" s="66"/>
      <c r="IVG274" s="54"/>
      <c r="IVH274" s="66"/>
      <c r="IVI274" s="54"/>
      <c r="IVJ274" s="66"/>
      <c r="IVK274" s="54"/>
      <c r="IVL274" s="66"/>
      <c r="IVM274" s="54"/>
      <c r="IVN274" s="66"/>
      <c r="IVO274" s="54"/>
      <c r="IVP274" s="66"/>
      <c r="IVQ274" s="54"/>
      <c r="IVR274" s="66"/>
      <c r="IVS274" s="54"/>
      <c r="IVT274" s="66"/>
      <c r="IVU274" s="54"/>
      <c r="IVV274" s="66"/>
      <c r="IVW274" s="54"/>
      <c r="IVX274" s="66"/>
      <c r="IVY274" s="54"/>
      <c r="IVZ274" s="66"/>
      <c r="IWA274" s="54"/>
      <c r="IWB274" s="66"/>
      <c r="IWC274" s="54"/>
      <c r="IWD274" s="66"/>
      <c r="IWE274" s="54"/>
      <c r="IWF274" s="66"/>
      <c r="IWG274" s="54"/>
      <c r="IWH274" s="66"/>
      <c r="IWI274" s="54"/>
      <c r="IWJ274" s="66"/>
      <c r="IWK274" s="54"/>
      <c r="IWL274" s="66"/>
      <c r="IWM274" s="54"/>
      <c r="IWN274" s="66"/>
      <c r="IWO274" s="54"/>
      <c r="IWP274" s="66"/>
      <c r="IWQ274" s="54"/>
      <c r="IWR274" s="66"/>
      <c r="IWS274" s="54"/>
      <c r="IWT274" s="66"/>
      <c r="IWU274" s="54"/>
      <c r="IWV274" s="66"/>
      <c r="IWW274" s="54"/>
      <c r="IWX274" s="66"/>
      <c r="IWY274" s="54"/>
      <c r="IWZ274" s="66"/>
      <c r="IXA274" s="54"/>
      <c r="IXB274" s="66"/>
      <c r="IXC274" s="54"/>
      <c r="IXD274" s="66"/>
      <c r="IXE274" s="54"/>
      <c r="IXF274" s="66"/>
      <c r="IXG274" s="54"/>
      <c r="IXH274" s="66"/>
      <c r="IXI274" s="54"/>
      <c r="IXJ274" s="66"/>
      <c r="IXK274" s="54"/>
      <c r="IXL274" s="66"/>
      <c r="IXM274" s="54"/>
      <c r="IXN274" s="66"/>
      <c r="IXO274" s="54"/>
      <c r="IXP274" s="66"/>
      <c r="IXQ274" s="54"/>
      <c r="IXR274" s="66"/>
      <c r="IXS274" s="54"/>
      <c r="IXT274" s="66"/>
      <c r="IXU274" s="54"/>
      <c r="IXV274" s="66"/>
      <c r="IXW274" s="54"/>
      <c r="IXX274" s="66"/>
      <c r="IXY274" s="54"/>
      <c r="IXZ274" s="66"/>
      <c r="IYA274" s="54"/>
      <c r="IYB274" s="66"/>
      <c r="IYC274" s="54"/>
      <c r="IYD274" s="66"/>
      <c r="IYE274" s="54"/>
      <c r="IYF274" s="66"/>
      <c r="IYG274" s="54"/>
      <c r="IYH274" s="66"/>
      <c r="IYI274" s="54"/>
      <c r="IYJ274" s="66"/>
      <c r="IYK274" s="54"/>
      <c r="IYL274" s="66"/>
      <c r="IYM274" s="54"/>
      <c r="IYN274" s="66"/>
      <c r="IYO274" s="54"/>
      <c r="IYP274" s="66"/>
      <c r="IYQ274" s="54"/>
      <c r="IYR274" s="66"/>
      <c r="IYS274" s="54"/>
      <c r="IYT274" s="66"/>
      <c r="IYU274" s="54"/>
      <c r="IYV274" s="66"/>
      <c r="IYW274" s="54"/>
      <c r="IYX274" s="66"/>
      <c r="IYY274" s="54"/>
      <c r="IYZ274" s="66"/>
      <c r="IZA274" s="54"/>
      <c r="IZB274" s="66"/>
      <c r="IZC274" s="54"/>
      <c r="IZD274" s="66"/>
      <c r="IZE274" s="54"/>
      <c r="IZF274" s="66"/>
      <c r="IZG274" s="54"/>
      <c r="IZH274" s="66"/>
      <c r="IZI274" s="54"/>
      <c r="IZJ274" s="66"/>
      <c r="IZK274" s="54"/>
      <c r="IZL274" s="66"/>
      <c r="IZM274" s="54"/>
      <c r="IZN274" s="66"/>
      <c r="IZO274" s="54"/>
      <c r="IZP274" s="66"/>
      <c r="IZQ274" s="54"/>
      <c r="IZR274" s="66"/>
      <c r="IZS274" s="54"/>
      <c r="IZT274" s="66"/>
      <c r="IZU274" s="54"/>
      <c r="IZV274" s="66"/>
      <c r="IZW274" s="54"/>
      <c r="IZX274" s="66"/>
      <c r="IZY274" s="54"/>
      <c r="IZZ274" s="66"/>
      <c r="JAA274" s="54"/>
      <c r="JAB274" s="66"/>
      <c r="JAC274" s="54"/>
      <c r="JAD274" s="66"/>
      <c r="JAE274" s="54"/>
      <c r="JAF274" s="66"/>
      <c r="JAG274" s="54"/>
      <c r="JAH274" s="66"/>
      <c r="JAI274" s="54"/>
      <c r="JAJ274" s="66"/>
      <c r="JAK274" s="54"/>
      <c r="JAL274" s="66"/>
      <c r="JAM274" s="54"/>
      <c r="JAN274" s="66"/>
      <c r="JAO274" s="54"/>
      <c r="JAP274" s="66"/>
      <c r="JAQ274" s="54"/>
      <c r="JAR274" s="66"/>
      <c r="JAS274" s="54"/>
      <c r="JAT274" s="66"/>
      <c r="JAU274" s="54"/>
      <c r="JAV274" s="66"/>
      <c r="JAW274" s="54"/>
      <c r="JAX274" s="66"/>
      <c r="JAY274" s="54"/>
      <c r="JAZ274" s="66"/>
      <c r="JBA274" s="54"/>
      <c r="JBB274" s="66"/>
      <c r="JBC274" s="54"/>
      <c r="JBD274" s="66"/>
      <c r="JBE274" s="54"/>
      <c r="JBF274" s="66"/>
      <c r="JBG274" s="54"/>
      <c r="JBH274" s="66"/>
      <c r="JBI274" s="54"/>
      <c r="JBJ274" s="66"/>
      <c r="JBK274" s="54"/>
      <c r="JBL274" s="66"/>
      <c r="JBM274" s="54"/>
      <c r="JBN274" s="66"/>
      <c r="JBO274" s="54"/>
      <c r="JBP274" s="66"/>
      <c r="JBQ274" s="54"/>
      <c r="JBR274" s="66"/>
      <c r="JBS274" s="54"/>
      <c r="JBT274" s="66"/>
      <c r="JBU274" s="54"/>
      <c r="JBV274" s="66"/>
      <c r="JBW274" s="54"/>
      <c r="JBX274" s="66"/>
      <c r="JBY274" s="54"/>
      <c r="JBZ274" s="66"/>
      <c r="JCA274" s="54"/>
      <c r="JCB274" s="66"/>
      <c r="JCC274" s="54"/>
      <c r="JCD274" s="66"/>
      <c r="JCE274" s="54"/>
      <c r="JCF274" s="66"/>
      <c r="JCG274" s="54"/>
      <c r="JCH274" s="66"/>
      <c r="JCI274" s="54"/>
      <c r="JCJ274" s="66"/>
      <c r="JCK274" s="54"/>
      <c r="JCL274" s="66"/>
      <c r="JCM274" s="54"/>
      <c r="JCN274" s="66"/>
      <c r="JCO274" s="54"/>
      <c r="JCP274" s="66"/>
      <c r="JCQ274" s="54"/>
      <c r="JCR274" s="66"/>
      <c r="JCS274" s="54"/>
      <c r="JCT274" s="66"/>
      <c r="JCU274" s="54"/>
      <c r="JCV274" s="66"/>
      <c r="JCW274" s="54"/>
      <c r="JCX274" s="66"/>
      <c r="JCY274" s="54"/>
      <c r="JCZ274" s="66"/>
      <c r="JDA274" s="54"/>
      <c r="JDB274" s="66"/>
      <c r="JDC274" s="54"/>
      <c r="JDD274" s="66"/>
      <c r="JDE274" s="54"/>
      <c r="JDF274" s="66"/>
      <c r="JDG274" s="54"/>
      <c r="JDH274" s="66"/>
      <c r="JDI274" s="54"/>
      <c r="JDJ274" s="66"/>
      <c r="JDK274" s="54"/>
      <c r="JDL274" s="66"/>
      <c r="JDM274" s="54"/>
      <c r="JDN274" s="66"/>
      <c r="JDO274" s="54"/>
      <c r="JDP274" s="66"/>
      <c r="JDQ274" s="54"/>
      <c r="JDR274" s="66"/>
      <c r="JDS274" s="54"/>
      <c r="JDT274" s="66"/>
      <c r="JDU274" s="54"/>
      <c r="JDV274" s="66"/>
      <c r="JDW274" s="54"/>
      <c r="JDX274" s="66"/>
      <c r="JDY274" s="54"/>
      <c r="JDZ274" s="66"/>
      <c r="JEA274" s="54"/>
      <c r="JEB274" s="66"/>
      <c r="JEC274" s="54"/>
      <c r="JED274" s="66"/>
      <c r="JEE274" s="54"/>
      <c r="JEF274" s="66"/>
      <c r="JEG274" s="54"/>
      <c r="JEH274" s="66"/>
      <c r="JEI274" s="54"/>
      <c r="JEJ274" s="66"/>
      <c r="JEK274" s="54"/>
      <c r="JEL274" s="66"/>
      <c r="JEM274" s="54"/>
      <c r="JEN274" s="66"/>
      <c r="JEO274" s="54"/>
      <c r="JEP274" s="66"/>
      <c r="JEQ274" s="54"/>
      <c r="JER274" s="66"/>
      <c r="JES274" s="54"/>
      <c r="JET274" s="66"/>
      <c r="JEU274" s="54"/>
      <c r="JEV274" s="66"/>
      <c r="JEW274" s="54"/>
      <c r="JEX274" s="66"/>
      <c r="JEY274" s="54"/>
      <c r="JEZ274" s="66"/>
      <c r="JFA274" s="54"/>
      <c r="JFB274" s="66"/>
      <c r="JFC274" s="54"/>
      <c r="JFD274" s="66"/>
      <c r="JFE274" s="54"/>
      <c r="JFF274" s="66"/>
      <c r="JFG274" s="54"/>
      <c r="JFH274" s="66"/>
      <c r="JFI274" s="54"/>
      <c r="JFJ274" s="66"/>
      <c r="JFK274" s="54"/>
      <c r="JFL274" s="66"/>
      <c r="JFM274" s="54"/>
      <c r="JFN274" s="66"/>
      <c r="JFO274" s="54"/>
      <c r="JFP274" s="66"/>
      <c r="JFQ274" s="54"/>
      <c r="JFR274" s="66"/>
      <c r="JFS274" s="54"/>
      <c r="JFT274" s="66"/>
      <c r="JFU274" s="54"/>
      <c r="JFV274" s="66"/>
      <c r="JFW274" s="54"/>
      <c r="JFX274" s="66"/>
      <c r="JFY274" s="54"/>
      <c r="JFZ274" s="66"/>
      <c r="JGA274" s="54"/>
      <c r="JGB274" s="66"/>
      <c r="JGC274" s="54"/>
      <c r="JGD274" s="66"/>
      <c r="JGE274" s="54"/>
      <c r="JGF274" s="66"/>
      <c r="JGG274" s="54"/>
      <c r="JGH274" s="66"/>
      <c r="JGI274" s="54"/>
      <c r="JGJ274" s="66"/>
      <c r="JGK274" s="54"/>
      <c r="JGL274" s="66"/>
      <c r="JGM274" s="54"/>
      <c r="JGN274" s="66"/>
      <c r="JGO274" s="54"/>
      <c r="JGP274" s="66"/>
      <c r="JGQ274" s="54"/>
      <c r="JGR274" s="66"/>
      <c r="JGS274" s="54"/>
      <c r="JGT274" s="66"/>
      <c r="JGU274" s="54"/>
      <c r="JGV274" s="66"/>
      <c r="JGW274" s="54"/>
      <c r="JGX274" s="66"/>
      <c r="JGY274" s="54"/>
      <c r="JGZ274" s="66"/>
      <c r="JHA274" s="54"/>
      <c r="JHB274" s="66"/>
      <c r="JHC274" s="54"/>
      <c r="JHD274" s="66"/>
      <c r="JHE274" s="54"/>
      <c r="JHF274" s="66"/>
      <c r="JHG274" s="54"/>
      <c r="JHH274" s="66"/>
      <c r="JHI274" s="54"/>
      <c r="JHJ274" s="66"/>
      <c r="JHK274" s="54"/>
      <c r="JHL274" s="66"/>
      <c r="JHM274" s="54"/>
      <c r="JHN274" s="66"/>
      <c r="JHO274" s="54"/>
      <c r="JHP274" s="66"/>
      <c r="JHQ274" s="54"/>
      <c r="JHR274" s="66"/>
      <c r="JHS274" s="54"/>
      <c r="JHT274" s="66"/>
      <c r="JHU274" s="54"/>
      <c r="JHV274" s="66"/>
      <c r="JHW274" s="54"/>
      <c r="JHX274" s="66"/>
      <c r="JHY274" s="54"/>
      <c r="JHZ274" s="66"/>
      <c r="JIA274" s="54"/>
      <c r="JIB274" s="66"/>
      <c r="JIC274" s="54"/>
      <c r="JID274" s="66"/>
      <c r="JIE274" s="54"/>
      <c r="JIF274" s="66"/>
      <c r="JIG274" s="54"/>
      <c r="JIH274" s="66"/>
      <c r="JII274" s="54"/>
      <c r="JIJ274" s="66"/>
      <c r="JIK274" s="54"/>
      <c r="JIL274" s="66"/>
      <c r="JIM274" s="54"/>
      <c r="JIN274" s="66"/>
      <c r="JIO274" s="54"/>
      <c r="JIP274" s="66"/>
      <c r="JIQ274" s="54"/>
      <c r="JIR274" s="66"/>
      <c r="JIS274" s="54"/>
      <c r="JIT274" s="66"/>
      <c r="JIU274" s="54"/>
      <c r="JIV274" s="66"/>
      <c r="JIW274" s="54"/>
      <c r="JIX274" s="66"/>
      <c r="JIY274" s="54"/>
      <c r="JIZ274" s="66"/>
      <c r="JJA274" s="54"/>
      <c r="JJB274" s="66"/>
      <c r="JJC274" s="54"/>
      <c r="JJD274" s="66"/>
      <c r="JJE274" s="54"/>
      <c r="JJF274" s="66"/>
      <c r="JJG274" s="54"/>
      <c r="JJH274" s="66"/>
      <c r="JJI274" s="54"/>
      <c r="JJJ274" s="66"/>
      <c r="JJK274" s="54"/>
      <c r="JJL274" s="66"/>
      <c r="JJM274" s="54"/>
      <c r="JJN274" s="66"/>
      <c r="JJO274" s="54"/>
      <c r="JJP274" s="66"/>
      <c r="JJQ274" s="54"/>
      <c r="JJR274" s="66"/>
      <c r="JJS274" s="54"/>
      <c r="JJT274" s="66"/>
      <c r="JJU274" s="54"/>
      <c r="JJV274" s="66"/>
      <c r="JJW274" s="54"/>
      <c r="JJX274" s="66"/>
      <c r="JJY274" s="54"/>
      <c r="JJZ274" s="66"/>
      <c r="JKA274" s="54"/>
      <c r="JKB274" s="66"/>
      <c r="JKC274" s="54"/>
      <c r="JKD274" s="66"/>
      <c r="JKE274" s="54"/>
      <c r="JKF274" s="66"/>
      <c r="JKG274" s="54"/>
      <c r="JKH274" s="66"/>
      <c r="JKI274" s="54"/>
      <c r="JKJ274" s="66"/>
      <c r="JKK274" s="54"/>
      <c r="JKL274" s="66"/>
      <c r="JKM274" s="54"/>
      <c r="JKN274" s="66"/>
      <c r="JKO274" s="54"/>
      <c r="JKP274" s="66"/>
      <c r="JKQ274" s="54"/>
      <c r="JKR274" s="66"/>
      <c r="JKS274" s="54"/>
      <c r="JKT274" s="66"/>
      <c r="JKU274" s="54"/>
      <c r="JKV274" s="66"/>
      <c r="JKW274" s="54"/>
      <c r="JKX274" s="66"/>
      <c r="JKY274" s="54"/>
      <c r="JKZ274" s="66"/>
      <c r="JLA274" s="54"/>
      <c r="JLB274" s="66"/>
      <c r="JLC274" s="54"/>
      <c r="JLD274" s="66"/>
      <c r="JLE274" s="54"/>
      <c r="JLF274" s="66"/>
      <c r="JLG274" s="54"/>
      <c r="JLH274" s="66"/>
      <c r="JLI274" s="54"/>
      <c r="JLJ274" s="66"/>
      <c r="JLK274" s="54"/>
      <c r="JLL274" s="66"/>
      <c r="JLM274" s="54"/>
      <c r="JLN274" s="66"/>
      <c r="JLO274" s="54"/>
      <c r="JLP274" s="66"/>
      <c r="JLQ274" s="54"/>
      <c r="JLR274" s="66"/>
      <c r="JLS274" s="54"/>
      <c r="JLT274" s="66"/>
      <c r="JLU274" s="54"/>
      <c r="JLV274" s="66"/>
      <c r="JLW274" s="54"/>
      <c r="JLX274" s="66"/>
      <c r="JLY274" s="54"/>
      <c r="JLZ274" s="66"/>
      <c r="JMA274" s="54"/>
      <c r="JMB274" s="66"/>
      <c r="JMC274" s="54"/>
      <c r="JMD274" s="66"/>
      <c r="JME274" s="54"/>
      <c r="JMF274" s="66"/>
      <c r="JMG274" s="54"/>
      <c r="JMH274" s="66"/>
      <c r="JMI274" s="54"/>
      <c r="JMJ274" s="66"/>
      <c r="JMK274" s="54"/>
      <c r="JML274" s="66"/>
      <c r="JMM274" s="54"/>
      <c r="JMN274" s="66"/>
      <c r="JMO274" s="54"/>
      <c r="JMP274" s="66"/>
      <c r="JMQ274" s="54"/>
      <c r="JMR274" s="66"/>
      <c r="JMS274" s="54"/>
      <c r="JMT274" s="66"/>
      <c r="JMU274" s="54"/>
      <c r="JMV274" s="66"/>
      <c r="JMW274" s="54"/>
      <c r="JMX274" s="66"/>
      <c r="JMY274" s="54"/>
      <c r="JMZ274" s="66"/>
      <c r="JNA274" s="54"/>
      <c r="JNB274" s="66"/>
      <c r="JNC274" s="54"/>
      <c r="JND274" s="66"/>
      <c r="JNE274" s="54"/>
      <c r="JNF274" s="66"/>
      <c r="JNG274" s="54"/>
      <c r="JNH274" s="66"/>
      <c r="JNI274" s="54"/>
      <c r="JNJ274" s="66"/>
      <c r="JNK274" s="54"/>
      <c r="JNL274" s="66"/>
      <c r="JNM274" s="54"/>
      <c r="JNN274" s="66"/>
      <c r="JNO274" s="54"/>
      <c r="JNP274" s="66"/>
      <c r="JNQ274" s="54"/>
      <c r="JNR274" s="66"/>
      <c r="JNS274" s="54"/>
      <c r="JNT274" s="66"/>
      <c r="JNU274" s="54"/>
      <c r="JNV274" s="66"/>
      <c r="JNW274" s="54"/>
      <c r="JNX274" s="66"/>
      <c r="JNY274" s="54"/>
      <c r="JNZ274" s="66"/>
      <c r="JOA274" s="54"/>
      <c r="JOB274" s="66"/>
      <c r="JOC274" s="54"/>
      <c r="JOD274" s="66"/>
      <c r="JOE274" s="54"/>
      <c r="JOF274" s="66"/>
      <c r="JOG274" s="54"/>
      <c r="JOH274" s="66"/>
      <c r="JOI274" s="54"/>
      <c r="JOJ274" s="66"/>
      <c r="JOK274" s="54"/>
      <c r="JOL274" s="66"/>
      <c r="JOM274" s="54"/>
      <c r="JON274" s="66"/>
      <c r="JOO274" s="54"/>
      <c r="JOP274" s="66"/>
      <c r="JOQ274" s="54"/>
      <c r="JOR274" s="66"/>
      <c r="JOS274" s="54"/>
      <c r="JOT274" s="66"/>
      <c r="JOU274" s="54"/>
      <c r="JOV274" s="66"/>
      <c r="JOW274" s="54"/>
      <c r="JOX274" s="66"/>
      <c r="JOY274" s="54"/>
      <c r="JOZ274" s="66"/>
      <c r="JPA274" s="54"/>
      <c r="JPB274" s="66"/>
      <c r="JPC274" s="54"/>
      <c r="JPD274" s="66"/>
      <c r="JPE274" s="54"/>
      <c r="JPF274" s="66"/>
      <c r="JPG274" s="54"/>
      <c r="JPH274" s="66"/>
      <c r="JPI274" s="54"/>
      <c r="JPJ274" s="66"/>
      <c r="JPK274" s="54"/>
      <c r="JPL274" s="66"/>
      <c r="JPM274" s="54"/>
      <c r="JPN274" s="66"/>
      <c r="JPO274" s="54"/>
      <c r="JPP274" s="66"/>
      <c r="JPQ274" s="54"/>
      <c r="JPR274" s="66"/>
      <c r="JPS274" s="54"/>
      <c r="JPT274" s="66"/>
      <c r="JPU274" s="54"/>
      <c r="JPV274" s="66"/>
      <c r="JPW274" s="54"/>
      <c r="JPX274" s="66"/>
      <c r="JPY274" s="54"/>
      <c r="JPZ274" s="66"/>
      <c r="JQA274" s="54"/>
      <c r="JQB274" s="66"/>
      <c r="JQC274" s="54"/>
      <c r="JQD274" s="66"/>
      <c r="JQE274" s="54"/>
      <c r="JQF274" s="66"/>
      <c r="JQG274" s="54"/>
      <c r="JQH274" s="66"/>
      <c r="JQI274" s="54"/>
      <c r="JQJ274" s="66"/>
      <c r="JQK274" s="54"/>
      <c r="JQL274" s="66"/>
      <c r="JQM274" s="54"/>
      <c r="JQN274" s="66"/>
      <c r="JQO274" s="54"/>
      <c r="JQP274" s="66"/>
      <c r="JQQ274" s="54"/>
      <c r="JQR274" s="66"/>
      <c r="JQS274" s="54"/>
      <c r="JQT274" s="66"/>
      <c r="JQU274" s="54"/>
      <c r="JQV274" s="66"/>
      <c r="JQW274" s="54"/>
      <c r="JQX274" s="66"/>
      <c r="JQY274" s="54"/>
      <c r="JQZ274" s="66"/>
      <c r="JRA274" s="54"/>
      <c r="JRB274" s="66"/>
      <c r="JRC274" s="54"/>
      <c r="JRD274" s="66"/>
      <c r="JRE274" s="54"/>
      <c r="JRF274" s="66"/>
      <c r="JRG274" s="54"/>
      <c r="JRH274" s="66"/>
      <c r="JRI274" s="54"/>
      <c r="JRJ274" s="66"/>
      <c r="JRK274" s="54"/>
      <c r="JRL274" s="66"/>
      <c r="JRM274" s="54"/>
      <c r="JRN274" s="66"/>
      <c r="JRO274" s="54"/>
      <c r="JRP274" s="66"/>
      <c r="JRQ274" s="54"/>
      <c r="JRR274" s="66"/>
      <c r="JRS274" s="54"/>
      <c r="JRT274" s="66"/>
      <c r="JRU274" s="54"/>
      <c r="JRV274" s="66"/>
      <c r="JRW274" s="54"/>
      <c r="JRX274" s="66"/>
      <c r="JRY274" s="54"/>
      <c r="JRZ274" s="66"/>
      <c r="JSA274" s="54"/>
      <c r="JSB274" s="66"/>
      <c r="JSC274" s="54"/>
      <c r="JSD274" s="66"/>
      <c r="JSE274" s="54"/>
      <c r="JSF274" s="66"/>
      <c r="JSG274" s="54"/>
      <c r="JSH274" s="66"/>
      <c r="JSI274" s="54"/>
      <c r="JSJ274" s="66"/>
      <c r="JSK274" s="54"/>
      <c r="JSL274" s="66"/>
      <c r="JSM274" s="54"/>
      <c r="JSN274" s="66"/>
      <c r="JSO274" s="54"/>
      <c r="JSP274" s="66"/>
      <c r="JSQ274" s="54"/>
      <c r="JSR274" s="66"/>
      <c r="JSS274" s="54"/>
      <c r="JST274" s="66"/>
      <c r="JSU274" s="54"/>
      <c r="JSV274" s="66"/>
      <c r="JSW274" s="54"/>
      <c r="JSX274" s="66"/>
      <c r="JSY274" s="54"/>
      <c r="JSZ274" s="66"/>
      <c r="JTA274" s="54"/>
      <c r="JTB274" s="66"/>
      <c r="JTC274" s="54"/>
      <c r="JTD274" s="66"/>
      <c r="JTE274" s="54"/>
      <c r="JTF274" s="66"/>
      <c r="JTG274" s="54"/>
      <c r="JTH274" s="66"/>
      <c r="JTI274" s="54"/>
      <c r="JTJ274" s="66"/>
      <c r="JTK274" s="54"/>
      <c r="JTL274" s="66"/>
      <c r="JTM274" s="54"/>
      <c r="JTN274" s="66"/>
      <c r="JTO274" s="54"/>
      <c r="JTP274" s="66"/>
      <c r="JTQ274" s="54"/>
      <c r="JTR274" s="66"/>
      <c r="JTS274" s="54"/>
      <c r="JTT274" s="66"/>
      <c r="JTU274" s="54"/>
      <c r="JTV274" s="66"/>
      <c r="JTW274" s="54"/>
      <c r="JTX274" s="66"/>
      <c r="JTY274" s="54"/>
      <c r="JTZ274" s="66"/>
      <c r="JUA274" s="54"/>
      <c r="JUB274" s="66"/>
      <c r="JUC274" s="54"/>
      <c r="JUD274" s="66"/>
      <c r="JUE274" s="54"/>
      <c r="JUF274" s="66"/>
      <c r="JUG274" s="54"/>
      <c r="JUH274" s="66"/>
      <c r="JUI274" s="54"/>
      <c r="JUJ274" s="66"/>
      <c r="JUK274" s="54"/>
      <c r="JUL274" s="66"/>
      <c r="JUM274" s="54"/>
      <c r="JUN274" s="66"/>
      <c r="JUO274" s="54"/>
      <c r="JUP274" s="66"/>
      <c r="JUQ274" s="54"/>
      <c r="JUR274" s="66"/>
      <c r="JUS274" s="54"/>
      <c r="JUT274" s="66"/>
      <c r="JUU274" s="54"/>
      <c r="JUV274" s="66"/>
      <c r="JUW274" s="54"/>
      <c r="JUX274" s="66"/>
      <c r="JUY274" s="54"/>
      <c r="JUZ274" s="66"/>
      <c r="JVA274" s="54"/>
      <c r="JVB274" s="66"/>
      <c r="JVC274" s="54"/>
      <c r="JVD274" s="66"/>
      <c r="JVE274" s="54"/>
      <c r="JVF274" s="66"/>
      <c r="JVG274" s="54"/>
      <c r="JVH274" s="66"/>
      <c r="JVI274" s="54"/>
      <c r="JVJ274" s="66"/>
      <c r="JVK274" s="54"/>
      <c r="JVL274" s="66"/>
      <c r="JVM274" s="54"/>
      <c r="JVN274" s="66"/>
      <c r="JVO274" s="54"/>
      <c r="JVP274" s="66"/>
      <c r="JVQ274" s="54"/>
      <c r="JVR274" s="66"/>
      <c r="JVS274" s="54"/>
      <c r="JVT274" s="66"/>
      <c r="JVU274" s="54"/>
      <c r="JVV274" s="66"/>
      <c r="JVW274" s="54"/>
      <c r="JVX274" s="66"/>
      <c r="JVY274" s="54"/>
      <c r="JVZ274" s="66"/>
      <c r="JWA274" s="54"/>
      <c r="JWB274" s="66"/>
      <c r="JWC274" s="54"/>
      <c r="JWD274" s="66"/>
      <c r="JWE274" s="54"/>
      <c r="JWF274" s="66"/>
      <c r="JWG274" s="54"/>
      <c r="JWH274" s="66"/>
      <c r="JWI274" s="54"/>
      <c r="JWJ274" s="66"/>
      <c r="JWK274" s="54"/>
      <c r="JWL274" s="66"/>
      <c r="JWM274" s="54"/>
      <c r="JWN274" s="66"/>
      <c r="JWO274" s="54"/>
      <c r="JWP274" s="66"/>
      <c r="JWQ274" s="54"/>
      <c r="JWR274" s="66"/>
      <c r="JWS274" s="54"/>
      <c r="JWT274" s="66"/>
      <c r="JWU274" s="54"/>
      <c r="JWV274" s="66"/>
      <c r="JWW274" s="54"/>
      <c r="JWX274" s="66"/>
      <c r="JWY274" s="54"/>
      <c r="JWZ274" s="66"/>
      <c r="JXA274" s="54"/>
      <c r="JXB274" s="66"/>
      <c r="JXC274" s="54"/>
      <c r="JXD274" s="66"/>
      <c r="JXE274" s="54"/>
      <c r="JXF274" s="66"/>
      <c r="JXG274" s="54"/>
      <c r="JXH274" s="66"/>
      <c r="JXI274" s="54"/>
      <c r="JXJ274" s="66"/>
      <c r="JXK274" s="54"/>
      <c r="JXL274" s="66"/>
      <c r="JXM274" s="54"/>
      <c r="JXN274" s="66"/>
      <c r="JXO274" s="54"/>
      <c r="JXP274" s="66"/>
      <c r="JXQ274" s="54"/>
      <c r="JXR274" s="66"/>
      <c r="JXS274" s="54"/>
      <c r="JXT274" s="66"/>
      <c r="JXU274" s="54"/>
      <c r="JXV274" s="66"/>
      <c r="JXW274" s="54"/>
      <c r="JXX274" s="66"/>
      <c r="JXY274" s="54"/>
      <c r="JXZ274" s="66"/>
      <c r="JYA274" s="54"/>
      <c r="JYB274" s="66"/>
      <c r="JYC274" s="54"/>
      <c r="JYD274" s="66"/>
      <c r="JYE274" s="54"/>
      <c r="JYF274" s="66"/>
      <c r="JYG274" s="54"/>
      <c r="JYH274" s="66"/>
      <c r="JYI274" s="54"/>
      <c r="JYJ274" s="66"/>
      <c r="JYK274" s="54"/>
      <c r="JYL274" s="66"/>
      <c r="JYM274" s="54"/>
      <c r="JYN274" s="66"/>
      <c r="JYO274" s="54"/>
      <c r="JYP274" s="66"/>
      <c r="JYQ274" s="54"/>
      <c r="JYR274" s="66"/>
      <c r="JYS274" s="54"/>
      <c r="JYT274" s="66"/>
      <c r="JYU274" s="54"/>
      <c r="JYV274" s="66"/>
      <c r="JYW274" s="54"/>
      <c r="JYX274" s="66"/>
      <c r="JYY274" s="54"/>
      <c r="JYZ274" s="66"/>
      <c r="JZA274" s="54"/>
      <c r="JZB274" s="66"/>
      <c r="JZC274" s="54"/>
      <c r="JZD274" s="66"/>
      <c r="JZE274" s="54"/>
      <c r="JZF274" s="66"/>
      <c r="JZG274" s="54"/>
      <c r="JZH274" s="66"/>
      <c r="JZI274" s="54"/>
      <c r="JZJ274" s="66"/>
      <c r="JZK274" s="54"/>
      <c r="JZL274" s="66"/>
      <c r="JZM274" s="54"/>
      <c r="JZN274" s="66"/>
      <c r="JZO274" s="54"/>
      <c r="JZP274" s="66"/>
      <c r="JZQ274" s="54"/>
      <c r="JZR274" s="66"/>
      <c r="JZS274" s="54"/>
      <c r="JZT274" s="66"/>
      <c r="JZU274" s="54"/>
      <c r="JZV274" s="66"/>
      <c r="JZW274" s="54"/>
      <c r="JZX274" s="66"/>
      <c r="JZY274" s="54"/>
      <c r="JZZ274" s="66"/>
      <c r="KAA274" s="54"/>
      <c r="KAB274" s="66"/>
      <c r="KAC274" s="54"/>
      <c r="KAD274" s="66"/>
      <c r="KAE274" s="54"/>
      <c r="KAF274" s="66"/>
      <c r="KAG274" s="54"/>
      <c r="KAH274" s="66"/>
      <c r="KAI274" s="54"/>
      <c r="KAJ274" s="66"/>
      <c r="KAK274" s="54"/>
      <c r="KAL274" s="66"/>
      <c r="KAM274" s="54"/>
      <c r="KAN274" s="66"/>
      <c r="KAO274" s="54"/>
      <c r="KAP274" s="66"/>
      <c r="KAQ274" s="54"/>
      <c r="KAR274" s="66"/>
      <c r="KAS274" s="54"/>
      <c r="KAT274" s="66"/>
      <c r="KAU274" s="54"/>
      <c r="KAV274" s="66"/>
      <c r="KAW274" s="54"/>
      <c r="KAX274" s="66"/>
      <c r="KAY274" s="54"/>
      <c r="KAZ274" s="66"/>
      <c r="KBA274" s="54"/>
      <c r="KBB274" s="66"/>
      <c r="KBC274" s="54"/>
      <c r="KBD274" s="66"/>
      <c r="KBE274" s="54"/>
      <c r="KBF274" s="66"/>
      <c r="KBG274" s="54"/>
      <c r="KBH274" s="66"/>
      <c r="KBI274" s="54"/>
      <c r="KBJ274" s="66"/>
      <c r="KBK274" s="54"/>
      <c r="KBL274" s="66"/>
      <c r="KBM274" s="54"/>
      <c r="KBN274" s="66"/>
      <c r="KBO274" s="54"/>
      <c r="KBP274" s="66"/>
      <c r="KBQ274" s="54"/>
      <c r="KBR274" s="66"/>
      <c r="KBS274" s="54"/>
      <c r="KBT274" s="66"/>
      <c r="KBU274" s="54"/>
      <c r="KBV274" s="66"/>
      <c r="KBW274" s="54"/>
      <c r="KBX274" s="66"/>
      <c r="KBY274" s="54"/>
      <c r="KBZ274" s="66"/>
      <c r="KCA274" s="54"/>
      <c r="KCB274" s="66"/>
      <c r="KCC274" s="54"/>
      <c r="KCD274" s="66"/>
      <c r="KCE274" s="54"/>
      <c r="KCF274" s="66"/>
      <c r="KCG274" s="54"/>
      <c r="KCH274" s="66"/>
      <c r="KCI274" s="54"/>
      <c r="KCJ274" s="66"/>
      <c r="KCK274" s="54"/>
      <c r="KCL274" s="66"/>
      <c r="KCM274" s="54"/>
      <c r="KCN274" s="66"/>
      <c r="KCO274" s="54"/>
      <c r="KCP274" s="66"/>
      <c r="KCQ274" s="54"/>
      <c r="KCR274" s="66"/>
      <c r="KCS274" s="54"/>
      <c r="KCT274" s="66"/>
      <c r="KCU274" s="54"/>
      <c r="KCV274" s="66"/>
      <c r="KCW274" s="54"/>
      <c r="KCX274" s="66"/>
      <c r="KCY274" s="54"/>
      <c r="KCZ274" s="66"/>
      <c r="KDA274" s="54"/>
      <c r="KDB274" s="66"/>
      <c r="KDC274" s="54"/>
      <c r="KDD274" s="66"/>
      <c r="KDE274" s="54"/>
      <c r="KDF274" s="66"/>
      <c r="KDG274" s="54"/>
      <c r="KDH274" s="66"/>
      <c r="KDI274" s="54"/>
      <c r="KDJ274" s="66"/>
      <c r="KDK274" s="54"/>
      <c r="KDL274" s="66"/>
      <c r="KDM274" s="54"/>
      <c r="KDN274" s="66"/>
      <c r="KDO274" s="54"/>
      <c r="KDP274" s="66"/>
      <c r="KDQ274" s="54"/>
      <c r="KDR274" s="66"/>
      <c r="KDS274" s="54"/>
      <c r="KDT274" s="66"/>
      <c r="KDU274" s="54"/>
      <c r="KDV274" s="66"/>
      <c r="KDW274" s="54"/>
      <c r="KDX274" s="66"/>
      <c r="KDY274" s="54"/>
      <c r="KDZ274" s="66"/>
      <c r="KEA274" s="54"/>
      <c r="KEB274" s="66"/>
      <c r="KEC274" s="54"/>
      <c r="KED274" s="66"/>
      <c r="KEE274" s="54"/>
      <c r="KEF274" s="66"/>
      <c r="KEG274" s="54"/>
      <c r="KEH274" s="66"/>
      <c r="KEI274" s="54"/>
      <c r="KEJ274" s="66"/>
      <c r="KEK274" s="54"/>
      <c r="KEL274" s="66"/>
      <c r="KEM274" s="54"/>
      <c r="KEN274" s="66"/>
      <c r="KEO274" s="54"/>
      <c r="KEP274" s="66"/>
      <c r="KEQ274" s="54"/>
      <c r="KER274" s="66"/>
      <c r="KES274" s="54"/>
      <c r="KET274" s="66"/>
      <c r="KEU274" s="54"/>
      <c r="KEV274" s="66"/>
      <c r="KEW274" s="54"/>
      <c r="KEX274" s="66"/>
      <c r="KEY274" s="54"/>
      <c r="KEZ274" s="66"/>
      <c r="KFA274" s="54"/>
      <c r="KFB274" s="66"/>
      <c r="KFC274" s="54"/>
      <c r="KFD274" s="66"/>
      <c r="KFE274" s="54"/>
      <c r="KFF274" s="66"/>
      <c r="KFG274" s="54"/>
      <c r="KFH274" s="66"/>
      <c r="KFI274" s="54"/>
      <c r="KFJ274" s="66"/>
      <c r="KFK274" s="54"/>
      <c r="KFL274" s="66"/>
      <c r="KFM274" s="54"/>
      <c r="KFN274" s="66"/>
      <c r="KFO274" s="54"/>
      <c r="KFP274" s="66"/>
      <c r="KFQ274" s="54"/>
      <c r="KFR274" s="66"/>
      <c r="KFS274" s="54"/>
      <c r="KFT274" s="66"/>
      <c r="KFU274" s="54"/>
      <c r="KFV274" s="66"/>
      <c r="KFW274" s="54"/>
      <c r="KFX274" s="66"/>
      <c r="KFY274" s="54"/>
      <c r="KFZ274" s="66"/>
      <c r="KGA274" s="54"/>
      <c r="KGB274" s="66"/>
      <c r="KGC274" s="54"/>
      <c r="KGD274" s="66"/>
      <c r="KGE274" s="54"/>
      <c r="KGF274" s="66"/>
      <c r="KGG274" s="54"/>
      <c r="KGH274" s="66"/>
      <c r="KGI274" s="54"/>
      <c r="KGJ274" s="66"/>
      <c r="KGK274" s="54"/>
      <c r="KGL274" s="66"/>
      <c r="KGM274" s="54"/>
      <c r="KGN274" s="66"/>
      <c r="KGO274" s="54"/>
      <c r="KGP274" s="66"/>
      <c r="KGQ274" s="54"/>
      <c r="KGR274" s="66"/>
      <c r="KGS274" s="54"/>
      <c r="KGT274" s="66"/>
      <c r="KGU274" s="54"/>
      <c r="KGV274" s="66"/>
      <c r="KGW274" s="54"/>
      <c r="KGX274" s="66"/>
      <c r="KGY274" s="54"/>
      <c r="KGZ274" s="66"/>
      <c r="KHA274" s="54"/>
      <c r="KHB274" s="66"/>
      <c r="KHC274" s="54"/>
      <c r="KHD274" s="66"/>
      <c r="KHE274" s="54"/>
      <c r="KHF274" s="66"/>
      <c r="KHG274" s="54"/>
      <c r="KHH274" s="66"/>
      <c r="KHI274" s="54"/>
      <c r="KHJ274" s="66"/>
      <c r="KHK274" s="54"/>
      <c r="KHL274" s="66"/>
      <c r="KHM274" s="54"/>
      <c r="KHN274" s="66"/>
      <c r="KHO274" s="54"/>
      <c r="KHP274" s="66"/>
      <c r="KHQ274" s="54"/>
      <c r="KHR274" s="66"/>
      <c r="KHS274" s="54"/>
      <c r="KHT274" s="66"/>
      <c r="KHU274" s="54"/>
      <c r="KHV274" s="66"/>
      <c r="KHW274" s="54"/>
      <c r="KHX274" s="66"/>
      <c r="KHY274" s="54"/>
      <c r="KHZ274" s="66"/>
      <c r="KIA274" s="54"/>
      <c r="KIB274" s="66"/>
      <c r="KIC274" s="54"/>
      <c r="KID274" s="66"/>
      <c r="KIE274" s="54"/>
      <c r="KIF274" s="66"/>
      <c r="KIG274" s="54"/>
      <c r="KIH274" s="66"/>
      <c r="KII274" s="54"/>
      <c r="KIJ274" s="66"/>
      <c r="KIK274" s="54"/>
      <c r="KIL274" s="66"/>
      <c r="KIM274" s="54"/>
      <c r="KIN274" s="66"/>
      <c r="KIO274" s="54"/>
      <c r="KIP274" s="66"/>
      <c r="KIQ274" s="54"/>
      <c r="KIR274" s="66"/>
      <c r="KIS274" s="54"/>
      <c r="KIT274" s="66"/>
      <c r="KIU274" s="54"/>
      <c r="KIV274" s="66"/>
      <c r="KIW274" s="54"/>
      <c r="KIX274" s="66"/>
      <c r="KIY274" s="54"/>
      <c r="KIZ274" s="66"/>
      <c r="KJA274" s="54"/>
      <c r="KJB274" s="66"/>
      <c r="KJC274" s="54"/>
      <c r="KJD274" s="66"/>
      <c r="KJE274" s="54"/>
      <c r="KJF274" s="66"/>
      <c r="KJG274" s="54"/>
      <c r="KJH274" s="66"/>
      <c r="KJI274" s="54"/>
      <c r="KJJ274" s="66"/>
      <c r="KJK274" s="54"/>
      <c r="KJL274" s="66"/>
      <c r="KJM274" s="54"/>
      <c r="KJN274" s="66"/>
      <c r="KJO274" s="54"/>
      <c r="KJP274" s="66"/>
      <c r="KJQ274" s="54"/>
      <c r="KJR274" s="66"/>
      <c r="KJS274" s="54"/>
      <c r="KJT274" s="66"/>
      <c r="KJU274" s="54"/>
      <c r="KJV274" s="66"/>
      <c r="KJW274" s="54"/>
      <c r="KJX274" s="66"/>
      <c r="KJY274" s="54"/>
      <c r="KJZ274" s="66"/>
      <c r="KKA274" s="54"/>
      <c r="KKB274" s="66"/>
      <c r="KKC274" s="54"/>
      <c r="KKD274" s="66"/>
      <c r="KKE274" s="54"/>
      <c r="KKF274" s="66"/>
      <c r="KKG274" s="54"/>
      <c r="KKH274" s="66"/>
      <c r="KKI274" s="54"/>
      <c r="KKJ274" s="66"/>
      <c r="KKK274" s="54"/>
      <c r="KKL274" s="66"/>
      <c r="KKM274" s="54"/>
      <c r="KKN274" s="66"/>
      <c r="KKO274" s="54"/>
      <c r="KKP274" s="66"/>
      <c r="KKQ274" s="54"/>
      <c r="KKR274" s="66"/>
      <c r="KKS274" s="54"/>
      <c r="KKT274" s="66"/>
      <c r="KKU274" s="54"/>
      <c r="KKV274" s="66"/>
      <c r="KKW274" s="54"/>
      <c r="KKX274" s="66"/>
      <c r="KKY274" s="54"/>
      <c r="KKZ274" s="66"/>
      <c r="KLA274" s="54"/>
      <c r="KLB274" s="66"/>
      <c r="KLC274" s="54"/>
      <c r="KLD274" s="66"/>
      <c r="KLE274" s="54"/>
      <c r="KLF274" s="66"/>
      <c r="KLG274" s="54"/>
      <c r="KLH274" s="66"/>
      <c r="KLI274" s="54"/>
      <c r="KLJ274" s="66"/>
      <c r="KLK274" s="54"/>
      <c r="KLL274" s="66"/>
      <c r="KLM274" s="54"/>
      <c r="KLN274" s="66"/>
      <c r="KLO274" s="54"/>
      <c r="KLP274" s="66"/>
      <c r="KLQ274" s="54"/>
      <c r="KLR274" s="66"/>
      <c r="KLS274" s="54"/>
      <c r="KLT274" s="66"/>
      <c r="KLU274" s="54"/>
      <c r="KLV274" s="66"/>
      <c r="KLW274" s="54"/>
      <c r="KLX274" s="66"/>
      <c r="KLY274" s="54"/>
      <c r="KLZ274" s="66"/>
      <c r="KMA274" s="54"/>
      <c r="KMB274" s="66"/>
      <c r="KMC274" s="54"/>
      <c r="KMD274" s="66"/>
      <c r="KME274" s="54"/>
      <c r="KMF274" s="66"/>
      <c r="KMG274" s="54"/>
      <c r="KMH274" s="66"/>
      <c r="KMI274" s="54"/>
      <c r="KMJ274" s="66"/>
      <c r="KMK274" s="54"/>
      <c r="KML274" s="66"/>
      <c r="KMM274" s="54"/>
      <c r="KMN274" s="66"/>
      <c r="KMO274" s="54"/>
      <c r="KMP274" s="66"/>
      <c r="KMQ274" s="54"/>
      <c r="KMR274" s="66"/>
      <c r="KMS274" s="54"/>
      <c r="KMT274" s="66"/>
      <c r="KMU274" s="54"/>
      <c r="KMV274" s="66"/>
      <c r="KMW274" s="54"/>
      <c r="KMX274" s="66"/>
      <c r="KMY274" s="54"/>
      <c r="KMZ274" s="66"/>
      <c r="KNA274" s="54"/>
      <c r="KNB274" s="66"/>
      <c r="KNC274" s="54"/>
      <c r="KND274" s="66"/>
      <c r="KNE274" s="54"/>
      <c r="KNF274" s="66"/>
      <c r="KNG274" s="54"/>
      <c r="KNH274" s="66"/>
      <c r="KNI274" s="54"/>
      <c r="KNJ274" s="66"/>
      <c r="KNK274" s="54"/>
      <c r="KNL274" s="66"/>
      <c r="KNM274" s="54"/>
      <c r="KNN274" s="66"/>
      <c r="KNO274" s="54"/>
      <c r="KNP274" s="66"/>
      <c r="KNQ274" s="54"/>
      <c r="KNR274" s="66"/>
      <c r="KNS274" s="54"/>
      <c r="KNT274" s="66"/>
      <c r="KNU274" s="54"/>
      <c r="KNV274" s="66"/>
      <c r="KNW274" s="54"/>
      <c r="KNX274" s="66"/>
      <c r="KNY274" s="54"/>
      <c r="KNZ274" s="66"/>
      <c r="KOA274" s="54"/>
      <c r="KOB274" s="66"/>
      <c r="KOC274" s="54"/>
      <c r="KOD274" s="66"/>
      <c r="KOE274" s="54"/>
      <c r="KOF274" s="66"/>
      <c r="KOG274" s="54"/>
      <c r="KOH274" s="66"/>
      <c r="KOI274" s="54"/>
      <c r="KOJ274" s="66"/>
      <c r="KOK274" s="54"/>
      <c r="KOL274" s="66"/>
      <c r="KOM274" s="54"/>
      <c r="KON274" s="66"/>
      <c r="KOO274" s="54"/>
      <c r="KOP274" s="66"/>
      <c r="KOQ274" s="54"/>
      <c r="KOR274" s="66"/>
      <c r="KOS274" s="54"/>
      <c r="KOT274" s="66"/>
      <c r="KOU274" s="54"/>
      <c r="KOV274" s="66"/>
      <c r="KOW274" s="54"/>
      <c r="KOX274" s="66"/>
      <c r="KOY274" s="54"/>
      <c r="KOZ274" s="66"/>
      <c r="KPA274" s="54"/>
      <c r="KPB274" s="66"/>
      <c r="KPC274" s="54"/>
      <c r="KPD274" s="66"/>
      <c r="KPE274" s="54"/>
      <c r="KPF274" s="66"/>
      <c r="KPG274" s="54"/>
      <c r="KPH274" s="66"/>
      <c r="KPI274" s="54"/>
      <c r="KPJ274" s="66"/>
      <c r="KPK274" s="54"/>
      <c r="KPL274" s="66"/>
      <c r="KPM274" s="54"/>
      <c r="KPN274" s="66"/>
      <c r="KPO274" s="54"/>
      <c r="KPP274" s="66"/>
      <c r="KPQ274" s="54"/>
      <c r="KPR274" s="66"/>
      <c r="KPS274" s="54"/>
      <c r="KPT274" s="66"/>
      <c r="KPU274" s="54"/>
      <c r="KPV274" s="66"/>
      <c r="KPW274" s="54"/>
      <c r="KPX274" s="66"/>
      <c r="KPY274" s="54"/>
      <c r="KPZ274" s="66"/>
      <c r="KQA274" s="54"/>
      <c r="KQB274" s="66"/>
      <c r="KQC274" s="54"/>
      <c r="KQD274" s="66"/>
      <c r="KQE274" s="54"/>
      <c r="KQF274" s="66"/>
      <c r="KQG274" s="54"/>
      <c r="KQH274" s="66"/>
      <c r="KQI274" s="54"/>
      <c r="KQJ274" s="66"/>
      <c r="KQK274" s="54"/>
      <c r="KQL274" s="66"/>
      <c r="KQM274" s="54"/>
      <c r="KQN274" s="66"/>
      <c r="KQO274" s="54"/>
      <c r="KQP274" s="66"/>
      <c r="KQQ274" s="54"/>
      <c r="KQR274" s="66"/>
      <c r="KQS274" s="54"/>
      <c r="KQT274" s="66"/>
      <c r="KQU274" s="54"/>
      <c r="KQV274" s="66"/>
      <c r="KQW274" s="54"/>
      <c r="KQX274" s="66"/>
      <c r="KQY274" s="54"/>
      <c r="KQZ274" s="66"/>
      <c r="KRA274" s="54"/>
      <c r="KRB274" s="66"/>
      <c r="KRC274" s="54"/>
      <c r="KRD274" s="66"/>
      <c r="KRE274" s="54"/>
      <c r="KRF274" s="66"/>
      <c r="KRG274" s="54"/>
      <c r="KRH274" s="66"/>
      <c r="KRI274" s="54"/>
      <c r="KRJ274" s="66"/>
      <c r="KRK274" s="54"/>
      <c r="KRL274" s="66"/>
      <c r="KRM274" s="54"/>
      <c r="KRN274" s="66"/>
      <c r="KRO274" s="54"/>
      <c r="KRP274" s="66"/>
      <c r="KRQ274" s="54"/>
      <c r="KRR274" s="66"/>
      <c r="KRS274" s="54"/>
      <c r="KRT274" s="66"/>
      <c r="KRU274" s="54"/>
      <c r="KRV274" s="66"/>
      <c r="KRW274" s="54"/>
      <c r="KRX274" s="66"/>
      <c r="KRY274" s="54"/>
      <c r="KRZ274" s="66"/>
      <c r="KSA274" s="54"/>
      <c r="KSB274" s="66"/>
      <c r="KSC274" s="54"/>
      <c r="KSD274" s="66"/>
      <c r="KSE274" s="54"/>
      <c r="KSF274" s="66"/>
      <c r="KSG274" s="54"/>
      <c r="KSH274" s="66"/>
      <c r="KSI274" s="54"/>
      <c r="KSJ274" s="66"/>
      <c r="KSK274" s="54"/>
      <c r="KSL274" s="66"/>
      <c r="KSM274" s="54"/>
      <c r="KSN274" s="66"/>
      <c r="KSO274" s="54"/>
      <c r="KSP274" s="66"/>
      <c r="KSQ274" s="54"/>
      <c r="KSR274" s="66"/>
      <c r="KSS274" s="54"/>
      <c r="KST274" s="66"/>
      <c r="KSU274" s="54"/>
      <c r="KSV274" s="66"/>
      <c r="KSW274" s="54"/>
      <c r="KSX274" s="66"/>
      <c r="KSY274" s="54"/>
      <c r="KSZ274" s="66"/>
      <c r="KTA274" s="54"/>
      <c r="KTB274" s="66"/>
      <c r="KTC274" s="54"/>
      <c r="KTD274" s="66"/>
      <c r="KTE274" s="54"/>
      <c r="KTF274" s="66"/>
      <c r="KTG274" s="54"/>
      <c r="KTH274" s="66"/>
      <c r="KTI274" s="54"/>
      <c r="KTJ274" s="66"/>
      <c r="KTK274" s="54"/>
      <c r="KTL274" s="66"/>
      <c r="KTM274" s="54"/>
      <c r="KTN274" s="66"/>
      <c r="KTO274" s="54"/>
      <c r="KTP274" s="66"/>
      <c r="KTQ274" s="54"/>
      <c r="KTR274" s="66"/>
      <c r="KTS274" s="54"/>
      <c r="KTT274" s="66"/>
      <c r="KTU274" s="54"/>
      <c r="KTV274" s="66"/>
      <c r="KTW274" s="54"/>
      <c r="KTX274" s="66"/>
      <c r="KTY274" s="54"/>
      <c r="KTZ274" s="66"/>
      <c r="KUA274" s="54"/>
      <c r="KUB274" s="66"/>
      <c r="KUC274" s="54"/>
      <c r="KUD274" s="66"/>
      <c r="KUE274" s="54"/>
      <c r="KUF274" s="66"/>
      <c r="KUG274" s="54"/>
      <c r="KUH274" s="66"/>
      <c r="KUI274" s="54"/>
      <c r="KUJ274" s="66"/>
      <c r="KUK274" s="54"/>
      <c r="KUL274" s="66"/>
      <c r="KUM274" s="54"/>
      <c r="KUN274" s="66"/>
      <c r="KUO274" s="54"/>
      <c r="KUP274" s="66"/>
      <c r="KUQ274" s="54"/>
      <c r="KUR274" s="66"/>
      <c r="KUS274" s="54"/>
      <c r="KUT274" s="66"/>
      <c r="KUU274" s="54"/>
      <c r="KUV274" s="66"/>
      <c r="KUW274" s="54"/>
      <c r="KUX274" s="66"/>
      <c r="KUY274" s="54"/>
      <c r="KUZ274" s="66"/>
      <c r="KVA274" s="54"/>
      <c r="KVB274" s="66"/>
      <c r="KVC274" s="54"/>
      <c r="KVD274" s="66"/>
      <c r="KVE274" s="54"/>
      <c r="KVF274" s="66"/>
      <c r="KVG274" s="54"/>
      <c r="KVH274" s="66"/>
      <c r="KVI274" s="54"/>
      <c r="KVJ274" s="66"/>
      <c r="KVK274" s="54"/>
      <c r="KVL274" s="66"/>
      <c r="KVM274" s="54"/>
      <c r="KVN274" s="66"/>
      <c r="KVO274" s="54"/>
      <c r="KVP274" s="66"/>
      <c r="KVQ274" s="54"/>
      <c r="KVR274" s="66"/>
      <c r="KVS274" s="54"/>
      <c r="KVT274" s="66"/>
      <c r="KVU274" s="54"/>
      <c r="KVV274" s="66"/>
      <c r="KVW274" s="54"/>
      <c r="KVX274" s="66"/>
      <c r="KVY274" s="54"/>
      <c r="KVZ274" s="66"/>
      <c r="KWA274" s="54"/>
      <c r="KWB274" s="66"/>
      <c r="KWC274" s="54"/>
      <c r="KWD274" s="66"/>
      <c r="KWE274" s="54"/>
      <c r="KWF274" s="66"/>
      <c r="KWG274" s="54"/>
      <c r="KWH274" s="66"/>
      <c r="KWI274" s="54"/>
      <c r="KWJ274" s="66"/>
      <c r="KWK274" s="54"/>
      <c r="KWL274" s="66"/>
      <c r="KWM274" s="54"/>
      <c r="KWN274" s="66"/>
      <c r="KWO274" s="54"/>
      <c r="KWP274" s="66"/>
      <c r="KWQ274" s="54"/>
      <c r="KWR274" s="66"/>
      <c r="KWS274" s="54"/>
      <c r="KWT274" s="66"/>
      <c r="KWU274" s="54"/>
      <c r="KWV274" s="66"/>
      <c r="KWW274" s="54"/>
      <c r="KWX274" s="66"/>
      <c r="KWY274" s="54"/>
      <c r="KWZ274" s="66"/>
      <c r="KXA274" s="54"/>
      <c r="KXB274" s="66"/>
      <c r="KXC274" s="54"/>
      <c r="KXD274" s="66"/>
      <c r="KXE274" s="54"/>
      <c r="KXF274" s="66"/>
      <c r="KXG274" s="54"/>
      <c r="KXH274" s="66"/>
      <c r="KXI274" s="54"/>
      <c r="KXJ274" s="66"/>
      <c r="KXK274" s="54"/>
      <c r="KXL274" s="66"/>
      <c r="KXM274" s="54"/>
      <c r="KXN274" s="66"/>
      <c r="KXO274" s="54"/>
      <c r="KXP274" s="66"/>
      <c r="KXQ274" s="54"/>
      <c r="KXR274" s="66"/>
      <c r="KXS274" s="54"/>
      <c r="KXT274" s="66"/>
      <c r="KXU274" s="54"/>
      <c r="KXV274" s="66"/>
      <c r="KXW274" s="54"/>
      <c r="KXX274" s="66"/>
      <c r="KXY274" s="54"/>
      <c r="KXZ274" s="66"/>
      <c r="KYA274" s="54"/>
      <c r="KYB274" s="66"/>
      <c r="KYC274" s="54"/>
      <c r="KYD274" s="66"/>
      <c r="KYE274" s="54"/>
      <c r="KYF274" s="66"/>
      <c r="KYG274" s="54"/>
      <c r="KYH274" s="66"/>
      <c r="KYI274" s="54"/>
      <c r="KYJ274" s="66"/>
      <c r="KYK274" s="54"/>
      <c r="KYL274" s="66"/>
      <c r="KYM274" s="54"/>
      <c r="KYN274" s="66"/>
      <c r="KYO274" s="54"/>
      <c r="KYP274" s="66"/>
      <c r="KYQ274" s="54"/>
      <c r="KYR274" s="66"/>
      <c r="KYS274" s="54"/>
      <c r="KYT274" s="66"/>
      <c r="KYU274" s="54"/>
      <c r="KYV274" s="66"/>
      <c r="KYW274" s="54"/>
      <c r="KYX274" s="66"/>
      <c r="KYY274" s="54"/>
      <c r="KYZ274" s="66"/>
      <c r="KZA274" s="54"/>
      <c r="KZB274" s="66"/>
      <c r="KZC274" s="54"/>
      <c r="KZD274" s="66"/>
      <c r="KZE274" s="54"/>
      <c r="KZF274" s="66"/>
      <c r="KZG274" s="54"/>
      <c r="KZH274" s="66"/>
      <c r="KZI274" s="54"/>
      <c r="KZJ274" s="66"/>
      <c r="KZK274" s="54"/>
      <c r="KZL274" s="66"/>
      <c r="KZM274" s="54"/>
      <c r="KZN274" s="66"/>
      <c r="KZO274" s="54"/>
      <c r="KZP274" s="66"/>
      <c r="KZQ274" s="54"/>
      <c r="KZR274" s="66"/>
      <c r="KZS274" s="54"/>
      <c r="KZT274" s="66"/>
      <c r="KZU274" s="54"/>
      <c r="KZV274" s="66"/>
      <c r="KZW274" s="54"/>
      <c r="KZX274" s="66"/>
      <c r="KZY274" s="54"/>
      <c r="KZZ274" s="66"/>
      <c r="LAA274" s="54"/>
      <c r="LAB274" s="66"/>
      <c r="LAC274" s="54"/>
      <c r="LAD274" s="66"/>
      <c r="LAE274" s="54"/>
      <c r="LAF274" s="66"/>
      <c r="LAG274" s="54"/>
      <c r="LAH274" s="66"/>
      <c r="LAI274" s="54"/>
      <c r="LAJ274" s="66"/>
      <c r="LAK274" s="54"/>
      <c r="LAL274" s="66"/>
      <c r="LAM274" s="54"/>
      <c r="LAN274" s="66"/>
      <c r="LAO274" s="54"/>
      <c r="LAP274" s="66"/>
      <c r="LAQ274" s="54"/>
      <c r="LAR274" s="66"/>
      <c r="LAS274" s="54"/>
      <c r="LAT274" s="66"/>
      <c r="LAU274" s="54"/>
      <c r="LAV274" s="66"/>
      <c r="LAW274" s="54"/>
      <c r="LAX274" s="66"/>
      <c r="LAY274" s="54"/>
      <c r="LAZ274" s="66"/>
      <c r="LBA274" s="54"/>
      <c r="LBB274" s="66"/>
      <c r="LBC274" s="54"/>
      <c r="LBD274" s="66"/>
      <c r="LBE274" s="54"/>
      <c r="LBF274" s="66"/>
      <c r="LBG274" s="54"/>
      <c r="LBH274" s="66"/>
      <c r="LBI274" s="54"/>
      <c r="LBJ274" s="66"/>
      <c r="LBK274" s="54"/>
      <c r="LBL274" s="66"/>
      <c r="LBM274" s="54"/>
      <c r="LBN274" s="66"/>
      <c r="LBO274" s="54"/>
      <c r="LBP274" s="66"/>
      <c r="LBQ274" s="54"/>
      <c r="LBR274" s="66"/>
      <c r="LBS274" s="54"/>
      <c r="LBT274" s="66"/>
      <c r="LBU274" s="54"/>
      <c r="LBV274" s="66"/>
      <c r="LBW274" s="54"/>
      <c r="LBX274" s="66"/>
      <c r="LBY274" s="54"/>
      <c r="LBZ274" s="66"/>
      <c r="LCA274" s="54"/>
      <c r="LCB274" s="66"/>
      <c r="LCC274" s="54"/>
      <c r="LCD274" s="66"/>
      <c r="LCE274" s="54"/>
      <c r="LCF274" s="66"/>
      <c r="LCG274" s="54"/>
      <c r="LCH274" s="66"/>
      <c r="LCI274" s="54"/>
      <c r="LCJ274" s="66"/>
      <c r="LCK274" s="54"/>
      <c r="LCL274" s="66"/>
      <c r="LCM274" s="54"/>
      <c r="LCN274" s="66"/>
      <c r="LCO274" s="54"/>
      <c r="LCP274" s="66"/>
      <c r="LCQ274" s="54"/>
      <c r="LCR274" s="66"/>
      <c r="LCS274" s="54"/>
      <c r="LCT274" s="66"/>
      <c r="LCU274" s="54"/>
      <c r="LCV274" s="66"/>
      <c r="LCW274" s="54"/>
      <c r="LCX274" s="66"/>
      <c r="LCY274" s="54"/>
      <c r="LCZ274" s="66"/>
      <c r="LDA274" s="54"/>
      <c r="LDB274" s="66"/>
      <c r="LDC274" s="54"/>
      <c r="LDD274" s="66"/>
      <c r="LDE274" s="54"/>
      <c r="LDF274" s="66"/>
      <c r="LDG274" s="54"/>
      <c r="LDH274" s="66"/>
      <c r="LDI274" s="54"/>
      <c r="LDJ274" s="66"/>
      <c r="LDK274" s="54"/>
      <c r="LDL274" s="66"/>
      <c r="LDM274" s="54"/>
      <c r="LDN274" s="66"/>
      <c r="LDO274" s="54"/>
      <c r="LDP274" s="66"/>
      <c r="LDQ274" s="54"/>
      <c r="LDR274" s="66"/>
      <c r="LDS274" s="54"/>
      <c r="LDT274" s="66"/>
      <c r="LDU274" s="54"/>
      <c r="LDV274" s="66"/>
      <c r="LDW274" s="54"/>
      <c r="LDX274" s="66"/>
      <c r="LDY274" s="54"/>
      <c r="LDZ274" s="66"/>
      <c r="LEA274" s="54"/>
      <c r="LEB274" s="66"/>
      <c r="LEC274" s="54"/>
      <c r="LED274" s="66"/>
      <c r="LEE274" s="54"/>
      <c r="LEF274" s="66"/>
      <c r="LEG274" s="54"/>
      <c r="LEH274" s="66"/>
      <c r="LEI274" s="54"/>
      <c r="LEJ274" s="66"/>
      <c r="LEK274" s="54"/>
      <c r="LEL274" s="66"/>
      <c r="LEM274" s="54"/>
      <c r="LEN274" s="66"/>
      <c r="LEO274" s="54"/>
      <c r="LEP274" s="66"/>
      <c r="LEQ274" s="54"/>
      <c r="LER274" s="66"/>
      <c r="LES274" s="54"/>
      <c r="LET274" s="66"/>
      <c r="LEU274" s="54"/>
      <c r="LEV274" s="66"/>
      <c r="LEW274" s="54"/>
      <c r="LEX274" s="66"/>
      <c r="LEY274" s="54"/>
      <c r="LEZ274" s="66"/>
      <c r="LFA274" s="54"/>
      <c r="LFB274" s="66"/>
      <c r="LFC274" s="54"/>
      <c r="LFD274" s="66"/>
      <c r="LFE274" s="54"/>
      <c r="LFF274" s="66"/>
      <c r="LFG274" s="54"/>
      <c r="LFH274" s="66"/>
      <c r="LFI274" s="54"/>
      <c r="LFJ274" s="66"/>
      <c r="LFK274" s="54"/>
      <c r="LFL274" s="66"/>
      <c r="LFM274" s="54"/>
      <c r="LFN274" s="66"/>
      <c r="LFO274" s="54"/>
      <c r="LFP274" s="66"/>
      <c r="LFQ274" s="54"/>
      <c r="LFR274" s="66"/>
      <c r="LFS274" s="54"/>
      <c r="LFT274" s="66"/>
      <c r="LFU274" s="54"/>
      <c r="LFV274" s="66"/>
      <c r="LFW274" s="54"/>
      <c r="LFX274" s="66"/>
      <c r="LFY274" s="54"/>
      <c r="LFZ274" s="66"/>
      <c r="LGA274" s="54"/>
      <c r="LGB274" s="66"/>
      <c r="LGC274" s="54"/>
      <c r="LGD274" s="66"/>
      <c r="LGE274" s="54"/>
      <c r="LGF274" s="66"/>
      <c r="LGG274" s="54"/>
      <c r="LGH274" s="66"/>
      <c r="LGI274" s="54"/>
      <c r="LGJ274" s="66"/>
      <c r="LGK274" s="54"/>
      <c r="LGL274" s="66"/>
      <c r="LGM274" s="54"/>
      <c r="LGN274" s="66"/>
      <c r="LGO274" s="54"/>
      <c r="LGP274" s="66"/>
      <c r="LGQ274" s="54"/>
      <c r="LGR274" s="66"/>
      <c r="LGS274" s="54"/>
      <c r="LGT274" s="66"/>
      <c r="LGU274" s="54"/>
      <c r="LGV274" s="66"/>
      <c r="LGW274" s="54"/>
      <c r="LGX274" s="66"/>
      <c r="LGY274" s="54"/>
      <c r="LGZ274" s="66"/>
      <c r="LHA274" s="54"/>
      <c r="LHB274" s="66"/>
      <c r="LHC274" s="54"/>
      <c r="LHD274" s="66"/>
      <c r="LHE274" s="54"/>
      <c r="LHF274" s="66"/>
      <c r="LHG274" s="54"/>
      <c r="LHH274" s="66"/>
      <c r="LHI274" s="54"/>
      <c r="LHJ274" s="66"/>
      <c r="LHK274" s="54"/>
      <c r="LHL274" s="66"/>
      <c r="LHM274" s="54"/>
      <c r="LHN274" s="66"/>
      <c r="LHO274" s="54"/>
      <c r="LHP274" s="66"/>
      <c r="LHQ274" s="54"/>
      <c r="LHR274" s="66"/>
      <c r="LHS274" s="54"/>
      <c r="LHT274" s="66"/>
      <c r="LHU274" s="54"/>
      <c r="LHV274" s="66"/>
      <c r="LHW274" s="54"/>
      <c r="LHX274" s="66"/>
      <c r="LHY274" s="54"/>
      <c r="LHZ274" s="66"/>
      <c r="LIA274" s="54"/>
      <c r="LIB274" s="66"/>
      <c r="LIC274" s="54"/>
      <c r="LID274" s="66"/>
      <c r="LIE274" s="54"/>
      <c r="LIF274" s="66"/>
      <c r="LIG274" s="54"/>
      <c r="LIH274" s="66"/>
      <c r="LII274" s="54"/>
      <c r="LIJ274" s="66"/>
      <c r="LIK274" s="54"/>
      <c r="LIL274" s="66"/>
      <c r="LIM274" s="54"/>
      <c r="LIN274" s="66"/>
      <c r="LIO274" s="54"/>
      <c r="LIP274" s="66"/>
      <c r="LIQ274" s="54"/>
      <c r="LIR274" s="66"/>
      <c r="LIS274" s="54"/>
      <c r="LIT274" s="66"/>
      <c r="LIU274" s="54"/>
      <c r="LIV274" s="66"/>
      <c r="LIW274" s="54"/>
      <c r="LIX274" s="66"/>
      <c r="LIY274" s="54"/>
      <c r="LIZ274" s="66"/>
      <c r="LJA274" s="54"/>
      <c r="LJB274" s="66"/>
      <c r="LJC274" s="54"/>
      <c r="LJD274" s="66"/>
      <c r="LJE274" s="54"/>
      <c r="LJF274" s="66"/>
      <c r="LJG274" s="54"/>
      <c r="LJH274" s="66"/>
      <c r="LJI274" s="54"/>
      <c r="LJJ274" s="66"/>
      <c r="LJK274" s="54"/>
      <c r="LJL274" s="66"/>
      <c r="LJM274" s="54"/>
      <c r="LJN274" s="66"/>
      <c r="LJO274" s="54"/>
      <c r="LJP274" s="66"/>
      <c r="LJQ274" s="54"/>
      <c r="LJR274" s="66"/>
      <c r="LJS274" s="54"/>
      <c r="LJT274" s="66"/>
      <c r="LJU274" s="54"/>
      <c r="LJV274" s="66"/>
      <c r="LJW274" s="54"/>
      <c r="LJX274" s="66"/>
      <c r="LJY274" s="54"/>
      <c r="LJZ274" s="66"/>
      <c r="LKA274" s="54"/>
      <c r="LKB274" s="66"/>
      <c r="LKC274" s="54"/>
      <c r="LKD274" s="66"/>
      <c r="LKE274" s="54"/>
      <c r="LKF274" s="66"/>
      <c r="LKG274" s="54"/>
      <c r="LKH274" s="66"/>
      <c r="LKI274" s="54"/>
      <c r="LKJ274" s="66"/>
      <c r="LKK274" s="54"/>
      <c r="LKL274" s="66"/>
      <c r="LKM274" s="54"/>
      <c r="LKN274" s="66"/>
      <c r="LKO274" s="54"/>
      <c r="LKP274" s="66"/>
      <c r="LKQ274" s="54"/>
      <c r="LKR274" s="66"/>
      <c r="LKS274" s="54"/>
      <c r="LKT274" s="66"/>
      <c r="LKU274" s="54"/>
      <c r="LKV274" s="66"/>
      <c r="LKW274" s="54"/>
      <c r="LKX274" s="66"/>
      <c r="LKY274" s="54"/>
      <c r="LKZ274" s="66"/>
      <c r="LLA274" s="54"/>
      <c r="LLB274" s="66"/>
      <c r="LLC274" s="54"/>
      <c r="LLD274" s="66"/>
      <c r="LLE274" s="54"/>
      <c r="LLF274" s="66"/>
      <c r="LLG274" s="54"/>
      <c r="LLH274" s="66"/>
      <c r="LLI274" s="54"/>
      <c r="LLJ274" s="66"/>
      <c r="LLK274" s="54"/>
      <c r="LLL274" s="66"/>
      <c r="LLM274" s="54"/>
      <c r="LLN274" s="66"/>
      <c r="LLO274" s="54"/>
      <c r="LLP274" s="66"/>
      <c r="LLQ274" s="54"/>
      <c r="LLR274" s="66"/>
      <c r="LLS274" s="54"/>
      <c r="LLT274" s="66"/>
      <c r="LLU274" s="54"/>
      <c r="LLV274" s="66"/>
      <c r="LLW274" s="54"/>
      <c r="LLX274" s="66"/>
      <c r="LLY274" s="54"/>
      <c r="LLZ274" s="66"/>
      <c r="LMA274" s="54"/>
      <c r="LMB274" s="66"/>
      <c r="LMC274" s="54"/>
      <c r="LMD274" s="66"/>
      <c r="LME274" s="54"/>
      <c r="LMF274" s="66"/>
      <c r="LMG274" s="54"/>
      <c r="LMH274" s="66"/>
      <c r="LMI274" s="54"/>
      <c r="LMJ274" s="66"/>
      <c r="LMK274" s="54"/>
      <c r="LML274" s="66"/>
      <c r="LMM274" s="54"/>
      <c r="LMN274" s="66"/>
      <c r="LMO274" s="54"/>
      <c r="LMP274" s="66"/>
      <c r="LMQ274" s="54"/>
      <c r="LMR274" s="66"/>
      <c r="LMS274" s="54"/>
      <c r="LMT274" s="66"/>
      <c r="LMU274" s="54"/>
      <c r="LMV274" s="66"/>
      <c r="LMW274" s="54"/>
      <c r="LMX274" s="66"/>
      <c r="LMY274" s="54"/>
      <c r="LMZ274" s="66"/>
      <c r="LNA274" s="54"/>
      <c r="LNB274" s="66"/>
      <c r="LNC274" s="54"/>
      <c r="LND274" s="66"/>
      <c r="LNE274" s="54"/>
      <c r="LNF274" s="66"/>
      <c r="LNG274" s="54"/>
      <c r="LNH274" s="66"/>
      <c r="LNI274" s="54"/>
      <c r="LNJ274" s="66"/>
      <c r="LNK274" s="54"/>
      <c r="LNL274" s="66"/>
      <c r="LNM274" s="54"/>
      <c r="LNN274" s="66"/>
      <c r="LNO274" s="54"/>
      <c r="LNP274" s="66"/>
      <c r="LNQ274" s="54"/>
      <c r="LNR274" s="66"/>
      <c r="LNS274" s="54"/>
      <c r="LNT274" s="66"/>
      <c r="LNU274" s="54"/>
      <c r="LNV274" s="66"/>
      <c r="LNW274" s="54"/>
      <c r="LNX274" s="66"/>
      <c r="LNY274" s="54"/>
      <c r="LNZ274" s="66"/>
      <c r="LOA274" s="54"/>
      <c r="LOB274" s="66"/>
      <c r="LOC274" s="54"/>
      <c r="LOD274" s="66"/>
      <c r="LOE274" s="54"/>
      <c r="LOF274" s="66"/>
      <c r="LOG274" s="54"/>
      <c r="LOH274" s="66"/>
      <c r="LOI274" s="54"/>
      <c r="LOJ274" s="66"/>
      <c r="LOK274" s="54"/>
      <c r="LOL274" s="66"/>
      <c r="LOM274" s="54"/>
      <c r="LON274" s="66"/>
      <c r="LOO274" s="54"/>
      <c r="LOP274" s="66"/>
      <c r="LOQ274" s="54"/>
      <c r="LOR274" s="66"/>
      <c r="LOS274" s="54"/>
      <c r="LOT274" s="66"/>
      <c r="LOU274" s="54"/>
      <c r="LOV274" s="66"/>
      <c r="LOW274" s="54"/>
      <c r="LOX274" s="66"/>
      <c r="LOY274" s="54"/>
      <c r="LOZ274" s="66"/>
      <c r="LPA274" s="54"/>
      <c r="LPB274" s="66"/>
      <c r="LPC274" s="54"/>
      <c r="LPD274" s="66"/>
      <c r="LPE274" s="54"/>
      <c r="LPF274" s="66"/>
      <c r="LPG274" s="54"/>
      <c r="LPH274" s="66"/>
      <c r="LPI274" s="54"/>
      <c r="LPJ274" s="66"/>
      <c r="LPK274" s="54"/>
      <c r="LPL274" s="66"/>
      <c r="LPM274" s="54"/>
      <c r="LPN274" s="66"/>
      <c r="LPO274" s="54"/>
      <c r="LPP274" s="66"/>
      <c r="LPQ274" s="54"/>
      <c r="LPR274" s="66"/>
      <c r="LPS274" s="54"/>
      <c r="LPT274" s="66"/>
      <c r="LPU274" s="54"/>
      <c r="LPV274" s="66"/>
      <c r="LPW274" s="54"/>
      <c r="LPX274" s="66"/>
      <c r="LPY274" s="54"/>
      <c r="LPZ274" s="66"/>
      <c r="LQA274" s="54"/>
      <c r="LQB274" s="66"/>
      <c r="LQC274" s="54"/>
      <c r="LQD274" s="66"/>
      <c r="LQE274" s="54"/>
      <c r="LQF274" s="66"/>
      <c r="LQG274" s="54"/>
      <c r="LQH274" s="66"/>
      <c r="LQI274" s="54"/>
      <c r="LQJ274" s="66"/>
      <c r="LQK274" s="54"/>
      <c r="LQL274" s="66"/>
      <c r="LQM274" s="54"/>
      <c r="LQN274" s="66"/>
      <c r="LQO274" s="54"/>
      <c r="LQP274" s="66"/>
      <c r="LQQ274" s="54"/>
      <c r="LQR274" s="66"/>
      <c r="LQS274" s="54"/>
      <c r="LQT274" s="66"/>
      <c r="LQU274" s="54"/>
      <c r="LQV274" s="66"/>
      <c r="LQW274" s="54"/>
      <c r="LQX274" s="66"/>
      <c r="LQY274" s="54"/>
      <c r="LQZ274" s="66"/>
      <c r="LRA274" s="54"/>
      <c r="LRB274" s="66"/>
      <c r="LRC274" s="54"/>
      <c r="LRD274" s="66"/>
      <c r="LRE274" s="54"/>
      <c r="LRF274" s="66"/>
      <c r="LRG274" s="54"/>
      <c r="LRH274" s="66"/>
      <c r="LRI274" s="54"/>
      <c r="LRJ274" s="66"/>
      <c r="LRK274" s="54"/>
      <c r="LRL274" s="66"/>
      <c r="LRM274" s="54"/>
      <c r="LRN274" s="66"/>
      <c r="LRO274" s="54"/>
      <c r="LRP274" s="66"/>
      <c r="LRQ274" s="54"/>
      <c r="LRR274" s="66"/>
      <c r="LRS274" s="54"/>
      <c r="LRT274" s="66"/>
      <c r="LRU274" s="54"/>
      <c r="LRV274" s="66"/>
      <c r="LRW274" s="54"/>
      <c r="LRX274" s="66"/>
      <c r="LRY274" s="54"/>
      <c r="LRZ274" s="66"/>
      <c r="LSA274" s="54"/>
      <c r="LSB274" s="66"/>
      <c r="LSC274" s="54"/>
      <c r="LSD274" s="66"/>
      <c r="LSE274" s="54"/>
      <c r="LSF274" s="66"/>
      <c r="LSG274" s="54"/>
      <c r="LSH274" s="66"/>
      <c r="LSI274" s="54"/>
      <c r="LSJ274" s="66"/>
      <c r="LSK274" s="54"/>
      <c r="LSL274" s="66"/>
      <c r="LSM274" s="54"/>
      <c r="LSN274" s="66"/>
      <c r="LSO274" s="54"/>
      <c r="LSP274" s="66"/>
      <c r="LSQ274" s="54"/>
      <c r="LSR274" s="66"/>
      <c r="LSS274" s="54"/>
      <c r="LST274" s="66"/>
      <c r="LSU274" s="54"/>
      <c r="LSV274" s="66"/>
      <c r="LSW274" s="54"/>
      <c r="LSX274" s="66"/>
      <c r="LSY274" s="54"/>
      <c r="LSZ274" s="66"/>
      <c r="LTA274" s="54"/>
      <c r="LTB274" s="66"/>
      <c r="LTC274" s="54"/>
      <c r="LTD274" s="66"/>
      <c r="LTE274" s="54"/>
      <c r="LTF274" s="66"/>
      <c r="LTG274" s="54"/>
      <c r="LTH274" s="66"/>
      <c r="LTI274" s="54"/>
      <c r="LTJ274" s="66"/>
      <c r="LTK274" s="54"/>
      <c r="LTL274" s="66"/>
      <c r="LTM274" s="54"/>
      <c r="LTN274" s="66"/>
      <c r="LTO274" s="54"/>
      <c r="LTP274" s="66"/>
      <c r="LTQ274" s="54"/>
      <c r="LTR274" s="66"/>
      <c r="LTS274" s="54"/>
      <c r="LTT274" s="66"/>
      <c r="LTU274" s="54"/>
      <c r="LTV274" s="66"/>
      <c r="LTW274" s="54"/>
      <c r="LTX274" s="66"/>
      <c r="LTY274" s="54"/>
      <c r="LTZ274" s="66"/>
      <c r="LUA274" s="54"/>
      <c r="LUB274" s="66"/>
      <c r="LUC274" s="54"/>
      <c r="LUD274" s="66"/>
      <c r="LUE274" s="54"/>
      <c r="LUF274" s="66"/>
      <c r="LUG274" s="54"/>
      <c r="LUH274" s="66"/>
      <c r="LUI274" s="54"/>
      <c r="LUJ274" s="66"/>
      <c r="LUK274" s="54"/>
      <c r="LUL274" s="66"/>
      <c r="LUM274" s="54"/>
      <c r="LUN274" s="66"/>
      <c r="LUO274" s="54"/>
      <c r="LUP274" s="66"/>
      <c r="LUQ274" s="54"/>
      <c r="LUR274" s="66"/>
      <c r="LUS274" s="54"/>
      <c r="LUT274" s="66"/>
      <c r="LUU274" s="54"/>
      <c r="LUV274" s="66"/>
      <c r="LUW274" s="54"/>
      <c r="LUX274" s="66"/>
      <c r="LUY274" s="54"/>
      <c r="LUZ274" s="66"/>
      <c r="LVA274" s="54"/>
      <c r="LVB274" s="66"/>
      <c r="LVC274" s="54"/>
      <c r="LVD274" s="66"/>
      <c r="LVE274" s="54"/>
      <c r="LVF274" s="66"/>
      <c r="LVG274" s="54"/>
      <c r="LVH274" s="66"/>
      <c r="LVI274" s="54"/>
      <c r="LVJ274" s="66"/>
      <c r="LVK274" s="54"/>
      <c r="LVL274" s="66"/>
      <c r="LVM274" s="54"/>
      <c r="LVN274" s="66"/>
      <c r="LVO274" s="54"/>
      <c r="LVP274" s="66"/>
      <c r="LVQ274" s="54"/>
      <c r="LVR274" s="66"/>
      <c r="LVS274" s="54"/>
      <c r="LVT274" s="66"/>
      <c r="LVU274" s="54"/>
      <c r="LVV274" s="66"/>
      <c r="LVW274" s="54"/>
      <c r="LVX274" s="66"/>
      <c r="LVY274" s="54"/>
      <c r="LVZ274" s="66"/>
      <c r="LWA274" s="54"/>
      <c r="LWB274" s="66"/>
      <c r="LWC274" s="54"/>
      <c r="LWD274" s="66"/>
      <c r="LWE274" s="54"/>
      <c r="LWF274" s="66"/>
      <c r="LWG274" s="54"/>
      <c r="LWH274" s="66"/>
      <c r="LWI274" s="54"/>
      <c r="LWJ274" s="66"/>
      <c r="LWK274" s="54"/>
      <c r="LWL274" s="66"/>
      <c r="LWM274" s="54"/>
      <c r="LWN274" s="66"/>
      <c r="LWO274" s="54"/>
      <c r="LWP274" s="66"/>
      <c r="LWQ274" s="54"/>
      <c r="LWR274" s="66"/>
      <c r="LWS274" s="54"/>
      <c r="LWT274" s="66"/>
      <c r="LWU274" s="54"/>
      <c r="LWV274" s="66"/>
      <c r="LWW274" s="54"/>
      <c r="LWX274" s="66"/>
      <c r="LWY274" s="54"/>
      <c r="LWZ274" s="66"/>
      <c r="LXA274" s="54"/>
      <c r="LXB274" s="66"/>
      <c r="LXC274" s="54"/>
      <c r="LXD274" s="66"/>
      <c r="LXE274" s="54"/>
      <c r="LXF274" s="66"/>
      <c r="LXG274" s="54"/>
      <c r="LXH274" s="66"/>
      <c r="LXI274" s="54"/>
      <c r="LXJ274" s="66"/>
      <c r="LXK274" s="54"/>
      <c r="LXL274" s="66"/>
      <c r="LXM274" s="54"/>
      <c r="LXN274" s="66"/>
      <c r="LXO274" s="54"/>
      <c r="LXP274" s="66"/>
      <c r="LXQ274" s="54"/>
      <c r="LXR274" s="66"/>
      <c r="LXS274" s="54"/>
      <c r="LXT274" s="66"/>
      <c r="LXU274" s="54"/>
      <c r="LXV274" s="66"/>
      <c r="LXW274" s="54"/>
      <c r="LXX274" s="66"/>
      <c r="LXY274" s="54"/>
      <c r="LXZ274" s="66"/>
      <c r="LYA274" s="54"/>
      <c r="LYB274" s="66"/>
      <c r="LYC274" s="54"/>
      <c r="LYD274" s="66"/>
      <c r="LYE274" s="54"/>
      <c r="LYF274" s="66"/>
      <c r="LYG274" s="54"/>
      <c r="LYH274" s="66"/>
      <c r="LYI274" s="54"/>
      <c r="LYJ274" s="66"/>
      <c r="LYK274" s="54"/>
      <c r="LYL274" s="66"/>
      <c r="LYM274" s="54"/>
      <c r="LYN274" s="66"/>
      <c r="LYO274" s="54"/>
      <c r="LYP274" s="66"/>
      <c r="LYQ274" s="54"/>
      <c r="LYR274" s="66"/>
      <c r="LYS274" s="54"/>
      <c r="LYT274" s="66"/>
      <c r="LYU274" s="54"/>
      <c r="LYV274" s="66"/>
      <c r="LYW274" s="54"/>
      <c r="LYX274" s="66"/>
      <c r="LYY274" s="54"/>
      <c r="LYZ274" s="66"/>
      <c r="LZA274" s="54"/>
      <c r="LZB274" s="66"/>
      <c r="LZC274" s="54"/>
      <c r="LZD274" s="66"/>
      <c r="LZE274" s="54"/>
      <c r="LZF274" s="66"/>
      <c r="LZG274" s="54"/>
      <c r="LZH274" s="66"/>
      <c r="LZI274" s="54"/>
      <c r="LZJ274" s="66"/>
      <c r="LZK274" s="54"/>
      <c r="LZL274" s="66"/>
      <c r="LZM274" s="54"/>
      <c r="LZN274" s="66"/>
      <c r="LZO274" s="54"/>
      <c r="LZP274" s="66"/>
      <c r="LZQ274" s="54"/>
      <c r="LZR274" s="66"/>
      <c r="LZS274" s="54"/>
      <c r="LZT274" s="66"/>
      <c r="LZU274" s="54"/>
      <c r="LZV274" s="66"/>
      <c r="LZW274" s="54"/>
      <c r="LZX274" s="66"/>
      <c r="LZY274" s="54"/>
      <c r="LZZ274" s="66"/>
      <c r="MAA274" s="54"/>
      <c r="MAB274" s="66"/>
      <c r="MAC274" s="54"/>
      <c r="MAD274" s="66"/>
      <c r="MAE274" s="54"/>
      <c r="MAF274" s="66"/>
      <c r="MAG274" s="54"/>
      <c r="MAH274" s="66"/>
      <c r="MAI274" s="54"/>
      <c r="MAJ274" s="66"/>
      <c r="MAK274" s="54"/>
      <c r="MAL274" s="66"/>
      <c r="MAM274" s="54"/>
      <c r="MAN274" s="66"/>
      <c r="MAO274" s="54"/>
      <c r="MAP274" s="66"/>
      <c r="MAQ274" s="54"/>
      <c r="MAR274" s="66"/>
      <c r="MAS274" s="54"/>
      <c r="MAT274" s="66"/>
      <c r="MAU274" s="54"/>
      <c r="MAV274" s="66"/>
      <c r="MAW274" s="54"/>
      <c r="MAX274" s="66"/>
      <c r="MAY274" s="54"/>
      <c r="MAZ274" s="66"/>
      <c r="MBA274" s="54"/>
      <c r="MBB274" s="66"/>
      <c r="MBC274" s="54"/>
      <c r="MBD274" s="66"/>
      <c r="MBE274" s="54"/>
      <c r="MBF274" s="66"/>
      <c r="MBG274" s="54"/>
      <c r="MBH274" s="66"/>
      <c r="MBI274" s="54"/>
      <c r="MBJ274" s="66"/>
      <c r="MBK274" s="54"/>
      <c r="MBL274" s="66"/>
      <c r="MBM274" s="54"/>
      <c r="MBN274" s="66"/>
      <c r="MBO274" s="54"/>
      <c r="MBP274" s="66"/>
      <c r="MBQ274" s="54"/>
      <c r="MBR274" s="66"/>
      <c r="MBS274" s="54"/>
      <c r="MBT274" s="66"/>
      <c r="MBU274" s="54"/>
      <c r="MBV274" s="66"/>
      <c r="MBW274" s="54"/>
      <c r="MBX274" s="66"/>
      <c r="MBY274" s="54"/>
      <c r="MBZ274" s="66"/>
      <c r="MCA274" s="54"/>
      <c r="MCB274" s="66"/>
      <c r="MCC274" s="54"/>
      <c r="MCD274" s="66"/>
      <c r="MCE274" s="54"/>
      <c r="MCF274" s="66"/>
      <c r="MCG274" s="54"/>
      <c r="MCH274" s="66"/>
      <c r="MCI274" s="54"/>
      <c r="MCJ274" s="66"/>
      <c r="MCK274" s="54"/>
      <c r="MCL274" s="66"/>
      <c r="MCM274" s="54"/>
      <c r="MCN274" s="66"/>
      <c r="MCO274" s="54"/>
      <c r="MCP274" s="66"/>
      <c r="MCQ274" s="54"/>
      <c r="MCR274" s="66"/>
      <c r="MCS274" s="54"/>
      <c r="MCT274" s="66"/>
      <c r="MCU274" s="54"/>
      <c r="MCV274" s="66"/>
      <c r="MCW274" s="54"/>
      <c r="MCX274" s="66"/>
      <c r="MCY274" s="54"/>
      <c r="MCZ274" s="66"/>
      <c r="MDA274" s="54"/>
      <c r="MDB274" s="66"/>
      <c r="MDC274" s="54"/>
      <c r="MDD274" s="66"/>
      <c r="MDE274" s="54"/>
      <c r="MDF274" s="66"/>
      <c r="MDG274" s="54"/>
      <c r="MDH274" s="66"/>
      <c r="MDI274" s="54"/>
      <c r="MDJ274" s="66"/>
      <c r="MDK274" s="54"/>
      <c r="MDL274" s="66"/>
      <c r="MDM274" s="54"/>
      <c r="MDN274" s="66"/>
      <c r="MDO274" s="54"/>
      <c r="MDP274" s="66"/>
      <c r="MDQ274" s="54"/>
      <c r="MDR274" s="66"/>
      <c r="MDS274" s="54"/>
      <c r="MDT274" s="66"/>
      <c r="MDU274" s="54"/>
      <c r="MDV274" s="66"/>
      <c r="MDW274" s="54"/>
      <c r="MDX274" s="66"/>
      <c r="MDY274" s="54"/>
      <c r="MDZ274" s="66"/>
      <c r="MEA274" s="54"/>
      <c r="MEB274" s="66"/>
      <c r="MEC274" s="54"/>
      <c r="MED274" s="66"/>
      <c r="MEE274" s="54"/>
      <c r="MEF274" s="66"/>
      <c r="MEG274" s="54"/>
      <c r="MEH274" s="66"/>
      <c r="MEI274" s="54"/>
      <c r="MEJ274" s="66"/>
      <c r="MEK274" s="54"/>
      <c r="MEL274" s="66"/>
      <c r="MEM274" s="54"/>
      <c r="MEN274" s="66"/>
      <c r="MEO274" s="54"/>
      <c r="MEP274" s="66"/>
      <c r="MEQ274" s="54"/>
      <c r="MER274" s="66"/>
      <c r="MES274" s="54"/>
      <c r="MET274" s="66"/>
      <c r="MEU274" s="54"/>
      <c r="MEV274" s="66"/>
      <c r="MEW274" s="54"/>
      <c r="MEX274" s="66"/>
      <c r="MEY274" s="54"/>
      <c r="MEZ274" s="66"/>
      <c r="MFA274" s="54"/>
      <c r="MFB274" s="66"/>
      <c r="MFC274" s="54"/>
      <c r="MFD274" s="66"/>
      <c r="MFE274" s="54"/>
      <c r="MFF274" s="66"/>
      <c r="MFG274" s="54"/>
      <c r="MFH274" s="66"/>
      <c r="MFI274" s="54"/>
      <c r="MFJ274" s="66"/>
      <c r="MFK274" s="54"/>
      <c r="MFL274" s="66"/>
      <c r="MFM274" s="54"/>
      <c r="MFN274" s="66"/>
      <c r="MFO274" s="54"/>
      <c r="MFP274" s="66"/>
      <c r="MFQ274" s="54"/>
      <c r="MFR274" s="66"/>
      <c r="MFS274" s="54"/>
      <c r="MFT274" s="66"/>
      <c r="MFU274" s="54"/>
      <c r="MFV274" s="66"/>
      <c r="MFW274" s="54"/>
      <c r="MFX274" s="66"/>
      <c r="MFY274" s="54"/>
      <c r="MFZ274" s="66"/>
      <c r="MGA274" s="54"/>
      <c r="MGB274" s="66"/>
      <c r="MGC274" s="54"/>
      <c r="MGD274" s="66"/>
      <c r="MGE274" s="54"/>
      <c r="MGF274" s="66"/>
      <c r="MGG274" s="54"/>
      <c r="MGH274" s="66"/>
      <c r="MGI274" s="54"/>
      <c r="MGJ274" s="66"/>
      <c r="MGK274" s="54"/>
      <c r="MGL274" s="66"/>
      <c r="MGM274" s="54"/>
      <c r="MGN274" s="66"/>
      <c r="MGO274" s="54"/>
      <c r="MGP274" s="66"/>
      <c r="MGQ274" s="54"/>
      <c r="MGR274" s="66"/>
      <c r="MGS274" s="54"/>
      <c r="MGT274" s="66"/>
      <c r="MGU274" s="54"/>
      <c r="MGV274" s="66"/>
      <c r="MGW274" s="54"/>
      <c r="MGX274" s="66"/>
      <c r="MGY274" s="54"/>
      <c r="MGZ274" s="66"/>
      <c r="MHA274" s="54"/>
      <c r="MHB274" s="66"/>
      <c r="MHC274" s="54"/>
      <c r="MHD274" s="66"/>
      <c r="MHE274" s="54"/>
      <c r="MHF274" s="66"/>
      <c r="MHG274" s="54"/>
      <c r="MHH274" s="66"/>
      <c r="MHI274" s="54"/>
      <c r="MHJ274" s="66"/>
      <c r="MHK274" s="54"/>
      <c r="MHL274" s="66"/>
      <c r="MHM274" s="54"/>
      <c r="MHN274" s="66"/>
      <c r="MHO274" s="54"/>
      <c r="MHP274" s="66"/>
      <c r="MHQ274" s="54"/>
      <c r="MHR274" s="66"/>
      <c r="MHS274" s="54"/>
      <c r="MHT274" s="66"/>
      <c r="MHU274" s="54"/>
      <c r="MHV274" s="66"/>
      <c r="MHW274" s="54"/>
      <c r="MHX274" s="66"/>
      <c r="MHY274" s="54"/>
      <c r="MHZ274" s="66"/>
      <c r="MIA274" s="54"/>
      <c r="MIB274" s="66"/>
      <c r="MIC274" s="54"/>
      <c r="MID274" s="66"/>
      <c r="MIE274" s="54"/>
      <c r="MIF274" s="66"/>
      <c r="MIG274" s="54"/>
      <c r="MIH274" s="66"/>
      <c r="MII274" s="54"/>
      <c r="MIJ274" s="66"/>
      <c r="MIK274" s="54"/>
      <c r="MIL274" s="66"/>
      <c r="MIM274" s="54"/>
      <c r="MIN274" s="66"/>
      <c r="MIO274" s="54"/>
      <c r="MIP274" s="66"/>
      <c r="MIQ274" s="54"/>
      <c r="MIR274" s="66"/>
      <c r="MIS274" s="54"/>
      <c r="MIT274" s="66"/>
      <c r="MIU274" s="54"/>
      <c r="MIV274" s="66"/>
      <c r="MIW274" s="54"/>
      <c r="MIX274" s="66"/>
      <c r="MIY274" s="54"/>
      <c r="MIZ274" s="66"/>
      <c r="MJA274" s="54"/>
      <c r="MJB274" s="66"/>
      <c r="MJC274" s="54"/>
      <c r="MJD274" s="66"/>
      <c r="MJE274" s="54"/>
      <c r="MJF274" s="66"/>
      <c r="MJG274" s="54"/>
      <c r="MJH274" s="66"/>
      <c r="MJI274" s="54"/>
      <c r="MJJ274" s="66"/>
      <c r="MJK274" s="54"/>
      <c r="MJL274" s="66"/>
      <c r="MJM274" s="54"/>
      <c r="MJN274" s="66"/>
      <c r="MJO274" s="54"/>
      <c r="MJP274" s="66"/>
      <c r="MJQ274" s="54"/>
      <c r="MJR274" s="66"/>
      <c r="MJS274" s="54"/>
      <c r="MJT274" s="66"/>
      <c r="MJU274" s="54"/>
      <c r="MJV274" s="66"/>
      <c r="MJW274" s="54"/>
      <c r="MJX274" s="66"/>
      <c r="MJY274" s="54"/>
      <c r="MJZ274" s="66"/>
      <c r="MKA274" s="54"/>
      <c r="MKB274" s="66"/>
      <c r="MKC274" s="54"/>
      <c r="MKD274" s="66"/>
      <c r="MKE274" s="54"/>
      <c r="MKF274" s="66"/>
      <c r="MKG274" s="54"/>
      <c r="MKH274" s="66"/>
      <c r="MKI274" s="54"/>
      <c r="MKJ274" s="66"/>
      <c r="MKK274" s="54"/>
      <c r="MKL274" s="66"/>
      <c r="MKM274" s="54"/>
      <c r="MKN274" s="66"/>
      <c r="MKO274" s="54"/>
      <c r="MKP274" s="66"/>
      <c r="MKQ274" s="54"/>
      <c r="MKR274" s="66"/>
      <c r="MKS274" s="54"/>
      <c r="MKT274" s="66"/>
      <c r="MKU274" s="54"/>
      <c r="MKV274" s="66"/>
      <c r="MKW274" s="54"/>
      <c r="MKX274" s="66"/>
      <c r="MKY274" s="54"/>
      <c r="MKZ274" s="66"/>
      <c r="MLA274" s="54"/>
      <c r="MLB274" s="66"/>
      <c r="MLC274" s="54"/>
      <c r="MLD274" s="66"/>
      <c r="MLE274" s="54"/>
      <c r="MLF274" s="66"/>
      <c r="MLG274" s="54"/>
      <c r="MLH274" s="66"/>
      <c r="MLI274" s="54"/>
      <c r="MLJ274" s="66"/>
      <c r="MLK274" s="54"/>
      <c r="MLL274" s="66"/>
      <c r="MLM274" s="54"/>
      <c r="MLN274" s="66"/>
      <c r="MLO274" s="54"/>
      <c r="MLP274" s="66"/>
      <c r="MLQ274" s="54"/>
      <c r="MLR274" s="66"/>
      <c r="MLS274" s="54"/>
      <c r="MLT274" s="66"/>
      <c r="MLU274" s="54"/>
      <c r="MLV274" s="66"/>
      <c r="MLW274" s="54"/>
      <c r="MLX274" s="66"/>
      <c r="MLY274" s="54"/>
      <c r="MLZ274" s="66"/>
      <c r="MMA274" s="54"/>
      <c r="MMB274" s="66"/>
      <c r="MMC274" s="54"/>
      <c r="MMD274" s="66"/>
      <c r="MME274" s="54"/>
      <c r="MMF274" s="66"/>
      <c r="MMG274" s="54"/>
      <c r="MMH274" s="66"/>
      <c r="MMI274" s="54"/>
      <c r="MMJ274" s="66"/>
      <c r="MMK274" s="54"/>
      <c r="MML274" s="66"/>
      <c r="MMM274" s="54"/>
      <c r="MMN274" s="66"/>
      <c r="MMO274" s="54"/>
      <c r="MMP274" s="66"/>
      <c r="MMQ274" s="54"/>
      <c r="MMR274" s="66"/>
      <c r="MMS274" s="54"/>
      <c r="MMT274" s="66"/>
      <c r="MMU274" s="54"/>
      <c r="MMV274" s="66"/>
      <c r="MMW274" s="54"/>
      <c r="MMX274" s="66"/>
      <c r="MMY274" s="54"/>
      <c r="MMZ274" s="66"/>
      <c r="MNA274" s="54"/>
      <c r="MNB274" s="66"/>
      <c r="MNC274" s="54"/>
      <c r="MND274" s="66"/>
      <c r="MNE274" s="54"/>
      <c r="MNF274" s="66"/>
      <c r="MNG274" s="54"/>
      <c r="MNH274" s="66"/>
      <c r="MNI274" s="54"/>
      <c r="MNJ274" s="66"/>
      <c r="MNK274" s="54"/>
      <c r="MNL274" s="66"/>
      <c r="MNM274" s="54"/>
      <c r="MNN274" s="66"/>
      <c r="MNO274" s="54"/>
      <c r="MNP274" s="66"/>
      <c r="MNQ274" s="54"/>
      <c r="MNR274" s="66"/>
      <c r="MNS274" s="54"/>
      <c r="MNT274" s="66"/>
      <c r="MNU274" s="54"/>
      <c r="MNV274" s="66"/>
      <c r="MNW274" s="54"/>
      <c r="MNX274" s="66"/>
      <c r="MNY274" s="54"/>
      <c r="MNZ274" s="66"/>
      <c r="MOA274" s="54"/>
      <c r="MOB274" s="66"/>
      <c r="MOC274" s="54"/>
      <c r="MOD274" s="66"/>
      <c r="MOE274" s="54"/>
      <c r="MOF274" s="66"/>
      <c r="MOG274" s="54"/>
      <c r="MOH274" s="66"/>
      <c r="MOI274" s="54"/>
      <c r="MOJ274" s="66"/>
      <c r="MOK274" s="54"/>
      <c r="MOL274" s="66"/>
      <c r="MOM274" s="54"/>
      <c r="MON274" s="66"/>
      <c r="MOO274" s="54"/>
      <c r="MOP274" s="66"/>
      <c r="MOQ274" s="54"/>
      <c r="MOR274" s="66"/>
      <c r="MOS274" s="54"/>
      <c r="MOT274" s="66"/>
      <c r="MOU274" s="54"/>
      <c r="MOV274" s="66"/>
      <c r="MOW274" s="54"/>
      <c r="MOX274" s="66"/>
      <c r="MOY274" s="54"/>
      <c r="MOZ274" s="66"/>
      <c r="MPA274" s="54"/>
      <c r="MPB274" s="66"/>
      <c r="MPC274" s="54"/>
      <c r="MPD274" s="66"/>
      <c r="MPE274" s="54"/>
      <c r="MPF274" s="66"/>
      <c r="MPG274" s="54"/>
      <c r="MPH274" s="66"/>
      <c r="MPI274" s="54"/>
      <c r="MPJ274" s="66"/>
      <c r="MPK274" s="54"/>
      <c r="MPL274" s="66"/>
      <c r="MPM274" s="54"/>
      <c r="MPN274" s="66"/>
      <c r="MPO274" s="54"/>
      <c r="MPP274" s="66"/>
      <c r="MPQ274" s="54"/>
      <c r="MPR274" s="66"/>
      <c r="MPS274" s="54"/>
      <c r="MPT274" s="66"/>
      <c r="MPU274" s="54"/>
      <c r="MPV274" s="66"/>
      <c r="MPW274" s="54"/>
      <c r="MPX274" s="66"/>
      <c r="MPY274" s="54"/>
      <c r="MPZ274" s="66"/>
      <c r="MQA274" s="54"/>
      <c r="MQB274" s="66"/>
      <c r="MQC274" s="54"/>
      <c r="MQD274" s="66"/>
      <c r="MQE274" s="54"/>
      <c r="MQF274" s="66"/>
      <c r="MQG274" s="54"/>
      <c r="MQH274" s="66"/>
      <c r="MQI274" s="54"/>
      <c r="MQJ274" s="66"/>
      <c r="MQK274" s="54"/>
      <c r="MQL274" s="66"/>
      <c r="MQM274" s="54"/>
      <c r="MQN274" s="66"/>
      <c r="MQO274" s="54"/>
      <c r="MQP274" s="66"/>
      <c r="MQQ274" s="54"/>
      <c r="MQR274" s="66"/>
      <c r="MQS274" s="54"/>
      <c r="MQT274" s="66"/>
      <c r="MQU274" s="54"/>
      <c r="MQV274" s="66"/>
      <c r="MQW274" s="54"/>
      <c r="MQX274" s="66"/>
      <c r="MQY274" s="54"/>
      <c r="MQZ274" s="66"/>
      <c r="MRA274" s="54"/>
      <c r="MRB274" s="66"/>
      <c r="MRC274" s="54"/>
      <c r="MRD274" s="66"/>
      <c r="MRE274" s="54"/>
      <c r="MRF274" s="66"/>
      <c r="MRG274" s="54"/>
      <c r="MRH274" s="66"/>
      <c r="MRI274" s="54"/>
      <c r="MRJ274" s="66"/>
      <c r="MRK274" s="54"/>
      <c r="MRL274" s="66"/>
      <c r="MRM274" s="54"/>
      <c r="MRN274" s="66"/>
      <c r="MRO274" s="54"/>
      <c r="MRP274" s="66"/>
      <c r="MRQ274" s="54"/>
      <c r="MRR274" s="66"/>
      <c r="MRS274" s="54"/>
      <c r="MRT274" s="66"/>
      <c r="MRU274" s="54"/>
      <c r="MRV274" s="66"/>
      <c r="MRW274" s="54"/>
      <c r="MRX274" s="66"/>
      <c r="MRY274" s="54"/>
      <c r="MRZ274" s="66"/>
      <c r="MSA274" s="54"/>
      <c r="MSB274" s="66"/>
      <c r="MSC274" s="54"/>
      <c r="MSD274" s="66"/>
      <c r="MSE274" s="54"/>
      <c r="MSF274" s="66"/>
      <c r="MSG274" s="54"/>
      <c r="MSH274" s="66"/>
      <c r="MSI274" s="54"/>
      <c r="MSJ274" s="66"/>
      <c r="MSK274" s="54"/>
      <c r="MSL274" s="66"/>
      <c r="MSM274" s="54"/>
      <c r="MSN274" s="66"/>
      <c r="MSO274" s="54"/>
      <c r="MSP274" s="66"/>
      <c r="MSQ274" s="54"/>
      <c r="MSR274" s="66"/>
      <c r="MSS274" s="54"/>
      <c r="MST274" s="66"/>
      <c r="MSU274" s="54"/>
      <c r="MSV274" s="66"/>
      <c r="MSW274" s="54"/>
      <c r="MSX274" s="66"/>
      <c r="MSY274" s="54"/>
      <c r="MSZ274" s="66"/>
      <c r="MTA274" s="54"/>
      <c r="MTB274" s="66"/>
      <c r="MTC274" s="54"/>
      <c r="MTD274" s="66"/>
      <c r="MTE274" s="54"/>
      <c r="MTF274" s="66"/>
      <c r="MTG274" s="54"/>
      <c r="MTH274" s="66"/>
      <c r="MTI274" s="54"/>
      <c r="MTJ274" s="66"/>
      <c r="MTK274" s="54"/>
      <c r="MTL274" s="66"/>
      <c r="MTM274" s="54"/>
      <c r="MTN274" s="66"/>
      <c r="MTO274" s="54"/>
      <c r="MTP274" s="66"/>
      <c r="MTQ274" s="54"/>
      <c r="MTR274" s="66"/>
      <c r="MTS274" s="54"/>
      <c r="MTT274" s="66"/>
      <c r="MTU274" s="54"/>
      <c r="MTV274" s="66"/>
      <c r="MTW274" s="54"/>
      <c r="MTX274" s="66"/>
      <c r="MTY274" s="54"/>
      <c r="MTZ274" s="66"/>
      <c r="MUA274" s="54"/>
      <c r="MUB274" s="66"/>
      <c r="MUC274" s="54"/>
      <c r="MUD274" s="66"/>
      <c r="MUE274" s="54"/>
      <c r="MUF274" s="66"/>
      <c r="MUG274" s="54"/>
      <c r="MUH274" s="66"/>
      <c r="MUI274" s="54"/>
      <c r="MUJ274" s="66"/>
      <c r="MUK274" s="54"/>
      <c r="MUL274" s="66"/>
      <c r="MUM274" s="54"/>
      <c r="MUN274" s="66"/>
      <c r="MUO274" s="54"/>
      <c r="MUP274" s="66"/>
      <c r="MUQ274" s="54"/>
      <c r="MUR274" s="66"/>
      <c r="MUS274" s="54"/>
      <c r="MUT274" s="66"/>
      <c r="MUU274" s="54"/>
      <c r="MUV274" s="66"/>
      <c r="MUW274" s="54"/>
      <c r="MUX274" s="66"/>
      <c r="MUY274" s="54"/>
      <c r="MUZ274" s="66"/>
      <c r="MVA274" s="54"/>
      <c r="MVB274" s="66"/>
      <c r="MVC274" s="54"/>
      <c r="MVD274" s="66"/>
      <c r="MVE274" s="54"/>
      <c r="MVF274" s="66"/>
      <c r="MVG274" s="54"/>
      <c r="MVH274" s="66"/>
      <c r="MVI274" s="54"/>
      <c r="MVJ274" s="66"/>
      <c r="MVK274" s="54"/>
      <c r="MVL274" s="66"/>
      <c r="MVM274" s="54"/>
      <c r="MVN274" s="66"/>
      <c r="MVO274" s="54"/>
      <c r="MVP274" s="66"/>
      <c r="MVQ274" s="54"/>
      <c r="MVR274" s="66"/>
      <c r="MVS274" s="54"/>
      <c r="MVT274" s="66"/>
      <c r="MVU274" s="54"/>
      <c r="MVV274" s="66"/>
      <c r="MVW274" s="54"/>
      <c r="MVX274" s="66"/>
      <c r="MVY274" s="54"/>
      <c r="MVZ274" s="66"/>
      <c r="MWA274" s="54"/>
      <c r="MWB274" s="66"/>
      <c r="MWC274" s="54"/>
      <c r="MWD274" s="66"/>
      <c r="MWE274" s="54"/>
      <c r="MWF274" s="66"/>
      <c r="MWG274" s="54"/>
      <c r="MWH274" s="66"/>
      <c r="MWI274" s="54"/>
      <c r="MWJ274" s="66"/>
      <c r="MWK274" s="54"/>
      <c r="MWL274" s="66"/>
      <c r="MWM274" s="54"/>
      <c r="MWN274" s="66"/>
      <c r="MWO274" s="54"/>
      <c r="MWP274" s="66"/>
      <c r="MWQ274" s="54"/>
      <c r="MWR274" s="66"/>
      <c r="MWS274" s="54"/>
      <c r="MWT274" s="66"/>
      <c r="MWU274" s="54"/>
      <c r="MWV274" s="66"/>
      <c r="MWW274" s="54"/>
      <c r="MWX274" s="66"/>
      <c r="MWY274" s="54"/>
      <c r="MWZ274" s="66"/>
      <c r="MXA274" s="54"/>
      <c r="MXB274" s="66"/>
      <c r="MXC274" s="54"/>
      <c r="MXD274" s="66"/>
      <c r="MXE274" s="54"/>
      <c r="MXF274" s="66"/>
      <c r="MXG274" s="54"/>
      <c r="MXH274" s="66"/>
      <c r="MXI274" s="54"/>
      <c r="MXJ274" s="66"/>
      <c r="MXK274" s="54"/>
      <c r="MXL274" s="66"/>
      <c r="MXM274" s="54"/>
      <c r="MXN274" s="66"/>
      <c r="MXO274" s="54"/>
      <c r="MXP274" s="66"/>
      <c r="MXQ274" s="54"/>
      <c r="MXR274" s="66"/>
      <c r="MXS274" s="54"/>
      <c r="MXT274" s="66"/>
      <c r="MXU274" s="54"/>
      <c r="MXV274" s="66"/>
      <c r="MXW274" s="54"/>
      <c r="MXX274" s="66"/>
      <c r="MXY274" s="54"/>
      <c r="MXZ274" s="66"/>
      <c r="MYA274" s="54"/>
      <c r="MYB274" s="66"/>
      <c r="MYC274" s="54"/>
      <c r="MYD274" s="66"/>
      <c r="MYE274" s="54"/>
      <c r="MYF274" s="66"/>
      <c r="MYG274" s="54"/>
      <c r="MYH274" s="66"/>
      <c r="MYI274" s="54"/>
      <c r="MYJ274" s="66"/>
      <c r="MYK274" s="54"/>
      <c r="MYL274" s="66"/>
      <c r="MYM274" s="54"/>
      <c r="MYN274" s="66"/>
      <c r="MYO274" s="54"/>
      <c r="MYP274" s="66"/>
      <c r="MYQ274" s="54"/>
      <c r="MYR274" s="66"/>
      <c r="MYS274" s="54"/>
      <c r="MYT274" s="66"/>
      <c r="MYU274" s="54"/>
      <c r="MYV274" s="66"/>
      <c r="MYW274" s="54"/>
      <c r="MYX274" s="66"/>
      <c r="MYY274" s="54"/>
      <c r="MYZ274" s="66"/>
      <c r="MZA274" s="54"/>
      <c r="MZB274" s="66"/>
      <c r="MZC274" s="54"/>
      <c r="MZD274" s="66"/>
      <c r="MZE274" s="54"/>
      <c r="MZF274" s="66"/>
      <c r="MZG274" s="54"/>
      <c r="MZH274" s="66"/>
      <c r="MZI274" s="54"/>
      <c r="MZJ274" s="66"/>
      <c r="MZK274" s="54"/>
      <c r="MZL274" s="66"/>
      <c r="MZM274" s="54"/>
      <c r="MZN274" s="66"/>
      <c r="MZO274" s="54"/>
      <c r="MZP274" s="66"/>
      <c r="MZQ274" s="54"/>
      <c r="MZR274" s="66"/>
      <c r="MZS274" s="54"/>
      <c r="MZT274" s="66"/>
      <c r="MZU274" s="54"/>
      <c r="MZV274" s="66"/>
      <c r="MZW274" s="54"/>
      <c r="MZX274" s="66"/>
      <c r="MZY274" s="54"/>
      <c r="MZZ274" s="66"/>
      <c r="NAA274" s="54"/>
      <c r="NAB274" s="66"/>
      <c r="NAC274" s="54"/>
      <c r="NAD274" s="66"/>
      <c r="NAE274" s="54"/>
      <c r="NAF274" s="66"/>
      <c r="NAG274" s="54"/>
      <c r="NAH274" s="66"/>
      <c r="NAI274" s="54"/>
      <c r="NAJ274" s="66"/>
      <c r="NAK274" s="54"/>
      <c r="NAL274" s="66"/>
      <c r="NAM274" s="54"/>
      <c r="NAN274" s="66"/>
      <c r="NAO274" s="54"/>
      <c r="NAP274" s="66"/>
      <c r="NAQ274" s="54"/>
      <c r="NAR274" s="66"/>
      <c r="NAS274" s="54"/>
      <c r="NAT274" s="66"/>
      <c r="NAU274" s="54"/>
      <c r="NAV274" s="66"/>
      <c r="NAW274" s="54"/>
      <c r="NAX274" s="66"/>
      <c r="NAY274" s="54"/>
      <c r="NAZ274" s="66"/>
      <c r="NBA274" s="54"/>
      <c r="NBB274" s="66"/>
      <c r="NBC274" s="54"/>
      <c r="NBD274" s="66"/>
      <c r="NBE274" s="54"/>
      <c r="NBF274" s="66"/>
      <c r="NBG274" s="54"/>
      <c r="NBH274" s="66"/>
      <c r="NBI274" s="54"/>
      <c r="NBJ274" s="66"/>
      <c r="NBK274" s="54"/>
      <c r="NBL274" s="66"/>
      <c r="NBM274" s="54"/>
      <c r="NBN274" s="66"/>
      <c r="NBO274" s="54"/>
      <c r="NBP274" s="66"/>
      <c r="NBQ274" s="54"/>
      <c r="NBR274" s="66"/>
      <c r="NBS274" s="54"/>
      <c r="NBT274" s="66"/>
      <c r="NBU274" s="54"/>
      <c r="NBV274" s="66"/>
      <c r="NBW274" s="54"/>
      <c r="NBX274" s="66"/>
      <c r="NBY274" s="54"/>
      <c r="NBZ274" s="66"/>
      <c r="NCA274" s="54"/>
      <c r="NCB274" s="66"/>
      <c r="NCC274" s="54"/>
      <c r="NCD274" s="66"/>
      <c r="NCE274" s="54"/>
      <c r="NCF274" s="66"/>
      <c r="NCG274" s="54"/>
      <c r="NCH274" s="66"/>
      <c r="NCI274" s="54"/>
      <c r="NCJ274" s="66"/>
      <c r="NCK274" s="54"/>
      <c r="NCL274" s="66"/>
      <c r="NCM274" s="54"/>
      <c r="NCN274" s="66"/>
      <c r="NCO274" s="54"/>
      <c r="NCP274" s="66"/>
      <c r="NCQ274" s="54"/>
      <c r="NCR274" s="66"/>
      <c r="NCS274" s="54"/>
      <c r="NCT274" s="66"/>
      <c r="NCU274" s="54"/>
      <c r="NCV274" s="66"/>
      <c r="NCW274" s="54"/>
      <c r="NCX274" s="66"/>
      <c r="NCY274" s="54"/>
      <c r="NCZ274" s="66"/>
      <c r="NDA274" s="54"/>
      <c r="NDB274" s="66"/>
      <c r="NDC274" s="54"/>
      <c r="NDD274" s="66"/>
      <c r="NDE274" s="54"/>
      <c r="NDF274" s="66"/>
      <c r="NDG274" s="54"/>
      <c r="NDH274" s="66"/>
      <c r="NDI274" s="54"/>
      <c r="NDJ274" s="66"/>
      <c r="NDK274" s="54"/>
      <c r="NDL274" s="66"/>
      <c r="NDM274" s="54"/>
      <c r="NDN274" s="66"/>
      <c r="NDO274" s="54"/>
      <c r="NDP274" s="66"/>
      <c r="NDQ274" s="54"/>
      <c r="NDR274" s="66"/>
      <c r="NDS274" s="54"/>
      <c r="NDT274" s="66"/>
      <c r="NDU274" s="54"/>
      <c r="NDV274" s="66"/>
      <c r="NDW274" s="54"/>
      <c r="NDX274" s="66"/>
      <c r="NDY274" s="54"/>
      <c r="NDZ274" s="66"/>
      <c r="NEA274" s="54"/>
      <c r="NEB274" s="66"/>
      <c r="NEC274" s="54"/>
      <c r="NED274" s="66"/>
      <c r="NEE274" s="54"/>
      <c r="NEF274" s="66"/>
      <c r="NEG274" s="54"/>
      <c r="NEH274" s="66"/>
      <c r="NEI274" s="54"/>
      <c r="NEJ274" s="66"/>
      <c r="NEK274" s="54"/>
      <c r="NEL274" s="66"/>
      <c r="NEM274" s="54"/>
      <c r="NEN274" s="66"/>
      <c r="NEO274" s="54"/>
      <c r="NEP274" s="66"/>
      <c r="NEQ274" s="54"/>
      <c r="NER274" s="66"/>
      <c r="NES274" s="54"/>
      <c r="NET274" s="66"/>
      <c r="NEU274" s="54"/>
      <c r="NEV274" s="66"/>
      <c r="NEW274" s="54"/>
      <c r="NEX274" s="66"/>
      <c r="NEY274" s="54"/>
      <c r="NEZ274" s="66"/>
      <c r="NFA274" s="54"/>
      <c r="NFB274" s="66"/>
      <c r="NFC274" s="54"/>
      <c r="NFD274" s="66"/>
      <c r="NFE274" s="54"/>
      <c r="NFF274" s="66"/>
      <c r="NFG274" s="54"/>
      <c r="NFH274" s="66"/>
      <c r="NFI274" s="54"/>
      <c r="NFJ274" s="66"/>
      <c r="NFK274" s="54"/>
      <c r="NFL274" s="66"/>
      <c r="NFM274" s="54"/>
      <c r="NFN274" s="66"/>
      <c r="NFO274" s="54"/>
      <c r="NFP274" s="66"/>
      <c r="NFQ274" s="54"/>
      <c r="NFR274" s="66"/>
      <c r="NFS274" s="54"/>
      <c r="NFT274" s="66"/>
      <c r="NFU274" s="54"/>
      <c r="NFV274" s="66"/>
      <c r="NFW274" s="54"/>
      <c r="NFX274" s="66"/>
      <c r="NFY274" s="54"/>
      <c r="NFZ274" s="66"/>
      <c r="NGA274" s="54"/>
      <c r="NGB274" s="66"/>
      <c r="NGC274" s="54"/>
      <c r="NGD274" s="66"/>
      <c r="NGE274" s="54"/>
      <c r="NGF274" s="66"/>
      <c r="NGG274" s="54"/>
      <c r="NGH274" s="66"/>
      <c r="NGI274" s="54"/>
      <c r="NGJ274" s="66"/>
      <c r="NGK274" s="54"/>
      <c r="NGL274" s="66"/>
      <c r="NGM274" s="54"/>
      <c r="NGN274" s="66"/>
      <c r="NGO274" s="54"/>
      <c r="NGP274" s="66"/>
      <c r="NGQ274" s="54"/>
      <c r="NGR274" s="66"/>
      <c r="NGS274" s="54"/>
      <c r="NGT274" s="66"/>
      <c r="NGU274" s="54"/>
      <c r="NGV274" s="66"/>
      <c r="NGW274" s="54"/>
      <c r="NGX274" s="66"/>
      <c r="NGY274" s="54"/>
      <c r="NGZ274" s="66"/>
      <c r="NHA274" s="54"/>
      <c r="NHB274" s="66"/>
      <c r="NHC274" s="54"/>
      <c r="NHD274" s="66"/>
      <c r="NHE274" s="54"/>
      <c r="NHF274" s="66"/>
      <c r="NHG274" s="54"/>
      <c r="NHH274" s="66"/>
      <c r="NHI274" s="54"/>
      <c r="NHJ274" s="66"/>
      <c r="NHK274" s="54"/>
      <c r="NHL274" s="66"/>
      <c r="NHM274" s="54"/>
      <c r="NHN274" s="66"/>
      <c r="NHO274" s="54"/>
      <c r="NHP274" s="66"/>
      <c r="NHQ274" s="54"/>
      <c r="NHR274" s="66"/>
      <c r="NHS274" s="54"/>
      <c r="NHT274" s="66"/>
      <c r="NHU274" s="54"/>
      <c r="NHV274" s="66"/>
      <c r="NHW274" s="54"/>
      <c r="NHX274" s="66"/>
      <c r="NHY274" s="54"/>
      <c r="NHZ274" s="66"/>
      <c r="NIA274" s="54"/>
      <c r="NIB274" s="66"/>
      <c r="NIC274" s="54"/>
      <c r="NID274" s="66"/>
      <c r="NIE274" s="54"/>
      <c r="NIF274" s="66"/>
      <c r="NIG274" s="54"/>
      <c r="NIH274" s="66"/>
      <c r="NII274" s="54"/>
      <c r="NIJ274" s="66"/>
      <c r="NIK274" s="54"/>
      <c r="NIL274" s="66"/>
      <c r="NIM274" s="54"/>
      <c r="NIN274" s="66"/>
      <c r="NIO274" s="54"/>
      <c r="NIP274" s="66"/>
      <c r="NIQ274" s="54"/>
      <c r="NIR274" s="66"/>
      <c r="NIS274" s="54"/>
      <c r="NIT274" s="66"/>
      <c r="NIU274" s="54"/>
      <c r="NIV274" s="66"/>
      <c r="NIW274" s="54"/>
      <c r="NIX274" s="66"/>
      <c r="NIY274" s="54"/>
      <c r="NIZ274" s="66"/>
      <c r="NJA274" s="54"/>
      <c r="NJB274" s="66"/>
      <c r="NJC274" s="54"/>
      <c r="NJD274" s="66"/>
      <c r="NJE274" s="54"/>
      <c r="NJF274" s="66"/>
      <c r="NJG274" s="54"/>
      <c r="NJH274" s="66"/>
      <c r="NJI274" s="54"/>
      <c r="NJJ274" s="66"/>
      <c r="NJK274" s="54"/>
      <c r="NJL274" s="66"/>
      <c r="NJM274" s="54"/>
      <c r="NJN274" s="66"/>
      <c r="NJO274" s="54"/>
      <c r="NJP274" s="66"/>
      <c r="NJQ274" s="54"/>
      <c r="NJR274" s="66"/>
      <c r="NJS274" s="54"/>
      <c r="NJT274" s="66"/>
      <c r="NJU274" s="54"/>
      <c r="NJV274" s="66"/>
      <c r="NJW274" s="54"/>
      <c r="NJX274" s="66"/>
      <c r="NJY274" s="54"/>
      <c r="NJZ274" s="66"/>
      <c r="NKA274" s="54"/>
      <c r="NKB274" s="66"/>
      <c r="NKC274" s="54"/>
      <c r="NKD274" s="66"/>
      <c r="NKE274" s="54"/>
      <c r="NKF274" s="66"/>
      <c r="NKG274" s="54"/>
      <c r="NKH274" s="66"/>
      <c r="NKI274" s="54"/>
      <c r="NKJ274" s="66"/>
      <c r="NKK274" s="54"/>
      <c r="NKL274" s="66"/>
      <c r="NKM274" s="54"/>
      <c r="NKN274" s="66"/>
      <c r="NKO274" s="54"/>
      <c r="NKP274" s="66"/>
      <c r="NKQ274" s="54"/>
      <c r="NKR274" s="66"/>
      <c r="NKS274" s="54"/>
      <c r="NKT274" s="66"/>
      <c r="NKU274" s="54"/>
      <c r="NKV274" s="66"/>
      <c r="NKW274" s="54"/>
      <c r="NKX274" s="66"/>
      <c r="NKY274" s="54"/>
      <c r="NKZ274" s="66"/>
      <c r="NLA274" s="54"/>
      <c r="NLB274" s="66"/>
      <c r="NLC274" s="54"/>
      <c r="NLD274" s="66"/>
      <c r="NLE274" s="54"/>
      <c r="NLF274" s="66"/>
      <c r="NLG274" s="54"/>
      <c r="NLH274" s="66"/>
      <c r="NLI274" s="54"/>
      <c r="NLJ274" s="66"/>
      <c r="NLK274" s="54"/>
      <c r="NLL274" s="66"/>
      <c r="NLM274" s="54"/>
      <c r="NLN274" s="66"/>
      <c r="NLO274" s="54"/>
      <c r="NLP274" s="66"/>
      <c r="NLQ274" s="54"/>
      <c r="NLR274" s="66"/>
      <c r="NLS274" s="54"/>
      <c r="NLT274" s="66"/>
      <c r="NLU274" s="54"/>
      <c r="NLV274" s="66"/>
      <c r="NLW274" s="54"/>
      <c r="NLX274" s="66"/>
      <c r="NLY274" s="54"/>
      <c r="NLZ274" s="66"/>
      <c r="NMA274" s="54"/>
      <c r="NMB274" s="66"/>
      <c r="NMC274" s="54"/>
      <c r="NMD274" s="66"/>
      <c r="NME274" s="54"/>
      <c r="NMF274" s="66"/>
      <c r="NMG274" s="54"/>
      <c r="NMH274" s="66"/>
      <c r="NMI274" s="54"/>
      <c r="NMJ274" s="66"/>
      <c r="NMK274" s="54"/>
      <c r="NML274" s="66"/>
      <c r="NMM274" s="54"/>
      <c r="NMN274" s="66"/>
      <c r="NMO274" s="54"/>
      <c r="NMP274" s="66"/>
      <c r="NMQ274" s="54"/>
      <c r="NMR274" s="66"/>
      <c r="NMS274" s="54"/>
      <c r="NMT274" s="66"/>
      <c r="NMU274" s="54"/>
      <c r="NMV274" s="66"/>
      <c r="NMW274" s="54"/>
      <c r="NMX274" s="66"/>
      <c r="NMY274" s="54"/>
      <c r="NMZ274" s="66"/>
      <c r="NNA274" s="54"/>
      <c r="NNB274" s="66"/>
      <c r="NNC274" s="54"/>
      <c r="NND274" s="66"/>
      <c r="NNE274" s="54"/>
      <c r="NNF274" s="66"/>
      <c r="NNG274" s="54"/>
      <c r="NNH274" s="66"/>
      <c r="NNI274" s="54"/>
      <c r="NNJ274" s="66"/>
      <c r="NNK274" s="54"/>
      <c r="NNL274" s="66"/>
      <c r="NNM274" s="54"/>
      <c r="NNN274" s="66"/>
      <c r="NNO274" s="54"/>
      <c r="NNP274" s="66"/>
      <c r="NNQ274" s="54"/>
      <c r="NNR274" s="66"/>
      <c r="NNS274" s="54"/>
      <c r="NNT274" s="66"/>
      <c r="NNU274" s="54"/>
      <c r="NNV274" s="66"/>
      <c r="NNW274" s="54"/>
      <c r="NNX274" s="66"/>
      <c r="NNY274" s="54"/>
      <c r="NNZ274" s="66"/>
      <c r="NOA274" s="54"/>
      <c r="NOB274" s="66"/>
      <c r="NOC274" s="54"/>
      <c r="NOD274" s="66"/>
      <c r="NOE274" s="54"/>
      <c r="NOF274" s="66"/>
      <c r="NOG274" s="54"/>
      <c r="NOH274" s="66"/>
      <c r="NOI274" s="54"/>
      <c r="NOJ274" s="66"/>
      <c r="NOK274" s="54"/>
      <c r="NOL274" s="66"/>
      <c r="NOM274" s="54"/>
      <c r="NON274" s="66"/>
      <c r="NOO274" s="54"/>
      <c r="NOP274" s="66"/>
      <c r="NOQ274" s="54"/>
      <c r="NOR274" s="66"/>
      <c r="NOS274" s="54"/>
      <c r="NOT274" s="66"/>
      <c r="NOU274" s="54"/>
      <c r="NOV274" s="66"/>
      <c r="NOW274" s="54"/>
      <c r="NOX274" s="66"/>
      <c r="NOY274" s="54"/>
      <c r="NOZ274" s="66"/>
      <c r="NPA274" s="54"/>
      <c r="NPB274" s="66"/>
      <c r="NPC274" s="54"/>
      <c r="NPD274" s="66"/>
      <c r="NPE274" s="54"/>
      <c r="NPF274" s="66"/>
      <c r="NPG274" s="54"/>
      <c r="NPH274" s="66"/>
      <c r="NPI274" s="54"/>
      <c r="NPJ274" s="66"/>
      <c r="NPK274" s="54"/>
      <c r="NPL274" s="66"/>
      <c r="NPM274" s="54"/>
      <c r="NPN274" s="66"/>
      <c r="NPO274" s="54"/>
      <c r="NPP274" s="66"/>
      <c r="NPQ274" s="54"/>
      <c r="NPR274" s="66"/>
      <c r="NPS274" s="54"/>
      <c r="NPT274" s="66"/>
      <c r="NPU274" s="54"/>
      <c r="NPV274" s="66"/>
      <c r="NPW274" s="54"/>
      <c r="NPX274" s="66"/>
      <c r="NPY274" s="54"/>
      <c r="NPZ274" s="66"/>
      <c r="NQA274" s="54"/>
      <c r="NQB274" s="66"/>
      <c r="NQC274" s="54"/>
      <c r="NQD274" s="66"/>
      <c r="NQE274" s="54"/>
      <c r="NQF274" s="66"/>
      <c r="NQG274" s="54"/>
      <c r="NQH274" s="66"/>
      <c r="NQI274" s="54"/>
      <c r="NQJ274" s="66"/>
      <c r="NQK274" s="54"/>
      <c r="NQL274" s="66"/>
      <c r="NQM274" s="54"/>
      <c r="NQN274" s="66"/>
      <c r="NQO274" s="54"/>
      <c r="NQP274" s="66"/>
      <c r="NQQ274" s="54"/>
      <c r="NQR274" s="66"/>
      <c r="NQS274" s="54"/>
      <c r="NQT274" s="66"/>
      <c r="NQU274" s="54"/>
      <c r="NQV274" s="66"/>
      <c r="NQW274" s="54"/>
      <c r="NQX274" s="66"/>
      <c r="NQY274" s="54"/>
      <c r="NQZ274" s="66"/>
      <c r="NRA274" s="54"/>
      <c r="NRB274" s="66"/>
      <c r="NRC274" s="54"/>
      <c r="NRD274" s="66"/>
      <c r="NRE274" s="54"/>
      <c r="NRF274" s="66"/>
      <c r="NRG274" s="54"/>
      <c r="NRH274" s="66"/>
      <c r="NRI274" s="54"/>
      <c r="NRJ274" s="66"/>
      <c r="NRK274" s="54"/>
      <c r="NRL274" s="66"/>
      <c r="NRM274" s="54"/>
      <c r="NRN274" s="66"/>
      <c r="NRO274" s="54"/>
      <c r="NRP274" s="66"/>
      <c r="NRQ274" s="54"/>
      <c r="NRR274" s="66"/>
      <c r="NRS274" s="54"/>
      <c r="NRT274" s="66"/>
      <c r="NRU274" s="54"/>
      <c r="NRV274" s="66"/>
      <c r="NRW274" s="54"/>
      <c r="NRX274" s="66"/>
      <c r="NRY274" s="54"/>
      <c r="NRZ274" s="66"/>
      <c r="NSA274" s="54"/>
      <c r="NSB274" s="66"/>
      <c r="NSC274" s="54"/>
      <c r="NSD274" s="66"/>
      <c r="NSE274" s="54"/>
      <c r="NSF274" s="66"/>
      <c r="NSG274" s="54"/>
      <c r="NSH274" s="66"/>
      <c r="NSI274" s="54"/>
      <c r="NSJ274" s="66"/>
      <c r="NSK274" s="54"/>
      <c r="NSL274" s="66"/>
      <c r="NSM274" s="54"/>
      <c r="NSN274" s="66"/>
      <c r="NSO274" s="54"/>
      <c r="NSP274" s="66"/>
      <c r="NSQ274" s="54"/>
      <c r="NSR274" s="66"/>
      <c r="NSS274" s="54"/>
      <c r="NST274" s="66"/>
      <c r="NSU274" s="54"/>
      <c r="NSV274" s="66"/>
      <c r="NSW274" s="54"/>
      <c r="NSX274" s="66"/>
      <c r="NSY274" s="54"/>
      <c r="NSZ274" s="66"/>
      <c r="NTA274" s="54"/>
      <c r="NTB274" s="66"/>
      <c r="NTC274" s="54"/>
      <c r="NTD274" s="66"/>
      <c r="NTE274" s="54"/>
      <c r="NTF274" s="66"/>
      <c r="NTG274" s="54"/>
      <c r="NTH274" s="66"/>
      <c r="NTI274" s="54"/>
      <c r="NTJ274" s="66"/>
      <c r="NTK274" s="54"/>
      <c r="NTL274" s="66"/>
      <c r="NTM274" s="54"/>
      <c r="NTN274" s="66"/>
      <c r="NTO274" s="54"/>
      <c r="NTP274" s="66"/>
      <c r="NTQ274" s="54"/>
      <c r="NTR274" s="66"/>
      <c r="NTS274" s="54"/>
      <c r="NTT274" s="66"/>
      <c r="NTU274" s="54"/>
      <c r="NTV274" s="66"/>
      <c r="NTW274" s="54"/>
      <c r="NTX274" s="66"/>
      <c r="NTY274" s="54"/>
      <c r="NTZ274" s="66"/>
      <c r="NUA274" s="54"/>
      <c r="NUB274" s="66"/>
      <c r="NUC274" s="54"/>
      <c r="NUD274" s="66"/>
      <c r="NUE274" s="54"/>
      <c r="NUF274" s="66"/>
      <c r="NUG274" s="54"/>
      <c r="NUH274" s="66"/>
      <c r="NUI274" s="54"/>
      <c r="NUJ274" s="66"/>
      <c r="NUK274" s="54"/>
      <c r="NUL274" s="66"/>
      <c r="NUM274" s="54"/>
      <c r="NUN274" s="66"/>
      <c r="NUO274" s="54"/>
      <c r="NUP274" s="66"/>
      <c r="NUQ274" s="54"/>
      <c r="NUR274" s="66"/>
      <c r="NUS274" s="54"/>
      <c r="NUT274" s="66"/>
      <c r="NUU274" s="54"/>
      <c r="NUV274" s="66"/>
      <c r="NUW274" s="54"/>
      <c r="NUX274" s="66"/>
      <c r="NUY274" s="54"/>
      <c r="NUZ274" s="66"/>
      <c r="NVA274" s="54"/>
      <c r="NVB274" s="66"/>
      <c r="NVC274" s="54"/>
      <c r="NVD274" s="66"/>
      <c r="NVE274" s="54"/>
      <c r="NVF274" s="66"/>
      <c r="NVG274" s="54"/>
      <c r="NVH274" s="66"/>
      <c r="NVI274" s="54"/>
      <c r="NVJ274" s="66"/>
      <c r="NVK274" s="54"/>
      <c r="NVL274" s="66"/>
      <c r="NVM274" s="54"/>
      <c r="NVN274" s="66"/>
      <c r="NVO274" s="54"/>
      <c r="NVP274" s="66"/>
      <c r="NVQ274" s="54"/>
      <c r="NVR274" s="66"/>
      <c r="NVS274" s="54"/>
      <c r="NVT274" s="66"/>
      <c r="NVU274" s="54"/>
      <c r="NVV274" s="66"/>
      <c r="NVW274" s="54"/>
      <c r="NVX274" s="66"/>
      <c r="NVY274" s="54"/>
      <c r="NVZ274" s="66"/>
      <c r="NWA274" s="54"/>
      <c r="NWB274" s="66"/>
      <c r="NWC274" s="54"/>
      <c r="NWD274" s="66"/>
      <c r="NWE274" s="54"/>
      <c r="NWF274" s="66"/>
      <c r="NWG274" s="54"/>
      <c r="NWH274" s="66"/>
      <c r="NWI274" s="54"/>
      <c r="NWJ274" s="66"/>
      <c r="NWK274" s="54"/>
      <c r="NWL274" s="66"/>
      <c r="NWM274" s="54"/>
      <c r="NWN274" s="66"/>
      <c r="NWO274" s="54"/>
      <c r="NWP274" s="66"/>
      <c r="NWQ274" s="54"/>
      <c r="NWR274" s="66"/>
      <c r="NWS274" s="54"/>
      <c r="NWT274" s="66"/>
      <c r="NWU274" s="54"/>
      <c r="NWV274" s="66"/>
      <c r="NWW274" s="54"/>
      <c r="NWX274" s="66"/>
      <c r="NWY274" s="54"/>
      <c r="NWZ274" s="66"/>
      <c r="NXA274" s="54"/>
      <c r="NXB274" s="66"/>
      <c r="NXC274" s="54"/>
      <c r="NXD274" s="66"/>
      <c r="NXE274" s="54"/>
      <c r="NXF274" s="66"/>
      <c r="NXG274" s="54"/>
      <c r="NXH274" s="66"/>
      <c r="NXI274" s="54"/>
      <c r="NXJ274" s="66"/>
      <c r="NXK274" s="54"/>
      <c r="NXL274" s="66"/>
      <c r="NXM274" s="54"/>
      <c r="NXN274" s="66"/>
      <c r="NXO274" s="54"/>
      <c r="NXP274" s="66"/>
      <c r="NXQ274" s="54"/>
      <c r="NXR274" s="66"/>
      <c r="NXS274" s="54"/>
      <c r="NXT274" s="66"/>
      <c r="NXU274" s="54"/>
      <c r="NXV274" s="66"/>
      <c r="NXW274" s="54"/>
      <c r="NXX274" s="66"/>
      <c r="NXY274" s="54"/>
      <c r="NXZ274" s="66"/>
      <c r="NYA274" s="54"/>
      <c r="NYB274" s="66"/>
      <c r="NYC274" s="54"/>
      <c r="NYD274" s="66"/>
      <c r="NYE274" s="54"/>
      <c r="NYF274" s="66"/>
      <c r="NYG274" s="54"/>
      <c r="NYH274" s="66"/>
      <c r="NYI274" s="54"/>
      <c r="NYJ274" s="66"/>
      <c r="NYK274" s="54"/>
      <c r="NYL274" s="66"/>
      <c r="NYM274" s="54"/>
      <c r="NYN274" s="66"/>
      <c r="NYO274" s="54"/>
      <c r="NYP274" s="66"/>
      <c r="NYQ274" s="54"/>
      <c r="NYR274" s="66"/>
      <c r="NYS274" s="54"/>
      <c r="NYT274" s="66"/>
      <c r="NYU274" s="54"/>
      <c r="NYV274" s="66"/>
      <c r="NYW274" s="54"/>
      <c r="NYX274" s="66"/>
      <c r="NYY274" s="54"/>
      <c r="NYZ274" s="66"/>
      <c r="NZA274" s="54"/>
      <c r="NZB274" s="66"/>
      <c r="NZC274" s="54"/>
      <c r="NZD274" s="66"/>
      <c r="NZE274" s="54"/>
      <c r="NZF274" s="66"/>
      <c r="NZG274" s="54"/>
      <c r="NZH274" s="66"/>
      <c r="NZI274" s="54"/>
      <c r="NZJ274" s="66"/>
      <c r="NZK274" s="54"/>
      <c r="NZL274" s="66"/>
      <c r="NZM274" s="54"/>
      <c r="NZN274" s="66"/>
      <c r="NZO274" s="54"/>
      <c r="NZP274" s="66"/>
      <c r="NZQ274" s="54"/>
      <c r="NZR274" s="66"/>
      <c r="NZS274" s="54"/>
      <c r="NZT274" s="66"/>
      <c r="NZU274" s="54"/>
      <c r="NZV274" s="66"/>
      <c r="NZW274" s="54"/>
      <c r="NZX274" s="66"/>
      <c r="NZY274" s="54"/>
      <c r="NZZ274" s="66"/>
      <c r="OAA274" s="54"/>
      <c r="OAB274" s="66"/>
      <c r="OAC274" s="54"/>
      <c r="OAD274" s="66"/>
      <c r="OAE274" s="54"/>
      <c r="OAF274" s="66"/>
      <c r="OAG274" s="54"/>
      <c r="OAH274" s="66"/>
      <c r="OAI274" s="54"/>
      <c r="OAJ274" s="66"/>
      <c r="OAK274" s="54"/>
      <c r="OAL274" s="66"/>
      <c r="OAM274" s="54"/>
      <c r="OAN274" s="66"/>
      <c r="OAO274" s="54"/>
      <c r="OAP274" s="66"/>
      <c r="OAQ274" s="54"/>
      <c r="OAR274" s="66"/>
      <c r="OAS274" s="54"/>
      <c r="OAT274" s="66"/>
      <c r="OAU274" s="54"/>
      <c r="OAV274" s="66"/>
      <c r="OAW274" s="54"/>
      <c r="OAX274" s="66"/>
      <c r="OAY274" s="54"/>
      <c r="OAZ274" s="66"/>
      <c r="OBA274" s="54"/>
      <c r="OBB274" s="66"/>
      <c r="OBC274" s="54"/>
      <c r="OBD274" s="66"/>
      <c r="OBE274" s="54"/>
      <c r="OBF274" s="66"/>
      <c r="OBG274" s="54"/>
      <c r="OBH274" s="66"/>
      <c r="OBI274" s="54"/>
      <c r="OBJ274" s="66"/>
      <c r="OBK274" s="54"/>
      <c r="OBL274" s="66"/>
      <c r="OBM274" s="54"/>
      <c r="OBN274" s="66"/>
      <c r="OBO274" s="54"/>
      <c r="OBP274" s="66"/>
      <c r="OBQ274" s="54"/>
      <c r="OBR274" s="66"/>
      <c r="OBS274" s="54"/>
      <c r="OBT274" s="66"/>
      <c r="OBU274" s="54"/>
      <c r="OBV274" s="66"/>
      <c r="OBW274" s="54"/>
      <c r="OBX274" s="66"/>
      <c r="OBY274" s="54"/>
      <c r="OBZ274" s="66"/>
      <c r="OCA274" s="54"/>
      <c r="OCB274" s="66"/>
      <c r="OCC274" s="54"/>
      <c r="OCD274" s="66"/>
      <c r="OCE274" s="54"/>
      <c r="OCF274" s="66"/>
      <c r="OCG274" s="54"/>
      <c r="OCH274" s="66"/>
      <c r="OCI274" s="54"/>
      <c r="OCJ274" s="66"/>
      <c r="OCK274" s="54"/>
      <c r="OCL274" s="66"/>
      <c r="OCM274" s="54"/>
      <c r="OCN274" s="66"/>
      <c r="OCO274" s="54"/>
      <c r="OCP274" s="66"/>
      <c r="OCQ274" s="54"/>
      <c r="OCR274" s="66"/>
      <c r="OCS274" s="54"/>
      <c r="OCT274" s="66"/>
      <c r="OCU274" s="54"/>
      <c r="OCV274" s="66"/>
      <c r="OCW274" s="54"/>
      <c r="OCX274" s="66"/>
      <c r="OCY274" s="54"/>
      <c r="OCZ274" s="66"/>
      <c r="ODA274" s="54"/>
      <c r="ODB274" s="66"/>
      <c r="ODC274" s="54"/>
      <c r="ODD274" s="66"/>
      <c r="ODE274" s="54"/>
      <c r="ODF274" s="66"/>
      <c r="ODG274" s="54"/>
      <c r="ODH274" s="66"/>
      <c r="ODI274" s="54"/>
      <c r="ODJ274" s="66"/>
      <c r="ODK274" s="54"/>
      <c r="ODL274" s="66"/>
      <c r="ODM274" s="54"/>
      <c r="ODN274" s="66"/>
      <c r="ODO274" s="54"/>
      <c r="ODP274" s="66"/>
      <c r="ODQ274" s="54"/>
      <c r="ODR274" s="66"/>
      <c r="ODS274" s="54"/>
      <c r="ODT274" s="66"/>
      <c r="ODU274" s="54"/>
      <c r="ODV274" s="66"/>
      <c r="ODW274" s="54"/>
      <c r="ODX274" s="66"/>
      <c r="ODY274" s="54"/>
      <c r="ODZ274" s="66"/>
      <c r="OEA274" s="54"/>
      <c r="OEB274" s="66"/>
      <c r="OEC274" s="54"/>
      <c r="OED274" s="66"/>
      <c r="OEE274" s="54"/>
      <c r="OEF274" s="66"/>
      <c r="OEG274" s="54"/>
      <c r="OEH274" s="66"/>
      <c r="OEI274" s="54"/>
      <c r="OEJ274" s="66"/>
      <c r="OEK274" s="54"/>
      <c r="OEL274" s="66"/>
      <c r="OEM274" s="54"/>
      <c r="OEN274" s="66"/>
      <c r="OEO274" s="54"/>
      <c r="OEP274" s="66"/>
      <c r="OEQ274" s="54"/>
      <c r="OER274" s="66"/>
      <c r="OES274" s="54"/>
      <c r="OET274" s="66"/>
      <c r="OEU274" s="54"/>
      <c r="OEV274" s="66"/>
      <c r="OEW274" s="54"/>
      <c r="OEX274" s="66"/>
      <c r="OEY274" s="54"/>
      <c r="OEZ274" s="66"/>
      <c r="OFA274" s="54"/>
      <c r="OFB274" s="66"/>
      <c r="OFC274" s="54"/>
      <c r="OFD274" s="66"/>
      <c r="OFE274" s="54"/>
      <c r="OFF274" s="66"/>
      <c r="OFG274" s="54"/>
      <c r="OFH274" s="66"/>
      <c r="OFI274" s="54"/>
      <c r="OFJ274" s="66"/>
      <c r="OFK274" s="54"/>
      <c r="OFL274" s="66"/>
      <c r="OFM274" s="54"/>
      <c r="OFN274" s="66"/>
      <c r="OFO274" s="54"/>
      <c r="OFP274" s="66"/>
      <c r="OFQ274" s="54"/>
      <c r="OFR274" s="66"/>
      <c r="OFS274" s="54"/>
      <c r="OFT274" s="66"/>
      <c r="OFU274" s="54"/>
      <c r="OFV274" s="66"/>
      <c r="OFW274" s="54"/>
      <c r="OFX274" s="66"/>
      <c r="OFY274" s="54"/>
      <c r="OFZ274" s="66"/>
      <c r="OGA274" s="54"/>
      <c r="OGB274" s="66"/>
      <c r="OGC274" s="54"/>
      <c r="OGD274" s="66"/>
      <c r="OGE274" s="54"/>
      <c r="OGF274" s="66"/>
      <c r="OGG274" s="54"/>
      <c r="OGH274" s="66"/>
      <c r="OGI274" s="54"/>
      <c r="OGJ274" s="66"/>
      <c r="OGK274" s="54"/>
      <c r="OGL274" s="66"/>
      <c r="OGM274" s="54"/>
      <c r="OGN274" s="66"/>
      <c r="OGO274" s="54"/>
      <c r="OGP274" s="66"/>
      <c r="OGQ274" s="54"/>
      <c r="OGR274" s="66"/>
      <c r="OGS274" s="54"/>
      <c r="OGT274" s="66"/>
      <c r="OGU274" s="54"/>
      <c r="OGV274" s="66"/>
      <c r="OGW274" s="54"/>
      <c r="OGX274" s="66"/>
      <c r="OGY274" s="54"/>
      <c r="OGZ274" s="66"/>
      <c r="OHA274" s="54"/>
      <c r="OHB274" s="66"/>
      <c r="OHC274" s="54"/>
      <c r="OHD274" s="66"/>
      <c r="OHE274" s="54"/>
      <c r="OHF274" s="66"/>
      <c r="OHG274" s="54"/>
      <c r="OHH274" s="66"/>
      <c r="OHI274" s="54"/>
      <c r="OHJ274" s="66"/>
      <c r="OHK274" s="54"/>
      <c r="OHL274" s="66"/>
      <c r="OHM274" s="54"/>
      <c r="OHN274" s="66"/>
      <c r="OHO274" s="54"/>
      <c r="OHP274" s="66"/>
      <c r="OHQ274" s="54"/>
      <c r="OHR274" s="66"/>
      <c r="OHS274" s="54"/>
      <c r="OHT274" s="66"/>
      <c r="OHU274" s="54"/>
      <c r="OHV274" s="66"/>
      <c r="OHW274" s="54"/>
      <c r="OHX274" s="66"/>
      <c r="OHY274" s="54"/>
      <c r="OHZ274" s="66"/>
      <c r="OIA274" s="54"/>
      <c r="OIB274" s="66"/>
      <c r="OIC274" s="54"/>
      <c r="OID274" s="66"/>
      <c r="OIE274" s="54"/>
      <c r="OIF274" s="66"/>
      <c r="OIG274" s="54"/>
      <c r="OIH274" s="66"/>
      <c r="OII274" s="54"/>
      <c r="OIJ274" s="66"/>
      <c r="OIK274" s="54"/>
      <c r="OIL274" s="66"/>
      <c r="OIM274" s="54"/>
      <c r="OIN274" s="66"/>
      <c r="OIO274" s="54"/>
      <c r="OIP274" s="66"/>
      <c r="OIQ274" s="54"/>
      <c r="OIR274" s="66"/>
      <c r="OIS274" s="54"/>
      <c r="OIT274" s="66"/>
      <c r="OIU274" s="54"/>
      <c r="OIV274" s="66"/>
      <c r="OIW274" s="54"/>
      <c r="OIX274" s="66"/>
      <c r="OIY274" s="54"/>
      <c r="OIZ274" s="66"/>
      <c r="OJA274" s="54"/>
      <c r="OJB274" s="66"/>
      <c r="OJC274" s="54"/>
      <c r="OJD274" s="66"/>
      <c r="OJE274" s="54"/>
      <c r="OJF274" s="66"/>
      <c r="OJG274" s="54"/>
      <c r="OJH274" s="66"/>
      <c r="OJI274" s="54"/>
      <c r="OJJ274" s="66"/>
      <c r="OJK274" s="54"/>
      <c r="OJL274" s="66"/>
      <c r="OJM274" s="54"/>
      <c r="OJN274" s="66"/>
      <c r="OJO274" s="54"/>
      <c r="OJP274" s="66"/>
      <c r="OJQ274" s="54"/>
      <c r="OJR274" s="66"/>
      <c r="OJS274" s="54"/>
      <c r="OJT274" s="66"/>
      <c r="OJU274" s="54"/>
      <c r="OJV274" s="66"/>
      <c r="OJW274" s="54"/>
      <c r="OJX274" s="66"/>
      <c r="OJY274" s="54"/>
      <c r="OJZ274" s="66"/>
      <c r="OKA274" s="54"/>
      <c r="OKB274" s="66"/>
      <c r="OKC274" s="54"/>
      <c r="OKD274" s="66"/>
      <c r="OKE274" s="54"/>
      <c r="OKF274" s="66"/>
      <c r="OKG274" s="54"/>
      <c r="OKH274" s="66"/>
      <c r="OKI274" s="54"/>
      <c r="OKJ274" s="66"/>
      <c r="OKK274" s="54"/>
      <c r="OKL274" s="66"/>
      <c r="OKM274" s="54"/>
      <c r="OKN274" s="66"/>
      <c r="OKO274" s="54"/>
      <c r="OKP274" s="66"/>
      <c r="OKQ274" s="54"/>
      <c r="OKR274" s="66"/>
      <c r="OKS274" s="54"/>
      <c r="OKT274" s="66"/>
      <c r="OKU274" s="54"/>
      <c r="OKV274" s="66"/>
      <c r="OKW274" s="54"/>
      <c r="OKX274" s="66"/>
      <c r="OKY274" s="54"/>
      <c r="OKZ274" s="66"/>
      <c r="OLA274" s="54"/>
      <c r="OLB274" s="66"/>
      <c r="OLC274" s="54"/>
      <c r="OLD274" s="66"/>
      <c r="OLE274" s="54"/>
      <c r="OLF274" s="66"/>
      <c r="OLG274" s="54"/>
      <c r="OLH274" s="66"/>
      <c r="OLI274" s="54"/>
      <c r="OLJ274" s="66"/>
      <c r="OLK274" s="54"/>
      <c r="OLL274" s="66"/>
      <c r="OLM274" s="54"/>
      <c r="OLN274" s="66"/>
      <c r="OLO274" s="54"/>
      <c r="OLP274" s="66"/>
      <c r="OLQ274" s="54"/>
      <c r="OLR274" s="66"/>
      <c r="OLS274" s="54"/>
      <c r="OLT274" s="66"/>
      <c r="OLU274" s="54"/>
      <c r="OLV274" s="66"/>
      <c r="OLW274" s="54"/>
      <c r="OLX274" s="66"/>
      <c r="OLY274" s="54"/>
      <c r="OLZ274" s="66"/>
      <c r="OMA274" s="54"/>
      <c r="OMB274" s="66"/>
      <c r="OMC274" s="54"/>
      <c r="OMD274" s="66"/>
      <c r="OME274" s="54"/>
      <c r="OMF274" s="66"/>
      <c r="OMG274" s="54"/>
      <c r="OMH274" s="66"/>
      <c r="OMI274" s="54"/>
      <c r="OMJ274" s="66"/>
      <c r="OMK274" s="54"/>
      <c r="OML274" s="66"/>
      <c r="OMM274" s="54"/>
      <c r="OMN274" s="66"/>
      <c r="OMO274" s="54"/>
      <c r="OMP274" s="66"/>
      <c r="OMQ274" s="54"/>
      <c r="OMR274" s="66"/>
      <c r="OMS274" s="54"/>
      <c r="OMT274" s="66"/>
      <c r="OMU274" s="54"/>
      <c r="OMV274" s="66"/>
      <c r="OMW274" s="54"/>
      <c r="OMX274" s="66"/>
      <c r="OMY274" s="54"/>
      <c r="OMZ274" s="66"/>
      <c r="ONA274" s="54"/>
      <c r="ONB274" s="66"/>
      <c r="ONC274" s="54"/>
      <c r="OND274" s="66"/>
      <c r="ONE274" s="54"/>
      <c r="ONF274" s="66"/>
      <c r="ONG274" s="54"/>
      <c r="ONH274" s="66"/>
      <c r="ONI274" s="54"/>
      <c r="ONJ274" s="66"/>
      <c r="ONK274" s="54"/>
      <c r="ONL274" s="66"/>
      <c r="ONM274" s="54"/>
      <c r="ONN274" s="66"/>
      <c r="ONO274" s="54"/>
      <c r="ONP274" s="66"/>
      <c r="ONQ274" s="54"/>
      <c r="ONR274" s="66"/>
      <c r="ONS274" s="54"/>
      <c r="ONT274" s="66"/>
      <c r="ONU274" s="54"/>
      <c r="ONV274" s="66"/>
      <c r="ONW274" s="54"/>
      <c r="ONX274" s="66"/>
      <c r="ONY274" s="54"/>
      <c r="ONZ274" s="66"/>
      <c r="OOA274" s="54"/>
      <c r="OOB274" s="66"/>
      <c r="OOC274" s="54"/>
      <c r="OOD274" s="66"/>
      <c r="OOE274" s="54"/>
      <c r="OOF274" s="66"/>
      <c r="OOG274" s="54"/>
      <c r="OOH274" s="66"/>
      <c r="OOI274" s="54"/>
      <c r="OOJ274" s="66"/>
      <c r="OOK274" s="54"/>
      <c r="OOL274" s="66"/>
      <c r="OOM274" s="54"/>
      <c r="OON274" s="66"/>
      <c r="OOO274" s="54"/>
      <c r="OOP274" s="66"/>
      <c r="OOQ274" s="54"/>
      <c r="OOR274" s="66"/>
      <c r="OOS274" s="54"/>
      <c r="OOT274" s="66"/>
      <c r="OOU274" s="54"/>
      <c r="OOV274" s="66"/>
      <c r="OOW274" s="54"/>
      <c r="OOX274" s="66"/>
      <c r="OOY274" s="54"/>
      <c r="OOZ274" s="66"/>
      <c r="OPA274" s="54"/>
      <c r="OPB274" s="66"/>
      <c r="OPC274" s="54"/>
      <c r="OPD274" s="66"/>
      <c r="OPE274" s="54"/>
      <c r="OPF274" s="66"/>
      <c r="OPG274" s="54"/>
      <c r="OPH274" s="66"/>
      <c r="OPI274" s="54"/>
      <c r="OPJ274" s="66"/>
      <c r="OPK274" s="54"/>
      <c r="OPL274" s="66"/>
      <c r="OPM274" s="54"/>
      <c r="OPN274" s="66"/>
      <c r="OPO274" s="54"/>
      <c r="OPP274" s="66"/>
      <c r="OPQ274" s="54"/>
      <c r="OPR274" s="66"/>
      <c r="OPS274" s="54"/>
      <c r="OPT274" s="66"/>
      <c r="OPU274" s="54"/>
      <c r="OPV274" s="66"/>
      <c r="OPW274" s="54"/>
      <c r="OPX274" s="66"/>
      <c r="OPY274" s="54"/>
      <c r="OPZ274" s="66"/>
      <c r="OQA274" s="54"/>
      <c r="OQB274" s="66"/>
      <c r="OQC274" s="54"/>
      <c r="OQD274" s="66"/>
      <c r="OQE274" s="54"/>
      <c r="OQF274" s="66"/>
      <c r="OQG274" s="54"/>
      <c r="OQH274" s="66"/>
      <c r="OQI274" s="54"/>
      <c r="OQJ274" s="66"/>
      <c r="OQK274" s="54"/>
      <c r="OQL274" s="66"/>
      <c r="OQM274" s="54"/>
      <c r="OQN274" s="66"/>
      <c r="OQO274" s="54"/>
      <c r="OQP274" s="66"/>
      <c r="OQQ274" s="54"/>
      <c r="OQR274" s="66"/>
      <c r="OQS274" s="54"/>
      <c r="OQT274" s="66"/>
      <c r="OQU274" s="54"/>
      <c r="OQV274" s="66"/>
      <c r="OQW274" s="54"/>
      <c r="OQX274" s="66"/>
      <c r="OQY274" s="54"/>
      <c r="OQZ274" s="66"/>
      <c r="ORA274" s="54"/>
      <c r="ORB274" s="66"/>
      <c r="ORC274" s="54"/>
      <c r="ORD274" s="66"/>
      <c r="ORE274" s="54"/>
      <c r="ORF274" s="66"/>
      <c r="ORG274" s="54"/>
      <c r="ORH274" s="66"/>
      <c r="ORI274" s="54"/>
      <c r="ORJ274" s="66"/>
      <c r="ORK274" s="54"/>
      <c r="ORL274" s="66"/>
      <c r="ORM274" s="54"/>
      <c r="ORN274" s="66"/>
      <c r="ORO274" s="54"/>
      <c r="ORP274" s="66"/>
      <c r="ORQ274" s="54"/>
      <c r="ORR274" s="66"/>
      <c r="ORS274" s="54"/>
      <c r="ORT274" s="66"/>
      <c r="ORU274" s="54"/>
      <c r="ORV274" s="66"/>
      <c r="ORW274" s="54"/>
      <c r="ORX274" s="66"/>
      <c r="ORY274" s="54"/>
      <c r="ORZ274" s="66"/>
      <c r="OSA274" s="54"/>
      <c r="OSB274" s="66"/>
      <c r="OSC274" s="54"/>
      <c r="OSD274" s="66"/>
      <c r="OSE274" s="54"/>
      <c r="OSF274" s="66"/>
      <c r="OSG274" s="54"/>
      <c r="OSH274" s="66"/>
      <c r="OSI274" s="54"/>
      <c r="OSJ274" s="66"/>
      <c r="OSK274" s="54"/>
      <c r="OSL274" s="66"/>
      <c r="OSM274" s="54"/>
      <c r="OSN274" s="66"/>
      <c r="OSO274" s="54"/>
      <c r="OSP274" s="66"/>
      <c r="OSQ274" s="54"/>
      <c r="OSR274" s="66"/>
      <c r="OSS274" s="54"/>
      <c r="OST274" s="66"/>
      <c r="OSU274" s="54"/>
      <c r="OSV274" s="66"/>
      <c r="OSW274" s="54"/>
      <c r="OSX274" s="66"/>
      <c r="OSY274" s="54"/>
      <c r="OSZ274" s="66"/>
      <c r="OTA274" s="54"/>
      <c r="OTB274" s="66"/>
      <c r="OTC274" s="54"/>
      <c r="OTD274" s="66"/>
      <c r="OTE274" s="54"/>
      <c r="OTF274" s="66"/>
      <c r="OTG274" s="54"/>
      <c r="OTH274" s="66"/>
      <c r="OTI274" s="54"/>
      <c r="OTJ274" s="66"/>
      <c r="OTK274" s="54"/>
      <c r="OTL274" s="66"/>
      <c r="OTM274" s="54"/>
      <c r="OTN274" s="66"/>
      <c r="OTO274" s="54"/>
      <c r="OTP274" s="66"/>
      <c r="OTQ274" s="54"/>
      <c r="OTR274" s="66"/>
      <c r="OTS274" s="54"/>
      <c r="OTT274" s="66"/>
      <c r="OTU274" s="54"/>
      <c r="OTV274" s="66"/>
      <c r="OTW274" s="54"/>
      <c r="OTX274" s="66"/>
      <c r="OTY274" s="54"/>
      <c r="OTZ274" s="66"/>
      <c r="OUA274" s="54"/>
      <c r="OUB274" s="66"/>
      <c r="OUC274" s="54"/>
      <c r="OUD274" s="66"/>
      <c r="OUE274" s="54"/>
      <c r="OUF274" s="66"/>
      <c r="OUG274" s="54"/>
      <c r="OUH274" s="66"/>
      <c r="OUI274" s="54"/>
      <c r="OUJ274" s="66"/>
      <c r="OUK274" s="54"/>
      <c r="OUL274" s="66"/>
      <c r="OUM274" s="54"/>
      <c r="OUN274" s="66"/>
      <c r="OUO274" s="54"/>
      <c r="OUP274" s="66"/>
      <c r="OUQ274" s="54"/>
      <c r="OUR274" s="66"/>
      <c r="OUS274" s="54"/>
      <c r="OUT274" s="66"/>
      <c r="OUU274" s="54"/>
      <c r="OUV274" s="66"/>
      <c r="OUW274" s="54"/>
      <c r="OUX274" s="66"/>
      <c r="OUY274" s="54"/>
      <c r="OUZ274" s="66"/>
      <c r="OVA274" s="54"/>
      <c r="OVB274" s="66"/>
      <c r="OVC274" s="54"/>
      <c r="OVD274" s="66"/>
      <c r="OVE274" s="54"/>
      <c r="OVF274" s="66"/>
      <c r="OVG274" s="54"/>
      <c r="OVH274" s="66"/>
      <c r="OVI274" s="54"/>
      <c r="OVJ274" s="66"/>
      <c r="OVK274" s="54"/>
      <c r="OVL274" s="66"/>
      <c r="OVM274" s="54"/>
      <c r="OVN274" s="66"/>
      <c r="OVO274" s="54"/>
      <c r="OVP274" s="66"/>
      <c r="OVQ274" s="54"/>
      <c r="OVR274" s="66"/>
      <c r="OVS274" s="54"/>
      <c r="OVT274" s="66"/>
      <c r="OVU274" s="54"/>
      <c r="OVV274" s="66"/>
      <c r="OVW274" s="54"/>
      <c r="OVX274" s="66"/>
      <c r="OVY274" s="54"/>
      <c r="OVZ274" s="66"/>
      <c r="OWA274" s="54"/>
      <c r="OWB274" s="66"/>
      <c r="OWC274" s="54"/>
      <c r="OWD274" s="66"/>
      <c r="OWE274" s="54"/>
      <c r="OWF274" s="66"/>
      <c r="OWG274" s="54"/>
      <c r="OWH274" s="66"/>
      <c r="OWI274" s="54"/>
      <c r="OWJ274" s="66"/>
      <c r="OWK274" s="54"/>
      <c r="OWL274" s="66"/>
      <c r="OWM274" s="54"/>
      <c r="OWN274" s="66"/>
      <c r="OWO274" s="54"/>
      <c r="OWP274" s="66"/>
      <c r="OWQ274" s="54"/>
      <c r="OWR274" s="66"/>
      <c r="OWS274" s="54"/>
      <c r="OWT274" s="66"/>
      <c r="OWU274" s="54"/>
      <c r="OWV274" s="66"/>
      <c r="OWW274" s="54"/>
      <c r="OWX274" s="66"/>
      <c r="OWY274" s="54"/>
      <c r="OWZ274" s="66"/>
      <c r="OXA274" s="54"/>
      <c r="OXB274" s="66"/>
      <c r="OXC274" s="54"/>
      <c r="OXD274" s="66"/>
      <c r="OXE274" s="54"/>
      <c r="OXF274" s="66"/>
      <c r="OXG274" s="54"/>
      <c r="OXH274" s="66"/>
      <c r="OXI274" s="54"/>
      <c r="OXJ274" s="66"/>
      <c r="OXK274" s="54"/>
      <c r="OXL274" s="66"/>
      <c r="OXM274" s="54"/>
      <c r="OXN274" s="66"/>
      <c r="OXO274" s="54"/>
      <c r="OXP274" s="66"/>
      <c r="OXQ274" s="54"/>
      <c r="OXR274" s="66"/>
      <c r="OXS274" s="54"/>
      <c r="OXT274" s="66"/>
      <c r="OXU274" s="54"/>
      <c r="OXV274" s="66"/>
      <c r="OXW274" s="54"/>
      <c r="OXX274" s="66"/>
      <c r="OXY274" s="54"/>
      <c r="OXZ274" s="66"/>
      <c r="OYA274" s="54"/>
      <c r="OYB274" s="66"/>
      <c r="OYC274" s="54"/>
      <c r="OYD274" s="66"/>
      <c r="OYE274" s="54"/>
      <c r="OYF274" s="66"/>
      <c r="OYG274" s="54"/>
      <c r="OYH274" s="66"/>
      <c r="OYI274" s="54"/>
      <c r="OYJ274" s="66"/>
      <c r="OYK274" s="54"/>
      <c r="OYL274" s="66"/>
      <c r="OYM274" s="54"/>
      <c r="OYN274" s="66"/>
      <c r="OYO274" s="54"/>
      <c r="OYP274" s="66"/>
      <c r="OYQ274" s="54"/>
      <c r="OYR274" s="66"/>
      <c r="OYS274" s="54"/>
      <c r="OYT274" s="66"/>
      <c r="OYU274" s="54"/>
      <c r="OYV274" s="66"/>
      <c r="OYW274" s="54"/>
      <c r="OYX274" s="66"/>
      <c r="OYY274" s="54"/>
      <c r="OYZ274" s="66"/>
      <c r="OZA274" s="54"/>
      <c r="OZB274" s="66"/>
      <c r="OZC274" s="54"/>
      <c r="OZD274" s="66"/>
      <c r="OZE274" s="54"/>
      <c r="OZF274" s="66"/>
      <c r="OZG274" s="54"/>
      <c r="OZH274" s="66"/>
      <c r="OZI274" s="54"/>
      <c r="OZJ274" s="66"/>
      <c r="OZK274" s="54"/>
      <c r="OZL274" s="66"/>
      <c r="OZM274" s="54"/>
      <c r="OZN274" s="66"/>
      <c r="OZO274" s="54"/>
      <c r="OZP274" s="66"/>
      <c r="OZQ274" s="54"/>
      <c r="OZR274" s="66"/>
      <c r="OZS274" s="54"/>
      <c r="OZT274" s="66"/>
      <c r="OZU274" s="54"/>
      <c r="OZV274" s="66"/>
      <c r="OZW274" s="54"/>
      <c r="OZX274" s="66"/>
      <c r="OZY274" s="54"/>
      <c r="OZZ274" s="66"/>
      <c r="PAA274" s="54"/>
      <c r="PAB274" s="66"/>
      <c r="PAC274" s="54"/>
      <c r="PAD274" s="66"/>
      <c r="PAE274" s="54"/>
      <c r="PAF274" s="66"/>
      <c r="PAG274" s="54"/>
      <c r="PAH274" s="66"/>
      <c r="PAI274" s="54"/>
      <c r="PAJ274" s="66"/>
      <c r="PAK274" s="54"/>
      <c r="PAL274" s="66"/>
      <c r="PAM274" s="54"/>
      <c r="PAN274" s="66"/>
      <c r="PAO274" s="54"/>
      <c r="PAP274" s="66"/>
      <c r="PAQ274" s="54"/>
      <c r="PAR274" s="66"/>
      <c r="PAS274" s="54"/>
      <c r="PAT274" s="66"/>
      <c r="PAU274" s="54"/>
      <c r="PAV274" s="66"/>
      <c r="PAW274" s="54"/>
      <c r="PAX274" s="66"/>
      <c r="PAY274" s="54"/>
      <c r="PAZ274" s="66"/>
      <c r="PBA274" s="54"/>
      <c r="PBB274" s="66"/>
      <c r="PBC274" s="54"/>
      <c r="PBD274" s="66"/>
      <c r="PBE274" s="54"/>
      <c r="PBF274" s="66"/>
      <c r="PBG274" s="54"/>
      <c r="PBH274" s="66"/>
      <c r="PBI274" s="54"/>
      <c r="PBJ274" s="66"/>
      <c r="PBK274" s="54"/>
      <c r="PBL274" s="66"/>
      <c r="PBM274" s="54"/>
      <c r="PBN274" s="66"/>
      <c r="PBO274" s="54"/>
      <c r="PBP274" s="66"/>
      <c r="PBQ274" s="54"/>
      <c r="PBR274" s="66"/>
      <c r="PBS274" s="54"/>
      <c r="PBT274" s="66"/>
      <c r="PBU274" s="54"/>
      <c r="PBV274" s="66"/>
      <c r="PBW274" s="54"/>
      <c r="PBX274" s="66"/>
      <c r="PBY274" s="54"/>
      <c r="PBZ274" s="66"/>
      <c r="PCA274" s="54"/>
      <c r="PCB274" s="66"/>
      <c r="PCC274" s="54"/>
      <c r="PCD274" s="66"/>
      <c r="PCE274" s="54"/>
      <c r="PCF274" s="66"/>
      <c r="PCG274" s="54"/>
      <c r="PCH274" s="66"/>
      <c r="PCI274" s="54"/>
      <c r="PCJ274" s="66"/>
      <c r="PCK274" s="54"/>
      <c r="PCL274" s="66"/>
      <c r="PCM274" s="54"/>
      <c r="PCN274" s="66"/>
      <c r="PCO274" s="54"/>
      <c r="PCP274" s="66"/>
      <c r="PCQ274" s="54"/>
      <c r="PCR274" s="66"/>
      <c r="PCS274" s="54"/>
      <c r="PCT274" s="66"/>
      <c r="PCU274" s="54"/>
      <c r="PCV274" s="66"/>
      <c r="PCW274" s="54"/>
      <c r="PCX274" s="66"/>
      <c r="PCY274" s="54"/>
      <c r="PCZ274" s="66"/>
      <c r="PDA274" s="54"/>
      <c r="PDB274" s="66"/>
      <c r="PDC274" s="54"/>
      <c r="PDD274" s="66"/>
      <c r="PDE274" s="54"/>
      <c r="PDF274" s="66"/>
      <c r="PDG274" s="54"/>
      <c r="PDH274" s="66"/>
      <c r="PDI274" s="54"/>
      <c r="PDJ274" s="66"/>
      <c r="PDK274" s="54"/>
      <c r="PDL274" s="66"/>
      <c r="PDM274" s="54"/>
      <c r="PDN274" s="66"/>
      <c r="PDO274" s="54"/>
      <c r="PDP274" s="66"/>
      <c r="PDQ274" s="54"/>
      <c r="PDR274" s="66"/>
      <c r="PDS274" s="54"/>
      <c r="PDT274" s="66"/>
      <c r="PDU274" s="54"/>
      <c r="PDV274" s="66"/>
      <c r="PDW274" s="54"/>
      <c r="PDX274" s="66"/>
      <c r="PDY274" s="54"/>
      <c r="PDZ274" s="66"/>
      <c r="PEA274" s="54"/>
      <c r="PEB274" s="66"/>
      <c r="PEC274" s="54"/>
      <c r="PED274" s="66"/>
      <c r="PEE274" s="54"/>
      <c r="PEF274" s="66"/>
      <c r="PEG274" s="54"/>
      <c r="PEH274" s="66"/>
      <c r="PEI274" s="54"/>
      <c r="PEJ274" s="66"/>
      <c r="PEK274" s="54"/>
      <c r="PEL274" s="66"/>
      <c r="PEM274" s="54"/>
      <c r="PEN274" s="66"/>
      <c r="PEO274" s="54"/>
      <c r="PEP274" s="66"/>
      <c r="PEQ274" s="54"/>
      <c r="PER274" s="66"/>
      <c r="PES274" s="54"/>
      <c r="PET274" s="66"/>
      <c r="PEU274" s="54"/>
      <c r="PEV274" s="66"/>
      <c r="PEW274" s="54"/>
      <c r="PEX274" s="66"/>
      <c r="PEY274" s="54"/>
      <c r="PEZ274" s="66"/>
      <c r="PFA274" s="54"/>
      <c r="PFB274" s="66"/>
      <c r="PFC274" s="54"/>
      <c r="PFD274" s="66"/>
      <c r="PFE274" s="54"/>
      <c r="PFF274" s="66"/>
      <c r="PFG274" s="54"/>
      <c r="PFH274" s="66"/>
      <c r="PFI274" s="54"/>
      <c r="PFJ274" s="66"/>
      <c r="PFK274" s="54"/>
      <c r="PFL274" s="66"/>
      <c r="PFM274" s="54"/>
      <c r="PFN274" s="66"/>
      <c r="PFO274" s="54"/>
      <c r="PFP274" s="66"/>
      <c r="PFQ274" s="54"/>
      <c r="PFR274" s="66"/>
      <c r="PFS274" s="54"/>
      <c r="PFT274" s="66"/>
      <c r="PFU274" s="54"/>
      <c r="PFV274" s="66"/>
      <c r="PFW274" s="54"/>
      <c r="PFX274" s="66"/>
      <c r="PFY274" s="54"/>
      <c r="PFZ274" s="66"/>
      <c r="PGA274" s="54"/>
      <c r="PGB274" s="66"/>
      <c r="PGC274" s="54"/>
      <c r="PGD274" s="66"/>
      <c r="PGE274" s="54"/>
      <c r="PGF274" s="66"/>
      <c r="PGG274" s="54"/>
      <c r="PGH274" s="66"/>
      <c r="PGI274" s="54"/>
      <c r="PGJ274" s="66"/>
      <c r="PGK274" s="54"/>
      <c r="PGL274" s="66"/>
      <c r="PGM274" s="54"/>
      <c r="PGN274" s="66"/>
      <c r="PGO274" s="54"/>
      <c r="PGP274" s="66"/>
      <c r="PGQ274" s="54"/>
      <c r="PGR274" s="66"/>
      <c r="PGS274" s="54"/>
      <c r="PGT274" s="66"/>
      <c r="PGU274" s="54"/>
      <c r="PGV274" s="66"/>
      <c r="PGW274" s="54"/>
      <c r="PGX274" s="66"/>
      <c r="PGY274" s="54"/>
      <c r="PGZ274" s="66"/>
      <c r="PHA274" s="54"/>
      <c r="PHB274" s="66"/>
      <c r="PHC274" s="54"/>
      <c r="PHD274" s="66"/>
      <c r="PHE274" s="54"/>
      <c r="PHF274" s="66"/>
      <c r="PHG274" s="54"/>
      <c r="PHH274" s="66"/>
      <c r="PHI274" s="54"/>
      <c r="PHJ274" s="66"/>
      <c r="PHK274" s="54"/>
      <c r="PHL274" s="66"/>
      <c r="PHM274" s="54"/>
      <c r="PHN274" s="66"/>
      <c r="PHO274" s="54"/>
      <c r="PHP274" s="66"/>
      <c r="PHQ274" s="54"/>
      <c r="PHR274" s="66"/>
      <c r="PHS274" s="54"/>
      <c r="PHT274" s="66"/>
      <c r="PHU274" s="54"/>
      <c r="PHV274" s="66"/>
      <c r="PHW274" s="54"/>
      <c r="PHX274" s="66"/>
      <c r="PHY274" s="54"/>
      <c r="PHZ274" s="66"/>
      <c r="PIA274" s="54"/>
      <c r="PIB274" s="66"/>
      <c r="PIC274" s="54"/>
      <c r="PID274" s="66"/>
      <c r="PIE274" s="54"/>
      <c r="PIF274" s="66"/>
      <c r="PIG274" s="54"/>
      <c r="PIH274" s="66"/>
      <c r="PII274" s="54"/>
      <c r="PIJ274" s="66"/>
      <c r="PIK274" s="54"/>
      <c r="PIL274" s="66"/>
      <c r="PIM274" s="54"/>
      <c r="PIN274" s="66"/>
      <c r="PIO274" s="54"/>
      <c r="PIP274" s="66"/>
      <c r="PIQ274" s="54"/>
      <c r="PIR274" s="66"/>
      <c r="PIS274" s="54"/>
      <c r="PIT274" s="66"/>
      <c r="PIU274" s="54"/>
      <c r="PIV274" s="66"/>
      <c r="PIW274" s="54"/>
      <c r="PIX274" s="66"/>
      <c r="PIY274" s="54"/>
      <c r="PIZ274" s="66"/>
      <c r="PJA274" s="54"/>
      <c r="PJB274" s="66"/>
      <c r="PJC274" s="54"/>
      <c r="PJD274" s="66"/>
      <c r="PJE274" s="54"/>
      <c r="PJF274" s="66"/>
      <c r="PJG274" s="54"/>
      <c r="PJH274" s="66"/>
      <c r="PJI274" s="54"/>
      <c r="PJJ274" s="66"/>
      <c r="PJK274" s="54"/>
      <c r="PJL274" s="66"/>
      <c r="PJM274" s="54"/>
      <c r="PJN274" s="66"/>
      <c r="PJO274" s="54"/>
      <c r="PJP274" s="66"/>
      <c r="PJQ274" s="54"/>
      <c r="PJR274" s="66"/>
      <c r="PJS274" s="54"/>
      <c r="PJT274" s="66"/>
      <c r="PJU274" s="54"/>
      <c r="PJV274" s="66"/>
      <c r="PJW274" s="54"/>
      <c r="PJX274" s="66"/>
      <c r="PJY274" s="54"/>
      <c r="PJZ274" s="66"/>
      <c r="PKA274" s="54"/>
      <c r="PKB274" s="66"/>
      <c r="PKC274" s="54"/>
      <c r="PKD274" s="66"/>
      <c r="PKE274" s="54"/>
      <c r="PKF274" s="66"/>
      <c r="PKG274" s="54"/>
      <c r="PKH274" s="66"/>
      <c r="PKI274" s="54"/>
      <c r="PKJ274" s="66"/>
      <c r="PKK274" s="54"/>
      <c r="PKL274" s="66"/>
      <c r="PKM274" s="54"/>
      <c r="PKN274" s="66"/>
      <c r="PKO274" s="54"/>
      <c r="PKP274" s="66"/>
      <c r="PKQ274" s="54"/>
      <c r="PKR274" s="66"/>
      <c r="PKS274" s="54"/>
      <c r="PKT274" s="66"/>
      <c r="PKU274" s="54"/>
      <c r="PKV274" s="66"/>
      <c r="PKW274" s="54"/>
      <c r="PKX274" s="66"/>
      <c r="PKY274" s="54"/>
      <c r="PKZ274" s="66"/>
      <c r="PLA274" s="54"/>
      <c r="PLB274" s="66"/>
      <c r="PLC274" s="54"/>
      <c r="PLD274" s="66"/>
      <c r="PLE274" s="54"/>
      <c r="PLF274" s="66"/>
      <c r="PLG274" s="54"/>
      <c r="PLH274" s="66"/>
      <c r="PLI274" s="54"/>
      <c r="PLJ274" s="66"/>
      <c r="PLK274" s="54"/>
      <c r="PLL274" s="66"/>
      <c r="PLM274" s="54"/>
      <c r="PLN274" s="66"/>
      <c r="PLO274" s="54"/>
      <c r="PLP274" s="66"/>
      <c r="PLQ274" s="54"/>
      <c r="PLR274" s="66"/>
      <c r="PLS274" s="54"/>
      <c r="PLT274" s="66"/>
      <c r="PLU274" s="54"/>
      <c r="PLV274" s="66"/>
      <c r="PLW274" s="54"/>
      <c r="PLX274" s="66"/>
      <c r="PLY274" s="54"/>
      <c r="PLZ274" s="66"/>
      <c r="PMA274" s="54"/>
      <c r="PMB274" s="66"/>
      <c r="PMC274" s="54"/>
      <c r="PMD274" s="66"/>
      <c r="PME274" s="54"/>
      <c r="PMF274" s="66"/>
      <c r="PMG274" s="54"/>
      <c r="PMH274" s="66"/>
      <c r="PMI274" s="54"/>
      <c r="PMJ274" s="66"/>
      <c r="PMK274" s="54"/>
      <c r="PML274" s="66"/>
      <c r="PMM274" s="54"/>
      <c r="PMN274" s="66"/>
      <c r="PMO274" s="54"/>
      <c r="PMP274" s="66"/>
      <c r="PMQ274" s="54"/>
      <c r="PMR274" s="66"/>
      <c r="PMS274" s="54"/>
      <c r="PMT274" s="66"/>
      <c r="PMU274" s="54"/>
      <c r="PMV274" s="66"/>
      <c r="PMW274" s="54"/>
      <c r="PMX274" s="66"/>
      <c r="PMY274" s="54"/>
      <c r="PMZ274" s="66"/>
      <c r="PNA274" s="54"/>
      <c r="PNB274" s="66"/>
      <c r="PNC274" s="54"/>
      <c r="PND274" s="66"/>
      <c r="PNE274" s="54"/>
      <c r="PNF274" s="66"/>
      <c r="PNG274" s="54"/>
      <c r="PNH274" s="66"/>
      <c r="PNI274" s="54"/>
      <c r="PNJ274" s="66"/>
      <c r="PNK274" s="54"/>
      <c r="PNL274" s="66"/>
      <c r="PNM274" s="54"/>
      <c r="PNN274" s="66"/>
      <c r="PNO274" s="54"/>
      <c r="PNP274" s="66"/>
      <c r="PNQ274" s="54"/>
      <c r="PNR274" s="66"/>
      <c r="PNS274" s="54"/>
      <c r="PNT274" s="66"/>
      <c r="PNU274" s="54"/>
      <c r="PNV274" s="66"/>
      <c r="PNW274" s="54"/>
      <c r="PNX274" s="66"/>
      <c r="PNY274" s="54"/>
      <c r="PNZ274" s="66"/>
      <c r="POA274" s="54"/>
      <c r="POB274" s="66"/>
      <c r="POC274" s="54"/>
      <c r="POD274" s="66"/>
      <c r="POE274" s="54"/>
      <c r="POF274" s="66"/>
      <c r="POG274" s="54"/>
      <c r="POH274" s="66"/>
      <c r="POI274" s="54"/>
      <c r="POJ274" s="66"/>
      <c r="POK274" s="54"/>
      <c r="POL274" s="66"/>
      <c r="POM274" s="54"/>
      <c r="PON274" s="66"/>
      <c r="POO274" s="54"/>
      <c r="POP274" s="66"/>
      <c r="POQ274" s="54"/>
      <c r="POR274" s="66"/>
      <c r="POS274" s="54"/>
      <c r="POT274" s="66"/>
      <c r="POU274" s="54"/>
      <c r="POV274" s="66"/>
      <c r="POW274" s="54"/>
      <c r="POX274" s="66"/>
      <c r="POY274" s="54"/>
      <c r="POZ274" s="66"/>
      <c r="PPA274" s="54"/>
      <c r="PPB274" s="66"/>
      <c r="PPC274" s="54"/>
      <c r="PPD274" s="66"/>
      <c r="PPE274" s="54"/>
      <c r="PPF274" s="66"/>
      <c r="PPG274" s="54"/>
      <c r="PPH274" s="66"/>
      <c r="PPI274" s="54"/>
      <c r="PPJ274" s="66"/>
      <c r="PPK274" s="54"/>
      <c r="PPL274" s="66"/>
      <c r="PPM274" s="54"/>
      <c r="PPN274" s="66"/>
      <c r="PPO274" s="54"/>
      <c r="PPP274" s="66"/>
      <c r="PPQ274" s="54"/>
      <c r="PPR274" s="66"/>
      <c r="PPS274" s="54"/>
      <c r="PPT274" s="66"/>
      <c r="PPU274" s="54"/>
      <c r="PPV274" s="66"/>
      <c r="PPW274" s="54"/>
      <c r="PPX274" s="66"/>
      <c r="PPY274" s="54"/>
      <c r="PPZ274" s="66"/>
      <c r="PQA274" s="54"/>
      <c r="PQB274" s="66"/>
      <c r="PQC274" s="54"/>
      <c r="PQD274" s="66"/>
      <c r="PQE274" s="54"/>
      <c r="PQF274" s="66"/>
      <c r="PQG274" s="54"/>
      <c r="PQH274" s="66"/>
      <c r="PQI274" s="54"/>
      <c r="PQJ274" s="66"/>
      <c r="PQK274" s="54"/>
      <c r="PQL274" s="66"/>
      <c r="PQM274" s="54"/>
      <c r="PQN274" s="66"/>
      <c r="PQO274" s="54"/>
      <c r="PQP274" s="66"/>
      <c r="PQQ274" s="54"/>
      <c r="PQR274" s="66"/>
      <c r="PQS274" s="54"/>
      <c r="PQT274" s="66"/>
      <c r="PQU274" s="54"/>
      <c r="PQV274" s="66"/>
      <c r="PQW274" s="54"/>
      <c r="PQX274" s="66"/>
      <c r="PQY274" s="54"/>
      <c r="PQZ274" s="66"/>
      <c r="PRA274" s="54"/>
      <c r="PRB274" s="66"/>
      <c r="PRC274" s="54"/>
      <c r="PRD274" s="66"/>
      <c r="PRE274" s="54"/>
      <c r="PRF274" s="66"/>
      <c r="PRG274" s="54"/>
      <c r="PRH274" s="66"/>
      <c r="PRI274" s="54"/>
      <c r="PRJ274" s="66"/>
      <c r="PRK274" s="54"/>
      <c r="PRL274" s="66"/>
      <c r="PRM274" s="54"/>
      <c r="PRN274" s="66"/>
      <c r="PRO274" s="54"/>
      <c r="PRP274" s="66"/>
      <c r="PRQ274" s="54"/>
      <c r="PRR274" s="66"/>
      <c r="PRS274" s="54"/>
      <c r="PRT274" s="66"/>
      <c r="PRU274" s="54"/>
      <c r="PRV274" s="66"/>
      <c r="PRW274" s="54"/>
      <c r="PRX274" s="66"/>
      <c r="PRY274" s="54"/>
      <c r="PRZ274" s="66"/>
      <c r="PSA274" s="54"/>
      <c r="PSB274" s="66"/>
      <c r="PSC274" s="54"/>
      <c r="PSD274" s="66"/>
      <c r="PSE274" s="54"/>
      <c r="PSF274" s="66"/>
      <c r="PSG274" s="54"/>
      <c r="PSH274" s="66"/>
      <c r="PSI274" s="54"/>
      <c r="PSJ274" s="66"/>
      <c r="PSK274" s="54"/>
      <c r="PSL274" s="66"/>
      <c r="PSM274" s="54"/>
      <c r="PSN274" s="66"/>
      <c r="PSO274" s="54"/>
      <c r="PSP274" s="66"/>
      <c r="PSQ274" s="54"/>
      <c r="PSR274" s="66"/>
      <c r="PSS274" s="54"/>
      <c r="PST274" s="66"/>
      <c r="PSU274" s="54"/>
      <c r="PSV274" s="66"/>
      <c r="PSW274" s="54"/>
      <c r="PSX274" s="66"/>
      <c r="PSY274" s="54"/>
      <c r="PSZ274" s="66"/>
      <c r="PTA274" s="54"/>
      <c r="PTB274" s="66"/>
      <c r="PTC274" s="54"/>
      <c r="PTD274" s="66"/>
      <c r="PTE274" s="54"/>
      <c r="PTF274" s="66"/>
      <c r="PTG274" s="54"/>
      <c r="PTH274" s="66"/>
      <c r="PTI274" s="54"/>
      <c r="PTJ274" s="66"/>
      <c r="PTK274" s="54"/>
      <c r="PTL274" s="66"/>
      <c r="PTM274" s="54"/>
      <c r="PTN274" s="66"/>
      <c r="PTO274" s="54"/>
      <c r="PTP274" s="66"/>
      <c r="PTQ274" s="54"/>
      <c r="PTR274" s="66"/>
      <c r="PTS274" s="54"/>
      <c r="PTT274" s="66"/>
      <c r="PTU274" s="54"/>
      <c r="PTV274" s="66"/>
      <c r="PTW274" s="54"/>
      <c r="PTX274" s="66"/>
      <c r="PTY274" s="54"/>
      <c r="PTZ274" s="66"/>
      <c r="PUA274" s="54"/>
      <c r="PUB274" s="66"/>
      <c r="PUC274" s="54"/>
      <c r="PUD274" s="66"/>
      <c r="PUE274" s="54"/>
      <c r="PUF274" s="66"/>
      <c r="PUG274" s="54"/>
      <c r="PUH274" s="66"/>
      <c r="PUI274" s="54"/>
      <c r="PUJ274" s="66"/>
      <c r="PUK274" s="54"/>
      <c r="PUL274" s="66"/>
      <c r="PUM274" s="54"/>
      <c r="PUN274" s="66"/>
      <c r="PUO274" s="54"/>
      <c r="PUP274" s="66"/>
      <c r="PUQ274" s="54"/>
      <c r="PUR274" s="66"/>
      <c r="PUS274" s="54"/>
      <c r="PUT274" s="66"/>
      <c r="PUU274" s="54"/>
      <c r="PUV274" s="66"/>
      <c r="PUW274" s="54"/>
      <c r="PUX274" s="66"/>
      <c r="PUY274" s="54"/>
      <c r="PUZ274" s="66"/>
      <c r="PVA274" s="54"/>
      <c r="PVB274" s="66"/>
      <c r="PVC274" s="54"/>
      <c r="PVD274" s="66"/>
      <c r="PVE274" s="54"/>
      <c r="PVF274" s="66"/>
      <c r="PVG274" s="54"/>
      <c r="PVH274" s="66"/>
      <c r="PVI274" s="54"/>
      <c r="PVJ274" s="66"/>
      <c r="PVK274" s="54"/>
      <c r="PVL274" s="66"/>
      <c r="PVM274" s="54"/>
      <c r="PVN274" s="66"/>
      <c r="PVO274" s="54"/>
      <c r="PVP274" s="66"/>
      <c r="PVQ274" s="54"/>
      <c r="PVR274" s="66"/>
      <c r="PVS274" s="54"/>
      <c r="PVT274" s="66"/>
      <c r="PVU274" s="54"/>
      <c r="PVV274" s="66"/>
      <c r="PVW274" s="54"/>
      <c r="PVX274" s="66"/>
      <c r="PVY274" s="54"/>
      <c r="PVZ274" s="66"/>
      <c r="PWA274" s="54"/>
      <c r="PWB274" s="66"/>
      <c r="PWC274" s="54"/>
      <c r="PWD274" s="66"/>
      <c r="PWE274" s="54"/>
      <c r="PWF274" s="66"/>
      <c r="PWG274" s="54"/>
      <c r="PWH274" s="66"/>
      <c r="PWI274" s="54"/>
      <c r="PWJ274" s="66"/>
      <c r="PWK274" s="54"/>
      <c r="PWL274" s="66"/>
      <c r="PWM274" s="54"/>
      <c r="PWN274" s="66"/>
      <c r="PWO274" s="54"/>
      <c r="PWP274" s="66"/>
      <c r="PWQ274" s="54"/>
      <c r="PWR274" s="66"/>
      <c r="PWS274" s="54"/>
      <c r="PWT274" s="66"/>
      <c r="PWU274" s="54"/>
      <c r="PWV274" s="66"/>
      <c r="PWW274" s="54"/>
      <c r="PWX274" s="66"/>
      <c r="PWY274" s="54"/>
      <c r="PWZ274" s="66"/>
      <c r="PXA274" s="54"/>
      <c r="PXB274" s="66"/>
      <c r="PXC274" s="54"/>
      <c r="PXD274" s="66"/>
      <c r="PXE274" s="54"/>
      <c r="PXF274" s="66"/>
      <c r="PXG274" s="54"/>
      <c r="PXH274" s="66"/>
      <c r="PXI274" s="54"/>
      <c r="PXJ274" s="66"/>
      <c r="PXK274" s="54"/>
      <c r="PXL274" s="66"/>
      <c r="PXM274" s="54"/>
      <c r="PXN274" s="66"/>
      <c r="PXO274" s="54"/>
      <c r="PXP274" s="66"/>
      <c r="PXQ274" s="54"/>
      <c r="PXR274" s="66"/>
      <c r="PXS274" s="54"/>
      <c r="PXT274" s="66"/>
      <c r="PXU274" s="54"/>
      <c r="PXV274" s="66"/>
      <c r="PXW274" s="54"/>
      <c r="PXX274" s="66"/>
      <c r="PXY274" s="54"/>
      <c r="PXZ274" s="66"/>
      <c r="PYA274" s="54"/>
      <c r="PYB274" s="66"/>
      <c r="PYC274" s="54"/>
      <c r="PYD274" s="66"/>
      <c r="PYE274" s="54"/>
      <c r="PYF274" s="66"/>
      <c r="PYG274" s="54"/>
      <c r="PYH274" s="66"/>
      <c r="PYI274" s="54"/>
      <c r="PYJ274" s="66"/>
      <c r="PYK274" s="54"/>
      <c r="PYL274" s="66"/>
      <c r="PYM274" s="54"/>
      <c r="PYN274" s="66"/>
      <c r="PYO274" s="54"/>
      <c r="PYP274" s="66"/>
      <c r="PYQ274" s="54"/>
      <c r="PYR274" s="66"/>
      <c r="PYS274" s="54"/>
      <c r="PYT274" s="66"/>
      <c r="PYU274" s="54"/>
      <c r="PYV274" s="66"/>
      <c r="PYW274" s="54"/>
      <c r="PYX274" s="66"/>
      <c r="PYY274" s="54"/>
      <c r="PYZ274" s="66"/>
      <c r="PZA274" s="54"/>
      <c r="PZB274" s="66"/>
      <c r="PZC274" s="54"/>
      <c r="PZD274" s="66"/>
      <c r="PZE274" s="54"/>
      <c r="PZF274" s="66"/>
      <c r="PZG274" s="54"/>
      <c r="PZH274" s="66"/>
      <c r="PZI274" s="54"/>
      <c r="PZJ274" s="66"/>
      <c r="PZK274" s="54"/>
      <c r="PZL274" s="66"/>
      <c r="PZM274" s="54"/>
      <c r="PZN274" s="66"/>
      <c r="PZO274" s="54"/>
      <c r="PZP274" s="66"/>
      <c r="PZQ274" s="54"/>
      <c r="PZR274" s="66"/>
      <c r="PZS274" s="54"/>
      <c r="PZT274" s="66"/>
      <c r="PZU274" s="54"/>
      <c r="PZV274" s="66"/>
      <c r="PZW274" s="54"/>
      <c r="PZX274" s="66"/>
      <c r="PZY274" s="54"/>
      <c r="PZZ274" s="66"/>
      <c r="QAA274" s="54"/>
      <c r="QAB274" s="66"/>
      <c r="QAC274" s="54"/>
      <c r="QAD274" s="66"/>
      <c r="QAE274" s="54"/>
      <c r="QAF274" s="66"/>
      <c r="QAG274" s="54"/>
      <c r="QAH274" s="66"/>
      <c r="QAI274" s="54"/>
      <c r="QAJ274" s="66"/>
      <c r="QAK274" s="54"/>
      <c r="QAL274" s="66"/>
      <c r="QAM274" s="54"/>
      <c r="QAN274" s="66"/>
      <c r="QAO274" s="54"/>
      <c r="QAP274" s="66"/>
      <c r="QAQ274" s="54"/>
      <c r="QAR274" s="66"/>
      <c r="QAS274" s="54"/>
      <c r="QAT274" s="66"/>
      <c r="QAU274" s="54"/>
      <c r="QAV274" s="66"/>
      <c r="QAW274" s="54"/>
      <c r="QAX274" s="66"/>
      <c r="QAY274" s="54"/>
      <c r="QAZ274" s="66"/>
      <c r="QBA274" s="54"/>
      <c r="QBB274" s="66"/>
      <c r="QBC274" s="54"/>
      <c r="QBD274" s="66"/>
      <c r="QBE274" s="54"/>
      <c r="QBF274" s="66"/>
      <c r="QBG274" s="54"/>
      <c r="QBH274" s="66"/>
      <c r="QBI274" s="54"/>
      <c r="QBJ274" s="66"/>
      <c r="QBK274" s="54"/>
      <c r="QBL274" s="66"/>
      <c r="QBM274" s="54"/>
      <c r="QBN274" s="66"/>
      <c r="QBO274" s="54"/>
      <c r="QBP274" s="66"/>
      <c r="QBQ274" s="54"/>
      <c r="QBR274" s="66"/>
      <c r="QBS274" s="54"/>
      <c r="QBT274" s="66"/>
      <c r="QBU274" s="54"/>
      <c r="QBV274" s="66"/>
      <c r="QBW274" s="54"/>
      <c r="QBX274" s="66"/>
      <c r="QBY274" s="54"/>
      <c r="QBZ274" s="66"/>
      <c r="QCA274" s="54"/>
      <c r="QCB274" s="66"/>
      <c r="QCC274" s="54"/>
      <c r="QCD274" s="66"/>
      <c r="QCE274" s="54"/>
      <c r="QCF274" s="66"/>
      <c r="QCG274" s="54"/>
      <c r="QCH274" s="66"/>
      <c r="QCI274" s="54"/>
      <c r="QCJ274" s="66"/>
      <c r="QCK274" s="54"/>
      <c r="QCL274" s="66"/>
      <c r="QCM274" s="54"/>
      <c r="QCN274" s="66"/>
      <c r="QCO274" s="54"/>
      <c r="QCP274" s="66"/>
      <c r="QCQ274" s="54"/>
      <c r="QCR274" s="66"/>
      <c r="QCS274" s="54"/>
      <c r="QCT274" s="66"/>
      <c r="QCU274" s="54"/>
      <c r="QCV274" s="66"/>
      <c r="QCW274" s="54"/>
      <c r="QCX274" s="66"/>
      <c r="QCY274" s="54"/>
      <c r="QCZ274" s="66"/>
      <c r="QDA274" s="54"/>
      <c r="QDB274" s="66"/>
      <c r="QDC274" s="54"/>
      <c r="QDD274" s="66"/>
      <c r="QDE274" s="54"/>
      <c r="QDF274" s="66"/>
      <c r="QDG274" s="54"/>
      <c r="QDH274" s="66"/>
      <c r="QDI274" s="54"/>
      <c r="QDJ274" s="66"/>
      <c r="QDK274" s="54"/>
      <c r="QDL274" s="66"/>
      <c r="QDM274" s="54"/>
      <c r="QDN274" s="66"/>
      <c r="QDO274" s="54"/>
      <c r="QDP274" s="66"/>
      <c r="QDQ274" s="54"/>
      <c r="QDR274" s="66"/>
      <c r="QDS274" s="54"/>
      <c r="QDT274" s="66"/>
      <c r="QDU274" s="54"/>
      <c r="QDV274" s="66"/>
      <c r="QDW274" s="54"/>
      <c r="QDX274" s="66"/>
      <c r="QDY274" s="54"/>
      <c r="QDZ274" s="66"/>
      <c r="QEA274" s="54"/>
      <c r="QEB274" s="66"/>
      <c r="QEC274" s="54"/>
      <c r="QED274" s="66"/>
      <c r="QEE274" s="54"/>
      <c r="QEF274" s="66"/>
      <c r="QEG274" s="54"/>
      <c r="QEH274" s="66"/>
      <c r="QEI274" s="54"/>
      <c r="QEJ274" s="66"/>
      <c r="QEK274" s="54"/>
      <c r="QEL274" s="66"/>
      <c r="QEM274" s="54"/>
      <c r="QEN274" s="66"/>
      <c r="QEO274" s="54"/>
      <c r="QEP274" s="66"/>
      <c r="QEQ274" s="54"/>
      <c r="QER274" s="66"/>
      <c r="QES274" s="54"/>
      <c r="QET274" s="66"/>
      <c r="QEU274" s="54"/>
      <c r="QEV274" s="66"/>
      <c r="QEW274" s="54"/>
      <c r="QEX274" s="66"/>
      <c r="QEY274" s="54"/>
      <c r="QEZ274" s="66"/>
      <c r="QFA274" s="54"/>
      <c r="QFB274" s="66"/>
      <c r="QFC274" s="54"/>
      <c r="QFD274" s="66"/>
      <c r="QFE274" s="54"/>
      <c r="QFF274" s="66"/>
      <c r="QFG274" s="54"/>
      <c r="QFH274" s="66"/>
      <c r="QFI274" s="54"/>
      <c r="QFJ274" s="66"/>
      <c r="QFK274" s="54"/>
      <c r="QFL274" s="66"/>
      <c r="QFM274" s="54"/>
      <c r="QFN274" s="66"/>
      <c r="QFO274" s="54"/>
      <c r="QFP274" s="66"/>
      <c r="QFQ274" s="54"/>
      <c r="QFR274" s="66"/>
      <c r="QFS274" s="54"/>
      <c r="QFT274" s="66"/>
      <c r="QFU274" s="54"/>
      <c r="QFV274" s="66"/>
      <c r="QFW274" s="54"/>
      <c r="QFX274" s="66"/>
      <c r="QFY274" s="54"/>
      <c r="QFZ274" s="66"/>
      <c r="QGA274" s="54"/>
      <c r="QGB274" s="66"/>
      <c r="QGC274" s="54"/>
      <c r="QGD274" s="66"/>
      <c r="QGE274" s="54"/>
      <c r="QGF274" s="66"/>
      <c r="QGG274" s="54"/>
      <c r="QGH274" s="66"/>
      <c r="QGI274" s="54"/>
      <c r="QGJ274" s="66"/>
      <c r="QGK274" s="54"/>
      <c r="QGL274" s="66"/>
      <c r="QGM274" s="54"/>
      <c r="QGN274" s="66"/>
      <c r="QGO274" s="54"/>
      <c r="QGP274" s="66"/>
      <c r="QGQ274" s="54"/>
      <c r="QGR274" s="66"/>
      <c r="QGS274" s="54"/>
      <c r="QGT274" s="66"/>
      <c r="QGU274" s="54"/>
      <c r="QGV274" s="66"/>
      <c r="QGW274" s="54"/>
      <c r="QGX274" s="66"/>
      <c r="QGY274" s="54"/>
      <c r="QGZ274" s="66"/>
      <c r="QHA274" s="54"/>
      <c r="QHB274" s="66"/>
      <c r="QHC274" s="54"/>
      <c r="QHD274" s="66"/>
      <c r="QHE274" s="54"/>
      <c r="QHF274" s="66"/>
      <c r="QHG274" s="54"/>
      <c r="QHH274" s="66"/>
      <c r="QHI274" s="54"/>
      <c r="QHJ274" s="66"/>
      <c r="QHK274" s="54"/>
      <c r="QHL274" s="66"/>
      <c r="QHM274" s="54"/>
      <c r="QHN274" s="66"/>
      <c r="QHO274" s="54"/>
      <c r="QHP274" s="66"/>
      <c r="QHQ274" s="54"/>
      <c r="QHR274" s="66"/>
      <c r="QHS274" s="54"/>
      <c r="QHT274" s="66"/>
      <c r="QHU274" s="54"/>
      <c r="QHV274" s="66"/>
      <c r="QHW274" s="54"/>
      <c r="QHX274" s="66"/>
      <c r="QHY274" s="54"/>
      <c r="QHZ274" s="66"/>
      <c r="QIA274" s="54"/>
      <c r="QIB274" s="66"/>
      <c r="QIC274" s="54"/>
      <c r="QID274" s="66"/>
      <c r="QIE274" s="54"/>
      <c r="QIF274" s="66"/>
      <c r="QIG274" s="54"/>
      <c r="QIH274" s="66"/>
      <c r="QII274" s="54"/>
      <c r="QIJ274" s="66"/>
      <c r="QIK274" s="54"/>
      <c r="QIL274" s="66"/>
      <c r="QIM274" s="54"/>
      <c r="QIN274" s="66"/>
      <c r="QIO274" s="54"/>
      <c r="QIP274" s="66"/>
      <c r="QIQ274" s="54"/>
      <c r="QIR274" s="66"/>
      <c r="QIS274" s="54"/>
      <c r="QIT274" s="66"/>
      <c r="QIU274" s="54"/>
      <c r="QIV274" s="66"/>
      <c r="QIW274" s="54"/>
      <c r="QIX274" s="66"/>
      <c r="QIY274" s="54"/>
      <c r="QIZ274" s="66"/>
      <c r="QJA274" s="54"/>
      <c r="QJB274" s="66"/>
      <c r="QJC274" s="54"/>
      <c r="QJD274" s="66"/>
      <c r="QJE274" s="54"/>
      <c r="QJF274" s="66"/>
      <c r="QJG274" s="54"/>
      <c r="QJH274" s="66"/>
      <c r="QJI274" s="54"/>
      <c r="QJJ274" s="66"/>
      <c r="QJK274" s="54"/>
      <c r="QJL274" s="66"/>
      <c r="QJM274" s="54"/>
      <c r="QJN274" s="66"/>
      <c r="QJO274" s="54"/>
      <c r="QJP274" s="66"/>
      <c r="QJQ274" s="54"/>
      <c r="QJR274" s="66"/>
      <c r="QJS274" s="54"/>
      <c r="QJT274" s="66"/>
      <c r="QJU274" s="54"/>
      <c r="QJV274" s="66"/>
      <c r="QJW274" s="54"/>
      <c r="QJX274" s="66"/>
      <c r="QJY274" s="54"/>
      <c r="QJZ274" s="66"/>
      <c r="QKA274" s="54"/>
      <c r="QKB274" s="66"/>
      <c r="QKC274" s="54"/>
      <c r="QKD274" s="66"/>
      <c r="QKE274" s="54"/>
      <c r="QKF274" s="66"/>
      <c r="QKG274" s="54"/>
      <c r="QKH274" s="66"/>
      <c r="QKI274" s="54"/>
      <c r="QKJ274" s="66"/>
      <c r="QKK274" s="54"/>
      <c r="QKL274" s="66"/>
      <c r="QKM274" s="54"/>
      <c r="QKN274" s="66"/>
      <c r="QKO274" s="54"/>
      <c r="QKP274" s="66"/>
      <c r="QKQ274" s="54"/>
      <c r="QKR274" s="66"/>
      <c r="QKS274" s="54"/>
      <c r="QKT274" s="66"/>
      <c r="QKU274" s="54"/>
      <c r="QKV274" s="66"/>
      <c r="QKW274" s="54"/>
      <c r="QKX274" s="66"/>
      <c r="QKY274" s="54"/>
      <c r="QKZ274" s="66"/>
      <c r="QLA274" s="54"/>
      <c r="QLB274" s="66"/>
      <c r="QLC274" s="54"/>
      <c r="QLD274" s="66"/>
      <c r="QLE274" s="54"/>
      <c r="QLF274" s="66"/>
      <c r="QLG274" s="54"/>
      <c r="QLH274" s="66"/>
      <c r="QLI274" s="54"/>
      <c r="QLJ274" s="66"/>
      <c r="QLK274" s="54"/>
      <c r="QLL274" s="66"/>
      <c r="QLM274" s="54"/>
      <c r="QLN274" s="66"/>
      <c r="QLO274" s="54"/>
      <c r="QLP274" s="66"/>
      <c r="QLQ274" s="54"/>
      <c r="QLR274" s="66"/>
      <c r="QLS274" s="54"/>
      <c r="QLT274" s="66"/>
      <c r="QLU274" s="54"/>
      <c r="QLV274" s="66"/>
      <c r="QLW274" s="54"/>
      <c r="QLX274" s="66"/>
      <c r="QLY274" s="54"/>
      <c r="QLZ274" s="66"/>
      <c r="QMA274" s="54"/>
      <c r="QMB274" s="66"/>
      <c r="QMC274" s="54"/>
      <c r="QMD274" s="66"/>
      <c r="QME274" s="54"/>
      <c r="QMF274" s="66"/>
      <c r="QMG274" s="54"/>
      <c r="QMH274" s="66"/>
      <c r="QMI274" s="54"/>
      <c r="QMJ274" s="66"/>
      <c r="QMK274" s="54"/>
      <c r="QML274" s="66"/>
      <c r="QMM274" s="54"/>
      <c r="QMN274" s="66"/>
      <c r="QMO274" s="54"/>
      <c r="QMP274" s="66"/>
      <c r="QMQ274" s="54"/>
      <c r="QMR274" s="66"/>
      <c r="QMS274" s="54"/>
      <c r="QMT274" s="66"/>
      <c r="QMU274" s="54"/>
      <c r="QMV274" s="66"/>
      <c r="QMW274" s="54"/>
      <c r="QMX274" s="66"/>
      <c r="QMY274" s="54"/>
      <c r="QMZ274" s="66"/>
      <c r="QNA274" s="54"/>
      <c r="QNB274" s="66"/>
      <c r="QNC274" s="54"/>
      <c r="QND274" s="66"/>
      <c r="QNE274" s="54"/>
      <c r="QNF274" s="66"/>
      <c r="QNG274" s="54"/>
      <c r="QNH274" s="66"/>
      <c r="QNI274" s="54"/>
      <c r="QNJ274" s="66"/>
      <c r="QNK274" s="54"/>
      <c r="QNL274" s="66"/>
      <c r="QNM274" s="54"/>
      <c r="QNN274" s="66"/>
      <c r="QNO274" s="54"/>
      <c r="QNP274" s="66"/>
      <c r="QNQ274" s="54"/>
      <c r="QNR274" s="66"/>
      <c r="QNS274" s="54"/>
      <c r="QNT274" s="66"/>
      <c r="QNU274" s="54"/>
      <c r="QNV274" s="66"/>
      <c r="QNW274" s="54"/>
      <c r="QNX274" s="66"/>
      <c r="QNY274" s="54"/>
      <c r="QNZ274" s="66"/>
      <c r="QOA274" s="54"/>
      <c r="QOB274" s="66"/>
      <c r="QOC274" s="54"/>
      <c r="QOD274" s="66"/>
      <c r="QOE274" s="54"/>
      <c r="QOF274" s="66"/>
      <c r="QOG274" s="54"/>
      <c r="QOH274" s="66"/>
      <c r="QOI274" s="54"/>
      <c r="QOJ274" s="66"/>
      <c r="QOK274" s="54"/>
      <c r="QOL274" s="66"/>
      <c r="QOM274" s="54"/>
      <c r="QON274" s="66"/>
      <c r="QOO274" s="54"/>
      <c r="QOP274" s="66"/>
      <c r="QOQ274" s="54"/>
      <c r="QOR274" s="66"/>
      <c r="QOS274" s="54"/>
      <c r="QOT274" s="66"/>
      <c r="QOU274" s="54"/>
      <c r="QOV274" s="66"/>
      <c r="QOW274" s="54"/>
      <c r="QOX274" s="66"/>
      <c r="QOY274" s="54"/>
      <c r="QOZ274" s="66"/>
      <c r="QPA274" s="54"/>
      <c r="QPB274" s="66"/>
      <c r="QPC274" s="54"/>
      <c r="QPD274" s="66"/>
      <c r="QPE274" s="54"/>
      <c r="QPF274" s="66"/>
      <c r="QPG274" s="54"/>
      <c r="QPH274" s="66"/>
      <c r="QPI274" s="54"/>
      <c r="QPJ274" s="66"/>
      <c r="QPK274" s="54"/>
      <c r="QPL274" s="66"/>
      <c r="QPM274" s="54"/>
      <c r="QPN274" s="66"/>
      <c r="QPO274" s="54"/>
      <c r="QPP274" s="66"/>
      <c r="QPQ274" s="54"/>
      <c r="QPR274" s="66"/>
      <c r="QPS274" s="54"/>
      <c r="QPT274" s="66"/>
      <c r="QPU274" s="54"/>
      <c r="QPV274" s="66"/>
      <c r="QPW274" s="54"/>
      <c r="QPX274" s="66"/>
      <c r="QPY274" s="54"/>
      <c r="QPZ274" s="66"/>
      <c r="QQA274" s="54"/>
      <c r="QQB274" s="66"/>
      <c r="QQC274" s="54"/>
      <c r="QQD274" s="66"/>
      <c r="QQE274" s="54"/>
      <c r="QQF274" s="66"/>
      <c r="QQG274" s="54"/>
      <c r="QQH274" s="66"/>
      <c r="QQI274" s="54"/>
      <c r="QQJ274" s="66"/>
      <c r="QQK274" s="54"/>
      <c r="QQL274" s="66"/>
      <c r="QQM274" s="54"/>
      <c r="QQN274" s="66"/>
      <c r="QQO274" s="54"/>
      <c r="QQP274" s="66"/>
      <c r="QQQ274" s="54"/>
      <c r="QQR274" s="66"/>
      <c r="QQS274" s="54"/>
      <c r="QQT274" s="66"/>
      <c r="QQU274" s="54"/>
      <c r="QQV274" s="66"/>
      <c r="QQW274" s="54"/>
      <c r="QQX274" s="66"/>
      <c r="QQY274" s="54"/>
      <c r="QQZ274" s="66"/>
      <c r="QRA274" s="54"/>
      <c r="QRB274" s="66"/>
      <c r="QRC274" s="54"/>
      <c r="QRD274" s="66"/>
      <c r="QRE274" s="54"/>
      <c r="QRF274" s="66"/>
      <c r="QRG274" s="54"/>
      <c r="QRH274" s="66"/>
      <c r="QRI274" s="54"/>
      <c r="QRJ274" s="66"/>
      <c r="QRK274" s="54"/>
      <c r="QRL274" s="66"/>
      <c r="QRM274" s="54"/>
      <c r="QRN274" s="66"/>
      <c r="QRO274" s="54"/>
      <c r="QRP274" s="66"/>
      <c r="QRQ274" s="54"/>
      <c r="QRR274" s="66"/>
      <c r="QRS274" s="54"/>
      <c r="QRT274" s="66"/>
      <c r="QRU274" s="54"/>
      <c r="QRV274" s="66"/>
      <c r="QRW274" s="54"/>
      <c r="QRX274" s="66"/>
      <c r="QRY274" s="54"/>
      <c r="QRZ274" s="66"/>
      <c r="QSA274" s="54"/>
      <c r="QSB274" s="66"/>
      <c r="QSC274" s="54"/>
      <c r="QSD274" s="66"/>
      <c r="QSE274" s="54"/>
      <c r="QSF274" s="66"/>
      <c r="QSG274" s="54"/>
      <c r="QSH274" s="66"/>
      <c r="QSI274" s="54"/>
      <c r="QSJ274" s="66"/>
      <c r="QSK274" s="54"/>
      <c r="QSL274" s="66"/>
      <c r="QSM274" s="54"/>
      <c r="QSN274" s="66"/>
      <c r="QSO274" s="54"/>
      <c r="QSP274" s="66"/>
      <c r="QSQ274" s="54"/>
      <c r="QSR274" s="66"/>
      <c r="QSS274" s="54"/>
      <c r="QST274" s="66"/>
      <c r="QSU274" s="54"/>
      <c r="QSV274" s="66"/>
      <c r="QSW274" s="54"/>
      <c r="QSX274" s="66"/>
      <c r="QSY274" s="54"/>
      <c r="QSZ274" s="66"/>
      <c r="QTA274" s="54"/>
      <c r="QTB274" s="66"/>
      <c r="QTC274" s="54"/>
      <c r="QTD274" s="66"/>
      <c r="QTE274" s="54"/>
      <c r="QTF274" s="66"/>
      <c r="QTG274" s="54"/>
      <c r="QTH274" s="66"/>
      <c r="QTI274" s="54"/>
      <c r="QTJ274" s="66"/>
      <c r="QTK274" s="54"/>
      <c r="QTL274" s="66"/>
      <c r="QTM274" s="54"/>
      <c r="QTN274" s="66"/>
      <c r="QTO274" s="54"/>
      <c r="QTP274" s="66"/>
      <c r="QTQ274" s="54"/>
      <c r="QTR274" s="66"/>
      <c r="QTS274" s="54"/>
      <c r="QTT274" s="66"/>
      <c r="QTU274" s="54"/>
      <c r="QTV274" s="66"/>
      <c r="QTW274" s="54"/>
      <c r="QTX274" s="66"/>
      <c r="QTY274" s="54"/>
      <c r="QTZ274" s="66"/>
      <c r="QUA274" s="54"/>
      <c r="QUB274" s="66"/>
      <c r="QUC274" s="54"/>
      <c r="QUD274" s="66"/>
      <c r="QUE274" s="54"/>
      <c r="QUF274" s="66"/>
      <c r="QUG274" s="54"/>
      <c r="QUH274" s="66"/>
      <c r="QUI274" s="54"/>
      <c r="QUJ274" s="66"/>
      <c r="QUK274" s="54"/>
      <c r="QUL274" s="66"/>
      <c r="QUM274" s="54"/>
      <c r="QUN274" s="66"/>
      <c r="QUO274" s="54"/>
      <c r="QUP274" s="66"/>
      <c r="QUQ274" s="54"/>
      <c r="QUR274" s="66"/>
      <c r="QUS274" s="54"/>
      <c r="QUT274" s="66"/>
      <c r="QUU274" s="54"/>
      <c r="QUV274" s="66"/>
      <c r="QUW274" s="54"/>
      <c r="QUX274" s="66"/>
      <c r="QUY274" s="54"/>
      <c r="QUZ274" s="66"/>
      <c r="QVA274" s="54"/>
      <c r="QVB274" s="66"/>
      <c r="QVC274" s="54"/>
      <c r="QVD274" s="66"/>
      <c r="QVE274" s="54"/>
      <c r="QVF274" s="66"/>
      <c r="QVG274" s="54"/>
      <c r="QVH274" s="66"/>
      <c r="QVI274" s="54"/>
      <c r="QVJ274" s="66"/>
      <c r="QVK274" s="54"/>
      <c r="QVL274" s="66"/>
      <c r="QVM274" s="54"/>
      <c r="QVN274" s="66"/>
      <c r="QVO274" s="54"/>
      <c r="QVP274" s="66"/>
      <c r="QVQ274" s="54"/>
      <c r="QVR274" s="66"/>
      <c r="QVS274" s="54"/>
      <c r="QVT274" s="66"/>
      <c r="QVU274" s="54"/>
      <c r="QVV274" s="66"/>
      <c r="QVW274" s="54"/>
      <c r="QVX274" s="66"/>
      <c r="QVY274" s="54"/>
      <c r="QVZ274" s="66"/>
      <c r="QWA274" s="54"/>
      <c r="QWB274" s="66"/>
      <c r="QWC274" s="54"/>
      <c r="QWD274" s="66"/>
      <c r="QWE274" s="54"/>
      <c r="QWF274" s="66"/>
      <c r="QWG274" s="54"/>
      <c r="QWH274" s="66"/>
      <c r="QWI274" s="54"/>
      <c r="QWJ274" s="66"/>
      <c r="QWK274" s="54"/>
      <c r="QWL274" s="66"/>
      <c r="QWM274" s="54"/>
      <c r="QWN274" s="66"/>
      <c r="QWO274" s="54"/>
      <c r="QWP274" s="66"/>
      <c r="QWQ274" s="54"/>
      <c r="QWR274" s="66"/>
      <c r="QWS274" s="54"/>
      <c r="QWT274" s="66"/>
      <c r="QWU274" s="54"/>
      <c r="QWV274" s="66"/>
      <c r="QWW274" s="54"/>
      <c r="QWX274" s="66"/>
      <c r="QWY274" s="54"/>
      <c r="QWZ274" s="66"/>
      <c r="QXA274" s="54"/>
      <c r="QXB274" s="66"/>
      <c r="QXC274" s="54"/>
      <c r="QXD274" s="66"/>
      <c r="QXE274" s="54"/>
      <c r="QXF274" s="66"/>
      <c r="QXG274" s="54"/>
      <c r="QXH274" s="66"/>
      <c r="QXI274" s="54"/>
      <c r="QXJ274" s="66"/>
      <c r="QXK274" s="54"/>
      <c r="QXL274" s="66"/>
      <c r="QXM274" s="54"/>
      <c r="QXN274" s="66"/>
      <c r="QXO274" s="54"/>
      <c r="QXP274" s="66"/>
      <c r="QXQ274" s="54"/>
      <c r="QXR274" s="66"/>
      <c r="QXS274" s="54"/>
      <c r="QXT274" s="66"/>
      <c r="QXU274" s="54"/>
      <c r="QXV274" s="66"/>
      <c r="QXW274" s="54"/>
      <c r="QXX274" s="66"/>
      <c r="QXY274" s="54"/>
      <c r="QXZ274" s="66"/>
      <c r="QYA274" s="54"/>
      <c r="QYB274" s="66"/>
      <c r="QYC274" s="54"/>
      <c r="QYD274" s="66"/>
      <c r="QYE274" s="54"/>
      <c r="QYF274" s="66"/>
      <c r="QYG274" s="54"/>
      <c r="QYH274" s="66"/>
      <c r="QYI274" s="54"/>
      <c r="QYJ274" s="66"/>
      <c r="QYK274" s="54"/>
      <c r="QYL274" s="66"/>
      <c r="QYM274" s="54"/>
      <c r="QYN274" s="66"/>
      <c r="QYO274" s="54"/>
      <c r="QYP274" s="66"/>
      <c r="QYQ274" s="54"/>
      <c r="QYR274" s="66"/>
      <c r="QYS274" s="54"/>
      <c r="QYT274" s="66"/>
      <c r="QYU274" s="54"/>
      <c r="QYV274" s="66"/>
      <c r="QYW274" s="54"/>
      <c r="QYX274" s="66"/>
      <c r="QYY274" s="54"/>
      <c r="QYZ274" s="66"/>
      <c r="QZA274" s="54"/>
      <c r="QZB274" s="66"/>
      <c r="QZC274" s="54"/>
      <c r="QZD274" s="66"/>
      <c r="QZE274" s="54"/>
      <c r="QZF274" s="66"/>
      <c r="QZG274" s="54"/>
      <c r="QZH274" s="66"/>
      <c r="QZI274" s="54"/>
      <c r="QZJ274" s="66"/>
      <c r="QZK274" s="54"/>
      <c r="QZL274" s="66"/>
      <c r="QZM274" s="54"/>
      <c r="QZN274" s="66"/>
      <c r="QZO274" s="54"/>
      <c r="QZP274" s="66"/>
      <c r="QZQ274" s="54"/>
      <c r="QZR274" s="66"/>
      <c r="QZS274" s="54"/>
      <c r="QZT274" s="66"/>
      <c r="QZU274" s="54"/>
      <c r="QZV274" s="66"/>
      <c r="QZW274" s="54"/>
      <c r="QZX274" s="66"/>
      <c r="QZY274" s="54"/>
      <c r="QZZ274" s="66"/>
      <c r="RAA274" s="54"/>
      <c r="RAB274" s="66"/>
      <c r="RAC274" s="54"/>
      <c r="RAD274" s="66"/>
      <c r="RAE274" s="54"/>
      <c r="RAF274" s="66"/>
      <c r="RAG274" s="54"/>
      <c r="RAH274" s="66"/>
      <c r="RAI274" s="54"/>
      <c r="RAJ274" s="66"/>
      <c r="RAK274" s="54"/>
      <c r="RAL274" s="66"/>
      <c r="RAM274" s="54"/>
      <c r="RAN274" s="66"/>
      <c r="RAO274" s="54"/>
      <c r="RAP274" s="66"/>
      <c r="RAQ274" s="54"/>
      <c r="RAR274" s="66"/>
      <c r="RAS274" s="54"/>
      <c r="RAT274" s="66"/>
      <c r="RAU274" s="54"/>
      <c r="RAV274" s="66"/>
      <c r="RAW274" s="54"/>
      <c r="RAX274" s="66"/>
      <c r="RAY274" s="54"/>
      <c r="RAZ274" s="66"/>
      <c r="RBA274" s="54"/>
      <c r="RBB274" s="66"/>
      <c r="RBC274" s="54"/>
      <c r="RBD274" s="66"/>
      <c r="RBE274" s="54"/>
      <c r="RBF274" s="66"/>
      <c r="RBG274" s="54"/>
      <c r="RBH274" s="66"/>
      <c r="RBI274" s="54"/>
      <c r="RBJ274" s="66"/>
      <c r="RBK274" s="54"/>
      <c r="RBL274" s="66"/>
      <c r="RBM274" s="54"/>
      <c r="RBN274" s="66"/>
      <c r="RBO274" s="54"/>
      <c r="RBP274" s="66"/>
      <c r="RBQ274" s="54"/>
      <c r="RBR274" s="66"/>
      <c r="RBS274" s="54"/>
      <c r="RBT274" s="66"/>
      <c r="RBU274" s="54"/>
      <c r="RBV274" s="66"/>
      <c r="RBW274" s="54"/>
      <c r="RBX274" s="66"/>
      <c r="RBY274" s="54"/>
      <c r="RBZ274" s="66"/>
      <c r="RCA274" s="54"/>
      <c r="RCB274" s="66"/>
      <c r="RCC274" s="54"/>
      <c r="RCD274" s="66"/>
      <c r="RCE274" s="54"/>
      <c r="RCF274" s="66"/>
      <c r="RCG274" s="54"/>
      <c r="RCH274" s="66"/>
      <c r="RCI274" s="54"/>
      <c r="RCJ274" s="66"/>
      <c r="RCK274" s="54"/>
      <c r="RCL274" s="66"/>
      <c r="RCM274" s="54"/>
      <c r="RCN274" s="66"/>
      <c r="RCO274" s="54"/>
      <c r="RCP274" s="66"/>
      <c r="RCQ274" s="54"/>
      <c r="RCR274" s="66"/>
      <c r="RCS274" s="54"/>
      <c r="RCT274" s="66"/>
      <c r="RCU274" s="54"/>
      <c r="RCV274" s="66"/>
      <c r="RCW274" s="54"/>
      <c r="RCX274" s="66"/>
      <c r="RCY274" s="54"/>
      <c r="RCZ274" s="66"/>
      <c r="RDA274" s="54"/>
      <c r="RDB274" s="66"/>
      <c r="RDC274" s="54"/>
      <c r="RDD274" s="66"/>
      <c r="RDE274" s="54"/>
      <c r="RDF274" s="66"/>
      <c r="RDG274" s="54"/>
      <c r="RDH274" s="66"/>
      <c r="RDI274" s="54"/>
      <c r="RDJ274" s="66"/>
      <c r="RDK274" s="54"/>
      <c r="RDL274" s="66"/>
      <c r="RDM274" s="54"/>
      <c r="RDN274" s="66"/>
      <c r="RDO274" s="54"/>
      <c r="RDP274" s="66"/>
      <c r="RDQ274" s="54"/>
      <c r="RDR274" s="66"/>
      <c r="RDS274" s="54"/>
      <c r="RDT274" s="66"/>
      <c r="RDU274" s="54"/>
      <c r="RDV274" s="66"/>
      <c r="RDW274" s="54"/>
      <c r="RDX274" s="66"/>
      <c r="RDY274" s="54"/>
      <c r="RDZ274" s="66"/>
      <c r="REA274" s="54"/>
      <c r="REB274" s="66"/>
      <c r="REC274" s="54"/>
      <c r="RED274" s="66"/>
      <c r="REE274" s="54"/>
      <c r="REF274" s="66"/>
      <c r="REG274" s="54"/>
      <c r="REH274" s="66"/>
      <c r="REI274" s="54"/>
      <c r="REJ274" s="66"/>
      <c r="REK274" s="54"/>
      <c r="REL274" s="66"/>
      <c r="REM274" s="54"/>
      <c r="REN274" s="66"/>
      <c r="REO274" s="54"/>
      <c r="REP274" s="66"/>
      <c r="REQ274" s="54"/>
      <c r="RER274" s="66"/>
      <c r="RES274" s="54"/>
      <c r="RET274" s="66"/>
      <c r="REU274" s="54"/>
      <c r="REV274" s="66"/>
      <c r="REW274" s="54"/>
      <c r="REX274" s="66"/>
      <c r="REY274" s="54"/>
      <c r="REZ274" s="66"/>
      <c r="RFA274" s="54"/>
      <c r="RFB274" s="66"/>
      <c r="RFC274" s="54"/>
      <c r="RFD274" s="66"/>
      <c r="RFE274" s="54"/>
      <c r="RFF274" s="66"/>
      <c r="RFG274" s="54"/>
      <c r="RFH274" s="66"/>
      <c r="RFI274" s="54"/>
      <c r="RFJ274" s="66"/>
      <c r="RFK274" s="54"/>
      <c r="RFL274" s="66"/>
      <c r="RFM274" s="54"/>
      <c r="RFN274" s="66"/>
      <c r="RFO274" s="54"/>
      <c r="RFP274" s="66"/>
      <c r="RFQ274" s="54"/>
      <c r="RFR274" s="66"/>
      <c r="RFS274" s="54"/>
      <c r="RFT274" s="66"/>
      <c r="RFU274" s="54"/>
      <c r="RFV274" s="66"/>
      <c r="RFW274" s="54"/>
      <c r="RFX274" s="66"/>
      <c r="RFY274" s="54"/>
      <c r="RFZ274" s="66"/>
      <c r="RGA274" s="54"/>
      <c r="RGB274" s="66"/>
      <c r="RGC274" s="54"/>
      <c r="RGD274" s="66"/>
      <c r="RGE274" s="54"/>
      <c r="RGF274" s="66"/>
      <c r="RGG274" s="54"/>
      <c r="RGH274" s="66"/>
      <c r="RGI274" s="54"/>
      <c r="RGJ274" s="66"/>
      <c r="RGK274" s="54"/>
      <c r="RGL274" s="66"/>
      <c r="RGM274" s="54"/>
      <c r="RGN274" s="66"/>
      <c r="RGO274" s="54"/>
      <c r="RGP274" s="66"/>
      <c r="RGQ274" s="54"/>
      <c r="RGR274" s="66"/>
      <c r="RGS274" s="54"/>
      <c r="RGT274" s="66"/>
      <c r="RGU274" s="54"/>
      <c r="RGV274" s="66"/>
      <c r="RGW274" s="54"/>
      <c r="RGX274" s="66"/>
      <c r="RGY274" s="54"/>
      <c r="RGZ274" s="66"/>
      <c r="RHA274" s="54"/>
      <c r="RHB274" s="66"/>
      <c r="RHC274" s="54"/>
      <c r="RHD274" s="66"/>
      <c r="RHE274" s="54"/>
      <c r="RHF274" s="66"/>
      <c r="RHG274" s="54"/>
      <c r="RHH274" s="66"/>
      <c r="RHI274" s="54"/>
      <c r="RHJ274" s="66"/>
      <c r="RHK274" s="54"/>
      <c r="RHL274" s="66"/>
      <c r="RHM274" s="54"/>
      <c r="RHN274" s="66"/>
      <c r="RHO274" s="54"/>
      <c r="RHP274" s="66"/>
      <c r="RHQ274" s="54"/>
      <c r="RHR274" s="66"/>
      <c r="RHS274" s="54"/>
      <c r="RHT274" s="66"/>
      <c r="RHU274" s="54"/>
      <c r="RHV274" s="66"/>
      <c r="RHW274" s="54"/>
      <c r="RHX274" s="66"/>
      <c r="RHY274" s="54"/>
      <c r="RHZ274" s="66"/>
      <c r="RIA274" s="54"/>
      <c r="RIB274" s="66"/>
      <c r="RIC274" s="54"/>
      <c r="RID274" s="66"/>
      <c r="RIE274" s="54"/>
      <c r="RIF274" s="66"/>
      <c r="RIG274" s="54"/>
      <c r="RIH274" s="66"/>
      <c r="RII274" s="54"/>
      <c r="RIJ274" s="66"/>
      <c r="RIK274" s="54"/>
      <c r="RIL274" s="66"/>
      <c r="RIM274" s="54"/>
      <c r="RIN274" s="66"/>
      <c r="RIO274" s="54"/>
      <c r="RIP274" s="66"/>
      <c r="RIQ274" s="54"/>
      <c r="RIR274" s="66"/>
      <c r="RIS274" s="54"/>
      <c r="RIT274" s="66"/>
      <c r="RIU274" s="54"/>
      <c r="RIV274" s="66"/>
      <c r="RIW274" s="54"/>
      <c r="RIX274" s="66"/>
      <c r="RIY274" s="54"/>
      <c r="RIZ274" s="66"/>
      <c r="RJA274" s="54"/>
      <c r="RJB274" s="66"/>
      <c r="RJC274" s="54"/>
      <c r="RJD274" s="66"/>
      <c r="RJE274" s="54"/>
      <c r="RJF274" s="66"/>
      <c r="RJG274" s="54"/>
      <c r="RJH274" s="66"/>
      <c r="RJI274" s="54"/>
      <c r="RJJ274" s="66"/>
      <c r="RJK274" s="54"/>
      <c r="RJL274" s="66"/>
      <c r="RJM274" s="54"/>
      <c r="RJN274" s="66"/>
      <c r="RJO274" s="54"/>
      <c r="RJP274" s="66"/>
      <c r="RJQ274" s="54"/>
      <c r="RJR274" s="66"/>
      <c r="RJS274" s="54"/>
      <c r="RJT274" s="66"/>
      <c r="RJU274" s="54"/>
      <c r="RJV274" s="66"/>
      <c r="RJW274" s="54"/>
      <c r="RJX274" s="66"/>
      <c r="RJY274" s="54"/>
      <c r="RJZ274" s="66"/>
      <c r="RKA274" s="54"/>
      <c r="RKB274" s="66"/>
      <c r="RKC274" s="54"/>
      <c r="RKD274" s="66"/>
      <c r="RKE274" s="54"/>
      <c r="RKF274" s="66"/>
      <c r="RKG274" s="54"/>
      <c r="RKH274" s="66"/>
      <c r="RKI274" s="54"/>
      <c r="RKJ274" s="66"/>
      <c r="RKK274" s="54"/>
      <c r="RKL274" s="66"/>
      <c r="RKM274" s="54"/>
      <c r="RKN274" s="66"/>
      <c r="RKO274" s="54"/>
      <c r="RKP274" s="66"/>
      <c r="RKQ274" s="54"/>
      <c r="RKR274" s="66"/>
      <c r="RKS274" s="54"/>
      <c r="RKT274" s="66"/>
      <c r="RKU274" s="54"/>
      <c r="RKV274" s="66"/>
      <c r="RKW274" s="54"/>
      <c r="RKX274" s="66"/>
      <c r="RKY274" s="54"/>
      <c r="RKZ274" s="66"/>
      <c r="RLA274" s="54"/>
      <c r="RLB274" s="66"/>
      <c r="RLC274" s="54"/>
      <c r="RLD274" s="66"/>
      <c r="RLE274" s="54"/>
      <c r="RLF274" s="66"/>
      <c r="RLG274" s="54"/>
      <c r="RLH274" s="66"/>
      <c r="RLI274" s="54"/>
      <c r="RLJ274" s="66"/>
      <c r="RLK274" s="54"/>
      <c r="RLL274" s="66"/>
      <c r="RLM274" s="54"/>
      <c r="RLN274" s="66"/>
      <c r="RLO274" s="54"/>
      <c r="RLP274" s="66"/>
      <c r="RLQ274" s="54"/>
      <c r="RLR274" s="66"/>
      <c r="RLS274" s="54"/>
      <c r="RLT274" s="66"/>
      <c r="RLU274" s="54"/>
      <c r="RLV274" s="66"/>
      <c r="RLW274" s="54"/>
      <c r="RLX274" s="66"/>
      <c r="RLY274" s="54"/>
      <c r="RLZ274" s="66"/>
      <c r="RMA274" s="54"/>
      <c r="RMB274" s="66"/>
      <c r="RMC274" s="54"/>
      <c r="RMD274" s="66"/>
      <c r="RME274" s="54"/>
      <c r="RMF274" s="66"/>
      <c r="RMG274" s="54"/>
      <c r="RMH274" s="66"/>
      <c r="RMI274" s="54"/>
      <c r="RMJ274" s="66"/>
      <c r="RMK274" s="54"/>
      <c r="RML274" s="66"/>
      <c r="RMM274" s="54"/>
      <c r="RMN274" s="66"/>
      <c r="RMO274" s="54"/>
      <c r="RMP274" s="66"/>
      <c r="RMQ274" s="54"/>
      <c r="RMR274" s="66"/>
      <c r="RMS274" s="54"/>
      <c r="RMT274" s="66"/>
      <c r="RMU274" s="54"/>
      <c r="RMV274" s="66"/>
      <c r="RMW274" s="54"/>
      <c r="RMX274" s="66"/>
      <c r="RMY274" s="54"/>
      <c r="RMZ274" s="66"/>
      <c r="RNA274" s="54"/>
      <c r="RNB274" s="66"/>
      <c r="RNC274" s="54"/>
      <c r="RND274" s="66"/>
      <c r="RNE274" s="54"/>
      <c r="RNF274" s="66"/>
      <c r="RNG274" s="54"/>
      <c r="RNH274" s="66"/>
      <c r="RNI274" s="54"/>
      <c r="RNJ274" s="66"/>
      <c r="RNK274" s="54"/>
      <c r="RNL274" s="66"/>
      <c r="RNM274" s="54"/>
      <c r="RNN274" s="66"/>
      <c r="RNO274" s="54"/>
      <c r="RNP274" s="66"/>
      <c r="RNQ274" s="54"/>
      <c r="RNR274" s="66"/>
      <c r="RNS274" s="54"/>
      <c r="RNT274" s="66"/>
      <c r="RNU274" s="54"/>
      <c r="RNV274" s="66"/>
      <c r="RNW274" s="54"/>
      <c r="RNX274" s="66"/>
      <c r="RNY274" s="54"/>
      <c r="RNZ274" s="66"/>
      <c r="ROA274" s="54"/>
      <c r="ROB274" s="66"/>
      <c r="ROC274" s="54"/>
      <c r="ROD274" s="66"/>
      <c r="ROE274" s="54"/>
      <c r="ROF274" s="66"/>
      <c r="ROG274" s="54"/>
      <c r="ROH274" s="66"/>
      <c r="ROI274" s="54"/>
      <c r="ROJ274" s="66"/>
      <c r="ROK274" s="54"/>
      <c r="ROL274" s="66"/>
      <c r="ROM274" s="54"/>
      <c r="RON274" s="66"/>
      <c r="ROO274" s="54"/>
      <c r="ROP274" s="66"/>
      <c r="ROQ274" s="54"/>
      <c r="ROR274" s="66"/>
      <c r="ROS274" s="54"/>
      <c r="ROT274" s="66"/>
      <c r="ROU274" s="54"/>
      <c r="ROV274" s="66"/>
      <c r="ROW274" s="54"/>
      <c r="ROX274" s="66"/>
      <c r="ROY274" s="54"/>
      <c r="ROZ274" s="66"/>
      <c r="RPA274" s="54"/>
      <c r="RPB274" s="66"/>
      <c r="RPC274" s="54"/>
      <c r="RPD274" s="66"/>
      <c r="RPE274" s="54"/>
      <c r="RPF274" s="66"/>
      <c r="RPG274" s="54"/>
      <c r="RPH274" s="66"/>
      <c r="RPI274" s="54"/>
      <c r="RPJ274" s="66"/>
      <c r="RPK274" s="54"/>
      <c r="RPL274" s="66"/>
      <c r="RPM274" s="54"/>
      <c r="RPN274" s="66"/>
      <c r="RPO274" s="54"/>
      <c r="RPP274" s="66"/>
      <c r="RPQ274" s="54"/>
      <c r="RPR274" s="66"/>
      <c r="RPS274" s="54"/>
      <c r="RPT274" s="66"/>
      <c r="RPU274" s="54"/>
      <c r="RPV274" s="66"/>
      <c r="RPW274" s="54"/>
      <c r="RPX274" s="66"/>
      <c r="RPY274" s="54"/>
      <c r="RPZ274" s="66"/>
      <c r="RQA274" s="54"/>
      <c r="RQB274" s="66"/>
      <c r="RQC274" s="54"/>
      <c r="RQD274" s="66"/>
      <c r="RQE274" s="54"/>
      <c r="RQF274" s="66"/>
      <c r="RQG274" s="54"/>
      <c r="RQH274" s="66"/>
      <c r="RQI274" s="54"/>
      <c r="RQJ274" s="66"/>
      <c r="RQK274" s="54"/>
      <c r="RQL274" s="66"/>
      <c r="RQM274" s="54"/>
      <c r="RQN274" s="66"/>
      <c r="RQO274" s="54"/>
      <c r="RQP274" s="66"/>
      <c r="RQQ274" s="54"/>
      <c r="RQR274" s="66"/>
      <c r="RQS274" s="54"/>
      <c r="RQT274" s="66"/>
      <c r="RQU274" s="54"/>
      <c r="RQV274" s="66"/>
      <c r="RQW274" s="54"/>
      <c r="RQX274" s="66"/>
      <c r="RQY274" s="54"/>
      <c r="RQZ274" s="66"/>
      <c r="RRA274" s="54"/>
      <c r="RRB274" s="66"/>
      <c r="RRC274" s="54"/>
      <c r="RRD274" s="66"/>
      <c r="RRE274" s="54"/>
      <c r="RRF274" s="66"/>
      <c r="RRG274" s="54"/>
      <c r="RRH274" s="66"/>
      <c r="RRI274" s="54"/>
      <c r="RRJ274" s="66"/>
      <c r="RRK274" s="54"/>
      <c r="RRL274" s="66"/>
      <c r="RRM274" s="54"/>
      <c r="RRN274" s="66"/>
      <c r="RRO274" s="54"/>
      <c r="RRP274" s="66"/>
      <c r="RRQ274" s="54"/>
      <c r="RRR274" s="66"/>
      <c r="RRS274" s="54"/>
      <c r="RRT274" s="66"/>
      <c r="RRU274" s="54"/>
      <c r="RRV274" s="66"/>
      <c r="RRW274" s="54"/>
      <c r="RRX274" s="66"/>
      <c r="RRY274" s="54"/>
      <c r="RRZ274" s="66"/>
      <c r="RSA274" s="54"/>
      <c r="RSB274" s="66"/>
      <c r="RSC274" s="54"/>
      <c r="RSD274" s="66"/>
      <c r="RSE274" s="54"/>
      <c r="RSF274" s="66"/>
      <c r="RSG274" s="54"/>
      <c r="RSH274" s="66"/>
      <c r="RSI274" s="54"/>
      <c r="RSJ274" s="66"/>
      <c r="RSK274" s="54"/>
      <c r="RSL274" s="66"/>
      <c r="RSM274" s="54"/>
      <c r="RSN274" s="66"/>
      <c r="RSO274" s="54"/>
      <c r="RSP274" s="66"/>
      <c r="RSQ274" s="54"/>
      <c r="RSR274" s="66"/>
      <c r="RSS274" s="54"/>
      <c r="RST274" s="66"/>
      <c r="RSU274" s="54"/>
      <c r="RSV274" s="66"/>
      <c r="RSW274" s="54"/>
      <c r="RSX274" s="66"/>
      <c r="RSY274" s="54"/>
      <c r="RSZ274" s="66"/>
      <c r="RTA274" s="54"/>
      <c r="RTB274" s="66"/>
      <c r="RTC274" s="54"/>
      <c r="RTD274" s="66"/>
      <c r="RTE274" s="54"/>
      <c r="RTF274" s="66"/>
      <c r="RTG274" s="54"/>
      <c r="RTH274" s="66"/>
      <c r="RTI274" s="54"/>
      <c r="RTJ274" s="66"/>
      <c r="RTK274" s="54"/>
      <c r="RTL274" s="66"/>
      <c r="RTM274" s="54"/>
      <c r="RTN274" s="66"/>
      <c r="RTO274" s="54"/>
      <c r="RTP274" s="66"/>
      <c r="RTQ274" s="54"/>
      <c r="RTR274" s="66"/>
      <c r="RTS274" s="54"/>
      <c r="RTT274" s="66"/>
      <c r="RTU274" s="54"/>
      <c r="RTV274" s="66"/>
      <c r="RTW274" s="54"/>
      <c r="RTX274" s="66"/>
      <c r="RTY274" s="54"/>
      <c r="RTZ274" s="66"/>
      <c r="RUA274" s="54"/>
      <c r="RUB274" s="66"/>
      <c r="RUC274" s="54"/>
      <c r="RUD274" s="66"/>
      <c r="RUE274" s="54"/>
      <c r="RUF274" s="66"/>
      <c r="RUG274" s="54"/>
      <c r="RUH274" s="66"/>
      <c r="RUI274" s="54"/>
      <c r="RUJ274" s="66"/>
      <c r="RUK274" s="54"/>
      <c r="RUL274" s="66"/>
      <c r="RUM274" s="54"/>
      <c r="RUN274" s="66"/>
      <c r="RUO274" s="54"/>
      <c r="RUP274" s="66"/>
      <c r="RUQ274" s="54"/>
      <c r="RUR274" s="66"/>
      <c r="RUS274" s="54"/>
      <c r="RUT274" s="66"/>
      <c r="RUU274" s="54"/>
      <c r="RUV274" s="66"/>
      <c r="RUW274" s="54"/>
      <c r="RUX274" s="66"/>
      <c r="RUY274" s="54"/>
      <c r="RUZ274" s="66"/>
      <c r="RVA274" s="54"/>
      <c r="RVB274" s="66"/>
      <c r="RVC274" s="54"/>
      <c r="RVD274" s="66"/>
      <c r="RVE274" s="54"/>
      <c r="RVF274" s="66"/>
      <c r="RVG274" s="54"/>
      <c r="RVH274" s="66"/>
      <c r="RVI274" s="54"/>
      <c r="RVJ274" s="66"/>
      <c r="RVK274" s="54"/>
      <c r="RVL274" s="66"/>
      <c r="RVM274" s="54"/>
      <c r="RVN274" s="66"/>
      <c r="RVO274" s="54"/>
      <c r="RVP274" s="66"/>
      <c r="RVQ274" s="54"/>
      <c r="RVR274" s="66"/>
      <c r="RVS274" s="54"/>
      <c r="RVT274" s="66"/>
      <c r="RVU274" s="54"/>
      <c r="RVV274" s="66"/>
      <c r="RVW274" s="54"/>
      <c r="RVX274" s="66"/>
      <c r="RVY274" s="54"/>
      <c r="RVZ274" s="66"/>
      <c r="RWA274" s="54"/>
      <c r="RWB274" s="66"/>
      <c r="RWC274" s="54"/>
      <c r="RWD274" s="66"/>
      <c r="RWE274" s="54"/>
      <c r="RWF274" s="66"/>
      <c r="RWG274" s="54"/>
      <c r="RWH274" s="66"/>
      <c r="RWI274" s="54"/>
      <c r="RWJ274" s="66"/>
      <c r="RWK274" s="54"/>
      <c r="RWL274" s="66"/>
      <c r="RWM274" s="54"/>
      <c r="RWN274" s="66"/>
      <c r="RWO274" s="54"/>
      <c r="RWP274" s="66"/>
      <c r="RWQ274" s="54"/>
      <c r="RWR274" s="66"/>
      <c r="RWS274" s="54"/>
      <c r="RWT274" s="66"/>
      <c r="RWU274" s="54"/>
      <c r="RWV274" s="66"/>
      <c r="RWW274" s="54"/>
      <c r="RWX274" s="66"/>
      <c r="RWY274" s="54"/>
      <c r="RWZ274" s="66"/>
      <c r="RXA274" s="54"/>
      <c r="RXB274" s="66"/>
      <c r="RXC274" s="54"/>
      <c r="RXD274" s="66"/>
      <c r="RXE274" s="54"/>
      <c r="RXF274" s="66"/>
      <c r="RXG274" s="54"/>
      <c r="RXH274" s="66"/>
      <c r="RXI274" s="54"/>
      <c r="RXJ274" s="66"/>
      <c r="RXK274" s="54"/>
      <c r="RXL274" s="66"/>
      <c r="RXM274" s="54"/>
      <c r="RXN274" s="66"/>
      <c r="RXO274" s="54"/>
      <c r="RXP274" s="66"/>
      <c r="RXQ274" s="54"/>
      <c r="RXR274" s="66"/>
      <c r="RXS274" s="54"/>
      <c r="RXT274" s="66"/>
      <c r="RXU274" s="54"/>
      <c r="RXV274" s="66"/>
      <c r="RXW274" s="54"/>
      <c r="RXX274" s="66"/>
      <c r="RXY274" s="54"/>
      <c r="RXZ274" s="66"/>
      <c r="RYA274" s="54"/>
      <c r="RYB274" s="66"/>
      <c r="RYC274" s="54"/>
      <c r="RYD274" s="66"/>
      <c r="RYE274" s="54"/>
      <c r="RYF274" s="66"/>
      <c r="RYG274" s="54"/>
      <c r="RYH274" s="66"/>
      <c r="RYI274" s="54"/>
      <c r="RYJ274" s="66"/>
      <c r="RYK274" s="54"/>
      <c r="RYL274" s="66"/>
      <c r="RYM274" s="54"/>
      <c r="RYN274" s="66"/>
      <c r="RYO274" s="54"/>
      <c r="RYP274" s="66"/>
      <c r="RYQ274" s="54"/>
      <c r="RYR274" s="66"/>
      <c r="RYS274" s="54"/>
      <c r="RYT274" s="66"/>
      <c r="RYU274" s="54"/>
      <c r="RYV274" s="66"/>
      <c r="RYW274" s="54"/>
      <c r="RYX274" s="66"/>
      <c r="RYY274" s="54"/>
      <c r="RYZ274" s="66"/>
      <c r="RZA274" s="54"/>
      <c r="RZB274" s="66"/>
      <c r="RZC274" s="54"/>
      <c r="RZD274" s="66"/>
      <c r="RZE274" s="54"/>
      <c r="RZF274" s="66"/>
      <c r="RZG274" s="54"/>
      <c r="RZH274" s="66"/>
      <c r="RZI274" s="54"/>
      <c r="RZJ274" s="66"/>
      <c r="RZK274" s="54"/>
      <c r="RZL274" s="66"/>
      <c r="RZM274" s="54"/>
      <c r="RZN274" s="66"/>
      <c r="RZO274" s="54"/>
      <c r="RZP274" s="66"/>
      <c r="RZQ274" s="54"/>
      <c r="RZR274" s="66"/>
      <c r="RZS274" s="54"/>
      <c r="RZT274" s="66"/>
      <c r="RZU274" s="54"/>
      <c r="RZV274" s="66"/>
      <c r="RZW274" s="54"/>
      <c r="RZX274" s="66"/>
      <c r="RZY274" s="54"/>
      <c r="RZZ274" s="66"/>
      <c r="SAA274" s="54"/>
      <c r="SAB274" s="66"/>
      <c r="SAC274" s="54"/>
      <c r="SAD274" s="66"/>
      <c r="SAE274" s="54"/>
      <c r="SAF274" s="66"/>
      <c r="SAG274" s="54"/>
      <c r="SAH274" s="66"/>
      <c r="SAI274" s="54"/>
      <c r="SAJ274" s="66"/>
      <c r="SAK274" s="54"/>
      <c r="SAL274" s="66"/>
      <c r="SAM274" s="54"/>
      <c r="SAN274" s="66"/>
      <c r="SAO274" s="54"/>
      <c r="SAP274" s="66"/>
      <c r="SAQ274" s="54"/>
      <c r="SAR274" s="66"/>
      <c r="SAS274" s="54"/>
      <c r="SAT274" s="66"/>
      <c r="SAU274" s="54"/>
      <c r="SAV274" s="66"/>
      <c r="SAW274" s="54"/>
      <c r="SAX274" s="66"/>
      <c r="SAY274" s="54"/>
      <c r="SAZ274" s="66"/>
      <c r="SBA274" s="54"/>
      <c r="SBB274" s="66"/>
      <c r="SBC274" s="54"/>
      <c r="SBD274" s="66"/>
      <c r="SBE274" s="54"/>
      <c r="SBF274" s="66"/>
      <c r="SBG274" s="54"/>
      <c r="SBH274" s="66"/>
      <c r="SBI274" s="54"/>
      <c r="SBJ274" s="66"/>
      <c r="SBK274" s="54"/>
      <c r="SBL274" s="66"/>
      <c r="SBM274" s="54"/>
      <c r="SBN274" s="66"/>
      <c r="SBO274" s="54"/>
      <c r="SBP274" s="66"/>
      <c r="SBQ274" s="54"/>
      <c r="SBR274" s="66"/>
      <c r="SBS274" s="54"/>
      <c r="SBT274" s="66"/>
      <c r="SBU274" s="54"/>
      <c r="SBV274" s="66"/>
      <c r="SBW274" s="54"/>
      <c r="SBX274" s="66"/>
      <c r="SBY274" s="54"/>
      <c r="SBZ274" s="66"/>
      <c r="SCA274" s="54"/>
      <c r="SCB274" s="66"/>
      <c r="SCC274" s="54"/>
      <c r="SCD274" s="66"/>
      <c r="SCE274" s="54"/>
      <c r="SCF274" s="66"/>
      <c r="SCG274" s="54"/>
      <c r="SCH274" s="66"/>
      <c r="SCI274" s="54"/>
      <c r="SCJ274" s="66"/>
      <c r="SCK274" s="54"/>
      <c r="SCL274" s="66"/>
      <c r="SCM274" s="54"/>
      <c r="SCN274" s="66"/>
      <c r="SCO274" s="54"/>
      <c r="SCP274" s="66"/>
      <c r="SCQ274" s="54"/>
      <c r="SCR274" s="66"/>
      <c r="SCS274" s="54"/>
      <c r="SCT274" s="66"/>
      <c r="SCU274" s="54"/>
      <c r="SCV274" s="66"/>
      <c r="SCW274" s="54"/>
      <c r="SCX274" s="66"/>
      <c r="SCY274" s="54"/>
      <c r="SCZ274" s="66"/>
      <c r="SDA274" s="54"/>
      <c r="SDB274" s="66"/>
      <c r="SDC274" s="54"/>
      <c r="SDD274" s="66"/>
      <c r="SDE274" s="54"/>
      <c r="SDF274" s="66"/>
      <c r="SDG274" s="54"/>
      <c r="SDH274" s="66"/>
      <c r="SDI274" s="54"/>
      <c r="SDJ274" s="66"/>
      <c r="SDK274" s="54"/>
      <c r="SDL274" s="66"/>
      <c r="SDM274" s="54"/>
      <c r="SDN274" s="66"/>
      <c r="SDO274" s="54"/>
      <c r="SDP274" s="66"/>
      <c r="SDQ274" s="54"/>
      <c r="SDR274" s="66"/>
      <c r="SDS274" s="54"/>
      <c r="SDT274" s="66"/>
      <c r="SDU274" s="54"/>
      <c r="SDV274" s="66"/>
      <c r="SDW274" s="54"/>
      <c r="SDX274" s="66"/>
      <c r="SDY274" s="54"/>
      <c r="SDZ274" s="66"/>
      <c r="SEA274" s="54"/>
      <c r="SEB274" s="66"/>
      <c r="SEC274" s="54"/>
      <c r="SED274" s="66"/>
      <c r="SEE274" s="54"/>
      <c r="SEF274" s="66"/>
      <c r="SEG274" s="54"/>
      <c r="SEH274" s="66"/>
      <c r="SEI274" s="54"/>
      <c r="SEJ274" s="66"/>
      <c r="SEK274" s="54"/>
      <c r="SEL274" s="66"/>
      <c r="SEM274" s="54"/>
      <c r="SEN274" s="66"/>
      <c r="SEO274" s="54"/>
      <c r="SEP274" s="66"/>
      <c r="SEQ274" s="54"/>
      <c r="SER274" s="66"/>
      <c r="SES274" s="54"/>
      <c r="SET274" s="66"/>
      <c r="SEU274" s="54"/>
      <c r="SEV274" s="66"/>
      <c r="SEW274" s="54"/>
      <c r="SEX274" s="66"/>
      <c r="SEY274" s="54"/>
      <c r="SEZ274" s="66"/>
      <c r="SFA274" s="54"/>
      <c r="SFB274" s="66"/>
      <c r="SFC274" s="54"/>
      <c r="SFD274" s="66"/>
      <c r="SFE274" s="54"/>
      <c r="SFF274" s="66"/>
      <c r="SFG274" s="54"/>
      <c r="SFH274" s="66"/>
      <c r="SFI274" s="54"/>
      <c r="SFJ274" s="66"/>
      <c r="SFK274" s="54"/>
      <c r="SFL274" s="66"/>
      <c r="SFM274" s="54"/>
      <c r="SFN274" s="66"/>
      <c r="SFO274" s="54"/>
      <c r="SFP274" s="66"/>
      <c r="SFQ274" s="54"/>
      <c r="SFR274" s="66"/>
      <c r="SFS274" s="54"/>
      <c r="SFT274" s="66"/>
      <c r="SFU274" s="54"/>
      <c r="SFV274" s="66"/>
      <c r="SFW274" s="54"/>
      <c r="SFX274" s="66"/>
      <c r="SFY274" s="54"/>
      <c r="SFZ274" s="66"/>
      <c r="SGA274" s="54"/>
      <c r="SGB274" s="66"/>
      <c r="SGC274" s="54"/>
      <c r="SGD274" s="66"/>
      <c r="SGE274" s="54"/>
      <c r="SGF274" s="66"/>
      <c r="SGG274" s="54"/>
      <c r="SGH274" s="66"/>
      <c r="SGI274" s="54"/>
      <c r="SGJ274" s="66"/>
      <c r="SGK274" s="54"/>
      <c r="SGL274" s="66"/>
      <c r="SGM274" s="54"/>
      <c r="SGN274" s="66"/>
      <c r="SGO274" s="54"/>
      <c r="SGP274" s="66"/>
      <c r="SGQ274" s="54"/>
      <c r="SGR274" s="66"/>
      <c r="SGS274" s="54"/>
      <c r="SGT274" s="66"/>
      <c r="SGU274" s="54"/>
      <c r="SGV274" s="66"/>
      <c r="SGW274" s="54"/>
      <c r="SGX274" s="66"/>
      <c r="SGY274" s="54"/>
      <c r="SGZ274" s="66"/>
      <c r="SHA274" s="54"/>
      <c r="SHB274" s="66"/>
      <c r="SHC274" s="54"/>
      <c r="SHD274" s="66"/>
      <c r="SHE274" s="54"/>
      <c r="SHF274" s="66"/>
      <c r="SHG274" s="54"/>
      <c r="SHH274" s="66"/>
      <c r="SHI274" s="54"/>
      <c r="SHJ274" s="66"/>
      <c r="SHK274" s="54"/>
      <c r="SHL274" s="66"/>
      <c r="SHM274" s="54"/>
      <c r="SHN274" s="66"/>
      <c r="SHO274" s="54"/>
      <c r="SHP274" s="66"/>
      <c r="SHQ274" s="54"/>
      <c r="SHR274" s="66"/>
      <c r="SHS274" s="54"/>
      <c r="SHT274" s="66"/>
      <c r="SHU274" s="54"/>
      <c r="SHV274" s="66"/>
      <c r="SHW274" s="54"/>
      <c r="SHX274" s="66"/>
      <c r="SHY274" s="54"/>
      <c r="SHZ274" s="66"/>
      <c r="SIA274" s="54"/>
      <c r="SIB274" s="66"/>
      <c r="SIC274" s="54"/>
      <c r="SID274" s="66"/>
      <c r="SIE274" s="54"/>
      <c r="SIF274" s="66"/>
      <c r="SIG274" s="54"/>
      <c r="SIH274" s="66"/>
      <c r="SII274" s="54"/>
      <c r="SIJ274" s="66"/>
      <c r="SIK274" s="54"/>
      <c r="SIL274" s="66"/>
      <c r="SIM274" s="54"/>
      <c r="SIN274" s="66"/>
      <c r="SIO274" s="54"/>
      <c r="SIP274" s="66"/>
      <c r="SIQ274" s="54"/>
      <c r="SIR274" s="66"/>
      <c r="SIS274" s="54"/>
      <c r="SIT274" s="66"/>
      <c r="SIU274" s="54"/>
      <c r="SIV274" s="66"/>
      <c r="SIW274" s="54"/>
      <c r="SIX274" s="66"/>
      <c r="SIY274" s="54"/>
      <c r="SIZ274" s="66"/>
      <c r="SJA274" s="54"/>
      <c r="SJB274" s="66"/>
      <c r="SJC274" s="54"/>
      <c r="SJD274" s="66"/>
      <c r="SJE274" s="54"/>
      <c r="SJF274" s="66"/>
      <c r="SJG274" s="54"/>
      <c r="SJH274" s="66"/>
      <c r="SJI274" s="54"/>
      <c r="SJJ274" s="66"/>
      <c r="SJK274" s="54"/>
      <c r="SJL274" s="66"/>
      <c r="SJM274" s="54"/>
      <c r="SJN274" s="66"/>
      <c r="SJO274" s="54"/>
      <c r="SJP274" s="66"/>
      <c r="SJQ274" s="54"/>
      <c r="SJR274" s="66"/>
      <c r="SJS274" s="54"/>
      <c r="SJT274" s="66"/>
      <c r="SJU274" s="54"/>
      <c r="SJV274" s="66"/>
      <c r="SJW274" s="54"/>
      <c r="SJX274" s="66"/>
      <c r="SJY274" s="54"/>
      <c r="SJZ274" s="66"/>
      <c r="SKA274" s="54"/>
      <c r="SKB274" s="66"/>
      <c r="SKC274" s="54"/>
      <c r="SKD274" s="66"/>
      <c r="SKE274" s="54"/>
      <c r="SKF274" s="66"/>
      <c r="SKG274" s="54"/>
      <c r="SKH274" s="66"/>
      <c r="SKI274" s="54"/>
      <c r="SKJ274" s="66"/>
      <c r="SKK274" s="54"/>
      <c r="SKL274" s="66"/>
      <c r="SKM274" s="54"/>
      <c r="SKN274" s="66"/>
      <c r="SKO274" s="54"/>
      <c r="SKP274" s="66"/>
      <c r="SKQ274" s="54"/>
      <c r="SKR274" s="66"/>
      <c r="SKS274" s="54"/>
      <c r="SKT274" s="66"/>
      <c r="SKU274" s="54"/>
      <c r="SKV274" s="66"/>
      <c r="SKW274" s="54"/>
      <c r="SKX274" s="66"/>
      <c r="SKY274" s="54"/>
      <c r="SKZ274" s="66"/>
      <c r="SLA274" s="54"/>
      <c r="SLB274" s="66"/>
      <c r="SLC274" s="54"/>
      <c r="SLD274" s="66"/>
      <c r="SLE274" s="54"/>
      <c r="SLF274" s="66"/>
      <c r="SLG274" s="54"/>
      <c r="SLH274" s="66"/>
      <c r="SLI274" s="54"/>
      <c r="SLJ274" s="66"/>
      <c r="SLK274" s="54"/>
      <c r="SLL274" s="66"/>
      <c r="SLM274" s="54"/>
      <c r="SLN274" s="66"/>
      <c r="SLO274" s="54"/>
      <c r="SLP274" s="66"/>
      <c r="SLQ274" s="54"/>
      <c r="SLR274" s="66"/>
      <c r="SLS274" s="54"/>
      <c r="SLT274" s="66"/>
      <c r="SLU274" s="54"/>
      <c r="SLV274" s="66"/>
      <c r="SLW274" s="54"/>
      <c r="SLX274" s="66"/>
      <c r="SLY274" s="54"/>
      <c r="SLZ274" s="66"/>
      <c r="SMA274" s="54"/>
      <c r="SMB274" s="66"/>
      <c r="SMC274" s="54"/>
      <c r="SMD274" s="66"/>
      <c r="SME274" s="54"/>
      <c r="SMF274" s="66"/>
      <c r="SMG274" s="54"/>
      <c r="SMH274" s="66"/>
      <c r="SMI274" s="54"/>
      <c r="SMJ274" s="66"/>
      <c r="SMK274" s="54"/>
      <c r="SML274" s="66"/>
      <c r="SMM274" s="54"/>
      <c r="SMN274" s="66"/>
      <c r="SMO274" s="54"/>
      <c r="SMP274" s="66"/>
      <c r="SMQ274" s="54"/>
      <c r="SMR274" s="66"/>
      <c r="SMS274" s="54"/>
      <c r="SMT274" s="66"/>
      <c r="SMU274" s="54"/>
      <c r="SMV274" s="66"/>
      <c r="SMW274" s="54"/>
      <c r="SMX274" s="66"/>
      <c r="SMY274" s="54"/>
      <c r="SMZ274" s="66"/>
      <c r="SNA274" s="54"/>
      <c r="SNB274" s="66"/>
      <c r="SNC274" s="54"/>
      <c r="SND274" s="66"/>
      <c r="SNE274" s="54"/>
      <c r="SNF274" s="66"/>
      <c r="SNG274" s="54"/>
      <c r="SNH274" s="66"/>
      <c r="SNI274" s="54"/>
      <c r="SNJ274" s="66"/>
      <c r="SNK274" s="54"/>
      <c r="SNL274" s="66"/>
      <c r="SNM274" s="54"/>
      <c r="SNN274" s="66"/>
      <c r="SNO274" s="54"/>
      <c r="SNP274" s="66"/>
      <c r="SNQ274" s="54"/>
      <c r="SNR274" s="66"/>
      <c r="SNS274" s="54"/>
      <c r="SNT274" s="66"/>
      <c r="SNU274" s="54"/>
      <c r="SNV274" s="66"/>
      <c r="SNW274" s="54"/>
      <c r="SNX274" s="66"/>
      <c r="SNY274" s="54"/>
      <c r="SNZ274" s="66"/>
      <c r="SOA274" s="54"/>
      <c r="SOB274" s="66"/>
      <c r="SOC274" s="54"/>
      <c r="SOD274" s="66"/>
      <c r="SOE274" s="54"/>
      <c r="SOF274" s="66"/>
      <c r="SOG274" s="54"/>
      <c r="SOH274" s="66"/>
      <c r="SOI274" s="54"/>
      <c r="SOJ274" s="66"/>
      <c r="SOK274" s="54"/>
      <c r="SOL274" s="66"/>
      <c r="SOM274" s="54"/>
      <c r="SON274" s="66"/>
      <c r="SOO274" s="54"/>
      <c r="SOP274" s="66"/>
      <c r="SOQ274" s="54"/>
      <c r="SOR274" s="66"/>
      <c r="SOS274" s="54"/>
      <c r="SOT274" s="66"/>
      <c r="SOU274" s="54"/>
      <c r="SOV274" s="66"/>
      <c r="SOW274" s="54"/>
      <c r="SOX274" s="66"/>
      <c r="SOY274" s="54"/>
      <c r="SOZ274" s="66"/>
      <c r="SPA274" s="54"/>
      <c r="SPB274" s="66"/>
      <c r="SPC274" s="54"/>
      <c r="SPD274" s="66"/>
      <c r="SPE274" s="54"/>
      <c r="SPF274" s="66"/>
      <c r="SPG274" s="54"/>
      <c r="SPH274" s="66"/>
      <c r="SPI274" s="54"/>
      <c r="SPJ274" s="66"/>
      <c r="SPK274" s="54"/>
      <c r="SPL274" s="66"/>
      <c r="SPM274" s="54"/>
      <c r="SPN274" s="66"/>
      <c r="SPO274" s="54"/>
      <c r="SPP274" s="66"/>
      <c r="SPQ274" s="54"/>
      <c r="SPR274" s="66"/>
      <c r="SPS274" s="54"/>
      <c r="SPT274" s="66"/>
      <c r="SPU274" s="54"/>
      <c r="SPV274" s="66"/>
      <c r="SPW274" s="54"/>
      <c r="SPX274" s="66"/>
      <c r="SPY274" s="54"/>
      <c r="SPZ274" s="66"/>
      <c r="SQA274" s="54"/>
      <c r="SQB274" s="66"/>
      <c r="SQC274" s="54"/>
      <c r="SQD274" s="66"/>
      <c r="SQE274" s="54"/>
      <c r="SQF274" s="66"/>
      <c r="SQG274" s="54"/>
      <c r="SQH274" s="66"/>
      <c r="SQI274" s="54"/>
      <c r="SQJ274" s="66"/>
      <c r="SQK274" s="54"/>
      <c r="SQL274" s="66"/>
      <c r="SQM274" s="54"/>
      <c r="SQN274" s="66"/>
      <c r="SQO274" s="54"/>
      <c r="SQP274" s="66"/>
      <c r="SQQ274" s="54"/>
      <c r="SQR274" s="66"/>
      <c r="SQS274" s="54"/>
      <c r="SQT274" s="66"/>
      <c r="SQU274" s="54"/>
      <c r="SQV274" s="66"/>
      <c r="SQW274" s="54"/>
      <c r="SQX274" s="66"/>
      <c r="SQY274" s="54"/>
      <c r="SQZ274" s="66"/>
      <c r="SRA274" s="54"/>
      <c r="SRB274" s="66"/>
      <c r="SRC274" s="54"/>
      <c r="SRD274" s="66"/>
      <c r="SRE274" s="54"/>
      <c r="SRF274" s="66"/>
      <c r="SRG274" s="54"/>
      <c r="SRH274" s="66"/>
      <c r="SRI274" s="54"/>
      <c r="SRJ274" s="66"/>
      <c r="SRK274" s="54"/>
      <c r="SRL274" s="66"/>
      <c r="SRM274" s="54"/>
      <c r="SRN274" s="66"/>
      <c r="SRO274" s="54"/>
      <c r="SRP274" s="66"/>
      <c r="SRQ274" s="54"/>
      <c r="SRR274" s="66"/>
      <c r="SRS274" s="54"/>
      <c r="SRT274" s="66"/>
      <c r="SRU274" s="54"/>
      <c r="SRV274" s="66"/>
      <c r="SRW274" s="54"/>
      <c r="SRX274" s="66"/>
      <c r="SRY274" s="54"/>
      <c r="SRZ274" s="66"/>
      <c r="SSA274" s="54"/>
      <c r="SSB274" s="66"/>
      <c r="SSC274" s="54"/>
      <c r="SSD274" s="66"/>
      <c r="SSE274" s="54"/>
      <c r="SSF274" s="66"/>
      <c r="SSG274" s="54"/>
      <c r="SSH274" s="66"/>
      <c r="SSI274" s="54"/>
      <c r="SSJ274" s="66"/>
      <c r="SSK274" s="54"/>
      <c r="SSL274" s="66"/>
      <c r="SSM274" s="54"/>
      <c r="SSN274" s="66"/>
      <c r="SSO274" s="54"/>
      <c r="SSP274" s="66"/>
      <c r="SSQ274" s="54"/>
      <c r="SSR274" s="66"/>
      <c r="SSS274" s="54"/>
      <c r="SST274" s="66"/>
      <c r="SSU274" s="54"/>
      <c r="SSV274" s="66"/>
      <c r="SSW274" s="54"/>
      <c r="SSX274" s="66"/>
      <c r="SSY274" s="54"/>
      <c r="SSZ274" s="66"/>
      <c r="STA274" s="54"/>
      <c r="STB274" s="66"/>
      <c r="STC274" s="54"/>
      <c r="STD274" s="66"/>
      <c r="STE274" s="54"/>
      <c r="STF274" s="66"/>
      <c r="STG274" s="54"/>
      <c r="STH274" s="66"/>
      <c r="STI274" s="54"/>
      <c r="STJ274" s="66"/>
      <c r="STK274" s="54"/>
      <c r="STL274" s="66"/>
      <c r="STM274" s="54"/>
      <c r="STN274" s="66"/>
      <c r="STO274" s="54"/>
      <c r="STP274" s="66"/>
      <c r="STQ274" s="54"/>
      <c r="STR274" s="66"/>
      <c r="STS274" s="54"/>
      <c r="STT274" s="66"/>
      <c r="STU274" s="54"/>
      <c r="STV274" s="66"/>
      <c r="STW274" s="54"/>
      <c r="STX274" s="66"/>
      <c r="STY274" s="54"/>
      <c r="STZ274" s="66"/>
      <c r="SUA274" s="54"/>
      <c r="SUB274" s="66"/>
      <c r="SUC274" s="54"/>
      <c r="SUD274" s="66"/>
      <c r="SUE274" s="54"/>
      <c r="SUF274" s="66"/>
      <c r="SUG274" s="54"/>
      <c r="SUH274" s="66"/>
      <c r="SUI274" s="54"/>
      <c r="SUJ274" s="66"/>
      <c r="SUK274" s="54"/>
      <c r="SUL274" s="66"/>
      <c r="SUM274" s="54"/>
      <c r="SUN274" s="66"/>
      <c r="SUO274" s="54"/>
      <c r="SUP274" s="66"/>
      <c r="SUQ274" s="54"/>
      <c r="SUR274" s="66"/>
      <c r="SUS274" s="54"/>
      <c r="SUT274" s="66"/>
      <c r="SUU274" s="54"/>
      <c r="SUV274" s="66"/>
      <c r="SUW274" s="54"/>
      <c r="SUX274" s="66"/>
      <c r="SUY274" s="54"/>
      <c r="SUZ274" s="66"/>
      <c r="SVA274" s="54"/>
      <c r="SVB274" s="66"/>
      <c r="SVC274" s="54"/>
      <c r="SVD274" s="66"/>
      <c r="SVE274" s="54"/>
      <c r="SVF274" s="66"/>
      <c r="SVG274" s="54"/>
      <c r="SVH274" s="66"/>
      <c r="SVI274" s="54"/>
      <c r="SVJ274" s="66"/>
      <c r="SVK274" s="54"/>
      <c r="SVL274" s="66"/>
      <c r="SVM274" s="54"/>
      <c r="SVN274" s="66"/>
      <c r="SVO274" s="54"/>
      <c r="SVP274" s="66"/>
      <c r="SVQ274" s="54"/>
      <c r="SVR274" s="66"/>
      <c r="SVS274" s="54"/>
      <c r="SVT274" s="66"/>
      <c r="SVU274" s="54"/>
      <c r="SVV274" s="66"/>
      <c r="SVW274" s="54"/>
      <c r="SVX274" s="66"/>
      <c r="SVY274" s="54"/>
      <c r="SVZ274" s="66"/>
      <c r="SWA274" s="54"/>
      <c r="SWB274" s="66"/>
      <c r="SWC274" s="54"/>
      <c r="SWD274" s="66"/>
      <c r="SWE274" s="54"/>
      <c r="SWF274" s="66"/>
      <c r="SWG274" s="54"/>
      <c r="SWH274" s="66"/>
      <c r="SWI274" s="54"/>
      <c r="SWJ274" s="66"/>
      <c r="SWK274" s="54"/>
      <c r="SWL274" s="66"/>
      <c r="SWM274" s="54"/>
      <c r="SWN274" s="66"/>
      <c r="SWO274" s="54"/>
      <c r="SWP274" s="66"/>
      <c r="SWQ274" s="54"/>
      <c r="SWR274" s="66"/>
      <c r="SWS274" s="54"/>
      <c r="SWT274" s="66"/>
      <c r="SWU274" s="54"/>
      <c r="SWV274" s="66"/>
      <c r="SWW274" s="54"/>
      <c r="SWX274" s="66"/>
      <c r="SWY274" s="54"/>
      <c r="SWZ274" s="66"/>
      <c r="SXA274" s="54"/>
      <c r="SXB274" s="66"/>
      <c r="SXC274" s="54"/>
      <c r="SXD274" s="66"/>
      <c r="SXE274" s="54"/>
      <c r="SXF274" s="66"/>
      <c r="SXG274" s="54"/>
      <c r="SXH274" s="66"/>
      <c r="SXI274" s="54"/>
      <c r="SXJ274" s="66"/>
      <c r="SXK274" s="54"/>
      <c r="SXL274" s="66"/>
      <c r="SXM274" s="54"/>
      <c r="SXN274" s="66"/>
      <c r="SXO274" s="54"/>
      <c r="SXP274" s="66"/>
      <c r="SXQ274" s="54"/>
      <c r="SXR274" s="66"/>
      <c r="SXS274" s="54"/>
      <c r="SXT274" s="66"/>
      <c r="SXU274" s="54"/>
      <c r="SXV274" s="66"/>
      <c r="SXW274" s="54"/>
      <c r="SXX274" s="66"/>
      <c r="SXY274" s="54"/>
      <c r="SXZ274" s="66"/>
      <c r="SYA274" s="54"/>
      <c r="SYB274" s="66"/>
      <c r="SYC274" s="54"/>
      <c r="SYD274" s="66"/>
      <c r="SYE274" s="54"/>
      <c r="SYF274" s="66"/>
      <c r="SYG274" s="54"/>
      <c r="SYH274" s="66"/>
      <c r="SYI274" s="54"/>
      <c r="SYJ274" s="66"/>
      <c r="SYK274" s="54"/>
      <c r="SYL274" s="66"/>
      <c r="SYM274" s="54"/>
      <c r="SYN274" s="66"/>
      <c r="SYO274" s="54"/>
      <c r="SYP274" s="66"/>
      <c r="SYQ274" s="54"/>
      <c r="SYR274" s="66"/>
      <c r="SYS274" s="54"/>
      <c r="SYT274" s="66"/>
      <c r="SYU274" s="54"/>
      <c r="SYV274" s="66"/>
      <c r="SYW274" s="54"/>
      <c r="SYX274" s="66"/>
      <c r="SYY274" s="54"/>
      <c r="SYZ274" s="66"/>
      <c r="SZA274" s="54"/>
      <c r="SZB274" s="66"/>
      <c r="SZC274" s="54"/>
      <c r="SZD274" s="66"/>
      <c r="SZE274" s="54"/>
      <c r="SZF274" s="66"/>
      <c r="SZG274" s="54"/>
      <c r="SZH274" s="66"/>
      <c r="SZI274" s="54"/>
      <c r="SZJ274" s="66"/>
      <c r="SZK274" s="54"/>
      <c r="SZL274" s="66"/>
      <c r="SZM274" s="54"/>
      <c r="SZN274" s="66"/>
      <c r="SZO274" s="54"/>
      <c r="SZP274" s="66"/>
      <c r="SZQ274" s="54"/>
      <c r="SZR274" s="66"/>
      <c r="SZS274" s="54"/>
      <c r="SZT274" s="66"/>
      <c r="SZU274" s="54"/>
      <c r="SZV274" s="66"/>
      <c r="SZW274" s="54"/>
      <c r="SZX274" s="66"/>
      <c r="SZY274" s="54"/>
      <c r="SZZ274" s="66"/>
      <c r="TAA274" s="54"/>
      <c r="TAB274" s="66"/>
      <c r="TAC274" s="54"/>
      <c r="TAD274" s="66"/>
      <c r="TAE274" s="54"/>
      <c r="TAF274" s="66"/>
      <c r="TAG274" s="54"/>
      <c r="TAH274" s="66"/>
      <c r="TAI274" s="54"/>
      <c r="TAJ274" s="66"/>
      <c r="TAK274" s="54"/>
      <c r="TAL274" s="66"/>
      <c r="TAM274" s="54"/>
      <c r="TAN274" s="66"/>
      <c r="TAO274" s="54"/>
      <c r="TAP274" s="66"/>
      <c r="TAQ274" s="54"/>
      <c r="TAR274" s="66"/>
      <c r="TAS274" s="54"/>
      <c r="TAT274" s="66"/>
      <c r="TAU274" s="54"/>
      <c r="TAV274" s="66"/>
      <c r="TAW274" s="54"/>
      <c r="TAX274" s="66"/>
      <c r="TAY274" s="54"/>
      <c r="TAZ274" s="66"/>
      <c r="TBA274" s="54"/>
      <c r="TBB274" s="66"/>
      <c r="TBC274" s="54"/>
      <c r="TBD274" s="66"/>
      <c r="TBE274" s="54"/>
      <c r="TBF274" s="66"/>
      <c r="TBG274" s="54"/>
      <c r="TBH274" s="66"/>
      <c r="TBI274" s="54"/>
      <c r="TBJ274" s="66"/>
      <c r="TBK274" s="54"/>
      <c r="TBL274" s="66"/>
      <c r="TBM274" s="54"/>
      <c r="TBN274" s="66"/>
      <c r="TBO274" s="54"/>
      <c r="TBP274" s="66"/>
      <c r="TBQ274" s="54"/>
      <c r="TBR274" s="66"/>
      <c r="TBS274" s="54"/>
      <c r="TBT274" s="66"/>
      <c r="TBU274" s="54"/>
      <c r="TBV274" s="66"/>
      <c r="TBW274" s="54"/>
      <c r="TBX274" s="66"/>
      <c r="TBY274" s="54"/>
      <c r="TBZ274" s="66"/>
      <c r="TCA274" s="54"/>
      <c r="TCB274" s="66"/>
      <c r="TCC274" s="54"/>
      <c r="TCD274" s="66"/>
      <c r="TCE274" s="54"/>
      <c r="TCF274" s="66"/>
      <c r="TCG274" s="54"/>
      <c r="TCH274" s="66"/>
      <c r="TCI274" s="54"/>
      <c r="TCJ274" s="66"/>
      <c r="TCK274" s="54"/>
      <c r="TCL274" s="66"/>
      <c r="TCM274" s="54"/>
      <c r="TCN274" s="66"/>
      <c r="TCO274" s="54"/>
      <c r="TCP274" s="66"/>
      <c r="TCQ274" s="54"/>
      <c r="TCR274" s="66"/>
      <c r="TCS274" s="54"/>
      <c r="TCT274" s="66"/>
      <c r="TCU274" s="54"/>
      <c r="TCV274" s="66"/>
      <c r="TCW274" s="54"/>
      <c r="TCX274" s="66"/>
      <c r="TCY274" s="54"/>
      <c r="TCZ274" s="66"/>
      <c r="TDA274" s="54"/>
      <c r="TDB274" s="66"/>
      <c r="TDC274" s="54"/>
      <c r="TDD274" s="66"/>
      <c r="TDE274" s="54"/>
      <c r="TDF274" s="66"/>
      <c r="TDG274" s="54"/>
      <c r="TDH274" s="66"/>
      <c r="TDI274" s="54"/>
      <c r="TDJ274" s="66"/>
      <c r="TDK274" s="54"/>
      <c r="TDL274" s="66"/>
      <c r="TDM274" s="54"/>
      <c r="TDN274" s="66"/>
      <c r="TDO274" s="54"/>
      <c r="TDP274" s="66"/>
      <c r="TDQ274" s="54"/>
      <c r="TDR274" s="66"/>
      <c r="TDS274" s="54"/>
      <c r="TDT274" s="66"/>
      <c r="TDU274" s="54"/>
      <c r="TDV274" s="66"/>
      <c r="TDW274" s="54"/>
      <c r="TDX274" s="66"/>
      <c r="TDY274" s="54"/>
      <c r="TDZ274" s="66"/>
      <c r="TEA274" s="54"/>
      <c r="TEB274" s="66"/>
      <c r="TEC274" s="54"/>
      <c r="TED274" s="66"/>
      <c r="TEE274" s="54"/>
      <c r="TEF274" s="66"/>
      <c r="TEG274" s="54"/>
      <c r="TEH274" s="66"/>
      <c r="TEI274" s="54"/>
      <c r="TEJ274" s="66"/>
      <c r="TEK274" s="54"/>
      <c r="TEL274" s="66"/>
      <c r="TEM274" s="54"/>
      <c r="TEN274" s="66"/>
      <c r="TEO274" s="54"/>
      <c r="TEP274" s="66"/>
      <c r="TEQ274" s="54"/>
      <c r="TER274" s="66"/>
      <c r="TES274" s="54"/>
      <c r="TET274" s="66"/>
      <c r="TEU274" s="54"/>
      <c r="TEV274" s="66"/>
      <c r="TEW274" s="54"/>
      <c r="TEX274" s="66"/>
      <c r="TEY274" s="54"/>
      <c r="TEZ274" s="66"/>
      <c r="TFA274" s="54"/>
      <c r="TFB274" s="66"/>
      <c r="TFC274" s="54"/>
      <c r="TFD274" s="66"/>
      <c r="TFE274" s="54"/>
      <c r="TFF274" s="66"/>
      <c r="TFG274" s="54"/>
      <c r="TFH274" s="66"/>
      <c r="TFI274" s="54"/>
      <c r="TFJ274" s="66"/>
      <c r="TFK274" s="54"/>
      <c r="TFL274" s="66"/>
      <c r="TFM274" s="54"/>
      <c r="TFN274" s="66"/>
      <c r="TFO274" s="54"/>
      <c r="TFP274" s="66"/>
      <c r="TFQ274" s="54"/>
      <c r="TFR274" s="66"/>
      <c r="TFS274" s="54"/>
      <c r="TFT274" s="66"/>
      <c r="TFU274" s="54"/>
      <c r="TFV274" s="66"/>
      <c r="TFW274" s="54"/>
      <c r="TFX274" s="66"/>
      <c r="TFY274" s="54"/>
      <c r="TFZ274" s="66"/>
      <c r="TGA274" s="54"/>
      <c r="TGB274" s="66"/>
      <c r="TGC274" s="54"/>
      <c r="TGD274" s="66"/>
      <c r="TGE274" s="54"/>
      <c r="TGF274" s="66"/>
      <c r="TGG274" s="54"/>
      <c r="TGH274" s="66"/>
      <c r="TGI274" s="54"/>
      <c r="TGJ274" s="66"/>
      <c r="TGK274" s="54"/>
      <c r="TGL274" s="66"/>
      <c r="TGM274" s="54"/>
      <c r="TGN274" s="66"/>
      <c r="TGO274" s="54"/>
      <c r="TGP274" s="66"/>
      <c r="TGQ274" s="54"/>
      <c r="TGR274" s="66"/>
      <c r="TGS274" s="54"/>
      <c r="TGT274" s="66"/>
      <c r="TGU274" s="54"/>
      <c r="TGV274" s="66"/>
      <c r="TGW274" s="54"/>
      <c r="TGX274" s="66"/>
      <c r="TGY274" s="54"/>
      <c r="TGZ274" s="66"/>
      <c r="THA274" s="54"/>
      <c r="THB274" s="66"/>
      <c r="THC274" s="54"/>
      <c r="THD274" s="66"/>
      <c r="THE274" s="54"/>
      <c r="THF274" s="66"/>
      <c r="THG274" s="54"/>
      <c r="THH274" s="66"/>
      <c r="THI274" s="54"/>
      <c r="THJ274" s="66"/>
      <c r="THK274" s="54"/>
      <c r="THL274" s="66"/>
      <c r="THM274" s="54"/>
      <c r="THN274" s="66"/>
      <c r="THO274" s="54"/>
      <c r="THP274" s="66"/>
      <c r="THQ274" s="54"/>
      <c r="THR274" s="66"/>
      <c r="THS274" s="54"/>
      <c r="THT274" s="66"/>
      <c r="THU274" s="54"/>
      <c r="THV274" s="66"/>
      <c r="THW274" s="54"/>
      <c r="THX274" s="66"/>
      <c r="THY274" s="54"/>
      <c r="THZ274" s="66"/>
      <c r="TIA274" s="54"/>
      <c r="TIB274" s="66"/>
      <c r="TIC274" s="54"/>
      <c r="TID274" s="66"/>
      <c r="TIE274" s="54"/>
      <c r="TIF274" s="66"/>
      <c r="TIG274" s="54"/>
      <c r="TIH274" s="66"/>
      <c r="TII274" s="54"/>
      <c r="TIJ274" s="66"/>
      <c r="TIK274" s="54"/>
      <c r="TIL274" s="66"/>
      <c r="TIM274" s="54"/>
      <c r="TIN274" s="66"/>
      <c r="TIO274" s="54"/>
      <c r="TIP274" s="66"/>
      <c r="TIQ274" s="54"/>
      <c r="TIR274" s="66"/>
      <c r="TIS274" s="54"/>
      <c r="TIT274" s="66"/>
      <c r="TIU274" s="54"/>
      <c r="TIV274" s="66"/>
      <c r="TIW274" s="54"/>
      <c r="TIX274" s="66"/>
      <c r="TIY274" s="54"/>
      <c r="TIZ274" s="66"/>
      <c r="TJA274" s="54"/>
      <c r="TJB274" s="66"/>
      <c r="TJC274" s="54"/>
      <c r="TJD274" s="66"/>
      <c r="TJE274" s="54"/>
      <c r="TJF274" s="66"/>
      <c r="TJG274" s="54"/>
      <c r="TJH274" s="66"/>
      <c r="TJI274" s="54"/>
      <c r="TJJ274" s="66"/>
      <c r="TJK274" s="54"/>
      <c r="TJL274" s="66"/>
      <c r="TJM274" s="54"/>
      <c r="TJN274" s="66"/>
      <c r="TJO274" s="54"/>
      <c r="TJP274" s="66"/>
      <c r="TJQ274" s="54"/>
      <c r="TJR274" s="66"/>
      <c r="TJS274" s="54"/>
      <c r="TJT274" s="66"/>
      <c r="TJU274" s="54"/>
      <c r="TJV274" s="66"/>
      <c r="TJW274" s="54"/>
      <c r="TJX274" s="66"/>
      <c r="TJY274" s="54"/>
      <c r="TJZ274" s="66"/>
      <c r="TKA274" s="54"/>
      <c r="TKB274" s="66"/>
      <c r="TKC274" s="54"/>
      <c r="TKD274" s="66"/>
      <c r="TKE274" s="54"/>
      <c r="TKF274" s="66"/>
      <c r="TKG274" s="54"/>
      <c r="TKH274" s="66"/>
      <c r="TKI274" s="54"/>
      <c r="TKJ274" s="66"/>
      <c r="TKK274" s="54"/>
      <c r="TKL274" s="66"/>
      <c r="TKM274" s="54"/>
      <c r="TKN274" s="66"/>
      <c r="TKO274" s="54"/>
      <c r="TKP274" s="66"/>
      <c r="TKQ274" s="54"/>
      <c r="TKR274" s="66"/>
      <c r="TKS274" s="54"/>
      <c r="TKT274" s="66"/>
      <c r="TKU274" s="54"/>
      <c r="TKV274" s="66"/>
      <c r="TKW274" s="54"/>
      <c r="TKX274" s="66"/>
      <c r="TKY274" s="54"/>
      <c r="TKZ274" s="66"/>
      <c r="TLA274" s="54"/>
      <c r="TLB274" s="66"/>
      <c r="TLC274" s="54"/>
      <c r="TLD274" s="66"/>
      <c r="TLE274" s="54"/>
      <c r="TLF274" s="66"/>
      <c r="TLG274" s="54"/>
      <c r="TLH274" s="66"/>
      <c r="TLI274" s="54"/>
      <c r="TLJ274" s="66"/>
      <c r="TLK274" s="54"/>
      <c r="TLL274" s="66"/>
      <c r="TLM274" s="54"/>
      <c r="TLN274" s="66"/>
      <c r="TLO274" s="54"/>
      <c r="TLP274" s="66"/>
      <c r="TLQ274" s="54"/>
      <c r="TLR274" s="66"/>
      <c r="TLS274" s="54"/>
      <c r="TLT274" s="66"/>
      <c r="TLU274" s="54"/>
      <c r="TLV274" s="66"/>
      <c r="TLW274" s="54"/>
      <c r="TLX274" s="66"/>
      <c r="TLY274" s="54"/>
      <c r="TLZ274" s="66"/>
      <c r="TMA274" s="54"/>
      <c r="TMB274" s="66"/>
      <c r="TMC274" s="54"/>
      <c r="TMD274" s="66"/>
      <c r="TME274" s="54"/>
      <c r="TMF274" s="66"/>
      <c r="TMG274" s="54"/>
      <c r="TMH274" s="66"/>
      <c r="TMI274" s="54"/>
      <c r="TMJ274" s="66"/>
      <c r="TMK274" s="54"/>
      <c r="TML274" s="66"/>
      <c r="TMM274" s="54"/>
      <c r="TMN274" s="66"/>
      <c r="TMO274" s="54"/>
      <c r="TMP274" s="66"/>
      <c r="TMQ274" s="54"/>
      <c r="TMR274" s="66"/>
      <c r="TMS274" s="54"/>
      <c r="TMT274" s="66"/>
      <c r="TMU274" s="54"/>
      <c r="TMV274" s="66"/>
      <c r="TMW274" s="54"/>
      <c r="TMX274" s="66"/>
      <c r="TMY274" s="54"/>
      <c r="TMZ274" s="66"/>
      <c r="TNA274" s="54"/>
      <c r="TNB274" s="66"/>
      <c r="TNC274" s="54"/>
      <c r="TND274" s="66"/>
      <c r="TNE274" s="54"/>
      <c r="TNF274" s="66"/>
      <c r="TNG274" s="54"/>
      <c r="TNH274" s="66"/>
      <c r="TNI274" s="54"/>
      <c r="TNJ274" s="66"/>
      <c r="TNK274" s="54"/>
      <c r="TNL274" s="66"/>
      <c r="TNM274" s="54"/>
      <c r="TNN274" s="66"/>
      <c r="TNO274" s="54"/>
      <c r="TNP274" s="66"/>
      <c r="TNQ274" s="54"/>
      <c r="TNR274" s="66"/>
      <c r="TNS274" s="54"/>
      <c r="TNT274" s="66"/>
      <c r="TNU274" s="54"/>
      <c r="TNV274" s="66"/>
      <c r="TNW274" s="54"/>
      <c r="TNX274" s="66"/>
      <c r="TNY274" s="54"/>
      <c r="TNZ274" s="66"/>
      <c r="TOA274" s="54"/>
      <c r="TOB274" s="66"/>
      <c r="TOC274" s="54"/>
      <c r="TOD274" s="66"/>
      <c r="TOE274" s="54"/>
      <c r="TOF274" s="66"/>
      <c r="TOG274" s="54"/>
      <c r="TOH274" s="66"/>
      <c r="TOI274" s="54"/>
      <c r="TOJ274" s="66"/>
      <c r="TOK274" s="54"/>
      <c r="TOL274" s="66"/>
      <c r="TOM274" s="54"/>
      <c r="TON274" s="66"/>
      <c r="TOO274" s="54"/>
      <c r="TOP274" s="66"/>
      <c r="TOQ274" s="54"/>
      <c r="TOR274" s="66"/>
      <c r="TOS274" s="54"/>
      <c r="TOT274" s="66"/>
      <c r="TOU274" s="54"/>
      <c r="TOV274" s="66"/>
      <c r="TOW274" s="54"/>
      <c r="TOX274" s="66"/>
      <c r="TOY274" s="54"/>
      <c r="TOZ274" s="66"/>
      <c r="TPA274" s="54"/>
      <c r="TPB274" s="66"/>
      <c r="TPC274" s="54"/>
      <c r="TPD274" s="66"/>
      <c r="TPE274" s="54"/>
      <c r="TPF274" s="66"/>
      <c r="TPG274" s="54"/>
      <c r="TPH274" s="66"/>
      <c r="TPI274" s="54"/>
      <c r="TPJ274" s="66"/>
      <c r="TPK274" s="54"/>
      <c r="TPL274" s="66"/>
      <c r="TPM274" s="54"/>
      <c r="TPN274" s="66"/>
      <c r="TPO274" s="54"/>
      <c r="TPP274" s="66"/>
      <c r="TPQ274" s="54"/>
      <c r="TPR274" s="66"/>
      <c r="TPS274" s="54"/>
      <c r="TPT274" s="66"/>
      <c r="TPU274" s="54"/>
      <c r="TPV274" s="66"/>
      <c r="TPW274" s="54"/>
      <c r="TPX274" s="66"/>
      <c r="TPY274" s="54"/>
      <c r="TPZ274" s="66"/>
      <c r="TQA274" s="54"/>
      <c r="TQB274" s="66"/>
      <c r="TQC274" s="54"/>
      <c r="TQD274" s="66"/>
      <c r="TQE274" s="54"/>
      <c r="TQF274" s="66"/>
      <c r="TQG274" s="54"/>
      <c r="TQH274" s="66"/>
      <c r="TQI274" s="54"/>
      <c r="TQJ274" s="66"/>
      <c r="TQK274" s="54"/>
      <c r="TQL274" s="66"/>
      <c r="TQM274" s="54"/>
      <c r="TQN274" s="66"/>
      <c r="TQO274" s="54"/>
      <c r="TQP274" s="66"/>
      <c r="TQQ274" s="54"/>
      <c r="TQR274" s="66"/>
      <c r="TQS274" s="54"/>
      <c r="TQT274" s="66"/>
      <c r="TQU274" s="54"/>
      <c r="TQV274" s="66"/>
      <c r="TQW274" s="54"/>
      <c r="TQX274" s="66"/>
      <c r="TQY274" s="54"/>
      <c r="TQZ274" s="66"/>
      <c r="TRA274" s="54"/>
      <c r="TRB274" s="66"/>
      <c r="TRC274" s="54"/>
      <c r="TRD274" s="66"/>
      <c r="TRE274" s="54"/>
      <c r="TRF274" s="66"/>
      <c r="TRG274" s="54"/>
      <c r="TRH274" s="66"/>
      <c r="TRI274" s="54"/>
      <c r="TRJ274" s="66"/>
      <c r="TRK274" s="54"/>
      <c r="TRL274" s="66"/>
      <c r="TRM274" s="54"/>
      <c r="TRN274" s="66"/>
      <c r="TRO274" s="54"/>
      <c r="TRP274" s="66"/>
      <c r="TRQ274" s="54"/>
      <c r="TRR274" s="66"/>
      <c r="TRS274" s="54"/>
      <c r="TRT274" s="66"/>
      <c r="TRU274" s="54"/>
      <c r="TRV274" s="66"/>
      <c r="TRW274" s="54"/>
      <c r="TRX274" s="66"/>
      <c r="TRY274" s="54"/>
      <c r="TRZ274" s="66"/>
      <c r="TSA274" s="54"/>
      <c r="TSB274" s="66"/>
      <c r="TSC274" s="54"/>
      <c r="TSD274" s="66"/>
      <c r="TSE274" s="54"/>
      <c r="TSF274" s="66"/>
      <c r="TSG274" s="54"/>
      <c r="TSH274" s="66"/>
      <c r="TSI274" s="54"/>
      <c r="TSJ274" s="66"/>
      <c r="TSK274" s="54"/>
      <c r="TSL274" s="66"/>
      <c r="TSM274" s="54"/>
      <c r="TSN274" s="66"/>
      <c r="TSO274" s="54"/>
      <c r="TSP274" s="66"/>
      <c r="TSQ274" s="54"/>
      <c r="TSR274" s="66"/>
      <c r="TSS274" s="54"/>
      <c r="TST274" s="66"/>
      <c r="TSU274" s="54"/>
      <c r="TSV274" s="66"/>
      <c r="TSW274" s="54"/>
      <c r="TSX274" s="66"/>
      <c r="TSY274" s="54"/>
      <c r="TSZ274" s="66"/>
      <c r="TTA274" s="54"/>
      <c r="TTB274" s="66"/>
      <c r="TTC274" s="54"/>
      <c r="TTD274" s="66"/>
      <c r="TTE274" s="54"/>
      <c r="TTF274" s="66"/>
      <c r="TTG274" s="54"/>
      <c r="TTH274" s="66"/>
      <c r="TTI274" s="54"/>
      <c r="TTJ274" s="66"/>
      <c r="TTK274" s="54"/>
      <c r="TTL274" s="66"/>
      <c r="TTM274" s="54"/>
      <c r="TTN274" s="66"/>
      <c r="TTO274" s="54"/>
      <c r="TTP274" s="66"/>
      <c r="TTQ274" s="54"/>
      <c r="TTR274" s="66"/>
      <c r="TTS274" s="54"/>
      <c r="TTT274" s="66"/>
      <c r="TTU274" s="54"/>
      <c r="TTV274" s="66"/>
      <c r="TTW274" s="54"/>
      <c r="TTX274" s="66"/>
      <c r="TTY274" s="54"/>
      <c r="TTZ274" s="66"/>
      <c r="TUA274" s="54"/>
      <c r="TUB274" s="66"/>
      <c r="TUC274" s="54"/>
      <c r="TUD274" s="66"/>
      <c r="TUE274" s="54"/>
      <c r="TUF274" s="66"/>
      <c r="TUG274" s="54"/>
      <c r="TUH274" s="66"/>
      <c r="TUI274" s="54"/>
      <c r="TUJ274" s="66"/>
      <c r="TUK274" s="54"/>
      <c r="TUL274" s="66"/>
      <c r="TUM274" s="54"/>
      <c r="TUN274" s="66"/>
      <c r="TUO274" s="54"/>
      <c r="TUP274" s="66"/>
      <c r="TUQ274" s="54"/>
      <c r="TUR274" s="66"/>
      <c r="TUS274" s="54"/>
      <c r="TUT274" s="66"/>
      <c r="TUU274" s="54"/>
      <c r="TUV274" s="66"/>
      <c r="TUW274" s="54"/>
      <c r="TUX274" s="66"/>
      <c r="TUY274" s="54"/>
      <c r="TUZ274" s="66"/>
      <c r="TVA274" s="54"/>
      <c r="TVB274" s="66"/>
      <c r="TVC274" s="54"/>
      <c r="TVD274" s="66"/>
      <c r="TVE274" s="54"/>
      <c r="TVF274" s="66"/>
      <c r="TVG274" s="54"/>
      <c r="TVH274" s="66"/>
      <c r="TVI274" s="54"/>
      <c r="TVJ274" s="66"/>
      <c r="TVK274" s="54"/>
      <c r="TVL274" s="66"/>
      <c r="TVM274" s="54"/>
      <c r="TVN274" s="66"/>
      <c r="TVO274" s="54"/>
      <c r="TVP274" s="66"/>
      <c r="TVQ274" s="54"/>
      <c r="TVR274" s="66"/>
      <c r="TVS274" s="54"/>
      <c r="TVT274" s="66"/>
      <c r="TVU274" s="54"/>
      <c r="TVV274" s="66"/>
      <c r="TVW274" s="54"/>
      <c r="TVX274" s="66"/>
      <c r="TVY274" s="54"/>
      <c r="TVZ274" s="66"/>
      <c r="TWA274" s="54"/>
      <c r="TWB274" s="66"/>
      <c r="TWC274" s="54"/>
      <c r="TWD274" s="66"/>
      <c r="TWE274" s="54"/>
      <c r="TWF274" s="66"/>
      <c r="TWG274" s="54"/>
      <c r="TWH274" s="66"/>
      <c r="TWI274" s="54"/>
      <c r="TWJ274" s="66"/>
      <c r="TWK274" s="54"/>
      <c r="TWL274" s="66"/>
      <c r="TWM274" s="54"/>
      <c r="TWN274" s="66"/>
      <c r="TWO274" s="54"/>
      <c r="TWP274" s="66"/>
      <c r="TWQ274" s="54"/>
      <c r="TWR274" s="66"/>
      <c r="TWS274" s="54"/>
      <c r="TWT274" s="66"/>
      <c r="TWU274" s="54"/>
      <c r="TWV274" s="66"/>
      <c r="TWW274" s="54"/>
      <c r="TWX274" s="66"/>
      <c r="TWY274" s="54"/>
      <c r="TWZ274" s="66"/>
      <c r="TXA274" s="54"/>
      <c r="TXB274" s="66"/>
      <c r="TXC274" s="54"/>
      <c r="TXD274" s="66"/>
      <c r="TXE274" s="54"/>
      <c r="TXF274" s="66"/>
      <c r="TXG274" s="54"/>
      <c r="TXH274" s="66"/>
      <c r="TXI274" s="54"/>
      <c r="TXJ274" s="66"/>
      <c r="TXK274" s="54"/>
      <c r="TXL274" s="66"/>
      <c r="TXM274" s="54"/>
      <c r="TXN274" s="66"/>
      <c r="TXO274" s="54"/>
      <c r="TXP274" s="66"/>
      <c r="TXQ274" s="54"/>
      <c r="TXR274" s="66"/>
      <c r="TXS274" s="54"/>
      <c r="TXT274" s="66"/>
      <c r="TXU274" s="54"/>
      <c r="TXV274" s="66"/>
      <c r="TXW274" s="54"/>
      <c r="TXX274" s="66"/>
      <c r="TXY274" s="54"/>
      <c r="TXZ274" s="66"/>
      <c r="TYA274" s="54"/>
      <c r="TYB274" s="66"/>
      <c r="TYC274" s="54"/>
      <c r="TYD274" s="66"/>
      <c r="TYE274" s="54"/>
      <c r="TYF274" s="66"/>
      <c r="TYG274" s="54"/>
      <c r="TYH274" s="66"/>
      <c r="TYI274" s="54"/>
      <c r="TYJ274" s="66"/>
      <c r="TYK274" s="54"/>
      <c r="TYL274" s="66"/>
      <c r="TYM274" s="54"/>
      <c r="TYN274" s="66"/>
      <c r="TYO274" s="54"/>
      <c r="TYP274" s="66"/>
      <c r="TYQ274" s="54"/>
      <c r="TYR274" s="66"/>
      <c r="TYS274" s="54"/>
      <c r="TYT274" s="66"/>
      <c r="TYU274" s="54"/>
      <c r="TYV274" s="66"/>
      <c r="TYW274" s="54"/>
      <c r="TYX274" s="66"/>
      <c r="TYY274" s="54"/>
      <c r="TYZ274" s="66"/>
      <c r="TZA274" s="54"/>
      <c r="TZB274" s="66"/>
      <c r="TZC274" s="54"/>
      <c r="TZD274" s="66"/>
      <c r="TZE274" s="54"/>
      <c r="TZF274" s="66"/>
      <c r="TZG274" s="54"/>
      <c r="TZH274" s="66"/>
      <c r="TZI274" s="54"/>
      <c r="TZJ274" s="66"/>
      <c r="TZK274" s="54"/>
      <c r="TZL274" s="66"/>
      <c r="TZM274" s="54"/>
      <c r="TZN274" s="66"/>
      <c r="TZO274" s="54"/>
      <c r="TZP274" s="66"/>
      <c r="TZQ274" s="54"/>
      <c r="TZR274" s="66"/>
      <c r="TZS274" s="54"/>
      <c r="TZT274" s="66"/>
      <c r="TZU274" s="54"/>
      <c r="TZV274" s="66"/>
      <c r="TZW274" s="54"/>
      <c r="TZX274" s="66"/>
      <c r="TZY274" s="54"/>
      <c r="TZZ274" s="66"/>
      <c r="UAA274" s="54"/>
      <c r="UAB274" s="66"/>
      <c r="UAC274" s="54"/>
      <c r="UAD274" s="66"/>
      <c r="UAE274" s="54"/>
      <c r="UAF274" s="66"/>
      <c r="UAG274" s="54"/>
      <c r="UAH274" s="66"/>
      <c r="UAI274" s="54"/>
      <c r="UAJ274" s="66"/>
      <c r="UAK274" s="54"/>
      <c r="UAL274" s="66"/>
      <c r="UAM274" s="54"/>
      <c r="UAN274" s="66"/>
      <c r="UAO274" s="54"/>
      <c r="UAP274" s="66"/>
      <c r="UAQ274" s="54"/>
      <c r="UAR274" s="66"/>
      <c r="UAS274" s="54"/>
      <c r="UAT274" s="66"/>
      <c r="UAU274" s="54"/>
      <c r="UAV274" s="66"/>
      <c r="UAW274" s="54"/>
      <c r="UAX274" s="66"/>
      <c r="UAY274" s="54"/>
      <c r="UAZ274" s="66"/>
      <c r="UBA274" s="54"/>
      <c r="UBB274" s="66"/>
      <c r="UBC274" s="54"/>
      <c r="UBD274" s="66"/>
      <c r="UBE274" s="54"/>
      <c r="UBF274" s="66"/>
      <c r="UBG274" s="54"/>
      <c r="UBH274" s="66"/>
      <c r="UBI274" s="54"/>
      <c r="UBJ274" s="66"/>
      <c r="UBK274" s="54"/>
      <c r="UBL274" s="66"/>
      <c r="UBM274" s="54"/>
      <c r="UBN274" s="66"/>
      <c r="UBO274" s="54"/>
      <c r="UBP274" s="66"/>
      <c r="UBQ274" s="54"/>
      <c r="UBR274" s="66"/>
      <c r="UBS274" s="54"/>
      <c r="UBT274" s="66"/>
      <c r="UBU274" s="54"/>
      <c r="UBV274" s="66"/>
      <c r="UBW274" s="54"/>
      <c r="UBX274" s="66"/>
      <c r="UBY274" s="54"/>
      <c r="UBZ274" s="66"/>
      <c r="UCA274" s="54"/>
      <c r="UCB274" s="66"/>
      <c r="UCC274" s="54"/>
      <c r="UCD274" s="66"/>
      <c r="UCE274" s="54"/>
      <c r="UCF274" s="66"/>
      <c r="UCG274" s="54"/>
      <c r="UCH274" s="66"/>
      <c r="UCI274" s="54"/>
      <c r="UCJ274" s="66"/>
      <c r="UCK274" s="54"/>
      <c r="UCL274" s="66"/>
      <c r="UCM274" s="54"/>
      <c r="UCN274" s="66"/>
      <c r="UCO274" s="54"/>
      <c r="UCP274" s="66"/>
      <c r="UCQ274" s="54"/>
      <c r="UCR274" s="66"/>
      <c r="UCS274" s="54"/>
      <c r="UCT274" s="66"/>
      <c r="UCU274" s="54"/>
      <c r="UCV274" s="66"/>
      <c r="UCW274" s="54"/>
      <c r="UCX274" s="66"/>
      <c r="UCY274" s="54"/>
      <c r="UCZ274" s="66"/>
      <c r="UDA274" s="54"/>
      <c r="UDB274" s="66"/>
      <c r="UDC274" s="54"/>
      <c r="UDD274" s="66"/>
      <c r="UDE274" s="54"/>
      <c r="UDF274" s="66"/>
      <c r="UDG274" s="54"/>
      <c r="UDH274" s="66"/>
      <c r="UDI274" s="54"/>
      <c r="UDJ274" s="66"/>
      <c r="UDK274" s="54"/>
      <c r="UDL274" s="66"/>
      <c r="UDM274" s="54"/>
      <c r="UDN274" s="66"/>
      <c r="UDO274" s="54"/>
      <c r="UDP274" s="66"/>
      <c r="UDQ274" s="54"/>
      <c r="UDR274" s="66"/>
      <c r="UDS274" s="54"/>
      <c r="UDT274" s="66"/>
      <c r="UDU274" s="54"/>
      <c r="UDV274" s="66"/>
      <c r="UDW274" s="54"/>
      <c r="UDX274" s="66"/>
      <c r="UDY274" s="54"/>
      <c r="UDZ274" s="66"/>
      <c r="UEA274" s="54"/>
      <c r="UEB274" s="66"/>
      <c r="UEC274" s="54"/>
      <c r="UED274" s="66"/>
      <c r="UEE274" s="54"/>
      <c r="UEF274" s="66"/>
      <c r="UEG274" s="54"/>
      <c r="UEH274" s="66"/>
      <c r="UEI274" s="54"/>
      <c r="UEJ274" s="66"/>
      <c r="UEK274" s="54"/>
      <c r="UEL274" s="66"/>
      <c r="UEM274" s="54"/>
      <c r="UEN274" s="66"/>
      <c r="UEO274" s="54"/>
      <c r="UEP274" s="66"/>
      <c r="UEQ274" s="54"/>
      <c r="UER274" s="66"/>
      <c r="UES274" s="54"/>
      <c r="UET274" s="66"/>
      <c r="UEU274" s="54"/>
      <c r="UEV274" s="66"/>
      <c r="UEW274" s="54"/>
      <c r="UEX274" s="66"/>
      <c r="UEY274" s="54"/>
      <c r="UEZ274" s="66"/>
      <c r="UFA274" s="54"/>
      <c r="UFB274" s="66"/>
      <c r="UFC274" s="54"/>
      <c r="UFD274" s="66"/>
      <c r="UFE274" s="54"/>
      <c r="UFF274" s="66"/>
      <c r="UFG274" s="54"/>
      <c r="UFH274" s="66"/>
      <c r="UFI274" s="54"/>
      <c r="UFJ274" s="66"/>
      <c r="UFK274" s="54"/>
      <c r="UFL274" s="66"/>
      <c r="UFM274" s="54"/>
      <c r="UFN274" s="66"/>
      <c r="UFO274" s="54"/>
      <c r="UFP274" s="66"/>
      <c r="UFQ274" s="54"/>
      <c r="UFR274" s="66"/>
      <c r="UFS274" s="54"/>
      <c r="UFT274" s="66"/>
      <c r="UFU274" s="54"/>
      <c r="UFV274" s="66"/>
      <c r="UFW274" s="54"/>
      <c r="UFX274" s="66"/>
      <c r="UFY274" s="54"/>
      <c r="UFZ274" s="66"/>
      <c r="UGA274" s="54"/>
      <c r="UGB274" s="66"/>
      <c r="UGC274" s="54"/>
      <c r="UGD274" s="66"/>
      <c r="UGE274" s="54"/>
      <c r="UGF274" s="66"/>
      <c r="UGG274" s="54"/>
      <c r="UGH274" s="66"/>
      <c r="UGI274" s="54"/>
      <c r="UGJ274" s="66"/>
      <c r="UGK274" s="54"/>
      <c r="UGL274" s="66"/>
      <c r="UGM274" s="54"/>
      <c r="UGN274" s="66"/>
      <c r="UGO274" s="54"/>
      <c r="UGP274" s="66"/>
      <c r="UGQ274" s="54"/>
      <c r="UGR274" s="66"/>
      <c r="UGS274" s="54"/>
      <c r="UGT274" s="66"/>
      <c r="UGU274" s="54"/>
      <c r="UGV274" s="66"/>
      <c r="UGW274" s="54"/>
      <c r="UGX274" s="66"/>
      <c r="UGY274" s="54"/>
      <c r="UGZ274" s="66"/>
      <c r="UHA274" s="54"/>
      <c r="UHB274" s="66"/>
      <c r="UHC274" s="54"/>
      <c r="UHD274" s="66"/>
      <c r="UHE274" s="54"/>
      <c r="UHF274" s="66"/>
      <c r="UHG274" s="54"/>
      <c r="UHH274" s="66"/>
      <c r="UHI274" s="54"/>
      <c r="UHJ274" s="66"/>
      <c r="UHK274" s="54"/>
      <c r="UHL274" s="66"/>
      <c r="UHM274" s="54"/>
      <c r="UHN274" s="66"/>
      <c r="UHO274" s="54"/>
      <c r="UHP274" s="66"/>
      <c r="UHQ274" s="54"/>
      <c r="UHR274" s="66"/>
      <c r="UHS274" s="54"/>
      <c r="UHT274" s="66"/>
      <c r="UHU274" s="54"/>
      <c r="UHV274" s="66"/>
      <c r="UHW274" s="54"/>
      <c r="UHX274" s="66"/>
      <c r="UHY274" s="54"/>
      <c r="UHZ274" s="66"/>
      <c r="UIA274" s="54"/>
      <c r="UIB274" s="66"/>
      <c r="UIC274" s="54"/>
      <c r="UID274" s="66"/>
      <c r="UIE274" s="54"/>
      <c r="UIF274" s="66"/>
      <c r="UIG274" s="54"/>
      <c r="UIH274" s="66"/>
      <c r="UII274" s="54"/>
      <c r="UIJ274" s="66"/>
      <c r="UIK274" s="54"/>
      <c r="UIL274" s="66"/>
      <c r="UIM274" s="54"/>
      <c r="UIN274" s="66"/>
      <c r="UIO274" s="54"/>
      <c r="UIP274" s="66"/>
      <c r="UIQ274" s="54"/>
      <c r="UIR274" s="66"/>
      <c r="UIS274" s="54"/>
      <c r="UIT274" s="66"/>
      <c r="UIU274" s="54"/>
      <c r="UIV274" s="66"/>
      <c r="UIW274" s="54"/>
      <c r="UIX274" s="66"/>
      <c r="UIY274" s="54"/>
      <c r="UIZ274" s="66"/>
      <c r="UJA274" s="54"/>
      <c r="UJB274" s="66"/>
      <c r="UJC274" s="54"/>
      <c r="UJD274" s="66"/>
      <c r="UJE274" s="54"/>
      <c r="UJF274" s="66"/>
      <c r="UJG274" s="54"/>
      <c r="UJH274" s="66"/>
      <c r="UJI274" s="54"/>
      <c r="UJJ274" s="66"/>
      <c r="UJK274" s="54"/>
      <c r="UJL274" s="66"/>
      <c r="UJM274" s="54"/>
      <c r="UJN274" s="66"/>
      <c r="UJO274" s="54"/>
      <c r="UJP274" s="66"/>
      <c r="UJQ274" s="54"/>
      <c r="UJR274" s="66"/>
      <c r="UJS274" s="54"/>
      <c r="UJT274" s="66"/>
      <c r="UJU274" s="54"/>
      <c r="UJV274" s="66"/>
      <c r="UJW274" s="54"/>
      <c r="UJX274" s="66"/>
      <c r="UJY274" s="54"/>
      <c r="UJZ274" s="66"/>
      <c r="UKA274" s="54"/>
      <c r="UKB274" s="66"/>
      <c r="UKC274" s="54"/>
      <c r="UKD274" s="66"/>
      <c r="UKE274" s="54"/>
      <c r="UKF274" s="66"/>
      <c r="UKG274" s="54"/>
      <c r="UKH274" s="66"/>
      <c r="UKI274" s="54"/>
      <c r="UKJ274" s="66"/>
      <c r="UKK274" s="54"/>
      <c r="UKL274" s="66"/>
      <c r="UKM274" s="54"/>
      <c r="UKN274" s="66"/>
      <c r="UKO274" s="54"/>
      <c r="UKP274" s="66"/>
      <c r="UKQ274" s="54"/>
      <c r="UKR274" s="66"/>
      <c r="UKS274" s="54"/>
      <c r="UKT274" s="66"/>
      <c r="UKU274" s="54"/>
      <c r="UKV274" s="66"/>
      <c r="UKW274" s="54"/>
      <c r="UKX274" s="66"/>
      <c r="UKY274" s="54"/>
      <c r="UKZ274" s="66"/>
      <c r="ULA274" s="54"/>
      <c r="ULB274" s="66"/>
      <c r="ULC274" s="54"/>
      <c r="ULD274" s="66"/>
      <c r="ULE274" s="54"/>
      <c r="ULF274" s="66"/>
      <c r="ULG274" s="54"/>
      <c r="ULH274" s="66"/>
      <c r="ULI274" s="54"/>
      <c r="ULJ274" s="66"/>
      <c r="ULK274" s="54"/>
      <c r="ULL274" s="66"/>
      <c r="ULM274" s="54"/>
      <c r="ULN274" s="66"/>
      <c r="ULO274" s="54"/>
      <c r="ULP274" s="66"/>
      <c r="ULQ274" s="54"/>
      <c r="ULR274" s="66"/>
      <c r="ULS274" s="54"/>
      <c r="ULT274" s="66"/>
      <c r="ULU274" s="54"/>
      <c r="ULV274" s="66"/>
      <c r="ULW274" s="54"/>
      <c r="ULX274" s="66"/>
      <c r="ULY274" s="54"/>
      <c r="ULZ274" s="66"/>
      <c r="UMA274" s="54"/>
      <c r="UMB274" s="66"/>
      <c r="UMC274" s="54"/>
      <c r="UMD274" s="66"/>
      <c r="UME274" s="54"/>
      <c r="UMF274" s="66"/>
      <c r="UMG274" s="54"/>
      <c r="UMH274" s="66"/>
      <c r="UMI274" s="54"/>
      <c r="UMJ274" s="66"/>
      <c r="UMK274" s="54"/>
      <c r="UML274" s="66"/>
      <c r="UMM274" s="54"/>
      <c r="UMN274" s="66"/>
      <c r="UMO274" s="54"/>
      <c r="UMP274" s="66"/>
      <c r="UMQ274" s="54"/>
      <c r="UMR274" s="66"/>
      <c r="UMS274" s="54"/>
      <c r="UMT274" s="66"/>
      <c r="UMU274" s="54"/>
      <c r="UMV274" s="66"/>
      <c r="UMW274" s="54"/>
      <c r="UMX274" s="66"/>
      <c r="UMY274" s="54"/>
      <c r="UMZ274" s="66"/>
      <c r="UNA274" s="54"/>
      <c r="UNB274" s="66"/>
      <c r="UNC274" s="54"/>
      <c r="UND274" s="66"/>
      <c r="UNE274" s="54"/>
      <c r="UNF274" s="66"/>
      <c r="UNG274" s="54"/>
      <c r="UNH274" s="66"/>
      <c r="UNI274" s="54"/>
      <c r="UNJ274" s="66"/>
      <c r="UNK274" s="54"/>
      <c r="UNL274" s="66"/>
      <c r="UNM274" s="54"/>
      <c r="UNN274" s="66"/>
      <c r="UNO274" s="54"/>
      <c r="UNP274" s="66"/>
      <c r="UNQ274" s="54"/>
      <c r="UNR274" s="66"/>
      <c r="UNS274" s="54"/>
      <c r="UNT274" s="66"/>
      <c r="UNU274" s="54"/>
      <c r="UNV274" s="66"/>
      <c r="UNW274" s="54"/>
      <c r="UNX274" s="66"/>
      <c r="UNY274" s="54"/>
      <c r="UNZ274" s="66"/>
      <c r="UOA274" s="54"/>
      <c r="UOB274" s="66"/>
      <c r="UOC274" s="54"/>
      <c r="UOD274" s="66"/>
      <c r="UOE274" s="54"/>
      <c r="UOF274" s="66"/>
      <c r="UOG274" s="54"/>
      <c r="UOH274" s="66"/>
      <c r="UOI274" s="54"/>
      <c r="UOJ274" s="66"/>
      <c r="UOK274" s="54"/>
      <c r="UOL274" s="66"/>
      <c r="UOM274" s="54"/>
      <c r="UON274" s="66"/>
      <c r="UOO274" s="54"/>
      <c r="UOP274" s="66"/>
      <c r="UOQ274" s="54"/>
      <c r="UOR274" s="66"/>
      <c r="UOS274" s="54"/>
      <c r="UOT274" s="66"/>
      <c r="UOU274" s="54"/>
      <c r="UOV274" s="66"/>
      <c r="UOW274" s="54"/>
      <c r="UOX274" s="66"/>
      <c r="UOY274" s="54"/>
      <c r="UOZ274" s="66"/>
      <c r="UPA274" s="54"/>
      <c r="UPB274" s="66"/>
      <c r="UPC274" s="54"/>
      <c r="UPD274" s="66"/>
      <c r="UPE274" s="54"/>
      <c r="UPF274" s="66"/>
      <c r="UPG274" s="54"/>
      <c r="UPH274" s="66"/>
      <c r="UPI274" s="54"/>
      <c r="UPJ274" s="66"/>
      <c r="UPK274" s="54"/>
      <c r="UPL274" s="66"/>
      <c r="UPM274" s="54"/>
      <c r="UPN274" s="66"/>
      <c r="UPO274" s="54"/>
      <c r="UPP274" s="66"/>
      <c r="UPQ274" s="54"/>
      <c r="UPR274" s="66"/>
      <c r="UPS274" s="54"/>
      <c r="UPT274" s="66"/>
      <c r="UPU274" s="54"/>
      <c r="UPV274" s="66"/>
      <c r="UPW274" s="54"/>
      <c r="UPX274" s="66"/>
      <c r="UPY274" s="54"/>
      <c r="UPZ274" s="66"/>
      <c r="UQA274" s="54"/>
      <c r="UQB274" s="66"/>
      <c r="UQC274" s="54"/>
      <c r="UQD274" s="66"/>
      <c r="UQE274" s="54"/>
      <c r="UQF274" s="66"/>
      <c r="UQG274" s="54"/>
      <c r="UQH274" s="66"/>
      <c r="UQI274" s="54"/>
      <c r="UQJ274" s="66"/>
      <c r="UQK274" s="54"/>
      <c r="UQL274" s="66"/>
      <c r="UQM274" s="54"/>
      <c r="UQN274" s="66"/>
      <c r="UQO274" s="54"/>
      <c r="UQP274" s="66"/>
      <c r="UQQ274" s="54"/>
      <c r="UQR274" s="66"/>
      <c r="UQS274" s="54"/>
      <c r="UQT274" s="66"/>
      <c r="UQU274" s="54"/>
      <c r="UQV274" s="66"/>
      <c r="UQW274" s="54"/>
      <c r="UQX274" s="66"/>
      <c r="UQY274" s="54"/>
      <c r="UQZ274" s="66"/>
      <c r="URA274" s="54"/>
      <c r="URB274" s="66"/>
      <c r="URC274" s="54"/>
      <c r="URD274" s="66"/>
      <c r="URE274" s="54"/>
      <c r="URF274" s="66"/>
      <c r="URG274" s="54"/>
      <c r="URH274" s="66"/>
      <c r="URI274" s="54"/>
      <c r="URJ274" s="66"/>
      <c r="URK274" s="54"/>
      <c r="URL274" s="66"/>
      <c r="URM274" s="54"/>
      <c r="URN274" s="66"/>
      <c r="URO274" s="54"/>
      <c r="URP274" s="66"/>
      <c r="URQ274" s="54"/>
      <c r="URR274" s="66"/>
      <c r="URS274" s="54"/>
      <c r="URT274" s="66"/>
      <c r="URU274" s="54"/>
      <c r="URV274" s="66"/>
      <c r="URW274" s="54"/>
      <c r="URX274" s="66"/>
      <c r="URY274" s="54"/>
      <c r="URZ274" s="66"/>
      <c r="USA274" s="54"/>
      <c r="USB274" s="66"/>
      <c r="USC274" s="54"/>
      <c r="USD274" s="66"/>
      <c r="USE274" s="54"/>
      <c r="USF274" s="66"/>
      <c r="USG274" s="54"/>
      <c r="USH274" s="66"/>
      <c r="USI274" s="54"/>
      <c r="USJ274" s="66"/>
      <c r="USK274" s="54"/>
      <c r="USL274" s="66"/>
      <c r="USM274" s="54"/>
      <c r="USN274" s="66"/>
      <c r="USO274" s="54"/>
      <c r="USP274" s="66"/>
      <c r="USQ274" s="54"/>
      <c r="USR274" s="66"/>
      <c r="USS274" s="54"/>
      <c r="UST274" s="66"/>
      <c r="USU274" s="54"/>
      <c r="USV274" s="66"/>
      <c r="USW274" s="54"/>
      <c r="USX274" s="66"/>
      <c r="USY274" s="54"/>
      <c r="USZ274" s="66"/>
      <c r="UTA274" s="54"/>
      <c r="UTB274" s="66"/>
      <c r="UTC274" s="54"/>
      <c r="UTD274" s="66"/>
      <c r="UTE274" s="54"/>
      <c r="UTF274" s="66"/>
      <c r="UTG274" s="54"/>
      <c r="UTH274" s="66"/>
      <c r="UTI274" s="54"/>
      <c r="UTJ274" s="66"/>
      <c r="UTK274" s="54"/>
      <c r="UTL274" s="66"/>
      <c r="UTM274" s="54"/>
      <c r="UTN274" s="66"/>
      <c r="UTO274" s="54"/>
      <c r="UTP274" s="66"/>
      <c r="UTQ274" s="54"/>
      <c r="UTR274" s="66"/>
      <c r="UTS274" s="54"/>
      <c r="UTT274" s="66"/>
      <c r="UTU274" s="54"/>
      <c r="UTV274" s="66"/>
      <c r="UTW274" s="54"/>
      <c r="UTX274" s="66"/>
      <c r="UTY274" s="54"/>
      <c r="UTZ274" s="66"/>
      <c r="UUA274" s="54"/>
      <c r="UUB274" s="66"/>
      <c r="UUC274" s="54"/>
      <c r="UUD274" s="66"/>
      <c r="UUE274" s="54"/>
      <c r="UUF274" s="66"/>
      <c r="UUG274" s="54"/>
      <c r="UUH274" s="66"/>
      <c r="UUI274" s="54"/>
      <c r="UUJ274" s="66"/>
      <c r="UUK274" s="54"/>
      <c r="UUL274" s="66"/>
      <c r="UUM274" s="54"/>
      <c r="UUN274" s="66"/>
      <c r="UUO274" s="54"/>
      <c r="UUP274" s="66"/>
      <c r="UUQ274" s="54"/>
      <c r="UUR274" s="66"/>
      <c r="UUS274" s="54"/>
      <c r="UUT274" s="66"/>
      <c r="UUU274" s="54"/>
      <c r="UUV274" s="66"/>
      <c r="UUW274" s="54"/>
      <c r="UUX274" s="66"/>
      <c r="UUY274" s="54"/>
      <c r="UUZ274" s="66"/>
      <c r="UVA274" s="54"/>
      <c r="UVB274" s="66"/>
      <c r="UVC274" s="54"/>
      <c r="UVD274" s="66"/>
      <c r="UVE274" s="54"/>
      <c r="UVF274" s="66"/>
      <c r="UVG274" s="54"/>
      <c r="UVH274" s="66"/>
      <c r="UVI274" s="54"/>
      <c r="UVJ274" s="66"/>
      <c r="UVK274" s="54"/>
      <c r="UVL274" s="66"/>
      <c r="UVM274" s="54"/>
      <c r="UVN274" s="66"/>
      <c r="UVO274" s="54"/>
      <c r="UVP274" s="66"/>
      <c r="UVQ274" s="54"/>
      <c r="UVR274" s="66"/>
      <c r="UVS274" s="54"/>
      <c r="UVT274" s="66"/>
      <c r="UVU274" s="54"/>
      <c r="UVV274" s="66"/>
      <c r="UVW274" s="54"/>
      <c r="UVX274" s="66"/>
      <c r="UVY274" s="54"/>
      <c r="UVZ274" s="66"/>
      <c r="UWA274" s="54"/>
      <c r="UWB274" s="66"/>
      <c r="UWC274" s="54"/>
      <c r="UWD274" s="66"/>
      <c r="UWE274" s="54"/>
      <c r="UWF274" s="66"/>
      <c r="UWG274" s="54"/>
      <c r="UWH274" s="66"/>
      <c r="UWI274" s="54"/>
      <c r="UWJ274" s="66"/>
      <c r="UWK274" s="54"/>
      <c r="UWL274" s="66"/>
      <c r="UWM274" s="54"/>
      <c r="UWN274" s="66"/>
      <c r="UWO274" s="54"/>
      <c r="UWP274" s="66"/>
      <c r="UWQ274" s="54"/>
      <c r="UWR274" s="66"/>
      <c r="UWS274" s="54"/>
      <c r="UWT274" s="66"/>
      <c r="UWU274" s="54"/>
      <c r="UWV274" s="66"/>
      <c r="UWW274" s="54"/>
      <c r="UWX274" s="66"/>
      <c r="UWY274" s="54"/>
      <c r="UWZ274" s="66"/>
      <c r="UXA274" s="54"/>
      <c r="UXB274" s="66"/>
      <c r="UXC274" s="54"/>
      <c r="UXD274" s="66"/>
      <c r="UXE274" s="54"/>
      <c r="UXF274" s="66"/>
      <c r="UXG274" s="54"/>
      <c r="UXH274" s="66"/>
      <c r="UXI274" s="54"/>
      <c r="UXJ274" s="66"/>
      <c r="UXK274" s="54"/>
      <c r="UXL274" s="66"/>
      <c r="UXM274" s="54"/>
      <c r="UXN274" s="66"/>
      <c r="UXO274" s="54"/>
      <c r="UXP274" s="66"/>
      <c r="UXQ274" s="54"/>
      <c r="UXR274" s="66"/>
      <c r="UXS274" s="54"/>
      <c r="UXT274" s="66"/>
      <c r="UXU274" s="54"/>
      <c r="UXV274" s="66"/>
      <c r="UXW274" s="54"/>
      <c r="UXX274" s="66"/>
      <c r="UXY274" s="54"/>
      <c r="UXZ274" s="66"/>
      <c r="UYA274" s="54"/>
      <c r="UYB274" s="66"/>
      <c r="UYC274" s="54"/>
      <c r="UYD274" s="66"/>
      <c r="UYE274" s="54"/>
      <c r="UYF274" s="66"/>
      <c r="UYG274" s="54"/>
      <c r="UYH274" s="66"/>
      <c r="UYI274" s="54"/>
      <c r="UYJ274" s="66"/>
      <c r="UYK274" s="54"/>
      <c r="UYL274" s="66"/>
      <c r="UYM274" s="54"/>
      <c r="UYN274" s="66"/>
      <c r="UYO274" s="54"/>
      <c r="UYP274" s="66"/>
      <c r="UYQ274" s="54"/>
      <c r="UYR274" s="66"/>
      <c r="UYS274" s="54"/>
      <c r="UYT274" s="66"/>
      <c r="UYU274" s="54"/>
      <c r="UYV274" s="66"/>
      <c r="UYW274" s="54"/>
      <c r="UYX274" s="66"/>
      <c r="UYY274" s="54"/>
      <c r="UYZ274" s="66"/>
      <c r="UZA274" s="54"/>
      <c r="UZB274" s="66"/>
      <c r="UZC274" s="54"/>
      <c r="UZD274" s="66"/>
      <c r="UZE274" s="54"/>
      <c r="UZF274" s="66"/>
      <c r="UZG274" s="54"/>
      <c r="UZH274" s="66"/>
      <c r="UZI274" s="54"/>
      <c r="UZJ274" s="66"/>
      <c r="UZK274" s="54"/>
      <c r="UZL274" s="66"/>
      <c r="UZM274" s="54"/>
      <c r="UZN274" s="66"/>
      <c r="UZO274" s="54"/>
      <c r="UZP274" s="66"/>
      <c r="UZQ274" s="54"/>
      <c r="UZR274" s="66"/>
      <c r="UZS274" s="54"/>
      <c r="UZT274" s="66"/>
      <c r="UZU274" s="54"/>
      <c r="UZV274" s="66"/>
      <c r="UZW274" s="54"/>
      <c r="UZX274" s="66"/>
      <c r="UZY274" s="54"/>
      <c r="UZZ274" s="66"/>
      <c r="VAA274" s="54"/>
      <c r="VAB274" s="66"/>
      <c r="VAC274" s="54"/>
      <c r="VAD274" s="66"/>
      <c r="VAE274" s="54"/>
      <c r="VAF274" s="66"/>
      <c r="VAG274" s="54"/>
      <c r="VAH274" s="66"/>
      <c r="VAI274" s="54"/>
      <c r="VAJ274" s="66"/>
      <c r="VAK274" s="54"/>
      <c r="VAL274" s="66"/>
      <c r="VAM274" s="54"/>
      <c r="VAN274" s="66"/>
      <c r="VAO274" s="54"/>
      <c r="VAP274" s="66"/>
      <c r="VAQ274" s="54"/>
      <c r="VAR274" s="66"/>
      <c r="VAS274" s="54"/>
      <c r="VAT274" s="66"/>
      <c r="VAU274" s="54"/>
      <c r="VAV274" s="66"/>
      <c r="VAW274" s="54"/>
      <c r="VAX274" s="66"/>
      <c r="VAY274" s="54"/>
      <c r="VAZ274" s="66"/>
      <c r="VBA274" s="54"/>
      <c r="VBB274" s="66"/>
      <c r="VBC274" s="54"/>
      <c r="VBD274" s="66"/>
      <c r="VBE274" s="54"/>
      <c r="VBF274" s="66"/>
      <c r="VBG274" s="54"/>
      <c r="VBH274" s="66"/>
      <c r="VBI274" s="54"/>
      <c r="VBJ274" s="66"/>
      <c r="VBK274" s="54"/>
      <c r="VBL274" s="66"/>
      <c r="VBM274" s="54"/>
      <c r="VBN274" s="66"/>
      <c r="VBO274" s="54"/>
      <c r="VBP274" s="66"/>
      <c r="VBQ274" s="54"/>
      <c r="VBR274" s="66"/>
      <c r="VBS274" s="54"/>
      <c r="VBT274" s="66"/>
      <c r="VBU274" s="54"/>
      <c r="VBV274" s="66"/>
      <c r="VBW274" s="54"/>
      <c r="VBX274" s="66"/>
      <c r="VBY274" s="54"/>
      <c r="VBZ274" s="66"/>
      <c r="VCA274" s="54"/>
      <c r="VCB274" s="66"/>
      <c r="VCC274" s="54"/>
      <c r="VCD274" s="66"/>
      <c r="VCE274" s="54"/>
      <c r="VCF274" s="66"/>
      <c r="VCG274" s="54"/>
      <c r="VCH274" s="66"/>
      <c r="VCI274" s="54"/>
      <c r="VCJ274" s="66"/>
      <c r="VCK274" s="54"/>
      <c r="VCL274" s="66"/>
      <c r="VCM274" s="54"/>
      <c r="VCN274" s="66"/>
      <c r="VCO274" s="54"/>
      <c r="VCP274" s="66"/>
      <c r="VCQ274" s="54"/>
      <c r="VCR274" s="66"/>
      <c r="VCS274" s="54"/>
      <c r="VCT274" s="66"/>
      <c r="VCU274" s="54"/>
      <c r="VCV274" s="66"/>
      <c r="VCW274" s="54"/>
      <c r="VCX274" s="66"/>
      <c r="VCY274" s="54"/>
      <c r="VCZ274" s="66"/>
      <c r="VDA274" s="54"/>
      <c r="VDB274" s="66"/>
      <c r="VDC274" s="54"/>
      <c r="VDD274" s="66"/>
      <c r="VDE274" s="54"/>
      <c r="VDF274" s="66"/>
      <c r="VDG274" s="54"/>
      <c r="VDH274" s="66"/>
      <c r="VDI274" s="54"/>
      <c r="VDJ274" s="66"/>
      <c r="VDK274" s="54"/>
      <c r="VDL274" s="66"/>
      <c r="VDM274" s="54"/>
      <c r="VDN274" s="66"/>
      <c r="VDO274" s="54"/>
      <c r="VDP274" s="66"/>
      <c r="VDQ274" s="54"/>
      <c r="VDR274" s="66"/>
      <c r="VDS274" s="54"/>
      <c r="VDT274" s="66"/>
      <c r="VDU274" s="54"/>
      <c r="VDV274" s="66"/>
      <c r="VDW274" s="54"/>
      <c r="VDX274" s="66"/>
      <c r="VDY274" s="54"/>
      <c r="VDZ274" s="66"/>
      <c r="VEA274" s="54"/>
      <c r="VEB274" s="66"/>
      <c r="VEC274" s="54"/>
      <c r="VED274" s="66"/>
      <c r="VEE274" s="54"/>
      <c r="VEF274" s="66"/>
      <c r="VEG274" s="54"/>
      <c r="VEH274" s="66"/>
      <c r="VEI274" s="54"/>
      <c r="VEJ274" s="66"/>
      <c r="VEK274" s="54"/>
      <c r="VEL274" s="66"/>
      <c r="VEM274" s="54"/>
      <c r="VEN274" s="66"/>
      <c r="VEO274" s="54"/>
      <c r="VEP274" s="66"/>
      <c r="VEQ274" s="54"/>
      <c r="VER274" s="66"/>
      <c r="VES274" s="54"/>
      <c r="VET274" s="66"/>
      <c r="VEU274" s="54"/>
      <c r="VEV274" s="66"/>
      <c r="VEW274" s="54"/>
      <c r="VEX274" s="66"/>
      <c r="VEY274" s="54"/>
      <c r="VEZ274" s="66"/>
      <c r="VFA274" s="54"/>
      <c r="VFB274" s="66"/>
      <c r="VFC274" s="54"/>
      <c r="VFD274" s="66"/>
      <c r="VFE274" s="54"/>
      <c r="VFF274" s="66"/>
      <c r="VFG274" s="54"/>
      <c r="VFH274" s="66"/>
      <c r="VFI274" s="54"/>
      <c r="VFJ274" s="66"/>
      <c r="VFK274" s="54"/>
      <c r="VFL274" s="66"/>
      <c r="VFM274" s="54"/>
      <c r="VFN274" s="66"/>
      <c r="VFO274" s="54"/>
      <c r="VFP274" s="66"/>
      <c r="VFQ274" s="54"/>
      <c r="VFR274" s="66"/>
      <c r="VFS274" s="54"/>
      <c r="VFT274" s="66"/>
      <c r="VFU274" s="54"/>
      <c r="VFV274" s="66"/>
      <c r="VFW274" s="54"/>
      <c r="VFX274" s="66"/>
      <c r="VFY274" s="54"/>
      <c r="VFZ274" s="66"/>
      <c r="VGA274" s="54"/>
      <c r="VGB274" s="66"/>
      <c r="VGC274" s="54"/>
      <c r="VGD274" s="66"/>
      <c r="VGE274" s="54"/>
      <c r="VGF274" s="66"/>
      <c r="VGG274" s="54"/>
      <c r="VGH274" s="66"/>
      <c r="VGI274" s="54"/>
      <c r="VGJ274" s="66"/>
      <c r="VGK274" s="54"/>
      <c r="VGL274" s="66"/>
      <c r="VGM274" s="54"/>
      <c r="VGN274" s="66"/>
      <c r="VGO274" s="54"/>
      <c r="VGP274" s="66"/>
      <c r="VGQ274" s="54"/>
      <c r="VGR274" s="66"/>
      <c r="VGS274" s="54"/>
      <c r="VGT274" s="66"/>
      <c r="VGU274" s="54"/>
      <c r="VGV274" s="66"/>
      <c r="VGW274" s="54"/>
      <c r="VGX274" s="66"/>
      <c r="VGY274" s="54"/>
      <c r="VGZ274" s="66"/>
      <c r="VHA274" s="54"/>
      <c r="VHB274" s="66"/>
      <c r="VHC274" s="54"/>
      <c r="VHD274" s="66"/>
      <c r="VHE274" s="54"/>
      <c r="VHF274" s="66"/>
      <c r="VHG274" s="54"/>
      <c r="VHH274" s="66"/>
      <c r="VHI274" s="54"/>
      <c r="VHJ274" s="66"/>
      <c r="VHK274" s="54"/>
      <c r="VHL274" s="66"/>
      <c r="VHM274" s="54"/>
      <c r="VHN274" s="66"/>
      <c r="VHO274" s="54"/>
      <c r="VHP274" s="66"/>
      <c r="VHQ274" s="54"/>
      <c r="VHR274" s="66"/>
      <c r="VHS274" s="54"/>
      <c r="VHT274" s="66"/>
      <c r="VHU274" s="54"/>
      <c r="VHV274" s="66"/>
      <c r="VHW274" s="54"/>
      <c r="VHX274" s="66"/>
      <c r="VHY274" s="54"/>
      <c r="VHZ274" s="66"/>
      <c r="VIA274" s="54"/>
      <c r="VIB274" s="66"/>
      <c r="VIC274" s="54"/>
      <c r="VID274" s="66"/>
      <c r="VIE274" s="54"/>
      <c r="VIF274" s="66"/>
      <c r="VIG274" s="54"/>
      <c r="VIH274" s="66"/>
      <c r="VII274" s="54"/>
      <c r="VIJ274" s="66"/>
      <c r="VIK274" s="54"/>
      <c r="VIL274" s="66"/>
      <c r="VIM274" s="54"/>
      <c r="VIN274" s="66"/>
      <c r="VIO274" s="54"/>
      <c r="VIP274" s="66"/>
      <c r="VIQ274" s="54"/>
      <c r="VIR274" s="66"/>
      <c r="VIS274" s="54"/>
      <c r="VIT274" s="66"/>
      <c r="VIU274" s="54"/>
      <c r="VIV274" s="66"/>
      <c r="VIW274" s="54"/>
      <c r="VIX274" s="66"/>
      <c r="VIY274" s="54"/>
      <c r="VIZ274" s="66"/>
      <c r="VJA274" s="54"/>
      <c r="VJB274" s="66"/>
      <c r="VJC274" s="54"/>
      <c r="VJD274" s="66"/>
      <c r="VJE274" s="54"/>
      <c r="VJF274" s="66"/>
      <c r="VJG274" s="54"/>
      <c r="VJH274" s="66"/>
      <c r="VJI274" s="54"/>
      <c r="VJJ274" s="66"/>
      <c r="VJK274" s="54"/>
      <c r="VJL274" s="66"/>
      <c r="VJM274" s="54"/>
      <c r="VJN274" s="66"/>
      <c r="VJO274" s="54"/>
      <c r="VJP274" s="66"/>
      <c r="VJQ274" s="54"/>
      <c r="VJR274" s="66"/>
      <c r="VJS274" s="54"/>
      <c r="VJT274" s="66"/>
      <c r="VJU274" s="54"/>
      <c r="VJV274" s="66"/>
      <c r="VJW274" s="54"/>
      <c r="VJX274" s="66"/>
      <c r="VJY274" s="54"/>
      <c r="VJZ274" s="66"/>
      <c r="VKA274" s="54"/>
      <c r="VKB274" s="66"/>
      <c r="VKC274" s="54"/>
      <c r="VKD274" s="66"/>
      <c r="VKE274" s="54"/>
      <c r="VKF274" s="66"/>
      <c r="VKG274" s="54"/>
      <c r="VKH274" s="66"/>
      <c r="VKI274" s="54"/>
      <c r="VKJ274" s="66"/>
      <c r="VKK274" s="54"/>
      <c r="VKL274" s="66"/>
      <c r="VKM274" s="54"/>
      <c r="VKN274" s="66"/>
      <c r="VKO274" s="54"/>
      <c r="VKP274" s="66"/>
      <c r="VKQ274" s="54"/>
      <c r="VKR274" s="66"/>
      <c r="VKS274" s="54"/>
      <c r="VKT274" s="66"/>
      <c r="VKU274" s="54"/>
      <c r="VKV274" s="66"/>
      <c r="VKW274" s="54"/>
      <c r="VKX274" s="66"/>
      <c r="VKY274" s="54"/>
      <c r="VKZ274" s="66"/>
      <c r="VLA274" s="54"/>
      <c r="VLB274" s="66"/>
      <c r="VLC274" s="54"/>
      <c r="VLD274" s="66"/>
      <c r="VLE274" s="54"/>
      <c r="VLF274" s="66"/>
      <c r="VLG274" s="54"/>
      <c r="VLH274" s="66"/>
      <c r="VLI274" s="54"/>
      <c r="VLJ274" s="66"/>
      <c r="VLK274" s="54"/>
      <c r="VLL274" s="66"/>
      <c r="VLM274" s="54"/>
      <c r="VLN274" s="66"/>
      <c r="VLO274" s="54"/>
      <c r="VLP274" s="66"/>
      <c r="VLQ274" s="54"/>
      <c r="VLR274" s="66"/>
      <c r="VLS274" s="54"/>
      <c r="VLT274" s="66"/>
      <c r="VLU274" s="54"/>
      <c r="VLV274" s="66"/>
      <c r="VLW274" s="54"/>
      <c r="VLX274" s="66"/>
      <c r="VLY274" s="54"/>
      <c r="VLZ274" s="66"/>
      <c r="VMA274" s="54"/>
      <c r="VMB274" s="66"/>
      <c r="VMC274" s="54"/>
      <c r="VMD274" s="66"/>
      <c r="VME274" s="54"/>
      <c r="VMF274" s="66"/>
      <c r="VMG274" s="54"/>
      <c r="VMH274" s="66"/>
      <c r="VMI274" s="54"/>
      <c r="VMJ274" s="66"/>
      <c r="VMK274" s="54"/>
      <c r="VML274" s="66"/>
      <c r="VMM274" s="54"/>
      <c r="VMN274" s="66"/>
      <c r="VMO274" s="54"/>
      <c r="VMP274" s="66"/>
      <c r="VMQ274" s="54"/>
      <c r="VMR274" s="66"/>
      <c r="VMS274" s="54"/>
      <c r="VMT274" s="66"/>
      <c r="VMU274" s="54"/>
      <c r="VMV274" s="66"/>
      <c r="VMW274" s="54"/>
      <c r="VMX274" s="66"/>
      <c r="VMY274" s="54"/>
      <c r="VMZ274" s="66"/>
      <c r="VNA274" s="54"/>
      <c r="VNB274" s="66"/>
      <c r="VNC274" s="54"/>
      <c r="VND274" s="66"/>
      <c r="VNE274" s="54"/>
      <c r="VNF274" s="66"/>
      <c r="VNG274" s="54"/>
      <c r="VNH274" s="66"/>
      <c r="VNI274" s="54"/>
      <c r="VNJ274" s="66"/>
      <c r="VNK274" s="54"/>
      <c r="VNL274" s="66"/>
      <c r="VNM274" s="54"/>
      <c r="VNN274" s="66"/>
      <c r="VNO274" s="54"/>
      <c r="VNP274" s="66"/>
      <c r="VNQ274" s="54"/>
      <c r="VNR274" s="66"/>
      <c r="VNS274" s="54"/>
      <c r="VNT274" s="66"/>
      <c r="VNU274" s="54"/>
      <c r="VNV274" s="66"/>
      <c r="VNW274" s="54"/>
      <c r="VNX274" s="66"/>
      <c r="VNY274" s="54"/>
      <c r="VNZ274" s="66"/>
      <c r="VOA274" s="54"/>
      <c r="VOB274" s="66"/>
      <c r="VOC274" s="54"/>
      <c r="VOD274" s="66"/>
      <c r="VOE274" s="54"/>
      <c r="VOF274" s="66"/>
      <c r="VOG274" s="54"/>
      <c r="VOH274" s="66"/>
      <c r="VOI274" s="54"/>
      <c r="VOJ274" s="66"/>
      <c r="VOK274" s="54"/>
      <c r="VOL274" s="66"/>
      <c r="VOM274" s="54"/>
      <c r="VON274" s="66"/>
      <c r="VOO274" s="54"/>
      <c r="VOP274" s="66"/>
      <c r="VOQ274" s="54"/>
      <c r="VOR274" s="66"/>
      <c r="VOS274" s="54"/>
      <c r="VOT274" s="66"/>
      <c r="VOU274" s="54"/>
      <c r="VOV274" s="66"/>
      <c r="VOW274" s="54"/>
      <c r="VOX274" s="66"/>
      <c r="VOY274" s="54"/>
      <c r="VOZ274" s="66"/>
      <c r="VPA274" s="54"/>
      <c r="VPB274" s="66"/>
      <c r="VPC274" s="54"/>
      <c r="VPD274" s="66"/>
      <c r="VPE274" s="54"/>
      <c r="VPF274" s="66"/>
      <c r="VPG274" s="54"/>
      <c r="VPH274" s="66"/>
      <c r="VPI274" s="54"/>
      <c r="VPJ274" s="66"/>
      <c r="VPK274" s="54"/>
      <c r="VPL274" s="66"/>
      <c r="VPM274" s="54"/>
      <c r="VPN274" s="66"/>
      <c r="VPO274" s="54"/>
      <c r="VPP274" s="66"/>
      <c r="VPQ274" s="54"/>
      <c r="VPR274" s="66"/>
      <c r="VPS274" s="54"/>
      <c r="VPT274" s="66"/>
      <c r="VPU274" s="54"/>
      <c r="VPV274" s="66"/>
      <c r="VPW274" s="54"/>
      <c r="VPX274" s="66"/>
      <c r="VPY274" s="54"/>
      <c r="VPZ274" s="66"/>
      <c r="VQA274" s="54"/>
      <c r="VQB274" s="66"/>
      <c r="VQC274" s="54"/>
      <c r="VQD274" s="66"/>
      <c r="VQE274" s="54"/>
      <c r="VQF274" s="66"/>
      <c r="VQG274" s="54"/>
      <c r="VQH274" s="66"/>
      <c r="VQI274" s="54"/>
      <c r="VQJ274" s="66"/>
      <c r="VQK274" s="54"/>
      <c r="VQL274" s="66"/>
      <c r="VQM274" s="54"/>
      <c r="VQN274" s="66"/>
      <c r="VQO274" s="54"/>
      <c r="VQP274" s="66"/>
      <c r="VQQ274" s="54"/>
      <c r="VQR274" s="66"/>
      <c r="VQS274" s="54"/>
      <c r="VQT274" s="66"/>
      <c r="VQU274" s="54"/>
      <c r="VQV274" s="66"/>
      <c r="VQW274" s="54"/>
      <c r="VQX274" s="66"/>
      <c r="VQY274" s="54"/>
      <c r="VQZ274" s="66"/>
      <c r="VRA274" s="54"/>
      <c r="VRB274" s="66"/>
      <c r="VRC274" s="54"/>
      <c r="VRD274" s="66"/>
      <c r="VRE274" s="54"/>
      <c r="VRF274" s="66"/>
      <c r="VRG274" s="54"/>
      <c r="VRH274" s="66"/>
      <c r="VRI274" s="54"/>
      <c r="VRJ274" s="66"/>
      <c r="VRK274" s="54"/>
      <c r="VRL274" s="66"/>
      <c r="VRM274" s="54"/>
      <c r="VRN274" s="66"/>
      <c r="VRO274" s="54"/>
      <c r="VRP274" s="66"/>
      <c r="VRQ274" s="54"/>
      <c r="VRR274" s="66"/>
      <c r="VRS274" s="54"/>
      <c r="VRT274" s="66"/>
      <c r="VRU274" s="54"/>
      <c r="VRV274" s="66"/>
      <c r="VRW274" s="54"/>
      <c r="VRX274" s="66"/>
      <c r="VRY274" s="54"/>
      <c r="VRZ274" s="66"/>
      <c r="VSA274" s="54"/>
      <c r="VSB274" s="66"/>
      <c r="VSC274" s="54"/>
      <c r="VSD274" s="66"/>
      <c r="VSE274" s="54"/>
      <c r="VSF274" s="66"/>
      <c r="VSG274" s="54"/>
      <c r="VSH274" s="66"/>
      <c r="VSI274" s="54"/>
      <c r="VSJ274" s="66"/>
      <c r="VSK274" s="54"/>
      <c r="VSL274" s="66"/>
      <c r="VSM274" s="54"/>
      <c r="VSN274" s="66"/>
      <c r="VSO274" s="54"/>
      <c r="VSP274" s="66"/>
      <c r="VSQ274" s="54"/>
      <c r="VSR274" s="66"/>
      <c r="VSS274" s="54"/>
      <c r="VST274" s="66"/>
      <c r="VSU274" s="54"/>
      <c r="VSV274" s="66"/>
      <c r="VSW274" s="54"/>
      <c r="VSX274" s="66"/>
      <c r="VSY274" s="54"/>
      <c r="VSZ274" s="66"/>
      <c r="VTA274" s="54"/>
      <c r="VTB274" s="66"/>
      <c r="VTC274" s="54"/>
      <c r="VTD274" s="66"/>
      <c r="VTE274" s="54"/>
      <c r="VTF274" s="66"/>
      <c r="VTG274" s="54"/>
      <c r="VTH274" s="66"/>
      <c r="VTI274" s="54"/>
      <c r="VTJ274" s="66"/>
      <c r="VTK274" s="54"/>
      <c r="VTL274" s="66"/>
      <c r="VTM274" s="54"/>
      <c r="VTN274" s="66"/>
      <c r="VTO274" s="54"/>
      <c r="VTP274" s="66"/>
      <c r="VTQ274" s="54"/>
      <c r="VTR274" s="66"/>
      <c r="VTS274" s="54"/>
      <c r="VTT274" s="66"/>
      <c r="VTU274" s="54"/>
      <c r="VTV274" s="66"/>
      <c r="VTW274" s="54"/>
      <c r="VTX274" s="66"/>
      <c r="VTY274" s="54"/>
      <c r="VTZ274" s="66"/>
      <c r="VUA274" s="54"/>
      <c r="VUB274" s="66"/>
      <c r="VUC274" s="54"/>
      <c r="VUD274" s="66"/>
      <c r="VUE274" s="54"/>
      <c r="VUF274" s="66"/>
      <c r="VUG274" s="54"/>
      <c r="VUH274" s="66"/>
      <c r="VUI274" s="54"/>
      <c r="VUJ274" s="66"/>
      <c r="VUK274" s="54"/>
      <c r="VUL274" s="66"/>
      <c r="VUM274" s="54"/>
      <c r="VUN274" s="66"/>
      <c r="VUO274" s="54"/>
      <c r="VUP274" s="66"/>
      <c r="VUQ274" s="54"/>
      <c r="VUR274" s="66"/>
      <c r="VUS274" s="54"/>
      <c r="VUT274" s="66"/>
      <c r="VUU274" s="54"/>
      <c r="VUV274" s="66"/>
      <c r="VUW274" s="54"/>
      <c r="VUX274" s="66"/>
      <c r="VUY274" s="54"/>
      <c r="VUZ274" s="66"/>
      <c r="VVA274" s="54"/>
      <c r="VVB274" s="66"/>
      <c r="VVC274" s="54"/>
      <c r="VVD274" s="66"/>
      <c r="VVE274" s="54"/>
      <c r="VVF274" s="66"/>
      <c r="VVG274" s="54"/>
      <c r="VVH274" s="66"/>
      <c r="VVI274" s="54"/>
      <c r="VVJ274" s="66"/>
      <c r="VVK274" s="54"/>
      <c r="VVL274" s="66"/>
      <c r="VVM274" s="54"/>
      <c r="VVN274" s="66"/>
      <c r="VVO274" s="54"/>
      <c r="VVP274" s="66"/>
      <c r="VVQ274" s="54"/>
      <c r="VVR274" s="66"/>
      <c r="VVS274" s="54"/>
      <c r="VVT274" s="66"/>
      <c r="VVU274" s="54"/>
      <c r="VVV274" s="66"/>
      <c r="VVW274" s="54"/>
      <c r="VVX274" s="66"/>
      <c r="VVY274" s="54"/>
      <c r="VVZ274" s="66"/>
      <c r="VWA274" s="54"/>
      <c r="VWB274" s="66"/>
      <c r="VWC274" s="54"/>
      <c r="VWD274" s="66"/>
      <c r="VWE274" s="54"/>
      <c r="VWF274" s="66"/>
      <c r="VWG274" s="54"/>
      <c r="VWH274" s="66"/>
      <c r="VWI274" s="54"/>
      <c r="VWJ274" s="66"/>
      <c r="VWK274" s="54"/>
      <c r="VWL274" s="66"/>
      <c r="VWM274" s="54"/>
      <c r="VWN274" s="66"/>
      <c r="VWO274" s="54"/>
      <c r="VWP274" s="66"/>
      <c r="VWQ274" s="54"/>
      <c r="VWR274" s="66"/>
      <c r="VWS274" s="54"/>
      <c r="VWT274" s="66"/>
      <c r="VWU274" s="54"/>
      <c r="VWV274" s="66"/>
      <c r="VWW274" s="54"/>
      <c r="VWX274" s="66"/>
      <c r="VWY274" s="54"/>
      <c r="VWZ274" s="66"/>
      <c r="VXA274" s="54"/>
      <c r="VXB274" s="66"/>
      <c r="VXC274" s="54"/>
      <c r="VXD274" s="66"/>
      <c r="VXE274" s="54"/>
      <c r="VXF274" s="66"/>
      <c r="VXG274" s="54"/>
      <c r="VXH274" s="66"/>
      <c r="VXI274" s="54"/>
      <c r="VXJ274" s="66"/>
      <c r="VXK274" s="54"/>
      <c r="VXL274" s="66"/>
      <c r="VXM274" s="54"/>
      <c r="VXN274" s="66"/>
      <c r="VXO274" s="54"/>
      <c r="VXP274" s="66"/>
      <c r="VXQ274" s="54"/>
      <c r="VXR274" s="66"/>
      <c r="VXS274" s="54"/>
      <c r="VXT274" s="66"/>
      <c r="VXU274" s="54"/>
      <c r="VXV274" s="66"/>
      <c r="VXW274" s="54"/>
      <c r="VXX274" s="66"/>
      <c r="VXY274" s="54"/>
      <c r="VXZ274" s="66"/>
      <c r="VYA274" s="54"/>
      <c r="VYB274" s="66"/>
      <c r="VYC274" s="54"/>
      <c r="VYD274" s="66"/>
      <c r="VYE274" s="54"/>
      <c r="VYF274" s="66"/>
      <c r="VYG274" s="54"/>
      <c r="VYH274" s="66"/>
      <c r="VYI274" s="54"/>
      <c r="VYJ274" s="66"/>
      <c r="VYK274" s="54"/>
      <c r="VYL274" s="66"/>
      <c r="VYM274" s="54"/>
      <c r="VYN274" s="66"/>
      <c r="VYO274" s="54"/>
      <c r="VYP274" s="66"/>
      <c r="VYQ274" s="54"/>
      <c r="VYR274" s="66"/>
      <c r="VYS274" s="54"/>
      <c r="VYT274" s="66"/>
      <c r="VYU274" s="54"/>
      <c r="VYV274" s="66"/>
      <c r="VYW274" s="54"/>
      <c r="VYX274" s="66"/>
      <c r="VYY274" s="54"/>
      <c r="VYZ274" s="66"/>
      <c r="VZA274" s="54"/>
      <c r="VZB274" s="66"/>
      <c r="VZC274" s="54"/>
      <c r="VZD274" s="66"/>
      <c r="VZE274" s="54"/>
      <c r="VZF274" s="66"/>
      <c r="VZG274" s="54"/>
      <c r="VZH274" s="66"/>
      <c r="VZI274" s="54"/>
      <c r="VZJ274" s="66"/>
      <c r="VZK274" s="54"/>
      <c r="VZL274" s="66"/>
      <c r="VZM274" s="54"/>
      <c r="VZN274" s="66"/>
      <c r="VZO274" s="54"/>
      <c r="VZP274" s="66"/>
      <c r="VZQ274" s="54"/>
      <c r="VZR274" s="66"/>
      <c r="VZS274" s="54"/>
      <c r="VZT274" s="66"/>
      <c r="VZU274" s="54"/>
      <c r="VZV274" s="66"/>
      <c r="VZW274" s="54"/>
      <c r="VZX274" s="66"/>
      <c r="VZY274" s="54"/>
      <c r="VZZ274" s="66"/>
      <c r="WAA274" s="54"/>
      <c r="WAB274" s="66"/>
      <c r="WAC274" s="54"/>
      <c r="WAD274" s="66"/>
      <c r="WAE274" s="54"/>
      <c r="WAF274" s="66"/>
      <c r="WAG274" s="54"/>
      <c r="WAH274" s="66"/>
      <c r="WAI274" s="54"/>
      <c r="WAJ274" s="66"/>
      <c r="WAK274" s="54"/>
      <c r="WAL274" s="66"/>
      <c r="WAM274" s="54"/>
      <c r="WAN274" s="66"/>
      <c r="WAO274" s="54"/>
      <c r="WAP274" s="66"/>
      <c r="WAQ274" s="54"/>
      <c r="WAR274" s="66"/>
      <c r="WAS274" s="54"/>
      <c r="WAT274" s="66"/>
      <c r="WAU274" s="54"/>
      <c r="WAV274" s="66"/>
      <c r="WAW274" s="54"/>
      <c r="WAX274" s="66"/>
      <c r="WAY274" s="54"/>
      <c r="WAZ274" s="66"/>
      <c r="WBA274" s="54"/>
      <c r="WBB274" s="66"/>
      <c r="WBC274" s="54"/>
      <c r="WBD274" s="66"/>
      <c r="WBE274" s="54"/>
      <c r="WBF274" s="66"/>
      <c r="WBG274" s="54"/>
      <c r="WBH274" s="66"/>
      <c r="WBI274" s="54"/>
      <c r="WBJ274" s="66"/>
      <c r="WBK274" s="54"/>
      <c r="WBL274" s="66"/>
      <c r="WBM274" s="54"/>
      <c r="WBN274" s="66"/>
      <c r="WBO274" s="54"/>
      <c r="WBP274" s="66"/>
      <c r="WBQ274" s="54"/>
      <c r="WBR274" s="66"/>
      <c r="WBS274" s="54"/>
      <c r="WBT274" s="66"/>
      <c r="WBU274" s="54"/>
      <c r="WBV274" s="66"/>
      <c r="WBW274" s="54"/>
      <c r="WBX274" s="66"/>
      <c r="WBY274" s="54"/>
      <c r="WBZ274" s="66"/>
      <c r="WCA274" s="54"/>
      <c r="WCB274" s="66"/>
      <c r="WCC274" s="54"/>
      <c r="WCD274" s="66"/>
      <c r="WCE274" s="54"/>
      <c r="WCF274" s="66"/>
      <c r="WCG274" s="54"/>
      <c r="WCH274" s="66"/>
      <c r="WCI274" s="54"/>
      <c r="WCJ274" s="66"/>
      <c r="WCK274" s="54"/>
      <c r="WCL274" s="66"/>
      <c r="WCM274" s="54"/>
      <c r="WCN274" s="66"/>
      <c r="WCO274" s="54"/>
      <c r="WCP274" s="66"/>
      <c r="WCQ274" s="54"/>
      <c r="WCR274" s="66"/>
      <c r="WCS274" s="54"/>
      <c r="WCT274" s="66"/>
      <c r="WCU274" s="54"/>
      <c r="WCV274" s="66"/>
      <c r="WCW274" s="54"/>
      <c r="WCX274" s="66"/>
      <c r="WCY274" s="54"/>
      <c r="WCZ274" s="66"/>
      <c r="WDA274" s="54"/>
      <c r="WDB274" s="66"/>
      <c r="WDC274" s="54"/>
      <c r="WDD274" s="66"/>
      <c r="WDE274" s="54"/>
      <c r="WDF274" s="66"/>
      <c r="WDG274" s="54"/>
      <c r="WDH274" s="66"/>
      <c r="WDI274" s="54"/>
      <c r="WDJ274" s="66"/>
      <c r="WDK274" s="54"/>
      <c r="WDL274" s="66"/>
      <c r="WDM274" s="54"/>
      <c r="WDN274" s="66"/>
      <c r="WDO274" s="54"/>
      <c r="WDP274" s="66"/>
      <c r="WDQ274" s="54"/>
      <c r="WDR274" s="66"/>
      <c r="WDS274" s="54"/>
      <c r="WDT274" s="66"/>
      <c r="WDU274" s="54"/>
      <c r="WDV274" s="66"/>
      <c r="WDW274" s="54"/>
      <c r="WDX274" s="66"/>
      <c r="WDY274" s="54"/>
      <c r="WDZ274" s="66"/>
      <c r="WEA274" s="54"/>
      <c r="WEB274" s="66"/>
      <c r="WEC274" s="54"/>
      <c r="WED274" s="66"/>
      <c r="WEE274" s="54"/>
      <c r="WEF274" s="66"/>
      <c r="WEG274" s="54"/>
      <c r="WEH274" s="66"/>
      <c r="WEI274" s="54"/>
      <c r="WEJ274" s="66"/>
      <c r="WEK274" s="54"/>
      <c r="WEL274" s="66"/>
      <c r="WEM274" s="54"/>
      <c r="WEN274" s="66"/>
      <c r="WEO274" s="54"/>
      <c r="WEP274" s="66"/>
      <c r="WEQ274" s="54"/>
      <c r="WER274" s="66"/>
      <c r="WES274" s="54"/>
      <c r="WET274" s="66"/>
      <c r="WEU274" s="54"/>
      <c r="WEV274" s="66"/>
      <c r="WEW274" s="54"/>
      <c r="WEX274" s="66"/>
      <c r="WEY274" s="54"/>
      <c r="WEZ274" s="66"/>
      <c r="WFA274" s="54"/>
      <c r="WFB274" s="66"/>
      <c r="WFC274" s="54"/>
      <c r="WFD274" s="66"/>
      <c r="WFE274" s="54"/>
      <c r="WFF274" s="66"/>
      <c r="WFG274" s="54"/>
      <c r="WFH274" s="66"/>
      <c r="WFI274" s="54"/>
      <c r="WFJ274" s="66"/>
      <c r="WFK274" s="54"/>
      <c r="WFL274" s="66"/>
      <c r="WFM274" s="54"/>
      <c r="WFN274" s="66"/>
      <c r="WFO274" s="54"/>
      <c r="WFP274" s="66"/>
      <c r="WFQ274" s="54"/>
      <c r="WFR274" s="66"/>
      <c r="WFS274" s="54"/>
      <c r="WFT274" s="66"/>
      <c r="WFU274" s="54"/>
      <c r="WFV274" s="66"/>
      <c r="WFW274" s="54"/>
      <c r="WFX274" s="66"/>
      <c r="WFY274" s="54"/>
      <c r="WFZ274" s="66"/>
      <c r="WGA274" s="54"/>
      <c r="WGB274" s="66"/>
      <c r="WGC274" s="54"/>
      <c r="WGD274" s="66"/>
      <c r="WGE274" s="54"/>
      <c r="WGF274" s="66"/>
      <c r="WGG274" s="54"/>
      <c r="WGH274" s="66"/>
      <c r="WGI274" s="54"/>
      <c r="WGJ274" s="66"/>
      <c r="WGK274" s="54"/>
      <c r="WGL274" s="66"/>
      <c r="WGM274" s="54"/>
      <c r="WGN274" s="66"/>
      <c r="WGO274" s="54"/>
      <c r="WGP274" s="66"/>
      <c r="WGQ274" s="54"/>
      <c r="WGR274" s="66"/>
      <c r="WGS274" s="54"/>
      <c r="WGT274" s="66"/>
      <c r="WGU274" s="54"/>
      <c r="WGV274" s="66"/>
      <c r="WGW274" s="54"/>
      <c r="WGX274" s="66"/>
      <c r="WGY274" s="54"/>
      <c r="WGZ274" s="66"/>
      <c r="WHA274" s="54"/>
      <c r="WHB274" s="66"/>
      <c r="WHC274" s="54"/>
      <c r="WHD274" s="66"/>
      <c r="WHE274" s="54"/>
      <c r="WHF274" s="66"/>
      <c r="WHG274" s="54"/>
      <c r="WHH274" s="66"/>
      <c r="WHI274" s="54"/>
      <c r="WHJ274" s="66"/>
      <c r="WHK274" s="54"/>
      <c r="WHL274" s="66"/>
      <c r="WHM274" s="54"/>
      <c r="WHN274" s="66"/>
      <c r="WHO274" s="54"/>
      <c r="WHP274" s="66"/>
      <c r="WHQ274" s="54"/>
      <c r="WHR274" s="66"/>
      <c r="WHS274" s="54"/>
      <c r="WHT274" s="66"/>
      <c r="WHU274" s="54"/>
      <c r="WHV274" s="66"/>
      <c r="WHW274" s="54"/>
      <c r="WHX274" s="66"/>
      <c r="WHY274" s="54"/>
      <c r="WHZ274" s="66"/>
      <c r="WIA274" s="54"/>
      <c r="WIB274" s="66"/>
      <c r="WIC274" s="54"/>
      <c r="WID274" s="66"/>
      <c r="WIE274" s="54"/>
      <c r="WIF274" s="66"/>
      <c r="WIG274" s="54"/>
      <c r="WIH274" s="66"/>
      <c r="WII274" s="54"/>
      <c r="WIJ274" s="66"/>
      <c r="WIK274" s="54"/>
      <c r="WIL274" s="66"/>
      <c r="WIM274" s="54"/>
      <c r="WIN274" s="66"/>
      <c r="WIO274" s="54"/>
      <c r="WIP274" s="66"/>
      <c r="WIQ274" s="54"/>
      <c r="WIR274" s="66"/>
      <c r="WIS274" s="54"/>
      <c r="WIT274" s="66"/>
      <c r="WIU274" s="54"/>
      <c r="WIV274" s="66"/>
      <c r="WIW274" s="54"/>
      <c r="WIX274" s="66"/>
      <c r="WIY274" s="54"/>
      <c r="WIZ274" s="66"/>
      <c r="WJA274" s="54"/>
      <c r="WJB274" s="66"/>
      <c r="WJC274" s="54"/>
      <c r="WJD274" s="66"/>
      <c r="WJE274" s="54"/>
      <c r="WJF274" s="66"/>
      <c r="WJG274" s="54"/>
      <c r="WJH274" s="66"/>
      <c r="WJI274" s="54"/>
      <c r="WJJ274" s="66"/>
      <c r="WJK274" s="54"/>
      <c r="WJL274" s="66"/>
      <c r="WJM274" s="54"/>
      <c r="WJN274" s="66"/>
      <c r="WJO274" s="54"/>
      <c r="WJP274" s="66"/>
      <c r="WJQ274" s="54"/>
      <c r="WJR274" s="66"/>
      <c r="WJS274" s="54"/>
      <c r="WJT274" s="66"/>
      <c r="WJU274" s="54"/>
      <c r="WJV274" s="66"/>
      <c r="WJW274" s="54"/>
      <c r="WJX274" s="66"/>
      <c r="WJY274" s="54"/>
      <c r="WJZ274" s="66"/>
      <c r="WKA274" s="54"/>
      <c r="WKB274" s="66"/>
      <c r="WKC274" s="54"/>
      <c r="WKD274" s="66"/>
      <c r="WKE274" s="54"/>
      <c r="WKF274" s="66"/>
      <c r="WKG274" s="54"/>
      <c r="WKH274" s="66"/>
      <c r="WKI274" s="54"/>
      <c r="WKJ274" s="66"/>
      <c r="WKK274" s="54"/>
      <c r="WKL274" s="66"/>
      <c r="WKM274" s="54"/>
      <c r="WKN274" s="66"/>
      <c r="WKO274" s="54"/>
      <c r="WKP274" s="66"/>
      <c r="WKQ274" s="54"/>
      <c r="WKR274" s="66"/>
      <c r="WKS274" s="54"/>
      <c r="WKT274" s="66"/>
      <c r="WKU274" s="54"/>
      <c r="WKV274" s="66"/>
      <c r="WKW274" s="54"/>
      <c r="WKX274" s="66"/>
      <c r="WKY274" s="54"/>
      <c r="WKZ274" s="66"/>
      <c r="WLA274" s="54"/>
      <c r="WLB274" s="66"/>
      <c r="WLC274" s="54"/>
      <c r="WLD274" s="66"/>
      <c r="WLE274" s="54"/>
      <c r="WLF274" s="66"/>
      <c r="WLG274" s="54"/>
      <c r="WLH274" s="66"/>
      <c r="WLI274" s="54"/>
      <c r="WLJ274" s="66"/>
      <c r="WLK274" s="54"/>
      <c r="WLL274" s="66"/>
      <c r="WLM274" s="54"/>
      <c r="WLN274" s="66"/>
      <c r="WLO274" s="54"/>
      <c r="WLP274" s="66"/>
      <c r="WLQ274" s="54"/>
      <c r="WLR274" s="66"/>
      <c r="WLS274" s="54"/>
      <c r="WLT274" s="66"/>
      <c r="WLU274" s="54"/>
      <c r="WLV274" s="66"/>
      <c r="WLW274" s="54"/>
      <c r="WLX274" s="66"/>
      <c r="WLY274" s="54"/>
      <c r="WLZ274" s="66"/>
      <c r="WMA274" s="54"/>
      <c r="WMB274" s="66"/>
      <c r="WMC274" s="54"/>
      <c r="WMD274" s="66"/>
      <c r="WME274" s="54"/>
      <c r="WMF274" s="66"/>
      <c r="WMG274" s="54"/>
      <c r="WMH274" s="66"/>
      <c r="WMI274" s="54"/>
      <c r="WMJ274" s="66"/>
      <c r="WMK274" s="54"/>
      <c r="WML274" s="66"/>
      <c r="WMM274" s="54"/>
      <c r="WMN274" s="66"/>
      <c r="WMO274" s="54"/>
      <c r="WMP274" s="66"/>
      <c r="WMQ274" s="54"/>
      <c r="WMR274" s="66"/>
      <c r="WMS274" s="54"/>
      <c r="WMT274" s="66"/>
      <c r="WMU274" s="54"/>
      <c r="WMV274" s="66"/>
      <c r="WMW274" s="54"/>
      <c r="WMX274" s="66"/>
      <c r="WMY274" s="54"/>
      <c r="WMZ274" s="66"/>
      <c r="WNA274" s="54"/>
      <c r="WNB274" s="66"/>
      <c r="WNC274" s="54"/>
      <c r="WND274" s="66"/>
      <c r="WNE274" s="54"/>
      <c r="WNF274" s="66"/>
      <c r="WNG274" s="54"/>
      <c r="WNH274" s="66"/>
      <c r="WNI274" s="54"/>
      <c r="WNJ274" s="66"/>
      <c r="WNK274" s="54"/>
      <c r="WNL274" s="66"/>
      <c r="WNM274" s="54"/>
      <c r="WNN274" s="66"/>
      <c r="WNO274" s="54"/>
      <c r="WNP274" s="66"/>
      <c r="WNQ274" s="54"/>
      <c r="WNR274" s="66"/>
      <c r="WNS274" s="54"/>
      <c r="WNT274" s="66"/>
      <c r="WNU274" s="54"/>
      <c r="WNV274" s="66"/>
      <c r="WNW274" s="54"/>
      <c r="WNX274" s="66"/>
      <c r="WNY274" s="54"/>
      <c r="WNZ274" s="66"/>
      <c r="WOA274" s="54"/>
      <c r="WOB274" s="66"/>
      <c r="WOC274" s="54"/>
      <c r="WOD274" s="66"/>
      <c r="WOE274" s="54"/>
      <c r="WOF274" s="66"/>
      <c r="WOG274" s="54"/>
      <c r="WOH274" s="66"/>
      <c r="WOI274" s="54"/>
      <c r="WOJ274" s="66"/>
      <c r="WOK274" s="54"/>
      <c r="WOL274" s="66"/>
      <c r="WOM274" s="54"/>
      <c r="WON274" s="66"/>
      <c r="WOO274" s="54"/>
      <c r="WOP274" s="66"/>
      <c r="WOQ274" s="54"/>
      <c r="WOR274" s="66"/>
      <c r="WOS274" s="54"/>
      <c r="WOT274" s="66"/>
      <c r="WOU274" s="54"/>
      <c r="WOV274" s="66"/>
      <c r="WOW274" s="54"/>
      <c r="WOX274" s="66"/>
      <c r="WOY274" s="54"/>
      <c r="WOZ274" s="66"/>
      <c r="WPA274" s="54"/>
      <c r="WPB274" s="66"/>
      <c r="WPC274" s="54"/>
      <c r="WPD274" s="66"/>
      <c r="WPE274" s="54"/>
      <c r="WPF274" s="66"/>
      <c r="WPG274" s="54"/>
      <c r="WPH274" s="66"/>
      <c r="WPI274" s="54"/>
      <c r="WPJ274" s="66"/>
      <c r="WPK274" s="54"/>
      <c r="WPL274" s="66"/>
      <c r="WPM274" s="54"/>
      <c r="WPN274" s="66"/>
      <c r="WPO274" s="54"/>
      <c r="WPP274" s="66"/>
      <c r="WPQ274" s="54"/>
      <c r="WPR274" s="66"/>
      <c r="WPS274" s="54"/>
      <c r="WPT274" s="66"/>
      <c r="WPU274" s="54"/>
      <c r="WPV274" s="66"/>
      <c r="WPW274" s="54"/>
      <c r="WPX274" s="66"/>
      <c r="WPY274" s="54"/>
      <c r="WPZ274" s="66"/>
      <c r="WQA274" s="54"/>
      <c r="WQB274" s="66"/>
      <c r="WQC274" s="54"/>
      <c r="WQD274" s="66"/>
      <c r="WQE274" s="54"/>
      <c r="WQF274" s="66"/>
      <c r="WQG274" s="54"/>
      <c r="WQH274" s="66"/>
      <c r="WQI274" s="54"/>
      <c r="WQJ274" s="66"/>
      <c r="WQK274" s="54"/>
      <c r="WQL274" s="66"/>
      <c r="WQM274" s="54"/>
      <c r="WQN274" s="66"/>
      <c r="WQO274" s="54"/>
      <c r="WQP274" s="66"/>
      <c r="WQQ274" s="54"/>
      <c r="WQR274" s="66"/>
      <c r="WQS274" s="54"/>
      <c r="WQT274" s="66"/>
      <c r="WQU274" s="54"/>
      <c r="WQV274" s="66"/>
      <c r="WQW274" s="54"/>
      <c r="WQX274" s="66"/>
      <c r="WQY274" s="54"/>
      <c r="WQZ274" s="66"/>
      <c r="WRA274" s="54"/>
      <c r="WRB274" s="66"/>
      <c r="WRC274" s="54"/>
      <c r="WRD274" s="66"/>
      <c r="WRE274" s="54"/>
      <c r="WRF274" s="66"/>
      <c r="WRG274" s="54"/>
      <c r="WRH274" s="66"/>
      <c r="WRI274" s="54"/>
      <c r="WRJ274" s="66"/>
      <c r="WRK274" s="54"/>
      <c r="WRL274" s="66"/>
      <c r="WRM274" s="54"/>
      <c r="WRN274" s="66"/>
      <c r="WRO274" s="54"/>
      <c r="WRP274" s="66"/>
      <c r="WRQ274" s="54"/>
      <c r="WRR274" s="66"/>
      <c r="WRS274" s="54"/>
      <c r="WRT274" s="66"/>
      <c r="WRU274" s="54"/>
      <c r="WRV274" s="66"/>
      <c r="WRW274" s="54"/>
      <c r="WRX274" s="66"/>
      <c r="WRY274" s="54"/>
      <c r="WRZ274" s="66"/>
      <c r="WSA274" s="54"/>
      <c r="WSB274" s="66"/>
      <c r="WSC274" s="54"/>
      <c r="WSD274" s="66"/>
      <c r="WSE274" s="54"/>
      <c r="WSF274" s="66"/>
      <c r="WSG274" s="54"/>
      <c r="WSH274" s="66"/>
      <c r="WSI274" s="54"/>
      <c r="WSJ274" s="66"/>
      <c r="WSK274" s="54"/>
      <c r="WSL274" s="66"/>
      <c r="WSM274" s="54"/>
      <c r="WSN274" s="66"/>
      <c r="WSO274" s="54"/>
      <c r="WSP274" s="66"/>
      <c r="WSQ274" s="54"/>
      <c r="WSR274" s="66"/>
      <c r="WSS274" s="54"/>
      <c r="WST274" s="66"/>
      <c r="WSU274" s="54"/>
      <c r="WSV274" s="66"/>
      <c r="WSW274" s="54"/>
      <c r="WSX274" s="66"/>
      <c r="WSY274" s="54"/>
      <c r="WSZ274" s="66"/>
      <c r="WTA274" s="54"/>
      <c r="WTB274" s="66"/>
      <c r="WTC274" s="54"/>
      <c r="WTD274" s="66"/>
      <c r="WTE274" s="54"/>
      <c r="WTF274" s="66"/>
      <c r="WTG274" s="54"/>
      <c r="WTH274" s="66"/>
      <c r="WTI274" s="54"/>
      <c r="WTJ274" s="66"/>
      <c r="WTK274" s="54"/>
      <c r="WTL274" s="66"/>
      <c r="WTM274" s="54"/>
      <c r="WTN274" s="66"/>
      <c r="WTO274" s="54"/>
      <c r="WTP274" s="66"/>
      <c r="WTQ274" s="54"/>
      <c r="WTR274" s="66"/>
      <c r="WTS274" s="54"/>
      <c r="WTT274" s="66"/>
      <c r="WTU274" s="54"/>
      <c r="WTV274" s="66"/>
      <c r="WTW274" s="54"/>
      <c r="WTX274" s="66"/>
      <c r="WTY274" s="54"/>
      <c r="WTZ274" s="66"/>
      <c r="WUA274" s="54"/>
      <c r="WUB274" s="66"/>
      <c r="WUC274" s="54"/>
      <c r="WUD274" s="66"/>
      <c r="WUE274" s="54"/>
      <c r="WUF274" s="66"/>
      <c r="WUG274" s="54"/>
      <c r="WUH274" s="66"/>
      <c r="WUI274" s="54"/>
      <c r="WUJ274" s="66"/>
      <c r="WUK274" s="54"/>
      <c r="WUL274" s="66"/>
      <c r="WUM274" s="54"/>
      <c r="WUN274" s="66"/>
      <c r="WUO274" s="54"/>
      <c r="WUP274" s="66"/>
      <c r="WUQ274" s="54"/>
      <c r="WUR274" s="66"/>
      <c r="WUS274" s="54"/>
      <c r="WUT274" s="66"/>
      <c r="WUU274" s="54"/>
      <c r="WUV274" s="66"/>
      <c r="WUW274" s="54"/>
      <c r="WUX274" s="66"/>
      <c r="WUY274" s="54"/>
      <c r="WUZ274" s="66"/>
      <c r="WVA274" s="54"/>
      <c r="WVB274" s="66"/>
      <c r="WVC274" s="54"/>
      <c r="WVD274" s="66"/>
      <c r="WVE274" s="54"/>
      <c r="WVF274" s="66"/>
      <c r="WVG274" s="54"/>
      <c r="WVH274" s="66"/>
      <c r="WVI274" s="54"/>
      <c r="WVJ274" s="66"/>
      <c r="WVK274" s="54"/>
      <c r="WVL274" s="66"/>
      <c r="WVM274" s="54"/>
      <c r="WVN274" s="66"/>
      <c r="WVO274" s="54"/>
      <c r="WVP274" s="66"/>
      <c r="WVQ274" s="54"/>
      <c r="WVR274" s="66"/>
      <c r="WVS274" s="54"/>
      <c r="WVT274" s="66"/>
      <c r="WVU274" s="54"/>
      <c r="WVV274" s="66"/>
      <c r="WVW274" s="54"/>
      <c r="WVX274" s="66"/>
      <c r="WVY274" s="54"/>
      <c r="WVZ274" s="66"/>
      <c r="WWA274" s="54"/>
      <c r="WWB274" s="66"/>
      <c r="WWC274" s="54"/>
      <c r="WWD274" s="66"/>
      <c r="WWE274" s="54"/>
      <c r="WWF274" s="66"/>
      <c r="WWG274" s="54"/>
      <c r="WWH274" s="66"/>
      <c r="WWI274" s="54"/>
      <c r="WWJ274" s="66"/>
      <c r="WWK274" s="54"/>
      <c r="WWL274" s="66"/>
      <c r="WWM274" s="54"/>
      <c r="WWN274" s="66"/>
      <c r="WWO274" s="54"/>
      <c r="WWP274" s="66"/>
      <c r="WWQ274" s="54"/>
      <c r="WWR274" s="66"/>
      <c r="WWS274" s="54"/>
      <c r="WWT274" s="66"/>
      <c r="WWU274" s="54"/>
      <c r="WWV274" s="66"/>
      <c r="WWW274" s="54"/>
      <c r="WWX274" s="66"/>
      <c r="WWY274" s="54"/>
      <c r="WWZ274" s="66"/>
      <c r="WXA274" s="54"/>
      <c r="WXB274" s="66"/>
      <c r="WXC274" s="54"/>
      <c r="WXD274" s="66"/>
      <c r="WXE274" s="54"/>
      <c r="WXF274" s="66"/>
      <c r="WXG274" s="54"/>
      <c r="WXH274" s="66"/>
      <c r="WXI274" s="54"/>
      <c r="WXJ274" s="66"/>
      <c r="WXK274" s="54"/>
      <c r="WXL274" s="66"/>
      <c r="WXM274" s="54"/>
      <c r="WXN274" s="66"/>
      <c r="WXO274" s="54"/>
      <c r="WXP274" s="66"/>
      <c r="WXQ274" s="54"/>
      <c r="WXR274" s="66"/>
      <c r="WXS274" s="54"/>
      <c r="WXT274" s="66"/>
      <c r="WXU274" s="54"/>
      <c r="WXV274" s="66"/>
      <c r="WXW274" s="54"/>
      <c r="WXX274" s="66"/>
      <c r="WXY274" s="54"/>
      <c r="WXZ274" s="66"/>
      <c r="WYA274" s="54"/>
      <c r="WYB274" s="66"/>
      <c r="WYC274" s="54"/>
      <c r="WYD274" s="66"/>
      <c r="WYE274" s="54"/>
      <c r="WYF274" s="66"/>
      <c r="WYG274" s="54"/>
      <c r="WYH274" s="66"/>
      <c r="WYI274" s="54"/>
      <c r="WYJ274" s="66"/>
      <c r="WYK274" s="54"/>
      <c r="WYL274" s="66"/>
      <c r="WYM274" s="54"/>
      <c r="WYN274" s="66"/>
      <c r="WYO274" s="54"/>
      <c r="WYP274" s="66"/>
      <c r="WYQ274" s="54"/>
      <c r="WYR274" s="66"/>
      <c r="WYS274" s="54"/>
      <c r="WYT274" s="66"/>
      <c r="WYU274" s="54"/>
      <c r="WYV274" s="66"/>
      <c r="WYW274" s="54"/>
      <c r="WYX274" s="66"/>
      <c r="WYY274" s="54"/>
      <c r="WYZ274" s="66"/>
      <c r="WZA274" s="54"/>
      <c r="WZB274" s="66"/>
      <c r="WZC274" s="54"/>
      <c r="WZD274" s="66"/>
      <c r="WZE274" s="54"/>
      <c r="WZF274" s="66"/>
      <c r="WZG274" s="54"/>
      <c r="WZH274" s="66"/>
      <c r="WZI274" s="54"/>
      <c r="WZJ274" s="66"/>
      <c r="WZK274" s="54"/>
      <c r="WZL274" s="66"/>
      <c r="WZM274" s="54"/>
      <c r="WZN274" s="66"/>
      <c r="WZO274" s="54"/>
      <c r="WZP274" s="66"/>
      <c r="WZQ274" s="54"/>
      <c r="WZR274" s="66"/>
      <c r="WZS274" s="54"/>
      <c r="WZT274" s="66"/>
      <c r="WZU274" s="54"/>
      <c r="WZV274" s="66"/>
      <c r="WZW274" s="54"/>
      <c r="WZX274" s="66"/>
      <c r="WZY274" s="54"/>
      <c r="WZZ274" s="66"/>
      <c r="XAA274" s="54"/>
      <c r="XAB274" s="66"/>
      <c r="XAC274" s="54"/>
      <c r="XAD274" s="66"/>
      <c r="XAE274" s="54"/>
      <c r="XAF274" s="66"/>
      <c r="XAG274" s="54"/>
      <c r="XAH274" s="66"/>
      <c r="XAI274" s="54"/>
      <c r="XAJ274" s="66"/>
      <c r="XAK274" s="54"/>
      <c r="XAL274" s="66"/>
      <c r="XAM274" s="54"/>
      <c r="XAN274" s="66"/>
      <c r="XAO274" s="54"/>
      <c r="XAP274" s="66"/>
      <c r="XAQ274" s="54"/>
      <c r="XAR274" s="66"/>
      <c r="XAS274" s="54"/>
      <c r="XAT274" s="66"/>
      <c r="XAU274" s="54"/>
      <c r="XAV274" s="66"/>
      <c r="XAW274" s="54"/>
      <c r="XAX274" s="66"/>
      <c r="XAY274" s="54"/>
      <c r="XAZ274" s="66"/>
      <c r="XBA274" s="54"/>
      <c r="XBB274" s="66"/>
      <c r="XBC274" s="54"/>
      <c r="XBD274" s="66"/>
      <c r="XBE274" s="54"/>
      <c r="XBF274" s="66"/>
      <c r="XBG274" s="54"/>
      <c r="XBH274" s="66"/>
      <c r="XBI274" s="54"/>
      <c r="XBJ274" s="66"/>
      <c r="XBK274" s="54"/>
      <c r="XBL274" s="66"/>
      <c r="XBM274" s="54"/>
      <c r="XBN274" s="66"/>
      <c r="XBO274" s="54"/>
      <c r="XBP274" s="66"/>
      <c r="XBQ274" s="54"/>
      <c r="XBR274" s="66"/>
      <c r="XBS274" s="54"/>
      <c r="XBT274" s="66"/>
      <c r="XBU274" s="54"/>
      <c r="XBV274" s="66"/>
      <c r="XBW274" s="54"/>
      <c r="XBX274" s="66"/>
      <c r="XBY274" s="54"/>
      <c r="XBZ274" s="66"/>
      <c r="XCA274" s="54"/>
      <c r="XCB274" s="66"/>
      <c r="XCC274" s="54"/>
      <c r="XCD274" s="66"/>
      <c r="XCE274" s="54"/>
      <c r="XCF274" s="66"/>
      <c r="XCG274" s="54"/>
      <c r="XCH274" s="66"/>
      <c r="XCI274" s="54"/>
      <c r="XCJ274" s="66"/>
      <c r="XCK274" s="54"/>
      <c r="XCL274" s="66"/>
      <c r="XCM274" s="54"/>
      <c r="XCN274" s="66"/>
      <c r="XCO274" s="54"/>
      <c r="XCP274" s="66"/>
      <c r="XCQ274" s="54"/>
      <c r="XCR274" s="66"/>
      <c r="XCS274" s="54"/>
      <c r="XCT274" s="66"/>
      <c r="XCU274" s="54"/>
      <c r="XCV274" s="66"/>
      <c r="XCW274" s="54"/>
      <c r="XCX274" s="66"/>
      <c r="XCY274" s="54"/>
      <c r="XCZ274" s="66"/>
      <c r="XDA274" s="54"/>
      <c r="XDB274" s="66"/>
      <c r="XDC274" s="54"/>
      <c r="XDD274" s="66"/>
      <c r="XDE274" s="54"/>
      <c r="XDF274" s="66"/>
      <c r="XDG274" s="54"/>
      <c r="XDH274" s="66"/>
      <c r="XDI274" s="54"/>
      <c r="XDJ274" s="66"/>
      <c r="XDK274" s="54"/>
      <c r="XDL274" s="66"/>
      <c r="XDM274" s="54"/>
      <c r="XDN274" s="66"/>
      <c r="XDO274" s="54"/>
      <c r="XDP274" s="66"/>
      <c r="XDQ274" s="54"/>
      <c r="XDR274" s="66"/>
      <c r="XDS274" s="54"/>
      <c r="XDT274" s="66"/>
      <c r="XDU274" s="54"/>
      <c r="XDV274" s="66"/>
      <c r="XDW274" s="54"/>
      <c r="XDX274" s="66"/>
      <c r="XDY274" s="54"/>
      <c r="XDZ274" s="66"/>
      <c r="XEA274" s="54"/>
      <c r="XEB274" s="66"/>
      <c r="XEC274" s="54"/>
      <c r="XED274" s="66"/>
      <c r="XEE274" s="54"/>
      <c r="XEF274" s="66"/>
      <c r="XEG274" s="54"/>
      <c r="XEH274" s="66"/>
      <c r="XEI274" s="54"/>
      <c r="XEJ274" s="66"/>
      <c r="XEK274" s="54"/>
      <c r="XEL274" s="66"/>
      <c r="XEM274" s="54"/>
      <c r="XEN274" s="66"/>
      <c r="XEO274" s="54"/>
      <c r="XEP274" s="66"/>
      <c r="XEQ274" s="54"/>
      <c r="XER274" s="66"/>
      <c r="XES274" s="54"/>
      <c r="XET274" s="66"/>
      <c r="XEU274" s="54"/>
      <c r="XEV274" s="66"/>
      <c r="XEW274" s="54"/>
      <c r="XEX274" s="66"/>
      <c r="XEY274" s="54"/>
      <c r="XEZ274" s="66"/>
      <c r="XFA274" s="54"/>
      <c r="XFB274" s="66"/>
      <c r="XFC274" s="54"/>
    </row>
    <row r="275" spans="2:16383" s="49" customFormat="1" ht="15" customHeight="1" x14ac:dyDescent="0.25">
      <c r="B275" s="14"/>
      <c r="C275" s="230"/>
      <c r="D275" s="66"/>
      <c r="E275" s="54"/>
      <c r="F275" s="139"/>
      <c r="G275" s="139"/>
      <c r="H275" s="139"/>
      <c r="I275" s="139"/>
      <c r="J275" s="139"/>
      <c r="K275" s="139"/>
      <c r="L275" s="139"/>
      <c r="M275" s="139"/>
      <c r="N275" s="66"/>
      <c r="O275" s="54"/>
      <c r="P275" s="66"/>
      <c r="Q275" s="54"/>
      <c r="R275" s="66"/>
      <c r="S275" s="54"/>
      <c r="T275" s="66"/>
      <c r="U275" s="54"/>
      <c r="V275" s="66"/>
      <c r="W275" s="54"/>
      <c r="X275" s="66"/>
      <c r="Y275" s="54"/>
      <c r="Z275" s="66"/>
      <c r="AA275" s="54"/>
      <c r="AB275" s="66"/>
      <c r="AC275" s="54"/>
      <c r="AD275" s="66"/>
      <c r="AE275" s="54"/>
      <c r="AF275" s="66"/>
      <c r="AG275" s="54"/>
      <c r="AH275" s="66"/>
      <c r="AI275" s="54"/>
      <c r="AJ275" s="66"/>
      <c r="AK275" s="54"/>
      <c r="AL275" s="66"/>
      <c r="AM275" s="54"/>
      <c r="AN275" s="66"/>
      <c r="AO275" s="54"/>
      <c r="AP275" s="66"/>
      <c r="AQ275" s="54"/>
      <c r="AR275" s="66"/>
      <c r="AS275" s="54"/>
      <c r="AT275" s="66"/>
      <c r="AU275" s="54"/>
      <c r="AV275" s="66"/>
      <c r="AW275" s="54"/>
      <c r="AX275" s="66"/>
      <c r="AY275" s="54"/>
      <c r="AZ275" s="66"/>
      <c r="BA275" s="54"/>
      <c r="BB275" s="66"/>
      <c r="BC275" s="54"/>
      <c r="BD275" s="66"/>
      <c r="BE275" s="54"/>
      <c r="BF275" s="66"/>
      <c r="BG275" s="54"/>
      <c r="BH275" s="66"/>
      <c r="BI275" s="54"/>
      <c r="BJ275" s="66"/>
      <c r="BK275" s="54"/>
      <c r="BL275" s="66"/>
      <c r="BM275" s="54"/>
      <c r="BN275" s="66"/>
      <c r="BO275" s="54"/>
      <c r="BP275" s="66"/>
      <c r="BQ275" s="54"/>
      <c r="BR275" s="66"/>
      <c r="BS275" s="54"/>
      <c r="BT275" s="66"/>
      <c r="BU275" s="54"/>
      <c r="BV275" s="66"/>
      <c r="BW275" s="54"/>
      <c r="BX275" s="66"/>
      <c r="BY275" s="54"/>
      <c r="BZ275" s="66"/>
      <c r="CA275" s="54"/>
      <c r="CB275" s="66"/>
      <c r="CC275" s="54"/>
      <c r="CD275" s="66"/>
      <c r="CE275" s="54"/>
      <c r="CF275" s="66"/>
      <c r="CG275" s="54"/>
      <c r="CH275" s="66"/>
      <c r="CI275" s="54"/>
      <c r="CJ275" s="66"/>
      <c r="CK275" s="54"/>
      <c r="CL275" s="66"/>
      <c r="CM275" s="54"/>
      <c r="CN275" s="66"/>
      <c r="CO275" s="54"/>
      <c r="CP275" s="66"/>
      <c r="CQ275" s="54"/>
      <c r="CR275" s="66"/>
      <c r="CS275" s="54"/>
      <c r="CT275" s="66"/>
      <c r="CU275" s="54"/>
      <c r="CV275" s="66"/>
      <c r="CW275" s="54"/>
      <c r="CX275" s="66"/>
      <c r="CY275" s="54"/>
      <c r="CZ275" s="66"/>
      <c r="DA275" s="54"/>
      <c r="DB275" s="66"/>
      <c r="DC275" s="54"/>
      <c r="DD275" s="66"/>
      <c r="DE275" s="54"/>
      <c r="DF275" s="66"/>
      <c r="DG275" s="54"/>
      <c r="DH275" s="66"/>
      <c r="DI275" s="54"/>
      <c r="DJ275" s="66"/>
      <c r="DK275" s="54"/>
      <c r="DL275" s="66"/>
      <c r="DM275" s="54"/>
      <c r="DN275" s="66"/>
      <c r="DO275" s="54"/>
      <c r="DP275" s="66"/>
      <c r="DQ275" s="54"/>
      <c r="DR275" s="66"/>
      <c r="DS275" s="54"/>
      <c r="DT275" s="66"/>
      <c r="DU275" s="54"/>
      <c r="DV275" s="66"/>
      <c r="DW275" s="54"/>
      <c r="DX275" s="66"/>
      <c r="DY275" s="54"/>
      <c r="DZ275" s="66"/>
      <c r="EA275" s="54"/>
      <c r="EB275" s="66"/>
      <c r="EC275" s="54"/>
      <c r="ED275" s="66"/>
      <c r="EE275" s="54"/>
      <c r="EF275" s="66"/>
      <c r="EG275" s="54"/>
      <c r="EH275" s="66"/>
      <c r="EI275" s="54"/>
      <c r="EJ275" s="66"/>
      <c r="EK275" s="54"/>
      <c r="EL275" s="66"/>
      <c r="EM275" s="54"/>
      <c r="EN275" s="66"/>
      <c r="EO275" s="54"/>
      <c r="EP275" s="66"/>
      <c r="EQ275" s="54"/>
      <c r="ER275" s="66"/>
      <c r="ES275" s="54"/>
      <c r="ET275" s="66"/>
      <c r="EU275" s="54"/>
      <c r="EV275" s="66"/>
      <c r="EW275" s="54"/>
      <c r="EX275" s="66"/>
      <c r="EY275" s="54"/>
      <c r="EZ275" s="66"/>
      <c r="FA275" s="54"/>
      <c r="FB275" s="66"/>
      <c r="FC275" s="54"/>
      <c r="FD275" s="66"/>
      <c r="FE275" s="54"/>
      <c r="FF275" s="66"/>
      <c r="FG275" s="54"/>
      <c r="FH275" s="66"/>
      <c r="FI275" s="54"/>
      <c r="FJ275" s="66"/>
      <c r="FK275" s="54"/>
      <c r="FL275" s="66"/>
      <c r="FM275" s="54"/>
      <c r="FN275" s="66"/>
      <c r="FO275" s="54"/>
      <c r="FP275" s="66"/>
      <c r="FQ275" s="54"/>
      <c r="FR275" s="66"/>
      <c r="FS275" s="54"/>
      <c r="FT275" s="66"/>
      <c r="FU275" s="54"/>
      <c r="FV275" s="66"/>
      <c r="FW275" s="54"/>
      <c r="FX275" s="66"/>
      <c r="FY275" s="54"/>
      <c r="FZ275" s="66"/>
      <c r="GA275" s="54"/>
      <c r="GB275" s="66"/>
      <c r="GC275" s="54"/>
      <c r="GD275" s="66"/>
      <c r="GE275" s="54"/>
      <c r="GF275" s="66"/>
      <c r="GG275" s="54"/>
      <c r="GH275" s="66"/>
      <c r="GI275" s="54"/>
      <c r="GJ275" s="66"/>
      <c r="GK275" s="54"/>
      <c r="GL275" s="66"/>
      <c r="GM275" s="54"/>
      <c r="GN275" s="66"/>
      <c r="GO275" s="54"/>
      <c r="GP275" s="66"/>
      <c r="GQ275" s="54"/>
      <c r="GR275" s="66"/>
      <c r="GS275" s="54"/>
      <c r="GT275" s="66"/>
      <c r="GU275" s="54"/>
      <c r="GV275" s="66"/>
      <c r="GW275" s="54"/>
      <c r="GX275" s="66"/>
      <c r="GY275" s="54"/>
      <c r="GZ275" s="66"/>
      <c r="HA275" s="54"/>
      <c r="HB275" s="66"/>
      <c r="HC275" s="54"/>
      <c r="HD275" s="66"/>
      <c r="HE275" s="54"/>
      <c r="HF275" s="66"/>
      <c r="HG275" s="54"/>
      <c r="HH275" s="66"/>
      <c r="HI275" s="54"/>
      <c r="HJ275" s="66"/>
      <c r="HK275" s="54"/>
      <c r="HL275" s="66"/>
      <c r="HM275" s="54"/>
      <c r="HN275" s="66"/>
      <c r="HO275" s="54"/>
      <c r="HP275" s="66"/>
      <c r="HQ275" s="54"/>
      <c r="HR275" s="66"/>
      <c r="HS275" s="54"/>
      <c r="HT275" s="66"/>
      <c r="HU275" s="54"/>
      <c r="HV275" s="66"/>
      <c r="HW275" s="54"/>
      <c r="HX275" s="66"/>
      <c r="HY275" s="54"/>
      <c r="HZ275" s="66"/>
      <c r="IA275" s="54"/>
      <c r="IB275" s="66"/>
      <c r="IC275" s="54"/>
      <c r="ID275" s="66"/>
      <c r="IE275" s="54"/>
      <c r="IF275" s="66"/>
      <c r="IG275" s="54"/>
      <c r="IH275" s="66"/>
      <c r="II275" s="54"/>
      <c r="IJ275" s="66"/>
      <c r="IK275" s="54"/>
      <c r="IL275" s="66"/>
      <c r="IM275" s="54"/>
      <c r="IN275" s="66"/>
      <c r="IO275" s="54"/>
      <c r="IP275" s="66"/>
      <c r="IQ275" s="54"/>
      <c r="IR275" s="66"/>
      <c r="IS275" s="54"/>
      <c r="IT275" s="66"/>
      <c r="IU275" s="54"/>
      <c r="IV275" s="66"/>
      <c r="IW275" s="54"/>
      <c r="IX275" s="66"/>
      <c r="IY275" s="54"/>
      <c r="IZ275" s="66"/>
      <c r="JA275" s="54"/>
      <c r="JB275" s="66"/>
      <c r="JC275" s="54"/>
      <c r="JD275" s="66"/>
      <c r="JE275" s="54"/>
      <c r="JF275" s="66"/>
      <c r="JG275" s="54"/>
      <c r="JH275" s="66"/>
      <c r="JI275" s="54"/>
      <c r="JJ275" s="66"/>
      <c r="JK275" s="54"/>
      <c r="JL275" s="66"/>
      <c r="JM275" s="54"/>
      <c r="JN275" s="66"/>
      <c r="JO275" s="54"/>
      <c r="JP275" s="66"/>
      <c r="JQ275" s="54"/>
      <c r="JR275" s="66"/>
      <c r="JS275" s="54"/>
      <c r="JT275" s="66"/>
      <c r="JU275" s="54"/>
      <c r="JV275" s="66"/>
      <c r="JW275" s="54"/>
      <c r="JX275" s="66"/>
      <c r="JY275" s="54"/>
      <c r="JZ275" s="66"/>
      <c r="KA275" s="54"/>
      <c r="KB275" s="66"/>
      <c r="KC275" s="54"/>
      <c r="KD275" s="66"/>
      <c r="KE275" s="54"/>
      <c r="KF275" s="66"/>
      <c r="KG275" s="54"/>
      <c r="KH275" s="66"/>
      <c r="KI275" s="54"/>
      <c r="KJ275" s="66"/>
      <c r="KK275" s="54"/>
      <c r="KL275" s="66"/>
      <c r="KM275" s="54"/>
      <c r="KN275" s="66"/>
      <c r="KO275" s="54"/>
      <c r="KP275" s="66"/>
      <c r="KQ275" s="54"/>
      <c r="KR275" s="66"/>
      <c r="KS275" s="54"/>
      <c r="KT275" s="66"/>
      <c r="KU275" s="54"/>
      <c r="KV275" s="66"/>
      <c r="KW275" s="54"/>
      <c r="KX275" s="66"/>
      <c r="KY275" s="54"/>
      <c r="KZ275" s="66"/>
      <c r="LA275" s="54"/>
      <c r="LB275" s="66"/>
      <c r="LC275" s="54"/>
      <c r="LD275" s="66"/>
      <c r="LE275" s="54"/>
      <c r="LF275" s="66"/>
      <c r="LG275" s="54"/>
      <c r="LH275" s="66"/>
      <c r="LI275" s="54"/>
      <c r="LJ275" s="66"/>
      <c r="LK275" s="54"/>
      <c r="LL275" s="66"/>
      <c r="LM275" s="54"/>
      <c r="LN275" s="66"/>
      <c r="LO275" s="54"/>
      <c r="LP275" s="66"/>
      <c r="LQ275" s="54"/>
      <c r="LR275" s="66"/>
      <c r="LS275" s="54"/>
      <c r="LT275" s="66"/>
      <c r="LU275" s="54"/>
      <c r="LV275" s="66"/>
      <c r="LW275" s="54"/>
      <c r="LX275" s="66"/>
      <c r="LY275" s="54"/>
      <c r="LZ275" s="66"/>
      <c r="MA275" s="54"/>
      <c r="MB275" s="66"/>
      <c r="MC275" s="54"/>
      <c r="MD275" s="66"/>
      <c r="ME275" s="54"/>
      <c r="MF275" s="66"/>
      <c r="MG275" s="54"/>
      <c r="MH275" s="66"/>
      <c r="MI275" s="54"/>
      <c r="MJ275" s="66"/>
      <c r="MK275" s="54"/>
      <c r="ML275" s="66"/>
      <c r="MM275" s="54"/>
      <c r="MN275" s="66"/>
      <c r="MO275" s="54"/>
      <c r="MP275" s="66"/>
      <c r="MQ275" s="54"/>
      <c r="MR275" s="66"/>
      <c r="MS275" s="54"/>
      <c r="MT275" s="66"/>
      <c r="MU275" s="54"/>
      <c r="MV275" s="66"/>
      <c r="MW275" s="54"/>
      <c r="MX275" s="66"/>
      <c r="MY275" s="54"/>
      <c r="MZ275" s="66"/>
      <c r="NA275" s="54"/>
      <c r="NB275" s="66"/>
      <c r="NC275" s="54"/>
      <c r="ND275" s="66"/>
      <c r="NE275" s="54"/>
      <c r="NF275" s="66"/>
      <c r="NG275" s="54"/>
      <c r="NH275" s="66"/>
      <c r="NI275" s="54"/>
      <c r="NJ275" s="66"/>
      <c r="NK275" s="54"/>
      <c r="NL275" s="66"/>
      <c r="NM275" s="54"/>
      <c r="NN275" s="66"/>
      <c r="NO275" s="54"/>
      <c r="NP275" s="66"/>
      <c r="NQ275" s="54"/>
      <c r="NR275" s="66"/>
      <c r="NS275" s="54"/>
      <c r="NT275" s="66"/>
      <c r="NU275" s="54"/>
      <c r="NV275" s="66"/>
      <c r="NW275" s="54"/>
      <c r="NX275" s="66"/>
      <c r="NY275" s="54"/>
      <c r="NZ275" s="66"/>
      <c r="OA275" s="54"/>
      <c r="OB275" s="66"/>
      <c r="OC275" s="54"/>
      <c r="OD275" s="66"/>
      <c r="OE275" s="54"/>
      <c r="OF275" s="66"/>
      <c r="OG275" s="54"/>
      <c r="OH275" s="66"/>
      <c r="OI275" s="54"/>
      <c r="OJ275" s="66"/>
      <c r="OK275" s="54"/>
      <c r="OL275" s="66"/>
      <c r="OM275" s="54"/>
      <c r="ON275" s="66"/>
      <c r="OO275" s="54"/>
      <c r="OP275" s="66"/>
      <c r="OQ275" s="54"/>
      <c r="OR275" s="66"/>
      <c r="OS275" s="54"/>
      <c r="OT275" s="66"/>
      <c r="OU275" s="54"/>
      <c r="OV275" s="66"/>
      <c r="OW275" s="54"/>
      <c r="OX275" s="66"/>
      <c r="OY275" s="54"/>
      <c r="OZ275" s="66"/>
      <c r="PA275" s="54"/>
      <c r="PB275" s="66"/>
      <c r="PC275" s="54"/>
      <c r="PD275" s="66"/>
      <c r="PE275" s="54"/>
      <c r="PF275" s="66"/>
      <c r="PG275" s="54"/>
      <c r="PH275" s="66"/>
      <c r="PI275" s="54"/>
      <c r="PJ275" s="66"/>
      <c r="PK275" s="54"/>
      <c r="PL275" s="66"/>
      <c r="PM275" s="54"/>
      <c r="PN275" s="66"/>
      <c r="PO275" s="54"/>
      <c r="PP275" s="66"/>
      <c r="PQ275" s="54"/>
      <c r="PR275" s="66"/>
      <c r="PS275" s="54"/>
      <c r="PT275" s="66"/>
      <c r="PU275" s="54"/>
      <c r="PV275" s="66"/>
      <c r="PW275" s="54"/>
      <c r="PX275" s="66"/>
      <c r="PY275" s="54"/>
      <c r="PZ275" s="66"/>
      <c r="QA275" s="54"/>
      <c r="QB275" s="66"/>
      <c r="QC275" s="54"/>
      <c r="QD275" s="66"/>
      <c r="QE275" s="54"/>
      <c r="QF275" s="66"/>
      <c r="QG275" s="54"/>
      <c r="QH275" s="66"/>
      <c r="QI275" s="54"/>
      <c r="QJ275" s="66"/>
      <c r="QK275" s="54"/>
      <c r="QL275" s="66"/>
      <c r="QM275" s="54"/>
      <c r="QN275" s="66"/>
      <c r="QO275" s="54"/>
      <c r="QP275" s="66"/>
      <c r="QQ275" s="54"/>
      <c r="QR275" s="66"/>
      <c r="QS275" s="54"/>
      <c r="QT275" s="66"/>
      <c r="QU275" s="54"/>
      <c r="QV275" s="66"/>
      <c r="QW275" s="54"/>
      <c r="QX275" s="66"/>
      <c r="QY275" s="54"/>
      <c r="QZ275" s="66"/>
      <c r="RA275" s="54"/>
      <c r="RB275" s="66"/>
      <c r="RC275" s="54"/>
      <c r="RD275" s="66"/>
      <c r="RE275" s="54"/>
      <c r="RF275" s="66"/>
      <c r="RG275" s="54"/>
      <c r="RH275" s="66"/>
      <c r="RI275" s="54"/>
      <c r="RJ275" s="66"/>
      <c r="RK275" s="54"/>
      <c r="RL275" s="66"/>
      <c r="RM275" s="54"/>
      <c r="RN275" s="66"/>
      <c r="RO275" s="54"/>
      <c r="RP275" s="66"/>
      <c r="RQ275" s="54"/>
      <c r="RR275" s="66"/>
      <c r="RS275" s="54"/>
      <c r="RT275" s="66"/>
      <c r="RU275" s="54"/>
      <c r="RV275" s="66"/>
      <c r="RW275" s="54"/>
      <c r="RX275" s="66"/>
      <c r="RY275" s="54"/>
      <c r="RZ275" s="66"/>
      <c r="SA275" s="54"/>
      <c r="SB275" s="66"/>
      <c r="SC275" s="54"/>
      <c r="SD275" s="66"/>
      <c r="SE275" s="54"/>
      <c r="SF275" s="66"/>
      <c r="SG275" s="54"/>
      <c r="SH275" s="66"/>
      <c r="SI275" s="54"/>
      <c r="SJ275" s="66"/>
      <c r="SK275" s="54"/>
      <c r="SL275" s="66"/>
      <c r="SM275" s="54"/>
      <c r="SN275" s="66"/>
      <c r="SO275" s="54"/>
      <c r="SP275" s="66"/>
      <c r="SQ275" s="54"/>
      <c r="SR275" s="66"/>
      <c r="SS275" s="54"/>
      <c r="ST275" s="66"/>
      <c r="SU275" s="54"/>
      <c r="SV275" s="66"/>
      <c r="SW275" s="54"/>
      <c r="SX275" s="66"/>
      <c r="SY275" s="54"/>
      <c r="SZ275" s="66"/>
      <c r="TA275" s="54"/>
      <c r="TB275" s="66"/>
      <c r="TC275" s="54"/>
      <c r="TD275" s="66"/>
      <c r="TE275" s="54"/>
      <c r="TF275" s="66"/>
      <c r="TG275" s="54"/>
      <c r="TH275" s="66"/>
      <c r="TI275" s="54"/>
      <c r="TJ275" s="66"/>
      <c r="TK275" s="54"/>
      <c r="TL275" s="66"/>
      <c r="TM275" s="54"/>
      <c r="TN275" s="66"/>
      <c r="TO275" s="54"/>
      <c r="TP275" s="66"/>
      <c r="TQ275" s="54"/>
      <c r="TR275" s="66"/>
      <c r="TS275" s="54"/>
      <c r="TT275" s="66"/>
      <c r="TU275" s="54"/>
      <c r="TV275" s="66"/>
      <c r="TW275" s="54"/>
      <c r="TX275" s="66"/>
      <c r="TY275" s="54"/>
      <c r="TZ275" s="66"/>
      <c r="UA275" s="54"/>
      <c r="UB275" s="66"/>
      <c r="UC275" s="54"/>
      <c r="UD275" s="66"/>
      <c r="UE275" s="54"/>
      <c r="UF275" s="66"/>
      <c r="UG275" s="54"/>
      <c r="UH275" s="66"/>
      <c r="UI275" s="54"/>
      <c r="UJ275" s="66"/>
      <c r="UK275" s="54"/>
      <c r="UL275" s="66"/>
      <c r="UM275" s="54"/>
      <c r="UN275" s="66"/>
      <c r="UO275" s="54"/>
      <c r="UP275" s="66"/>
      <c r="UQ275" s="54"/>
      <c r="UR275" s="66"/>
      <c r="US275" s="54"/>
      <c r="UT275" s="66"/>
      <c r="UU275" s="54"/>
      <c r="UV275" s="66"/>
      <c r="UW275" s="54"/>
      <c r="UX275" s="66"/>
      <c r="UY275" s="54"/>
      <c r="UZ275" s="66"/>
      <c r="VA275" s="54"/>
      <c r="VB275" s="66"/>
      <c r="VC275" s="54"/>
      <c r="VD275" s="66"/>
      <c r="VE275" s="54"/>
      <c r="VF275" s="66"/>
      <c r="VG275" s="54"/>
      <c r="VH275" s="66"/>
      <c r="VI275" s="54"/>
      <c r="VJ275" s="66"/>
      <c r="VK275" s="54"/>
      <c r="VL275" s="66"/>
      <c r="VM275" s="54"/>
      <c r="VN275" s="66"/>
      <c r="VO275" s="54"/>
      <c r="VP275" s="66"/>
      <c r="VQ275" s="54"/>
      <c r="VR275" s="66"/>
      <c r="VS275" s="54"/>
      <c r="VT275" s="66"/>
      <c r="VU275" s="54"/>
      <c r="VV275" s="66"/>
      <c r="VW275" s="54"/>
      <c r="VX275" s="66"/>
      <c r="VY275" s="54"/>
      <c r="VZ275" s="66"/>
      <c r="WA275" s="54"/>
      <c r="WB275" s="66"/>
      <c r="WC275" s="54"/>
      <c r="WD275" s="66"/>
      <c r="WE275" s="54"/>
      <c r="WF275" s="66"/>
      <c r="WG275" s="54"/>
      <c r="WH275" s="66"/>
      <c r="WI275" s="54"/>
      <c r="WJ275" s="66"/>
      <c r="WK275" s="54"/>
      <c r="WL275" s="66"/>
      <c r="WM275" s="54"/>
      <c r="WN275" s="66"/>
      <c r="WO275" s="54"/>
      <c r="WP275" s="66"/>
      <c r="WQ275" s="54"/>
      <c r="WR275" s="66"/>
      <c r="WS275" s="54"/>
      <c r="WT275" s="66"/>
      <c r="WU275" s="54"/>
      <c r="WV275" s="66"/>
      <c r="WW275" s="54"/>
      <c r="WX275" s="66"/>
      <c r="WY275" s="54"/>
      <c r="WZ275" s="66"/>
      <c r="XA275" s="54"/>
      <c r="XB275" s="66"/>
      <c r="XC275" s="54"/>
      <c r="XD275" s="66"/>
      <c r="XE275" s="54"/>
      <c r="XF275" s="66"/>
      <c r="XG275" s="54"/>
      <c r="XH275" s="66"/>
      <c r="XI275" s="54"/>
      <c r="XJ275" s="66"/>
      <c r="XK275" s="54"/>
      <c r="XL275" s="66"/>
      <c r="XM275" s="54"/>
      <c r="XN275" s="66"/>
      <c r="XO275" s="54"/>
      <c r="XP275" s="66"/>
      <c r="XQ275" s="54"/>
      <c r="XR275" s="66"/>
      <c r="XS275" s="54"/>
      <c r="XT275" s="66"/>
      <c r="XU275" s="54"/>
      <c r="XV275" s="66"/>
      <c r="XW275" s="54"/>
      <c r="XX275" s="66"/>
      <c r="XY275" s="54"/>
      <c r="XZ275" s="66"/>
      <c r="YA275" s="54"/>
      <c r="YB275" s="66"/>
      <c r="YC275" s="54"/>
      <c r="YD275" s="66"/>
      <c r="YE275" s="54"/>
      <c r="YF275" s="66"/>
      <c r="YG275" s="54"/>
      <c r="YH275" s="66"/>
      <c r="YI275" s="54"/>
      <c r="YJ275" s="66"/>
      <c r="YK275" s="54"/>
      <c r="YL275" s="66"/>
      <c r="YM275" s="54"/>
      <c r="YN275" s="66"/>
      <c r="YO275" s="54"/>
      <c r="YP275" s="66"/>
      <c r="YQ275" s="54"/>
      <c r="YR275" s="66"/>
      <c r="YS275" s="54"/>
      <c r="YT275" s="66"/>
      <c r="YU275" s="54"/>
      <c r="YV275" s="66"/>
      <c r="YW275" s="54"/>
      <c r="YX275" s="66"/>
      <c r="YY275" s="54"/>
      <c r="YZ275" s="66"/>
      <c r="ZA275" s="54"/>
      <c r="ZB275" s="66"/>
      <c r="ZC275" s="54"/>
      <c r="ZD275" s="66"/>
      <c r="ZE275" s="54"/>
      <c r="ZF275" s="66"/>
      <c r="ZG275" s="54"/>
      <c r="ZH275" s="66"/>
      <c r="ZI275" s="54"/>
      <c r="ZJ275" s="66"/>
      <c r="ZK275" s="54"/>
      <c r="ZL275" s="66"/>
      <c r="ZM275" s="54"/>
      <c r="ZN275" s="66"/>
      <c r="ZO275" s="54"/>
      <c r="ZP275" s="66"/>
      <c r="ZQ275" s="54"/>
      <c r="ZR275" s="66"/>
      <c r="ZS275" s="54"/>
      <c r="ZT275" s="66"/>
      <c r="ZU275" s="54"/>
      <c r="ZV275" s="66"/>
      <c r="ZW275" s="54"/>
      <c r="ZX275" s="66"/>
      <c r="ZY275" s="54"/>
      <c r="ZZ275" s="66"/>
      <c r="AAA275" s="54"/>
      <c r="AAB275" s="66"/>
      <c r="AAC275" s="54"/>
      <c r="AAD275" s="66"/>
      <c r="AAE275" s="54"/>
      <c r="AAF275" s="66"/>
      <c r="AAG275" s="54"/>
      <c r="AAH275" s="66"/>
      <c r="AAI275" s="54"/>
      <c r="AAJ275" s="66"/>
      <c r="AAK275" s="54"/>
      <c r="AAL275" s="66"/>
      <c r="AAM275" s="54"/>
      <c r="AAN275" s="66"/>
      <c r="AAO275" s="54"/>
      <c r="AAP275" s="66"/>
      <c r="AAQ275" s="54"/>
      <c r="AAR275" s="66"/>
      <c r="AAS275" s="54"/>
      <c r="AAT275" s="66"/>
      <c r="AAU275" s="54"/>
      <c r="AAV275" s="66"/>
      <c r="AAW275" s="54"/>
      <c r="AAX275" s="66"/>
      <c r="AAY275" s="54"/>
      <c r="AAZ275" s="66"/>
      <c r="ABA275" s="54"/>
      <c r="ABB275" s="66"/>
      <c r="ABC275" s="54"/>
      <c r="ABD275" s="66"/>
      <c r="ABE275" s="54"/>
      <c r="ABF275" s="66"/>
      <c r="ABG275" s="54"/>
      <c r="ABH275" s="66"/>
      <c r="ABI275" s="54"/>
      <c r="ABJ275" s="66"/>
      <c r="ABK275" s="54"/>
      <c r="ABL275" s="66"/>
      <c r="ABM275" s="54"/>
      <c r="ABN275" s="66"/>
      <c r="ABO275" s="54"/>
      <c r="ABP275" s="66"/>
      <c r="ABQ275" s="54"/>
      <c r="ABR275" s="66"/>
      <c r="ABS275" s="54"/>
      <c r="ABT275" s="66"/>
      <c r="ABU275" s="54"/>
      <c r="ABV275" s="66"/>
      <c r="ABW275" s="54"/>
      <c r="ABX275" s="66"/>
      <c r="ABY275" s="54"/>
      <c r="ABZ275" s="66"/>
      <c r="ACA275" s="54"/>
      <c r="ACB275" s="66"/>
      <c r="ACC275" s="54"/>
      <c r="ACD275" s="66"/>
      <c r="ACE275" s="54"/>
      <c r="ACF275" s="66"/>
      <c r="ACG275" s="54"/>
      <c r="ACH275" s="66"/>
      <c r="ACI275" s="54"/>
      <c r="ACJ275" s="66"/>
      <c r="ACK275" s="54"/>
      <c r="ACL275" s="66"/>
      <c r="ACM275" s="54"/>
      <c r="ACN275" s="66"/>
      <c r="ACO275" s="54"/>
      <c r="ACP275" s="66"/>
      <c r="ACQ275" s="54"/>
      <c r="ACR275" s="66"/>
      <c r="ACS275" s="54"/>
      <c r="ACT275" s="66"/>
      <c r="ACU275" s="54"/>
      <c r="ACV275" s="66"/>
      <c r="ACW275" s="54"/>
      <c r="ACX275" s="66"/>
      <c r="ACY275" s="54"/>
      <c r="ACZ275" s="66"/>
      <c r="ADA275" s="54"/>
      <c r="ADB275" s="66"/>
      <c r="ADC275" s="54"/>
      <c r="ADD275" s="66"/>
      <c r="ADE275" s="54"/>
      <c r="ADF275" s="66"/>
      <c r="ADG275" s="54"/>
      <c r="ADH275" s="66"/>
      <c r="ADI275" s="54"/>
      <c r="ADJ275" s="66"/>
      <c r="ADK275" s="54"/>
      <c r="ADL275" s="66"/>
      <c r="ADM275" s="54"/>
      <c r="ADN275" s="66"/>
      <c r="ADO275" s="54"/>
      <c r="ADP275" s="66"/>
      <c r="ADQ275" s="54"/>
      <c r="ADR275" s="66"/>
      <c r="ADS275" s="54"/>
      <c r="ADT275" s="66"/>
      <c r="ADU275" s="54"/>
      <c r="ADV275" s="66"/>
      <c r="ADW275" s="54"/>
      <c r="ADX275" s="66"/>
      <c r="ADY275" s="54"/>
      <c r="ADZ275" s="66"/>
      <c r="AEA275" s="54"/>
      <c r="AEB275" s="66"/>
      <c r="AEC275" s="54"/>
      <c r="AED275" s="66"/>
      <c r="AEE275" s="54"/>
      <c r="AEF275" s="66"/>
      <c r="AEG275" s="54"/>
      <c r="AEH275" s="66"/>
      <c r="AEI275" s="54"/>
      <c r="AEJ275" s="66"/>
      <c r="AEK275" s="54"/>
      <c r="AEL275" s="66"/>
      <c r="AEM275" s="54"/>
      <c r="AEN275" s="66"/>
      <c r="AEO275" s="54"/>
      <c r="AEP275" s="66"/>
      <c r="AEQ275" s="54"/>
      <c r="AER275" s="66"/>
      <c r="AES275" s="54"/>
      <c r="AET275" s="66"/>
      <c r="AEU275" s="54"/>
      <c r="AEV275" s="66"/>
      <c r="AEW275" s="54"/>
      <c r="AEX275" s="66"/>
      <c r="AEY275" s="54"/>
      <c r="AEZ275" s="66"/>
      <c r="AFA275" s="54"/>
      <c r="AFB275" s="66"/>
      <c r="AFC275" s="54"/>
      <c r="AFD275" s="66"/>
      <c r="AFE275" s="54"/>
      <c r="AFF275" s="66"/>
      <c r="AFG275" s="54"/>
      <c r="AFH275" s="66"/>
      <c r="AFI275" s="54"/>
      <c r="AFJ275" s="66"/>
      <c r="AFK275" s="54"/>
      <c r="AFL275" s="66"/>
      <c r="AFM275" s="54"/>
      <c r="AFN275" s="66"/>
      <c r="AFO275" s="54"/>
      <c r="AFP275" s="66"/>
      <c r="AFQ275" s="54"/>
      <c r="AFR275" s="66"/>
      <c r="AFS275" s="54"/>
      <c r="AFT275" s="66"/>
      <c r="AFU275" s="54"/>
      <c r="AFV275" s="66"/>
      <c r="AFW275" s="54"/>
      <c r="AFX275" s="66"/>
      <c r="AFY275" s="54"/>
      <c r="AFZ275" s="66"/>
      <c r="AGA275" s="54"/>
      <c r="AGB275" s="66"/>
      <c r="AGC275" s="54"/>
      <c r="AGD275" s="66"/>
      <c r="AGE275" s="54"/>
      <c r="AGF275" s="66"/>
      <c r="AGG275" s="54"/>
      <c r="AGH275" s="66"/>
      <c r="AGI275" s="54"/>
      <c r="AGJ275" s="66"/>
      <c r="AGK275" s="54"/>
      <c r="AGL275" s="66"/>
      <c r="AGM275" s="54"/>
      <c r="AGN275" s="66"/>
      <c r="AGO275" s="54"/>
      <c r="AGP275" s="66"/>
      <c r="AGQ275" s="54"/>
      <c r="AGR275" s="66"/>
      <c r="AGS275" s="54"/>
      <c r="AGT275" s="66"/>
      <c r="AGU275" s="54"/>
      <c r="AGV275" s="66"/>
      <c r="AGW275" s="54"/>
      <c r="AGX275" s="66"/>
      <c r="AGY275" s="54"/>
      <c r="AGZ275" s="66"/>
      <c r="AHA275" s="54"/>
      <c r="AHB275" s="66"/>
      <c r="AHC275" s="54"/>
      <c r="AHD275" s="66"/>
      <c r="AHE275" s="54"/>
      <c r="AHF275" s="66"/>
      <c r="AHG275" s="54"/>
      <c r="AHH275" s="66"/>
      <c r="AHI275" s="54"/>
      <c r="AHJ275" s="66"/>
      <c r="AHK275" s="54"/>
      <c r="AHL275" s="66"/>
      <c r="AHM275" s="54"/>
      <c r="AHN275" s="66"/>
      <c r="AHO275" s="54"/>
      <c r="AHP275" s="66"/>
      <c r="AHQ275" s="54"/>
      <c r="AHR275" s="66"/>
      <c r="AHS275" s="54"/>
      <c r="AHT275" s="66"/>
      <c r="AHU275" s="54"/>
      <c r="AHV275" s="66"/>
      <c r="AHW275" s="54"/>
      <c r="AHX275" s="66"/>
      <c r="AHY275" s="54"/>
      <c r="AHZ275" s="66"/>
      <c r="AIA275" s="54"/>
      <c r="AIB275" s="66"/>
      <c r="AIC275" s="54"/>
      <c r="AID275" s="66"/>
      <c r="AIE275" s="54"/>
      <c r="AIF275" s="66"/>
      <c r="AIG275" s="54"/>
      <c r="AIH275" s="66"/>
      <c r="AII275" s="54"/>
      <c r="AIJ275" s="66"/>
      <c r="AIK275" s="54"/>
      <c r="AIL275" s="66"/>
      <c r="AIM275" s="54"/>
      <c r="AIN275" s="66"/>
      <c r="AIO275" s="54"/>
      <c r="AIP275" s="66"/>
      <c r="AIQ275" s="54"/>
      <c r="AIR275" s="66"/>
      <c r="AIS275" s="54"/>
      <c r="AIT275" s="66"/>
      <c r="AIU275" s="54"/>
      <c r="AIV275" s="66"/>
      <c r="AIW275" s="54"/>
      <c r="AIX275" s="66"/>
      <c r="AIY275" s="54"/>
      <c r="AIZ275" s="66"/>
      <c r="AJA275" s="54"/>
      <c r="AJB275" s="66"/>
      <c r="AJC275" s="54"/>
      <c r="AJD275" s="66"/>
      <c r="AJE275" s="54"/>
      <c r="AJF275" s="66"/>
      <c r="AJG275" s="54"/>
      <c r="AJH275" s="66"/>
      <c r="AJI275" s="54"/>
      <c r="AJJ275" s="66"/>
      <c r="AJK275" s="54"/>
      <c r="AJL275" s="66"/>
      <c r="AJM275" s="54"/>
      <c r="AJN275" s="66"/>
      <c r="AJO275" s="54"/>
      <c r="AJP275" s="66"/>
      <c r="AJQ275" s="54"/>
      <c r="AJR275" s="66"/>
      <c r="AJS275" s="54"/>
      <c r="AJT275" s="66"/>
      <c r="AJU275" s="54"/>
      <c r="AJV275" s="66"/>
      <c r="AJW275" s="54"/>
      <c r="AJX275" s="66"/>
      <c r="AJY275" s="54"/>
      <c r="AJZ275" s="66"/>
      <c r="AKA275" s="54"/>
      <c r="AKB275" s="66"/>
      <c r="AKC275" s="54"/>
      <c r="AKD275" s="66"/>
      <c r="AKE275" s="54"/>
      <c r="AKF275" s="66"/>
      <c r="AKG275" s="54"/>
      <c r="AKH275" s="66"/>
      <c r="AKI275" s="54"/>
      <c r="AKJ275" s="66"/>
      <c r="AKK275" s="54"/>
      <c r="AKL275" s="66"/>
      <c r="AKM275" s="54"/>
      <c r="AKN275" s="66"/>
      <c r="AKO275" s="54"/>
      <c r="AKP275" s="66"/>
      <c r="AKQ275" s="54"/>
      <c r="AKR275" s="66"/>
      <c r="AKS275" s="54"/>
      <c r="AKT275" s="66"/>
      <c r="AKU275" s="54"/>
      <c r="AKV275" s="66"/>
      <c r="AKW275" s="54"/>
      <c r="AKX275" s="66"/>
      <c r="AKY275" s="54"/>
      <c r="AKZ275" s="66"/>
      <c r="ALA275" s="54"/>
      <c r="ALB275" s="66"/>
      <c r="ALC275" s="54"/>
      <c r="ALD275" s="66"/>
      <c r="ALE275" s="54"/>
      <c r="ALF275" s="66"/>
      <c r="ALG275" s="54"/>
      <c r="ALH275" s="66"/>
      <c r="ALI275" s="54"/>
      <c r="ALJ275" s="66"/>
      <c r="ALK275" s="54"/>
      <c r="ALL275" s="66"/>
      <c r="ALM275" s="54"/>
      <c r="ALN275" s="66"/>
      <c r="ALO275" s="54"/>
      <c r="ALP275" s="66"/>
      <c r="ALQ275" s="54"/>
      <c r="ALR275" s="66"/>
      <c r="ALS275" s="54"/>
      <c r="ALT275" s="66"/>
      <c r="ALU275" s="54"/>
      <c r="ALV275" s="66"/>
      <c r="ALW275" s="54"/>
      <c r="ALX275" s="66"/>
      <c r="ALY275" s="54"/>
      <c r="ALZ275" s="66"/>
      <c r="AMA275" s="54"/>
      <c r="AMB275" s="66"/>
      <c r="AMC275" s="54"/>
      <c r="AMD275" s="66"/>
      <c r="AME275" s="54"/>
      <c r="AMF275" s="66"/>
      <c r="AMG275" s="54"/>
      <c r="AMH275" s="66"/>
      <c r="AMI275" s="54"/>
      <c r="AMJ275" s="66"/>
      <c r="AMK275" s="54"/>
      <c r="AML275" s="66"/>
      <c r="AMM275" s="54"/>
      <c r="AMN275" s="66"/>
      <c r="AMO275" s="54"/>
      <c r="AMP275" s="66"/>
      <c r="AMQ275" s="54"/>
      <c r="AMR275" s="66"/>
      <c r="AMS275" s="54"/>
      <c r="AMT275" s="66"/>
      <c r="AMU275" s="54"/>
      <c r="AMV275" s="66"/>
      <c r="AMW275" s="54"/>
      <c r="AMX275" s="66"/>
      <c r="AMY275" s="54"/>
      <c r="AMZ275" s="66"/>
      <c r="ANA275" s="54"/>
      <c r="ANB275" s="66"/>
      <c r="ANC275" s="54"/>
      <c r="AND275" s="66"/>
      <c r="ANE275" s="54"/>
      <c r="ANF275" s="66"/>
      <c r="ANG275" s="54"/>
      <c r="ANH275" s="66"/>
      <c r="ANI275" s="54"/>
      <c r="ANJ275" s="66"/>
      <c r="ANK275" s="54"/>
      <c r="ANL275" s="66"/>
      <c r="ANM275" s="54"/>
      <c r="ANN275" s="66"/>
      <c r="ANO275" s="54"/>
      <c r="ANP275" s="66"/>
      <c r="ANQ275" s="54"/>
      <c r="ANR275" s="66"/>
      <c r="ANS275" s="54"/>
      <c r="ANT275" s="66"/>
      <c r="ANU275" s="54"/>
      <c r="ANV275" s="66"/>
      <c r="ANW275" s="54"/>
      <c r="ANX275" s="66"/>
      <c r="ANY275" s="54"/>
      <c r="ANZ275" s="66"/>
      <c r="AOA275" s="54"/>
      <c r="AOB275" s="66"/>
      <c r="AOC275" s="54"/>
      <c r="AOD275" s="66"/>
      <c r="AOE275" s="54"/>
      <c r="AOF275" s="66"/>
      <c r="AOG275" s="54"/>
      <c r="AOH275" s="66"/>
      <c r="AOI275" s="54"/>
      <c r="AOJ275" s="66"/>
      <c r="AOK275" s="54"/>
      <c r="AOL275" s="66"/>
      <c r="AOM275" s="54"/>
      <c r="AON275" s="66"/>
      <c r="AOO275" s="54"/>
      <c r="AOP275" s="66"/>
      <c r="AOQ275" s="54"/>
      <c r="AOR275" s="66"/>
      <c r="AOS275" s="54"/>
      <c r="AOT275" s="66"/>
      <c r="AOU275" s="54"/>
      <c r="AOV275" s="66"/>
      <c r="AOW275" s="54"/>
      <c r="AOX275" s="66"/>
      <c r="AOY275" s="54"/>
      <c r="AOZ275" s="66"/>
      <c r="APA275" s="54"/>
      <c r="APB275" s="66"/>
      <c r="APC275" s="54"/>
      <c r="APD275" s="66"/>
      <c r="APE275" s="54"/>
      <c r="APF275" s="66"/>
      <c r="APG275" s="54"/>
      <c r="APH275" s="66"/>
      <c r="API275" s="54"/>
      <c r="APJ275" s="66"/>
      <c r="APK275" s="54"/>
      <c r="APL275" s="66"/>
      <c r="APM275" s="54"/>
      <c r="APN275" s="66"/>
      <c r="APO275" s="54"/>
      <c r="APP275" s="66"/>
      <c r="APQ275" s="54"/>
      <c r="APR275" s="66"/>
      <c r="APS275" s="54"/>
      <c r="APT275" s="66"/>
      <c r="APU275" s="54"/>
      <c r="APV275" s="66"/>
      <c r="APW275" s="54"/>
      <c r="APX275" s="66"/>
      <c r="APY275" s="54"/>
      <c r="APZ275" s="66"/>
      <c r="AQA275" s="54"/>
      <c r="AQB275" s="66"/>
      <c r="AQC275" s="54"/>
      <c r="AQD275" s="66"/>
      <c r="AQE275" s="54"/>
      <c r="AQF275" s="66"/>
      <c r="AQG275" s="54"/>
      <c r="AQH275" s="66"/>
      <c r="AQI275" s="54"/>
      <c r="AQJ275" s="66"/>
      <c r="AQK275" s="54"/>
      <c r="AQL275" s="66"/>
      <c r="AQM275" s="54"/>
      <c r="AQN275" s="66"/>
      <c r="AQO275" s="54"/>
      <c r="AQP275" s="66"/>
      <c r="AQQ275" s="54"/>
      <c r="AQR275" s="66"/>
      <c r="AQS275" s="54"/>
      <c r="AQT275" s="66"/>
      <c r="AQU275" s="54"/>
      <c r="AQV275" s="66"/>
      <c r="AQW275" s="54"/>
      <c r="AQX275" s="66"/>
      <c r="AQY275" s="54"/>
      <c r="AQZ275" s="66"/>
      <c r="ARA275" s="54"/>
      <c r="ARB275" s="66"/>
      <c r="ARC275" s="54"/>
      <c r="ARD275" s="66"/>
      <c r="ARE275" s="54"/>
      <c r="ARF275" s="66"/>
      <c r="ARG275" s="54"/>
      <c r="ARH275" s="66"/>
      <c r="ARI275" s="54"/>
      <c r="ARJ275" s="66"/>
      <c r="ARK275" s="54"/>
      <c r="ARL275" s="66"/>
      <c r="ARM275" s="54"/>
      <c r="ARN275" s="66"/>
      <c r="ARO275" s="54"/>
      <c r="ARP275" s="66"/>
      <c r="ARQ275" s="54"/>
      <c r="ARR275" s="66"/>
      <c r="ARS275" s="54"/>
      <c r="ART275" s="66"/>
      <c r="ARU275" s="54"/>
      <c r="ARV275" s="66"/>
      <c r="ARW275" s="54"/>
      <c r="ARX275" s="66"/>
      <c r="ARY275" s="54"/>
      <c r="ARZ275" s="66"/>
      <c r="ASA275" s="54"/>
      <c r="ASB275" s="66"/>
      <c r="ASC275" s="54"/>
      <c r="ASD275" s="66"/>
      <c r="ASE275" s="54"/>
      <c r="ASF275" s="66"/>
      <c r="ASG275" s="54"/>
      <c r="ASH275" s="66"/>
      <c r="ASI275" s="54"/>
      <c r="ASJ275" s="66"/>
      <c r="ASK275" s="54"/>
      <c r="ASL275" s="66"/>
      <c r="ASM275" s="54"/>
      <c r="ASN275" s="66"/>
      <c r="ASO275" s="54"/>
      <c r="ASP275" s="66"/>
      <c r="ASQ275" s="54"/>
      <c r="ASR275" s="66"/>
      <c r="ASS275" s="54"/>
      <c r="AST275" s="66"/>
      <c r="ASU275" s="54"/>
      <c r="ASV275" s="66"/>
      <c r="ASW275" s="54"/>
      <c r="ASX275" s="66"/>
      <c r="ASY275" s="54"/>
      <c r="ASZ275" s="66"/>
      <c r="ATA275" s="54"/>
      <c r="ATB275" s="66"/>
      <c r="ATC275" s="54"/>
      <c r="ATD275" s="66"/>
      <c r="ATE275" s="54"/>
      <c r="ATF275" s="66"/>
      <c r="ATG275" s="54"/>
      <c r="ATH275" s="66"/>
      <c r="ATI275" s="54"/>
      <c r="ATJ275" s="66"/>
      <c r="ATK275" s="54"/>
      <c r="ATL275" s="66"/>
      <c r="ATM275" s="54"/>
      <c r="ATN275" s="66"/>
      <c r="ATO275" s="54"/>
      <c r="ATP275" s="66"/>
      <c r="ATQ275" s="54"/>
      <c r="ATR275" s="66"/>
      <c r="ATS275" s="54"/>
      <c r="ATT275" s="66"/>
      <c r="ATU275" s="54"/>
      <c r="ATV275" s="66"/>
      <c r="ATW275" s="54"/>
      <c r="ATX275" s="66"/>
      <c r="ATY275" s="54"/>
      <c r="ATZ275" s="66"/>
      <c r="AUA275" s="54"/>
      <c r="AUB275" s="66"/>
      <c r="AUC275" s="54"/>
      <c r="AUD275" s="66"/>
      <c r="AUE275" s="54"/>
      <c r="AUF275" s="66"/>
      <c r="AUG275" s="54"/>
      <c r="AUH275" s="66"/>
      <c r="AUI275" s="54"/>
      <c r="AUJ275" s="66"/>
      <c r="AUK275" s="54"/>
      <c r="AUL275" s="66"/>
      <c r="AUM275" s="54"/>
      <c r="AUN275" s="66"/>
      <c r="AUO275" s="54"/>
      <c r="AUP275" s="66"/>
      <c r="AUQ275" s="54"/>
      <c r="AUR275" s="66"/>
      <c r="AUS275" s="54"/>
      <c r="AUT275" s="66"/>
      <c r="AUU275" s="54"/>
      <c r="AUV275" s="66"/>
      <c r="AUW275" s="54"/>
      <c r="AUX275" s="66"/>
      <c r="AUY275" s="54"/>
      <c r="AUZ275" s="66"/>
      <c r="AVA275" s="54"/>
      <c r="AVB275" s="66"/>
      <c r="AVC275" s="54"/>
      <c r="AVD275" s="66"/>
      <c r="AVE275" s="54"/>
      <c r="AVF275" s="66"/>
      <c r="AVG275" s="54"/>
      <c r="AVH275" s="66"/>
      <c r="AVI275" s="54"/>
      <c r="AVJ275" s="66"/>
      <c r="AVK275" s="54"/>
      <c r="AVL275" s="66"/>
      <c r="AVM275" s="54"/>
      <c r="AVN275" s="66"/>
      <c r="AVO275" s="54"/>
      <c r="AVP275" s="66"/>
      <c r="AVQ275" s="54"/>
      <c r="AVR275" s="66"/>
      <c r="AVS275" s="54"/>
      <c r="AVT275" s="66"/>
      <c r="AVU275" s="54"/>
      <c r="AVV275" s="66"/>
      <c r="AVW275" s="54"/>
      <c r="AVX275" s="66"/>
      <c r="AVY275" s="54"/>
      <c r="AVZ275" s="66"/>
      <c r="AWA275" s="54"/>
      <c r="AWB275" s="66"/>
      <c r="AWC275" s="54"/>
      <c r="AWD275" s="66"/>
      <c r="AWE275" s="54"/>
      <c r="AWF275" s="66"/>
      <c r="AWG275" s="54"/>
      <c r="AWH275" s="66"/>
      <c r="AWI275" s="54"/>
      <c r="AWJ275" s="66"/>
      <c r="AWK275" s="54"/>
      <c r="AWL275" s="66"/>
      <c r="AWM275" s="54"/>
      <c r="AWN275" s="66"/>
      <c r="AWO275" s="54"/>
      <c r="AWP275" s="66"/>
      <c r="AWQ275" s="54"/>
      <c r="AWR275" s="66"/>
      <c r="AWS275" s="54"/>
      <c r="AWT275" s="66"/>
      <c r="AWU275" s="54"/>
      <c r="AWV275" s="66"/>
      <c r="AWW275" s="54"/>
      <c r="AWX275" s="66"/>
      <c r="AWY275" s="54"/>
      <c r="AWZ275" s="66"/>
      <c r="AXA275" s="54"/>
      <c r="AXB275" s="66"/>
      <c r="AXC275" s="54"/>
      <c r="AXD275" s="66"/>
      <c r="AXE275" s="54"/>
      <c r="AXF275" s="66"/>
      <c r="AXG275" s="54"/>
      <c r="AXH275" s="66"/>
      <c r="AXI275" s="54"/>
      <c r="AXJ275" s="66"/>
      <c r="AXK275" s="54"/>
      <c r="AXL275" s="66"/>
      <c r="AXM275" s="54"/>
      <c r="AXN275" s="66"/>
      <c r="AXO275" s="54"/>
      <c r="AXP275" s="66"/>
      <c r="AXQ275" s="54"/>
      <c r="AXR275" s="66"/>
      <c r="AXS275" s="54"/>
      <c r="AXT275" s="66"/>
      <c r="AXU275" s="54"/>
      <c r="AXV275" s="66"/>
      <c r="AXW275" s="54"/>
      <c r="AXX275" s="66"/>
      <c r="AXY275" s="54"/>
      <c r="AXZ275" s="66"/>
      <c r="AYA275" s="54"/>
      <c r="AYB275" s="66"/>
      <c r="AYC275" s="54"/>
      <c r="AYD275" s="66"/>
      <c r="AYE275" s="54"/>
      <c r="AYF275" s="66"/>
      <c r="AYG275" s="54"/>
      <c r="AYH275" s="66"/>
      <c r="AYI275" s="54"/>
      <c r="AYJ275" s="66"/>
      <c r="AYK275" s="54"/>
      <c r="AYL275" s="66"/>
      <c r="AYM275" s="54"/>
      <c r="AYN275" s="66"/>
      <c r="AYO275" s="54"/>
      <c r="AYP275" s="66"/>
      <c r="AYQ275" s="54"/>
      <c r="AYR275" s="66"/>
      <c r="AYS275" s="54"/>
      <c r="AYT275" s="66"/>
      <c r="AYU275" s="54"/>
      <c r="AYV275" s="66"/>
      <c r="AYW275" s="54"/>
      <c r="AYX275" s="66"/>
      <c r="AYY275" s="54"/>
      <c r="AYZ275" s="66"/>
      <c r="AZA275" s="54"/>
      <c r="AZB275" s="66"/>
      <c r="AZC275" s="54"/>
      <c r="AZD275" s="66"/>
      <c r="AZE275" s="54"/>
      <c r="AZF275" s="66"/>
      <c r="AZG275" s="54"/>
      <c r="AZH275" s="66"/>
      <c r="AZI275" s="54"/>
      <c r="AZJ275" s="66"/>
      <c r="AZK275" s="54"/>
      <c r="AZL275" s="66"/>
      <c r="AZM275" s="54"/>
      <c r="AZN275" s="66"/>
      <c r="AZO275" s="54"/>
      <c r="AZP275" s="66"/>
      <c r="AZQ275" s="54"/>
      <c r="AZR275" s="66"/>
      <c r="AZS275" s="54"/>
      <c r="AZT275" s="66"/>
      <c r="AZU275" s="54"/>
      <c r="AZV275" s="66"/>
      <c r="AZW275" s="54"/>
      <c r="AZX275" s="66"/>
      <c r="AZY275" s="54"/>
      <c r="AZZ275" s="66"/>
      <c r="BAA275" s="54"/>
      <c r="BAB275" s="66"/>
      <c r="BAC275" s="54"/>
      <c r="BAD275" s="66"/>
      <c r="BAE275" s="54"/>
      <c r="BAF275" s="66"/>
      <c r="BAG275" s="54"/>
      <c r="BAH275" s="66"/>
      <c r="BAI275" s="54"/>
      <c r="BAJ275" s="66"/>
      <c r="BAK275" s="54"/>
      <c r="BAL275" s="66"/>
      <c r="BAM275" s="54"/>
      <c r="BAN275" s="66"/>
      <c r="BAO275" s="54"/>
      <c r="BAP275" s="66"/>
      <c r="BAQ275" s="54"/>
      <c r="BAR275" s="66"/>
      <c r="BAS275" s="54"/>
      <c r="BAT275" s="66"/>
      <c r="BAU275" s="54"/>
      <c r="BAV275" s="66"/>
      <c r="BAW275" s="54"/>
      <c r="BAX275" s="66"/>
      <c r="BAY275" s="54"/>
      <c r="BAZ275" s="66"/>
      <c r="BBA275" s="54"/>
      <c r="BBB275" s="66"/>
      <c r="BBC275" s="54"/>
      <c r="BBD275" s="66"/>
      <c r="BBE275" s="54"/>
      <c r="BBF275" s="66"/>
      <c r="BBG275" s="54"/>
      <c r="BBH275" s="66"/>
      <c r="BBI275" s="54"/>
      <c r="BBJ275" s="66"/>
      <c r="BBK275" s="54"/>
      <c r="BBL275" s="66"/>
      <c r="BBM275" s="54"/>
      <c r="BBN275" s="66"/>
      <c r="BBO275" s="54"/>
      <c r="BBP275" s="66"/>
      <c r="BBQ275" s="54"/>
      <c r="BBR275" s="66"/>
      <c r="BBS275" s="54"/>
      <c r="BBT275" s="66"/>
      <c r="BBU275" s="54"/>
      <c r="BBV275" s="66"/>
      <c r="BBW275" s="54"/>
      <c r="BBX275" s="66"/>
      <c r="BBY275" s="54"/>
      <c r="BBZ275" s="66"/>
      <c r="BCA275" s="54"/>
      <c r="BCB275" s="66"/>
      <c r="BCC275" s="54"/>
      <c r="BCD275" s="66"/>
      <c r="BCE275" s="54"/>
      <c r="BCF275" s="66"/>
      <c r="BCG275" s="54"/>
      <c r="BCH275" s="66"/>
      <c r="BCI275" s="54"/>
      <c r="BCJ275" s="66"/>
      <c r="BCK275" s="54"/>
      <c r="BCL275" s="66"/>
      <c r="BCM275" s="54"/>
      <c r="BCN275" s="66"/>
      <c r="BCO275" s="54"/>
      <c r="BCP275" s="66"/>
      <c r="BCQ275" s="54"/>
      <c r="BCR275" s="66"/>
      <c r="BCS275" s="54"/>
      <c r="BCT275" s="66"/>
      <c r="BCU275" s="54"/>
      <c r="BCV275" s="66"/>
      <c r="BCW275" s="54"/>
      <c r="BCX275" s="66"/>
      <c r="BCY275" s="54"/>
      <c r="BCZ275" s="66"/>
      <c r="BDA275" s="54"/>
      <c r="BDB275" s="66"/>
      <c r="BDC275" s="54"/>
      <c r="BDD275" s="66"/>
      <c r="BDE275" s="54"/>
      <c r="BDF275" s="66"/>
      <c r="BDG275" s="54"/>
      <c r="BDH275" s="66"/>
      <c r="BDI275" s="54"/>
      <c r="BDJ275" s="66"/>
      <c r="BDK275" s="54"/>
      <c r="BDL275" s="66"/>
      <c r="BDM275" s="54"/>
      <c r="BDN275" s="66"/>
      <c r="BDO275" s="54"/>
      <c r="BDP275" s="66"/>
      <c r="BDQ275" s="54"/>
      <c r="BDR275" s="66"/>
      <c r="BDS275" s="54"/>
      <c r="BDT275" s="66"/>
      <c r="BDU275" s="54"/>
      <c r="BDV275" s="66"/>
      <c r="BDW275" s="54"/>
      <c r="BDX275" s="66"/>
      <c r="BDY275" s="54"/>
      <c r="BDZ275" s="66"/>
      <c r="BEA275" s="54"/>
      <c r="BEB275" s="66"/>
      <c r="BEC275" s="54"/>
      <c r="BED275" s="66"/>
      <c r="BEE275" s="54"/>
      <c r="BEF275" s="66"/>
      <c r="BEG275" s="54"/>
      <c r="BEH275" s="66"/>
      <c r="BEI275" s="54"/>
      <c r="BEJ275" s="66"/>
      <c r="BEK275" s="54"/>
      <c r="BEL275" s="66"/>
      <c r="BEM275" s="54"/>
      <c r="BEN275" s="66"/>
      <c r="BEO275" s="54"/>
      <c r="BEP275" s="66"/>
      <c r="BEQ275" s="54"/>
      <c r="BER275" s="66"/>
      <c r="BES275" s="54"/>
      <c r="BET275" s="66"/>
      <c r="BEU275" s="54"/>
      <c r="BEV275" s="66"/>
      <c r="BEW275" s="54"/>
      <c r="BEX275" s="66"/>
      <c r="BEY275" s="54"/>
      <c r="BEZ275" s="66"/>
      <c r="BFA275" s="54"/>
      <c r="BFB275" s="66"/>
      <c r="BFC275" s="54"/>
      <c r="BFD275" s="66"/>
      <c r="BFE275" s="54"/>
      <c r="BFF275" s="66"/>
      <c r="BFG275" s="54"/>
      <c r="BFH275" s="66"/>
      <c r="BFI275" s="54"/>
      <c r="BFJ275" s="66"/>
      <c r="BFK275" s="54"/>
      <c r="BFL275" s="66"/>
      <c r="BFM275" s="54"/>
      <c r="BFN275" s="66"/>
      <c r="BFO275" s="54"/>
      <c r="BFP275" s="66"/>
      <c r="BFQ275" s="54"/>
      <c r="BFR275" s="66"/>
      <c r="BFS275" s="54"/>
      <c r="BFT275" s="66"/>
      <c r="BFU275" s="54"/>
      <c r="BFV275" s="66"/>
      <c r="BFW275" s="54"/>
      <c r="BFX275" s="66"/>
      <c r="BFY275" s="54"/>
      <c r="BFZ275" s="66"/>
      <c r="BGA275" s="54"/>
      <c r="BGB275" s="66"/>
      <c r="BGC275" s="54"/>
      <c r="BGD275" s="66"/>
      <c r="BGE275" s="54"/>
      <c r="BGF275" s="66"/>
      <c r="BGG275" s="54"/>
      <c r="BGH275" s="66"/>
      <c r="BGI275" s="54"/>
      <c r="BGJ275" s="66"/>
      <c r="BGK275" s="54"/>
      <c r="BGL275" s="66"/>
      <c r="BGM275" s="54"/>
      <c r="BGN275" s="66"/>
      <c r="BGO275" s="54"/>
      <c r="BGP275" s="66"/>
      <c r="BGQ275" s="54"/>
      <c r="BGR275" s="66"/>
      <c r="BGS275" s="54"/>
      <c r="BGT275" s="66"/>
      <c r="BGU275" s="54"/>
      <c r="BGV275" s="66"/>
      <c r="BGW275" s="54"/>
      <c r="BGX275" s="66"/>
      <c r="BGY275" s="54"/>
      <c r="BGZ275" s="66"/>
      <c r="BHA275" s="54"/>
      <c r="BHB275" s="66"/>
      <c r="BHC275" s="54"/>
      <c r="BHD275" s="66"/>
      <c r="BHE275" s="54"/>
      <c r="BHF275" s="66"/>
      <c r="BHG275" s="54"/>
      <c r="BHH275" s="66"/>
      <c r="BHI275" s="54"/>
      <c r="BHJ275" s="66"/>
      <c r="BHK275" s="54"/>
      <c r="BHL275" s="66"/>
      <c r="BHM275" s="54"/>
      <c r="BHN275" s="66"/>
      <c r="BHO275" s="54"/>
      <c r="BHP275" s="66"/>
      <c r="BHQ275" s="54"/>
      <c r="BHR275" s="66"/>
      <c r="BHS275" s="54"/>
      <c r="BHT275" s="66"/>
      <c r="BHU275" s="54"/>
      <c r="BHV275" s="66"/>
      <c r="BHW275" s="54"/>
      <c r="BHX275" s="66"/>
      <c r="BHY275" s="54"/>
      <c r="BHZ275" s="66"/>
      <c r="BIA275" s="54"/>
      <c r="BIB275" s="66"/>
      <c r="BIC275" s="54"/>
      <c r="BID275" s="66"/>
      <c r="BIE275" s="54"/>
      <c r="BIF275" s="66"/>
      <c r="BIG275" s="54"/>
      <c r="BIH275" s="66"/>
      <c r="BII275" s="54"/>
      <c r="BIJ275" s="66"/>
      <c r="BIK275" s="54"/>
      <c r="BIL275" s="66"/>
      <c r="BIM275" s="54"/>
      <c r="BIN275" s="66"/>
      <c r="BIO275" s="54"/>
      <c r="BIP275" s="66"/>
      <c r="BIQ275" s="54"/>
      <c r="BIR275" s="66"/>
      <c r="BIS275" s="54"/>
      <c r="BIT275" s="66"/>
      <c r="BIU275" s="54"/>
      <c r="BIV275" s="66"/>
      <c r="BIW275" s="54"/>
      <c r="BIX275" s="66"/>
      <c r="BIY275" s="54"/>
      <c r="BIZ275" s="66"/>
      <c r="BJA275" s="54"/>
      <c r="BJB275" s="66"/>
      <c r="BJC275" s="54"/>
      <c r="BJD275" s="66"/>
      <c r="BJE275" s="54"/>
      <c r="BJF275" s="66"/>
      <c r="BJG275" s="54"/>
      <c r="BJH275" s="66"/>
      <c r="BJI275" s="54"/>
      <c r="BJJ275" s="66"/>
      <c r="BJK275" s="54"/>
      <c r="BJL275" s="66"/>
      <c r="BJM275" s="54"/>
      <c r="BJN275" s="66"/>
      <c r="BJO275" s="54"/>
      <c r="BJP275" s="66"/>
      <c r="BJQ275" s="54"/>
      <c r="BJR275" s="66"/>
      <c r="BJS275" s="54"/>
      <c r="BJT275" s="66"/>
      <c r="BJU275" s="54"/>
      <c r="BJV275" s="66"/>
      <c r="BJW275" s="54"/>
      <c r="BJX275" s="66"/>
      <c r="BJY275" s="54"/>
      <c r="BJZ275" s="66"/>
      <c r="BKA275" s="54"/>
      <c r="BKB275" s="66"/>
      <c r="BKC275" s="54"/>
      <c r="BKD275" s="66"/>
      <c r="BKE275" s="54"/>
      <c r="BKF275" s="66"/>
      <c r="BKG275" s="54"/>
      <c r="BKH275" s="66"/>
      <c r="BKI275" s="54"/>
      <c r="BKJ275" s="66"/>
      <c r="BKK275" s="54"/>
      <c r="BKL275" s="66"/>
      <c r="BKM275" s="54"/>
      <c r="BKN275" s="66"/>
      <c r="BKO275" s="54"/>
      <c r="BKP275" s="66"/>
      <c r="BKQ275" s="54"/>
      <c r="BKR275" s="66"/>
      <c r="BKS275" s="54"/>
      <c r="BKT275" s="66"/>
      <c r="BKU275" s="54"/>
      <c r="BKV275" s="66"/>
      <c r="BKW275" s="54"/>
      <c r="BKX275" s="66"/>
      <c r="BKY275" s="54"/>
      <c r="BKZ275" s="66"/>
      <c r="BLA275" s="54"/>
      <c r="BLB275" s="66"/>
      <c r="BLC275" s="54"/>
      <c r="BLD275" s="66"/>
      <c r="BLE275" s="54"/>
      <c r="BLF275" s="66"/>
      <c r="BLG275" s="54"/>
      <c r="BLH275" s="66"/>
      <c r="BLI275" s="54"/>
      <c r="BLJ275" s="66"/>
      <c r="BLK275" s="54"/>
      <c r="BLL275" s="66"/>
      <c r="BLM275" s="54"/>
      <c r="BLN275" s="66"/>
      <c r="BLO275" s="54"/>
      <c r="BLP275" s="66"/>
      <c r="BLQ275" s="54"/>
      <c r="BLR275" s="66"/>
      <c r="BLS275" s="54"/>
      <c r="BLT275" s="66"/>
      <c r="BLU275" s="54"/>
      <c r="BLV275" s="66"/>
      <c r="BLW275" s="54"/>
      <c r="BLX275" s="66"/>
      <c r="BLY275" s="54"/>
      <c r="BLZ275" s="66"/>
      <c r="BMA275" s="54"/>
      <c r="BMB275" s="66"/>
      <c r="BMC275" s="54"/>
      <c r="BMD275" s="66"/>
      <c r="BME275" s="54"/>
      <c r="BMF275" s="66"/>
      <c r="BMG275" s="54"/>
      <c r="BMH275" s="66"/>
      <c r="BMI275" s="54"/>
      <c r="BMJ275" s="66"/>
      <c r="BMK275" s="54"/>
      <c r="BML275" s="66"/>
      <c r="BMM275" s="54"/>
      <c r="BMN275" s="66"/>
      <c r="BMO275" s="54"/>
      <c r="BMP275" s="66"/>
      <c r="BMQ275" s="54"/>
      <c r="BMR275" s="66"/>
      <c r="BMS275" s="54"/>
      <c r="BMT275" s="66"/>
      <c r="BMU275" s="54"/>
      <c r="BMV275" s="66"/>
      <c r="BMW275" s="54"/>
      <c r="BMX275" s="66"/>
      <c r="BMY275" s="54"/>
      <c r="BMZ275" s="66"/>
      <c r="BNA275" s="54"/>
      <c r="BNB275" s="66"/>
      <c r="BNC275" s="54"/>
      <c r="BND275" s="66"/>
      <c r="BNE275" s="54"/>
      <c r="BNF275" s="66"/>
      <c r="BNG275" s="54"/>
      <c r="BNH275" s="66"/>
      <c r="BNI275" s="54"/>
      <c r="BNJ275" s="66"/>
      <c r="BNK275" s="54"/>
      <c r="BNL275" s="66"/>
      <c r="BNM275" s="54"/>
      <c r="BNN275" s="66"/>
      <c r="BNO275" s="54"/>
      <c r="BNP275" s="66"/>
      <c r="BNQ275" s="54"/>
      <c r="BNR275" s="66"/>
      <c r="BNS275" s="54"/>
      <c r="BNT275" s="66"/>
      <c r="BNU275" s="54"/>
      <c r="BNV275" s="66"/>
      <c r="BNW275" s="54"/>
      <c r="BNX275" s="66"/>
      <c r="BNY275" s="54"/>
      <c r="BNZ275" s="66"/>
      <c r="BOA275" s="54"/>
      <c r="BOB275" s="66"/>
      <c r="BOC275" s="54"/>
      <c r="BOD275" s="66"/>
      <c r="BOE275" s="54"/>
      <c r="BOF275" s="66"/>
      <c r="BOG275" s="54"/>
      <c r="BOH275" s="66"/>
      <c r="BOI275" s="54"/>
      <c r="BOJ275" s="66"/>
      <c r="BOK275" s="54"/>
      <c r="BOL275" s="66"/>
      <c r="BOM275" s="54"/>
      <c r="BON275" s="66"/>
      <c r="BOO275" s="54"/>
      <c r="BOP275" s="66"/>
      <c r="BOQ275" s="54"/>
      <c r="BOR275" s="66"/>
      <c r="BOS275" s="54"/>
      <c r="BOT275" s="66"/>
      <c r="BOU275" s="54"/>
      <c r="BOV275" s="66"/>
      <c r="BOW275" s="54"/>
      <c r="BOX275" s="66"/>
      <c r="BOY275" s="54"/>
      <c r="BOZ275" s="66"/>
      <c r="BPA275" s="54"/>
      <c r="BPB275" s="66"/>
      <c r="BPC275" s="54"/>
      <c r="BPD275" s="66"/>
      <c r="BPE275" s="54"/>
      <c r="BPF275" s="66"/>
      <c r="BPG275" s="54"/>
      <c r="BPH275" s="66"/>
      <c r="BPI275" s="54"/>
      <c r="BPJ275" s="66"/>
      <c r="BPK275" s="54"/>
      <c r="BPL275" s="66"/>
      <c r="BPM275" s="54"/>
      <c r="BPN275" s="66"/>
      <c r="BPO275" s="54"/>
      <c r="BPP275" s="66"/>
      <c r="BPQ275" s="54"/>
      <c r="BPR275" s="66"/>
      <c r="BPS275" s="54"/>
      <c r="BPT275" s="66"/>
      <c r="BPU275" s="54"/>
      <c r="BPV275" s="66"/>
      <c r="BPW275" s="54"/>
      <c r="BPX275" s="66"/>
      <c r="BPY275" s="54"/>
      <c r="BPZ275" s="66"/>
      <c r="BQA275" s="54"/>
      <c r="BQB275" s="66"/>
      <c r="BQC275" s="54"/>
      <c r="BQD275" s="66"/>
      <c r="BQE275" s="54"/>
      <c r="BQF275" s="66"/>
      <c r="BQG275" s="54"/>
      <c r="BQH275" s="66"/>
      <c r="BQI275" s="54"/>
      <c r="BQJ275" s="66"/>
      <c r="BQK275" s="54"/>
      <c r="BQL275" s="66"/>
      <c r="BQM275" s="54"/>
      <c r="BQN275" s="66"/>
      <c r="BQO275" s="54"/>
      <c r="BQP275" s="66"/>
      <c r="BQQ275" s="54"/>
      <c r="BQR275" s="66"/>
      <c r="BQS275" s="54"/>
      <c r="BQT275" s="66"/>
      <c r="BQU275" s="54"/>
      <c r="BQV275" s="66"/>
      <c r="BQW275" s="54"/>
      <c r="BQX275" s="66"/>
      <c r="BQY275" s="54"/>
      <c r="BQZ275" s="66"/>
      <c r="BRA275" s="54"/>
      <c r="BRB275" s="66"/>
      <c r="BRC275" s="54"/>
      <c r="BRD275" s="66"/>
      <c r="BRE275" s="54"/>
      <c r="BRF275" s="66"/>
      <c r="BRG275" s="54"/>
      <c r="BRH275" s="66"/>
      <c r="BRI275" s="54"/>
      <c r="BRJ275" s="66"/>
      <c r="BRK275" s="54"/>
      <c r="BRL275" s="66"/>
      <c r="BRM275" s="54"/>
      <c r="BRN275" s="66"/>
      <c r="BRO275" s="54"/>
      <c r="BRP275" s="66"/>
      <c r="BRQ275" s="54"/>
      <c r="BRR275" s="66"/>
      <c r="BRS275" s="54"/>
      <c r="BRT275" s="66"/>
      <c r="BRU275" s="54"/>
      <c r="BRV275" s="66"/>
      <c r="BRW275" s="54"/>
      <c r="BRX275" s="66"/>
      <c r="BRY275" s="54"/>
      <c r="BRZ275" s="66"/>
      <c r="BSA275" s="54"/>
      <c r="BSB275" s="66"/>
      <c r="BSC275" s="54"/>
      <c r="BSD275" s="66"/>
      <c r="BSE275" s="54"/>
      <c r="BSF275" s="66"/>
      <c r="BSG275" s="54"/>
      <c r="BSH275" s="66"/>
      <c r="BSI275" s="54"/>
      <c r="BSJ275" s="66"/>
      <c r="BSK275" s="54"/>
      <c r="BSL275" s="66"/>
      <c r="BSM275" s="54"/>
      <c r="BSN275" s="66"/>
      <c r="BSO275" s="54"/>
      <c r="BSP275" s="66"/>
      <c r="BSQ275" s="54"/>
      <c r="BSR275" s="66"/>
      <c r="BSS275" s="54"/>
      <c r="BST275" s="66"/>
      <c r="BSU275" s="54"/>
      <c r="BSV275" s="66"/>
      <c r="BSW275" s="54"/>
      <c r="BSX275" s="66"/>
      <c r="BSY275" s="54"/>
      <c r="BSZ275" s="66"/>
      <c r="BTA275" s="54"/>
      <c r="BTB275" s="66"/>
      <c r="BTC275" s="54"/>
      <c r="BTD275" s="66"/>
      <c r="BTE275" s="54"/>
      <c r="BTF275" s="66"/>
      <c r="BTG275" s="54"/>
      <c r="BTH275" s="66"/>
      <c r="BTI275" s="54"/>
      <c r="BTJ275" s="66"/>
      <c r="BTK275" s="54"/>
      <c r="BTL275" s="66"/>
      <c r="BTM275" s="54"/>
      <c r="BTN275" s="66"/>
      <c r="BTO275" s="54"/>
      <c r="BTP275" s="66"/>
      <c r="BTQ275" s="54"/>
      <c r="BTR275" s="66"/>
      <c r="BTS275" s="54"/>
      <c r="BTT275" s="66"/>
      <c r="BTU275" s="54"/>
      <c r="BTV275" s="66"/>
      <c r="BTW275" s="54"/>
      <c r="BTX275" s="66"/>
      <c r="BTY275" s="54"/>
      <c r="BTZ275" s="66"/>
      <c r="BUA275" s="54"/>
      <c r="BUB275" s="66"/>
      <c r="BUC275" s="54"/>
      <c r="BUD275" s="66"/>
      <c r="BUE275" s="54"/>
      <c r="BUF275" s="66"/>
      <c r="BUG275" s="54"/>
      <c r="BUH275" s="66"/>
      <c r="BUI275" s="54"/>
      <c r="BUJ275" s="66"/>
      <c r="BUK275" s="54"/>
      <c r="BUL275" s="66"/>
      <c r="BUM275" s="54"/>
      <c r="BUN275" s="66"/>
      <c r="BUO275" s="54"/>
      <c r="BUP275" s="66"/>
      <c r="BUQ275" s="54"/>
      <c r="BUR275" s="66"/>
      <c r="BUS275" s="54"/>
      <c r="BUT275" s="66"/>
      <c r="BUU275" s="54"/>
      <c r="BUV275" s="66"/>
      <c r="BUW275" s="54"/>
      <c r="BUX275" s="66"/>
      <c r="BUY275" s="54"/>
      <c r="BUZ275" s="66"/>
      <c r="BVA275" s="54"/>
      <c r="BVB275" s="66"/>
      <c r="BVC275" s="54"/>
      <c r="BVD275" s="66"/>
      <c r="BVE275" s="54"/>
      <c r="BVF275" s="66"/>
      <c r="BVG275" s="54"/>
      <c r="BVH275" s="66"/>
      <c r="BVI275" s="54"/>
      <c r="BVJ275" s="66"/>
      <c r="BVK275" s="54"/>
      <c r="BVL275" s="66"/>
      <c r="BVM275" s="54"/>
      <c r="BVN275" s="66"/>
      <c r="BVO275" s="54"/>
      <c r="BVP275" s="66"/>
      <c r="BVQ275" s="54"/>
      <c r="BVR275" s="66"/>
      <c r="BVS275" s="54"/>
      <c r="BVT275" s="66"/>
      <c r="BVU275" s="54"/>
      <c r="BVV275" s="66"/>
      <c r="BVW275" s="54"/>
      <c r="BVX275" s="66"/>
      <c r="BVY275" s="54"/>
      <c r="BVZ275" s="66"/>
      <c r="BWA275" s="54"/>
      <c r="BWB275" s="66"/>
      <c r="BWC275" s="54"/>
      <c r="BWD275" s="66"/>
      <c r="BWE275" s="54"/>
      <c r="BWF275" s="66"/>
      <c r="BWG275" s="54"/>
      <c r="BWH275" s="66"/>
      <c r="BWI275" s="54"/>
      <c r="BWJ275" s="66"/>
      <c r="BWK275" s="54"/>
      <c r="BWL275" s="66"/>
      <c r="BWM275" s="54"/>
      <c r="BWN275" s="66"/>
      <c r="BWO275" s="54"/>
      <c r="BWP275" s="66"/>
      <c r="BWQ275" s="54"/>
      <c r="BWR275" s="66"/>
      <c r="BWS275" s="54"/>
      <c r="BWT275" s="66"/>
      <c r="BWU275" s="54"/>
      <c r="BWV275" s="66"/>
      <c r="BWW275" s="54"/>
      <c r="BWX275" s="66"/>
      <c r="BWY275" s="54"/>
      <c r="BWZ275" s="66"/>
      <c r="BXA275" s="54"/>
      <c r="BXB275" s="66"/>
      <c r="BXC275" s="54"/>
      <c r="BXD275" s="66"/>
      <c r="BXE275" s="54"/>
      <c r="BXF275" s="66"/>
      <c r="BXG275" s="54"/>
      <c r="BXH275" s="66"/>
      <c r="BXI275" s="54"/>
      <c r="BXJ275" s="66"/>
      <c r="BXK275" s="54"/>
      <c r="BXL275" s="66"/>
      <c r="BXM275" s="54"/>
      <c r="BXN275" s="66"/>
      <c r="BXO275" s="54"/>
      <c r="BXP275" s="66"/>
      <c r="BXQ275" s="54"/>
      <c r="BXR275" s="66"/>
      <c r="BXS275" s="54"/>
      <c r="BXT275" s="66"/>
      <c r="BXU275" s="54"/>
      <c r="BXV275" s="66"/>
      <c r="BXW275" s="54"/>
      <c r="BXX275" s="66"/>
      <c r="BXY275" s="54"/>
      <c r="BXZ275" s="66"/>
      <c r="BYA275" s="54"/>
      <c r="BYB275" s="66"/>
      <c r="BYC275" s="54"/>
      <c r="BYD275" s="66"/>
      <c r="BYE275" s="54"/>
      <c r="BYF275" s="66"/>
      <c r="BYG275" s="54"/>
      <c r="BYH275" s="66"/>
      <c r="BYI275" s="54"/>
      <c r="BYJ275" s="66"/>
      <c r="BYK275" s="54"/>
      <c r="BYL275" s="66"/>
      <c r="BYM275" s="54"/>
      <c r="BYN275" s="66"/>
      <c r="BYO275" s="54"/>
      <c r="BYP275" s="66"/>
      <c r="BYQ275" s="54"/>
      <c r="BYR275" s="66"/>
      <c r="BYS275" s="54"/>
      <c r="BYT275" s="66"/>
      <c r="BYU275" s="54"/>
      <c r="BYV275" s="66"/>
      <c r="BYW275" s="54"/>
      <c r="BYX275" s="66"/>
      <c r="BYY275" s="54"/>
      <c r="BYZ275" s="66"/>
      <c r="BZA275" s="54"/>
      <c r="BZB275" s="66"/>
      <c r="BZC275" s="54"/>
      <c r="BZD275" s="66"/>
      <c r="BZE275" s="54"/>
      <c r="BZF275" s="66"/>
      <c r="BZG275" s="54"/>
      <c r="BZH275" s="66"/>
      <c r="BZI275" s="54"/>
      <c r="BZJ275" s="66"/>
      <c r="BZK275" s="54"/>
      <c r="BZL275" s="66"/>
      <c r="BZM275" s="54"/>
      <c r="BZN275" s="66"/>
      <c r="BZO275" s="54"/>
      <c r="BZP275" s="66"/>
      <c r="BZQ275" s="54"/>
      <c r="BZR275" s="66"/>
      <c r="BZS275" s="54"/>
      <c r="BZT275" s="66"/>
      <c r="BZU275" s="54"/>
      <c r="BZV275" s="66"/>
      <c r="BZW275" s="54"/>
      <c r="BZX275" s="66"/>
      <c r="BZY275" s="54"/>
      <c r="BZZ275" s="66"/>
      <c r="CAA275" s="54"/>
      <c r="CAB275" s="66"/>
      <c r="CAC275" s="54"/>
      <c r="CAD275" s="66"/>
      <c r="CAE275" s="54"/>
      <c r="CAF275" s="66"/>
      <c r="CAG275" s="54"/>
      <c r="CAH275" s="66"/>
      <c r="CAI275" s="54"/>
      <c r="CAJ275" s="66"/>
      <c r="CAK275" s="54"/>
      <c r="CAL275" s="66"/>
      <c r="CAM275" s="54"/>
      <c r="CAN275" s="66"/>
      <c r="CAO275" s="54"/>
      <c r="CAP275" s="66"/>
      <c r="CAQ275" s="54"/>
      <c r="CAR275" s="66"/>
      <c r="CAS275" s="54"/>
      <c r="CAT275" s="66"/>
      <c r="CAU275" s="54"/>
      <c r="CAV275" s="66"/>
      <c r="CAW275" s="54"/>
      <c r="CAX275" s="66"/>
      <c r="CAY275" s="54"/>
      <c r="CAZ275" s="66"/>
      <c r="CBA275" s="54"/>
      <c r="CBB275" s="66"/>
      <c r="CBC275" s="54"/>
      <c r="CBD275" s="66"/>
      <c r="CBE275" s="54"/>
      <c r="CBF275" s="66"/>
      <c r="CBG275" s="54"/>
      <c r="CBH275" s="66"/>
      <c r="CBI275" s="54"/>
      <c r="CBJ275" s="66"/>
      <c r="CBK275" s="54"/>
      <c r="CBL275" s="66"/>
      <c r="CBM275" s="54"/>
      <c r="CBN275" s="66"/>
      <c r="CBO275" s="54"/>
      <c r="CBP275" s="66"/>
      <c r="CBQ275" s="54"/>
      <c r="CBR275" s="66"/>
      <c r="CBS275" s="54"/>
      <c r="CBT275" s="66"/>
      <c r="CBU275" s="54"/>
      <c r="CBV275" s="66"/>
      <c r="CBW275" s="54"/>
      <c r="CBX275" s="66"/>
      <c r="CBY275" s="54"/>
      <c r="CBZ275" s="66"/>
      <c r="CCA275" s="54"/>
      <c r="CCB275" s="66"/>
      <c r="CCC275" s="54"/>
      <c r="CCD275" s="66"/>
      <c r="CCE275" s="54"/>
      <c r="CCF275" s="66"/>
      <c r="CCG275" s="54"/>
      <c r="CCH275" s="66"/>
      <c r="CCI275" s="54"/>
      <c r="CCJ275" s="66"/>
      <c r="CCK275" s="54"/>
      <c r="CCL275" s="66"/>
      <c r="CCM275" s="54"/>
      <c r="CCN275" s="66"/>
      <c r="CCO275" s="54"/>
      <c r="CCP275" s="66"/>
      <c r="CCQ275" s="54"/>
      <c r="CCR275" s="66"/>
      <c r="CCS275" s="54"/>
      <c r="CCT275" s="66"/>
      <c r="CCU275" s="54"/>
      <c r="CCV275" s="66"/>
      <c r="CCW275" s="54"/>
      <c r="CCX275" s="66"/>
      <c r="CCY275" s="54"/>
      <c r="CCZ275" s="66"/>
      <c r="CDA275" s="54"/>
      <c r="CDB275" s="66"/>
      <c r="CDC275" s="54"/>
      <c r="CDD275" s="66"/>
      <c r="CDE275" s="54"/>
      <c r="CDF275" s="66"/>
      <c r="CDG275" s="54"/>
      <c r="CDH275" s="66"/>
      <c r="CDI275" s="54"/>
      <c r="CDJ275" s="66"/>
      <c r="CDK275" s="54"/>
      <c r="CDL275" s="66"/>
      <c r="CDM275" s="54"/>
      <c r="CDN275" s="66"/>
      <c r="CDO275" s="54"/>
      <c r="CDP275" s="66"/>
      <c r="CDQ275" s="54"/>
      <c r="CDR275" s="66"/>
      <c r="CDS275" s="54"/>
      <c r="CDT275" s="66"/>
      <c r="CDU275" s="54"/>
      <c r="CDV275" s="66"/>
      <c r="CDW275" s="54"/>
      <c r="CDX275" s="66"/>
      <c r="CDY275" s="54"/>
      <c r="CDZ275" s="66"/>
      <c r="CEA275" s="54"/>
      <c r="CEB275" s="66"/>
      <c r="CEC275" s="54"/>
      <c r="CED275" s="66"/>
      <c r="CEE275" s="54"/>
      <c r="CEF275" s="66"/>
      <c r="CEG275" s="54"/>
      <c r="CEH275" s="66"/>
      <c r="CEI275" s="54"/>
      <c r="CEJ275" s="66"/>
      <c r="CEK275" s="54"/>
      <c r="CEL275" s="66"/>
      <c r="CEM275" s="54"/>
      <c r="CEN275" s="66"/>
      <c r="CEO275" s="54"/>
      <c r="CEP275" s="66"/>
      <c r="CEQ275" s="54"/>
      <c r="CER275" s="66"/>
      <c r="CES275" s="54"/>
      <c r="CET275" s="66"/>
      <c r="CEU275" s="54"/>
      <c r="CEV275" s="66"/>
      <c r="CEW275" s="54"/>
      <c r="CEX275" s="66"/>
      <c r="CEY275" s="54"/>
      <c r="CEZ275" s="66"/>
      <c r="CFA275" s="54"/>
      <c r="CFB275" s="66"/>
      <c r="CFC275" s="54"/>
      <c r="CFD275" s="66"/>
      <c r="CFE275" s="54"/>
      <c r="CFF275" s="66"/>
      <c r="CFG275" s="54"/>
      <c r="CFH275" s="66"/>
      <c r="CFI275" s="54"/>
      <c r="CFJ275" s="66"/>
      <c r="CFK275" s="54"/>
      <c r="CFL275" s="66"/>
      <c r="CFM275" s="54"/>
      <c r="CFN275" s="66"/>
      <c r="CFO275" s="54"/>
      <c r="CFP275" s="66"/>
      <c r="CFQ275" s="54"/>
      <c r="CFR275" s="66"/>
      <c r="CFS275" s="54"/>
      <c r="CFT275" s="66"/>
      <c r="CFU275" s="54"/>
      <c r="CFV275" s="66"/>
      <c r="CFW275" s="54"/>
      <c r="CFX275" s="66"/>
      <c r="CFY275" s="54"/>
      <c r="CFZ275" s="66"/>
      <c r="CGA275" s="54"/>
      <c r="CGB275" s="66"/>
      <c r="CGC275" s="54"/>
      <c r="CGD275" s="66"/>
      <c r="CGE275" s="54"/>
      <c r="CGF275" s="66"/>
      <c r="CGG275" s="54"/>
      <c r="CGH275" s="66"/>
      <c r="CGI275" s="54"/>
      <c r="CGJ275" s="66"/>
      <c r="CGK275" s="54"/>
      <c r="CGL275" s="66"/>
      <c r="CGM275" s="54"/>
      <c r="CGN275" s="66"/>
      <c r="CGO275" s="54"/>
      <c r="CGP275" s="66"/>
      <c r="CGQ275" s="54"/>
      <c r="CGR275" s="66"/>
      <c r="CGS275" s="54"/>
      <c r="CGT275" s="66"/>
      <c r="CGU275" s="54"/>
      <c r="CGV275" s="66"/>
      <c r="CGW275" s="54"/>
      <c r="CGX275" s="66"/>
      <c r="CGY275" s="54"/>
      <c r="CGZ275" s="66"/>
      <c r="CHA275" s="54"/>
      <c r="CHB275" s="66"/>
      <c r="CHC275" s="54"/>
      <c r="CHD275" s="66"/>
      <c r="CHE275" s="54"/>
      <c r="CHF275" s="66"/>
      <c r="CHG275" s="54"/>
      <c r="CHH275" s="66"/>
      <c r="CHI275" s="54"/>
      <c r="CHJ275" s="66"/>
      <c r="CHK275" s="54"/>
      <c r="CHL275" s="66"/>
      <c r="CHM275" s="54"/>
      <c r="CHN275" s="66"/>
      <c r="CHO275" s="54"/>
      <c r="CHP275" s="66"/>
      <c r="CHQ275" s="54"/>
      <c r="CHR275" s="66"/>
      <c r="CHS275" s="54"/>
      <c r="CHT275" s="66"/>
      <c r="CHU275" s="54"/>
      <c r="CHV275" s="66"/>
      <c r="CHW275" s="54"/>
      <c r="CHX275" s="66"/>
      <c r="CHY275" s="54"/>
      <c r="CHZ275" s="66"/>
      <c r="CIA275" s="54"/>
      <c r="CIB275" s="66"/>
      <c r="CIC275" s="54"/>
      <c r="CID275" s="66"/>
      <c r="CIE275" s="54"/>
      <c r="CIF275" s="66"/>
      <c r="CIG275" s="54"/>
      <c r="CIH275" s="66"/>
      <c r="CII275" s="54"/>
      <c r="CIJ275" s="66"/>
      <c r="CIK275" s="54"/>
      <c r="CIL275" s="66"/>
      <c r="CIM275" s="54"/>
      <c r="CIN275" s="66"/>
      <c r="CIO275" s="54"/>
      <c r="CIP275" s="66"/>
      <c r="CIQ275" s="54"/>
      <c r="CIR275" s="66"/>
      <c r="CIS275" s="54"/>
      <c r="CIT275" s="66"/>
      <c r="CIU275" s="54"/>
      <c r="CIV275" s="66"/>
      <c r="CIW275" s="54"/>
      <c r="CIX275" s="66"/>
      <c r="CIY275" s="54"/>
      <c r="CIZ275" s="66"/>
      <c r="CJA275" s="54"/>
      <c r="CJB275" s="66"/>
      <c r="CJC275" s="54"/>
      <c r="CJD275" s="66"/>
      <c r="CJE275" s="54"/>
      <c r="CJF275" s="66"/>
      <c r="CJG275" s="54"/>
      <c r="CJH275" s="66"/>
      <c r="CJI275" s="54"/>
      <c r="CJJ275" s="66"/>
      <c r="CJK275" s="54"/>
      <c r="CJL275" s="66"/>
      <c r="CJM275" s="54"/>
      <c r="CJN275" s="66"/>
      <c r="CJO275" s="54"/>
      <c r="CJP275" s="66"/>
      <c r="CJQ275" s="54"/>
      <c r="CJR275" s="66"/>
      <c r="CJS275" s="54"/>
      <c r="CJT275" s="66"/>
      <c r="CJU275" s="54"/>
      <c r="CJV275" s="66"/>
      <c r="CJW275" s="54"/>
      <c r="CJX275" s="66"/>
      <c r="CJY275" s="54"/>
      <c r="CJZ275" s="66"/>
      <c r="CKA275" s="54"/>
      <c r="CKB275" s="66"/>
      <c r="CKC275" s="54"/>
      <c r="CKD275" s="66"/>
      <c r="CKE275" s="54"/>
      <c r="CKF275" s="66"/>
      <c r="CKG275" s="54"/>
      <c r="CKH275" s="66"/>
      <c r="CKI275" s="54"/>
      <c r="CKJ275" s="66"/>
      <c r="CKK275" s="54"/>
      <c r="CKL275" s="66"/>
      <c r="CKM275" s="54"/>
      <c r="CKN275" s="66"/>
      <c r="CKO275" s="54"/>
      <c r="CKP275" s="66"/>
      <c r="CKQ275" s="54"/>
      <c r="CKR275" s="66"/>
      <c r="CKS275" s="54"/>
      <c r="CKT275" s="66"/>
      <c r="CKU275" s="54"/>
      <c r="CKV275" s="66"/>
      <c r="CKW275" s="54"/>
      <c r="CKX275" s="66"/>
      <c r="CKY275" s="54"/>
      <c r="CKZ275" s="66"/>
      <c r="CLA275" s="54"/>
      <c r="CLB275" s="66"/>
      <c r="CLC275" s="54"/>
      <c r="CLD275" s="66"/>
      <c r="CLE275" s="54"/>
      <c r="CLF275" s="66"/>
      <c r="CLG275" s="54"/>
      <c r="CLH275" s="66"/>
      <c r="CLI275" s="54"/>
      <c r="CLJ275" s="66"/>
      <c r="CLK275" s="54"/>
      <c r="CLL275" s="66"/>
      <c r="CLM275" s="54"/>
      <c r="CLN275" s="66"/>
      <c r="CLO275" s="54"/>
      <c r="CLP275" s="66"/>
      <c r="CLQ275" s="54"/>
      <c r="CLR275" s="66"/>
      <c r="CLS275" s="54"/>
      <c r="CLT275" s="66"/>
      <c r="CLU275" s="54"/>
      <c r="CLV275" s="66"/>
      <c r="CLW275" s="54"/>
      <c r="CLX275" s="66"/>
      <c r="CLY275" s="54"/>
      <c r="CLZ275" s="66"/>
      <c r="CMA275" s="54"/>
      <c r="CMB275" s="66"/>
      <c r="CMC275" s="54"/>
      <c r="CMD275" s="66"/>
      <c r="CME275" s="54"/>
      <c r="CMF275" s="66"/>
      <c r="CMG275" s="54"/>
      <c r="CMH275" s="66"/>
      <c r="CMI275" s="54"/>
      <c r="CMJ275" s="66"/>
      <c r="CMK275" s="54"/>
      <c r="CML275" s="66"/>
      <c r="CMM275" s="54"/>
      <c r="CMN275" s="66"/>
      <c r="CMO275" s="54"/>
      <c r="CMP275" s="66"/>
      <c r="CMQ275" s="54"/>
      <c r="CMR275" s="66"/>
      <c r="CMS275" s="54"/>
      <c r="CMT275" s="66"/>
      <c r="CMU275" s="54"/>
      <c r="CMV275" s="66"/>
      <c r="CMW275" s="54"/>
      <c r="CMX275" s="66"/>
      <c r="CMY275" s="54"/>
      <c r="CMZ275" s="66"/>
      <c r="CNA275" s="54"/>
      <c r="CNB275" s="66"/>
      <c r="CNC275" s="54"/>
      <c r="CND275" s="66"/>
      <c r="CNE275" s="54"/>
      <c r="CNF275" s="66"/>
      <c r="CNG275" s="54"/>
      <c r="CNH275" s="66"/>
      <c r="CNI275" s="54"/>
      <c r="CNJ275" s="66"/>
      <c r="CNK275" s="54"/>
      <c r="CNL275" s="66"/>
      <c r="CNM275" s="54"/>
      <c r="CNN275" s="66"/>
      <c r="CNO275" s="54"/>
      <c r="CNP275" s="66"/>
      <c r="CNQ275" s="54"/>
      <c r="CNR275" s="66"/>
      <c r="CNS275" s="54"/>
      <c r="CNT275" s="66"/>
      <c r="CNU275" s="54"/>
      <c r="CNV275" s="66"/>
      <c r="CNW275" s="54"/>
      <c r="CNX275" s="66"/>
      <c r="CNY275" s="54"/>
      <c r="CNZ275" s="66"/>
      <c r="COA275" s="54"/>
      <c r="COB275" s="66"/>
      <c r="COC275" s="54"/>
      <c r="COD275" s="66"/>
      <c r="COE275" s="54"/>
      <c r="COF275" s="66"/>
      <c r="COG275" s="54"/>
      <c r="COH275" s="66"/>
      <c r="COI275" s="54"/>
      <c r="COJ275" s="66"/>
      <c r="COK275" s="54"/>
      <c r="COL275" s="66"/>
      <c r="COM275" s="54"/>
      <c r="CON275" s="66"/>
      <c r="COO275" s="54"/>
      <c r="COP275" s="66"/>
      <c r="COQ275" s="54"/>
      <c r="COR275" s="66"/>
      <c r="COS275" s="54"/>
      <c r="COT275" s="66"/>
      <c r="COU275" s="54"/>
      <c r="COV275" s="66"/>
      <c r="COW275" s="54"/>
      <c r="COX275" s="66"/>
      <c r="COY275" s="54"/>
      <c r="COZ275" s="66"/>
      <c r="CPA275" s="54"/>
      <c r="CPB275" s="66"/>
      <c r="CPC275" s="54"/>
      <c r="CPD275" s="66"/>
      <c r="CPE275" s="54"/>
      <c r="CPF275" s="66"/>
      <c r="CPG275" s="54"/>
      <c r="CPH275" s="66"/>
      <c r="CPI275" s="54"/>
      <c r="CPJ275" s="66"/>
      <c r="CPK275" s="54"/>
      <c r="CPL275" s="66"/>
      <c r="CPM275" s="54"/>
      <c r="CPN275" s="66"/>
      <c r="CPO275" s="54"/>
      <c r="CPP275" s="66"/>
      <c r="CPQ275" s="54"/>
      <c r="CPR275" s="66"/>
      <c r="CPS275" s="54"/>
      <c r="CPT275" s="66"/>
      <c r="CPU275" s="54"/>
      <c r="CPV275" s="66"/>
      <c r="CPW275" s="54"/>
      <c r="CPX275" s="66"/>
      <c r="CPY275" s="54"/>
      <c r="CPZ275" s="66"/>
      <c r="CQA275" s="54"/>
      <c r="CQB275" s="66"/>
      <c r="CQC275" s="54"/>
      <c r="CQD275" s="66"/>
      <c r="CQE275" s="54"/>
      <c r="CQF275" s="66"/>
      <c r="CQG275" s="54"/>
      <c r="CQH275" s="66"/>
      <c r="CQI275" s="54"/>
      <c r="CQJ275" s="66"/>
      <c r="CQK275" s="54"/>
      <c r="CQL275" s="66"/>
      <c r="CQM275" s="54"/>
      <c r="CQN275" s="66"/>
      <c r="CQO275" s="54"/>
      <c r="CQP275" s="66"/>
      <c r="CQQ275" s="54"/>
      <c r="CQR275" s="66"/>
      <c r="CQS275" s="54"/>
      <c r="CQT275" s="66"/>
      <c r="CQU275" s="54"/>
      <c r="CQV275" s="66"/>
      <c r="CQW275" s="54"/>
      <c r="CQX275" s="66"/>
      <c r="CQY275" s="54"/>
      <c r="CQZ275" s="66"/>
      <c r="CRA275" s="54"/>
      <c r="CRB275" s="66"/>
      <c r="CRC275" s="54"/>
      <c r="CRD275" s="66"/>
      <c r="CRE275" s="54"/>
      <c r="CRF275" s="66"/>
      <c r="CRG275" s="54"/>
      <c r="CRH275" s="66"/>
      <c r="CRI275" s="54"/>
      <c r="CRJ275" s="66"/>
      <c r="CRK275" s="54"/>
      <c r="CRL275" s="66"/>
      <c r="CRM275" s="54"/>
      <c r="CRN275" s="66"/>
      <c r="CRO275" s="54"/>
      <c r="CRP275" s="66"/>
      <c r="CRQ275" s="54"/>
      <c r="CRR275" s="66"/>
      <c r="CRS275" s="54"/>
      <c r="CRT275" s="66"/>
      <c r="CRU275" s="54"/>
      <c r="CRV275" s="66"/>
      <c r="CRW275" s="54"/>
      <c r="CRX275" s="66"/>
      <c r="CRY275" s="54"/>
      <c r="CRZ275" s="66"/>
      <c r="CSA275" s="54"/>
      <c r="CSB275" s="66"/>
      <c r="CSC275" s="54"/>
      <c r="CSD275" s="66"/>
      <c r="CSE275" s="54"/>
      <c r="CSF275" s="66"/>
      <c r="CSG275" s="54"/>
      <c r="CSH275" s="66"/>
      <c r="CSI275" s="54"/>
      <c r="CSJ275" s="66"/>
      <c r="CSK275" s="54"/>
      <c r="CSL275" s="66"/>
      <c r="CSM275" s="54"/>
      <c r="CSN275" s="66"/>
      <c r="CSO275" s="54"/>
      <c r="CSP275" s="66"/>
      <c r="CSQ275" s="54"/>
      <c r="CSR275" s="66"/>
      <c r="CSS275" s="54"/>
      <c r="CST275" s="66"/>
      <c r="CSU275" s="54"/>
      <c r="CSV275" s="66"/>
      <c r="CSW275" s="54"/>
      <c r="CSX275" s="66"/>
      <c r="CSY275" s="54"/>
      <c r="CSZ275" s="66"/>
      <c r="CTA275" s="54"/>
      <c r="CTB275" s="66"/>
      <c r="CTC275" s="54"/>
      <c r="CTD275" s="66"/>
      <c r="CTE275" s="54"/>
      <c r="CTF275" s="66"/>
      <c r="CTG275" s="54"/>
      <c r="CTH275" s="66"/>
      <c r="CTI275" s="54"/>
      <c r="CTJ275" s="66"/>
      <c r="CTK275" s="54"/>
      <c r="CTL275" s="66"/>
      <c r="CTM275" s="54"/>
      <c r="CTN275" s="66"/>
      <c r="CTO275" s="54"/>
      <c r="CTP275" s="66"/>
      <c r="CTQ275" s="54"/>
      <c r="CTR275" s="66"/>
      <c r="CTS275" s="54"/>
      <c r="CTT275" s="66"/>
      <c r="CTU275" s="54"/>
      <c r="CTV275" s="66"/>
      <c r="CTW275" s="54"/>
      <c r="CTX275" s="66"/>
      <c r="CTY275" s="54"/>
      <c r="CTZ275" s="66"/>
      <c r="CUA275" s="54"/>
      <c r="CUB275" s="66"/>
      <c r="CUC275" s="54"/>
      <c r="CUD275" s="66"/>
      <c r="CUE275" s="54"/>
      <c r="CUF275" s="66"/>
      <c r="CUG275" s="54"/>
      <c r="CUH275" s="66"/>
      <c r="CUI275" s="54"/>
      <c r="CUJ275" s="66"/>
      <c r="CUK275" s="54"/>
      <c r="CUL275" s="66"/>
      <c r="CUM275" s="54"/>
      <c r="CUN275" s="66"/>
      <c r="CUO275" s="54"/>
      <c r="CUP275" s="66"/>
      <c r="CUQ275" s="54"/>
      <c r="CUR275" s="66"/>
      <c r="CUS275" s="54"/>
      <c r="CUT275" s="66"/>
      <c r="CUU275" s="54"/>
      <c r="CUV275" s="66"/>
      <c r="CUW275" s="54"/>
      <c r="CUX275" s="66"/>
      <c r="CUY275" s="54"/>
      <c r="CUZ275" s="66"/>
      <c r="CVA275" s="54"/>
      <c r="CVB275" s="66"/>
      <c r="CVC275" s="54"/>
      <c r="CVD275" s="66"/>
      <c r="CVE275" s="54"/>
      <c r="CVF275" s="66"/>
      <c r="CVG275" s="54"/>
      <c r="CVH275" s="66"/>
      <c r="CVI275" s="54"/>
      <c r="CVJ275" s="66"/>
      <c r="CVK275" s="54"/>
      <c r="CVL275" s="66"/>
      <c r="CVM275" s="54"/>
      <c r="CVN275" s="66"/>
      <c r="CVO275" s="54"/>
      <c r="CVP275" s="66"/>
      <c r="CVQ275" s="54"/>
      <c r="CVR275" s="66"/>
      <c r="CVS275" s="54"/>
      <c r="CVT275" s="66"/>
      <c r="CVU275" s="54"/>
      <c r="CVV275" s="66"/>
      <c r="CVW275" s="54"/>
      <c r="CVX275" s="66"/>
      <c r="CVY275" s="54"/>
      <c r="CVZ275" s="66"/>
      <c r="CWA275" s="54"/>
      <c r="CWB275" s="66"/>
      <c r="CWC275" s="54"/>
      <c r="CWD275" s="66"/>
      <c r="CWE275" s="54"/>
      <c r="CWF275" s="66"/>
      <c r="CWG275" s="54"/>
      <c r="CWH275" s="66"/>
      <c r="CWI275" s="54"/>
      <c r="CWJ275" s="66"/>
      <c r="CWK275" s="54"/>
      <c r="CWL275" s="66"/>
      <c r="CWM275" s="54"/>
      <c r="CWN275" s="66"/>
      <c r="CWO275" s="54"/>
      <c r="CWP275" s="66"/>
      <c r="CWQ275" s="54"/>
      <c r="CWR275" s="66"/>
      <c r="CWS275" s="54"/>
      <c r="CWT275" s="66"/>
      <c r="CWU275" s="54"/>
      <c r="CWV275" s="66"/>
      <c r="CWW275" s="54"/>
      <c r="CWX275" s="66"/>
      <c r="CWY275" s="54"/>
      <c r="CWZ275" s="66"/>
      <c r="CXA275" s="54"/>
      <c r="CXB275" s="66"/>
      <c r="CXC275" s="54"/>
      <c r="CXD275" s="66"/>
      <c r="CXE275" s="54"/>
      <c r="CXF275" s="66"/>
      <c r="CXG275" s="54"/>
      <c r="CXH275" s="66"/>
      <c r="CXI275" s="54"/>
      <c r="CXJ275" s="66"/>
      <c r="CXK275" s="54"/>
      <c r="CXL275" s="66"/>
      <c r="CXM275" s="54"/>
      <c r="CXN275" s="66"/>
      <c r="CXO275" s="54"/>
      <c r="CXP275" s="66"/>
      <c r="CXQ275" s="54"/>
      <c r="CXR275" s="66"/>
      <c r="CXS275" s="54"/>
      <c r="CXT275" s="66"/>
      <c r="CXU275" s="54"/>
      <c r="CXV275" s="66"/>
      <c r="CXW275" s="54"/>
      <c r="CXX275" s="66"/>
      <c r="CXY275" s="54"/>
      <c r="CXZ275" s="66"/>
      <c r="CYA275" s="54"/>
      <c r="CYB275" s="66"/>
      <c r="CYC275" s="54"/>
      <c r="CYD275" s="66"/>
      <c r="CYE275" s="54"/>
      <c r="CYF275" s="66"/>
      <c r="CYG275" s="54"/>
      <c r="CYH275" s="66"/>
      <c r="CYI275" s="54"/>
      <c r="CYJ275" s="66"/>
      <c r="CYK275" s="54"/>
      <c r="CYL275" s="66"/>
      <c r="CYM275" s="54"/>
      <c r="CYN275" s="66"/>
      <c r="CYO275" s="54"/>
      <c r="CYP275" s="66"/>
      <c r="CYQ275" s="54"/>
      <c r="CYR275" s="66"/>
      <c r="CYS275" s="54"/>
      <c r="CYT275" s="66"/>
      <c r="CYU275" s="54"/>
      <c r="CYV275" s="66"/>
      <c r="CYW275" s="54"/>
      <c r="CYX275" s="66"/>
      <c r="CYY275" s="54"/>
      <c r="CYZ275" s="66"/>
      <c r="CZA275" s="54"/>
      <c r="CZB275" s="66"/>
      <c r="CZC275" s="54"/>
      <c r="CZD275" s="66"/>
      <c r="CZE275" s="54"/>
      <c r="CZF275" s="66"/>
      <c r="CZG275" s="54"/>
      <c r="CZH275" s="66"/>
      <c r="CZI275" s="54"/>
      <c r="CZJ275" s="66"/>
      <c r="CZK275" s="54"/>
      <c r="CZL275" s="66"/>
      <c r="CZM275" s="54"/>
      <c r="CZN275" s="66"/>
      <c r="CZO275" s="54"/>
      <c r="CZP275" s="66"/>
      <c r="CZQ275" s="54"/>
      <c r="CZR275" s="66"/>
      <c r="CZS275" s="54"/>
      <c r="CZT275" s="66"/>
      <c r="CZU275" s="54"/>
      <c r="CZV275" s="66"/>
      <c r="CZW275" s="54"/>
      <c r="CZX275" s="66"/>
      <c r="CZY275" s="54"/>
      <c r="CZZ275" s="66"/>
      <c r="DAA275" s="54"/>
      <c r="DAB275" s="66"/>
      <c r="DAC275" s="54"/>
      <c r="DAD275" s="66"/>
      <c r="DAE275" s="54"/>
      <c r="DAF275" s="66"/>
      <c r="DAG275" s="54"/>
      <c r="DAH275" s="66"/>
      <c r="DAI275" s="54"/>
      <c r="DAJ275" s="66"/>
      <c r="DAK275" s="54"/>
      <c r="DAL275" s="66"/>
      <c r="DAM275" s="54"/>
      <c r="DAN275" s="66"/>
      <c r="DAO275" s="54"/>
      <c r="DAP275" s="66"/>
      <c r="DAQ275" s="54"/>
      <c r="DAR275" s="66"/>
      <c r="DAS275" s="54"/>
      <c r="DAT275" s="66"/>
      <c r="DAU275" s="54"/>
      <c r="DAV275" s="66"/>
      <c r="DAW275" s="54"/>
      <c r="DAX275" s="66"/>
      <c r="DAY275" s="54"/>
      <c r="DAZ275" s="66"/>
      <c r="DBA275" s="54"/>
      <c r="DBB275" s="66"/>
      <c r="DBC275" s="54"/>
      <c r="DBD275" s="66"/>
      <c r="DBE275" s="54"/>
      <c r="DBF275" s="66"/>
      <c r="DBG275" s="54"/>
      <c r="DBH275" s="66"/>
      <c r="DBI275" s="54"/>
      <c r="DBJ275" s="66"/>
      <c r="DBK275" s="54"/>
      <c r="DBL275" s="66"/>
      <c r="DBM275" s="54"/>
      <c r="DBN275" s="66"/>
      <c r="DBO275" s="54"/>
      <c r="DBP275" s="66"/>
      <c r="DBQ275" s="54"/>
      <c r="DBR275" s="66"/>
      <c r="DBS275" s="54"/>
      <c r="DBT275" s="66"/>
      <c r="DBU275" s="54"/>
      <c r="DBV275" s="66"/>
      <c r="DBW275" s="54"/>
      <c r="DBX275" s="66"/>
      <c r="DBY275" s="54"/>
      <c r="DBZ275" s="66"/>
      <c r="DCA275" s="54"/>
      <c r="DCB275" s="66"/>
      <c r="DCC275" s="54"/>
      <c r="DCD275" s="66"/>
      <c r="DCE275" s="54"/>
      <c r="DCF275" s="66"/>
      <c r="DCG275" s="54"/>
      <c r="DCH275" s="66"/>
      <c r="DCI275" s="54"/>
      <c r="DCJ275" s="66"/>
      <c r="DCK275" s="54"/>
      <c r="DCL275" s="66"/>
      <c r="DCM275" s="54"/>
      <c r="DCN275" s="66"/>
      <c r="DCO275" s="54"/>
      <c r="DCP275" s="66"/>
      <c r="DCQ275" s="54"/>
      <c r="DCR275" s="66"/>
      <c r="DCS275" s="54"/>
      <c r="DCT275" s="66"/>
      <c r="DCU275" s="54"/>
      <c r="DCV275" s="66"/>
      <c r="DCW275" s="54"/>
      <c r="DCX275" s="66"/>
      <c r="DCY275" s="54"/>
      <c r="DCZ275" s="66"/>
      <c r="DDA275" s="54"/>
      <c r="DDB275" s="66"/>
      <c r="DDC275" s="54"/>
      <c r="DDD275" s="66"/>
      <c r="DDE275" s="54"/>
      <c r="DDF275" s="66"/>
      <c r="DDG275" s="54"/>
      <c r="DDH275" s="66"/>
      <c r="DDI275" s="54"/>
      <c r="DDJ275" s="66"/>
      <c r="DDK275" s="54"/>
      <c r="DDL275" s="66"/>
      <c r="DDM275" s="54"/>
      <c r="DDN275" s="66"/>
      <c r="DDO275" s="54"/>
      <c r="DDP275" s="66"/>
      <c r="DDQ275" s="54"/>
      <c r="DDR275" s="66"/>
      <c r="DDS275" s="54"/>
      <c r="DDT275" s="66"/>
      <c r="DDU275" s="54"/>
      <c r="DDV275" s="66"/>
      <c r="DDW275" s="54"/>
      <c r="DDX275" s="66"/>
      <c r="DDY275" s="54"/>
      <c r="DDZ275" s="66"/>
      <c r="DEA275" s="54"/>
      <c r="DEB275" s="66"/>
      <c r="DEC275" s="54"/>
      <c r="DED275" s="66"/>
      <c r="DEE275" s="54"/>
      <c r="DEF275" s="66"/>
      <c r="DEG275" s="54"/>
      <c r="DEH275" s="66"/>
      <c r="DEI275" s="54"/>
      <c r="DEJ275" s="66"/>
      <c r="DEK275" s="54"/>
      <c r="DEL275" s="66"/>
      <c r="DEM275" s="54"/>
      <c r="DEN275" s="66"/>
      <c r="DEO275" s="54"/>
      <c r="DEP275" s="66"/>
      <c r="DEQ275" s="54"/>
      <c r="DER275" s="66"/>
      <c r="DES275" s="54"/>
      <c r="DET275" s="66"/>
      <c r="DEU275" s="54"/>
      <c r="DEV275" s="66"/>
      <c r="DEW275" s="54"/>
      <c r="DEX275" s="66"/>
      <c r="DEY275" s="54"/>
      <c r="DEZ275" s="66"/>
      <c r="DFA275" s="54"/>
      <c r="DFB275" s="66"/>
      <c r="DFC275" s="54"/>
      <c r="DFD275" s="66"/>
      <c r="DFE275" s="54"/>
      <c r="DFF275" s="66"/>
      <c r="DFG275" s="54"/>
      <c r="DFH275" s="66"/>
      <c r="DFI275" s="54"/>
      <c r="DFJ275" s="66"/>
      <c r="DFK275" s="54"/>
      <c r="DFL275" s="66"/>
      <c r="DFM275" s="54"/>
      <c r="DFN275" s="66"/>
      <c r="DFO275" s="54"/>
      <c r="DFP275" s="66"/>
      <c r="DFQ275" s="54"/>
      <c r="DFR275" s="66"/>
      <c r="DFS275" s="54"/>
      <c r="DFT275" s="66"/>
      <c r="DFU275" s="54"/>
      <c r="DFV275" s="66"/>
      <c r="DFW275" s="54"/>
      <c r="DFX275" s="66"/>
      <c r="DFY275" s="54"/>
      <c r="DFZ275" s="66"/>
      <c r="DGA275" s="54"/>
      <c r="DGB275" s="66"/>
      <c r="DGC275" s="54"/>
      <c r="DGD275" s="66"/>
      <c r="DGE275" s="54"/>
      <c r="DGF275" s="66"/>
      <c r="DGG275" s="54"/>
      <c r="DGH275" s="66"/>
      <c r="DGI275" s="54"/>
      <c r="DGJ275" s="66"/>
      <c r="DGK275" s="54"/>
      <c r="DGL275" s="66"/>
      <c r="DGM275" s="54"/>
      <c r="DGN275" s="66"/>
      <c r="DGO275" s="54"/>
      <c r="DGP275" s="66"/>
      <c r="DGQ275" s="54"/>
      <c r="DGR275" s="66"/>
      <c r="DGS275" s="54"/>
      <c r="DGT275" s="66"/>
      <c r="DGU275" s="54"/>
      <c r="DGV275" s="66"/>
      <c r="DGW275" s="54"/>
      <c r="DGX275" s="66"/>
      <c r="DGY275" s="54"/>
      <c r="DGZ275" s="66"/>
      <c r="DHA275" s="54"/>
      <c r="DHB275" s="66"/>
      <c r="DHC275" s="54"/>
      <c r="DHD275" s="66"/>
      <c r="DHE275" s="54"/>
      <c r="DHF275" s="66"/>
      <c r="DHG275" s="54"/>
      <c r="DHH275" s="66"/>
      <c r="DHI275" s="54"/>
      <c r="DHJ275" s="66"/>
      <c r="DHK275" s="54"/>
      <c r="DHL275" s="66"/>
      <c r="DHM275" s="54"/>
      <c r="DHN275" s="66"/>
      <c r="DHO275" s="54"/>
      <c r="DHP275" s="66"/>
      <c r="DHQ275" s="54"/>
      <c r="DHR275" s="66"/>
      <c r="DHS275" s="54"/>
      <c r="DHT275" s="66"/>
      <c r="DHU275" s="54"/>
      <c r="DHV275" s="66"/>
      <c r="DHW275" s="54"/>
      <c r="DHX275" s="66"/>
      <c r="DHY275" s="54"/>
      <c r="DHZ275" s="66"/>
      <c r="DIA275" s="54"/>
      <c r="DIB275" s="66"/>
      <c r="DIC275" s="54"/>
      <c r="DID275" s="66"/>
      <c r="DIE275" s="54"/>
      <c r="DIF275" s="66"/>
      <c r="DIG275" s="54"/>
      <c r="DIH275" s="66"/>
      <c r="DII275" s="54"/>
      <c r="DIJ275" s="66"/>
      <c r="DIK275" s="54"/>
      <c r="DIL275" s="66"/>
      <c r="DIM275" s="54"/>
      <c r="DIN275" s="66"/>
      <c r="DIO275" s="54"/>
      <c r="DIP275" s="66"/>
      <c r="DIQ275" s="54"/>
      <c r="DIR275" s="66"/>
      <c r="DIS275" s="54"/>
      <c r="DIT275" s="66"/>
      <c r="DIU275" s="54"/>
      <c r="DIV275" s="66"/>
      <c r="DIW275" s="54"/>
      <c r="DIX275" s="66"/>
      <c r="DIY275" s="54"/>
      <c r="DIZ275" s="66"/>
      <c r="DJA275" s="54"/>
      <c r="DJB275" s="66"/>
      <c r="DJC275" s="54"/>
      <c r="DJD275" s="66"/>
      <c r="DJE275" s="54"/>
      <c r="DJF275" s="66"/>
      <c r="DJG275" s="54"/>
      <c r="DJH275" s="66"/>
      <c r="DJI275" s="54"/>
      <c r="DJJ275" s="66"/>
      <c r="DJK275" s="54"/>
      <c r="DJL275" s="66"/>
      <c r="DJM275" s="54"/>
      <c r="DJN275" s="66"/>
      <c r="DJO275" s="54"/>
      <c r="DJP275" s="66"/>
      <c r="DJQ275" s="54"/>
      <c r="DJR275" s="66"/>
      <c r="DJS275" s="54"/>
      <c r="DJT275" s="66"/>
      <c r="DJU275" s="54"/>
      <c r="DJV275" s="66"/>
      <c r="DJW275" s="54"/>
      <c r="DJX275" s="66"/>
      <c r="DJY275" s="54"/>
      <c r="DJZ275" s="66"/>
      <c r="DKA275" s="54"/>
      <c r="DKB275" s="66"/>
      <c r="DKC275" s="54"/>
      <c r="DKD275" s="66"/>
      <c r="DKE275" s="54"/>
      <c r="DKF275" s="66"/>
      <c r="DKG275" s="54"/>
      <c r="DKH275" s="66"/>
      <c r="DKI275" s="54"/>
      <c r="DKJ275" s="66"/>
      <c r="DKK275" s="54"/>
      <c r="DKL275" s="66"/>
      <c r="DKM275" s="54"/>
      <c r="DKN275" s="66"/>
      <c r="DKO275" s="54"/>
      <c r="DKP275" s="66"/>
      <c r="DKQ275" s="54"/>
      <c r="DKR275" s="66"/>
      <c r="DKS275" s="54"/>
      <c r="DKT275" s="66"/>
      <c r="DKU275" s="54"/>
      <c r="DKV275" s="66"/>
      <c r="DKW275" s="54"/>
      <c r="DKX275" s="66"/>
      <c r="DKY275" s="54"/>
      <c r="DKZ275" s="66"/>
      <c r="DLA275" s="54"/>
      <c r="DLB275" s="66"/>
      <c r="DLC275" s="54"/>
      <c r="DLD275" s="66"/>
      <c r="DLE275" s="54"/>
      <c r="DLF275" s="66"/>
      <c r="DLG275" s="54"/>
      <c r="DLH275" s="66"/>
      <c r="DLI275" s="54"/>
      <c r="DLJ275" s="66"/>
      <c r="DLK275" s="54"/>
      <c r="DLL275" s="66"/>
      <c r="DLM275" s="54"/>
      <c r="DLN275" s="66"/>
      <c r="DLO275" s="54"/>
      <c r="DLP275" s="66"/>
      <c r="DLQ275" s="54"/>
      <c r="DLR275" s="66"/>
      <c r="DLS275" s="54"/>
      <c r="DLT275" s="66"/>
      <c r="DLU275" s="54"/>
      <c r="DLV275" s="66"/>
      <c r="DLW275" s="54"/>
      <c r="DLX275" s="66"/>
      <c r="DLY275" s="54"/>
      <c r="DLZ275" s="66"/>
      <c r="DMA275" s="54"/>
      <c r="DMB275" s="66"/>
      <c r="DMC275" s="54"/>
      <c r="DMD275" s="66"/>
      <c r="DME275" s="54"/>
      <c r="DMF275" s="66"/>
      <c r="DMG275" s="54"/>
      <c r="DMH275" s="66"/>
      <c r="DMI275" s="54"/>
      <c r="DMJ275" s="66"/>
      <c r="DMK275" s="54"/>
      <c r="DML275" s="66"/>
      <c r="DMM275" s="54"/>
      <c r="DMN275" s="66"/>
      <c r="DMO275" s="54"/>
      <c r="DMP275" s="66"/>
      <c r="DMQ275" s="54"/>
      <c r="DMR275" s="66"/>
      <c r="DMS275" s="54"/>
      <c r="DMT275" s="66"/>
      <c r="DMU275" s="54"/>
      <c r="DMV275" s="66"/>
      <c r="DMW275" s="54"/>
      <c r="DMX275" s="66"/>
      <c r="DMY275" s="54"/>
      <c r="DMZ275" s="66"/>
      <c r="DNA275" s="54"/>
      <c r="DNB275" s="66"/>
      <c r="DNC275" s="54"/>
      <c r="DND275" s="66"/>
      <c r="DNE275" s="54"/>
      <c r="DNF275" s="66"/>
      <c r="DNG275" s="54"/>
      <c r="DNH275" s="66"/>
      <c r="DNI275" s="54"/>
      <c r="DNJ275" s="66"/>
      <c r="DNK275" s="54"/>
      <c r="DNL275" s="66"/>
      <c r="DNM275" s="54"/>
      <c r="DNN275" s="66"/>
      <c r="DNO275" s="54"/>
      <c r="DNP275" s="66"/>
      <c r="DNQ275" s="54"/>
      <c r="DNR275" s="66"/>
      <c r="DNS275" s="54"/>
      <c r="DNT275" s="66"/>
      <c r="DNU275" s="54"/>
      <c r="DNV275" s="66"/>
      <c r="DNW275" s="54"/>
      <c r="DNX275" s="66"/>
      <c r="DNY275" s="54"/>
      <c r="DNZ275" s="66"/>
      <c r="DOA275" s="54"/>
      <c r="DOB275" s="66"/>
      <c r="DOC275" s="54"/>
      <c r="DOD275" s="66"/>
      <c r="DOE275" s="54"/>
      <c r="DOF275" s="66"/>
      <c r="DOG275" s="54"/>
      <c r="DOH275" s="66"/>
      <c r="DOI275" s="54"/>
      <c r="DOJ275" s="66"/>
      <c r="DOK275" s="54"/>
      <c r="DOL275" s="66"/>
      <c r="DOM275" s="54"/>
      <c r="DON275" s="66"/>
      <c r="DOO275" s="54"/>
      <c r="DOP275" s="66"/>
      <c r="DOQ275" s="54"/>
      <c r="DOR275" s="66"/>
      <c r="DOS275" s="54"/>
      <c r="DOT275" s="66"/>
      <c r="DOU275" s="54"/>
      <c r="DOV275" s="66"/>
      <c r="DOW275" s="54"/>
      <c r="DOX275" s="66"/>
      <c r="DOY275" s="54"/>
      <c r="DOZ275" s="66"/>
      <c r="DPA275" s="54"/>
      <c r="DPB275" s="66"/>
      <c r="DPC275" s="54"/>
      <c r="DPD275" s="66"/>
      <c r="DPE275" s="54"/>
      <c r="DPF275" s="66"/>
      <c r="DPG275" s="54"/>
      <c r="DPH275" s="66"/>
      <c r="DPI275" s="54"/>
      <c r="DPJ275" s="66"/>
      <c r="DPK275" s="54"/>
      <c r="DPL275" s="66"/>
      <c r="DPM275" s="54"/>
      <c r="DPN275" s="66"/>
      <c r="DPO275" s="54"/>
      <c r="DPP275" s="66"/>
      <c r="DPQ275" s="54"/>
      <c r="DPR275" s="66"/>
      <c r="DPS275" s="54"/>
      <c r="DPT275" s="66"/>
      <c r="DPU275" s="54"/>
      <c r="DPV275" s="66"/>
      <c r="DPW275" s="54"/>
      <c r="DPX275" s="66"/>
      <c r="DPY275" s="54"/>
      <c r="DPZ275" s="66"/>
      <c r="DQA275" s="54"/>
      <c r="DQB275" s="66"/>
      <c r="DQC275" s="54"/>
      <c r="DQD275" s="66"/>
      <c r="DQE275" s="54"/>
      <c r="DQF275" s="66"/>
      <c r="DQG275" s="54"/>
      <c r="DQH275" s="66"/>
      <c r="DQI275" s="54"/>
      <c r="DQJ275" s="66"/>
      <c r="DQK275" s="54"/>
      <c r="DQL275" s="66"/>
      <c r="DQM275" s="54"/>
      <c r="DQN275" s="66"/>
      <c r="DQO275" s="54"/>
      <c r="DQP275" s="66"/>
      <c r="DQQ275" s="54"/>
      <c r="DQR275" s="66"/>
      <c r="DQS275" s="54"/>
      <c r="DQT275" s="66"/>
      <c r="DQU275" s="54"/>
      <c r="DQV275" s="66"/>
      <c r="DQW275" s="54"/>
      <c r="DQX275" s="66"/>
      <c r="DQY275" s="54"/>
      <c r="DQZ275" s="66"/>
      <c r="DRA275" s="54"/>
      <c r="DRB275" s="66"/>
      <c r="DRC275" s="54"/>
      <c r="DRD275" s="66"/>
      <c r="DRE275" s="54"/>
      <c r="DRF275" s="66"/>
      <c r="DRG275" s="54"/>
      <c r="DRH275" s="66"/>
      <c r="DRI275" s="54"/>
      <c r="DRJ275" s="66"/>
      <c r="DRK275" s="54"/>
      <c r="DRL275" s="66"/>
      <c r="DRM275" s="54"/>
      <c r="DRN275" s="66"/>
      <c r="DRO275" s="54"/>
      <c r="DRP275" s="66"/>
      <c r="DRQ275" s="54"/>
      <c r="DRR275" s="66"/>
      <c r="DRS275" s="54"/>
      <c r="DRT275" s="66"/>
      <c r="DRU275" s="54"/>
      <c r="DRV275" s="66"/>
      <c r="DRW275" s="54"/>
      <c r="DRX275" s="66"/>
      <c r="DRY275" s="54"/>
      <c r="DRZ275" s="66"/>
      <c r="DSA275" s="54"/>
      <c r="DSB275" s="66"/>
      <c r="DSC275" s="54"/>
      <c r="DSD275" s="66"/>
      <c r="DSE275" s="54"/>
      <c r="DSF275" s="66"/>
      <c r="DSG275" s="54"/>
      <c r="DSH275" s="66"/>
      <c r="DSI275" s="54"/>
      <c r="DSJ275" s="66"/>
      <c r="DSK275" s="54"/>
      <c r="DSL275" s="66"/>
      <c r="DSM275" s="54"/>
      <c r="DSN275" s="66"/>
      <c r="DSO275" s="54"/>
      <c r="DSP275" s="66"/>
      <c r="DSQ275" s="54"/>
      <c r="DSR275" s="66"/>
      <c r="DSS275" s="54"/>
      <c r="DST275" s="66"/>
      <c r="DSU275" s="54"/>
      <c r="DSV275" s="66"/>
      <c r="DSW275" s="54"/>
      <c r="DSX275" s="66"/>
      <c r="DSY275" s="54"/>
      <c r="DSZ275" s="66"/>
      <c r="DTA275" s="54"/>
      <c r="DTB275" s="66"/>
      <c r="DTC275" s="54"/>
      <c r="DTD275" s="66"/>
      <c r="DTE275" s="54"/>
      <c r="DTF275" s="66"/>
      <c r="DTG275" s="54"/>
      <c r="DTH275" s="66"/>
      <c r="DTI275" s="54"/>
      <c r="DTJ275" s="66"/>
      <c r="DTK275" s="54"/>
      <c r="DTL275" s="66"/>
      <c r="DTM275" s="54"/>
      <c r="DTN275" s="66"/>
      <c r="DTO275" s="54"/>
      <c r="DTP275" s="66"/>
      <c r="DTQ275" s="54"/>
      <c r="DTR275" s="66"/>
      <c r="DTS275" s="54"/>
      <c r="DTT275" s="66"/>
      <c r="DTU275" s="54"/>
      <c r="DTV275" s="66"/>
      <c r="DTW275" s="54"/>
      <c r="DTX275" s="66"/>
      <c r="DTY275" s="54"/>
      <c r="DTZ275" s="66"/>
      <c r="DUA275" s="54"/>
      <c r="DUB275" s="66"/>
      <c r="DUC275" s="54"/>
      <c r="DUD275" s="66"/>
      <c r="DUE275" s="54"/>
      <c r="DUF275" s="66"/>
      <c r="DUG275" s="54"/>
      <c r="DUH275" s="66"/>
      <c r="DUI275" s="54"/>
      <c r="DUJ275" s="66"/>
      <c r="DUK275" s="54"/>
      <c r="DUL275" s="66"/>
      <c r="DUM275" s="54"/>
      <c r="DUN275" s="66"/>
      <c r="DUO275" s="54"/>
      <c r="DUP275" s="66"/>
      <c r="DUQ275" s="54"/>
      <c r="DUR275" s="66"/>
      <c r="DUS275" s="54"/>
      <c r="DUT275" s="66"/>
      <c r="DUU275" s="54"/>
      <c r="DUV275" s="66"/>
      <c r="DUW275" s="54"/>
      <c r="DUX275" s="66"/>
      <c r="DUY275" s="54"/>
      <c r="DUZ275" s="66"/>
      <c r="DVA275" s="54"/>
      <c r="DVB275" s="66"/>
      <c r="DVC275" s="54"/>
      <c r="DVD275" s="66"/>
      <c r="DVE275" s="54"/>
      <c r="DVF275" s="66"/>
      <c r="DVG275" s="54"/>
      <c r="DVH275" s="66"/>
      <c r="DVI275" s="54"/>
      <c r="DVJ275" s="66"/>
      <c r="DVK275" s="54"/>
      <c r="DVL275" s="66"/>
      <c r="DVM275" s="54"/>
      <c r="DVN275" s="66"/>
      <c r="DVO275" s="54"/>
      <c r="DVP275" s="66"/>
      <c r="DVQ275" s="54"/>
      <c r="DVR275" s="66"/>
      <c r="DVS275" s="54"/>
      <c r="DVT275" s="66"/>
      <c r="DVU275" s="54"/>
      <c r="DVV275" s="66"/>
      <c r="DVW275" s="54"/>
      <c r="DVX275" s="66"/>
      <c r="DVY275" s="54"/>
      <c r="DVZ275" s="66"/>
      <c r="DWA275" s="54"/>
      <c r="DWB275" s="66"/>
      <c r="DWC275" s="54"/>
      <c r="DWD275" s="66"/>
      <c r="DWE275" s="54"/>
      <c r="DWF275" s="66"/>
      <c r="DWG275" s="54"/>
      <c r="DWH275" s="66"/>
      <c r="DWI275" s="54"/>
      <c r="DWJ275" s="66"/>
      <c r="DWK275" s="54"/>
      <c r="DWL275" s="66"/>
      <c r="DWM275" s="54"/>
      <c r="DWN275" s="66"/>
      <c r="DWO275" s="54"/>
      <c r="DWP275" s="66"/>
      <c r="DWQ275" s="54"/>
      <c r="DWR275" s="66"/>
      <c r="DWS275" s="54"/>
      <c r="DWT275" s="66"/>
      <c r="DWU275" s="54"/>
      <c r="DWV275" s="66"/>
      <c r="DWW275" s="54"/>
      <c r="DWX275" s="66"/>
      <c r="DWY275" s="54"/>
      <c r="DWZ275" s="66"/>
      <c r="DXA275" s="54"/>
      <c r="DXB275" s="66"/>
      <c r="DXC275" s="54"/>
      <c r="DXD275" s="66"/>
      <c r="DXE275" s="54"/>
      <c r="DXF275" s="66"/>
      <c r="DXG275" s="54"/>
      <c r="DXH275" s="66"/>
      <c r="DXI275" s="54"/>
      <c r="DXJ275" s="66"/>
      <c r="DXK275" s="54"/>
      <c r="DXL275" s="66"/>
      <c r="DXM275" s="54"/>
      <c r="DXN275" s="66"/>
      <c r="DXO275" s="54"/>
      <c r="DXP275" s="66"/>
      <c r="DXQ275" s="54"/>
      <c r="DXR275" s="66"/>
      <c r="DXS275" s="54"/>
      <c r="DXT275" s="66"/>
      <c r="DXU275" s="54"/>
      <c r="DXV275" s="66"/>
      <c r="DXW275" s="54"/>
      <c r="DXX275" s="66"/>
      <c r="DXY275" s="54"/>
      <c r="DXZ275" s="66"/>
      <c r="DYA275" s="54"/>
      <c r="DYB275" s="66"/>
      <c r="DYC275" s="54"/>
      <c r="DYD275" s="66"/>
      <c r="DYE275" s="54"/>
      <c r="DYF275" s="66"/>
      <c r="DYG275" s="54"/>
      <c r="DYH275" s="66"/>
      <c r="DYI275" s="54"/>
      <c r="DYJ275" s="66"/>
      <c r="DYK275" s="54"/>
      <c r="DYL275" s="66"/>
      <c r="DYM275" s="54"/>
      <c r="DYN275" s="66"/>
      <c r="DYO275" s="54"/>
      <c r="DYP275" s="66"/>
      <c r="DYQ275" s="54"/>
      <c r="DYR275" s="66"/>
      <c r="DYS275" s="54"/>
      <c r="DYT275" s="66"/>
      <c r="DYU275" s="54"/>
      <c r="DYV275" s="66"/>
      <c r="DYW275" s="54"/>
      <c r="DYX275" s="66"/>
      <c r="DYY275" s="54"/>
      <c r="DYZ275" s="66"/>
      <c r="DZA275" s="54"/>
      <c r="DZB275" s="66"/>
      <c r="DZC275" s="54"/>
      <c r="DZD275" s="66"/>
      <c r="DZE275" s="54"/>
      <c r="DZF275" s="66"/>
      <c r="DZG275" s="54"/>
      <c r="DZH275" s="66"/>
      <c r="DZI275" s="54"/>
      <c r="DZJ275" s="66"/>
      <c r="DZK275" s="54"/>
      <c r="DZL275" s="66"/>
      <c r="DZM275" s="54"/>
      <c r="DZN275" s="66"/>
      <c r="DZO275" s="54"/>
      <c r="DZP275" s="66"/>
      <c r="DZQ275" s="54"/>
      <c r="DZR275" s="66"/>
      <c r="DZS275" s="54"/>
      <c r="DZT275" s="66"/>
      <c r="DZU275" s="54"/>
      <c r="DZV275" s="66"/>
      <c r="DZW275" s="54"/>
      <c r="DZX275" s="66"/>
      <c r="DZY275" s="54"/>
      <c r="DZZ275" s="66"/>
      <c r="EAA275" s="54"/>
      <c r="EAB275" s="66"/>
      <c r="EAC275" s="54"/>
      <c r="EAD275" s="66"/>
      <c r="EAE275" s="54"/>
      <c r="EAF275" s="66"/>
      <c r="EAG275" s="54"/>
      <c r="EAH275" s="66"/>
      <c r="EAI275" s="54"/>
      <c r="EAJ275" s="66"/>
      <c r="EAK275" s="54"/>
      <c r="EAL275" s="66"/>
      <c r="EAM275" s="54"/>
      <c r="EAN275" s="66"/>
      <c r="EAO275" s="54"/>
      <c r="EAP275" s="66"/>
      <c r="EAQ275" s="54"/>
      <c r="EAR275" s="66"/>
      <c r="EAS275" s="54"/>
      <c r="EAT275" s="66"/>
      <c r="EAU275" s="54"/>
      <c r="EAV275" s="66"/>
      <c r="EAW275" s="54"/>
      <c r="EAX275" s="66"/>
      <c r="EAY275" s="54"/>
      <c r="EAZ275" s="66"/>
      <c r="EBA275" s="54"/>
      <c r="EBB275" s="66"/>
      <c r="EBC275" s="54"/>
      <c r="EBD275" s="66"/>
      <c r="EBE275" s="54"/>
      <c r="EBF275" s="66"/>
      <c r="EBG275" s="54"/>
      <c r="EBH275" s="66"/>
      <c r="EBI275" s="54"/>
      <c r="EBJ275" s="66"/>
      <c r="EBK275" s="54"/>
      <c r="EBL275" s="66"/>
      <c r="EBM275" s="54"/>
      <c r="EBN275" s="66"/>
      <c r="EBO275" s="54"/>
      <c r="EBP275" s="66"/>
      <c r="EBQ275" s="54"/>
      <c r="EBR275" s="66"/>
      <c r="EBS275" s="54"/>
      <c r="EBT275" s="66"/>
      <c r="EBU275" s="54"/>
      <c r="EBV275" s="66"/>
      <c r="EBW275" s="54"/>
      <c r="EBX275" s="66"/>
      <c r="EBY275" s="54"/>
      <c r="EBZ275" s="66"/>
      <c r="ECA275" s="54"/>
      <c r="ECB275" s="66"/>
      <c r="ECC275" s="54"/>
      <c r="ECD275" s="66"/>
      <c r="ECE275" s="54"/>
      <c r="ECF275" s="66"/>
      <c r="ECG275" s="54"/>
      <c r="ECH275" s="66"/>
      <c r="ECI275" s="54"/>
      <c r="ECJ275" s="66"/>
      <c r="ECK275" s="54"/>
      <c r="ECL275" s="66"/>
      <c r="ECM275" s="54"/>
      <c r="ECN275" s="66"/>
      <c r="ECO275" s="54"/>
      <c r="ECP275" s="66"/>
      <c r="ECQ275" s="54"/>
      <c r="ECR275" s="66"/>
      <c r="ECS275" s="54"/>
      <c r="ECT275" s="66"/>
      <c r="ECU275" s="54"/>
      <c r="ECV275" s="66"/>
      <c r="ECW275" s="54"/>
      <c r="ECX275" s="66"/>
      <c r="ECY275" s="54"/>
      <c r="ECZ275" s="66"/>
      <c r="EDA275" s="54"/>
      <c r="EDB275" s="66"/>
      <c r="EDC275" s="54"/>
      <c r="EDD275" s="66"/>
      <c r="EDE275" s="54"/>
      <c r="EDF275" s="66"/>
      <c r="EDG275" s="54"/>
      <c r="EDH275" s="66"/>
      <c r="EDI275" s="54"/>
      <c r="EDJ275" s="66"/>
      <c r="EDK275" s="54"/>
      <c r="EDL275" s="66"/>
      <c r="EDM275" s="54"/>
      <c r="EDN275" s="66"/>
      <c r="EDO275" s="54"/>
      <c r="EDP275" s="66"/>
      <c r="EDQ275" s="54"/>
      <c r="EDR275" s="66"/>
      <c r="EDS275" s="54"/>
      <c r="EDT275" s="66"/>
      <c r="EDU275" s="54"/>
      <c r="EDV275" s="66"/>
      <c r="EDW275" s="54"/>
      <c r="EDX275" s="66"/>
      <c r="EDY275" s="54"/>
      <c r="EDZ275" s="66"/>
      <c r="EEA275" s="54"/>
      <c r="EEB275" s="66"/>
      <c r="EEC275" s="54"/>
      <c r="EED275" s="66"/>
      <c r="EEE275" s="54"/>
      <c r="EEF275" s="66"/>
      <c r="EEG275" s="54"/>
      <c r="EEH275" s="66"/>
      <c r="EEI275" s="54"/>
      <c r="EEJ275" s="66"/>
      <c r="EEK275" s="54"/>
      <c r="EEL275" s="66"/>
      <c r="EEM275" s="54"/>
      <c r="EEN275" s="66"/>
      <c r="EEO275" s="54"/>
      <c r="EEP275" s="66"/>
      <c r="EEQ275" s="54"/>
      <c r="EER275" s="66"/>
      <c r="EES275" s="54"/>
      <c r="EET275" s="66"/>
      <c r="EEU275" s="54"/>
      <c r="EEV275" s="66"/>
      <c r="EEW275" s="54"/>
      <c r="EEX275" s="66"/>
      <c r="EEY275" s="54"/>
      <c r="EEZ275" s="66"/>
      <c r="EFA275" s="54"/>
      <c r="EFB275" s="66"/>
      <c r="EFC275" s="54"/>
      <c r="EFD275" s="66"/>
      <c r="EFE275" s="54"/>
      <c r="EFF275" s="66"/>
      <c r="EFG275" s="54"/>
      <c r="EFH275" s="66"/>
      <c r="EFI275" s="54"/>
      <c r="EFJ275" s="66"/>
      <c r="EFK275" s="54"/>
      <c r="EFL275" s="66"/>
      <c r="EFM275" s="54"/>
      <c r="EFN275" s="66"/>
      <c r="EFO275" s="54"/>
      <c r="EFP275" s="66"/>
      <c r="EFQ275" s="54"/>
      <c r="EFR275" s="66"/>
      <c r="EFS275" s="54"/>
      <c r="EFT275" s="66"/>
      <c r="EFU275" s="54"/>
      <c r="EFV275" s="66"/>
      <c r="EFW275" s="54"/>
      <c r="EFX275" s="66"/>
      <c r="EFY275" s="54"/>
      <c r="EFZ275" s="66"/>
      <c r="EGA275" s="54"/>
      <c r="EGB275" s="66"/>
      <c r="EGC275" s="54"/>
      <c r="EGD275" s="66"/>
      <c r="EGE275" s="54"/>
      <c r="EGF275" s="66"/>
      <c r="EGG275" s="54"/>
      <c r="EGH275" s="66"/>
      <c r="EGI275" s="54"/>
      <c r="EGJ275" s="66"/>
      <c r="EGK275" s="54"/>
      <c r="EGL275" s="66"/>
      <c r="EGM275" s="54"/>
      <c r="EGN275" s="66"/>
      <c r="EGO275" s="54"/>
      <c r="EGP275" s="66"/>
      <c r="EGQ275" s="54"/>
      <c r="EGR275" s="66"/>
      <c r="EGS275" s="54"/>
      <c r="EGT275" s="66"/>
      <c r="EGU275" s="54"/>
      <c r="EGV275" s="66"/>
      <c r="EGW275" s="54"/>
      <c r="EGX275" s="66"/>
      <c r="EGY275" s="54"/>
      <c r="EGZ275" s="66"/>
      <c r="EHA275" s="54"/>
      <c r="EHB275" s="66"/>
      <c r="EHC275" s="54"/>
      <c r="EHD275" s="66"/>
      <c r="EHE275" s="54"/>
      <c r="EHF275" s="66"/>
      <c r="EHG275" s="54"/>
      <c r="EHH275" s="66"/>
      <c r="EHI275" s="54"/>
      <c r="EHJ275" s="66"/>
      <c r="EHK275" s="54"/>
      <c r="EHL275" s="66"/>
      <c r="EHM275" s="54"/>
      <c r="EHN275" s="66"/>
      <c r="EHO275" s="54"/>
      <c r="EHP275" s="66"/>
      <c r="EHQ275" s="54"/>
      <c r="EHR275" s="66"/>
      <c r="EHS275" s="54"/>
      <c r="EHT275" s="66"/>
      <c r="EHU275" s="54"/>
      <c r="EHV275" s="66"/>
      <c r="EHW275" s="54"/>
      <c r="EHX275" s="66"/>
      <c r="EHY275" s="54"/>
      <c r="EHZ275" s="66"/>
      <c r="EIA275" s="54"/>
      <c r="EIB275" s="66"/>
      <c r="EIC275" s="54"/>
      <c r="EID275" s="66"/>
      <c r="EIE275" s="54"/>
      <c r="EIF275" s="66"/>
      <c r="EIG275" s="54"/>
      <c r="EIH275" s="66"/>
      <c r="EII275" s="54"/>
      <c r="EIJ275" s="66"/>
      <c r="EIK275" s="54"/>
      <c r="EIL275" s="66"/>
      <c r="EIM275" s="54"/>
      <c r="EIN275" s="66"/>
      <c r="EIO275" s="54"/>
      <c r="EIP275" s="66"/>
      <c r="EIQ275" s="54"/>
      <c r="EIR275" s="66"/>
      <c r="EIS275" s="54"/>
      <c r="EIT275" s="66"/>
      <c r="EIU275" s="54"/>
      <c r="EIV275" s="66"/>
      <c r="EIW275" s="54"/>
      <c r="EIX275" s="66"/>
      <c r="EIY275" s="54"/>
      <c r="EIZ275" s="66"/>
      <c r="EJA275" s="54"/>
      <c r="EJB275" s="66"/>
      <c r="EJC275" s="54"/>
      <c r="EJD275" s="66"/>
      <c r="EJE275" s="54"/>
      <c r="EJF275" s="66"/>
      <c r="EJG275" s="54"/>
      <c r="EJH275" s="66"/>
      <c r="EJI275" s="54"/>
      <c r="EJJ275" s="66"/>
      <c r="EJK275" s="54"/>
      <c r="EJL275" s="66"/>
      <c r="EJM275" s="54"/>
      <c r="EJN275" s="66"/>
      <c r="EJO275" s="54"/>
      <c r="EJP275" s="66"/>
      <c r="EJQ275" s="54"/>
      <c r="EJR275" s="66"/>
      <c r="EJS275" s="54"/>
      <c r="EJT275" s="66"/>
      <c r="EJU275" s="54"/>
      <c r="EJV275" s="66"/>
      <c r="EJW275" s="54"/>
      <c r="EJX275" s="66"/>
      <c r="EJY275" s="54"/>
      <c r="EJZ275" s="66"/>
      <c r="EKA275" s="54"/>
      <c r="EKB275" s="66"/>
      <c r="EKC275" s="54"/>
      <c r="EKD275" s="66"/>
      <c r="EKE275" s="54"/>
      <c r="EKF275" s="66"/>
      <c r="EKG275" s="54"/>
      <c r="EKH275" s="66"/>
      <c r="EKI275" s="54"/>
      <c r="EKJ275" s="66"/>
      <c r="EKK275" s="54"/>
      <c r="EKL275" s="66"/>
      <c r="EKM275" s="54"/>
      <c r="EKN275" s="66"/>
      <c r="EKO275" s="54"/>
      <c r="EKP275" s="66"/>
      <c r="EKQ275" s="54"/>
      <c r="EKR275" s="66"/>
      <c r="EKS275" s="54"/>
      <c r="EKT275" s="66"/>
      <c r="EKU275" s="54"/>
      <c r="EKV275" s="66"/>
      <c r="EKW275" s="54"/>
      <c r="EKX275" s="66"/>
      <c r="EKY275" s="54"/>
      <c r="EKZ275" s="66"/>
      <c r="ELA275" s="54"/>
      <c r="ELB275" s="66"/>
      <c r="ELC275" s="54"/>
      <c r="ELD275" s="66"/>
      <c r="ELE275" s="54"/>
      <c r="ELF275" s="66"/>
      <c r="ELG275" s="54"/>
      <c r="ELH275" s="66"/>
      <c r="ELI275" s="54"/>
      <c r="ELJ275" s="66"/>
      <c r="ELK275" s="54"/>
      <c r="ELL275" s="66"/>
      <c r="ELM275" s="54"/>
      <c r="ELN275" s="66"/>
      <c r="ELO275" s="54"/>
      <c r="ELP275" s="66"/>
      <c r="ELQ275" s="54"/>
      <c r="ELR275" s="66"/>
      <c r="ELS275" s="54"/>
      <c r="ELT275" s="66"/>
      <c r="ELU275" s="54"/>
      <c r="ELV275" s="66"/>
      <c r="ELW275" s="54"/>
      <c r="ELX275" s="66"/>
      <c r="ELY275" s="54"/>
      <c r="ELZ275" s="66"/>
      <c r="EMA275" s="54"/>
      <c r="EMB275" s="66"/>
      <c r="EMC275" s="54"/>
      <c r="EMD275" s="66"/>
      <c r="EME275" s="54"/>
      <c r="EMF275" s="66"/>
      <c r="EMG275" s="54"/>
      <c r="EMH275" s="66"/>
      <c r="EMI275" s="54"/>
      <c r="EMJ275" s="66"/>
      <c r="EMK275" s="54"/>
      <c r="EML275" s="66"/>
      <c r="EMM275" s="54"/>
      <c r="EMN275" s="66"/>
      <c r="EMO275" s="54"/>
      <c r="EMP275" s="66"/>
      <c r="EMQ275" s="54"/>
      <c r="EMR275" s="66"/>
      <c r="EMS275" s="54"/>
      <c r="EMT275" s="66"/>
      <c r="EMU275" s="54"/>
      <c r="EMV275" s="66"/>
      <c r="EMW275" s="54"/>
      <c r="EMX275" s="66"/>
      <c r="EMY275" s="54"/>
      <c r="EMZ275" s="66"/>
      <c r="ENA275" s="54"/>
      <c r="ENB275" s="66"/>
      <c r="ENC275" s="54"/>
      <c r="END275" s="66"/>
      <c r="ENE275" s="54"/>
      <c r="ENF275" s="66"/>
      <c r="ENG275" s="54"/>
      <c r="ENH275" s="66"/>
      <c r="ENI275" s="54"/>
      <c r="ENJ275" s="66"/>
      <c r="ENK275" s="54"/>
      <c r="ENL275" s="66"/>
      <c r="ENM275" s="54"/>
      <c r="ENN275" s="66"/>
      <c r="ENO275" s="54"/>
      <c r="ENP275" s="66"/>
      <c r="ENQ275" s="54"/>
      <c r="ENR275" s="66"/>
      <c r="ENS275" s="54"/>
      <c r="ENT275" s="66"/>
      <c r="ENU275" s="54"/>
      <c r="ENV275" s="66"/>
      <c r="ENW275" s="54"/>
      <c r="ENX275" s="66"/>
      <c r="ENY275" s="54"/>
      <c r="ENZ275" s="66"/>
      <c r="EOA275" s="54"/>
      <c r="EOB275" s="66"/>
      <c r="EOC275" s="54"/>
      <c r="EOD275" s="66"/>
      <c r="EOE275" s="54"/>
      <c r="EOF275" s="66"/>
      <c r="EOG275" s="54"/>
      <c r="EOH275" s="66"/>
      <c r="EOI275" s="54"/>
      <c r="EOJ275" s="66"/>
      <c r="EOK275" s="54"/>
      <c r="EOL275" s="66"/>
      <c r="EOM275" s="54"/>
      <c r="EON275" s="66"/>
      <c r="EOO275" s="54"/>
      <c r="EOP275" s="66"/>
      <c r="EOQ275" s="54"/>
      <c r="EOR275" s="66"/>
      <c r="EOS275" s="54"/>
      <c r="EOT275" s="66"/>
      <c r="EOU275" s="54"/>
      <c r="EOV275" s="66"/>
      <c r="EOW275" s="54"/>
      <c r="EOX275" s="66"/>
      <c r="EOY275" s="54"/>
      <c r="EOZ275" s="66"/>
      <c r="EPA275" s="54"/>
      <c r="EPB275" s="66"/>
      <c r="EPC275" s="54"/>
      <c r="EPD275" s="66"/>
      <c r="EPE275" s="54"/>
      <c r="EPF275" s="66"/>
      <c r="EPG275" s="54"/>
      <c r="EPH275" s="66"/>
      <c r="EPI275" s="54"/>
      <c r="EPJ275" s="66"/>
      <c r="EPK275" s="54"/>
      <c r="EPL275" s="66"/>
      <c r="EPM275" s="54"/>
      <c r="EPN275" s="66"/>
      <c r="EPO275" s="54"/>
      <c r="EPP275" s="66"/>
      <c r="EPQ275" s="54"/>
      <c r="EPR275" s="66"/>
      <c r="EPS275" s="54"/>
      <c r="EPT275" s="66"/>
      <c r="EPU275" s="54"/>
      <c r="EPV275" s="66"/>
      <c r="EPW275" s="54"/>
      <c r="EPX275" s="66"/>
      <c r="EPY275" s="54"/>
      <c r="EPZ275" s="66"/>
      <c r="EQA275" s="54"/>
      <c r="EQB275" s="66"/>
      <c r="EQC275" s="54"/>
      <c r="EQD275" s="66"/>
      <c r="EQE275" s="54"/>
      <c r="EQF275" s="66"/>
      <c r="EQG275" s="54"/>
      <c r="EQH275" s="66"/>
      <c r="EQI275" s="54"/>
      <c r="EQJ275" s="66"/>
      <c r="EQK275" s="54"/>
      <c r="EQL275" s="66"/>
      <c r="EQM275" s="54"/>
      <c r="EQN275" s="66"/>
      <c r="EQO275" s="54"/>
      <c r="EQP275" s="66"/>
      <c r="EQQ275" s="54"/>
      <c r="EQR275" s="66"/>
      <c r="EQS275" s="54"/>
      <c r="EQT275" s="66"/>
      <c r="EQU275" s="54"/>
      <c r="EQV275" s="66"/>
      <c r="EQW275" s="54"/>
      <c r="EQX275" s="66"/>
      <c r="EQY275" s="54"/>
      <c r="EQZ275" s="66"/>
      <c r="ERA275" s="54"/>
      <c r="ERB275" s="66"/>
      <c r="ERC275" s="54"/>
      <c r="ERD275" s="66"/>
      <c r="ERE275" s="54"/>
      <c r="ERF275" s="66"/>
      <c r="ERG275" s="54"/>
      <c r="ERH275" s="66"/>
      <c r="ERI275" s="54"/>
      <c r="ERJ275" s="66"/>
      <c r="ERK275" s="54"/>
      <c r="ERL275" s="66"/>
      <c r="ERM275" s="54"/>
      <c r="ERN275" s="66"/>
      <c r="ERO275" s="54"/>
      <c r="ERP275" s="66"/>
      <c r="ERQ275" s="54"/>
      <c r="ERR275" s="66"/>
      <c r="ERS275" s="54"/>
      <c r="ERT275" s="66"/>
      <c r="ERU275" s="54"/>
      <c r="ERV275" s="66"/>
      <c r="ERW275" s="54"/>
      <c r="ERX275" s="66"/>
      <c r="ERY275" s="54"/>
      <c r="ERZ275" s="66"/>
      <c r="ESA275" s="54"/>
      <c r="ESB275" s="66"/>
      <c r="ESC275" s="54"/>
      <c r="ESD275" s="66"/>
      <c r="ESE275" s="54"/>
      <c r="ESF275" s="66"/>
      <c r="ESG275" s="54"/>
      <c r="ESH275" s="66"/>
      <c r="ESI275" s="54"/>
      <c r="ESJ275" s="66"/>
      <c r="ESK275" s="54"/>
      <c r="ESL275" s="66"/>
      <c r="ESM275" s="54"/>
      <c r="ESN275" s="66"/>
      <c r="ESO275" s="54"/>
      <c r="ESP275" s="66"/>
      <c r="ESQ275" s="54"/>
      <c r="ESR275" s="66"/>
      <c r="ESS275" s="54"/>
      <c r="EST275" s="66"/>
      <c r="ESU275" s="54"/>
      <c r="ESV275" s="66"/>
      <c r="ESW275" s="54"/>
      <c r="ESX275" s="66"/>
      <c r="ESY275" s="54"/>
      <c r="ESZ275" s="66"/>
      <c r="ETA275" s="54"/>
      <c r="ETB275" s="66"/>
      <c r="ETC275" s="54"/>
      <c r="ETD275" s="66"/>
      <c r="ETE275" s="54"/>
      <c r="ETF275" s="66"/>
      <c r="ETG275" s="54"/>
      <c r="ETH275" s="66"/>
      <c r="ETI275" s="54"/>
      <c r="ETJ275" s="66"/>
      <c r="ETK275" s="54"/>
      <c r="ETL275" s="66"/>
      <c r="ETM275" s="54"/>
      <c r="ETN275" s="66"/>
      <c r="ETO275" s="54"/>
      <c r="ETP275" s="66"/>
      <c r="ETQ275" s="54"/>
      <c r="ETR275" s="66"/>
      <c r="ETS275" s="54"/>
      <c r="ETT275" s="66"/>
      <c r="ETU275" s="54"/>
      <c r="ETV275" s="66"/>
      <c r="ETW275" s="54"/>
      <c r="ETX275" s="66"/>
      <c r="ETY275" s="54"/>
      <c r="ETZ275" s="66"/>
      <c r="EUA275" s="54"/>
      <c r="EUB275" s="66"/>
      <c r="EUC275" s="54"/>
      <c r="EUD275" s="66"/>
      <c r="EUE275" s="54"/>
      <c r="EUF275" s="66"/>
      <c r="EUG275" s="54"/>
      <c r="EUH275" s="66"/>
      <c r="EUI275" s="54"/>
      <c r="EUJ275" s="66"/>
      <c r="EUK275" s="54"/>
      <c r="EUL275" s="66"/>
      <c r="EUM275" s="54"/>
      <c r="EUN275" s="66"/>
      <c r="EUO275" s="54"/>
      <c r="EUP275" s="66"/>
      <c r="EUQ275" s="54"/>
      <c r="EUR275" s="66"/>
      <c r="EUS275" s="54"/>
      <c r="EUT275" s="66"/>
      <c r="EUU275" s="54"/>
      <c r="EUV275" s="66"/>
      <c r="EUW275" s="54"/>
      <c r="EUX275" s="66"/>
      <c r="EUY275" s="54"/>
      <c r="EUZ275" s="66"/>
      <c r="EVA275" s="54"/>
      <c r="EVB275" s="66"/>
      <c r="EVC275" s="54"/>
      <c r="EVD275" s="66"/>
      <c r="EVE275" s="54"/>
      <c r="EVF275" s="66"/>
      <c r="EVG275" s="54"/>
      <c r="EVH275" s="66"/>
      <c r="EVI275" s="54"/>
      <c r="EVJ275" s="66"/>
      <c r="EVK275" s="54"/>
      <c r="EVL275" s="66"/>
      <c r="EVM275" s="54"/>
      <c r="EVN275" s="66"/>
      <c r="EVO275" s="54"/>
      <c r="EVP275" s="66"/>
      <c r="EVQ275" s="54"/>
      <c r="EVR275" s="66"/>
      <c r="EVS275" s="54"/>
      <c r="EVT275" s="66"/>
      <c r="EVU275" s="54"/>
      <c r="EVV275" s="66"/>
      <c r="EVW275" s="54"/>
      <c r="EVX275" s="66"/>
      <c r="EVY275" s="54"/>
      <c r="EVZ275" s="66"/>
      <c r="EWA275" s="54"/>
      <c r="EWB275" s="66"/>
      <c r="EWC275" s="54"/>
      <c r="EWD275" s="66"/>
      <c r="EWE275" s="54"/>
      <c r="EWF275" s="66"/>
      <c r="EWG275" s="54"/>
      <c r="EWH275" s="66"/>
      <c r="EWI275" s="54"/>
      <c r="EWJ275" s="66"/>
      <c r="EWK275" s="54"/>
      <c r="EWL275" s="66"/>
      <c r="EWM275" s="54"/>
      <c r="EWN275" s="66"/>
      <c r="EWO275" s="54"/>
      <c r="EWP275" s="66"/>
      <c r="EWQ275" s="54"/>
      <c r="EWR275" s="66"/>
      <c r="EWS275" s="54"/>
      <c r="EWT275" s="66"/>
      <c r="EWU275" s="54"/>
      <c r="EWV275" s="66"/>
      <c r="EWW275" s="54"/>
      <c r="EWX275" s="66"/>
      <c r="EWY275" s="54"/>
      <c r="EWZ275" s="66"/>
      <c r="EXA275" s="54"/>
      <c r="EXB275" s="66"/>
      <c r="EXC275" s="54"/>
      <c r="EXD275" s="66"/>
      <c r="EXE275" s="54"/>
      <c r="EXF275" s="66"/>
      <c r="EXG275" s="54"/>
      <c r="EXH275" s="66"/>
      <c r="EXI275" s="54"/>
      <c r="EXJ275" s="66"/>
      <c r="EXK275" s="54"/>
      <c r="EXL275" s="66"/>
      <c r="EXM275" s="54"/>
      <c r="EXN275" s="66"/>
      <c r="EXO275" s="54"/>
      <c r="EXP275" s="66"/>
      <c r="EXQ275" s="54"/>
      <c r="EXR275" s="66"/>
      <c r="EXS275" s="54"/>
      <c r="EXT275" s="66"/>
      <c r="EXU275" s="54"/>
      <c r="EXV275" s="66"/>
      <c r="EXW275" s="54"/>
      <c r="EXX275" s="66"/>
      <c r="EXY275" s="54"/>
      <c r="EXZ275" s="66"/>
      <c r="EYA275" s="54"/>
      <c r="EYB275" s="66"/>
      <c r="EYC275" s="54"/>
      <c r="EYD275" s="66"/>
      <c r="EYE275" s="54"/>
      <c r="EYF275" s="66"/>
      <c r="EYG275" s="54"/>
      <c r="EYH275" s="66"/>
      <c r="EYI275" s="54"/>
      <c r="EYJ275" s="66"/>
      <c r="EYK275" s="54"/>
      <c r="EYL275" s="66"/>
      <c r="EYM275" s="54"/>
      <c r="EYN275" s="66"/>
      <c r="EYO275" s="54"/>
      <c r="EYP275" s="66"/>
      <c r="EYQ275" s="54"/>
      <c r="EYR275" s="66"/>
      <c r="EYS275" s="54"/>
      <c r="EYT275" s="66"/>
      <c r="EYU275" s="54"/>
      <c r="EYV275" s="66"/>
      <c r="EYW275" s="54"/>
      <c r="EYX275" s="66"/>
      <c r="EYY275" s="54"/>
      <c r="EYZ275" s="66"/>
      <c r="EZA275" s="54"/>
      <c r="EZB275" s="66"/>
      <c r="EZC275" s="54"/>
      <c r="EZD275" s="66"/>
      <c r="EZE275" s="54"/>
      <c r="EZF275" s="66"/>
      <c r="EZG275" s="54"/>
      <c r="EZH275" s="66"/>
      <c r="EZI275" s="54"/>
      <c r="EZJ275" s="66"/>
      <c r="EZK275" s="54"/>
      <c r="EZL275" s="66"/>
      <c r="EZM275" s="54"/>
      <c r="EZN275" s="66"/>
      <c r="EZO275" s="54"/>
      <c r="EZP275" s="66"/>
      <c r="EZQ275" s="54"/>
      <c r="EZR275" s="66"/>
      <c r="EZS275" s="54"/>
      <c r="EZT275" s="66"/>
      <c r="EZU275" s="54"/>
      <c r="EZV275" s="66"/>
      <c r="EZW275" s="54"/>
      <c r="EZX275" s="66"/>
      <c r="EZY275" s="54"/>
      <c r="EZZ275" s="66"/>
      <c r="FAA275" s="54"/>
      <c r="FAB275" s="66"/>
      <c r="FAC275" s="54"/>
      <c r="FAD275" s="66"/>
      <c r="FAE275" s="54"/>
      <c r="FAF275" s="66"/>
      <c r="FAG275" s="54"/>
      <c r="FAH275" s="66"/>
      <c r="FAI275" s="54"/>
      <c r="FAJ275" s="66"/>
      <c r="FAK275" s="54"/>
      <c r="FAL275" s="66"/>
      <c r="FAM275" s="54"/>
      <c r="FAN275" s="66"/>
      <c r="FAO275" s="54"/>
      <c r="FAP275" s="66"/>
      <c r="FAQ275" s="54"/>
      <c r="FAR275" s="66"/>
      <c r="FAS275" s="54"/>
      <c r="FAT275" s="66"/>
      <c r="FAU275" s="54"/>
      <c r="FAV275" s="66"/>
      <c r="FAW275" s="54"/>
      <c r="FAX275" s="66"/>
      <c r="FAY275" s="54"/>
      <c r="FAZ275" s="66"/>
      <c r="FBA275" s="54"/>
      <c r="FBB275" s="66"/>
      <c r="FBC275" s="54"/>
      <c r="FBD275" s="66"/>
      <c r="FBE275" s="54"/>
      <c r="FBF275" s="66"/>
      <c r="FBG275" s="54"/>
      <c r="FBH275" s="66"/>
      <c r="FBI275" s="54"/>
      <c r="FBJ275" s="66"/>
      <c r="FBK275" s="54"/>
      <c r="FBL275" s="66"/>
      <c r="FBM275" s="54"/>
      <c r="FBN275" s="66"/>
      <c r="FBO275" s="54"/>
      <c r="FBP275" s="66"/>
      <c r="FBQ275" s="54"/>
      <c r="FBR275" s="66"/>
      <c r="FBS275" s="54"/>
      <c r="FBT275" s="66"/>
      <c r="FBU275" s="54"/>
      <c r="FBV275" s="66"/>
      <c r="FBW275" s="54"/>
      <c r="FBX275" s="66"/>
      <c r="FBY275" s="54"/>
      <c r="FBZ275" s="66"/>
      <c r="FCA275" s="54"/>
      <c r="FCB275" s="66"/>
      <c r="FCC275" s="54"/>
      <c r="FCD275" s="66"/>
      <c r="FCE275" s="54"/>
      <c r="FCF275" s="66"/>
      <c r="FCG275" s="54"/>
      <c r="FCH275" s="66"/>
      <c r="FCI275" s="54"/>
      <c r="FCJ275" s="66"/>
      <c r="FCK275" s="54"/>
      <c r="FCL275" s="66"/>
      <c r="FCM275" s="54"/>
      <c r="FCN275" s="66"/>
      <c r="FCO275" s="54"/>
      <c r="FCP275" s="66"/>
      <c r="FCQ275" s="54"/>
      <c r="FCR275" s="66"/>
      <c r="FCS275" s="54"/>
      <c r="FCT275" s="66"/>
      <c r="FCU275" s="54"/>
      <c r="FCV275" s="66"/>
      <c r="FCW275" s="54"/>
      <c r="FCX275" s="66"/>
      <c r="FCY275" s="54"/>
      <c r="FCZ275" s="66"/>
      <c r="FDA275" s="54"/>
      <c r="FDB275" s="66"/>
      <c r="FDC275" s="54"/>
      <c r="FDD275" s="66"/>
      <c r="FDE275" s="54"/>
      <c r="FDF275" s="66"/>
      <c r="FDG275" s="54"/>
      <c r="FDH275" s="66"/>
      <c r="FDI275" s="54"/>
      <c r="FDJ275" s="66"/>
      <c r="FDK275" s="54"/>
      <c r="FDL275" s="66"/>
      <c r="FDM275" s="54"/>
      <c r="FDN275" s="66"/>
      <c r="FDO275" s="54"/>
      <c r="FDP275" s="66"/>
      <c r="FDQ275" s="54"/>
      <c r="FDR275" s="66"/>
      <c r="FDS275" s="54"/>
      <c r="FDT275" s="66"/>
      <c r="FDU275" s="54"/>
      <c r="FDV275" s="66"/>
      <c r="FDW275" s="54"/>
      <c r="FDX275" s="66"/>
      <c r="FDY275" s="54"/>
      <c r="FDZ275" s="66"/>
      <c r="FEA275" s="54"/>
      <c r="FEB275" s="66"/>
      <c r="FEC275" s="54"/>
      <c r="FED275" s="66"/>
      <c r="FEE275" s="54"/>
      <c r="FEF275" s="66"/>
      <c r="FEG275" s="54"/>
      <c r="FEH275" s="66"/>
      <c r="FEI275" s="54"/>
      <c r="FEJ275" s="66"/>
      <c r="FEK275" s="54"/>
      <c r="FEL275" s="66"/>
      <c r="FEM275" s="54"/>
      <c r="FEN275" s="66"/>
      <c r="FEO275" s="54"/>
      <c r="FEP275" s="66"/>
      <c r="FEQ275" s="54"/>
      <c r="FER275" s="66"/>
      <c r="FES275" s="54"/>
      <c r="FET275" s="66"/>
      <c r="FEU275" s="54"/>
      <c r="FEV275" s="66"/>
      <c r="FEW275" s="54"/>
      <c r="FEX275" s="66"/>
      <c r="FEY275" s="54"/>
      <c r="FEZ275" s="66"/>
      <c r="FFA275" s="54"/>
      <c r="FFB275" s="66"/>
      <c r="FFC275" s="54"/>
      <c r="FFD275" s="66"/>
      <c r="FFE275" s="54"/>
      <c r="FFF275" s="66"/>
      <c r="FFG275" s="54"/>
      <c r="FFH275" s="66"/>
      <c r="FFI275" s="54"/>
      <c r="FFJ275" s="66"/>
      <c r="FFK275" s="54"/>
      <c r="FFL275" s="66"/>
      <c r="FFM275" s="54"/>
      <c r="FFN275" s="66"/>
      <c r="FFO275" s="54"/>
      <c r="FFP275" s="66"/>
      <c r="FFQ275" s="54"/>
      <c r="FFR275" s="66"/>
      <c r="FFS275" s="54"/>
      <c r="FFT275" s="66"/>
      <c r="FFU275" s="54"/>
      <c r="FFV275" s="66"/>
      <c r="FFW275" s="54"/>
      <c r="FFX275" s="66"/>
      <c r="FFY275" s="54"/>
      <c r="FFZ275" s="66"/>
      <c r="FGA275" s="54"/>
      <c r="FGB275" s="66"/>
      <c r="FGC275" s="54"/>
      <c r="FGD275" s="66"/>
      <c r="FGE275" s="54"/>
      <c r="FGF275" s="66"/>
      <c r="FGG275" s="54"/>
      <c r="FGH275" s="66"/>
      <c r="FGI275" s="54"/>
      <c r="FGJ275" s="66"/>
      <c r="FGK275" s="54"/>
      <c r="FGL275" s="66"/>
      <c r="FGM275" s="54"/>
      <c r="FGN275" s="66"/>
      <c r="FGO275" s="54"/>
      <c r="FGP275" s="66"/>
      <c r="FGQ275" s="54"/>
      <c r="FGR275" s="66"/>
      <c r="FGS275" s="54"/>
      <c r="FGT275" s="66"/>
      <c r="FGU275" s="54"/>
      <c r="FGV275" s="66"/>
      <c r="FGW275" s="54"/>
      <c r="FGX275" s="66"/>
      <c r="FGY275" s="54"/>
      <c r="FGZ275" s="66"/>
      <c r="FHA275" s="54"/>
      <c r="FHB275" s="66"/>
      <c r="FHC275" s="54"/>
      <c r="FHD275" s="66"/>
      <c r="FHE275" s="54"/>
      <c r="FHF275" s="66"/>
      <c r="FHG275" s="54"/>
      <c r="FHH275" s="66"/>
      <c r="FHI275" s="54"/>
      <c r="FHJ275" s="66"/>
      <c r="FHK275" s="54"/>
      <c r="FHL275" s="66"/>
      <c r="FHM275" s="54"/>
      <c r="FHN275" s="66"/>
      <c r="FHO275" s="54"/>
      <c r="FHP275" s="66"/>
      <c r="FHQ275" s="54"/>
      <c r="FHR275" s="66"/>
      <c r="FHS275" s="54"/>
      <c r="FHT275" s="66"/>
      <c r="FHU275" s="54"/>
      <c r="FHV275" s="66"/>
      <c r="FHW275" s="54"/>
      <c r="FHX275" s="66"/>
      <c r="FHY275" s="54"/>
      <c r="FHZ275" s="66"/>
      <c r="FIA275" s="54"/>
      <c r="FIB275" s="66"/>
      <c r="FIC275" s="54"/>
      <c r="FID275" s="66"/>
      <c r="FIE275" s="54"/>
      <c r="FIF275" s="66"/>
      <c r="FIG275" s="54"/>
      <c r="FIH275" s="66"/>
      <c r="FII275" s="54"/>
      <c r="FIJ275" s="66"/>
      <c r="FIK275" s="54"/>
      <c r="FIL275" s="66"/>
      <c r="FIM275" s="54"/>
      <c r="FIN275" s="66"/>
      <c r="FIO275" s="54"/>
      <c r="FIP275" s="66"/>
      <c r="FIQ275" s="54"/>
      <c r="FIR275" s="66"/>
      <c r="FIS275" s="54"/>
      <c r="FIT275" s="66"/>
      <c r="FIU275" s="54"/>
      <c r="FIV275" s="66"/>
      <c r="FIW275" s="54"/>
      <c r="FIX275" s="66"/>
      <c r="FIY275" s="54"/>
      <c r="FIZ275" s="66"/>
      <c r="FJA275" s="54"/>
      <c r="FJB275" s="66"/>
      <c r="FJC275" s="54"/>
      <c r="FJD275" s="66"/>
      <c r="FJE275" s="54"/>
      <c r="FJF275" s="66"/>
      <c r="FJG275" s="54"/>
      <c r="FJH275" s="66"/>
      <c r="FJI275" s="54"/>
      <c r="FJJ275" s="66"/>
      <c r="FJK275" s="54"/>
      <c r="FJL275" s="66"/>
      <c r="FJM275" s="54"/>
      <c r="FJN275" s="66"/>
      <c r="FJO275" s="54"/>
      <c r="FJP275" s="66"/>
      <c r="FJQ275" s="54"/>
      <c r="FJR275" s="66"/>
      <c r="FJS275" s="54"/>
      <c r="FJT275" s="66"/>
      <c r="FJU275" s="54"/>
      <c r="FJV275" s="66"/>
      <c r="FJW275" s="54"/>
      <c r="FJX275" s="66"/>
      <c r="FJY275" s="54"/>
      <c r="FJZ275" s="66"/>
      <c r="FKA275" s="54"/>
      <c r="FKB275" s="66"/>
      <c r="FKC275" s="54"/>
      <c r="FKD275" s="66"/>
      <c r="FKE275" s="54"/>
      <c r="FKF275" s="66"/>
      <c r="FKG275" s="54"/>
      <c r="FKH275" s="66"/>
      <c r="FKI275" s="54"/>
      <c r="FKJ275" s="66"/>
      <c r="FKK275" s="54"/>
      <c r="FKL275" s="66"/>
      <c r="FKM275" s="54"/>
      <c r="FKN275" s="66"/>
      <c r="FKO275" s="54"/>
      <c r="FKP275" s="66"/>
      <c r="FKQ275" s="54"/>
      <c r="FKR275" s="66"/>
      <c r="FKS275" s="54"/>
      <c r="FKT275" s="66"/>
      <c r="FKU275" s="54"/>
      <c r="FKV275" s="66"/>
      <c r="FKW275" s="54"/>
      <c r="FKX275" s="66"/>
      <c r="FKY275" s="54"/>
      <c r="FKZ275" s="66"/>
      <c r="FLA275" s="54"/>
      <c r="FLB275" s="66"/>
      <c r="FLC275" s="54"/>
      <c r="FLD275" s="66"/>
      <c r="FLE275" s="54"/>
      <c r="FLF275" s="66"/>
      <c r="FLG275" s="54"/>
      <c r="FLH275" s="66"/>
      <c r="FLI275" s="54"/>
      <c r="FLJ275" s="66"/>
      <c r="FLK275" s="54"/>
      <c r="FLL275" s="66"/>
      <c r="FLM275" s="54"/>
      <c r="FLN275" s="66"/>
      <c r="FLO275" s="54"/>
      <c r="FLP275" s="66"/>
      <c r="FLQ275" s="54"/>
      <c r="FLR275" s="66"/>
      <c r="FLS275" s="54"/>
      <c r="FLT275" s="66"/>
      <c r="FLU275" s="54"/>
      <c r="FLV275" s="66"/>
      <c r="FLW275" s="54"/>
      <c r="FLX275" s="66"/>
      <c r="FLY275" s="54"/>
      <c r="FLZ275" s="66"/>
      <c r="FMA275" s="54"/>
      <c r="FMB275" s="66"/>
      <c r="FMC275" s="54"/>
      <c r="FMD275" s="66"/>
      <c r="FME275" s="54"/>
      <c r="FMF275" s="66"/>
      <c r="FMG275" s="54"/>
      <c r="FMH275" s="66"/>
      <c r="FMI275" s="54"/>
      <c r="FMJ275" s="66"/>
      <c r="FMK275" s="54"/>
      <c r="FML275" s="66"/>
      <c r="FMM275" s="54"/>
      <c r="FMN275" s="66"/>
      <c r="FMO275" s="54"/>
      <c r="FMP275" s="66"/>
      <c r="FMQ275" s="54"/>
      <c r="FMR275" s="66"/>
      <c r="FMS275" s="54"/>
      <c r="FMT275" s="66"/>
      <c r="FMU275" s="54"/>
      <c r="FMV275" s="66"/>
      <c r="FMW275" s="54"/>
      <c r="FMX275" s="66"/>
      <c r="FMY275" s="54"/>
      <c r="FMZ275" s="66"/>
      <c r="FNA275" s="54"/>
      <c r="FNB275" s="66"/>
      <c r="FNC275" s="54"/>
      <c r="FND275" s="66"/>
      <c r="FNE275" s="54"/>
      <c r="FNF275" s="66"/>
      <c r="FNG275" s="54"/>
      <c r="FNH275" s="66"/>
      <c r="FNI275" s="54"/>
      <c r="FNJ275" s="66"/>
      <c r="FNK275" s="54"/>
      <c r="FNL275" s="66"/>
      <c r="FNM275" s="54"/>
      <c r="FNN275" s="66"/>
      <c r="FNO275" s="54"/>
      <c r="FNP275" s="66"/>
      <c r="FNQ275" s="54"/>
      <c r="FNR275" s="66"/>
      <c r="FNS275" s="54"/>
      <c r="FNT275" s="66"/>
      <c r="FNU275" s="54"/>
      <c r="FNV275" s="66"/>
      <c r="FNW275" s="54"/>
      <c r="FNX275" s="66"/>
      <c r="FNY275" s="54"/>
      <c r="FNZ275" s="66"/>
      <c r="FOA275" s="54"/>
      <c r="FOB275" s="66"/>
      <c r="FOC275" s="54"/>
      <c r="FOD275" s="66"/>
      <c r="FOE275" s="54"/>
      <c r="FOF275" s="66"/>
      <c r="FOG275" s="54"/>
      <c r="FOH275" s="66"/>
      <c r="FOI275" s="54"/>
      <c r="FOJ275" s="66"/>
      <c r="FOK275" s="54"/>
      <c r="FOL275" s="66"/>
      <c r="FOM275" s="54"/>
      <c r="FON275" s="66"/>
      <c r="FOO275" s="54"/>
      <c r="FOP275" s="66"/>
      <c r="FOQ275" s="54"/>
      <c r="FOR275" s="66"/>
      <c r="FOS275" s="54"/>
      <c r="FOT275" s="66"/>
      <c r="FOU275" s="54"/>
      <c r="FOV275" s="66"/>
      <c r="FOW275" s="54"/>
      <c r="FOX275" s="66"/>
      <c r="FOY275" s="54"/>
      <c r="FOZ275" s="66"/>
      <c r="FPA275" s="54"/>
      <c r="FPB275" s="66"/>
      <c r="FPC275" s="54"/>
      <c r="FPD275" s="66"/>
      <c r="FPE275" s="54"/>
      <c r="FPF275" s="66"/>
      <c r="FPG275" s="54"/>
      <c r="FPH275" s="66"/>
      <c r="FPI275" s="54"/>
      <c r="FPJ275" s="66"/>
      <c r="FPK275" s="54"/>
      <c r="FPL275" s="66"/>
      <c r="FPM275" s="54"/>
      <c r="FPN275" s="66"/>
      <c r="FPO275" s="54"/>
      <c r="FPP275" s="66"/>
      <c r="FPQ275" s="54"/>
      <c r="FPR275" s="66"/>
      <c r="FPS275" s="54"/>
      <c r="FPT275" s="66"/>
      <c r="FPU275" s="54"/>
      <c r="FPV275" s="66"/>
      <c r="FPW275" s="54"/>
      <c r="FPX275" s="66"/>
      <c r="FPY275" s="54"/>
      <c r="FPZ275" s="66"/>
      <c r="FQA275" s="54"/>
      <c r="FQB275" s="66"/>
      <c r="FQC275" s="54"/>
      <c r="FQD275" s="66"/>
      <c r="FQE275" s="54"/>
      <c r="FQF275" s="66"/>
      <c r="FQG275" s="54"/>
      <c r="FQH275" s="66"/>
      <c r="FQI275" s="54"/>
      <c r="FQJ275" s="66"/>
      <c r="FQK275" s="54"/>
      <c r="FQL275" s="66"/>
      <c r="FQM275" s="54"/>
      <c r="FQN275" s="66"/>
      <c r="FQO275" s="54"/>
      <c r="FQP275" s="66"/>
      <c r="FQQ275" s="54"/>
      <c r="FQR275" s="66"/>
      <c r="FQS275" s="54"/>
      <c r="FQT275" s="66"/>
      <c r="FQU275" s="54"/>
      <c r="FQV275" s="66"/>
      <c r="FQW275" s="54"/>
      <c r="FQX275" s="66"/>
      <c r="FQY275" s="54"/>
      <c r="FQZ275" s="66"/>
      <c r="FRA275" s="54"/>
      <c r="FRB275" s="66"/>
      <c r="FRC275" s="54"/>
      <c r="FRD275" s="66"/>
      <c r="FRE275" s="54"/>
      <c r="FRF275" s="66"/>
      <c r="FRG275" s="54"/>
      <c r="FRH275" s="66"/>
      <c r="FRI275" s="54"/>
      <c r="FRJ275" s="66"/>
      <c r="FRK275" s="54"/>
      <c r="FRL275" s="66"/>
      <c r="FRM275" s="54"/>
      <c r="FRN275" s="66"/>
      <c r="FRO275" s="54"/>
      <c r="FRP275" s="66"/>
      <c r="FRQ275" s="54"/>
      <c r="FRR275" s="66"/>
      <c r="FRS275" s="54"/>
      <c r="FRT275" s="66"/>
      <c r="FRU275" s="54"/>
      <c r="FRV275" s="66"/>
      <c r="FRW275" s="54"/>
      <c r="FRX275" s="66"/>
      <c r="FRY275" s="54"/>
      <c r="FRZ275" s="66"/>
      <c r="FSA275" s="54"/>
      <c r="FSB275" s="66"/>
      <c r="FSC275" s="54"/>
      <c r="FSD275" s="66"/>
      <c r="FSE275" s="54"/>
      <c r="FSF275" s="66"/>
      <c r="FSG275" s="54"/>
      <c r="FSH275" s="66"/>
      <c r="FSI275" s="54"/>
      <c r="FSJ275" s="66"/>
      <c r="FSK275" s="54"/>
      <c r="FSL275" s="66"/>
      <c r="FSM275" s="54"/>
      <c r="FSN275" s="66"/>
      <c r="FSO275" s="54"/>
      <c r="FSP275" s="66"/>
      <c r="FSQ275" s="54"/>
      <c r="FSR275" s="66"/>
      <c r="FSS275" s="54"/>
      <c r="FST275" s="66"/>
      <c r="FSU275" s="54"/>
      <c r="FSV275" s="66"/>
      <c r="FSW275" s="54"/>
      <c r="FSX275" s="66"/>
      <c r="FSY275" s="54"/>
      <c r="FSZ275" s="66"/>
      <c r="FTA275" s="54"/>
      <c r="FTB275" s="66"/>
      <c r="FTC275" s="54"/>
      <c r="FTD275" s="66"/>
      <c r="FTE275" s="54"/>
      <c r="FTF275" s="66"/>
      <c r="FTG275" s="54"/>
      <c r="FTH275" s="66"/>
      <c r="FTI275" s="54"/>
      <c r="FTJ275" s="66"/>
      <c r="FTK275" s="54"/>
      <c r="FTL275" s="66"/>
      <c r="FTM275" s="54"/>
      <c r="FTN275" s="66"/>
      <c r="FTO275" s="54"/>
      <c r="FTP275" s="66"/>
      <c r="FTQ275" s="54"/>
      <c r="FTR275" s="66"/>
      <c r="FTS275" s="54"/>
      <c r="FTT275" s="66"/>
      <c r="FTU275" s="54"/>
      <c r="FTV275" s="66"/>
      <c r="FTW275" s="54"/>
      <c r="FTX275" s="66"/>
      <c r="FTY275" s="54"/>
      <c r="FTZ275" s="66"/>
      <c r="FUA275" s="54"/>
      <c r="FUB275" s="66"/>
      <c r="FUC275" s="54"/>
      <c r="FUD275" s="66"/>
      <c r="FUE275" s="54"/>
      <c r="FUF275" s="66"/>
      <c r="FUG275" s="54"/>
      <c r="FUH275" s="66"/>
      <c r="FUI275" s="54"/>
      <c r="FUJ275" s="66"/>
      <c r="FUK275" s="54"/>
      <c r="FUL275" s="66"/>
      <c r="FUM275" s="54"/>
      <c r="FUN275" s="66"/>
      <c r="FUO275" s="54"/>
      <c r="FUP275" s="66"/>
      <c r="FUQ275" s="54"/>
      <c r="FUR275" s="66"/>
      <c r="FUS275" s="54"/>
      <c r="FUT275" s="66"/>
      <c r="FUU275" s="54"/>
      <c r="FUV275" s="66"/>
      <c r="FUW275" s="54"/>
      <c r="FUX275" s="66"/>
      <c r="FUY275" s="54"/>
      <c r="FUZ275" s="66"/>
      <c r="FVA275" s="54"/>
      <c r="FVB275" s="66"/>
      <c r="FVC275" s="54"/>
      <c r="FVD275" s="66"/>
      <c r="FVE275" s="54"/>
      <c r="FVF275" s="66"/>
      <c r="FVG275" s="54"/>
      <c r="FVH275" s="66"/>
      <c r="FVI275" s="54"/>
      <c r="FVJ275" s="66"/>
      <c r="FVK275" s="54"/>
      <c r="FVL275" s="66"/>
      <c r="FVM275" s="54"/>
      <c r="FVN275" s="66"/>
      <c r="FVO275" s="54"/>
      <c r="FVP275" s="66"/>
      <c r="FVQ275" s="54"/>
      <c r="FVR275" s="66"/>
      <c r="FVS275" s="54"/>
      <c r="FVT275" s="66"/>
      <c r="FVU275" s="54"/>
      <c r="FVV275" s="66"/>
      <c r="FVW275" s="54"/>
      <c r="FVX275" s="66"/>
      <c r="FVY275" s="54"/>
      <c r="FVZ275" s="66"/>
      <c r="FWA275" s="54"/>
      <c r="FWB275" s="66"/>
      <c r="FWC275" s="54"/>
      <c r="FWD275" s="66"/>
      <c r="FWE275" s="54"/>
      <c r="FWF275" s="66"/>
      <c r="FWG275" s="54"/>
      <c r="FWH275" s="66"/>
      <c r="FWI275" s="54"/>
      <c r="FWJ275" s="66"/>
      <c r="FWK275" s="54"/>
      <c r="FWL275" s="66"/>
      <c r="FWM275" s="54"/>
      <c r="FWN275" s="66"/>
      <c r="FWO275" s="54"/>
      <c r="FWP275" s="66"/>
      <c r="FWQ275" s="54"/>
      <c r="FWR275" s="66"/>
      <c r="FWS275" s="54"/>
      <c r="FWT275" s="66"/>
      <c r="FWU275" s="54"/>
      <c r="FWV275" s="66"/>
      <c r="FWW275" s="54"/>
      <c r="FWX275" s="66"/>
      <c r="FWY275" s="54"/>
      <c r="FWZ275" s="66"/>
      <c r="FXA275" s="54"/>
      <c r="FXB275" s="66"/>
      <c r="FXC275" s="54"/>
      <c r="FXD275" s="66"/>
      <c r="FXE275" s="54"/>
      <c r="FXF275" s="66"/>
      <c r="FXG275" s="54"/>
      <c r="FXH275" s="66"/>
      <c r="FXI275" s="54"/>
      <c r="FXJ275" s="66"/>
      <c r="FXK275" s="54"/>
      <c r="FXL275" s="66"/>
      <c r="FXM275" s="54"/>
      <c r="FXN275" s="66"/>
      <c r="FXO275" s="54"/>
      <c r="FXP275" s="66"/>
      <c r="FXQ275" s="54"/>
      <c r="FXR275" s="66"/>
      <c r="FXS275" s="54"/>
      <c r="FXT275" s="66"/>
      <c r="FXU275" s="54"/>
      <c r="FXV275" s="66"/>
      <c r="FXW275" s="54"/>
      <c r="FXX275" s="66"/>
      <c r="FXY275" s="54"/>
      <c r="FXZ275" s="66"/>
      <c r="FYA275" s="54"/>
      <c r="FYB275" s="66"/>
      <c r="FYC275" s="54"/>
      <c r="FYD275" s="66"/>
      <c r="FYE275" s="54"/>
      <c r="FYF275" s="66"/>
      <c r="FYG275" s="54"/>
      <c r="FYH275" s="66"/>
      <c r="FYI275" s="54"/>
      <c r="FYJ275" s="66"/>
      <c r="FYK275" s="54"/>
      <c r="FYL275" s="66"/>
      <c r="FYM275" s="54"/>
      <c r="FYN275" s="66"/>
      <c r="FYO275" s="54"/>
      <c r="FYP275" s="66"/>
      <c r="FYQ275" s="54"/>
      <c r="FYR275" s="66"/>
      <c r="FYS275" s="54"/>
      <c r="FYT275" s="66"/>
      <c r="FYU275" s="54"/>
      <c r="FYV275" s="66"/>
      <c r="FYW275" s="54"/>
      <c r="FYX275" s="66"/>
      <c r="FYY275" s="54"/>
      <c r="FYZ275" s="66"/>
      <c r="FZA275" s="54"/>
      <c r="FZB275" s="66"/>
      <c r="FZC275" s="54"/>
      <c r="FZD275" s="66"/>
      <c r="FZE275" s="54"/>
      <c r="FZF275" s="66"/>
      <c r="FZG275" s="54"/>
      <c r="FZH275" s="66"/>
      <c r="FZI275" s="54"/>
      <c r="FZJ275" s="66"/>
      <c r="FZK275" s="54"/>
      <c r="FZL275" s="66"/>
      <c r="FZM275" s="54"/>
      <c r="FZN275" s="66"/>
      <c r="FZO275" s="54"/>
      <c r="FZP275" s="66"/>
      <c r="FZQ275" s="54"/>
      <c r="FZR275" s="66"/>
      <c r="FZS275" s="54"/>
      <c r="FZT275" s="66"/>
      <c r="FZU275" s="54"/>
      <c r="FZV275" s="66"/>
      <c r="FZW275" s="54"/>
      <c r="FZX275" s="66"/>
      <c r="FZY275" s="54"/>
      <c r="FZZ275" s="66"/>
      <c r="GAA275" s="54"/>
      <c r="GAB275" s="66"/>
      <c r="GAC275" s="54"/>
      <c r="GAD275" s="66"/>
      <c r="GAE275" s="54"/>
      <c r="GAF275" s="66"/>
      <c r="GAG275" s="54"/>
      <c r="GAH275" s="66"/>
      <c r="GAI275" s="54"/>
      <c r="GAJ275" s="66"/>
      <c r="GAK275" s="54"/>
      <c r="GAL275" s="66"/>
      <c r="GAM275" s="54"/>
      <c r="GAN275" s="66"/>
      <c r="GAO275" s="54"/>
      <c r="GAP275" s="66"/>
      <c r="GAQ275" s="54"/>
      <c r="GAR275" s="66"/>
      <c r="GAS275" s="54"/>
      <c r="GAT275" s="66"/>
      <c r="GAU275" s="54"/>
      <c r="GAV275" s="66"/>
      <c r="GAW275" s="54"/>
      <c r="GAX275" s="66"/>
      <c r="GAY275" s="54"/>
      <c r="GAZ275" s="66"/>
      <c r="GBA275" s="54"/>
      <c r="GBB275" s="66"/>
      <c r="GBC275" s="54"/>
      <c r="GBD275" s="66"/>
      <c r="GBE275" s="54"/>
      <c r="GBF275" s="66"/>
      <c r="GBG275" s="54"/>
      <c r="GBH275" s="66"/>
      <c r="GBI275" s="54"/>
      <c r="GBJ275" s="66"/>
      <c r="GBK275" s="54"/>
      <c r="GBL275" s="66"/>
      <c r="GBM275" s="54"/>
      <c r="GBN275" s="66"/>
      <c r="GBO275" s="54"/>
      <c r="GBP275" s="66"/>
      <c r="GBQ275" s="54"/>
      <c r="GBR275" s="66"/>
      <c r="GBS275" s="54"/>
      <c r="GBT275" s="66"/>
      <c r="GBU275" s="54"/>
      <c r="GBV275" s="66"/>
      <c r="GBW275" s="54"/>
      <c r="GBX275" s="66"/>
      <c r="GBY275" s="54"/>
      <c r="GBZ275" s="66"/>
      <c r="GCA275" s="54"/>
      <c r="GCB275" s="66"/>
      <c r="GCC275" s="54"/>
      <c r="GCD275" s="66"/>
      <c r="GCE275" s="54"/>
      <c r="GCF275" s="66"/>
      <c r="GCG275" s="54"/>
      <c r="GCH275" s="66"/>
      <c r="GCI275" s="54"/>
      <c r="GCJ275" s="66"/>
      <c r="GCK275" s="54"/>
      <c r="GCL275" s="66"/>
      <c r="GCM275" s="54"/>
      <c r="GCN275" s="66"/>
      <c r="GCO275" s="54"/>
      <c r="GCP275" s="66"/>
      <c r="GCQ275" s="54"/>
      <c r="GCR275" s="66"/>
      <c r="GCS275" s="54"/>
      <c r="GCT275" s="66"/>
      <c r="GCU275" s="54"/>
      <c r="GCV275" s="66"/>
      <c r="GCW275" s="54"/>
      <c r="GCX275" s="66"/>
      <c r="GCY275" s="54"/>
      <c r="GCZ275" s="66"/>
      <c r="GDA275" s="54"/>
      <c r="GDB275" s="66"/>
      <c r="GDC275" s="54"/>
      <c r="GDD275" s="66"/>
      <c r="GDE275" s="54"/>
      <c r="GDF275" s="66"/>
      <c r="GDG275" s="54"/>
      <c r="GDH275" s="66"/>
      <c r="GDI275" s="54"/>
      <c r="GDJ275" s="66"/>
      <c r="GDK275" s="54"/>
      <c r="GDL275" s="66"/>
      <c r="GDM275" s="54"/>
      <c r="GDN275" s="66"/>
      <c r="GDO275" s="54"/>
      <c r="GDP275" s="66"/>
      <c r="GDQ275" s="54"/>
      <c r="GDR275" s="66"/>
      <c r="GDS275" s="54"/>
      <c r="GDT275" s="66"/>
      <c r="GDU275" s="54"/>
      <c r="GDV275" s="66"/>
      <c r="GDW275" s="54"/>
      <c r="GDX275" s="66"/>
      <c r="GDY275" s="54"/>
      <c r="GDZ275" s="66"/>
      <c r="GEA275" s="54"/>
      <c r="GEB275" s="66"/>
      <c r="GEC275" s="54"/>
      <c r="GED275" s="66"/>
      <c r="GEE275" s="54"/>
      <c r="GEF275" s="66"/>
      <c r="GEG275" s="54"/>
      <c r="GEH275" s="66"/>
      <c r="GEI275" s="54"/>
      <c r="GEJ275" s="66"/>
      <c r="GEK275" s="54"/>
      <c r="GEL275" s="66"/>
      <c r="GEM275" s="54"/>
      <c r="GEN275" s="66"/>
      <c r="GEO275" s="54"/>
      <c r="GEP275" s="66"/>
      <c r="GEQ275" s="54"/>
      <c r="GER275" s="66"/>
      <c r="GES275" s="54"/>
      <c r="GET275" s="66"/>
      <c r="GEU275" s="54"/>
      <c r="GEV275" s="66"/>
      <c r="GEW275" s="54"/>
      <c r="GEX275" s="66"/>
      <c r="GEY275" s="54"/>
      <c r="GEZ275" s="66"/>
      <c r="GFA275" s="54"/>
      <c r="GFB275" s="66"/>
      <c r="GFC275" s="54"/>
      <c r="GFD275" s="66"/>
      <c r="GFE275" s="54"/>
      <c r="GFF275" s="66"/>
      <c r="GFG275" s="54"/>
      <c r="GFH275" s="66"/>
      <c r="GFI275" s="54"/>
      <c r="GFJ275" s="66"/>
      <c r="GFK275" s="54"/>
      <c r="GFL275" s="66"/>
      <c r="GFM275" s="54"/>
      <c r="GFN275" s="66"/>
      <c r="GFO275" s="54"/>
      <c r="GFP275" s="66"/>
      <c r="GFQ275" s="54"/>
      <c r="GFR275" s="66"/>
      <c r="GFS275" s="54"/>
      <c r="GFT275" s="66"/>
      <c r="GFU275" s="54"/>
      <c r="GFV275" s="66"/>
      <c r="GFW275" s="54"/>
      <c r="GFX275" s="66"/>
      <c r="GFY275" s="54"/>
      <c r="GFZ275" s="66"/>
      <c r="GGA275" s="54"/>
      <c r="GGB275" s="66"/>
      <c r="GGC275" s="54"/>
      <c r="GGD275" s="66"/>
      <c r="GGE275" s="54"/>
      <c r="GGF275" s="66"/>
      <c r="GGG275" s="54"/>
      <c r="GGH275" s="66"/>
      <c r="GGI275" s="54"/>
      <c r="GGJ275" s="66"/>
      <c r="GGK275" s="54"/>
      <c r="GGL275" s="66"/>
      <c r="GGM275" s="54"/>
      <c r="GGN275" s="66"/>
      <c r="GGO275" s="54"/>
      <c r="GGP275" s="66"/>
      <c r="GGQ275" s="54"/>
      <c r="GGR275" s="66"/>
      <c r="GGS275" s="54"/>
      <c r="GGT275" s="66"/>
      <c r="GGU275" s="54"/>
      <c r="GGV275" s="66"/>
      <c r="GGW275" s="54"/>
      <c r="GGX275" s="66"/>
      <c r="GGY275" s="54"/>
      <c r="GGZ275" s="66"/>
      <c r="GHA275" s="54"/>
      <c r="GHB275" s="66"/>
      <c r="GHC275" s="54"/>
      <c r="GHD275" s="66"/>
      <c r="GHE275" s="54"/>
      <c r="GHF275" s="66"/>
      <c r="GHG275" s="54"/>
      <c r="GHH275" s="66"/>
      <c r="GHI275" s="54"/>
      <c r="GHJ275" s="66"/>
      <c r="GHK275" s="54"/>
      <c r="GHL275" s="66"/>
      <c r="GHM275" s="54"/>
      <c r="GHN275" s="66"/>
      <c r="GHO275" s="54"/>
      <c r="GHP275" s="66"/>
      <c r="GHQ275" s="54"/>
      <c r="GHR275" s="66"/>
      <c r="GHS275" s="54"/>
      <c r="GHT275" s="66"/>
      <c r="GHU275" s="54"/>
      <c r="GHV275" s="66"/>
      <c r="GHW275" s="54"/>
      <c r="GHX275" s="66"/>
      <c r="GHY275" s="54"/>
      <c r="GHZ275" s="66"/>
      <c r="GIA275" s="54"/>
      <c r="GIB275" s="66"/>
      <c r="GIC275" s="54"/>
      <c r="GID275" s="66"/>
      <c r="GIE275" s="54"/>
      <c r="GIF275" s="66"/>
      <c r="GIG275" s="54"/>
      <c r="GIH275" s="66"/>
      <c r="GII275" s="54"/>
      <c r="GIJ275" s="66"/>
      <c r="GIK275" s="54"/>
      <c r="GIL275" s="66"/>
      <c r="GIM275" s="54"/>
      <c r="GIN275" s="66"/>
      <c r="GIO275" s="54"/>
      <c r="GIP275" s="66"/>
      <c r="GIQ275" s="54"/>
      <c r="GIR275" s="66"/>
      <c r="GIS275" s="54"/>
      <c r="GIT275" s="66"/>
      <c r="GIU275" s="54"/>
      <c r="GIV275" s="66"/>
      <c r="GIW275" s="54"/>
      <c r="GIX275" s="66"/>
      <c r="GIY275" s="54"/>
      <c r="GIZ275" s="66"/>
      <c r="GJA275" s="54"/>
      <c r="GJB275" s="66"/>
      <c r="GJC275" s="54"/>
      <c r="GJD275" s="66"/>
      <c r="GJE275" s="54"/>
      <c r="GJF275" s="66"/>
      <c r="GJG275" s="54"/>
      <c r="GJH275" s="66"/>
      <c r="GJI275" s="54"/>
      <c r="GJJ275" s="66"/>
      <c r="GJK275" s="54"/>
      <c r="GJL275" s="66"/>
      <c r="GJM275" s="54"/>
      <c r="GJN275" s="66"/>
      <c r="GJO275" s="54"/>
      <c r="GJP275" s="66"/>
      <c r="GJQ275" s="54"/>
      <c r="GJR275" s="66"/>
      <c r="GJS275" s="54"/>
      <c r="GJT275" s="66"/>
      <c r="GJU275" s="54"/>
      <c r="GJV275" s="66"/>
      <c r="GJW275" s="54"/>
      <c r="GJX275" s="66"/>
      <c r="GJY275" s="54"/>
      <c r="GJZ275" s="66"/>
      <c r="GKA275" s="54"/>
      <c r="GKB275" s="66"/>
      <c r="GKC275" s="54"/>
      <c r="GKD275" s="66"/>
      <c r="GKE275" s="54"/>
      <c r="GKF275" s="66"/>
      <c r="GKG275" s="54"/>
      <c r="GKH275" s="66"/>
      <c r="GKI275" s="54"/>
      <c r="GKJ275" s="66"/>
      <c r="GKK275" s="54"/>
      <c r="GKL275" s="66"/>
      <c r="GKM275" s="54"/>
      <c r="GKN275" s="66"/>
      <c r="GKO275" s="54"/>
      <c r="GKP275" s="66"/>
      <c r="GKQ275" s="54"/>
      <c r="GKR275" s="66"/>
      <c r="GKS275" s="54"/>
      <c r="GKT275" s="66"/>
      <c r="GKU275" s="54"/>
      <c r="GKV275" s="66"/>
      <c r="GKW275" s="54"/>
      <c r="GKX275" s="66"/>
      <c r="GKY275" s="54"/>
      <c r="GKZ275" s="66"/>
      <c r="GLA275" s="54"/>
      <c r="GLB275" s="66"/>
      <c r="GLC275" s="54"/>
      <c r="GLD275" s="66"/>
      <c r="GLE275" s="54"/>
      <c r="GLF275" s="66"/>
      <c r="GLG275" s="54"/>
      <c r="GLH275" s="66"/>
      <c r="GLI275" s="54"/>
      <c r="GLJ275" s="66"/>
      <c r="GLK275" s="54"/>
      <c r="GLL275" s="66"/>
      <c r="GLM275" s="54"/>
      <c r="GLN275" s="66"/>
      <c r="GLO275" s="54"/>
      <c r="GLP275" s="66"/>
      <c r="GLQ275" s="54"/>
      <c r="GLR275" s="66"/>
      <c r="GLS275" s="54"/>
      <c r="GLT275" s="66"/>
      <c r="GLU275" s="54"/>
      <c r="GLV275" s="66"/>
      <c r="GLW275" s="54"/>
      <c r="GLX275" s="66"/>
      <c r="GLY275" s="54"/>
      <c r="GLZ275" s="66"/>
      <c r="GMA275" s="54"/>
      <c r="GMB275" s="66"/>
      <c r="GMC275" s="54"/>
      <c r="GMD275" s="66"/>
      <c r="GME275" s="54"/>
      <c r="GMF275" s="66"/>
      <c r="GMG275" s="54"/>
      <c r="GMH275" s="66"/>
      <c r="GMI275" s="54"/>
      <c r="GMJ275" s="66"/>
      <c r="GMK275" s="54"/>
      <c r="GML275" s="66"/>
      <c r="GMM275" s="54"/>
      <c r="GMN275" s="66"/>
      <c r="GMO275" s="54"/>
      <c r="GMP275" s="66"/>
      <c r="GMQ275" s="54"/>
      <c r="GMR275" s="66"/>
      <c r="GMS275" s="54"/>
      <c r="GMT275" s="66"/>
      <c r="GMU275" s="54"/>
      <c r="GMV275" s="66"/>
      <c r="GMW275" s="54"/>
      <c r="GMX275" s="66"/>
      <c r="GMY275" s="54"/>
      <c r="GMZ275" s="66"/>
      <c r="GNA275" s="54"/>
      <c r="GNB275" s="66"/>
      <c r="GNC275" s="54"/>
      <c r="GND275" s="66"/>
      <c r="GNE275" s="54"/>
      <c r="GNF275" s="66"/>
      <c r="GNG275" s="54"/>
      <c r="GNH275" s="66"/>
      <c r="GNI275" s="54"/>
      <c r="GNJ275" s="66"/>
      <c r="GNK275" s="54"/>
      <c r="GNL275" s="66"/>
      <c r="GNM275" s="54"/>
      <c r="GNN275" s="66"/>
      <c r="GNO275" s="54"/>
      <c r="GNP275" s="66"/>
      <c r="GNQ275" s="54"/>
      <c r="GNR275" s="66"/>
      <c r="GNS275" s="54"/>
      <c r="GNT275" s="66"/>
      <c r="GNU275" s="54"/>
      <c r="GNV275" s="66"/>
      <c r="GNW275" s="54"/>
      <c r="GNX275" s="66"/>
      <c r="GNY275" s="54"/>
      <c r="GNZ275" s="66"/>
      <c r="GOA275" s="54"/>
      <c r="GOB275" s="66"/>
      <c r="GOC275" s="54"/>
      <c r="GOD275" s="66"/>
      <c r="GOE275" s="54"/>
      <c r="GOF275" s="66"/>
      <c r="GOG275" s="54"/>
      <c r="GOH275" s="66"/>
      <c r="GOI275" s="54"/>
      <c r="GOJ275" s="66"/>
      <c r="GOK275" s="54"/>
      <c r="GOL275" s="66"/>
      <c r="GOM275" s="54"/>
      <c r="GON275" s="66"/>
      <c r="GOO275" s="54"/>
      <c r="GOP275" s="66"/>
      <c r="GOQ275" s="54"/>
      <c r="GOR275" s="66"/>
      <c r="GOS275" s="54"/>
      <c r="GOT275" s="66"/>
      <c r="GOU275" s="54"/>
      <c r="GOV275" s="66"/>
      <c r="GOW275" s="54"/>
      <c r="GOX275" s="66"/>
      <c r="GOY275" s="54"/>
      <c r="GOZ275" s="66"/>
      <c r="GPA275" s="54"/>
      <c r="GPB275" s="66"/>
      <c r="GPC275" s="54"/>
      <c r="GPD275" s="66"/>
      <c r="GPE275" s="54"/>
      <c r="GPF275" s="66"/>
      <c r="GPG275" s="54"/>
      <c r="GPH275" s="66"/>
      <c r="GPI275" s="54"/>
      <c r="GPJ275" s="66"/>
      <c r="GPK275" s="54"/>
      <c r="GPL275" s="66"/>
      <c r="GPM275" s="54"/>
      <c r="GPN275" s="66"/>
      <c r="GPO275" s="54"/>
      <c r="GPP275" s="66"/>
      <c r="GPQ275" s="54"/>
      <c r="GPR275" s="66"/>
      <c r="GPS275" s="54"/>
      <c r="GPT275" s="66"/>
      <c r="GPU275" s="54"/>
      <c r="GPV275" s="66"/>
      <c r="GPW275" s="54"/>
      <c r="GPX275" s="66"/>
      <c r="GPY275" s="54"/>
      <c r="GPZ275" s="66"/>
      <c r="GQA275" s="54"/>
      <c r="GQB275" s="66"/>
      <c r="GQC275" s="54"/>
      <c r="GQD275" s="66"/>
      <c r="GQE275" s="54"/>
      <c r="GQF275" s="66"/>
      <c r="GQG275" s="54"/>
      <c r="GQH275" s="66"/>
      <c r="GQI275" s="54"/>
      <c r="GQJ275" s="66"/>
      <c r="GQK275" s="54"/>
      <c r="GQL275" s="66"/>
      <c r="GQM275" s="54"/>
      <c r="GQN275" s="66"/>
      <c r="GQO275" s="54"/>
      <c r="GQP275" s="66"/>
      <c r="GQQ275" s="54"/>
      <c r="GQR275" s="66"/>
      <c r="GQS275" s="54"/>
      <c r="GQT275" s="66"/>
      <c r="GQU275" s="54"/>
      <c r="GQV275" s="66"/>
      <c r="GQW275" s="54"/>
      <c r="GQX275" s="66"/>
      <c r="GQY275" s="54"/>
      <c r="GQZ275" s="66"/>
      <c r="GRA275" s="54"/>
      <c r="GRB275" s="66"/>
      <c r="GRC275" s="54"/>
      <c r="GRD275" s="66"/>
      <c r="GRE275" s="54"/>
      <c r="GRF275" s="66"/>
      <c r="GRG275" s="54"/>
      <c r="GRH275" s="66"/>
      <c r="GRI275" s="54"/>
      <c r="GRJ275" s="66"/>
      <c r="GRK275" s="54"/>
      <c r="GRL275" s="66"/>
      <c r="GRM275" s="54"/>
      <c r="GRN275" s="66"/>
      <c r="GRO275" s="54"/>
      <c r="GRP275" s="66"/>
      <c r="GRQ275" s="54"/>
      <c r="GRR275" s="66"/>
      <c r="GRS275" s="54"/>
      <c r="GRT275" s="66"/>
      <c r="GRU275" s="54"/>
      <c r="GRV275" s="66"/>
      <c r="GRW275" s="54"/>
      <c r="GRX275" s="66"/>
      <c r="GRY275" s="54"/>
      <c r="GRZ275" s="66"/>
      <c r="GSA275" s="54"/>
      <c r="GSB275" s="66"/>
      <c r="GSC275" s="54"/>
      <c r="GSD275" s="66"/>
      <c r="GSE275" s="54"/>
      <c r="GSF275" s="66"/>
      <c r="GSG275" s="54"/>
      <c r="GSH275" s="66"/>
      <c r="GSI275" s="54"/>
      <c r="GSJ275" s="66"/>
      <c r="GSK275" s="54"/>
      <c r="GSL275" s="66"/>
      <c r="GSM275" s="54"/>
      <c r="GSN275" s="66"/>
      <c r="GSO275" s="54"/>
      <c r="GSP275" s="66"/>
      <c r="GSQ275" s="54"/>
      <c r="GSR275" s="66"/>
      <c r="GSS275" s="54"/>
      <c r="GST275" s="66"/>
      <c r="GSU275" s="54"/>
      <c r="GSV275" s="66"/>
      <c r="GSW275" s="54"/>
      <c r="GSX275" s="66"/>
      <c r="GSY275" s="54"/>
      <c r="GSZ275" s="66"/>
      <c r="GTA275" s="54"/>
      <c r="GTB275" s="66"/>
      <c r="GTC275" s="54"/>
      <c r="GTD275" s="66"/>
      <c r="GTE275" s="54"/>
      <c r="GTF275" s="66"/>
      <c r="GTG275" s="54"/>
      <c r="GTH275" s="66"/>
      <c r="GTI275" s="54"/>
      <c r="GTJ275" s="66"/>
      <c r="GTK275" s="54"/>
      <c r="GTL275" s="66"/>
      <c r="GTM275" s="54"/>
      <c r="GTN275" s="66"/>
      <c r="GTO275" s="54"/>
      <c r="GTP275" s="66"/>
      <c r="GTQ275" s="54"/>
      <c r="GTR275" s="66"/>
      <c r="GTS275" s="54"/>
      <c r="GTT275" s="66"/>
      <c r="GTU275" s="54"/>
      <c r="GTV275" s="66"/>
      <c r="GTW275" s="54"/>
      <c r="GTX275" s="66"/>
      <c r="GTY275" s="54"/>
      <c r="GTZ275" s="66"/>
      <c r="GUA275" s="54"/>
      <c r="GUB275" s="66"/>
      <c r="GUC275" s="54"/>
      <c r="GUD275" s="66"/>
      <c r="GUE275" s="54"/>
      <c r="GUF275" s="66"/>
      <c r="GUG275" s="54"/>
      <c r="GUH275" s="66"/>
      <c r="GUI275" s="54"/>
      <c r="GUJ275" s="66"/>
      <c r="GUK275" s="54"/>
      <c r="GUL275" s="66"/>
      <c r="GUM275" s="54"/>
      <c r="GUN275" s="66"/>
      <c r="GUO275" s="54"/>
      <c r="GUP275" s="66"/>
      <c r="GUQ275" s="54"/>
      <c r="GUR275" s="66"/>
      <c r="GUS275" s="54"/>
      <c r="GUT275" s="66"/>
      <c r="GUU275" s="54"/>
      <c r="GUV275" s="66"/>
      <c r="GUW275" s="54"/>
      <c r="GUX275" s="66"/>
      <c r="GUY275" s="54"/>
      <c r="GUZ275" s="66"/>
      <c r="GVA275" s="54"/>
      <c r="GVB275" s="66"/>
      <c r="GVC275" s="54"/>
      <c r="GVD275" s="66"/>
      <c r="GVE275" s="54"/>
      <c r="GVF275" s="66"/>
      <c r="GVG275" s="54"/>
      <c r="GVH275" s="66"/>
      <c r="GVI275" s="54"/>
      <c r="GVJ275" s="66"/>
      <c r="GVK275" s="54"/>
      <c r="GVL275" s="66"/>
      <c r="GVM275" s="54"/>
      <c r="GVN275" s="66"/>
      <c r="GVO275" s="54"/>
      <c r="GVP275" s="66"/>
      <c r="GVQ275" s="54"/>
      <c r="GVR275" s="66"/>
      <c r="GVS275" s="54"/>
      <c r="GVT275" s="66"/>
      <c r="GVU275" s="54"/>
      <c r="GVV275" s="66"/>
      <c r="GVW275" s="54"/>
      <c r="GVX275" s="66"/>
      <c r="GVY275" s="54"/>
      <c r="GVZ275" s="66"/>
      <c r="GWA275" s="54"/>
      <c r="GWB275" s="66"/>
      <c r="GWC275" s="54"/>
      <c r="GWD275" s="66"/>
      <c r="GWE275" s="54"/>
      <c r="GWF275" s="66"/>
      <c r="GWG275" s="54"/>
      <c r="GWH275" s="66"/>
      <c r="GWI275" s="54"/>
      <c r="GWJ275" s="66"/>
      <c r="GWK275" s="54"/>
      <c r="GWL275" s="66"/>
      <c r="GWM275" s="54"/>
      <c r="GWN275" s="66"/>
      <c r="GWO275" s="54"/>
      <c r="GWP275" s="66"/>
      <c r="GWQ275" s="54"/>
      <c r="GWR275" s="66"/>
      <c r="GWS275" s="54"/>
      <c r="GWT275" s="66"/>
      <c r="GWU275" s="54"/>
      <c r="GWV275" s="66"/>
      <c r="GWW275" s="54"/>
      <c r="GWX275" s="66"/>
      <c r="GWY275" s="54"/>
      <c r="GWZ275" s="66"/>
      <c r="GXA275" s="54"/>
      <c r="GXB275" s="66"/>
      <c r="GXC275" s="54"/>
      <c r="GXD275" s="66"/>
      <c r="GXE275" s="54"/>
      <c r="GXF275" s="66"/>
      <c r="GXG275" s="54"/>
      <c r="GXH275" s="66"/>
      <c r="GXI275" s="54"/>
      <c r="GXJ275" s="66"/>
      <c r="GXK275" s="54"/>
      <c r="GXL275" s="66"/>
      <c r="GXM275" s="54"/>
      <c r="GXN275" s="66"/>
      <c r="GXO275" s="54"/>
      <c r="GXP275" s="66"/>
      <c r="GXQ275" s="54"/>
      <c r="GXR275" s="66"/>
      <c r="GXS275" s="54"/>
      <c r="GXT275" s="66"/>
      <c r="GXU275" s="54"/>
      <c r="GXV275" s="66"/>
      <c r="GXW275" s="54"/>
      <c r="GXX275" s="66"/>
      <c r="GXY275" s="54"/>
      <c r="GXZ275" s="66"/>
      <c r="GYA275" s="54"/>
      <c r="GYB275" s="66"/>
      <c r="GYC275" s="54"/>
      <c r="GYD275" s="66"/>
      <c r="GYE275" s="54"/>
      <c r="GYF275" s="66"/>
      <c r="GYG275" s="54"/>
      <c r="GYH275" s="66"/>
      <c r="GYI275" s="54"/>
      <c r="GYJ275" s="66"/>
      <c r="GYK275" s="54"/>
      <c r="GYL275" s="66"/>
      <c r="GYM275" s="54"/>
      <c r="GYN275" s="66"/>
      <c r="GYO275" s="54"/>
      <c r="GYP275" s="66"/>
      <c r="GYQ275" s="54"/>
      <c r="GYR275" s="66"/>
      <c r="GYS275" s="54"/>
      <c r="GYT275" s="66"/>
      <c r="GYU275" s="54"/>
      <c r="GYV275" s="66"/>
      <c r="GYW275" s="54"/>
      <c r="GYX275" s="66"/>
      <c r="GYY275" s="54"/>
      <c r="GYZ275" s="66"/>
      <c r="GZA275" s="54"/>
      <c r="GZB275" s="66"/>
      <c r="GZC275" s="54"/>
      <c r="GZD275" s="66"/>
      <c r="GZE275" s="54"/>
      <c r="GZF275" s="66"/>
      <c r="GZG275" s="54"/>
      <c r="GZH275" s="66"/>
      <c r="GZI275" s="54"/>
      <c r="GZJ275" s="66"/>
      <c r="GZK275" s="54"/>
      <c r="GZL275" s="66"/>
      <c r="GZM275" s="54"/>
      <c r="GZN275" s="66"/>
      <c r="GZO275" s="54"/>
      <c r="GZP275" s="66"/>
      <c r="GZQ275" s="54"/>
      <c r="GZR275" s="66"/>
      <c r="GZS275" s="54"/>
      <c r="GZT275" s="66"/>
      <c r="GZU275" s="54"/>
      <c r="GZV275" s="66"/>
      <c r="GZW275" s="54"/>
      <c r="GZX275" s="66"/>
      <c r="GZY275" s="54"/>
      <c r="GZZ275" s="66"/>
      <c r="HAA275" s="54"/>
      <c r="HAB275" s="66"/>
      <c r="HAC275" s="54"/>
      <c r="HAD275" s="66"/>
      <c r="HAE275" s="54"/>
      <c r="HAF275" s="66"/>
      <c r="HAG275" s="54"/>
      <c r="HAH275" s="66"/>
      <c r="HAI275" s="54"/>
      <c r="HAJ275" s="66"/>
      <c r="HAK275" s="54"/>
      <c r="HAL275" s="66"/>
      <c r="HAM275" s="54"/>
      <c r="HAN275" s="66"/>
      <c r="HAO275" s="54"/>
      <c r="HAP275" s="66"/>
      <c r="HAQ275" s="54"/>
      <c r="HAR275" s="66"/>
      <c r="HAS275" s="54"/>
      <c r="HAT275" s="66"/>
      <c r="HAU275" s="54"/>
      <c r="HAV275" s="66"/>
      <c r="HAW275" s="54"/>
      <c r="HAX275" s="66"/>
      <c r="HAY275" s="54"/>
      <c r="HAZ275" s="66"/>
      <c r="HBA275" s="54"/>
      <c r="HBB275" s="66"/>
      <c r="HBC275" s="54"/>
      <c r="HBD275" s="66"/>
      <c r="HBE275" s="54"/>
      <c r="HBF275" s="66"/>
      <c r="HBG275" s="54"/>
      <c r="HBH275" s="66"/>
      <c r="HBI275" s="54"/>
      <c r="HBJ275" s="66"/>
      <c r="HBK275" s="54"/>
      <c r="HBL275" s="66"/>
      <c r="HBM275" s="54"/>
      <c r="HBN275" s="66"/>
      <c r="HBO275" s="54"/>
      <c r="HBP275" s="66"/>
      <c r="HBQ275" s="54"/>
      <c r="HBR275" s="66"/>
      <c r="HBS275" s="54"/>
      <c r="HBT275" s="66"/>
      <c r="HBU275" s="54"/>
      <c r="HBV275" s="66"/>
      <c r="HBW275" s="54"/>
      <c r="HBX275" s="66"/>
      <c r="HBY275" s="54"/>
      <c r="HBZ275" s="66"/>
      <c r="HCA275" s="54"/>
      <c r="HCB275" s="66"/>
      <c r="HCC275" s="54"/>
      <c r="HCD275" s="66"/>
      <c r="HCE275" s="54"/>
      <c r="HCF275" s="66"/>
      <c r="HCG275" s="54"/>
      <c r="HCH275" s="66"/>
      <c r="HCI275" s="54"/>
      <c r="HCJ275" s="66"/>
      <c r="HCK275" s="54"/>
      <c r="HCL275" s="66"/>
      <c r="HCM275" s="54"/>
      <c r="HCN275" s="66"/>
      <c r="HCO275" s="54"/>
      <c r="HCP275" s="66"/>
      <c r="HCQ275" s="54"/>
      <c r="HCR275" s="66"/>
      <c r="HCS275" s="54"/>
      <c r="HCT275" s="66"/>
      <c r="HCU275" s="54"/>
      <c r="HCV275" s="66"/>
      <c r="HCW275" s="54"/>
      <c r="HCX275" s="66"/>
      <c r="HCY275" s="54"/>
      <c r="HCZ275" s="66"/>
      <c r="HDA275" s="54"/>
      <c r="HDB275" s="66"/>
      <c r="HDC275" s="54"/>
      <c r="HDD275" s="66"/>
      <c r="HDE275" s="54"/>
      <c r="HDF275" s="66"/>
      <c r="HDG275" s="54"/>
      <c r="HDH275" s="66"/>
      <c r="HDI275" s="54"/>
      <c r="HDJ275" s="66"/>
      <c r="HDK275" s="54"/>
      <c r="HDL275" s="66"/>
      <c r="HDM275" s="54"/>
      <c r="HDN275" s="66"/>
      <c r="HDO275" s="54"/>
      <c r="HDP275" s="66"/>
      <c r="HDQ275" s="54"/>
      <c r="HDR275" s="66"/>
      <c r="HDS275" s="54"/>
      <c r="HDT275" s="66"/>
      <c r="HDU275" s="54"/>
      <c r="HDV275" s="66"/>
      <c r="HDW275" s="54"/>
      <c r="HDX275" s="66"/>
      <c r="HDY275" s="54"/>
      <c r="HDZ275" s="66"/>
      <c r="HEA275" s="54"/>
      <c r="HEB275" s="66"/>
      <c r="HEC275" s="54"/>
      <c r="HED275" s="66"/>
      <c r="HEE275" s="54"/>
      <c r="HEF275" s="66"/>
      <c r="HEG275" s="54"/>
      <c r="HEH275" s="66"/>
      <c r="HEI275" s="54"/>
      <c r="HEJ275" s="66"/>
      <c r="HEK275" s="54"/>
      <c r="HEL275" s="66"/>
      <c r="HEM275" s="54"/>
      <c r="HEN275" s="66"/>
      <c r="HEO275" s="54"/>
      <c r="HEP275" s="66"/>
      <c r="HEQ275" s="54"/>
      <c r="HER275" s="66"/>
      <c r="HES275" s="54"/>
      <c r="HET275" s="66"/>
      <c r="HEU275" s="54"/>
      <c r="HEV275" s="66"/>
      <c r="HEW275" s="54"/>
      <c r="HEX275" s="66"/>
      <c r="HEY275" s="54"/>
      <c r="HEZ275" s="66"/>
      <c r="HFA275" s="54"/>
      <c r="HFB275" s="66"/>
      <c r="HFC275" s="54"/>
      <c r="HFD275" s="66"/>
      <c r="HFE275" s="54"/>
      <c r="HFF275" s="66"/>
      <c r="HFG275" s="54"/>
      <c r="HFH275" s="66"/>
      <c r="HFI275" s="54"/>
      <c r="HFJ275" s="66"/>
      <c r="HFK275" s="54"/>
      <c r="HFL275" s="66"/>
      <c r="HFM275" s="54"/>
      <c r="HFN275" s="66"/>
      <c r="HFO275" s="54"/>
      <c r="HFP275" s="66"/>
      <c r="HFQ275" s="54"/>
      <c r="HFR275" s="66"/>
      <c r="HFS275" s="54"/>
      <c r="HFT275" s="66"/>
      <c r="HFU275" s="54"/>
      <c r="HFV275" s="66"/>
      <c r="HFW275" s="54"/>
      <c r="HFX275" s="66"/>
      <c r="HFY275" s="54"/>
      <c r="HFZ275" s="66"/>
      <c r="HGA275" s="54"/>
      <c r="HGB275" s="66"/>
      <c r="HGC275" s="54"/>
      <c r="HGD275" s="66"/>
      <c r="HGE275" s="54"/>
      <c r="HGF275" s="66"/>
      <c r="HGG275" s="54"/>
      <c r="HGH275" s="66"/>
      <c r="HGI275" s="54"/>
      <c r="HGJ275" s="66"/>
      <c r="HGK275" s="54"/>
      <c r="HGL275" s="66"/>
      <c r="HGM275" s="54"/>
      <c r="HGN275" s="66"/>
      <c r="HGO275" s="54"/>
      <c r="HGP275" s="66"/>
      <c r="HGQ275" s="54"/>
      <c r="HGR275" s="66"/>
      <c r="HGS275" s="54"/>
      <c r="HGT275" s="66"/>
      <c r="HGU275" s="54"/>
      <c r="HGV275" s="66"/>
      <c r="HGW275" s="54"/>
      <c r="HGX275" s="66"/>
      <c r="HGY275" s="54"/>
      <c r="HGZ275" s="66"/>
      <c r="HHA275" s="54"/>
      <c r="HHB275" s="66"/>
      <c r="HHC275" s="54"/>
      <c r="HHD275" s="66"/>
      <c r="HHE275" s="54"/>
      <c r="HHF275" s="66"/>
      <c r="HHG275" s="54"/>
      <c r="HHH275" s="66"/>
      <c r="HHI275" s="54"/>
      <c r="HHJ275" s="66"/>
      <c r="HHK275" s="54"/>
      <c r="HHL275" s="66"/>
      <c r="HHM275" s="54"/>
      <c r="HHN275" s="66"/>
      <c r="HHO275" s="54"/>
      <c r="HHP275" s="66"/>
      <c r="HHQ275" s="54"/>
      <c r="HHR275" s="66"/>
      <c r="HHS275" s="54"/>
      <c r="HHT275" s="66"/>
      <c r="HHU275" s="54"/>
      <c r="HHV275" s="66"/>
      <c r="HHW275" s="54"/>
      <c r="HHX275" s="66"/>
      <c r="HHY275" s="54"/>
      <c r="HHZ275" s="66"/>
      <c r="HIA275" s="54"/>
      <c r="HIB275" s="66"/>
      <c r="HIC275" s="54"/>
      <c r="HID275" s="66"/>
      <c r="HIE275" s="54"/>
      <c r="HIF275" s="66"/>
      <c r="HIG275" s="54"/>
      <c r="HIH275" s="66"/>
      <c r="HII275" s="54"/>
      <c r="HIJ275" s="66"/>
      <c r="HIK275" s="54"/>
      <c r="HIL275" s="66"/>
      <c r="HIM275" s="54"/>
      <c r="HIN275" s="66"/>
      <c r="HIO275" s="54"/>
      <c r="HIP275" s="66"/>
      <c r="HIQ275" s="54"/>
      <c r="HIR275" s="66"/>
      <c r="HIS275" s="54"/>
      <c r="HIT275" s="66"/>
      <c r="HIU275" s="54"/>
      <c r="HIV275" s="66"/>
      <c r="HIW275" s="54"/>
      <c r="HIX275" s="66"/>
      <c r="HIY275" s="54"/>
      <c r="HIZ275" s="66"/>
      <c r="HJA275" s="54"/>
      <c r="HJB275" s="66"/>
      <c r="HJC275" s="54"/>
      <c r="HJD275" s="66"/>
      <c r="HJE275" s="54"/>
      <c r="HJF275" s="66"/>
      <c r="HJG275" s="54"/>
      <c r="HJH275" s="66"/>
      <c r="HJI275" s="54"/>
      <c r="HJJ275" s="66"/>
      <c r="HJK275" s="54"/>
      <c r="HJL275" s="66"/>
      <c r="HJM275" s="54"/>
      <c r="HJN275" s="66"/>
      <c r="HJO275" s="54"/>
      <c r="HJP275" s="66"/>
      <c r="HJQ275" s="54"/>
      <c r="HJR275" s="66"/>
      <c r="HJS275" s="54"/>
      <c r="HJT275" s="66"/>
      <c r="HJU275" s="54"/>
      <c r="HJV275" s="66"/>
      <c r="HJW275" s="54"/>
      <c r="HJX275" s="66"/>
      <c r="HJY275" s="54"/>
      <c r="HJZ275" s="66"/>
      <c r="HKA275" s="54"/>
      <c r="HKB275" s="66"/>
      <c r="HKC275" s="54"/>
      <c r="HKD275" s="66"/>
      <c r="HKE275" s="54"/>
      <c r="HKF275" s="66"/>
      <c r="HKG275" s="54"/>
      <c r="HKH275" s="66"/>
      <c r="HKI275" s="54"/>
      <c r="HKJ275" s="66"/>
      <c r="HKK275" s="54"/>
      <c r="HKL275" s="66"/>
      <c r="HKM275" s="54"/>
      <c r="HKN275" s="66"/>
      <c r="HKO275" s="54"/>
      <c r="HKP275" s="66"/>
      <c r="HKQ275" s="54"/>
      <c r="HKR275" s="66"/>
      <c r="HKS275" s="54"/>
      <c r="HKT275" s="66"/>
      <c r="HKU275" s="54"/>
      <c r="HKV275" s="66"/>
      <c r="HKW275" s="54"/>
      <c r="HKX275" s="66"/>
      <c r="HKY275" s="54"/>
      <c r="HKZ275" s="66"/>
      <c r="HLA275" s="54"/>
      <c r="HLB275" s="66"/>
      <c r="HLC275" s="54"/>
      <c r="HLD275" s="66"/>
      <c r="HLE275" s="54"/>
      <c r="HLF275" s="66"/>
      <c r="HLG275" s="54"/>
      <c r="HLH275" s="66"/>
      <c r="HLI275" s="54"/>
      <c r="HLJ275" s="66"/>
      <c r="HLK275" s="54"/>
      <c r="HLL275" s="66"/>
      <c r="HLM275" s="54"/>
      <c r="HLN275" s="66"/>
      <c r="HLO275" s="54"/>
      <c r="HLP275" s="66"/>
      <c r="HLQ275" s="54"/>
      <c r="HLR275" s="66"/>
      <c r="HLS275" s="54"/>
      <c r="HLT275" s="66"/>
      <c r="HLU275" s="54"/>
      <c r="HLV275" s="66"/>
      <c r="HLW275" s="54"/>
      <c r="HLX275" s="66"/>
      <c r="HLY275" s="54"/>
      <c r="HLZ275" s="66"/>
      <c r="HMA275" s="54"/>
      <c r="HMB275" s="66"/>
      <c r="HMC275" s="54"/>
      <c r="HMD275" s="66"/>
      <c r="HME275" s="54"/>
      <c r="HMF275" s="66"/>
      <c r="HMG275" s="54"/>
      <c r="HMH275" s="66"/>
      <c r="HMI275" s="54"/>
      <c r="HMJ275" s="66"/>
      <c r="HMK275" s="54"/>
      <c r="HML275" s="66"/>
      <c r="HMM275" s="54"/>
      <c r="HMN275" s="66"/>
      <c r="HMO275" s="54"/>
      <c r="HMP275" s="66"/>
      <c r="HMQ275" s="54"/>
      <c r="HMR275" s="66"/>
      <c r="HMS275" s="54"/>
      <c r="HMT275" s="66"/>
      <c r="HMU275" s="54"/>
      <c r="HMV275" s="66"/>
      <c r="HMW275" s="54"/>
      <c r="HMX275" s="66"/>
      <c r="HMY275" s="54"/>
      <c r="HMZ275" s="66"/>
      <c r="HNA275" s="54"/>
      <c r="HNB275" s="66"/>
      <c r="HNC275" s="54"/>
      <c r="HND275" s="66"/>
      <c r="HNE275" s="54"/>
      <c r="HNF275" s="66"/>
      <c r="HNG275" s="54"/>
      <c r="HNH275" s="66"/>
      <c r="HNI275" s="54"/>
      <c r="HNJ275" s="66"/>
      <c r="HNK275" s="54"/>
      <c r="HNL275" s="66"/>
      <c r="HNM275" s="54"/>
      <c r="HNN275" s="66"/>
      <c r="HNO275" s="54"/>
      <c r="HNP275" s="66"/>
      <c r="HNQ275" s="54"/>
      <c r="HNR275" s="66"/>
      <c r="HNS275" s="54"/>
      <c r="HNT275" s="66"/>
      <c r="HNU275" s="54"/>
      <c r="HNV275" s="66"/>
      <c r="HNW275" s="54"/>
      <c r="HNX275" s="66"/>
      <c r="HNY275" s="54"/>
      <c r="HNZ275" s="66"/>
      <c r="HOA275" s="54"/>
      <c r="HOB275" s="66"/>
      <c r="HOC275" s="54"/>
      <c r="HOD275" s="66"/>
      <c r="HOE275" s="54"/>
      <c r="HOF275" s="66"/>
      <c r="HOG275" s="54"/>
      <c r="HOH275" s="66"/>
      <c r="HOI275" s="54"/>
      <c r="HOJ275" s="66"/>
      <c r="HOK275" s="54"/>
      <c r="HOL275" s="66"/>
      <c r="HOM275" s="54"/>
      <c r="HON275" s="66"/>
      <c r="HOO275" s="54"/>
      <c r="HOP275" s="66"/>
      <c r="HOQ275" s="54"/>
      <c r="HOR275" s="66"/>
      <c r="HOS275" s="54"/>
      <c r="HOT275" s="66"/>
      <c r="HOU275" s="54"/>
      <c r="HOV275" s="66"/>
      <c r="HOW275" s="54"/>
      <c r="HOX275" s="66"/>
      <c r="HOY275" s="54"/>
      <c r="HOZ275" s="66"/>
      <c r="HPA275" s="54"/>
      <c r="HPB275" s="66"/>
      <c r="HPC275" s="54"/>
      <c r="HPD275" s="66"/>
      <c r="HPE275" s="54"/>
      <c r="HPF275" s="66"/>
      <c r="HPG275" s="54"/>
      <c r="HPH275" s="66"/>
      <c r="HPI275" s="54"/>
      <c r="HPJ275" s="66"/>
      <c r="HPK275" s="54"/>
      <c r="HPL275" s="66"/>
      <c r="HPM275" s="54"/>
      <c r="HPN275" s="66"/>
      <c r="HPO275" s="54"/>
      <c r="HPP275" s="66"/>
      <c r="HPQ275" s="54"/>
      <c r="HPR275" s="66"/>
      <c r="HPS275" s="54"/>
      <c r="HPT275" s="66"/>
      <c r="HPU275" s="54"/>
      <c r="HPV275" s="66"/>
      <c r="HPW275" s="54"/>
      <c r="HPX275" s="66"/>
      <c r="HPY275" s="54"/>
      <c r="HPZ275" s="66"/>
      <c r="HQA275" s="54"/>
      <c r="HQB275" s="66"/>
      <c r="HQC275" s="54"/>
      <c r="HQD275" s="66"/>
      <c r="HQE275" s="54"/>
      <c r="HQF275" s="66"/>
      <c r="HQG275" s="54"/>
      <c r="HQH275" s="66"/>
      <c r="HQI275" s="54"/>
      <c r="HQJ275" s="66"/>
      <c r="HQK275" s="54"/>
      <c r="HQL275" s="66"/>
      <c r="HQM275" s="54"/>
      <c r="HQN275" s="66"/>
      <c r="HQO275" s="54"/>
      <c r="HQP275" s="66"/>
      <c r="HQQ275" s="54"/>
      <c r="HQR275" s="66"/>
      <c r="HQS275" s="54"/>
      <c r="HQT275" s="66"/>
      <c r="HQU275" s="54"/>
      <c r="HQV275" s="66"/>
      <c r="HQW275" s="54"/>
      <c r="HQX275" s="66"/>
      <c r="HQY275" s="54"/>
      <c r="HQZ275" s="66"/>
      <c r="HRA275" s="54"/>
      <c r="HRB275" s="66"/>
      <c r="HRC275" s="54"/>
      <c r="HRD275" s="66"/>
      <c r="HRE275" s="54"/>
      <c r="HRF275" s="66"/>
      <c r="HRG275" s="54"/>
      <c r="HRH275" s="66"/>
      <c r="HRI275" s="54"/>
      <c r="HRJ275" s="66"/>
      <c r="HRK275" s="54"/>
      <c r="HRL275" s="66"/>
      <c r="HRM275" s="54"/>
      <c r="HRN275" s="66"/>
      <c r="HRO275" s="54"/>
      <c r="HRP275" s="66"/>
      <c r="HRQ275" s="54"/>
      <c r="HRR275" s="66"/>
      <c r="HRS275" s="54"/>
      <c r="HRT275" s="66"/>
      <c r="HRU275" s="54"/>
      <c r="HRV275" s="66"/>
      <c r="HRW275" s="54"/>
      <c r="HRX275" s="66"/>
      <c r="HRY275" s="54"/>
      <c r="HRZ275" s="66"/>
      <c r="HSA275" s="54"/>
      <c r="HSB275" s="66"/>
      <c r="HSC275" s="54"/>
      <c r="HSD275" s="66"/>
      <c r="HSE275" s="54"/>
      <c r="HSF275" s="66"/>
      <c r="HSG275" s="54"/>
      <c r="HSH275" s="66"/>
      <c r="HSI275" s="54"/>
      <c r="HSJ275" s="66"/>
      <c r="HSK275" s="54"/>
      <c r="HSL275" s="66"/>
      <c r="HSM275" s="54"/>
      <c r="HSN275" s="66"/>
      <c r="HSO275" s="54"/>
      <c r="HSP275" s="66"/>
      <c r="HSQ275" s="54"/>
      <c r="HSR275" s="66"/>
      <c r="HSS275" s="54"/>
      <c r="HST275" s="66"/>
      <c r="HSU275" s="54"/>
      <c r="HSV275" s="66"/>
      <c r="HSW275" s="54"/>
      <c r="HSX275" s="66"/>
      <c r="HSY275" s="54"/>
      <c r="HSZ275" s="66"/>
      <c r="HTA275" s="54"/>
      <c r="HTB275" s="66"/>
      <c r="HTC275" s="54"/>
      <c r="HTD275" s="66"/>
      <c r="HTE275" s="54"/>
      <c r="HTF275" s="66"/>
      <c r="HTG275" s="54"/>
      <c r="HTH275" s="66"/>
      <c r="HTI275" s="54"/>
      <c r="HTJ275" s="66"/>
      <c r="HTK275" s="54"/>
      <c r="HTL275" s="66"/>
      <c r="HTM275" s="54"/>
      <c r="HTN275" s="66"/>
      <c r="HTO275" s="54"/>
      <c r="HTP275" s="66"/>
      <c r="HTQ275" s="54"/>
      <c r="HTR275" s="66"/>
      <c r="HTS275" s="54"/>
      <c r="HTT275" s="66"/>
      <c r="HTU275" s="54"/>
      <c r="HTV275" s="66"/>
      <c r="HTW275" s="54"/>
      <c r="HTX275" s="66"/>
      <c r="HTY275" s="54"/>
      <c r="HTZ275" s="66"/>
      <c r="HUA275" s="54"/>
      <c r="HUB275" s="66"/>
      <c r="HUC275" s="54"/>
      <c r="HUD275" s="66"/>
      <c r="HUE275" s="54"/>
      <c r="HUF275" s="66"/>
      <c r="HUG275" s="54"/>
      <c r="HUH275" s="66"/>
      <c r="HUI275" s="54"/>
      <c r="HUJ275" s="66"/>
      <c r="HUK275" s="54"/>
      <c r="HUL275" s="66"/>
      <c r="HUM275" s="54"/>
      <c r="HUN275" s="66"/>
      <c r="HUO275" s="54"/>
      <c r="HUP275" s="66"/>
      <c r="HUQ275" s="54"/>
      <c r="HUR275" s="66"/>
      <c r="HUS275" s="54"/>
      <c r="HUT275" s="66"/>
      <c r="HUU275" s="54"/>
      <c r="HUV275" s="66"/>
      <c r="HUW275" s="54"/>
      <c r="HUX275" s="66"/>
      <c r="HUY275" s="54"/>
      <c r="HUZ275" s="66"/>
      <c r="HVA275" s="54"/>
      <c r="HVB275" s="66"/>
      <c r="HVC275" s="54"/>
      <c r="HVD275" s="66"/>
      <c r="HVE275" s="54"/>
      <c r="HVF275" s="66"/>
      <c r="HVG275" s="54"/>
      <c r="HVH275" s="66"/>
      <c r="HVI275" s="54"/>
      <c r="HVJ275" s="66"/>
      <c r="HVK275" s="54"/>
      <c r="HVL275" s="66"/>
      <c r="HVM275" s="54"/>
      <c r="HVN275" s="66"/>
      <c r="HVO275" s="54"/>
      <c r="HVP275" s="66"/>
      <c r="HVQ275" s="54"/>
      <c r="HVR275" s="66"/>
      <c r="HVS275" s="54"/>
      <c r="HVT275" s="66"/>
      <c r="HVU275" s="54"/>
      <c r="HVV275" s="66"/>
      <c r="HVW275" s="54"/>
      <c r="HVX275" s="66"/>
      <c r="HVY275" s="54"/>
      <c r="HVZ275" s="66"/>
      <c r="HWA275" s="54"/>
      <c r="HWB275" s="66"/>
      <c r="HWC275" s="54"/>
      <c r="HWD275" s="66"/>
      <c r="HWE275" s="54"/>
      <c r="HWF275" s="66"/>
      <c r="HWG275" s="54"/>
      <c r="HWH275" s="66"/>
      <c r="HWI275" s="54"/>
      <c r="HWJ275" s="66"/>
      <c r="HWK275" s="54"/>
      <c r="HWL275" s="66"/>
      <c r="HWM275" s="54"/>
      <c r="HWN275" s="66"/>
      <c r="HWO275" s="54"/>
      <c r="HWP275" s="66"/>
      <c r="HWQ275" s="54"/>
      <c r="HWR275" s="66"/>
      <c r="HWS275" s="54"/>
      <c r="HWT275" s="66"/>
      <c r="HWU275" s="54"/>
      <c r="HWV275" s="66"/>
      <c r="HWW275" s="54"/>
      <c r="HWX275" s="66"/>
      <c r="HWY275" s="54"/>
      <c r="HWZ275" s="66"/>
      <c r="HXA275" s="54"/>
      <c r="HXB275" s="66"/>
      <c r="HXC275" s="54"/>
      <c r="HXD275" s="66"/>
      <c r="HXE275" s="54"/>
      <c r="HXF275" s="66"/>
      <c r="HXG275" s="54"/>
      <c r="HXH275" s="66"/>
      <c r="HXI275" s="54"/>
      <c r="HXJ275" s="66"/>
      <c r="HXK275" s="54"/>
      <c r="HXL275" s="66"/>
      <c r="HXM275" s="54"/>
      <c r="HXN275" s="66"/>
      <c r="HXO275" s="54"/>
      <c r="HXP275" s="66"/>
      <c r="HXQ275" s="54"/>
      <c r="HXR275" s="66"/>
      <c r="HXS275" s="54"/>
      <c r="HXT275" s="66"/>
      <c r="HXU275" s="54"/>
      <c r="HXV275" s="66"/>
      <c r="HXW275" s="54"/>
      <c r="HXX275" s="66"/>
      <c r="HXY275" s="54"/>
      <c r="HXZ275" s="66"/>
      <c r="HYA275" s="54"/>
      <c r="HYB275" s="66"/>
      <c r="HYC275" s="54"/>
      <c r="HYD275" s="66"/>
      <c r="HYE275" s="54"/>
      <c r="HYF275" s="66"/>
      <c r="HYG275" s="54"/>
      <c r="HYH275" s="66"/>
      <c r="HYI275" s="54"/>
      <c r="HYJ275" s="66"/>
      <c r="HYK275" s="54"/>
      <c r="HYL275" s="66"/>
      <c r="HYM275" s="54"/>
      <c r="HYN275" s="66"/>
      <c r="HYO275" s="54"/>
      <c r="HYP275" s="66"/>
      <c r="HYQ275" s="54"/>
      <c r="HYR275" s="66"/>
      <c r="HYS275" s="54"/>
      <c r="HYT275" s="66"/>
      <c r="HYU275" s="54"/>
      <c r="HYV275" s="66"/>
      <c r="HYW275" s="54"/>
      <c r="HYX275" s="66"/>
      <c r="HYY275" s="54"/>
      <c r="HYZ275" s="66"/>
      <c r="HZA275" s="54"/>
      <c r="HZB275" s="66"/>
      <c r="HZC275" s="54"/>
      <c r="HZD275" s="66"/>
      <c r="HZE275" s="54"/>
      <c r="HZF275" s="66"/>
      <c r="HZG275" s="54"/>
      <c r="HZH275" s="66"/>
      <c r="HZI275" s="54"/>
      <c r="HZJ275" s="66"/>
      <c r="HZK275" s="54"/>
      <c r="HZL275" s="66"/>
      <c r="HZM275" s="54"/>
      <c r="HZN275" s="66"/>
      <c r="HZO275" s="54"/>
      <c r="HZP275" s="66"/>
      <c r="HZQ275" s="54"/>
      <c r="HZR275" s="66"/>
      <c r="HZS275" s="54"/>
      <c r="HZT275" s="66"/>
      <c r="HZU275" s="54"/>
      <c r="HZV275" s="66"/>
      <c r="HZW275" s="54"/>
      <c r="HZX275" s="66"/>
      <c r="HZY275" s="54"/>
      <c r="HZZ275" s="66"/>
      <c r="IAA275" s="54"/>
      <c r="IAB275" s="66"/>
      <c r="IAC275" s="54"/>
      <c r="IAD275" s="66"/>
      <c r="IAE275" s="54"/>
      <c r="IAF275" s="66"/>
      <c r="IAG275" s="54"/>
      <c r="IAH275" s="66"/>
      <c r="IAI275" s="54"/>
      <c r="IAJ275" s="66"/>
      <c r="IAK275" s="54"/>
      <c r="IAL275" s="66"/>
      <c r="IAM275" s="54"/>
      <c r="IAN275" s="66"/>
      <c r="IAO275" s="54"/>
      <c r="IAP275" s="66"/>
      <c r="IAQ275" s="54"/>
      <c r="IAR275" s="66"/>
      <c r="IAS275" s="54"/>
      <c r="IAT275" s="66"/>
      <c r="IAU275" s="54"/>
      <c r="IAV275" s="66"/>
      <c r="IAW275" s="54"/>
      <c r="IAX275" s="66"/>
      <c r="IAY275" s="54"/>
      <c r="IAZ275" s="66"/>
      <c r="IBA275" s="54"/>
      <c r="IBB275" s="66"/>
      <c r="IBC275" s="54"/>
      <c r="IBD275" s="66"/>
      <c r="IBE275" s="54"/>
      <c r="IBF275" s="66"/>
      <c r="IBG275" s="54"/>
      <c r="IBH275" s="66"/>
      <c r="IBI275" s="54"/>
      <c r="IBJ275" s="66"/>
      <c r="IBK275" s="54"/>
      <c r="IBL275" s="66"/>
      <c r="IBM275" s="54"/>
      <c r="IBN275" s="66"/>
      <c r="IBO275" s="54"/>
      <c r="IBP275" s="66"/>
      <c r="IBQ275" s="54"/>
      <c r="IBR275" s="66"/>
      <c r="IBS275" s="54"/>
      <c r="IBT275" s="66"/>
      <c r="IBU275" s="54"/>
      <c r="IBV275" s="66"/>
      <c r="IBW275" s="54"/>
      <c r="IBX275" s="66"/>
      <c r="IBY275" s="54"/>
      <c r="IBZ275" s="66"/>
      <c r="ICA275" s="54"/>
      <c r="ICB275" s="66"/>
      <c r="ICC275" s="54"/>
      <c r="ICD275" s="66"/>
      <c r="ICE275" s="54"/>
      <c r="ICF275" s="66"/>
      <c r="ICG275" s="54"/>
      <c r="ICH275" s="66"/>
      <c r="ICI275" s="54"/>
      <c r="ICJ275" s="66"/>
      <c r="ICK275" s="54"/>
      <c r="ICL275" s="66"/>
      <c r="ICM275" s="54"/>
      <c r="ICN275" s="66"/>
      <c r="ICO275" s="54"/>
      <c r="ICP275" s="66"/>
      <c r="ICQ275" s="54"/>
      <c r="ICR275" s="66"/>
      <c r="ICS275" s="54"/>
      <c r="ICT275" s="66"/>
      <c r="ICU275" s="54"/>
      <c r="ICV275" s="66"/>
      <c r="ICW275" s="54"/>
      <c r="ICX275" s="66"/>
      <c r="ICY275" s="54"/>
      <c r="ICZ275" s="66"/>
      <c r="IDA275" s="54"/>
      <c r="IDB275" s="66"/>
      <c r="IDC275" s="54"/>
      <c r="IDD275" s="66"/>
      <c r="IDE275" s="54"/>
      <c r="IDF275" s="66"/>
      <c r="IDG275" s="54"/>
      <c r="IDH275" s="66"/>
      <c r="IDI275" s="54"/>
      <c r="IDJ275" s="66"/>
      <c r="IDK275" s="54"/>
      <c r="IDL275" s="66"/>
      <c r="IDM275" s="54"/>
      <c r="IDN275" s="66"/>
      <c r="IDO275" s="54"/>
      <c r="IDP275" s="66"/>
      <c r="IDQ275" s="54"/>
      <c r="IDR275" s="66"/>
      <c r="IDS275" s="54"/>
      <c r="IDT275" s="66"/>
      <c r="IDU275" s="54"/>
      <c r="IDV275" s="66"/>
      <c r="IDW275" s="54"/>
      <c r="IDX275" s="66"/>
      <c r="IDY275" s="54"/>
      <c r="IDZ275" s="66"/>
      <c r="IEA275" s="54"/>
      <c r="IEB275" s="66"/>
      <c r="IEC275" s="54"/>
      <c r="IED275" s="66"/>
      <c r="IEE275" s="54"/>
      <c r="IEF275" s="66"/>
      <c r="IEG275" s="54"/>
      <c r="IEH275" s="66"/>
      <c r="IEI275" s="54"/>
      <c r="IEJ275" s="66"/>
      <c r="IEK275" s="54"/>
      <c r="IEL275" s="66"/>
      <c r="IEM275" s="54"/>
      <c r="IEN275" s="66"/>
      <c r="IEO275" s="54"/>
      <c r="IEP275" s="66"/>
      <c r="IEQ275" s="54"/>
      <c r="IER275" s="66"/>
      <c r="IES275" s="54"/>
      <c r="IET275" s="66"/>
      <c r="IEU275" s="54"/>
      <c r="IEV275" s="66"/>
      <c r="IEW275" s="54"/>
      <c r="IEX275" s="66"/>
      <c r="IEY275" s="54"/>
      <c r="IEZ275" s="66"/>
      <c r="IFA275" s="54"/>
      <c r="IFB275" s="66"/>
      <c r="IFC275" s="54"/>
      <c r="IFD275" s="66"/>
      <c r="IFE275" s="54"/>
      <c r="IFF275" s="66"/>
      <c r="IFG275" s="54"/>
      <c r="IFH275" s="66"/>
      <c r="IFI275" s="54"/>
      <c r="IFJ275" s="66"/>
      <c r="IFK275" s="54"/>
      <c r="IFL275" s="66"/>
      <c r="IFM275" s="54"/>
      <c r="IFN275" s="66"/>
      <c r="IFO275" s="54"/>
      <c r="IFP275" s="66"/>
      <c r="IFQ275" s="54"/>
      <c r="IFR275" s="66"/>
      <c r="IFS275" s="54"/>
      <c r="IFT275" s="66"/>
      <c r="IFU275" s="54"/>
      <c r="IFV275" s="66"/>
      <c r="IFW275" s="54"/>
      <c r="IFX275" s="66"/>
      <c r="IFY275" s="54"/>
      <c r="IFZ275" s="66"/>
      <c r="IGA275" s="54"/>
      <c r="IGB275" s="66"/>
      <c r="IGC275" s="54"/>
      <c r="IGD275" s="66"/>
      <c r="IGE275" s="54"/>
      <c r="IGF275" s="66"/>
      <c r="IGG275" s="54"/>
      <c r="IGH275" s="66"/>
      <c r="IGI275" s="54"/>
      <c r="IGJ275" s="66"/>
      <c r="IGK275" s="54"/>
      <c r="IGL275" s="66"/>
      <c r="IGM275" s="54"/>
      <c r="IGN275" s="66"/>
      <c r="IGO275" s="54"/>
      <c r="IGP275" s="66"/>
      <c r="IGQ275" s="54"/>
      <c r="IGR275" s="66"/>
      <c r="IGS275" s="54"/>
      <c r="IGT275" s="66"/>
      <c r="IGU275" s="54"/>
      <c r="IGV275" s="66"/>
      <c r="IGW275" s="54"/>
      <c r="IGX275" s="66"/>
      <c r="IGY275" s="54"/>
      <c r="IGZ275" s="66"/>
      <c r="IHA275" s="54"/>
      <c r="IHB275" s="66"/>
      <c r="IHC275" s="54"/>
      <c r="IHD275" s="66"/>
      <c r="IHE275" s="54"/>
      <c r="IHF275" s="66"/>
      <c r="IHG275" s="54"/>
      <c r="IHH275" s="66"/>
      <c r="IHI275" s="54"/>
      <c r="IHJ275" s="66"/>
      <c r="IHK275" s="54"/>
      <c r="IHL275" s="66"/>
      <c r="IHM275" s="54"/>
      <c r="IHN275" s="66"/>
      <c r="IHO275" s="54"/>
      <c r="IHP275" s="66"/>
      <c r="IHQ275" s="54"/>
      <c r="IHR275" s="66"/>
      <c r="IHS275" s="54"/>
      <c r="IHT275" s="66"/>
      <c r="IHU275" s="54"/>
      <c r="IHV275" s="66"/>
      <c r="IHW275" s="54"/>
      <c r="IHX275" s="66"/>
      <c r="IHY275" s="54"/>
      <c r="IHZ275" s="66"/>
      <c r="IIA275" s="54"/>
      <c r="IIB275" s="66"/>
      <c r="IIC275" s="54"/>
      <c r="IID275" s="66"/>
      <c r="IIE275" s="54"/>
      <c r="IIF275" s="66"/>
      <c r="IIG275" s="54"/>
      <c r="IIH275" s="66"/>
      <c r="III275" s="54"/>
      <c r="IIJ275" s="66"/>
      <c r="IIK275" s="54"/>
      <c r="IIL275" s="66"/>
      <c r="IIM275" s="54"/>
      <c r="IIN275" s="66"/>
      <c r="IIO275" s="54"/>
      <c r="IIP275" s="66"/>
      <c r="IIQ275" s="54"/>
      <c r="IIR275" s="66"/>
      <c r="IIS275" s="54"/>
      <c r="IIT275" s="66"/>
      <c r="IIU275" s="54"/>
      <c r="IIV275" s="66"/>
      <c r="IIW275" s="54"/>
      <c r="IIX275" s="66"/>
      <c r="IIY275" s="54"/>
      <c r="IIZ275" s="66"/>
      <c r="IJA275" s="54"/>
      <c r="IJB275" s="66"/>
      <c r="IJC275" s="54"/>
      <c r="IJD275" s="66"/>
      <c r="IJE275" s="54"/>
      <c r="IJF275" s="66"/>
      <c r="IJG275" s="54"/>
      <c r="IJH275" s="66"/>
      <c r="IJI275" s="54"/>
      <c r="IJJ275" s="66"/>
      <c r="IJK275" s="54"/>
      <c r="IJL275" s="66"/>
      <c r="IJM275" s="54"/>
      <c r="IJN275" s="66"/>
      <c r="IJO275" s="54"/>
      <c r="IJP275" s="66"/>
      <c r="IJQ275" s="54"/>
      <c r="IJR275" s="66"/>
      <c r="IJS275" s="54"/>
      <c r="IJT275" s="66"/>
      <c r="IJU275" s="54"/>
      <c r="IJV275" s="66"/>
      <c r="IJW275" s="54"/>
      <c r="IJX275" s="66"/>
      <c r="IJY275" s="54"/>
      <c r="IJZ275" s="66"/>
      <c r="IKA275" s="54"/>
      <c r="IKB275" s="66"/>
      <c r="IKC275" s="54"/>
      <c r="IKD275" s="66"/>
      <c r="IKE275" s="54"/>
      <c r="IKF275" s="66"/>
      <c r="IKG275" s="54"/>
      <c r="IKH275" s="66"/>
      <c r="IKI275" s="54"/>
      <c r="IKJ275" s="66"/>
      <c r="IKK275" s="54"/>
      <c r="IKL275" s="66"/>
      <c r="IKM275" s="54"/>
      <c r="IKN275" s="66"/>
      <c r="IKO275" s="54"/>
      <c r="IKP275" s="66"/>
      <c r="IKQ275" s="54"/>
      <c r="IKR275" s="66"/>
      <c r="IKS275" s="54"/>
      <c r="IKT275" s="66"/>
      <c r="IKU275" s="54"/>
      <c r="IKV275" s="66"/>
      <c r="IKW275" s="54"/>
      <c r="IKX275" s="66"/>
      <c r="IKY275" s="54"/>
      <c r="IKZ275" s="66"/>
      <c r="ILA275" s="54"/>
      <c r="ILB275" s="66"/>
      <c r="ILC275" s="54"/>
      <c r="ILD275" s="66"/>
      <c r="ILE275" s="54"/>
      <c r="ILF275" s="66"/>
      <c r="ILG275" s="54"/>
      <c r="ILH275" s="66"/>
      <c r="ILI275" s="54"/>
      <c r="ILJ275" s="66"/>
      <c r="ILK275" s="54"/>
      <c r="ILL275" s="66"/>
      <c r="ILM275" s="54"/>
      <c r="ILN275" s="66"/>
      <c r="ILO275" s="54"/>
      <c r="ILP275" s="66"/>
      <c r="ILQ275" s="54"/>
      <c r="ILR275" s="66"/>
      <c r="ILS275" s="54"/>
      <c r="ILT275" s="66"/>
      <c r="ILU275" s="54"/>
      <c r="ILV275" s="66"/>
      <c r="ILW275" s="54"/>
      <c r="ILX275" s="66"/>
      <c r="ILY275" s="54"/>
      <c r="ILZ275" s="66"/>
      <c r="IMA275" s="54"/>
      <c r="IMB275" s="66"/>
      <c r="IMC275" s="54"/>
      <c r="IMD275" s="66"/>
      <c r="IME275" s="54"/>
      <c r="IMF275" s="66"/>
      <c r="IMG275" s="54"/>
      <c r="IMH275" s="66"/>
      <c r="IMI275" s="54"/>
      <c r="IMJ275" s="66"/>
      <c r="IMK275" s="54"/>
      <c r="IML275" s="66"/>
      <c r="IMM275" s="54"/>
      <c r="IMN275" s="66"/>
      <c r="IMO275" s="54"/>
      <c r="IMP275" s="66"/>
      <c r="IMQ275" s="54"/>
      <c r="IMR275" s="66"/>
      <c r="IMS275" s="54"/>
      <c r="IMT275" s="66"/>
      <c r="IMU275" s="54"/>
      <c r="IMV275" s="66"/>
      <c r="IMW275" s="54"/>
      <c r="IMX275" s="66"/>
      <c r="IMY275" s="54"/>
      <c r="IMZ275" s="66"/>
      <c r="INA275" s="54"/>
      <c r="INB275" s="66"/>
      <c r="INC275" s="54"/>
      <c r="IND275" s="66"/>
      <c r="INE275" s="54"/>
      <c r="INF275" s="66"/>
      <c r="ING275" s="54"/>
      <c r="INH275" s="66"/>
      <c r="INI275" s="54"/>
      <c r="INJ275" s="66"/>
      <c r="INK275" s="54"/>
      <c r="INL275" s="66"/>
      <c r="INM275" s="54"/>
      <c r="INN275" s="66"/>
      <c r="INO275" s="54"/>
      <c r="INP275" s="66"/>
      <c r="INQ275" s="54"/>
      <c r="INR275" s="66"/>
      <c r="INS275" s="54"/>
      <c r="INT275" s="66"/>
      <c r="INU275" s="54"/>
      <c r="INV275" s="66"/>
      <c r="INW275" s="54"/>
      <c r="INX275" s="66"/>
      <c r="INY275" s="54"/>
      <c r="INZ275" s="66"/>
      <c r="IOA275" s="54"/>
      <c r="IOB275" s="66"/>
      <c r="IOC275" s="54"/>
      <c r="IOD275" s="66"/>
      <c r="IOE275" s="54"/>
      <c r="IOF275" s="66"/>
      <c r="IOG275" s="54"/>
      <c r="IOH275" s="66"/>
      <c r="IOI275" s="54"/>
      <c r="IOJ275" s="66"/>
      <c r="IOK275" s="54"/>
      <c r="IOL275" s="66"/>
      <c r="IOM275" s="54"/>
      <c r="ION275" s="66"/>
      <c r="IOO275" s="54"/>
      <c r="IOP275" s="66"/>
      <c r="IOQ275" s="54"/>
      <c r="IOR275" s="66"/>
      <c r="IOS275" s="54"/>
      <c r="IOT275" s="66"/>
      <c r="IOU275" s="54"/>
      <c r="IOV275" s="66"/>
      <c r="IOW275" s="54"/>
      <c r="IOX275" s="66"/>
      <c r="IOY275" s="54"/>
      <c r="IOZ275" s="66"/>
      <c r="IPA275" s="54"/>
      <c r="IPB275" s="66"/>
      <c r="IPC275" s="54"/>
      <c r="IPD275" s="66"/>
      <c r="IPE275" s="54"/>
      <c r="IPF275" s="66"/>
      <c r="IPG275" s="54"/>
      <c r="IPH275" s="66"/>
      <c r="IPI275" s="54"/>
      <c r="IPJ275" s="66"/>
      <c r="IPK275" s="54"/>
      <c r="IPL275" s="66"/>
      <c r="IPM275" s="54"/>
      <c r="IPN275" s="66"/>
      <c r="IPO275" s="54"/>
      <c r="IPP275" s="66"/>
      <c r="IPQ275" s="54"/>
      <c r="IPR275" s="66"/>
      <c r="IPS275" s="54"/>
      <c r="IPT275" s="66"/>
      <c r="IPU275" s="54"/>
      <c r="IPV275" s="66"/>
      <c r="IPW275" s="54"/>
      <c r="IPX275" s="66"/>
      <c r="IPY275" s="54"/>
      <c r="IPZ275" s="66"/>
      <c r="IQA275" s="54"/>
      <c r="IQB275" s="66"/>
      <c r="IQC275" s="54"/>
      <c r="IQD275" s="66"/>
      <c r="IQE275" s="54"/>
      <c r="IQF275" s="66"/>
      <c r="IQG275" s="54"/>
      <c r="IQH275" s="66"/>
      <c r="IQI275" s="54"/>
      <c r="IQJ275" s="66"/>
      <c r="IQK275" s="54"/>
      <c r="IQL275" s="66"/>
      <c r="IQM275" s="54"/>
      <c r="IQN275" s="66"/>
      <c r="IQO275" s="54"/>
      <c r="IQP275" s="66"/>
      <c r="IQQ275" s="54"/>
      <c r="IQR275" s="66"/>
      <c r="IQS275" s="54"/>
      <c r="IQT275" s="66"/>
      <c r="IQU275" s="54"/>
      <c r="IQV275" s="66"/>
      <c r="IQW275" s="54"/>
      <c r="IQX275" s="66"/>
      <c r="IQY275" s="54"/>
      <c r="IQZ275" s="66"/>
      <c r="IRA275" s="54"/>
      <c r="IRB275" s="66"/>
      <c r="IRC275" s="54"/>
      <c r="IRD275" s="66"/>
      <c r="IRE275" s="54"/>
      <c r="IRF275" s="66"/>
      <c r="IRG275" s="54"/>
      <c r="IRH275" s="66"/>
      <c r="IRI275" s="54"/>
      <c r="IRJ275" s="66"/>
      <c r="IRK275" s="54"/>
      <c r="IRL275" s="66"/>
      <c r="IRM275" s="54"/>
      <c r="IRN275" s="66"/>
      <c r="IRO275" s="54"/>
      <c r="IRP275" s="66"/>
      <c r="IRQ275" s="54"/>
      <c r="IRR275" s="66"/>
      <c r="IRS275" s="54"/>
      <c r="IRT275" s="66"/>
      <c r="IRU275" s="54"/>
      <c r="IRV275" s="66"/>
      <c r="IRW275" s="54"/>
      <c r="IRX275" s="66"/>
      <c r="IRY275" s="54"/>
      <c r="IRZ275" s="66"/>
      <c r="ISA275" s="54"/>
      <c r="ISB275" s="66"/>
      <c r="ISC275" s="54"/>
      <c r="ISD275" s="66"/>
      <c r="ISE275" s="54"/>
      <c r="ISF275" s="66"/>
      <c r="ISG275" s="54"/>
      <c r="ISH275" s="66"/>
      <c r="ISI275" s="54"/>
      <c r="ISJ275" s="66"/>
      <c r="ISK275" s="54"/>
      <c r="ISL275" s="66"/>
      <c r="ISM275" s="54"/>
      <c r="ISN275" s="66"/>
      <c r="ISO275" s="54"/>
      <c r="ISP275" s="66"/>
      <c r="ISQ275" s="54"/>
      <c r="ISR275" s="66"/>
      <c r="ISS275" s="54"/>
      <c r="IST275" s="66"/>
      <c r="ISU275" s="54"/>
      <c r="ISV275" s="66"/>
      <c r="ISW275" s="54"/>
      <c r="ISX275" s="66"/>
      <c r="ISY275" s="54"/>
      <c r="ISZ275" s="66"/>
      <c r="ITA275" s="54"/>
      <c r="ITB275" s="66"/>
      <c r="ITC275" s="54"/>
      <c r="ITD275" s="66"/>
      <c r="ITE275" s="54"/>
      <c r="ITF275" s="66"/>
      <c r="ITG275" s="54"/>
      <c r="ITH275" s="66"/>
      <c r="ITI275" s="54"/>
      <c r="ITJ275" s="66"/>
      <c r="ITK275" s="54"/>
      <c r="ITL275" s="66"/>
      <c r="ITM275" s="54"/>
      <c r="ITN275" s="66"/>
      <c r="ITO275" s="54"/>
      <c r="ITP275" s="66"/>
      <c r="ITQ275" s="54"/>
      <c r="ITR275" s="66"/>
      <c r="ITS275" s="54"/>
      <c r="ITT275" s="66"/>
      <c r="ITU275" s="54"/>
      <c r="ITV275" s="66"/>
      <c r="ITW275" s="54"/>
      <c r="ITX275" s="66"/>
      <c r="ITY275" s="54"/>
      <c r="ITZ275" s="66"/>
      <c r="IUA275" s="54"/>
      <c r="IUB275" s="66"/>
      <c r="IUC275" s="54"/>
      <c r="IUD275" s="66"/>
      <c r="IUE275" s="54"/>
      <c r="IUF275" s="66"/>
      <c r="IUG275" s="54"/>
      <c r="IUH275" s="66"/>
      <c r="IUI275" s="54"/>
      <c r="IUJ275" s="66"/>
      <c r="IUK275" s="54"/>
      <c r="IUL275" s="66"/>
      <c r="IUM275" s="54"/>
      <c r="IUN275" s="66"/>
      <c r="IUO275" s="54"/>
      <c r="IUP275" s="66"/>
      <c r="IUQ275" s="54"/>
      <c r="IUR275" s="66"/>
      <c r="IUS275" s="54"/>
      <c r="IUT275" s="66"/>
      <c r="IUU275" s="54"/>
      <c r="IUV275" s="66"/>
      <c r="IUW275" s="54"/>
      <c r="IUX275" s="66"/>
      <c r="IUY275" s="54"/>
      <c r="IUZ275" s="66"/>
      <c r="IVA275" s="54"/>
      <c r="IVB275" s="66"/>
      <c r="IVC275" s="54"/>
      <c r="IVD275" s="66"/>
      <c r="IVE275" s="54"/>
      <c r="IVF275" s="66"/>
      <c r="IVG275" s="54"/>
      <c r="IVH275" s="66"/>
      <c r="IVI275" s="54"/>
      <c r="IVJ275" s="66"/>
      <c r="IVK275" s="54"/>
      <c r="IVL275" s="66"/>
      <c r="IVM275" s="54"/>
      <c r="IVN275" s="66"/>
      <c r="IVO275" s="54"/>
      <c r="IVP275" s="66"/>
      <c r="IVQ275" s="54"/>
      <c r="IVR275" s="66"/>
      <c r="IVS275" s="54"/>
      <c r="IVT275" s="66"/>
      <c r="IVU275" s="54"/>
      <c r="IVV275" s="66"/>
      <c r="IVW275" s="54"/>
      <c r="IVX275" s="66"/>
      <c r="IVY275" s="54"/>
      <c r="IVZ275" s="66"/>
      <c r="IWA275" s="54"/>
      <c r="IWB275" s="66"/>
      <c r="IWC275" s="54"/>
      <c r="IWD275" s="66"/>
      <c r="IWE275" s="54"/>
      <c r="IWF275" s="66"/>
      <c r="IWG275" s="54"/>
      <c r="IWH275" s="66"/>
      <c r="IWI275" s="54"/>
      <c r="IWJ275" s="66"/>
      <c r="IWK275" s="54"/>
      <c r="IWL275" s="66"/>
      <c r="IWM275" s="54"/>
      <c r="IWN275" s="66"/>
      <c r="IWO275" s="54"/>
      <c r="IWP275" s="66"/>
      <c r="IWQ275" s="54"/>
      <c r="IWR275" s="66"/>
      <c r="IWS275" s="54"/>
      <c r="IWT275" s="66"/>
      <c r="IWU275" s="54"/>
      <c r="IWV275" s="66"/>
      <c r="IWW275" s="54"/>
      <c r="IWX275" s="66"/>
      <c r="IWY275" s="54"/>
      <c r="IWZ275" s="66"/>
      <c r="IXA275" s="54"/>
      <c r="IXB275" s="66"/>
      <c r="IXC275" s="54"/>
      <c r="IXD275" s="66"/>
      <c r="IXE275" s="54"/>
      <c r="IXF275" s="66"/>
      <c r="IXG275" s="54"/>
      <c r="IXH275" s="66"/>
      <c r="IXI275" s="54"/>
      <c r="IXJ275" s="66"/>
      <c r="IXK275" s="54"/>
      <c r="IXL275" s="66"/>
      <c r="IXM275" s="54"/>
      <c r="IXN275" s="66"/>
      <c r="IXO275" s="54"/>
      <c r="IXP275" s="66"/>
      <c r="IXQ275" s="54"/>
      <c r="IXR275" s="66"/>
      <c r="IXS275" s="54"/>
      <c r="IXT275" s="66"/>
      <c r="IXU275" s="54"/>
      <c r="IXV275" s="66"/>
      <c r="IXW275" s="54"/>
      <c r="IXX275" s="66"/>
      <c r="IXY275" s="54"/>
      <c r="IXZ275" s="66"/>
      <c r="IYA275" s="54"/>
      <c r="IYB275" s="66"/>
      <c r="IYC275" s="54"/>
      <c r="IYD275" s="66"/>
      <c r="IYE275" s="54"/>
      <c r="IYF275" s="66"/>
      <c r="IYG275" s="54"/>
      <c r="IYH275" s="66"/>
      <c r="IYI275" s="54"/>
      <c r="IYJ275" s="66"/>
      <c r="IYK275" s="54"/>
      <c r="IYL275" s="66"/>
      <c r="IYM275" s="54"/>
      <c r="IYN275" s="66"/>
      <c r="IYO275" s="54"/>
      <c r="IYP275" s="66"/>
      <c r="IYQ275" s="54"/>
      <c r="IYR275" s="66"/>
      <c r="IYS275" s="54"/>
      <c r="IYT275" s="66"/>
      <c r="IYU275" s="54"/>
      <c r="IYV275" s="66"/>
      <c r="IYW275" s="54"/>
      <c r="IYX275" s="66"/>
      <c r="IYY275" s="54"/>
      <c r="IYZ275" s="66"/>
      <c r="IZA275" s="54"/>
      <c r="IZB275" s="66"/>
      <c r="IZC275" s="54"/>
      <c r="IZD275" s="66"/>
      <c r="IZE275" s="54"/>
      <c r="IZF275" s="66"/>
      <c r="IZG275" s="54"/>
      <c r="IZH275" s="66"/>
      <c r="IZI275" s="54"/>
      <c r="IZJ275" s="66"/>
      <c r="IZK275" s="54"/>
      <c r="IZL275" s="66"/>
      <c r="IZM275" s="54"/>
      <c r="IZN275" s="66"/>
      <c r="IZO275" s="54"/>
      <c r="IZP275" s="66"/>
      <c r="IZQ275" s="54"/>
      <c r="IZR275" s="66"/>
      <c r="IZS275" s="54"/>
      <c r="IZT275" s="66"/>
      <c r="IZU275" s="54"/>
      <c r="IZV275" s="66"/>
      <c r="IZW275" s="54"/>
      <c r="IZX275" s="66"/>
      <c r="IZY275" s="54"/>
      <c r="IZZ275" s="66"/>
      <c r="JAA275" s="54"/>
      <c r="JAB275" s="66"/>
      <c r="JAC275" s="54"/>
      <c r="JAD275" s="66"/>
      <c r="JAE275" s="54"/>
      <c r="JAF275" s="66"/>
      <c r="JAG275" s="54"/>
      <c r="JAH275" s="66"/>
      <c r="JAI275" s="54"/>
      <c r="JAJ275" s="66"/>
      <c r="JAK275" s="54"/>
      <c r="JAL275" s="66"/>
      <c r="JAM275" s="54"/>
      <c r="JAN275" s="66"/>
      <c r="JAO275" s="54"/>
      <c r="JAP275" s="66"/>
      <c r="JAQ275" s="54"/>
      <c r="JAR275" s="66"/>
      <c r="JAS275" s="54"/>
      <c r="JAT275" s="66"/>
      <c r="JAU275" s="54"/>
      <c r="JAV275" s="66"/>
      <c r="JAW275" s="54"/>
      <c r="JAX275" s="66"/>
      <c r="JAY275" s="54"/>
      <c r="JAZ275" s="66"/>
      <c r="JBA275" s="54"/>
      <c r="JBB275" s="66"/>
      <c r="JBC275" s="54"/>
      <c r="JBD275" s="66"/>
      <c r="JBE275" s="54"/>
      <c r="JBF275" s="66"/>
      <c r="JBG275" s="54"/>
      <c r="JBH275" s="66"/>
      <c r="JBI275" s="54"/>
      <c r="JBJ275" s="66"/>
      <c r="JBK275" s="54"/>
      <c r="JBL275" s="66"/>
      <c r="JBM275" s="54"/>
      <c r="JBN275" s="66"/>
      <c r="JBO275" s="54"/>
      <c r="JBP275" s="66"/>
      <c r="JBQ275" s="54"/>
      <c r="JBR275" s="66"/>
      <c r="JBS275" s="54"/>
      <c r="JBT275" s="66"/>
      <c r="JBU275" s="54"/>
      <c r="JBV275" s="66"/>
      <c r="JBW275" s="54"/>
      <c r="JBX275" s="66"/>
      <c r="JBY275" s="54"/>
      <c r="JBZ275" s="66"/>
      <c r="JCA275" s="54"/>
      <c r="JCB275" s="66"/>
      <c r="JCC275" s="54"/>
      <c r="JCD275" s="66"/>
      <c r="JCE275" s="54"/>
      <c r="JCF275" s="66"/>
      <c r="JCG275" s="54"/>
      <c r="JCH275" s="66"/>
      <c r="JCI275" s="54"/>
      <c r="JCJ275" s="66"/>
      <c r="JCK275" s="54"/>
      <c r="JCL275" s="66"/>
      <c r="JCM275" s="54"/>
      <c r="JCN275" s="66"/>
      <c r="JCO275" s="54"/>
      <c r="JCP275" s="66"/>
      <c r="JCQ275" s="54"/>
      <c r="JCR275" s="66"/>
      <c r="JCS275" s="54"/>
      <c r="JCT275" s="66"/>
      <c r="JCU275" s="54"/>
      <c r="JCV275" s="66"/>
      <c r="JCW275" s="54"/>
      <c r="JCX275" s="66"/>
      <c r="JCY275" s="54"/>
      <c r="JCZ275" s="66"/>
      <c r="JDA275" s="54"/>
      <c r="JDB275" s="66"/>
      <c r="JDC275" s="54"/>
      <c r="JDD275" s="66"/>
      <c r="JDE275" s="54"/>
      <c r="JDF275" s="66"/>
      <c r="JDG275" s="54"/>
      <c r="JDH275" s="66"/>
      <c r="JDI275" s="54"/>
      <c r="JDJ275" s="66"/>
      <c r="JDK275" s="54"/>
      <c r="JDL275" s="66"/>
      <c r="JDM275" s="54"/>
      <c r="JDN275" s="66"/>
      <c r="JDO275" s="54"/>
      <c r="JDP275" s="66"/>
      <c r="JDQ275" s="54"/>
      <c r="JDR275" s="66"/>
      <c r="JDS275" s="54"/>
      <c r="JDT275" s="66"/>
      <c r="JDU275" s="54"/>
      <c r="JDV275" s="66"/>
      <c r="JDW275" s="54"/>
      <c r="JDX275" s="66"/>
      <c r="JDY275" s="54"/>
      <c r="JDZ275" s="66"/>
      <c r="JEA275" s="54"/>
      <c r="JEB275" s="66"/>
      <c r="JEC275" s="54"/>
      <c r="JED275" s="66"/>
      <c r="JEE275" s="54"/>
      <c r="JEF275" s="66"/>
      <c r="JEG275" s="54"/>
      <c r="JEH275" s="66"/>
      <c r="JEI275" s="54"/>
      <c r="JEJ275" s="66"/>
      <c r="JEK275" s="54"/>
      <c r="JEL275" s="66"/>
      <c r="JEM275" s="54"/>
      <c r="JEN275" s="66"/>
      <c r="JEO275" s="54"/>
      <c r="JEP275" s="66"/>
      <c r="JEQ275" s="54"/>
      <c r="JER275" s="66"/>
      <c r="JES275" s="54"/>
      <c r="JET275" s="66"/>
      <c r="JEU275" s="54"/>
      <c r="JEV275" s="66"/>
      <c r="JEW275" s="54"/>
      <c r="JEX275" s="66"/>
      <c r="JEY275" s="54"/>
      <c r="JEZ275" s="66"/>
      <c r="JFA275" s="54"/>
      <c r="JFB275" s="66"/>
      <c r="JFC275" s="54"/>
      <c r="JFD275" s="66"/>
      <c r="JFE275" s="54"/>
      <c r="JFF275" s="66"/>
      <c r="JFG275" s="54"/>
      <c r="JFH275" s="66"/>
      <c r="JFI275" s="54"/>
      <c r="JFJ275" s="66"/>
      <c r="JFK275" s="54"/>
      <c r="JFL275" s="66"/>
      <c r="JFM275" s="54"/>
      <c r="JFN275" s="66"/>
      <c r="JFO275" s="54"/>
      <c r="JFP275" s="66"/>
      <c r="JFQ275" s="54"/>
      <c r="JFR275" s="66"/>
      <c r="JFS275" s="54"/>
      <c r="JFT275" s="66"/>
      <c r="JFU275" s="54"/>
      <c r="JFV275" s="66"/>
      <c r="JFW275" s="54"/>
      <c r="JFX275" s="66"/>
      <c r="JFY275" s="54"/>
      <c r="JFZ275" s="66"/>
      <c r="JGA275" s="54"/>
      <c r="JGB275" s="66"/>
      <c r="JGC275" s="54"/>
      <c r="JGD275" s="66"/>
      <c r="JGE275" s="54"/>
      <c r="JGF275" s="66"/>
      <c r="JGG275" s="54"/>
      <c r="JGH275" s="66"/>
      <c r="JGI275" s="54"/>
      <c r="JGJ275" s="66"/>
      <c r="JGK275" s="54"/>
      <c r="JGL275" s="66"/>
      <c r="JGM275" s="54"/>
      <c r="JGN275" s="66"/>
      <c r="JGO275" s="54"/>
      <c r="JGP275" s="66"/>
      <c r="JGQ275" s="54"/>
      <c r="JGR275" s="66"/>
      <c r="JGS275" s="54"/>
      <c r="JGT275" s="66"/>
      <c r="JGU275" s="54"/>
      <c r="JGV275" s="66"/>
      <c r="JGW275" s="54"/>
      <c r="JGX275" s="66"/>
      <c r="JGY275" s="54"/>
      <c r="JGZ275" s="66"/>
      <c r="JHA275" s="54"/>
      <c r="JHB275" s="66"/>
      <c r="JHC275" s="54"/>
      <c r="JHD275" s="66"/>
      <c r="JHE275" s="54"/>
      <c r="JHF275" s="66"/>
      <c r="JHG275" s="54"/>
      <c r="JHH275" s="66"/>
      <c r="JHI275" s="54"/>
      <c r="JHJ275" s="66"/>
      <c r="JHK275" s="54"/>
      <c r="JHL275" s="66"/>
      <c r="JHM275" s="54"/>
      <c r="JHN275" s="66"/>
      <c r="JHO275" s="54"/>
      <c r="JHP275" s="66"/>
      <c r="JHQ275" s="54"/>
      <c r="JHR275" s="66"/>
      <c r="JHS275" s="54"/>
      <c r="JHT275" s="66"/>
      <c r="JHU275" s="54"/>
      <c r="JHV275" s="66"/>
      <c r="JHW275" s="54"/>
      <c r="JHX275" s="66"/>
      <c r="JHY275" s="54"/>
      <c r="JHZ275" s="66"/>
      <c r="JIA275" s="54"/>
      <c r="JIB275" s="66"/>
      <c r="JIC275" s="54"/>
      <c r="JID275" s="66"/>
      <c r="JIE275" s="54"/>
      <c r="JIF275" s="66"/>
      <c r="JIG275" s="54"/>
      <c r="JIH275" s="66"/>
      <c r="JII275" s="54"/>
      <c r="JIJ275" s="66"/>
      <c r="JIK275" s="54"/>
      <c r="JIL275" s="66"/>
      <c r="JIM275" s="54"/>
      <c r="JIN275" s="66"/>
      <c r="JIO275" s="54"/>
      <c r="JIP275" s="66"/>
      <c r="JIQ275" s="54"/>
      <c r="JIR275" s="66"/>
      <c r="JIS275" s="54"/>
      <c r="JIT275" s="66"/>
      <c r="JIU275" s="54"/>
      <c r="JIV275" s="66"/>
      <c r="JIW275" s="54"/>
      <c r="JIX275" s="66"/>
      <c r="JIY275" s="54"/>
      <c r="JIZ275" s="66"/>
      <c r="JJA275" s="54"/>
      <c r="JJB275" s="66"/>
      <c r="JJC275" s="54"/>
      <c r="JJD275" s="66"/>
      <c r="JJE275" s="54"/>
      <c r="JJF275" s="66"/>
      <c r="JJG275" s="54"/>
      <c r="JJH275" s="66"/>
      <c r="JJI275" s="54"/>
      <c r="JJJ275" s="66"/>
      <c r="JJK275" s="54"/>
      <c r="JJL275" s="66"/>
      <c r="JJM275" s="54"/>
      <c r="JJN275" s="66"/>
      <c r="JJO275" s="54"/>
      <c r="JJP275" s="66"/>
      <c r="JJQ275" s="54"/>
      <c r="JJR275" s="66"/>
      <c r="JJS275" s="54"/>
      <c r="JJT275" s="66"/>
      <c r="JJU275" s="54"/>
      <c r="JJV275" s="66"/>
      <c r="JJW275" s="54"/>
      <c r="JJX275" s="66"/>
      <c r="JJY275" s="54"/>
      <c r="JJZ275" s="66"/>
      <c r="JKA275" s="54"/>
      <c r="JKB275" s="66"/>
      <c r="JKC275" s="54"/>
      <c r="JKD275" s="66"/>
      <c r="JKE275" s="54"/>
      <c r="JKF275" s="66"/>
      <c r="JKG275" s="54"/>
      <c r="JKH275" s="66"/>
      <c r="JKI275" s="54"/>
      <c r="JKJ275" s="66"/>
      <c r="JKK275" s="54"/>
      <c r="JKL275" s="66"/>
      <c r="JKM275" s="54"/>
      <c r="JKN275" s="66"/>
      <c r="JKO275" s="54"/>
      <c r="JKP275" s="66"/>
      <c r="JKQ275" s="54"/>
      <c r="JKR275" s="66"/>
      <c r="JKS275" s="54"/>
      <c r="JKT275" s="66"/>
      <c r="JKU275" s="54"/>
      <c r="JKV275" s="66"/>
      <c r="JKW275" s="54"/>
      <c r="JKX275" s="66"/>
      <c r="JKY275" s="54"/>
      <c r="JKZ275" s="66"/>
      <c r="JLA275" s="54"/>
      <c r="JLB275" s="66"/>
      <c r="JLC275" s="54"/>
      <c r="JLD275" s="66"/>
      <c r="JLE275" s="54"/>
      <c r="JLF275" s="66"/>
      <c r="JLG275" s="54"/>
      <c r="JLH275" s="66"/>
      <c r="JLI275" s="54"/>
      <c r="JLJ275" s="66"/>
      <c r="JLK275" s="54"/>
      <c r="JLL275" s="66"/>
      <c r="JLM275" s="54"/>
      <c r="JLN275" s="66"/>
      <c r="JLO275" s="54"/>
      <c r="JLP275" s="66"/>
      <c r="JLQ275" s="54"/>
      <c r="JLR275" s="66"/>
      <c r="JLS275" s="54"/>
      <c r="JLT275" s="66"/>
      <c r="JLU275" s="54"/>
      <c r="JLV275" s="66"/>
      <c r="JLW275" s="54"/>
      <c r="JLX275" s="66"/>
      <c r="JLY275" s="54"/>
      <c r="JLZ275" s="66"/>
      <c r="JMA275" s="54"/>
      <c r="JMB275" s="66"/>
      <c r="JMC275" s="54"/>
      <c r="JMD275" s="66"/>
      <c r="JME275" s="54"/>
      <c r="JMF275" s="66"/>
      <c r="JMG275" s="54"/>
      <c r="JMH275" s="66"/>
      <c r="JMI275" s="54"/>
      <c r="JMJ275" s="66"/>
      <c r="JMK275" s="54"/>
      <c r="JML275" s="66"/>
      <c r="JMM275" s="54"/>
      <c r="JMN275" s="66"/>
      <c r="JMO275" s="54"/>
      <c r="JMP275" s="66"/>
      <c r="JMQ275" s="54"/>
      <c r="JMR275" s="66"/>
      <c r="JMS275" s="54"/>
      <c r="JMT275" s="66"/>
      <c r="JMU275" s="54"/>
      <c r="JMV275" s="66"/>
      <c r="JMW275" s="54"/>
      <c r="JMX275" s="66"/>
      <c r="JMY275" s="54"/>
      <c r="JMZ275" s="66"/>
      <c r="JNA275" s="54"/>
      <c r="JNB275" s="66"/>
      <c r="JNC275" s="54"/>
      <c r="JND275" s="66"/>
      <c r="JNE275" s="54"/>
      <c r="JNF275" s="66"/>
      <c r="JNG275" s="54"/>
      <c r="JNH275" s="66"/>
      <c r="JNI275" s="54"/>
      <c r="JNJ275" s="66"/>
      <c r="JNK275" s="54"/>
      <c r="JNL275" s="66"/>
      <c r="JNM275" s="54"/>
      <c r="JNN275" s="66"/>
      <c r="JNO275" s="54"/>
      <c r="JNP275" s="66"/>
      <c r="JNQ275" s="54"/>
      <c r="JNR275" s="66"/>
      <c r="JNS275" s="54"/>
      <c r="JNT275" s="66"/>
      <c r="JNU275" s="54"/>
      <c r="JNV275" s="66"/>
      <c r="JNW275" s="54"/>
      <c r="JNX275" s="66"/>
      <c r="JNY275" s="54"/>
      <c r="JNZ275" s="66"/>
      <c r="JOA275" s="54"/>
      <c r="JOB275" s="66"/>
      <c r="JOC275" s="54"/>
      <c r="JOD275" s="66"/>
      <c r="JOE275" s="54"/>
      <c r="JOF275" s="66"/>
      <c r="JOG275" s="54"/>
      <c r="JOH275" s="66"/>
      <c r="JOI275" s="54"/>
      <c r="JOJ275" s="66"/>
      <c r="JOK275" s="54"/>
      <c r="JOL275" s="66"/>
      <c r="JOM275" s="54"/>
      <c r="JON275" s="66"/>
      <c r="JOO275" s="54"/>
      <c r="JOP275" s="66"/>
      <c r="JOQ275" s="54"/>
      <c r="JOR275" s="66"/>
      <c r="JOS275" s="54"/>
      <c r="JOT275" s="66"/>
      <c r="JOU275" s="54"/>
      <c r="JOV275" s="66"/>
      <c r="JOW275" s="54"/>
      <c r="JOX275" s="66"/>
      <c r="JOY275" s="54"/>
      <c r="JOZ275" s="66"/>
      <c r="JPA275" s="54"/>
      <c r="JPB275" s="66"/>
      <c r="JPC275" s="54"/>
      <c r="JPD275" s="66"/>
      <c r="JPE275" s="54"/>
      <c r="JPF275" s="66"/>
      <c r="JPG275" s="54"/>
      <c r="JPH275" s="66"/>
      <c r="JPI275" s="54"/>
      <c r="JPJ275" s="66"/>
      <c r="JPK275" s="54"/>
      <c r="JPL275" s="66"/>
      <c r="JPM275" s="54"/>
      <c r="JPN275" s="66"/>
      <c r="JPO275" s="54"/>
      <c r="JPP275" s="66"/>
      <c r="JPQ275" s="54"/>
      <c r="JPR275" s="66"/>
      <c r="JPS275" s="54"/>
      <c r="JPT275" s="66"/>
      <c r="JPU275" s="54"/>
      <c r="JPV275" s="66"/>
      <c r="JPW275" s="54"/>
      <c r="JPX275" s="66"/>
      <c r="JPY275" s="54"/>
      <c r="JPZ275" s="66"/>
      <c r="JQA275" s="54"/>
      <c r="JQB275" s="66"/>
      <c r="JQC275" s="54"/>
      <c r="JQD275" s="66"/>
      <c r="JQE275" s="54"/>
      <c r="JQF275" s="66"/>
      <c r="JQG275" s="54"/>
      <c r="JQH275" s="66"/>
      <c r="JQI275" s="54"/>
      <c r="JQJ275" s="66"/>
      <c r="JQK275" s="54"/>
      <c r="JQL275" s="66"/>
      <c r="JQM275" s="54"/>
      <c r="JQN275" s="66"/>
      <c r="JQO275" s="54"/>
      <c r="JQP275" s="66"/>
      <c r="JQQ275" s="54"/>
      <c r="JQR275" s="66"/>
      <c r="JQS275" s="54"/>
      <c r="JQT275" s="66"/>
      <c r="JQU275" s="54"/>
      <c r="JQV275" s="66"/>
      <c r="JQW275" s="54"/>
      <c r="JQX275" s="66"/>
      <c r="JQY275" s="54"/>
      <c r="JQZ275" s="66"/>
      <c r="JRA275" s="54"/>
      <c r="JRB275" s="66"/>
      <c r="JRC275" s="54"/>
      <c r="JRD275" s="66"/>
      <c r="JRE275" s="54"/>
      <c r="JRF275" s="66"/>
      <c r="JRG275" s="54"/>
      <c r="JRH275" s="66"/>
      <c r="JRI275" s="54"/>
      <c r="JRJ275" s="66"/>
      <c r="JRK275" s="54"/>
      <c r="JRL275" s="66"/>
      <c r="JRM275" s="54"/>
      <c r="JRN275" s="66"/>
      <c r="JRO275" s="54"/>
      <c r="JRP275" s="66"/>
      <c r="JRQ275" s="54"/>
      <c r="JRR275" s="66"/>
      <c r="JRS275" s="54"/>
      <c r="JRT275" s="66"/>
      <c r="JRU275" s="54"/>
      <c r="JRV275" s="66"/>
      <c r="JRW275" s="54"/>
      <c r="JRX275" s="66"/>
      <c r="JRY275" s="54"/>
      <c r="JRZ275" s="66"/>
      <c r="JSA275" s="54"/>
      <c r="JSB275" s="66"/>
      <c r="JSC275" s="54"/>
      <c r="JSD275" s="66"/>
      <c r="JSE275" s="54"/>
      <c r="JSF275" s="66"/>
      <c r="JSG275" s="54"/>
      <c r="JSH275" s="66"/>
      <c r="JSI275" s="54"/>
      <c r="JSJ275" s="66"/>
      <c r="JSK275" s="54"/>
      <c r="JSL275" s="66"/>
      <c r="JSM275" s="54"/>
      <c r="JSN275" s="66"/>
      <c r="JSO275" s="54"/>
      <c r="JSP275" s="66"/>
      <c r="JSQ275" s="54"/>
      <c r="JSR275" s="66"/>
      <c r="JSS275" s="54"/>
      <c r="JST275" s="66"/>
      <c r="JSU275" s="54"/>
      <c r="JSV275" s="66"/>
      <c r="JSW275" s="54"/>
      <c r="JSX275" s="66"/>
      <c r="JSY275" s="54"/>
      <c r="JSZ275" s="66"/>
      <c r="JTA275" s="54"/>
      <c r="JTB275" s="66"/>
      <c r="JTC275" s="54"/>
      <c r="JTD275" s="66"/>
      <c r="JTE275" s="54"/>
      <c r="JTF275" s="66"/>
      <c r="JTG275" s="54"/>
      <c r="JTH275" s="66"/>
      <c r="JTI275" s="54"/>
      <c r="JTJ275" s="66"/>
      <c r="JTK275" s="54"/>
      <c r="JTL275" s="66"/>
      <c r="JTM275" s="54"/>
      <c r="JTN275" s="66"/>
      <c r="JTO275" s="54"/>
      <c r="JTP275" s="66"/>
      <c r="JTQ275" s="54"/>
      <c r="JTR275" s="66"/>
      <c r="JTS275" s="54"/>
      <c r="JTT275" s="66"/>
      <c r="JTU275" s="54"/>
      <c r="JTV275" s="66"/>
      <c r="JTW275" s="54"/>
      <c r="JTX275" s="66"/>
      <c r="JTY275" s="54"/>
      <c r="JTZ275" s="66"/>
      <c r="JUA275" s="54"/>
      <c r="JUB275" s="66"/>
      <c r="JUC275" s="54"/>
      <c r="JUD275" s="66"/>
      <c r="JUE275" s="54"/>
      <c r="JUF275" s="66"/>
      <c r="JUG275" s="54"/>
      <c r="JUH275" s="66"/>
      <c r="JUI275" s="54"/>
      <c r="JUJ275" s="66"/>
      <c r="JUK275" s="54"/>
      <c r="JUL275" s="66"/>
      <c r="JUM275" s="54"/>
      <c r="JUN275" s="66"/>
      <c r="JUO275" s="54"/>
      <c r="JUP275" s="66"/>
      <c r="JUQ275" s="54"/>
      <c r="JUR275" s="66"/>
      <c r="JUS275" s="54"/>
      <c r="JUT275" s="66"/>
      <c r="JUU275" s="54"/>
      <c r="JUV275" s="66"/>
      <c r="JUW275" s="54"/>
      <c r="JUX275" s="66"/>
      <c r="JUY275" s="54"/>
      <c r="JUZ275" s="66"/>
      <c r="JVA275" s="54"/>
      <c r="JVB275" s="66"/>
      <c r="JVC275" s="54"/>
      <c r="JVD275" s="66"/>
      <c r="JVE275" s="54"/>
      <c r="JVF275" s="66"/>
      <c r="JVG275" s="54"/>
      <c r="JVH275" s="66"/>
      <c r="JVI275" s="54"/>
      <c r="JVJ275" s="66"/>
      <c r="JVK275" s="54"/>
      <c r="JVL275" s="66"/>
      <c r="JVM275" s="54"/>
      <c r="JVN275" s="66"/>
      <c r="JVO275" s="54"/>
      <c r="JVP275" s="66"/>
      <c r="JVQ275" s="54"/>
      <c r="JVR275" s="66"/>
      <c r="JVS275" s="54"/>
      <c r="JVT275" s="66"/>
      <c r="JVU275" s="54"/>
      <c r="JVV275" s="66"/>
      <c r="JVW275" s="54"/>
      <c r="JVX275" s="66"/>
      <c r="JVY275" s="54"/>
      <c r="JVZ275" s="66"/>
      <c r="JWA275" s="54"/>
      <c r="JWB275" s="66"/>
      <c r="JWC275" s="54"/>
      <c r="JWD275" s="66"/>
      <c r="JWE275" s="54"/>
      <c r="JWF275" s="66"/>
      <c r="JWG275" s="54"/>
      <c r="JWH275" s="66"/>
      <c r="JWI275" s="54"/>
      <c r="JWJ275" s="66"/>
      <c r="JWK275" s="54"/>
      <c r="JWL275" s="66"/>
      <c r="JWM275" s="54"/>
      <c r="JWN275" s="66"/>
      <c r="JWO275" s="54"/>
      <c r="JWP275" s="66"/>
      <c r="JWQ275" s="54"/>
      <c r="JWR275" s="66"/>
      <c r="JWS275" s="54"/>
      <c r="JWT275" s="66"/>
      <c r="JWU275" s="54"/>
      <c r="JWV275" s="66"/>
      <c r="JWW275" s="54"/>
      <c r="JWX275" s="66"/>
      <c r="JWY275" s="54"/>
      <c r="JWZ275" s="66"/>
      <c r="JXA275" s="54"/>
      <c r="JXB275" s="66"/>
      <c r="JXC275" s="54"/>
      <c r="JXD275" s="66"/>
      <c r="JXE275" s="54"/>
      <c r="JXF275" s="66"/>
      <c r="JXG275" s="54"/>
      <c r="JXH275" s="66"/>
      <c r="JXI275" s="54"/>
      <c r="JXJ275" s="66"/>
      <c r="JXK275" s="54"/>
      <c r="JXL275" s="66"/>
      <c r="JXM275" s="54"/>
      <c r="JXN275" s="66"/>
      <c r="JXO275" s="54"/>
      <c r="JXP275" s="66"/>
      <c r="JXQ275" s="54"/>
      <c r="JXR275" s="66"/>
      <c r="JXS275" s="54"/>
      <c r="JXT275" s="66"/>
      <c r="JXU275" s="54"/>
      <c r="JXV275" s="66"/>
      <c r="JXW275" s="54"/>
      <c r="JXX275" s="66"/>
      <c r="JXY275" s="54"/>
      <c r="JXZ275" s="66"/>
      <c r="JYA275" s="54"/>
      <c r="JYB275" s="66"/>
      <c r="JYC275" s="54"/>
      <c r="JYD275" s="66"/>
      <c r="JYE275" s="54"/>
      <c r="JYF275" s="66"/>
      <c r="JYG275" s="54"/>
      <c r="JYH275" s="66"/>
      <c r="JYI275" s="54"/>
      <c r="JYJ275" s="66"/>
      <c r="JYK275" s="54"/>
      <c r="JYL275" s="66"/>
      <c r="JYM275" s="54"/>
      <c r="JYN275" s="66"/>
      <c r="JYO275" s="54"/>
      <c r="JYP275" s="66"/>
      <c r="JYQ275" s="54"/>
      <c r="JYR275" s="66"/>
      <c r="JYS275" s="54"/>
      <c r="JYT275" s="66"/>
      <c r="JYU275" s="54"/>
      <c r="JYV275" s="66"/>
      <c r="JYW275" s="54"/>
      <c r="JYX275" s="66"/>
      <c r="JYY275" s="54"/>
      <c r="JYZ275" s="66"/>
      <c r="JZA275" s="54"/>
      <c r="JZB275" s="66"/>
      <c r="JZC275" s="54"/>
      <c r="JZD275" s="66"/>
      <c r="JZE275" s="54"/>
      <c r="JZF275" s="66"/>
      <c r="JZG275" s="54"/>
      <c r="JZH275" s="66"/>
      <c r="JZI275" s="54"/>
      <c r="JZJ275" s="66"/>
      <c r="JZK275" s="54"/>
      <c r="JZL275" s="66"/>
      <c r="JZM275" s="54"/>
      <c r="JZN275" s="66"/>
      <c r="JZO275" s="54"/>
      <c r="JZP275" s="66"/>
      <c r="JZQ275" s="54"/>
      <c r="JZR275" s="66"/>
      <c r="JZS275" s="54"/>
      <c r="JZT275" s="66"/>
      <c r="JZU275" s="54"/>
      <c r="JZV275" s="66"/>
      <c r="JZW275" s="54"/>
      <c r="JZX275" s="66"/>
      <c r="JZY275" s="54"/>
      <c r="JZZ275" s="66"/>
      <c r="KAA275" s="54"/>
      <c r="KAB275" s="66"/>
      <c r="KAC275" s="54"/>
      <c r="KAD275" s="66"/>
      <c r="KAE275" s="54"/>
      <c r="KAF275" s="66"/>
      <c r="KAG275" s="54"/>
      <c r="KAH275" s="66"/>
      <c r="KAI275" s="54"/>
      <c r="KAJ275" s="66"/>
      <c r="KAK275" s="54"/>
      <c r="KAL275" s="66"/>
      <c r="KAM275" s="54"/>
      <c r="KAN275" s="66"/>
      <c r="KAO275" s="54"/>
      <c r="KAP275" s="66"/>
      <c r="KAQ275" s="54"/>
      <c r="KAR275" s="66"/>
      <c r="KAS275" s="54"/>
      <c r="KAT275" s="66"/>
      <c r="KAU275" s="54"/>
      <c r="KAV275" s="66"/>
      <c r="KAW275" s="54"/>
      <c r="KAX275" s="66"/>
      <c r="KAY275" s="54"/>
      <c r="KAZ275" s="66"/>
      <c r="KBA275" s="54"/>
      <c r="KBB275" s="66"/>
      <c r="KBC275" s="54"/>
      <c r="KBD275" s="66"/>
      <c r="KBE275" s="54"/>
      <c r="KBF275" s="66"/>
      <c r="KBG275" s="54"/>
      <c r="KBH275" s="66"/>
      <c r="KBI275" s="54"/>
      <c r="KBJ275" s="66"/>
      <c r="KBK275" s="54"/>
      <c r="KBL275" s="66"/>
      <c r="KBM275" s="54"/>
      <c r="KBN275" s="66"/>
      <c r="KBO275" s="54"/>
      <c r="KBP275" s="66"/>
      <c r="KBQ275" s="54"/>
      <c r="KBR275" s="66"/>
      <c r="KBS275" s="54"/>
      <c r="KBT275" s="66"/>
      <c r="KBU275" s="54"/>
      <c r="KBV275" s="66"/>
      <c r="KBW275" s="54"/>
      <c r="KBX275" s="66"/>
      <c r="KBY275" s="54"/>
      <c r="KBZ275" s="66"/>
      <c r="KCA275" s="54"/>
      <c r="KCB275" s="66"/>
      <c r="KCC275" s="54"/>
      <c r="KCD275" s="66"/>
      <c r="KCE275" s="54"/>
      <c r="KCF275" s="66"/>
      <c r="KCG275" s="54"/>
      <c r="KCH275" s="66"/>
      <c r="KCI275" s="54"/>
      <c r="KCJ275" s="66"/>
      <c r="KCK275" s="54"/>
      <c r="KCL275" s="66"/>
      <c r="KCM275" s="54"/>
      <c r="KCN275" s="66"/>
      <c r="KCO275" s="54"/>
      <c r="KCP275" s="66"/>
      <c r="KCQ275" s="54"/>
      <c r="KCR275" s="66"/>
      <c r="KCS275" s="54"/>
      <c r="KCT275" s="66"/>
      <c r="KCU275" s="54"/>
      <c r="KCV275" s="66"/>
      <c r="KCW275" s="54"/>
      <c r="KCX275" s="66"/>
      <c r="KCY275" s="54"/>
      <c r="KCZ275" s="66"/>
      <c r="KDA275" s="54"/>
      <c r="KDB275" s="66"/>
      <c r="KDC275" s="54"/>
      <c r="KDD275" s="66"/>
      <c r="KDE275" s="54"/>
      <c r="KDF275" s="66"/>
      <c r="KDG275" s="54"/>
      <c r="KDH275" s="66"/>
      <c r="KDI275" s="54"/>
      <c r="KDJ275" s="66"/>
      <c r="KDK275" s="54"/>
      <c r="KDL275" s="66"/>
      <c r="KDM275" s="54"/>
      <c r="KDN275" s="66"/>
      <c r="KDO275" s="54"/>
      <c r="KDP275" s="66"/>
      <c r="KDQ275" s="54"/>
      <c r="KDR275" s="66"/>
      <c r="KDS275" s="54"/>
      <c r="KDT275" s="66"/>
      <c r="KDU275" s="54"/>
      <c r="KDV275" s="66"/>
      <c r="KDW275" s="54"/>
      <c r="KDX275" s="66"/>
      <c r="KDY275" s="54"/>
      <c r="KDZ275" s="66"/>
      <c r="KEA275" s="54"/>
      <c r="KEB275" s="66"/>
      <c r="KEC275" s="54"/>
      <c r="KED275" s="66"/>
      <c r="KEE275" s="54"/>
      <c r="KEF275" s="66"/>
      <c r="KEG275" s="54"/>
      <c r="KEH275" s="66"/>
      <c r="KEI275" s="54"/>
      <c r="KEJ275" s="66"/>
      <c r="KEK275" s="54"/>
      <c r="KEL275" s="66"/>
      <c r="KEM275" s="54"/>
      <c r="KEN275" s="66"/>
      <c r="KEO275" s="54"/>
      <c r="KEP275" s="66"/>
      <c r="KEQ275" s="54"/>
      <c r="KER275" s="66"/>
      <c r="KES275" s="54"/>
      <c r="KET275" s="66"/>
      <c r="KEU275" s="54"/>
      <c r="KEV275" s="66"/>
      <c r="KEW275" s="54"/>
      <c r="KEX275" s="66"/>
      <c r="KEY275" s="54"/>
      <c r="KEZ275" s="66"/>
      <c r="KFA275" s="54"/>
      <c r="KFB275" s="66"/>
      <c r="KFC275" s="54"/>
      <c r="KFD275" s="66"/>
      <c r="KFE275" s="54"/>
      <c r="KFF275" s="66"/>
      <c r="KFG275" s="54"/>
      <c r="KFH275" s="66"/>
      <c r="KFI275" s="54"/>
      <c r="KFJ275" s="66"/>
      <c r="KFK275" s="54"/>
      <c r="KFL275" s="66"/>
      <c r="KFM275" s="54"/>
      <c r="KFN275" s="66"/>
      <c r="KFO275" s="54"/>
      <c r="KFP275" s="66"/>
      <c r="KFQ275" s="54"/>
      <c r="KFR275" s="66"/>
      <c r="KFS275" s="54"/>
      <c r="KFT275" s="66"/>
      <c r="KFU275" s="54"/>
      <c r="KFV275" s="66"/>
      <c r="KFW275" s="54"/>
      <c r="KFX275" s="66"/>
      <c r="KFY275" s="54"/>
      <c r="KFZ275" s="66"/>
      <c r="KGA275" s="54"/>
      <c r="KGB275" s="66"/>
      <c r="KGC275" s="54"/>
      <c r="KGD275" s="66"/>
      <c r="KGE275" s="54"/>
      <c r="KGF275" s="66"/>
      <c r="KGG275" s="54"/>
      <c r="KGH275" s="66"/>
      <c r="KGI275" s="54"/>
      <c r="KGJ275" s="66"/>
      <c r="KGK275" s="54"/>
      <c r="KGL275" s="66"/>
      <c r="KGM275" s="54"/>
      <c r="KGN275" s="66"/>
      <c r="KGO275" s="54"/>
      <c r="KGP275" s="66"/>
      <c r="KGQ275" s="54"/>
      <c r="KGR275" s="66"/>
      <c r="KGS275" s="54"/>
      <c r="KGT275" s="66"/>
      <c r="KGU275" s="54"/>
      <c r="KGV275" s="66"/>
      <c r="KGW275" s="54"/>
      <c r="KGX275" s="66"/>
      <c r="KGY275" s="54"/>
      <c r="KGZ275" s="66"/>
      <c r="KHA275" s="54"/>
      <c r="KHB275" s="66"/>
      <c r="KHC275" s="54"/>
      <c r="KHD275" s="66"/>
      <c r="KHE275" s="54"/>
      <c r="KHF275" s="66"/>
      <c r="KHG275" s="54"/>
      <c r="KHH275" s="66"/>
      <c r="KHI275" s="54"/>
      <c r="KHJ275" s="66"/>
      <c r="KHK275" s="54"/>
      <c r="KHL275" s="66"/>
      <c r="KHM275" s="54"/>
      <c r="KHN275" s="66"/>
      <c r="KHO275" s="54"/>
      <c r="KHP275" s="66"/>
      <c r="KHQ275" s="54"/>
      <c r="KHR275" s="66"/>
      <c r="KHS275" s="54"/>
      <c r="KHT275" s="66"/>
      <c r="KHU275" s="54"/>
      <c r="KHV275" s="66"/>
      <c r="KHW275" s="54"/>
      <c r="KHX275" s="66"/>
      <c r="KHY275" s="54"/>
      <c r="KHZ275" s="66"/>
      <c r="KIA275" s="54"/>
      <c r="KIB275" s="66"/>
      <c r="KIC275" s="54"/>
      <c r="KID275" s="66"/>
      <c r="KIE275" s="54"/>
      <c r="KIF275" s="66"/>
      <c r="KIG275" s="54"/>
      <c r="KIH275" s="66"/>
      <c r="KII275" s="54"/>
      <c r="KIJ275" s="66"/>
      <c r="KIK275" s="54"/>
      <c r="KIL275" s="66"/>
      <c r="KIM275" s="54"/>
      <c r="KIN275" s="66"/>
      <c r="KIO275" s="54"/>
      <c r="KIP275" s="66"/>
      <c r="KIQ275" s="54"/>
      <c r="KIR275" s="66"/>
      <c r="KIS275" s="54"/>
      <c r="KIT275" s="66"/>
      <c r="KIU275" s="54"/>
      <c r="KIV275" s="66"/>
      <c r="KIW275" s="54"/>
      <c r="KIX275" s="66"/>
      <c r="KIY275" s="54"/>
      <c r="KIZ275" s="66"/>
      <c r="KJA275" s="54"/>
      <c r="KJB275" s="66"/>
      <c r="KJC275" s="54"/>
      <c r="KJD275" s="66"/>
      <c r="KJE275" s="54"/>
      <c r="KJF275" s="66"/>
      <c r="KJG275" s="54"/>
      <c r="KJH275" s="66"/>
      <c r="KJI275" s="54"/>
      <c r="KJJ275" s="66"/>
      <c r="KJK275" s="54"/>
      <c r="KJL275" s="66"/>
      <c r="KJM275" s="54"/>
      <c r="KJN275" s="66"/>
      <c r="KJO275" s="54"/>
      <c r="KJP275" s="66"/>
      <c r="KJQ275" s="54"/>
      <c r="KJR275" s="66"/>
      <c r="KJS275" s="54"/>
      <c r="KJT275" s="66"/>
      <c r="KJU275" s="54"/>
      <c r="KJV275" s="66"/>
      <c r="KJW275" s="54"/>
      <c r="KJX275" s="66"/>
      <c r="KJY275" s="54"/>
      <c r="KJZ275" s="66"/>
      <c r="KKA275" s="54"/>
      <c r="KKB275" s="66"/>
      <c r="KKC275" s="54"/>
      <c r="KKD275" s="66"/>
      <c r="KKE275" s="54"/>
      <c r="KKF275" s="66"/>
      <c r="KKG275" s="54"/>
      <c r="KKH275" s="66"/>
      <c r="KKI275" s="54"/>
      <c r="KKJ275" s="66"/>
      <c r="KKK275" s="54"/>
      <c r="KKL275" s="66"/>
      <c r="KKM275" s="54"/>
      <c r="KKN275" s="66"/>
      <c r="KKO275" s="54"/>
      <c r="KKP275" s="66"/>
      <c r="KKQ275" s="54"/>
      <c r="KKR275" s="66"/>
      <c r="KKS275" s="54"/>
      <c r="KKT275" s="66"/>
      <c r="KKU275" s="54"/>
      <c r="KKV275" s="66"/>
      <c r="KKW275" s="54"/>
      <c r="KKX275" s="66"/>
      <c r="KKY275" s="54"/>
      <c r="KKZ275" s="66"/>
      <c r="KLA275" s="54"/>
      <c r="KLB275" s="66"/>
      <c r="KLC275" s="54"/>
      <c r="KLD275" s="66"/>
      <c r="KLE275" s="54"/>
      <c r="KLF275" s="66"/>
      <c r="KLG275" s="54"/>
      <c r="KLH275" s="66"/>
      <c r="KLI275" s="54"/>
      <c r="KLJ275" s="66"/>
      <c r="KLK275" s="54"/>
      <c r="KLL275" s="66"/>
      <c r="KLM275" s="54"/>
      <c r="KLN275" s="66"/>
      <c r="KLO275" s="54"/>
      <c r="KLP275" s="66"/>
      <c r="KLQ275" s="54"/>
      <c r="KLR275" s="66"/>
      <c r="KLS275" s="54"/>
      <c r="KLT275" s="66"/>
      <c r="KLU275" s="54"/>
      <c r="KLV275" s="66"/>
      <c r="KLW275" s="54"/>
      <c r="KLX275" s="66"/>
      <c r="KLY275" s="54"/>
      <c r="KLZ275" s="66"/>
      <c r="KMA275" s="54"/>
      <c r="KMB275" s="66"/>
      <c r="KMC275" s="54"/>
      <c r="KMD275" s="66"/>
      <c r="KME275" s="54"/>
      <c r="KMF275" s="66"/>
      <c r="KMG275" s="54"/>
      <c r="KMH275" s="66"/>
      <c r="KMI275" s="54"/>
      <c r="KMJ275" s="66"/>
      <c r="KMK275" s="54"/>
      <c r="KML275" s="66"/>
      <c r="KMM275" s="54"/>
      <c r="KMN275" s="66"/>
      <c r="KMO275" s="54"/>
      <c r="KMP275" s="66"/>
      <c r="KMQ275" s="54"/>
      <c r="KMR275" s="66"/>
      <c r="KMS275" s="54"/>
      <c r="KMT275" s="66"/>
      <c r="KMU275" s="54"/>
      <c r="KMV275" s="66"/>
      <c r="KMW275" s="54"/>
      <c r="KMX275" s="66"/>
      <c r="KMY275" s="54"/>
      <c r="KMZ275" s="66"/>
      <c r="KNA275" s="54"/>
      <c r="KNB275" s="66"/>
      <c r="KNC275" s="54"/>
      <c r="KND275" s="66"/>
      <c r="KNE275" s="54"/>
      <c r="KNF275" s="66"/>
      <c r="KNG275" s="54"/>
      <c r="KNH275" s="66"/>
      <c r="KNI275" s="54"/>
      <c r="KNJ275" s="66"/>
      <c r="KNK275" s="54"/>
      <c r="KNL275" s="66"/>
      <c r="KNM275" s="54"/>
      <c r="KNN275" s="66"/>
      <c r="KNO275" s="54"/>
      <c r="KNP275" s="66"/>
      <c r="KNQ275" s="54"/>
      <c r="KNR275" s="66"/>
      <c r="KNS275" s="54"/>
      <c r="KNT275" s="66"/>
      <c r="KNU275" s="54"/>
      <c r="KNV275" s="66"/>
      <c r="KNW275" s="54"/>
      <c r="KNX275" s="66"/>
      <c r="KNY275" s="54"/>
      <c r="KNZ275" s="66"/>
      <c r="KOA275" s="54"/>
      <c r="KOB275" s="66"/>
      <c r="KOC275" s="54"/>
      <c r="KOD275" s="66"/>
      <c r="KOE275" s="54"/>
      <c r="KOF275" s="66"/>
      <c r="KOG275" s="54"/>
      <c r="KOH275" s="66"/>
      <c r="KOI275" s="54"/>
      <c r="KOJ275" s="66"/>
      <c r="KOK275" s="54"/>
      <c r="KOL275" s="66"/>
      <c r="KOM275" s="54"/>
      <c r="KON275" s="66"/>
      <c r="KOO275" s="54"/>
      <c r="KOP275" s="66"/>
      <c r="KOQ275" s="54"/>
      <c r="KOR275" s="66"/>
      <c r="KOS275" s="54"/>
      <c r="KOT275" s="66"/>
      <c r="KOU275" s="54"/>
      <c r="KOV275" s="66"/>
      <c r="KOW275" s="54"/>
      <c r="KOX275" s="66"/>
      <c r="KOY275" s="54"/>
      <c r="KOZ275" s="66"/>
      <c r="KPA275" s="54"/>
      <c r="KPB275" s="66"/>
      <c r="KPC275" s="54"/>
      <c r="KPD275" s="66"/>
      <c r="KPE275" s="54"/>
      <c r="KPF275" s="66"/>
      <c r="KPG275" s="54"/>
      <c r="KPH275" s="66"/>
      <c r="KPI275" s="54"/>
      <c r="KPJ275" s="66"/>
      <c r="KPK275" s="54"/>
      <c r="KPL275" s="66"/>
      <c r="KPM275" s="54"/>
      <c r="KPN275" s="66"/>
      <c r="KPO275" s="54"/>
      <c r="KPP275" s="66"/>
      <c r="KPQ275" s="54"/>
      <c r="KPR275" s="66"/>
      <c r="KPS275" s="54"/>
      <c r="KPT275" s="66"/>
      <c r="KPU275" s="54"/>
      <c r="KPV275" s="66"/>
      <c r="KPW275" s="54"/>
      <c r="KPX275" s="66"/>
      <c r="KPY275" s="54"/>
      <c r="KPZ275" s="66"/>
      <c r="KQA275" s="54"/>
      <c r="KQB275" s="66"/>
      <c r="KQC275" s="54"/>
      <c r="KQD275" s="66"/>
      <c r="KQE275" s="54"/>
      <c r="KQF275" s="66"/>
      <c r="KQG275" s="54"/>
      <c r="KQH275" s="66"/>
      <c r="KQI275" s="54"/>
      <c r="KQJ275" s="66"/>
      <c r="KQK275" s="54"/>
      <c r="KQL275" s="66"/>
      <c r="KQM275" s="54"/>
      <c r="KQN275" s="66"/>
      <c r="KQO275" s="54"/>
      <c r="KQP275" s="66"/>
      <c r="KQQ275" s="54"/>
      <c r="KQR275" s="66"/>
      <c r="KQS275" s="54"/>
      <c r="KQT275" s="66"/>
      <c r="KQU275" s="54"/>
      <c r="KQV275" s="66"/>
      <c r="KQW275" s="54"/>
      <c r="KQX275" s="66"/>
      <c r="KQY275" s="54"/>
      <c r="KQZ275" s="66"/>
      <c r="KRA275" s="54"/>
      <c r="KRB275" s="66"/>
      <c r="KRC275" s="54"/>
      <c r="KRD275" s="66"/>
      <c r="KRE275" s="54"/>
      <c r="KRF275" s="66"/>
      <c r="KRG275" s="54"/>
      <c r="KRH275" s="66"/>
      <c r="KRI275" s="54"/>
      <c r="KRJ275" s="66"/>
      <c r="KRK275" s="54"/>
      <c r="KRL275" s="66"/>
      <c r="KRM275" s="54"/>
      <c r="KRN275" s="66"/>
      <c r="KRO275" s="54"/>
      <c r="KRP275" s="66"/>
      <c r="KRQ275" s="54"/>
      <c r="KRR275" s="66"/>
      <c r="KRS275" s="54"/>
      <c r="KRT275" s="66"/>
      <c r="KRU275" s="54"/>
      <c r="KRV275" s="66"/>
      <c r="KRW275" s="54"/>
      <c r="KRX275" s="66"/>
      <c r="KRY275" s="54"/>
      <c r="KRZ275" s="66"/>
      <c r="KSA275" s="54"/>
      <c r="KSB275" s="66"/>
      <c r="KSC275" s="54"/>
      <c r="KSD275" s="66"/>
      <c r="KSE275" s="54"/>
      <c r="KSF275" s="66"/>
      <c r="KSG275" s="54"/>
      <c r="KSH275" s="66"/>
      <c r="KSI275" s="54"/>
      <c r="KSJ275" s="66"/>
      <c r="KSK275" s="54"/>
      <c r="KSL275" s="66"/>
      <c r="KSM275" s="54"/>
      <c r="KSN275" s="66"/>
      <c r="KSO275" s="54"/>
      <c r="KSP275" s="66"/>
      <c r="KSQ275" s="54"/>
      <c r="KSR275" s="66"/>
      <c r="KSS275" s="54"/>
      <c r="KST275" s="66"/>
      <c r="KSU275" s="54"/>
      <c r="KSV275" s="66"/>
      <c r="KSW275" s="54"/>
      <c r="KSX275" s="66"/>
      <c r="KSY275" s="54"/>
      <c r="KSZ275" s="66"/>
      <c r="KTA275" s="54"/>
      <c r="KTB275" s="66"/>
      <c r="KTC275" s="54"/>
      <c r="KTD275" s="66"/>
      <c r="KTE275" s="54"/>
      <c r="KTF275" s="66"/>
      <c r="KTG275" s="54"/>
      <c r="KTH275" s="66"/>
      <c r="KTI275" s="54"/>
      <c r="KTJ275" s="66"/>
      <c r="KTK275" s="54"/>
      <c r="KTL275" s="66"/>
      <c r="KTM275" s="54"/>
      <c r="KTN275" s="66"/>
      <c r="KTO275" s="54"/>
      <c r="KTP275" s="66"/>
      <c r="KTQ275" s="54"/>
      <c r="KTR275" s="66"/>
      <c r="KTS275" s="54"/>
      <c r="KTT275" s="66"/>
      <c r="KTU275" s="54"/>
      <c r="KTV275" s="66"/>
      <c r="KTW275" s="54"/>
      <c r="KTX275" s="66"/>
      <c r="KTY275" s="54"/>
      <c r="KTZ275" s="66"/>
      <c r="KUA275" s="54"/>
      <c r="KUB275" s="66"/>
      <c r="KUC275" s="54"/>
      <c r="KUD275" s="66"/>
      <c r="KUE275" s="54"/>
      <c r="KUF275" s="66"/>
      <c r="KUG275" s="54"/>
      <c r="KUH275" s="66"/>
      <c r="KUI275" s="54"/>
      <c r="KUJ275" s="66"/>
      <c r="KUK275" s="54"/>
      <c r="KUL275" s="66"/>
      <c r="KUM275" s="54"/>
      <c r="KUN275" s="66"/>
      <c r="KUO275" s="54"/>
      <c r="KUP275" s="66"/>
      <c r="KUQ275" s="54"/>
      <c r="KUR275" s="66"/>
      <c r="KUS275" s="54"/>
      <c r="KUT275" s="66"/>
      <c r="KUU275" s="54"/>
      <c r="KUV275" s="66"/>
      <c r="KUW275" s="54"/>
      <c r="KUX275" s="66"/>
      <c r="KUY275" s="54"/>
      <c r="KUZ275" s="66"/>
      <c r="KVA275" s="54"/>
      <c r="KVB275" s="66"/>
      <c r="KVC275" s="54"/>
      <c r="KVD275" s="66"/>
      <c r="KVE275" s="54"/>
      <c r="KVF275" s="66"/>
      <c r="KVG275" s="54"/>
      <c r="KVH275" s="66"/>
      <c r="KVI275" s="54"/>
      <c r="KVJ275" s="66"/>
      <c r="KVK275" s="54"/>
      <c r="KVL275" s="66"/>
      <c r="KVM275" s="54"/>
      <c r="KVN275" s="66"/>
      <c r="KVO275" s="54"/>
      <c r="KVP275" s="66"/>
      <c r="KVQ275" s="54"/>
      <c r="KVR275" s="66"/>
      <c r="KVS275" s="54"/>
      <c r="KVT275" s="66"/>
      <c r="KVU275" s="54"/>
      <c r="KVV275" s="66"/>
      <c r="KVW275" s="54"/>
      <c r="KVX275" s="66"/>
      <c r="KVY275" s="54"/>
      <c r="KVZ275" s="66"/>
      <c r="KWA275" s="54"/>
      <c r="KWB275" s="66"/>
      <c r="KWC275" s="54"/>
      <c r="KWD275" s="66"/>
      <c r="KWE275" s="54"/>
      <c r="KWF275" s="66"/>
      <c r="KWG275" s="54"/>
      <c r="KWH275" s="66"/>
      <c r="KWI275" s="54"/>
      <c r="KWJ275" s="66"/>
      <c r="KWK275" s="54"/>
      <c r="KWL275" s="66"/>
      <c r="KWM275" s="54"/>
      <c r="KWN275" s="66"/>
      <c r="KWO275" s="54"/>
      <c r="KWP275" s="66"/>
      <c r="KWQ275" s="54"/>
      <c r="KWR275" s="66"/>
      <c r="KWS275" s="54"/>
      <c r="KWT275" s="66"/>
      <c r="KWU275" s="54"/>
      <c r="KWV275" s="66"/>
      <c r="KWW275" s="54"/>
      <c r="KWX275" s="66"/>
      <c r="KWY275" s="54"/>
      <c r="KWZ275" s="66"/>
      <c r="KXA275" s="54"/>
      <c r="KXB275" s="66"/>
      <c r="KXC275" s="54"/>
      <c r="KXD275" s="66"/>
      <c r="KXE275" s="54"/>
      <c r="KXF275" s="66"/>
      <c r="KXG275" s="54"/>
      <c r="KXH275" s="66"/>
      <c r="KXI275" s="54"/>
      <c r="KXJ275" s="66"/>
      <c r="KXK275" s="54"/>
      <c r="KXL275" s="66"/>
      <c r="KXM275" s="54"/>
      <c r="KXN275" s="66"/>
      <c r="KXO275" s="54"/>
      <c r="KXP275" s="66"/>
      <c r="KXQ275" s="54"/>
      <c r="KXR275" s="66"/>
      <c r="KXS275" s="54"/>
      <c r="KXT275" s="66"/>
      <c r="KXU275" s="54"/>
      <c r="KXV275" s="66"/>
      <c r="KXW275" s="54"/>
      <c r="KXX275" s="66"/>
      <c r="KXY275" s="54"/>
      <c r="KXZ275" s="66"/>
      <c r="KYA275" s="54"/>
      <c r="KYB275" s="66"/>
      <c r="KYC275" s="54"/>
      <c r="KYD275" s="66"/>
      <c r="KYE275" s="54"/>
      <c r="KYF275" s="66"/>
      <c r="KYG275" s="54"/>
      <c r="KYH275" s="66"/>
      <c r="KYI275" s="54"/>
      <c r="KYJ275" s="66"/>
      <c r="KYK275" s="54"/>
      <c r="KYL275" s="66"/>
      <c r="KYM275" s="54"/>
      <c r="KYN275" s="66"/>
      <c r="KYO275" s="54"/>
      <c r="KYP275" s="66"/>
      <c r="KYQ275" s="54"/>
      <c r="KYR275" s="66"/>
      <c r="KYS275" s="54"/>
      <c r="KYT275" s="66"/>
      <c r="KYU275" s="54"/>
      <c r="KYV275" s="66"/>
      <c r="KYW275" s="54"/>
      <c r="KYX275" s="66"/>
      <c r="KYY275" s="54"/>
      <c r="KYZ275" s="66"/>
      <c r="KZA275" s="54"/>
      <c r="KZB275" s="66"/>
      <c r="KZC275" s="54"/>
      <c r="KZD275" s="66"/>
      <c r="KZE275" s="54"/>
      <c r="KZF275" s="66"/>
      <c r="KZG275" s="54"/>
      <c r="KZH275" s="66"/>
      <c r="KZI275" s="54"/>
      <c r="KZJ275" s="66"/>
      <c r="KZK275" s="54"/>
      <c r="KZL275" s="66"/>
      <c r="KZM275" s="54"/>
      <c r="KZN275" s="66"/>
      <c r="KZO275" s="54"/>
      <c r="KZP275" s="66"/>
      <c r="KZQ275" s="54"/>
      <c r="KZR275" s="66"/>
      <c r="KZS275" s="54"/>
      <c r="KZT275" s="66"/>
      <c r="KZU275" s="54"/>
      <c r="KZV275" s="66"/>
      <c r="KZW275" s="54"/>
      <c r="KZX275" s="66"/>
      <c r="KZY275" s="54"/>
      <c r="KZZ275" s="66"/>
      <c r="LAA275" s="54"/>
      <c r="LAB275" s="66"/>
      <c r="LAC275" s="54"/>
      <c r="LAD275" s="66"/>
      <c r="LAE275" s="54"/>
      <c r="LAF275" s="66"/>
      <c r="LAG275" s="54"/>
      <c r="LAH275" s="66"/>
      <c r="LAI275" s="54"/>
      <c r="LAJ275" s="66"/>
      <c r="LAK275" s="54"/>
      <c r="LAL275" s="66"/>
      <c r="LAM275" s="54"/>
      <c r="LAN275" s="66"/>
      <c r="LAO275" s="54"/>
      <c r="LAP275" s="66"/>
      <c r="LAQ275" s="54"/>
      <c r="LAR275" s="66"/>
      <c r="LAS275" s="54"/>
      <c r="LAT275" s="66"/>
      <c r="LAU275" s="54"/>
      <c r="LAV275" s="66"/>
      <c r="LAW275" s="54"/>
      <c r="LAX275" s="66"/>
      <c r="LAY275" s="54"/>
      <c r="LAZ275" s="66"/>
      <c r="LBA275" s="54"/>
      <c r="LBB275" s="66"/>
      <c r="LBC275" s="54"/>
      <c r="LBD275" s="66"/>
      <c r="LBE275" s="54"/>
      <c r="LBF275" s="66"/>
      <c r="LBG275" s="54"/>
      <c r="LBH275" s="66"/>
      <c r="LBI275" s="54"/>
      <c r="LBJ275" s="66"/>
      <c r="LBK275" s="54"/>
      <c r="LBL275" s="66"/>
      <c r="LBM275" s="54"/>
      <c r="LBN275" s="66"/>
      <c r="LBO275" s="54"/>
      <c r="LBP275" s="66"/>
      <c r="LBQ275" s="54"/>
      <c r="LBR275" s="66"/>
      <c r="LBS275" s="54"/>
      <c r="LBT275" s="66"/>
      <c r="LBU275" s="54"/>
      <c r="LBV275" s="66"/>
      <c r="LBW275" s="54"/>
      <c r="LBX275" s="66"/>
      <c r="LBY275" s="54"/>
      <c r="LBZ275" s="66"/>
      <c r="LCA275" s="54"/>
      <c r="LCB275" s="66"/>
      <c r="LCC275" s="54"/>
      <c r="LCD275" s="66"/>
      <c r="LCE275" s="54"/>
      <c r="LCF275" s="66"/>
      <c r="LCG275" s="54"/>
      <c r="LCH275" s="66"/>
      <c r="LCI275" s="54"/>
      <c r="LCJ275" s="66"/>
      <c r="LCK275" s="54"/>
      <c r="LCL275" s="66"/>
      <c r="LCM275" s="54"/>
      <c r="LCN275" s="66"/>
      <c r="LCO275" s="54"/>
      <c r="LCP275" s="66"/>
      <c r="LCQ275" s="54"/>
      <c r="LCR275" s="66"/>
      <c r="LCS275" s="54"/>
      <c r="LCT275" s="66"/>
      <c r="LCU275" s="54"/>
      <c r="LCV275" s="66"/>
      <c r="LCW275" s="54"/>
      <c r="LCX275" s="66"/>
      <c r="LCY275" s="54"/>
      <c r="LCZ275" s="66"/>
      <c r="LDA275" s="54"/>
      <c r="LDB275" s="66"/>
      <c r="LDC275" s="54"/>
      <c r="LDD275" s="66"/>
      <c r="LDE275" s="54"/>
      <c r="LDF275" s="66"/>
      <c r="LDG275" s="54"/>
      <c r="LDH275" s="66"/>
      <c r="LDI275" s="54"/>
      <c r="LDJ275" s="66"/>
      <c r="LDK275" s="54"/>
      <c r="LDL275" s="66"/>
      <c r="LDM275" s="54"/>
      <c r="LDN275" s="66"/>
      <c r="LDO275" s="54"/>
      <c r="LDP275" s="66"/>
      <c r="LDQ275" s="54"/>
      <c r="LDR275" s="66"/>
      <c r="LDS275" s="54"/>
      <c r="LDT275" s="66"/>
      <c r="LDU275" s="54"/>
      <c r="LDV275" s="66"/>
      <c r="LDW275" s="54"/>
      <c r="LDX275" s="66"/>
      <c r="LDY275" s="54"/>
      <c r="LDZ275" s="66"/>
      <c r="LEA275" s="54"/>
      <c r="LEB275" s="66"/>
      <c r="LEC275" s="54"/>
      <c r="LED275" s="66"/>
      <c r="LEE275" s="54"/>
      <c r="LEF275" s="66"/>
      <c r="LEG275" s="54"/>
      <c r="LEH275" s="66"/>
      <c r="LEI275" s="54"/>
      <c r="LEJ275" s="66"/>
      <c r="LEK275" s="54"/>
      <c r="LEL275" s="66"/>
      <c r="LEM275" s="54"/>
      <c r="LEN275" s="66"/>
      <c r="LEO275" s="54"/>
      <c r="LEP275" s="66"/>
      <c r="LEQ275" s="54"/>
      <c r="LER275" s="66"/>
      <c r="LES275" s="54"/>
      <c r="LET275" s="66"/>
      <c r="LEU275" s="54"/>
      <c r="LEV275" s="66"/>
      <c r="LEW275" s="54"/>
      <c r="LEX275" s="66"/>
      <c r="LEY275" s="54"/>
      <c r="LEZ275" s="66"/>
      <c r="LFA275" s="54"/>
      <c r="LFB275" s="66"/>
      <c r="LFC275" s="54"/>
      <c r="LFD275" s="66"/>
      <c r="LFE275" s="54"/>
      <c r="LFF275" s="66"/>
      <c r="LFG275" s="54"/>
      <c r="LFH275" s="66"/>
      <c r="LFI275" s="54"/>
      <c r="LFJ275" s="66"/>
      <c r="LFK275" s="54"/>
      <c r="LFL275" s="66"/>
      <c r="LFM275" s="54"/>
      <c r="LFN275" s="66"/>
      <c r="LFO275" s="54"/>
      <c r="LFP275" s="66"/>
      <c r="LFQ275" s="54"/>
      <c r="LFR275" s="66"/>
      <c r="LFS275" s="54"/>
      <c r="LFT275" s="66"/>
      <c r="LFU275" s="54"/>
      <c r="LFV275" s="66"/>
      <c r="LFW275" s="54"/>
      <c r="LFX275" s="66"/>
      <c r="LFY275" s="54"/>
      <c r="LFZ275" s="66"/>
      <c r="LGA275" s="54"/>
      <c r="LGB275" s="66"/>
      <c r="LGC275" s="54"/>
      <c r="LGD275" s="66"/>
      <c r="LGE275" s="54"/>
      <c r="LGF275" s="66"/>
      <c r="LGG275" s="54"/>
      <c r="LGH275" s="66"/>
      <c r="LGI275" s="54"/>
      <c r="LGJ275" s="66"/>
      <c r="LGK275" s="54"/>
      <c r="LGL275" s="66"/>
      <c r="LGM275" s="54"/>
      <c r="LGN275" s="66"/>
      <c r="LGO275" s="54"/>
      <c r="LGP275" s="66"/>
      <c r="LGQ275" s="54"/>
      <c r="LGR275" s="66"/>
      <c r="LGS275" s="54"/>
      <c r="LGT275" s="66"/>
      <c r="LGU275" s="54"/>
      <c r="LGV275" s="66"/>
      <c r="LGW275" s="54"/>
      <c r="LGX275" s="66"/>
      <c r="LGY275" s="54"/>
      <c r="LGZ275" s="66"/>
      <c r="LHA275" s="54"/>
      <c r="LHB275" s="66"/>
      <c r="LHC275" s="54"/>
      <c r="LHD275" s="66"/>
      <c r="LHE275" s="54"/>
      <c r="LHF275" s="66"/>
      <c r="LHG275" s="54"/>
      <c r="LHH275" s="66"/>
      <c r="LHI275" s="54"/>
      <c r="LHJ275" s="66"/>
      <c r="LHK275" s="54"/>
      <c r="LHL275" s="66"/>
      <c r="LHM275" s="54"/>
      <c r="LHN275" s="66"/>
      <c r="LHO275" s="54"/>
      <c r="LHP275" s="66"/>
      <c r="LHQ275" s="54"/>
      <c r="LHR275" s="66"/>
      <c r="LHS275" s="54"/>
      <c r="LHT275" s="66"/>
      <c r="LHU275" s="54"/>
      <c r="LHV275" s="66"/>
      <c r="LHW275" s="54"/>
      <c r="LHX275" s="66"/>
      <c r="LHY275" s="54"/>
      <c r="LHZ275" s="66"/>
      <c r="LIA275" s="54"/>
      <c r="LIB275" s="66"/>
      <c r="LIC275" s="54"/>
      <c r="LID275" s="66"/>
      <c r="LIE275" s="54"/>
      <c r="LIF275" s="66"/>
      <c r="LIG275" s="54"/>
      <c r="LIH275" s="66"/>
      <c r="LII275" s="54"/>
      <c r="LIJ275" s="66"/>
      <c r="LIK275" s="54"/>
      <c r="LIL275" s="66"/>
      <c r="LIM275" s="54"/>
      <c r="LIN275" s="66"/>
      <c r="LIO275" s="54"/>
      <c r="LIP275" s="66"/>
      <c r="LIQ275" s="54"/>
      <c r="LIR275" s="66"/>
      <c r="LIS275" s="54"/>
      <c r="LIT275" s="66"/>
      <c r="LIU275" s="54"/>
      <c r="LIV275" s="66"/>
      <c r="LIW275" s="54"/>
      <c r="LIX275" s="66"/>
      <c r="LIY275" s="54"/>
      <c r="LIZ275" s="66"/>
      <c r="LJA275" s="54"/>
      <c r="LJB275" s="66"/>
      <c r="LJC275" s="54"/>
      <c r="LJD275" s="66"/>
      <c r="LJE275" s="54"/>
      <c r="LJF275" s="66"/>
      <c r="LJG275" s="54"/>
      <c r="LJH275" s="66"/>
      <c r="LJI275" s="54"/>
      <c r="LJJ275" s="66"/>
      <c r="LJK275" s="54"/>
      <c r="LJL275" s="66"/>
      <c r="LJM275" s="54"/>
      <c r="LJN275" s="66"/>
      <c r="LJO275" s="54"/>
      <c r="LJP275" s="66"/>
      <c r="LJQ275" s="54"/>
      <c r="LJR275" s="66"/>
      <c r="LJS275" s="54"/>
      <c r="LJT275" s="66"/>
      <c r="LJU275" s="54"/>
      <c r="LJV275" s="66"/>
      <c r="LJW275" s="54"/>
      <c r="LJX275" s="66"/>
      <c r="LJY275" s="54"/>
      <c r="LJZ275" s="66"/>
      <c r="LKA275" s="54"/>
      <c r="LKB275" s="66"/>
      <c r="LKC275" s="54"/>
      <c r="LKD275" s="66"/>
      <c r="LKE275" s="54"/>
      <c r="LKF275" s="66"/>
      <c r="LKG275" s="54"/>
      <c r="LKH275" s="66"/>
      <c r="LKI275" s="54"/>
      <c r="LKJ275" s="66"/>
      <c r="LKK275" s="54"/>
      <c r="LKL275" s="66"/>
      <c r="LKM275" s="54"/>
      <c r="LKN275" s="66"/>
      <c r="LKO275" s="54"/>
      <c r="LKP275" s="66"/>
      <c r="LKQ275" s="54"/>
      <c r="LKR275" s="66"/>
      <c r="LKS275" s="54"/>
      <c r="LKT275" s="66"/>
      <c r="LKU275" s="54"/>
      <c r="LKV275" s="66"/>
      <c r="LKW275" s="54"/>
      <c r="LKX275" s="66"/>
      <c r="LKY275" s="54"/>
      <c r="LKZ275" s="66"/>
      <c r="LLA275" s="54"/>
      <c r="LLB275" s="66"/>
      <c r="LLC275" s="54"/>
      <c r="LLD275" s="66"/>
      <c r="LLE275" s="54"/>
      <c r="LLF275" s="66"/>
      <c r="LLG275" s="54"/>
      <c r="LLH275" s="66"/>
      <c r="LLI275" s="54"/>
      <c r="LLJ275" s="66"/>
      <c r="LLK275" s="54"/>
      <c r="LLL275" s="66"/>
      <c r="LLM275" s="54"/>
      <c r="LLN275" s="66"/>
      <c r="LLO275" s="54"/>
      <c r="LLP275" s="66"/>
      <c r="LLQ275" s="54"/>
      <c r="LLR275" s="66"/>
      <c r="LLS275" s="54"/>
      <c r="LLT275" s="66"/>
      <c r="LLU275" s="54"/>
      <c r="LLV275" s="66"/>
      <c r="LLW275" s="54"/>
      <c r="LLX275" s="66"/>
      <c r="LLY275" s="54"/>
      <c r="LLZ275" s="66"/>
      <c r="LMA275" s="54"/>
      <c r="LMB275" s="66"/>
      <c r="LMC275" s="54"/>
      <c r="LMD275" s="66"/>
      <c r="LME275" s="54"/>
      <c r="LMF275" s="66"/>
      <c r="LMG275" s="54"/>
      <c r="LMH275" s="66"/>
      <c r="LMI275" s="54"/>
      <c r="LMJ275" s="66"/>
      <c r="LMK275" s="54"/>
      <c r="LML275" s="66"/>
      <c r="LMM275" s="54"/>
      <c r="LMN275" s="66"/>
      <c r="LMO275" s="54"/>
      <c r="LMP275" s="66"/>
      <c r="LMQ275" s="54"/>
      <c r="LMR275" s="66"/>
      <c r="LMS275" s="54"/>
      <c r="LMT275" s="66"/>
      <c r="LMU275" s="54"/>
      <c r="LMV275" s="66"/>
      <c r="LMW275" s="54"/>
      <c r="LMX275" s="66"/>
      <c r="LMY275" s="54"/>
      <c r="LMZ275" s="66"/>
      <c r="LNA275" s="54"/>
      <c r="LNB275" s="66"/>
      <c r="LNC275" s="54"/>
      <c r="LND275" s="66"/>
      <c r="LNE275" s="54"/>
      <c r="LNF275" s="66"/>
      <c r="LNG275" s="54"/>
      <c r="LNH275" s="66"/>
      <c r="LNI275" s="54"/>
      <c r="LNJ275" s="66"/>
      <c r="LNK275" s="54"/>
      <c r="LNL275" s="66"/>
      <c r="LNM275" s="54"/>
      <c r="LNN275" s="66"/>
      <c r="LNO275" s="54"/>
      <c r="LNP275" s="66"/>
      <c r="LNQ275" s="54"/>
      <c r="LNR275" s="66"/>
      <c r="LNS275" s="54"/>
      <c r="LNT275" s="66"/>
      <c r="LNU275" s="54"/>
      <c r="LNV275" s="66"/>
      <c r="LNW275" s="54"/>
      <c r="LNX275" s="66"/>
      <c r="LNY275" s="54"/>
      <c r="LNZ275" s="66"/>
      <c r="LOA275" s="54"/>
      <c r="LOB275" s="66"/>
      <c r="LOC275" s="54"/>
      <c r="LOD275" s="66"/>
      <c r="LOE275" s="54"/>
      <c r="LOF275" s="66"/>
      <c r="LOG275" s="54"/>
      <c r="LOH275" s="66"/>
      <c r="LOI275" s="54"/>
      <c r="LOJ275" s="66"/>
      <c r="LOK275" s="54"/>
      <c r="LOL275" s="66"/>
      <c r="LOM275" s="54"/>
      <c r="LON275" s="66"/>
      <c r="LOO275" s="54"/>
      <c r="LOP275" s="66"/>
      <c r="LOQ275" s="54"/>
      <c r="LOR275" s="66"/>
      <c r="LOS275" s="54"/>
      <c r="LOT275" s="66"/>
      <c r="LOU275" s="54"/>
      <c r="LOV275" s="66"/>
      <c r="LOW275" s="54"/>
      <c r="LOX275" s="66"/>
      <c r="LOY275" s="54"/>
      <c r="LOZ275" s="66"/>
      <c r="LPA275" s="54"/>
      <c r="LPB275" s="66"/>
      <c r="LPC275" s="54"/>
      <c r="LPD275" s="66"/>
      <c r="LPE275" s="54"/>
      <c r="LPF275" s="66"/>
      <c r="LPG275" s="54"/>
      <c r="LPH275" s="66"/>
      <c r="LPI275" s="54"/>
      <c r="LPJ275" s="66"/>
      <c r="LPK275" s="54"/>
      <c r="LPL275" s="66"/>
      <c r="LPM275" s="54"/>
      <c r="LPN275" s="66"/>
      <c r="LPO275" s="54"/>
      <c r="LPP275" s="66"/>
      <c r="LPQ275" s="54"/>
      <c r="LPR275" s="66"/>
      <c r="LPS275" s="54"/>
      <c r="LPT275" s="66"/>
      <c r="LPU275" s="54"/>
      <c r="LPV275" s="66"/>
      <c r="LPW275" s="54"/>
      <c r="LPX275" s="66"/>
      <c r="LPY275" s="54"/>
      <c r="LPZ275" s="66"/>
      <c r="LQA275" s="54"/>
      <c r="LQB275" s="66"/>
      <c r="LQC275" s="54"/>
      <c r="LQD275" s="66"/>
      <c r="LQE275" s="54"/>
      <c r="LQF275" s="66"/>
      <c r="LQG275" s="54"/>
      <c r="LQH275" s="66"/>
      <c r="LQI275" s="54"/>
      <c r="LQJ275" s="66"/>
      <c r="LQK275" s="54"/>
      <c r="LQL275" s="66"/>
      <c r="LQM275" s="54"/>
      <c r="LQN275" s="66"/>
      <c r="LQO275" s="54"/>
      <c r="LQP275" s="66"/>
      <c r="LQQ275" s="54"/>
      <c r="LQR275" s="66"/>
      <c r="LQS275" s="54"/>
      <c r="LQT275" s="66"/>
      <c r="LQU275" s="54"/>
      <c r="LQV275" s="66"/>
      <c r="LQW275" s="54"/>
      <c r="LQX275" s="66"/>
      <c r="LQY275" s="54"/>
      <c r="LQZ275" s="66"/>
      <c r="LRA275" s="54"/>
      <c r="LRB275" s="66"/>
      <c r="LRC275" s="54"/>
      <c r="LRD275" s="66"/>
      <c r="LRE275" s="54"/>
      <c r="LRF275" s="66"/>
      <c r="LRG275" s="54"/>
      <c r="LRH275" s="66"/>
      <c r="LRI275" s="54"/>
      <c r="LRJ275" s="66"/>
      <c r="LRK275" s="54"/>
      <c r="LRL275" s="66"/>
      <c r="LRM275" s="54"/>
      <c r="LRN275" s="66"/>
      <c r="LRO275" s="54"/>
      <c r="LRP275" s="66"/>
      <c r="LRQ275" s="54"/>
      <c r="LRR275" s="66"/>
      <c r="LRS275" s="54"/>
      <c r="LRT275" s="66"/>
      <c r="LRU275" s="54"/>
      <c r="LRV275" s="66"/>
      <c r="LRW275" s="54"/>
      <c r="LRX275" s="66"/>
      <c r="LRY275" s="54"/>
      <c r="LRZ275" s="66"/>
      <c r="LSA275" s="54"/>
      <c r="LSB275" s="66"/>
      <c r="LSC275" s="54"/>
      <c r="LSD275" s="66"/>
      <c r="LSE275" s="54"/>
      <c r="LSF275" s="66"/>
      <c r="LSG275" s="54"/>
      <c r="LSH275" s="66"/>
      <c r="LSI275" s="54"/>
      <c r="LSJ275" s="66"/>
      <c r="LSK275" s="54"/>
      <c r="LSL275" s="66"/>
      <c r="LSM275" s="54"/>
      <c r="LSN275" s="66"/>
      <c r="LSO275" s="54"/>
      <c r="LSP275" s="66"/>
      <c r="LSQ275" s="54"/>
      <c r="LSR275" s="66"/>
      <c r="LSS275" s="54"/>
      <c r="LST275" s="66"/>
      <c r="LSU275" s="54"/>
      <c r="LSV275" s="66"/>
      <c r="LSW275" s="54"/>
      <c r="LSX275" s="66"/>
      <c r="LSY275" s="54"/>
      <c r="LSZ275" s="66"/>
      <c r="LTA275" s="54"/>
      <c r="LTB275" s="66"/>
      <c r="LTC275" s="54"/>
      <c r="LTD275" s="66"/>
      <c r="LTE275" s="54"/>
      <c r="LTF275" s="66"/>
      <c r="LTG275" s="54"/>
      <c r="LTH275" s="66"/>
      <c r="LTI275" s="54"/>
      <c r="LTJ275" s="66"/>
      <c r="LTK275" s="54"/>
      <c r="LTL275" s="66"/>
      <c r="LTM275" s="54"/>
      <c r="LTN275" s="66"/>
      <c r="LTO275" s="54"/>
      <c r="LTP275" s="66"/>
      <c r="LTQ275" s="54"/>
      <c r="LTR275" s="66"/>
      <c r="LTS275" s="54"/>
      <c r="LTT275" s="66"/>
      <c r="LTU275" s="54"/>
      <c r="LTV275" s="66"/>
      <c r="LTW275" s="54"/>
      <c r="LTX275" s="66"/>
      <c r="LTY275" s="54"/>
      <c r="LTZ275" s="66"/>
      <c r="LUA275" s="54"/>
      <c r="LUB275" s="66"/>
      <c r="LUC275" s="54"/>
      <c r="LUD275" s="66"/>
      <c r="LUE275" s="54"/>
      <c r="LUF275" s="66"/>
      <c r="LUG275" s="54"/>
      <c r="LUH275" s="66"/>
      <c r="LUI275" s="54"/>
      <c r="LUJ275" s="66"/>
      <c r="LUK275" s="54"/>
      <c r="LUL275" s="66"/>
      <c r="LUM275" s="54"/>
      <c r="LUN275" s="66"/>
      <c r="LUO275" s="54"/>
      <c r="LUP275" s="66"/>
      <c r="LUQ275" s="54"/>
      <c r="LUR275" s="66"/>
      <c r="LUS275" s="54"/>
      <c r="LUT275" s="66"/>
      <c r="LUU275" s="54"/>
      <c r="LUV275" s="66"/>
      <c r="LUW275" s="54"/>
      <c r="LUX275" s="66"/>
      <c r="LUY275" s="54"/>
      <c r="LUZ275" s="66"/>
      <c r="LVA275" s="54"/>
      <c r="LVB275" s="66"/>
      <c r="LVC275" s="54"/>
      <c r="LVD275" s="66"/>
      <c r="LVE275" s="54"/>
      <c r="LVF275" s="66"/>
      <c r="LVG275" s="54"/>
      <c r="LVH275" s="66"/>
      <c r="LVI275" s="54"/>
      <c r="LVJ275" s="66"/>
      <c r="LVK275" s="54"/>
      <c r="LVL275" s="66"/>
      <c r="LVM275" s="54"/>
      <c r="LVN275" s="66"/>
      <c r="LVO275" s="54"/>
      <c r="LVP275" s="66"/>
      <c r="LVQ275" s="54"/>
      <c r="LVR275" s="66"/>
      <c r="LVS275" s="54"/>
      <c r="LVT275" s="66"/>
      <c r="LVU275" s="54"/>
      <c r="LVV275" s="66"/>
      <c r="LVW275" s="54"/>
      <c r="LVX275" s="66"/>
      <c r="LVY275" s="54"/>
      <c r="LVZ275" s="66"/>
      <c r="LWA275" s="54"/>
      <c r="LWB275" s="66"/>
      <c r="LWC275" s="54"/>
      <c r="LWD275" s="66"/>
      <c r="LWE275" s="54"/>
      <c r="LWF275" s="66"/>
      <c r="LWG275" s="54"/>
      <c r="LWH275" s="66"/>
      <c r="LWI275" s="54"/>
      <c r="LWJ275" s="66"/>
      <c r="LWK275" s="54"/>
      <c r="LWL275" s="66"/>
      <c r="LWM275" s="54"/>
      <c r="LWN275" s="66"/>
      <c r="LWO275" s="54"/>
      <c r="LWP275" s="66"/>
      <c r="LWQ275" s="54"/>
      <c r="LWR275" s="66"/>
      <c r="LWS275" s="54"/>
      <c r="LWT275" s="66"/>
      <c r="LWU275" s="54"/>
      <c r="LWV275" s="66"/>
      <c r="LWW275" s="54"/>
      <c r="LWX275" s="66"/>
      <c r="LWY275" s="54"/>
      <c r="LWZ275" s="66"/>
      <c r="LXA275" s="54"/>
      <c r="LXB275" s="66"/>
      <c r="LXC275" s="54"/>
      <c r="LXD275" s="66"/>
      <c r="LXE275" s="54"/>
      <c r="LXF275" s="66"/>
      <c r="LXG275" s="54"/>
      <c r="LXH275" s="66"/>
      <c r="LXI275" s="54"/>
      <c r="LXJ275" s="66"/>
      <c r="LXK275" s="54"/>
      <c r="LXL275" s="66"/>
      <c r="LXM275" s="54"/>
      <c r="LXN275" s="66"/>
      <c r="LXO275" s="54"/>
      <c r="LXP275" s="66"/>
      <c r="LXQ275" s="54"/>
      <c r="LXR275" s="66"/>
      <c r="LXS275" s="54"/>
      <c r="LXT275" s="66"/>
      <c r="LXU275" s="54"/>
      <c r="LXV275" s="66"/>
      <c r="LXW275" s="54"/>
      <c r="LXX275" s="66"/>
      <c r="LXY275" s="54"/>
      <c r="LXZ275" s="66"/>
      <c r="LYA275" s="54"/>
      <c r="LYB275" s="66"/>
      <c r="LYC275" s="54"/>
      <c r="LYD275" s="66"/>
      <c r="LYE275" s="54"/>
      <c r="LYF275" s="66"/>
      <c r="LYG275" s="54"/>
      <c r="LYH275" s="66"/>
      <c r="LYI275" s="54"/>
      <c r="LYJ275" s="66"/>
      <c r="LYK275" s="54"/>
      <c r="LYL275" s="66"/>
      <c r="LYM275" s="54"/>
      <c r="LYN275" s="66"/>
      <c r="LYO275" s="54"/>
      <c r="LYP275" s="66"/>
      <c r="LYQ275" s="54"/>
      <c r="LYR275" s="66"/>
      <c r="LYS275" s="54"/>
      <c r="LYT275" s="66"/>
      <c r="LYU275" s="54"/>
      <c r="LYV275" s="66"/>
      <c r="LYW275" s="54"/>
      <c r="LYX275" s="66"/>
      <c r="LYY275" s="54"/>
      <c r="LYZ275" s="66"/>
      <c r="LZA275" s="54"/>
      <c r="LZB275" s="66"/>
      <c r="LZC275" s="54"/>
      <c r="LZD275" s="66"/>
      <c r="LZE275" s="54"/>
      <c r="LZF275" s="66"/>
      <c r="LZG275" s="54"/>
      <c r="LZH275" s="66"/>
      <c r="LZI275" s="54"/>
      <c r="LZJ275" s="66"/>
      <c r="LZK275" s="54"/>
      <c r="LZL275" s="66"/>
      <c r="LZM275" s="54"/>
      <c r="LZN275" s="66"/>
      <c r="LZO275" s="54"/>
      <c r="LZP275" s="66"/>
      <c r="LZQ275" s="54"/>
      <c r="LZR275" s="66"/>
      <c r="LZS275" s="54"/>
      <c r="LZT275" s="66"/>
      <c r="LZU275" s="54"/>
      <c r="LZV275" s="66"/>
      <c r="LZW275" s="54"/>
      <c r="LZX275" s="66"/>
      <c r="LZY275" s="54"/>
      <c r="LZZ275" s="66"/>
      <c r="MAA275" s="54"/>
      <c r="MAB275" s="66"/>
      <c r="MAC275" s="54"/>
      <c r="MAD275" s="66"/>
      <c r="MAE275" s="54"/>
      <c r="MAF275" s="66"/>
      <c r="MAG275" s="54"/>
      <c r="MAH275" s="66"/>
      <c r="MAI275" s="54"/>
      <c r="MAJ275" s="66"/>
      <c r="MAK275" s="54"/>
      <c r="MAL275" s="66"/>
      <c r="MAM275" s="54"/>
      <c r="MAN275" s="66"/>
      <c r="MAO275" s="54"/>
      <c r="MAP275" s="66"/>
      <c r="MAQ275" s="54"/>
      <c r="MAR275" s="66"/>
      <c r="MAS275" s="54"/>
      <c r="MAT275" s="66"/>
      <c r="MAU275" s="54"/>
      <c r="MAV275" s="66"/>
      <c r="MAW275" s="54"/>
      <c r="MAX275" s="66"/>
      <c r="MAY275" s="54"/>
      <c r="MAZ275" s="66"/>
      <c r="MBA275" s="54"/>
      <c r="MBB275" s="66"/>
      <c r="MBC275" s="54"/>
      <c r="MBD275" s="66"/>
      <c r="MBE275" s="54"/>
      <c r="MBF275" s="66"/>
      <c r="MBG275" s="54"/>
      <c r="MBH275" s="66"/>
      <c r="MBI275" s="54"/>
      <c r="MBJ275" s="66"/>
      <c r="MBK275" s="54"/>
      <c r="MBL275" s="66"/>
      <c r="MBM275" s="54"/>
      <c r="MBN275" s="66"/>
      <c r="MBO275" s="54"/>
      <c r="MBP275" s="66"/>
      <c r="MBQ275" s="54"/>
      <c r="MBR275" s="66"/>
      <c r="MBS275" s="54"/>
      <c r="MBT275" s="66"/>
      <c r="MBU275" s="54"/>
      <c r="MBV275" s="66"/>
      <c r="MBW275" s="54"/>
      <c r="MBX275" s="66"/>
      <c r="MBY275" s="54"/>
      <c r="MBZ275" s="66"/>
      <c r="MCA275" s="54"/>
      <c r="MCB275" s="66"/>
      <c r="MCC275" s="54"/>
      <c r="MCD275" s="66"/>
      <c r="MCE275" s="54"/>
      <c r="MCF275" s="66"/>
      <c r="MCG275" s="54"/>
      <c r="MCH275" s="66"/>
      <c r="MCI275" s="54"/>
      <c r="MCJ275" s="66"/>
      <c r="MCK275" s="54"/>
      <c r="MCL275" s="66"/>
      <c r="MCM275" s="54"/>
      <c r="MCN275" s="66"/>
      <c r="MCO275" s="54"/>
      <c r="MCP275" s="66"/>
      <c r="MCQ275" s="54"/>
      <c r="MCR275" s="66"/>
      <c r="MCS275" s="54"/>
      <c r="MCT275" s="66"/>
      <c r="MCU275" s="54"/>
      <c r="MCV275" s="66"/>
      <c r="MCW275" s="54"/>
      <c r="MCX275" s="66"/>
      <c r="MCY275" s="54"/>
      <c r="MCZ275" s="66"/>
      <c r="MDA275" s="54"/>
      <c r="MDB275" s="66"/>
      <c r="MDC275" s="54"/>
      <c r="MDD275" s="66"/>
      <c r="MDE275" s="54"/>
      <c r="MDF275" s="66"/>
      <c r="MDG275" s="54"/>
      <c r="MDH275" s="66"/>
      <c r="MDI275" s="54"/>
      <c r="MDJ275" s="66"/>
      <c r="MDK275" s="54"/>
      <c r="MDL275" s="66"/>
      <c r="MDM275" s="54"/>
      <c r="MDN275" s="66"/>
      <c r="MDO275" s="54"/>
      <c r="MDP275" s="66"/>
      <c r="MDQ275" s="54"/>
      <c r="MDR275" s="66"/>
      <c r="MDS275" s="54"/>
      <c r="MDT275" s="66"/>
      <c r="MDU275" s="54"/>
      <c r="MDV275" s="66"/>
      <c r="MDW275" s="54"/>
      <c r="MDX275" s="66"/>
      <c r="MDY275" s="54"/>
      <c r="MDZ275" s="66"/>
      <c r="MEA275" s="54"/>
      <c r="MEB275" s="66"/>
      <c r="MEC275" s="54"/>
      <c r="MED275" s="66"/>
      <c r="MEE275" s="54"/>
      <c r="MEF275" s="66"/>
      <c r="MEG275" s="54"/>
      <c r="MEH275" s="66"/>
      <c r="MEI275" s="54"/>
      <c r="MEJ275" s="66"/>
      <c r="MEK275" s="54"/>
      <c r="MEL275" s="66"/>
      <c r="MEM275" s="54"/>
      <c r="MEN275" s="66"/>
      <c r="MEO275" s="54"/>
      <c r="MEP275" s="66"/>
      <c r="MEQ275" s="54"/>
      <c r="MER275" s="66"/>
      <c r="MES275" s="54"/>
      <c r="MET275" s="66"/>
      <c r="MEU275" s="54"/>
      <c r="MEV275" s="66"/>
      <c r="MEW275" s="54"/>
      <c r="MEX275" s="66"/>
      <c r="MEY275" s="54"/>
      <c r="MEZ275" s="66"/>
      <c r="MFA275" s="54"/>
      <c r="MFB275" s="66"/>
      <c r="MFC275" s="54"/>
      <c r="MFD275" s="66"/>
      <c r="MFE275" s="54"/>
      <c r="MFF275" s="66"/>
      <c r="MFG275" s="54"/>
      <c r="MFH275" s="66"/>
      <c r="MFI275" s="54"/>
      <c r="MFJ275" s="66"/>
      <c r="MFK275" s="54"/>
      <c r="MFL275" s="66"/>
      <c r="MFM275" s="54"/>
      <c r="MFN275" s="66"/>
      <c r="MFO275" s="54"/>
      <c r="MFP275" s="66"/>
      <c r="MFQ275" s="54"/>
      <c r="MFR275" s="66"/>
      <c r="MFS275" s="54"/>
      <c r="MFT275" s="66"/>
      <c r="MFU275" s="54"/>
      <c r="MFV275" s="66"/>
      <c r="MFW275" s="54"/>
      <c r="MFX275" s="66"/>
      <c r="MFY275" s="54"/>
      <c r="MFZ275" s="66"/>
      <c r="MGA275" s="54"/>
      <c r="MGB275" s="66"/>
      <c r="MGC275" s="54"/>
      <c r="MGD275" s="66"/>
      <c r="MGE275" s="54"/>
      <c r="MGF275" s="66"/>
      <c r="MGG275" s="54"/>
      <c r="MGH275" s="66"/>
      <c r="MGI275" s="54"/>
      <c r="MGJ275" s="66"/>
      <c r="MGK275" s="54"/>
      <c r="MGL275" s="66"/>
      <c r="MGM275" s="54"/>
      <c r="MGN275" s="66"/>
      <c r="MGO275" s="54"/>
      <c r="MGP275" s="66"/>
      <c r="MGQ275" s="54"/>
      <c r="MGR275" s="66"/>
      <c r="MGS275" s="54"/>
      <c r="MGT275" s="66"/>
      <c r="MGU275" s="54"/>
      <c r="MGV275" s="66"/>
      <c r="MGW275" s="54"/>
      <c r="MGX275" s="66"/>
      <c r="MGY275" s="54"/>
      <c r="MGZ275" s="66"/>
      <c r="MHA275" s="54"/>
      <c r="MHB275" s="66"/>
      <c r="MHC275" s="54"/>
      <c r="MHD275" s="66"/>
      <c r="MHE275" s="54"/>
      <c r="MHF275" s="66"/>
      <c r="MHG275" s="54"/>
      <c r="MHH275" s="66"/>
      <c r="MHI275" s="54"/>
      <c r="MHJ275" s="66"/>
      <c r="MHK275" s="54"/>
      <c r="MHL275" s="66"/>
      <c r="MHM275" s="54"/>
      <c r="MHN275" s="66"/>
      <c r="MHO275" s="54"/>
      <c r="MHP275" s="66"/>
      <c r="MHQ275" s="54"/>
      <c r="MHR275" s="66"/>
      <c r="MHS275" s="54"/>
      <c r="MHT275" s="66"/>
      <c r="MHU275" s="54"/>
      <c r="MHV275" s="66"/>
      <c r="MHW275" s="54"/>
      <c r="MHX275" s="66"/>
      <c r="MHY275" s="54"/>
      <c r="MHZ275" s="66"/>
      <c r="MIA275" s="54"/>
      <c r="MIB275" s="66"/>
      <c r="MIC275" s="54"/>
      <c r="MID275" s="66"/>
      <c r="MIE275" s="54"/>
      <c r="MIF275" s="66"/>
      <c r="MIG275" s="54"/>
      <c r="MIH275" s="66"/>
      <c r="MII275" s="54"/>
      <c r="MIJ275" s="66"/>
      <c r="MIK275" s="54"/>
      <c r="MIL275" s="66"/>
      <c r="MIM275" s="54"/>
      <c r="MIN275" s="66"/>
      <c r="MIO275" s="54"/>
      <c r="MIP275" s="66"/>
      <c r="MIQ275" s="54"/>
      <c r="MIR275" s="66"/>
      <c r="MIS275" s="54"/>
      <c r="MIT275" s="66"/>
      <c r="MIU275" s="54"/>
      <c r="MIV275" s="66"/>
      <c r="MIW275" s="54"/>
      <c r="MIX275" s="66"/>
      <c r="MIY275" s="54"/>
      <c r="MIZ275" s="66"/>
      <c r="MJA275" s="54"/>
      <c r="MJB275" s="66"/>
      <c r="MJC275" s="54"/>
      <c r="MJD275" s="66"/>
      <c r="MJE275" s="54"/>
      <c r="MJF275" s="66"/>
      <c r="MJG275" s="54"/>
      <c r="MJH275" s="66"/>
      <c r="MJI275" s="54"/>
      <c r="MJJ275" s="66"/>
      <c r="MJK275" s="54"/>
      <c r="MJL275" s="66"/>
      <c r="MJM275" s="54"/>
      <c r="MJN275" s="66"/>
      <c r="MJO275" s="54"/>
      <c r="MJP275" s="66"/>
      <c r="MJQ275" s="54"/>
      <c r="MJR275" s="66"/>
      <c r="MJS275" s="54"/>
      <c r="MJT275" s="66"/>
      <c r="MJU275" s="54"/>
      <c r="MJV275" s="66"/>
      <c r="MJW275" s="54"/>
      <c r="MJX275" s="66"/>
      <c r="MJY275" s="54"/>
      <c r="MJZ275" s="66"/>
      <c r="MKA275" s="54"/>
      <c r="MKB275" s="66"/>
      <c r="MKC275" s="54"/>
      <c r="MKD275" s="66"/>
      <c r="MKE275" s="54"/>
      <c r="MKF275" s="66"/>
      <c r="MKG275" s="54"/>
      <c r="MKH275" s="66"/>
      <c r="MKI275" s="54"/>
      <c r="MKJ275" s="66"/>
      <c r="MKK275" s="54"/>
      <c r="MKL275" s="66"/>
      <c r="MKM275" s="54"/>
      <c r="MKN275" s="66"/>
      <c r="MKO275" s="54"/>
      <c r="MKP275" s="66"/>
      <c r="MKQ275" s="54"/>
      <c r="MKR275" s="66"/>
      <c r="MKS275" s="54"/>
      <c r="MKT275" s="66"/>
      <c r="MKU275" s="54"/>
      <c r="MKV275" s="66"/>
      <c r="MKW275" s="54"/>
      <c r="MKX275" s="66"/>
      <c r="MKY275" s="54"/>
      <c r="MKZ275" s="66"/>
      <c r="MLA275" s="54"/>
      <c r="MLB275" s="66"/>
      <c r="MLC275" s="54"/>
      <c r="MLD275" s="66"/>
      <c r="MLE275" s="54"/>
      <c r="MLF275" s="66"/>
      <c r="MLG275" s="54"/>
      <c r="MLH275" s="66"/>
      <c r="MLI275" s="54"/>
      <c r="MLJ275" s="66"/>
      <c r="MLK275" s="54"/>
      <c r="MLL275" s="66"/>
      <c r="MLM275" s="54"/>
      <c r="MLN275" s="66"/>
      <c r="MLO275" s="54"/>
      <c r="MLP275" s="66"/>
      <c r="MLQ275" s="54"/>
      <c r="MLR275" s="66"/>
      <c r="MLS275" s="54"/>
      <c r="MLT275" s="66"/>
      <c r="MLU275" s="54"/>
      <c r="MLV275" s="66"/>
      <c r="MLW275" s="54"/>
      <c r="MLX275" s="66"/>
      <c r="MLY275" s="54"/>
      <c r="MLZ275" s="66"/>
      <c r="MMA275" s="54"/>
      <c r="MMB275" s="66"/>
      <c r="MMC275" s="54"/>
      <c r="MMD275" s="66"/>
      <c r="MME275" s="54"/>
      <c r="MMF275" s="66"/>
      <c r="MMG275" s="54"/>
      <c r="MMH275" s="66"/>
      <c r="MMI275" s="54"/>
      <c r="MMJ275" s="66"/>
      <c r="MMK275" s="54"/>
      <c r="MML275" s="66"/>
      <c r="MMM275" s="54"/>
      <c r="MMN275" s="66"/>
      <c r="MMO275" s="54"/>
      <c r="MMP275" s="66"/>
      <c r="MMQ275" s="54"/>
      <c r="MMR275" s="66"/>
      <c r="MMS275" s="54"/>
      <c r="MMT275" s="66"/>
      <c r="MMU275" s="54"/>
      <c r="MMV275" s="66"/>
      <c r="MMW275" s="54"/>
      <c r="MMX275" s="66"/>
      <c r="MMY275" s="54"/>
      <c r="MMZ275" s="66"/>
      <c r="MNA275" s="54"/>
      <c r="MNB275" s="66"/>
      <c r="MNC275" s="54"/>
      <c r="MND275" s="66"/>
      <c r="MNE275" s="54"/>
      <c r="MNF275" s="66"/>
      <c r="MNG275" s="54"/>
      <c r="MNH275" s="66"/>
      <c r="MNI275" s="54"/>
      <c r="MNJ275" s="66"/>
      <c r="MNK275" s="54"/>
      <c r="MNL275" s="66"/>
      <c r="MNM275" s="54"/>
      <c r="MNN275" s="66"/>
      <c r="MNO275" s="54"/>
      <c r="MNP275" s="66"/>
      <c r="MNQ275" s="54"/>
      <c r="MNR275" s="66"/>
      <c r="MNS275" s="54"/>
      <c r="MNT275" s="66"/>
      <c r="MNU275" s="54"/>
      <c r="MNV275" s="66"/>
      <c r="MNW275" s="54"/>
      <c r="MNX275" s="66"/>
      <c r="MNY275" s="54"/>
      <c r="MNZ275" s="66"/>
      <c r="MOA275" s="54"/>
      <c r="MOB275" s="66"/>
      <c r="MOC275" s="54"/>
      <c r="MOD275" s="66"/>
      <c r="MOE275" s="54"/>
      <c r="MOF275" s="66"/>
      <c r="MOG275" s="54"/>
      <c r="MOH275" s="66"/>
      <c r="MOI275" s="54"/>
      <c r="MOJ275" s="66"/>
      <c r="MOK275" s="54"/>
      <c r="MOL275" s="66"/>
      <c r="MOM275" s="54"/>
      <c r="MON275" s="66"/>
      <c r="MOO275" s="54"/>
      <c r="MOP275" s="66"/>
      <c r="MOQ275" s="54"/>
      <c r="MOR275" s="66"/>
      <c r="MOS275" s="54"/>
      <c r="MOT275" s="66"/>
      <c r="MOU275" s="54"/>
      <c r="MOV275" s="66"/>
      <c r="MOW275" s="54"/>
      <c r="MOX275" s="66"/>
      <c r="MOY275" s="54"/>
      <c r="MOZ275" s="66"/>
      <c r="MPA275" s="54"/>
      <c r="MPB275" s="66"/>
      <c r="MPC275" s="54"/>
      <c r="MPD275" s="66"/>
      <c r="MPE275" s="54"/>
      <c r="MPF275" s="66"/>
      <c r="MPG275" s="54"/>
      <c r="MPH275" s="66"/>
      <c r="MPI275" s="54"/>
      <c r="MPJ275" s="66"/>
      <c r="MPK275" s="54"/>
      <c r="MPL275" s="66"/>
      <c r="MPM275" s="54"/>
      <c r="MPN275" s="66"/>
      <c r="MPO275" s="54"/>
      <c r="MPP275" s="66"/>
      <c r="MPQ275" s="54"/>
      <c r="MPR275" s="66"/>
      <c r="MPS275" s="54"/>
      <c r="MPT275" s="66"/>
      <c r="MPU275" s="54"/>
      <c r="MPV275" s="66"/>
      <c r="MPW275" s="54"/>
      <c r="MPX275" s="66"/>
      <c r="MPY275" s="54"/>
      <c r="MPZ275" s="66"/>
      <c r="MQA275" s="54"/>
      <c r="MQB275" s="66"/>
      <c r="MQC275" s="54"/>
      <c r="MQD275" s="66"/>
      <c r="MQE275" s="54"/>
      <c r="MQF275" s="66"/>
      <c r="MQG275" s="54"/>
      <c r="MQH275" s="66"/>
      <c r="MQI275" s="54"/>
      <c r="MQJ275" s="66"/>
      <c r="MQK275" s="54"/>
      <c r="MQL275" s="66"/>
      <c r="MQM275" s="54"/>
      <c r="MQN275" s="66"/>
      <c r="MQO275" s="54"/>
      <c r="MQP275" s="66"/>
      <c r="MQQ275" s="54"/>
      <c r="MQR275" s="66"/>
      <c r="MQS275" s="54"/>
      <c r="MQT275" s="66"/>
      <c r="MQU275" s="54"/>
      <c r="MQV275" s="66"/>
      <c r="MQW275" s="54"/>
      <c r="MQX275" s="66"/>
      <c r="MQY275" s="54"/>
      <c r="MQZ275" s="66"/>
      <c r="MRA275" s="54"/>
      <c r="MRB275" s="66"/>
      <c r="MRC275" s="54"/>
      <c r="MRD275" s="66"/>
      <c r="MRE275" s="54"/>
      <c r="MRF275" s="66"/>
      <c r="MRG275" s="54"/>
      <c r="MRH275" s="66"/>
      <c r="MRI275" s="54"/>
      <c r="MRJ275" s="66"/>
      <c r="MRK275" s="54"/>
      <c r="MRL275" s="66"/>
      <c r="MRM275" s="54"/>
      <c r="MRN275" s="66"/>
      <c r="MRO275" s="54"/>
      <c r="MRP275" s="66"/>
      <c r="MRQ275" s="54"/>
      <c r="MRR275" s="66"/>
      <c r="MRS275" s="54"/>
      <c r="MRT275" s="66"/>
      <c r="MRU275" s="54"/>
      <c r="MRV275" s="66"/>
      <c r="MRW275" s="54"/>
      <c r="MRX275" s="66"/>
      <c r="MRY275" s="54"/>
      <c r="MRZ275" s="66"/>
      <c r="MSA275" s="54"/>
      <c r="MSB275" s="66"/>
      <c r="MSC275" s="54"/>
      <c r="MSD275" s="66"/>
      <c r="MSE275" s="54"/>
      <c r="MSF275" s="66"/>
      <c r="MSG275" s="54"/>
      <c r="MSH275" s="66"/>
      <c r="MSI275" s="54"/>
      <c r="MSJ275" s="66"/>
      <c r="MSK275" s="54"/>
      <c r="MSL275" s="66"/>
      <c r="MSM275" s="54"/>
      <c r="MSN275" s="66"/>
      <c r="MSO275" s="54"/>
      <c r="MSP275" s="66"/>
      <c r="MSQ275" s="54"/>
      <c r="MSR275" s="66"/>
      <c r="MSS275" s="54"/>
      <c r="MST275" s="66"/>
      <c r="MSU275" s="54"/>
      <c r="MSV275" s="66"/>
      <c r="MSW275" s="54"/>
      <c r="MSX275" s="66"/>
      <c r="MSY275" s="54"/>
      <c r="MSZ275" s="66"/>
      <c r="MTA275" s="54"/>
      <c r="MTB275" s="66"/>
      <c r="MTC275" s="54"/>
      <c r="MTD275" s="66"/>
      <c r="MTE275" s="54"/>
      <c r="MTF275" s="66"/>
      <c r="MTG275" s="54"/>
      <c r="MTH275" s="66"/>
      <c r="MTI275" s="54"/>
      <c r="MTJ275" s="66"/>
      <c r="MTK275" s="54"/>
      <c r="MTL275" s="66"/>
      <c r="MTM275" s="54"/>
      <c r="MTN275" s="66"/>
      <c r="MTO275" s="54"/>
      <c r="MTP275" s="66"/>
      <c r="MTQ275" s="54"/>
      <c r="MTR275" s="66"/>
      <c r="MTS275" s="54"/>
      <c r="MTT275" s="66"/>
      <c r="MTU275" s="54"/>
      <c r="MTV275" s="66"/>
      <c r="MTW275" s="54"/>
      <c r="MTX275" s="66"/>
      <c r="MTY275" s="54"/>
      <c r="MTZ275" s="66"/>
      <c r="MUA275" s="54"/>
      <c r="MUB275" s="66"/>
      <c r="MUC275" s="54"/>
      <c r="MUD275" s="66"/>
      <c r="MUE275" s="54"/>
      <c r="MUF275" s="66"/>
      <c r="MUG275" s="54"/>
      <c r="MUH275" s="66"/>
      <c r="MUI275" s="54"/>
      <c r="MUJ275" s="66"/>
      <c r="MUK275" s="54"/>
      <c r="MUL275" s="66"/>
      <c r="MUM275" s="54"/>
      <c r="MUN275" s="66"/>
      <c r="MUO275" s="54"/>
      <c r="MUP275" s="66"/>
      <c r="MUQ275" s="54"/>
      <c r="MUR275" s="66"/>
      <c r="MUS275" s="54"/>
      <c r="MUT275" s="66"/>
      <c r="MUU275" s="54"/>
      <c r="MUV275" s="66"/>
      <c r="MUW275" s="54"/>
      <c r="MUX275" s="66"/>
      <c r="MUY275" s="54"/>
      <c r="MUZ275" s="66"/>
      <c r="MVA275" s="54"/>
      <c r="MVB275" s="66"/>
      <c r="MVC275" s="54"/>
      <c r="MVD275" s="66"/>
      <c r="MVE275" s="54"/>
      <c r="MVF275" s="66"/>
      <c r="MVG275" s="54"/>
      <c r="MVH275" s="66"/>
      <c r="MVI275" s="54"/>
      <c r="MVJ275" s="66"/>
      <c r="MVK275" s="54"/>
      <c r="MVL275" s="66"/>
      <c r="MVM275" s="54"/>
      <c r="MVN275" s="66"/>
      <c r="MVO275" s="54"/>
      <c r="MVP275" s="66"/>
      <c r="MVQ275" s="54"/>
      <c r="MVR275" s="66"/>
      <c r="MVS275" s="54"/>
      <c r="MVT275" s="66"/>
      <c r="MVU275" s="54"/>
      <c r="MVV275" s="66"/>
      <c r="MVW275" s="54"/>
      <c r="MVX275" s="66"/>
      <c r="MVY275" s="54"/>
      <c r="MVZ275" s="66"/>
      <c r="MWA275" s="54"/>
      <c r="MWB275" s="66"/>
      <c r="MWC275" s="54"/>
      <c r="MWD275" s="66"/>
      <c r="MWE275" s="54"/>
      <c r="MWF275" s="66"/>
      <c r="MWG275" s="54"/>
      <c r="MWH275" s="66"/>
      <c r="MWI275" s="54"/>
      <c r="MWJ275" s="66"/>
      <c r="MWK275" s="54"/>
      <c r="MWL275" s="66"/>
      <c r="MWM275" s="54"/>
      <c r="MWN275" s="66"/>
      <c r="MWO275" s="54"/>
      <c r="MWP275" s="66"/>
      <c r="MWQ275" s="54"/>
      <c r="MWR275" s="66"/>
      <c r="MWS275" s="54"/>
      <c r="MWT275" s="66"/>
      <c r="MWU275" s="54"/>
      <c r="MWV275" s="66"/>
      <c r="MWW275" s="54"/>
      <c r="MWX275" s="66"/>
      <c r="MWY275" s="54"/>
      <c r="MWZ275" s="66"/>
      <c r="MXA275" s="54"/>
      <c r="MXB275" s="66"/>
      <c r="MXC275" s="54"/>
      <c r="MXD275" s="66"/>
      <c r="MXE275" s="54"/>
      <c r="MXF275" s="66"/>
      <c r="MXG275" s="54"/>
      <c r="MXH275" s="66"/>
      <c r="MXI275" s="54"/>
      <c r="MXJ275" s="66"/>
      <c r="MXK275" s="54"/>
      <c r="MXL275" s="66"/>
      <c r="MXM275" s="54"/>
      <c r="MXN275" s="66"/>
      <c r="MXO275" s="54"/>
      <c r="MXP275" s="66"/>
      <c r="MXQ275" s="54"/>
      <c r="MXR275" s="66"/>
      <c r="MXS275" s="54"/>
      <c r="MXT275" s="66"/>
      <c r="MXU275" s="54"/>
      <c r="MXV275" s="66"/>
      <c r="MXW275" s="54"/>
      <c r="MXX275" s="66"/>
      <c r="MXY275" s="54"/>
      <c r="MXZ275" s="66"/>
      <c r="MYA275" s="54"/>
      <c r="MYB275" s="66"/>
      <c r="MYC275" s="54"/>
      <c r="MYD275" s="66"/>
      <c r="MYE275" s="54"/>
      <c r="MYF275" s="66"/>
      <c r="MYG275" s="54"/>
      <c r="MYH275" s="66"/>
      <c r="MYI275" s="54"/>
      <c r="MYJ275" s="66"/>
      <c r="MYK275" s="54"/>
      <c r="MYL275" s="66"/>
      <c r="MYM275" s="54"/>
      <c r="MYN275" s="66"/>
      <c r="MYO275" s="54"/>
      <c r="MYP275" s="66"/>
      <c r="MYQ275" s="54"/>
      <c r="MYR275" s="66"/>
      <c r="MYS275" s="54"/>
      <c r="MYT275" s="66"/>
      <c r="MYU275" s="54"/>
      <c r="MYV275" s="66"/>
      <c r="MYW275" s="54"/>
      <c r="MYX275" s="66"/>
      <c r="MYY275" s="54"/>
      <c r="MYZ275" s="66"/>
      <c r="MZA275" s="54"/>
      <c r="MZB275" s="66"/>
      <c r="MZC275" s="54"/>
      <c r="MZD275" s="66"/>
      <c r="MZE275" s="54"/>
      <c r="MZF275" s="66"/>
      <c r="MZG275" s="54"/>
      <c r="MZH275" s="66"/>
      <c r="MZI275" s="54"/>
      <c r="MZJ275" s="66"/>
      <c r="MZK275" s="54"/>
      <c r="MZL275" s="66"/>
      <c r="MZM275" s="54"/>
      <c r="MZN275" s="66"/>
      <c r="MZO275" s="54"/>
      <c r="MZP275" s="66"/>
      <c r="MZQ275" s="54"/>
      <c r="MZR275" s="66"/>
      <c r="MZS275" s="54"/>
      <c r="MZT275" s="66"/>
      <c r="MZU275" s="54"/>
      <c r="MZV275" s="66"/>
      <c r="MZW275" s="54"/>
      <c r="MZX275" s="66"/>
      <c r="MZY275" s="54"/>
      <c r="MZZ275" s="66"/>
      <c r="NAA275" s="54"/>
      <c r="NAB275" s="66"/>
      <c r="NAC275" s="54"/>
      <c r="NAD275" s="66"/>
      <c r="NAE275" s="54"/>
      <c r="NAF275" s="66"/>
      <c r="NAG275" s="54"/>
      <c r="NAH275" s="66"/>
      <c r="NAI275" s="54"/>
      <c r="NAJ275" s="66"/>
      <c r="NAK275" s="54"/>
      <c r="NAL275" s="66"/>
      <c r="NAM275" s="54"/>
      <c r="NAN275" s="66"/>
      <c r="NAO275" s="54"/>
      <c r="NAP275" s="66"/>
      <c r="NAQ275" s="54"/>
      <c r="NAR275" s="66"/>
      <c r="NAS275" s="54"/>
      <c r="NAT275" s="66"/>
      <c r="NAU275" s="54"/>
      <c r="NAV275" s="66"/>
      <c r="NAW275" s="54"/>
      <c r="NAX275" s="66"/>
      <c r="NAY275" s="54"/>
      <c r="NAZ275" s="66"/>
      <c r="NBA275" s="54"/>
      <c r="NBB275" s="66"/>
      <c r="NBC275" s="54"/>
      <c r="NBD275" s="66"/>
      <c r="NBE275" s="54"/>
      <c r="NBF275" s="66"/>
      <c r="NBG275" s="54"/>
      <c r="NBH275" s="66"/>
      <c r="NBI275" s="54"/>
      <c r="NBJ275" s="66"/>
      <c r="NBK275" s="54"/>
      <c r="NBL275" s="66"/>
      <c r="NBM275" s="54"/>
      <c r="NBN275" s="66"/>
      <c r="NBO275" s="54"/>
      <c r="NBP275" s="66"/>
      <c r="NBQ275" s="54"/>
      <c r="NBR275" s="66"/>
      <c r="NBS275" s="54"/>
      <c r="NBT275" s="66"/>
      <c r="NBU275" s="54"/>
      <c r="NBV275" s="66"/>
      <c r="NBW275" s="54"/>
      <c r="NBX275" s="66"/>
      <c r="NBY275" s="54"/>
      <c r="NBZ275" s="66"/>
      <c r="NCA275" s="54"/>
      <c r="NCB275" s="66"/>
      <c r="NCC275" s="54"/>
      <c r="NCD275" s="66"/>
      <c r="NCE275" s="54"/>
      <c r="NCF275" s="66"/>
      <c r="NCG275" s="54"/>
      <c r="NCH275" s="66"/>
      <c r="NCI275" s="54"/>
      <c r="NCJ275" s="66"/>
      <c r="NCK275" s="54"/>
      <c r="NCL275" s="66"/>
      <c r="NCM275" s="54"/>
      <c r="NCN275" s="66"/>
      <c r="NCO275" s="54"/>
      <c r="NCP275" s="66"/>
      <c r="NCQ275" s="54"/>
      <c r="NCR275" s="66"/>
      <c r="NCS275" s="54"/>
      <c r="NCT275" s="66"/>
      <c r="NCU275" s="54"/>
      <c r="NCV275" s="66"/>
      <c r="NCW275" s="54"/>
      <c r="NCX275" s="66"/>
      <c r="NCY275" s="54"/>
      <c r="NCZ275" s="66"/>
      <c r="NDA275" s="54"/>
      <c r="NDB275" s="66"/>
      <c r="NDC275" s="54"/>
      <c r="NDD275" s="66"/>
      <c r="NDE275" s="54"/>
      <c r="NDF275" s="66"/>
      <c r="NDG275" s="54"/>
      <c r="NDH275" s="66"/>
      <c r="NDI275" s="54"/>
      <c r="NDJ275" s="66"/>
      <c r="NDK275" s="54"/>
      <c r="NDL275" s="66"/>
      <c r="NDM275" s="54"/>
      <c r="NDN275" s="66"/>
      <c r="NDO275" s="54"/>
      <c r="NDP275" s="66"/>
      <c r="NDQ275" s="54"/>
      <c r="NDR275" s="66"/>
      <c r="NDS275" s="54"/>
      <c r="NDT275" s="66"/>
      <c r="NDU275" s="54"/>
      <c r="NDV275" s="66"/>
      <c r="NDW275" s="54"/>
      <c r="NDX275" s="66"/>
      <c r="NDY275" s="54"/>
      <c r="NDZ275" s="66"/>
      <c r="NEA275" s="54"/>
      <c r="NEB275" s="66"/>
      <c r="NEC275" s="54"/>
      <c r="NED275" s="66"/>
      <c r="NEE275" s="54"/>
      <c r="NEF275" s="66"/>
      <c r="NEG275" s="54"/>
      <c r="NEH275" s="66"/>
      <c r="NEI275" s="54"/>
      <c r="NEJ275" s="66"/>
      <c r="NEK275" s="54"/>
      <c r="NEL275" s="66"/>
      <c r="NEM275" s="54"/>
      <c r="NEN275" s="66"/>
      <c r="NEO275" s="54"/>
      <c r="NEP275" s="66"/>
      <c r="NEQ275" s="54"/>
      <c r="NER275" s="66"/>
      <c r="NES275" s="54"/>
      <c r="NET275" s="66"/>
      <c r="NEU275" s="54"/>
      <c r="NEV275" s="66"/>
      <c r="NEW275" s="54"/>
      <c r="NEX275" s="66"/>
      <c r="NEY275" s="54"/>
      <c r="NEZ275" s="66"/>
      <c r="NFA275" s="54"/>
      <c r="NFB275" s="66"/>
      <c r="NFC275" s="54"/>
      <c r="NFD275" s="66"/>
      <c r="NFE275" s="54"/>
      <c r="NFF275" s="66"/>
      <c r="NFG275" s="54"/>
      <c r="NFH275" s="66"/>
      <c r="NFI275" s="54"/>
      <c r="NFJ275" s="66"/>
      <c r="NFK275" s="54"/>
      <c r="NFL275" s="66"/>
      <c r="NFM275" s="54"/>
      <c r="NFN275" s="66"/>
      <c r="NFO275" s="54"/>
      <c r="NFP275" s="66"/>
      <c r="NFQ275" s="54"/>
      <c r="NFR275" s="66"/>
      <c r="NFS275" s="54"/>
      <c r="NFT275" s="66"/>
      <c r="NFU275" s="54"/>
      <c r="NFV275" s="66"/>
      <c r="NFW275" s="54"/>
      <c r="NFX275" s="66"/>
      <c r="NFY275" s="54"/>
      <c r="NFZ275" s="66"/>
      <c r="NGA275" s="54"/>
      <c r="NGB275" s="66"/>
      <c r="NGC275" s="54"/>
      <c r="NGD275" s="66"/>
      <c r="NGE275" s="54"/>
      <c r="NGF275" s="66"/>
      <c r="NGG275" s="54"/>
      <c r="NGH275" s="66"/>
      <c r="NGI275" s="54"/>
      <c r="NGJ275" s="66"/>
      <c r="NGK275" s="54"/>
      <c r="NGL275" s="66"/>
      <c r="NGM275" s="54"/>
      <c r="NGN275" s="66"/>
      <c r="NGO275" s="54"/>
      <c r="NGP275" s="66"/>
      <c r="NGQ275" s="54"/>
      <c r="NGR275" s="66"/>
      <c r="NGS275" s="54"/>
      <c r="NGT275" s="66"/>
      <c r="NGU275" s="54"/>
      <c r="NGV275" s="66"/>
      <c r="NGW275" s="54"/>
      <c r="NGX275" s="66"/>
      <c r="NGY275" s="54"/>
      <c r="NGZ275" s="66"/>
      <c r="NHA275" s="54"/>
      <c r="NHB275" s="66"/>
      <c r="NHC275" s="54"/>
      <c r="NHD275" s="66"/>
      <c r="NHE275" s="54"/>
      <c r="NHF275" s="66"/>
      <c r="NHG275" s="54"/>
      <c r="NHH275" s="66"/>
      <c r="NHI275" s="54"/>
      <c r="NHJ275" s="66"/>
      <c r="NHK275" s="54"/>
      <c r="NHL275" s="66"/>
      <c r="NHM275" s="54"/>
      <c r="NHN275" s="66"/>
      <c r="NHO275" s="54"/>
      <c r="NHP275" s="66"/>
      <c r="NHQ275" s="54"/>
      <c r="NHR275" s="66"/>
      <c r="NHS275" s="54"/>
      <c r="NHT275" s="66"/>
      <c r="NHU275" s="54"/>
      <c r="NHV275" s="66"/>
      <c r="NHW275" s="54"/>
      <c r="NHX275" s="66"/>
      <c r="NHY275" s="54"/>
      <c r="NHZ275" s="66"/>
      <c r="NIA275" s="54"/>
      <c r="NIB275" s="66"/>
      <c r="NIC275" s="54"/>
      <c r="NID275" s="66"/>
      <c r="NIE275" s="54"/>
      <c r="NIF275" s="66"/>
      <c r="NIG275" s="54"/>
      <c r="NIH275" s="66"/>
      <c r="NII275" s="54"/>
      <c r="NIJ275" s="66"/>
      <c r="NIK275" s="54"/>
      <c r="NIL275" s="66"/>
      <c r="NIM275" s="54"/>
      <c r="NIN275" s="66"/>
      <c r="NIO275" s="54"/>
      <c r="NIP275" s="66"/>
      <c r="NIQ275" s="54"/>
      <c r="NIR275" s="66"/>
      <c r="NIS275" s="54"/>
      <c r="NIT275" s="66"/>
      <c r="NIU275" s="54"/>
      <c r="NIV275" s="66"/>
      <c r="NIW275" s="54"/>
      <c r="NIX275" s="66"/>
      <c r="NIY275" s="54"/>
      <c r="NIZ275" s="66"/>
      <c r="NJA275" s="54"/>
      <c r="NJB275" s="66"/>
      <c r="NJC275" s="54"/>
      <c r="NJD275" s="66"/>
      <c r="NJE275" s="54"/>
      <c r="NJF275" s="66"/>
      <c r="NJG275" s="54"/>
      <c r="NJH275" s="66"/>
      <c r="NJI275" s="54"/>
      <c r="NJJ275" s="66"/>
      <c r="NJK275" s="54"/>
      <c r="NJL275" s="66"/>
      <c r="NJM275" s="54"/>
      <c r="NJN275" s="66"/>
      <c r="NJO275" s="54"/>
      <c r="NJP275" s="66"/>
      <c r="NJQ275" s="54"/>
      <c r="NJR275" s="66"/>
      <c r="NJS275" s="54"/>
      <c r="NJT275" s="66"/>
      <c r="NJU275" s="54"/>
      <c r="NJV275" s="66"/>
      <c r="NJW275" s="54"/>
      <c r="NJX275" s="66"/>
      <c r="NJY275" s="54"/>
      <c r="NJZ275" s="66"/>
      <c r="NKA275" s="54"/>
      <c r="NKB275" s="66"/>
      <c r="NKC275" s="54"/>
      <c r="NKD275" s="66"/>
      <c r="NKE275" s="54"/>
      <c r="NKF275" s="66"/>
      <c r="NKG275" s="54"/>
      <c r="NKH275" s="66"/>
      <c r="NKI275" s="54"/>
      <c r="NKJ275" s="66"/>
      <c r="NKK275" s="54"/>
      <c r="NKL275" s="66"/>
      <c r="NKM275" s="54"/>
      <c r="NKN275" s="66"/>
      <c r="NKO275" s="54"/>
      <c r="NKP275" s="66"/>
      <c r="NKQ275" s="54"/>
      <c r="NKR275" s="66"/>
      <c r="NKS275" s="54"/>
      <c r="NKT275" s="66"/>
      <c r="NKU275" s="54"/>
      <c r="NKV275" s="66"/>
      <c r="NKW275" s="54"/>
      <c r="NKX275" s="66"/>
      <c r="NKY275" s="54"/>
      <c r="NKZ275" s="66"/>
      <c r="NLA275" s="54"/>
      <c r="NLB275" s="66"/>
      <c r="NLC275" s="54"/>
      <c r="NLD275" s="66"/>
      <c r="NLE275" s="54"/>
      <c r="NLF275" s="66"/>
      <c r="NLG275" s="54"/>
      <c r="NLH275" s="66"/>
      <c r="NLI275" s="54"/>
      <c r="NLJ275" s="66"/>
      <c r="NLK275" s="54"/>
      <c r="NLL275" s="66"/>
      <c r="NLM275" s="54"/>
      <c r="NLN275" s="66"/>
      <c r="NLO275" s="54"/>
      <c r="NLP275" s="66"/>
      <c r="NLQ275" s="54"/>
      <c r="NLR275" s="66"/>
      <c r="NLS275" s="54"/>
      <c r="NLT275" s="66"/>
      <c r="NLU275" s="54"/>
      <c r="NLV275" s="66"/>
      <c r="NLW275" s="54"/>
      <c r="NLX275" s="66"/>
      <c r="NLY275" s="54"/>
      <c r="NLZ275" s="66"/>
      <c r="NMA275" s="54"/>
      <c r="NMB275" s="66"/>
      <c r="NMC275" s="54"/>
      <c r="NMD275" s="66"/>
      <c r="NME275" s="54"/>
      <c r="NMF275" s="66"/>
      <c r="NMG275" s="54"/>
      <c r="NMH275" s="66"/>
      <c r="NMI275" s="54"/>
      <c r="NMJ275" s="66"/>
      <c r="NMK275" s="54"/>
      <c r="NML275" s="66"/>
      <c r="NMM275" s="54"/>
      <c r="NMN275" s="66"/>
      <c r="NMO275" s="54"/>
      <c r="NMP275" s="66"/>
      <c r="NMQ275" s="54"/>
      <c r="NMR275" s="66"/>
      <c r="NMS275" s="54"/>
      <c r="NMT275" s="66"/>
      <c r="NMU275" s="54"/>
      <c r="NMV275" s="66"/>
      <c r="NMW275" s="54"/>
      <c r="NMX275" s="66"/>
      <c r="NMY275" s="54"/>
      <c r="NMZ275" s="66"/>
      <c r="NNA275" s="54"/>
      <c r="NNB275" s="66"/>
      <c r="NNC275" s="54"/>
      <c r="NND275" s="66"/>
      <c r="NNE275" s="54"/>
      <c r="NNF275" s="66"/>
      <c r="NNG275" s="54"/>
      <c r="NNH275" s="66"/>
      <c r="NNI275" s="54"/>
      <c r="NNJ275" s="66"/>
      <c r="NNK275" s="54"/>
      <c r="NNL275" s="66"/>
      <c r="NNM275" s="54"/>
      <c r="NNN275" s="66"/>
      <c r="NNO275" s="54"/>
      <c r="NNP275" s="66"/>
      <c r="NNQ275" s="54"/>
      <c r="NNR275" s="66"/>
      <c r="NNS275" s="54"/>
      <c r="NNT275" s="66"/>
      <c r="NNU275" s="54"/>
      <c r="NNV275" s="66"/>
      <c r="NNW275" s="54"/>
      <c r="NNX275" s="66"/>
      <c r="NNY275" s="54"/>
      <c r="NNZ275" s="66"/>
      <c r="NOA275" s="54"/>
      <c r="NOB275" s="66"/>
      <c r="NOC275" s="54"/>
      <c r="NOD275" s="66"/>
      <c r="NOE275" s="54"/>
      <c r="NOF275" s="66"/>
      <c r="NOG275" s="54"/>
      <c r="NOH275" s="66"/>
      <c r="NOI275" s="54"/>
      <c r="NOJ275" s="66"/>
      <c r="NOK275" s="54"/>
      <c r="NOL275" s="66"/>
      <c r="NOM275" s="54"/>
      <c r="NON275" s="66"/>
      <c r="NOO275" s="54"/>
      <c r="NOP275" s="66"/>
      <c r="NOQ275" s="54"/>
      <c r="NOR275" s="66"/>
      <c r="NOS275" s="54"/>
      <c r="NOT275" s="66"/>
      <c r="NOU275" s="54"/>
      <c r="NOV275" s="66"/>
      <c r="NOW275" s="54"/>
      <c r="NOX275" s="66"/>
      <c r="NOY275" s="54"/>
      <c r="NOZ275" s="66"/>
      <c r="NPA275" s="54"/>
      <c r="NPB275" s="66"/>
      <c r="NPC275" s="54"/>
      <c r="NPD275" s="66"/>
      <c r="NPE275" s="54"/>
      <c r="NPF275" s="66"/>
      <c r="NPG275" s="54"/>
      <c r="NPH275" s="66"/>
      <c r="NPI275" s="54"/>
      <c r="NPJ275" s="66"/>
      <c r="NPK275" s="54"/>
      <c r="NPL275" s="66"/>
      <c r="NPM275" s="54"/>
      <c r="NPN275" s="66"/>
      <c r="NPO275" s="54"/>
      <c r="NPP275" s="66"/>
      <c r="NPQ275" s="54"/>
      <c r="NPR275" s="66"/>
      <c r="NPS275" s="54"/>
      <c r="NPT275" s="66"/>
      <c r="NPU275" s="54"/>
      <c r="NPV275" s="66"/>
      <c r="NPW275" s="54"/>
      <c r="NPX275" s="66"/>
      <c r="NPY275" s="54"/>
      <c r="NPZ275" s="66"/>
      <c r="NQA275" s="54"/>
      <c r="NQB275" s="66"/>
      <c r="NQC275" s="54"/>
      <c r="NQD275" s="66"/>
      <c r="NQE275" s="54"/>
      <c r="NQF275" s="66"/>
      <c r="NQG275" s="54"/>
      <c r="NQH275" s="66"/>
      <c r="NQI275" s="54"/>
      <c r="NQJ275" s="66"/>
      <c r="NQK275" s="54"/>
      <c r="NQL275" s="66"/>
      <c r="NQM275" s="54"/>
      <c r="NQN275" s="66"/>
      <c r="NQO275" s="54"/>
      <c r="NQP275" s="66"/>
      <c r="NQQ275" s="54"/>
      <c r="NQR275" s="66"/>
      <c r="NQS275" s="54"/>
      <c r="NQT275" s="66"/>
      <c r="NQU275" s="54"/>
      <c r="NQV275" s="66"/>
      <c r="NQW275" s="54"/>
      <c r="NQX275" s="66"/>
      <c r="NQY275" s="54"/>
      <c r="NQZ275" s="66"/>
      <c r="NRA275" s="54"/>
      <c r="NRB275" s="66"/>
      <c r="NRC275" s="54"/>
      <c r="NRD275" s="66"/>
      <c r="NRE275" s="54"/>
      <c r="NRF275" s="66"/>
      <c r="NRG275" s="54"/>
      <c r="NRH275" s="66"/>
      <c r="NRI275" s="54"/>
      <c r="NRJ275" s="66"/>
      <c r="NRK275" s="54"/>
      <c r="NRL275" s="66"/>
      <c r="NRM275" s="54"/>
      <c r="NRN275" s="66"/>
      <c r="NRO275" s="54"/>
      <c r="NRP275" s="66"/>
      <c r="NRQ275" s="54"/>
      <c r="NRR275" s="66"/>
      <c r="NRS275" s="54"/>
      <c r="NRT275" s="66"/>
      <c r="NRU275" s="54"/>
      <c r="NRV275" s="66"/>
      <c r="NRW275" s="54"/>
      <c r="NRX275" s="66"/>
      <c r="NRY275" s="54"/>
      <c r="NRZ275" s="66"/>
      <c r="NSA275" s="54"/>
      <c r="NSB275" s="66"/>
      <c r="NSC275" s="54"/>
      <c r="NSD275" s="66"/>
      <c r="NSE275" s="54"/>
      <c r="NSF275" s="66"/>
      <c r="NSG275" s="54"/>
      <c r="NSH275" s="66"/>
      <c r="NSI275" s="54"/>
      <c r="NSJ275" s="66"/>
      <c r="NSK275" s="54"/>
      <c r="NSL275" s="66"/>
      <c r="NSM275" s="54"/>
      <c r="NSN275" s="66"/>
      <c r="NSO275" s="54"/>
      <c r="NSP275" s="66"/>
      <c r="NSQ275" s="54"/>
      <c r="NSR275" s="66"/>
      <c r="NSS275" s="54"/>
      <c r="NST275" s="66"/>
      <c r="NSU275" s="54"/>
      <c r="NSV275" s="66"/>
      <c r="NSW275" s="54"/>
      <c r="NSX275" s="66"/>
      <c r="NSY275" s="54"/>
      <c r="NSZ275" s="66"/>
      <c r="NTA275" s="54"/>
      <c r="NTB275" s="66"/>
      <c r="NTC275" s="54"/>
      <c r="NTD275" s="66"/>
      <c r="NTE275" s="54"/>
      <c r="NTF275" s="66"/>
      <c r="NTG275" s="54"/>
      <c r="NTH275" s="66"/>
      <c r="NTI275" s="54"/>
      <c r="NTJ275" s="66"/>
      <c r="NTK275" s="54"/>
      <c r="NTL275" s="66"/>
      <c r="NTM275" s="54"/>
      <c r="NTN275" s="66"/>
      <c r="NTO275" s="54"/>
      <c r="NTP275" s="66"/>
      <c r="NTQ275" s="54"/>
      <c r="NTR275" s="66"/>
      <c r="NTS275" s="54"/>
      <c r="NTT275" s="66"/>
      <c r="NTU275" s="54"/>
      <c r="NTV275" s="66"/>
      <c r="NTW275" s="54"/>
      <c r="NTX275" s="66"/>
      <c r="NTY275" s="54"/>
      <c r="NTZ275" s="66"/>
      <c r="NUA275" s="54"/>
      <c r="NUB275" s="66"/>
      <c r="NUC275" s="54"/>
      <c r="NUD275" s="66"/>
      <c r="NUE275" s="54"/>
      <c r="NUF275" s="66"/>
      <c r="NUG275" s="54"/>
      <c r="NUH275" s="66"/>
      <c r="NUI275" s="54"/>
      <c r="NUJ275" s="66"/>
      <c r="NUK275" s="54"/>
      <c r="NUL275" s="66"/>
      <c r="NUM275" s="54"/>
      <c r="NUN275" s="66"/>
      <c r="NUO275" s="54"/>
      <c r="NUP275" s="66"/>
      <c r="NUQ275" s="54"/>
      <c r="NUR275" s="66"/>
      <c r="NUS275" s="54"/>
      <c r="NUT275" s="66"/>
      <c r="NUU275" s="54"/>
      <c r="NUV275" s="66"/>
      <c r="NUW275" s="54"/>
      <c r="NUX275" s="66"/>
      <c r="NUY275" s="54"/>
      <c r="NUZ275" s="66"/>
      <c r="NVA275" s="54"/>
      <c r="NVB275" s="66"/>
      <c r="NVC275" s="54"/>
      <c r="NVD275" s="66"/>
      <c r="NVE275" s="54"/>
      <c r="NVF275" s="66"/>
      <c r="NVG275" s="54"/>
      <c r="NVH275" s="66"/>
      <c r="NVI275" s="54"/>
      <c r="NVJ275" s="66"/>
      <c r="NVK275" s="54"/>
      <c r="NVL275" s="66"/>
      <c r="NVM275" s="54"/>
      <c r="NVN275" s="66"/>
      <c r="NVO275" s="54"/>
      <c r="NVP275" s="66"/>
      <c r="NVQ275" s="54"/>
      <c r="NVR275" s="66"/>
      <c r="NVS275" s="54"/>
      <c r="NVT275" s="66"/>
      <c r="NVU275" s="54"/>
      <c r="NVV275" s="66"/>
      <c r="NVW275" s="54"/>
      <c r="NVX275" s="66"/>
      <c r="NVY275" s="54"/>
      <c r="NVZ275" s="66"/>
      <c r="NWA275" s="54"/>
      <c r="NWB275" s="66"/>
      <c r="NWC275" s="54"/>
      <c r="NWD275" s="66"/>
      <c r="NWE275" s="54"/>
      <c r="NWF275" s="66"/>
      <c r="NWG275" s="54"/>
      <c r="NWH275" s="66"/>
      <c r="NWI275" s="54"/>
      <c r="NWJ275" s="66"/>
      <c r="NWK275" s="54"/>
      <c r="NWL275" s="66"/>
      <c r="NWM275" s="54"/>
      <c r="NWN275" s="66"/>
      <c r="NWO275" s="54"/>
      <c r="NWP275" s="66"/>
      <c r="NWQ275" s="54"/>
      <c r="NWR275" s="66"/>
      <c r="NWS275" s="54"/>
      <c r="NWT275" s="66"/>
      <c r="NWU275" s="54"/>
      <c r="NWV275" s="66"/>
      <c r="NWW275" s="54"/>
      <c r="NWX275" s="66"/>
      <c r="NWY275" s="54"/>
      <c r="NWZ275" s="66"/>
      <c r="NXA275" s="54"/>
      <c r="NXB275" s="66"/>
      <c r="NXC275" s="54"/>
      <c r="NXD275" s="66"/>
      <c r="NXE275" s="54"/>
      <c r="NXF275" s="66"/>
      <c r="NXG275" s="54"/>
      <c r="NXH275" s="66"/>
      <c r="NXI275" s="54"/>
      <c r="NXJ275" s="66"/>
      <c r="NXK275" s="54"/>
      <c r="NXL275" s="66"/>
      <c r="NXM275" s="54"/>
      <c r="NXN275" s="66"/>
      <c r="NXO275" s="54"/>
      <c r="NXP275" s="66"/>
      <c r="NXQ275" s="54"/>
      <c r="NXR275" s="66"/>
      <c r="NXS275" s="54"/>
      <c r="NXT275" s="66"/>
      <c r="NXU275" s="54"/>
      <c r="NXV275" s="66"/>
      <c r="NXW275" s="54"/>
      <c r="NXX275" s="66"/>
      <c r="NXY275" s="54"/>
      <c r="NXZ275" s="66"/>
      <c r="NYA275" s="54"/>
      <c r="NYB275" s="66"/>
      <c r="NYC275" s="54"/>
      <c r="NYD275" s="66"/>
      <c r="NYE275" s="54"/>
      <c r="NYF275" s="66"/>
      <c r="NYG275" s="54"/>
      <c r="NYH275" s="66"/>
      <c r="NYI275" s="54"/>
      <c r="NYJ275" s="66"/>
      <c r="NYK275" s="54"/>
      <c r="NYL275" s="66"/>
      <c r="NYM275" s="54"/>
      <c r="NYN275" s="66"/>
      <c r="NYO275" s="54"/>
      <c r="NYP275" s="66"/>
      <c r="NYQ275" s="54"/>
      <c r="NYR275" s="66"/>
      <c r="NYS275" s="54"/>
      <c r="NYT275" s="66"/>
      <c r="NYU275" s="54"/>
      <c r="NYV275" s="66"/>
      <c r="NYW275" s="54"/>
      <c r="NYX275" s="66"/>
      <c r="NYY275" s="54"/>
      <c r="NYZ275" s="66"/>
      <c r="NZA275" s="54"/>
      <c r="NZB275" s="66"/>
      <c r="NZC275" s="54"/>
      <c r="NZD275" s="66"/>
      <c r="NZE275" s="54"/>
      <c r="NZF275" s="66"/>
      <c r="NZG275" s="54"/>
      <c r="NZH275" s="66"/>
      <c r="NZI275" s="54"/>
      <c r="NZJ275" s="66"/>
      <c r="NZK275" s="54"/>
      <c r="NZL275" s="66"/>
      <c r="NZM275" s="54"/>
      <c r="NZN275" s="66"/>
      <c r="NZO275" s="54"/>
      <c r="NZP275" s="66"/>
      <c r="NZQ275" s="54"/>
      <c r="NZR275" s="66"/>
      <c r="NZS275" s="54"/>
      <c r="NZT275" s="66"/>
      <c r="NZU275" s="54"/>
      <c r="NZV275" s="66"/>
      <c r="NZW275" s="54"/>
      <c r="NZX275" s="66"/>
      <c r="NZY275" s="54"/>
      <c r="NZZ275" s="66"/>
      <c r="OAA275" s="54"/>
      <c r="OAB275" s="66"/>
      <c r="OAC275" s="54"/>
      <c r="OAD275" s="66"/>
      <c r="OAE275" s="54"/>
      <c r="OAF275" s="66"/>
      <c r="OAG275" s="54"/>
      <c r="OAH275" s="66"/>
      <c r="OAI275" s="54"/>
      <c r="OAJ275" s="66"/>
      <c r="OAK275" s="54"/>
      <c r="OAL275" s="66"/>
      <c r="OAM275" s="54"/>
      <c r="OAN275" s="66"/>
      <c r="OAO275" s="54"/>
      <c r="OAP275" s="66"/>
      <c r="OAQ275" s="54"/>
      <c r="OAR275" s="66"/>
      <c r="OAS275" s="54"/>
      <c r="OAT275" s="66"/>
      <c r="OAU275" s="54"/>
      <c r="OAV275" s="66"/>
      <c r="OAW275" s="54"/>
      <c r="OAX275" s="66"/>
      <c r="OAY275" s="54"/>
      <c r="OAZ275" s="66"/>
      <c r="OBA275" s="54"/>
      <c r="OBB275" s="66"/>
      <c r="OBC275" s="54"/>
      <c r="OBD275" s="66"/>
      <c r="OBE275" s="54"/>
      <c r="OBF275" s="66"/>
      <c r="OBG275" s="54"/>
      <c r="OBH275" s="66"/>
      <c r="OBI275" s="54"/>
      <c r="OBJ275" s="66"/>
      <c r="OBK275" s="54"/>
      <c r="OBL275" s="66"/>
      <c r="OBM275" s="54"/>
      <c r="OBN275" s="66"/>
      <c r="OBO275" s="54"/>
      <c r="OBP275" s="66"/>
      <c r="OBQ275" s="54"/>
      <c r="OBR275" s="66"/>
      <c r="OBS275" s="54"/>
      <c r="OBT275" s="66"/>
      <c r="OBU275" s="54"/>
      <c r="OBV275" s="66"/>
      <c r="OBW275" s="54"/>
      <c r="OBX275" s="66"/>
      <c r="OBY275" s="54"/>
      <c r="OBZ275" s="66"/>
      <c r="OCA275" s="54"/>
      <c r="OCB275" s="66"/>
      <c r="OCC275" s="54"/>
      <c r="OCD275" s="66"/>
      <c r="OCE275" s="54"/>
      <c r="OCF275" s="66"/>
      <c r="OCG275" s="54"/>
      <c r="OCH275" s="66"/>
      <c r="OCI275" s="54"/>
      <c r="OCJ275" s="66"/>
      <c r="OCK275" s="54"/>
      <c r="OCL275" s="66"/>
      <c r="OCM275" s="54"/>
      <c r="OCN275" s="66"/>
      <c r="OCO275" s="54"/>
      <c r="OCP275" s="66"/>
      <c r="OCQ275" s="54"/>
      <c r="OCR275" s="66"/>
      <c r="OCS275" s="54"/>
      <c r="OCT275" s="66"/>
      <c r="OCU275" s="54"/>
      <c r="OCV275" s="66"/>
      <c r="OCW275" s="54"/>
      <c r="OCX275" s="66"/>
      <c r="OCY275" s="54"/>
      <c r="OCZ275" s="66"/>
      <c r="ODA275" s="54"/>
      <c r="ODB275" s="66"/>
      <c r="ODC275" s="54"/>
      <c r="ODD275" s="66"/>
      <c r="ODE275" s="54"/>
      <c r="ODF275" s="66"/>
      <c r="ODG275" s="54"/>
      <c r="ODH275" s="66"/>
      <c r="ODI275" s="54"/>
      <c r="ODJ275" s="66"/>
      <c r="ODK275" s="54"/>
      <c r="ODL275" s="66"/>
      <c r="ODM275" s="54"/>
      <c r="ODN275" s="66"/>
      <c r="ODO275" s="54"/>
      <c r="ODP275" s="66"/>
      <c r="ODQ275" s="54"/>
      <c r="ODR275" s="66"/>
      <c r="ODS275" s="54"/>
      <c r="ODT275" s="66"/>
      <c r="ODU275" s="54"/>
      <c r="ODV275" s="66"/>
      <c r="ODW275" s="54"/>
      <c r="ODX275" s="66"/>
      <c r="ODY275" s="54"/>
      <c r="ODZ275" s="66"/>
      <c r="OEA275" s="54"/>
      <c r="OEB275" s="66"/>
      <c r="OEC275" s="54"/>
      <c r="OED275" s="66"/>
      <c r="OEE275" s="54"/>
      <c r="OEF275" s="66"/>
      <c r="OEG275" s="54"/>
      <c r="OEH275" s="66"/>
      <c r="OEI275" s="54"/>
      <c r="OEJ275" s="66"/>
      <c r="OEK275" s="54"/>
      <c r="OEL275" s="66"/>
      <c r="OEM275" s="54"/>
      <c r="OEN275" s="66"/>
      <c r="OEO275" s="54"/>
      <c r="OEP275" s="66"/>
      <c r="OEQ275" s="54"/>
      <c r="OER275" s="66"/>
      <c r="OES275" s="54"/>
      <c r="OET275" s="66"/>
      <c r="OEU275" s="54"/>
      <c r="OEV275" s="66"/>
      <c r="OEW275" s="54"/>
      <c r="OEX275" s="66"/>
      <c r="OEY275" s="54"/>
      <c r="OEZ275" s="66"/>
      <c r="OFA275" s="54"/>
      <c r="OFB275" s="66"/>
      <c r="OFC275" s="54"/>
      <c r="OFD275" s="66"/>
      <c r="OFE275" s="54"/>
      <c r="OFF275" s="66"/>
      <c r="OFG275" s="54"/>
      <c r="OFH275" s="66"/>
      <c r="OFI275" s="54"/>
      <c r="OFJ275" s="66"/>
      <c r="OFK275" s="54"/>
      <c r="OFL275" s="66"/>
      <c r="OFM275" s="54"/>
      <c r="OFN275" s="66"/>
      <c r="OFO275" s="54"/>
      <c r="OFP275" s="66"/>
      <c r="OFQ275" s="54"/>
      <c r="OFR275" s="66"/>
      <c r="OFS275" s="54"/>
      <c r="OFT275" s="66"/>
      <c r="OFU275" s="54"/>
      <c r="OFV275" s="66"/>
      <c r="OFW275" s="54"/>
      <c r="OFX275" s="66"/>
      <c r="OFY275" s="54"/>
      <c r="OFZ275" s="66"/>
      <c r="OGA275" s="54"/>
      <c r="OGB275" s="66"/>
      <c r="OGC275" s="54"/>
      <c r="OGD275" s="66"/>
      <c r="OGE275" s="54"/>
      <c r="OGF275" s="66"/>
      <c r="OGG275" s="54"/>
      <c r="OGH275" s="66"/>
      <c r="OGI275" s="54"/>
      <c r="OGJ275" s="66"/>
      <c r="OGK275" s="54"/>
      <c r="OGL275" s="66"/>
      <c r="OGM275" s="54"/>
      <c r="OGN275" s="66"/>
      <c r="OGO275" s="54"/>
      <c r="OGP275" s="66"/>
      <c r="OGQ275" s="54"/>
      <c r="OGR275" s="66"/>
      <c r="OGS275" s="54"/>
      <c r="OGT275" s="66"/>
      <c r="OGU275" s="54"/>
      <c r="OGV275" s="66"/>
      <c r="OGW275" s="54"/>
      <c r="OGX275" s="66"/>
      <c r="OGY275" s="54"/>
      <c r="OGZ275" s="66"/>
      <c r="OHA275" s="54"/>
      <c r="OHB275" s="66"/>
      <c r="OHC275" s="54"/>
      <c r="OHD275" s="66"/>
      <c r="OHE275" s="54"/>
      <c r="OHF275" s="66"/>
      <c r="OHG275" s="54"/>
      <c r="OHH275" s="66"/>
      <c r="OHI275" s="54"/>
      <c r="OHJ275" s="66"/>
      <c r="OHK275" s="54"/>
      <c r="OHL275" s="66"/>
      <c r="OHM275" s="54"/>
      <c r="OHN275" s="66"/>
      <c r="OHO275" s="54"/>
      <c r="OHP275" s="66"/>
      <c r="OHQ275" s="54"/>
      <c r="OHR275" s="66"/>
      <c r="OHS275" s="54"/>
      <c r="OHT275" s="66"/>
      <c r="OHU275" s="54"/>
      <c r="OHV275" s="66"/>
      <c r="OHW275" s="54"/>
      <c r="OHX275" s="66"/>
      <c r="OHY275" s="54"/>
      <c r="OHZ275" s="66"/>
      <c r="OIA275" s="54"/>
      <c r="OIB275" s="66"/>
      <c r="OIC275" s="54"/>
      <c r="OID275" s="66"/>
      <c r="OIE275" s="54"/>
      <c r="OIF275" s="66"/>
      <c r="OIG275" s="54"/>
      <c r="OIH275" s="66"/>
      <c r="OII275" s="54"/>
      <c r="OIJ275" s="66"/>
      <c r="OIK275" s="54"/>
      <c r="OIL275" s="66"/>
      <c r="OIM275" s="54"/>
      <c r="OIN275" s="66"/>
      <c r="OIO275" s="54"/>
      <c r="OIP275" s="66"/>
      <c r="OIQ275" s="54"/>
      <c r="OIR275" s="66"/>
      <c r="OIS275" s="54"/>
      <c r="OIT275" s="66"/>
      <c r="OIU275" s="54"/>
      <c r="OIV275" s="66"/>
      <c r="OIW275" s="54"/>
      <c r="OIX275" s="66"/>
      <c r="OIY275" s="54"/>
      <c r="OIZ275" s="66"/>
      <c r="OJA275" s="54"/>
      <c r="OJB275" s="66"/>
      <c r="OJC275" s="54"/>
      <c r="OJD275" s="66"/>
      <c r="OJE275" s="54"/>
      <c r="OJF275" s="66"/>
      <c r="OJG275" s="54"/>
      <c r="OJH275" s="66"/>
      <c r="OJI275" s="54"/>
      <c r="OJJ275" s="66"/>
      <c r="OJK275" s="54"/>
      <c r="OJL275" s="66"/>
      <c r="OJM275" s="54"/>
      <c r="OJN275" s="66"/>
      <c r="OJO275" s="54"/>
      <c r="OJP275" s="66"/>
      <c r="OJQ275" s="54"/>
      <c r="OJR275" s="66"/>
      <c r="OJS275" s="54"/>
      <c r="OJT275" s="66"/>
      <c r="OJU275" s="54"/>
      <c r="OJV275" s="66"/>
      <c r="OJW275" s="54"/>
      <c r="OJX275" s="66"/>
      <c r="OJY275" s="54"/>
      <c r="OJZ275" s="66"/>
      <c r="OKA275" s="54"/>
      <c r="OKB275" s="66"/>
      <c r="OKC275" s="54"/>
      <c r="OKD275" s="66"/>
      <c r="OKE275" s="54"/>
      <c r="OKF275" s="66"/>
      <c r="OKG275" s="54"/>
      <c r="OKH275" s="66"/>
      <c r="OKI275" s="54"/>
      <c r="OKJ275" s="66"/>
      <c r="OKK275" s="54"/>
      <c r="OKL275" s="66"/>
      <c r="OKM275" s="54"/>
      <c r="OKN275" s="66"/>
      <c r="OKO275" s="54"/>
      <c r="OKP275" s="66"/>
      <c r="OKQ275" s="54"/>
      <c r="OKR275" s="66"/>
      <c r="OKS275" s="54"/>
      <c r="OKT275" s="66"/>
      <c r="OKU275" s="54"/>
      <c r="OKV275" s="66"/>
      <c r="OKW275" s="54"/>
      <c r="OKX275" s="66"/>
      <c r="OKY275" s="54"/>
      <c r="OKZ275" s="66"/>
      <c r="OLA275" s="54"/>
      <c r="OLB275" s="66"/>
      <c r="OLC275" s="54"/>
      <c r="OLD275" s="66"/>
      <c r="OLE275" s="54"/>
      <c r="OLF275" s="66"/>
      <c r="OLG275" s="54"/>
      <c r="OLH275" s="66"/>
      <c r="OLI275" s="54"/>
      <c r="OLJ275" s="66"/>
      <c r="OLK275" s="54"/>
      <c r="OLL275" s="66"/>
      <c r="OLM275" s="54"/>
      <c r="OLN275" s="66"/>
      <c r="OLO275" s="54"/>
      <c r="OLP275" s="66"/>
      <c r="OLQ275" s="54"/>
      <c r="OLR275" s="66"/>
      <c r="OLS275" s="54"/>
      <c r="OLT275" s="66"/>
      <c r="OLU275" s="54"/>
      <c r="OLV275" s="66"/>
      <c r="OLW275" s="54"/>
      <c r="OLX275" s="66"/>
      <c r="OLY275" s="54"/>
      <c r="OLZ275" s="66"/>
      <c r="OMA275" s="54"/>
      <c r="OMB275" s="66"/>
      <c r="OMC275" s="54"/>
      <c r="OMD275" s="66"/>
      <c r="OME275" s="54"/>
      <c r="OMF275" s="66"/>
      <c r="OMG275" s="54"/>
      <c r="OMH275" s="66"/>
      <c r="OMI275" s="54"/>
      <c r="OMJ275" s="66"/>
      <c r="OMK275" s="54"/>
      <c r="OML275" s="66"/>
      <c r="OMM275" s="54"/>
      <c r="OMN275" s="66"/>
      <c r="OMO275" s="54"/>
      <c r="OMP275" s="66"/>
      <c r="OMQ275" s="54"/>
      <c r="OMR275" s="66"/>
      <c r="OMS275" s="54"/>
      <c r="OMT275" s="66"/>
      <c r="OMU275" s="54"/>
      <c r="OMV275" s="66"/>
      <c r="OMW275" s="54"/>
      <c r="OMX275" s="66"/>
      <c r="OMY275" s="54"/>
      <c r="OMZ275" s="66"/>
      <c r="ONA275" s="54"/>
      <c r="ONB275" s="66"/>
      <c r="ONC275" s="54"/>
      <c r="OND275" s="66"/>
      <c r="ONE275" s="54"/>
      <c r="ONF275" s="66"/>
      <c r="ONG275" s="54"/>
      <c r="ONH275" s="66"/>
      <c r="ONI275" s="54"/>
      <c r="ONJ275" s="66"/>
      <c r="ONK275" s="54"/>
      <c r="ONL275" s="66"/>
      <c r="ONM275" s="54"/>
      <c r="ONN275" s="66"/>
      <c r="ONO275" s="54"/>
      <c r="ONP275" s="66"/>
      <c r="ONQ275" s="54"/>
      <c r="ONR275" s="66"/>
      <c r="ONS275" s="54"/>
      <c r="ONT275" s="66"/>
      <c r="ONU275" s="54"/>
      <c r="ONV275" s="66"/>
      <c r="ONW275" s="54"/>
      <c r="ONX275" s="66"/>
      <c r="ONY275" s="54"/>
      <c r="ONZ275" s="66"/>
      <c r="OOA275" s="54"/>
      <c r="OOB275" s="66"/>
      <c r="OOC275" s="54"/>
      <c r="OOD275" s="66"/>
      <c r="OOE275" s="54"/>
      <c r="OOF275" s="66"/>
      <c r="OOG275" s="54"/>
      <c r="OOH275" s="66"/>
      <c r="OOI275" s="54"/>
      <c r="OOJ275" s="66"/>
      <c r="OOK275" s="54"/>
      <c r="OOL275" s="66"/>
      <c r="OOM275" s="54"/>
      <c r="OON275" s="66"/>
      <c r="OOO275" s="54"/>
      <c r="OOP275" s="66"/>
      <c r="OOQ275" s="54"/>
      <c r="OOR275" s="66"/>
      <c r="OOS275" s="54"/>
      <c r="OOT275" s="66"/>
      <c r="OOU275" s="54"/>
      <c r="OOV275" s="66"/>
      <c r="OOW275" s="54"/>
      <c r="OOX275" s="66"/>
      <c r="OOY275" s="54"/>
      <c r="OOZ275" s="66"/>
      <c r="OPA275" s="54"/>
      <c r="OPB275" s="66"/>
      <c r="OPC275" s="54"/>
      <c r="OPD275" s="66"/>
      <c r="OPE275" s="54"/>
      <c r="OPF275" s="66"/>
      <c r="OPG275" s="54"/>
      <c r="OPH275" s="66"/>
      <c r="OPI275" s="54"/>
      <c r="OPJ275" s="66"/>
      <c r="OPK275" s="54"/>
      <c r="OPL275" s="66"/>
      <c r="OPM275" s="54"/>
      <c r="OPN275" s="66"/>
      <c r="OPO275" s="54"/>
      <c r="OPP275" s="66"/>
      <c r="OPQ275" s="54"/>
      <c r="OPR275" s="66"/>
      <c r="OPS275" s="54"/>
      <c r="OPT275" s="66"/>
      <c r="OPU275" s="54"/>
      <c r="OPV275" s="66"/>
      <c r="OPW275" s="54"/>
      <c r="OPX275" s="66"/>
      <c r="OPY275" s="54"/>
      <c r="OPZ275" s="66"/>
      <c r="OQA275" s="54"/>
      <c r="OQB275" s="66"/>
      <c r="OQC275" s="54"/>
      <c r="OQD275" s="66"/>
      <c r="OQE275" s="54"/>
      <c r="OQF275" s="66"/>
      <c r="OQG275" s="54"/>
      <c r="OQH275" s="66"/>
      <c r="OQI275" s="54"/>
      <c r="OQJ275" s="66"/>
      <c r="OQK275" s="54"/>
      <c r="OQL275" s="66"/>
      <c r="OQM275" s="54"/>
      <c r="OQN275" s="66"/>
      <c r="OQO275" s="54"/>
      <c r="OQP275" s="66"/>
      <c r="OQQ275" s="54"/>
      <c r="OQR275" s="66"/>
      <c r="OQS275" s="54"/>
      <c r="OQT275" s="66"/>
      <c r="OQU275" s="54"/>
      <c r="OQV275" s="66"/>
      <c r="OQW275" s="54"/>
      <c r="OQX275" s="66"/>
      <c r="OQY275" s="54"/>
      <c r="OQZ275" s="66"/>
      <c r="ORA275" s="54"/>
      <c r="ORB275" s="66"/>
      <c r="ORC275" s="54"/>
      <c r="ORD275" s="66"/>
      <c r="ORE275" s="54"/>
      <c r="ORF275" s="66"/>
      <c r="ORG275" s="54"/>
      <c r="ORH275" s="66"/>
      <c r="ORI275" s="54"/>
      <c r="ORJ275" s="66"/>
      <c r="ORK275" s="54"/>
      <c r="ORL275" s="66"/>
      <c r="ORM275" s="54"/>
      <c r="ORN275" s="66"/>
      <c r="ORO275" s="54"/>
      <c r="ORP275" s="66"/>
      <c r="ORQ275" s="54"/>
      <c r="ORR275" s="66"/>
      <c r="ORS275" s="54"/>
      <c r="ORT275" s="66"/>
      <c r="ORU275" s="54"/>
      <c r="ORV275" s="66"/>
      <c r="ORW275" s="54"/>
      <c r="ORX275" s="66"/>
      <c r="ORY275" s="54"/>
      <c r="ORZ275" s="66"/>
      <c r="OSA275" s="54"/>
      <c r="OSB275" s="66"/>
      <c r="OSC275" s="54"/>
      <c r="OSD275" s="66"/>
      <c r="OSE275" s="54"/>
      <c r="OSF275" s="66"/>
      <c r="OSG275" s="54"/>
      <c r="OSH275" s="66"/>
      <c r="OSI275" s="54"/>
      <c r="OSJ275" s="66"/>
      <c r="OSK275" s="54"/>
      <c r="OSL275" s="66"/>
      <c r="OSM275" s="54"/>
      <c r="OSN275" s="66"/>
      <c r="OSO275" s="54"/>
      <c r="OSP275" s="66"/>
      <c r="OSQ275" s="54"/>
      <c r="OSR275" s="66"/>
      <c r="OSS275" s="54"/>
      <c r="OST275" s="66"/>
      <c r="OSU275" s="54"/>
      <c r="OSV275" s="66"/>
      <c r="OSW275" s="54"/>
      <c r="OSX275" s="66"/>
      <c r="OSY275" s="54"/>
      <c r="OSZ275" s="66"/>
      <c r="OTA275" s="54"/>
      <c r="OTB275" s="66"/>
      <c r="OTC275" s="54"/>
      <c r="OTD275" s="66"/>
      <c r="OTE275" s="54"/>
      <c r="OTF275" s="66"/>
      <c r="OTG275" s="54"/>
      <c r="OTH275" s="66"/>
      <c r="OTI275" s="54"/>
      <c r="OTJ275" s="66"/>
      <c r="OTK275" s="54"/>
      <c r="OTL275" s="66"/>
      <c r="OTM275" s="54"/>
      <c r="OTN275" s="66"/>
      <c r="OTO275" s="54"/>
      <c r="OTP275" s="66"/>
      <c r="OTQ275" s="54"/>
      <c r="OTR275" s="66"/>
      <c r="OTS275" s="54"/>
      <c r="OTT275" s="66"/>
      <c r="OTU275" s="54"/>
      <c r="OTV275" s="66"/>
      <c r="OTW275" s="54"/>
      <c r="OTX275" s="66"/>
      <c r="OTY275" s="54"/>
      <c r="OTZ275" s="66"/>
      <c r="OUA275" s="54"/>
      <c r="OUB275" s="66"/>
      <c r="OUC275" s="54"/>
      <c r="OUD275" s="66"/>
      <c r="OUE275" s="54"/>
      <c r="OUF275" s="66"/>
      <c r="OUG275" s="54"/>
      <c r="OUH275" s="66"/>
      <c r="OUI275" s="54"/>
      <c r="OUJ275" s="66"/>
      <c r="OUK275" s="54"/>
      <c r="OUL275" s="66"/>
      <c r="OUM275" s="54"/>
      <c r="OUN275" s="66"/>
      <c r="OUO275" s="54"/>
      <c r="OUP275" s="66"/>
      <c r="OUQ275" s="54"/>
      <c r="OUR275" s="66"/>
      <c r="OUS275" s="54"/>
      <c r="OUT275" s="66"/>
      <c r="OUU275" s="54"/>
      <c r="OUV275" s="66"/>
      <c r="OUW275" s="54"/>
      <c r="OUX275" s="66"/>
      <c r="OUY275" s="54"/>
      <c r="OUZ275" s="66"/>
      <c r="OVA275" s="54"/>
      <c r="OVB275" s="66"/>
      <c r="OVC275" s="54"/>
      <c r="OVD275" s="66"/>
      <c r="OVE275" s="54"/>
      <c r="OVF275" s="66"/>
      <c r="OVG275" s="54"/>
      <c r="OVH275" s="66"/>
      <c r="OVI275" s="54"/>
      <c r="OVJ275" s="66"/>
      <c r="OVK275" s="54"/>
      <c r="OVL275" s="66"/>
      <c r="OVM275" s="54"/>
      <c r="OVN275" s="66"/>
      <c r="OVO275" s="54"/>
      <c r="OVP275" s="66"/>
      <c r="OVQ275" s="54"/>
      <c r="OVR275" s="66"/>
      <c r="OVS275" s="54"/>
      <c r="OVT275" s="66"/>
      <c r="OVU275" s="54"/>
      <c r="OVV275" s="66"/>
      <c r="OVW275" s="54"/>
      <c r="OVX275" s="66"/>
      <c r="OVY275" s="54"/>
      <c r="OVZ275" s="66"/>
      <c r="OWA275" s="54"/>
      <c r="OWB275" s="66"/>
      <c r="OWC275" s="54"/>
      <c r="OWD275" s="66"/>
      <c r="OWE275" s="54"/>
      <c r="OWF275" s="66"/>
      <c r="OWG275" s="54"/>
      <c r="OWH275" s="66"/>
      <c r="OWI275" s="54"/>
      <c r="OWJ275" s="66"/>
      <c r="OWK275" s="54"/>
      <c r="OWL275" s="66"/>
      <c r="OWM275" s="54"/>
      <c r="OWN275" s="66"/>
      <c r="OWO275" s="54"/>
      <c r="OWP275" s="66"/>
      <c r="OWQ275" s="54"/>
      <c r="OWR275" s="66"/>
      <c r="OWS275" s="54"/>
      <c r="OWT275" s="66"/>
      <c r="OWU275" s="54"/>
      <c r="OWV275" s="66"/>
      <c r="OWW275" s="54"/>
      <c r="OWX275" s="66"/>
      <c r="OWY275" s="54"/>
      <c r="OWZ275" s="66"/>
      <c r="OXA275" s="54"/>
      <c r="OXB275" s="66"/>
      <c r="OXC275" s="54"/>
      <c r="OXD275" s="66"/>
      <c r="OXE275" s="54"/>
      <c r="OXF275" s="66"/>
      <c r="OXG275" s="54"/>
      <c r="OXH275" s="66"/>
      <c r="OXI275" s="54"/>
      <c r="OXJ275" s="66"/>
      <c r="OXK275" s="54"/>
      <c r="OXL275" s="66"/>
      <c r="OXM275" s="54"/>
      <c r="OXN275" s="66"/>
      <c r="OXO275" s="54"/>
      <c r="OXP275" s="66"/>
      <c r="OXQ275" s="54"/>
      <c r="OXR275" s="66"/>
      <c r="OXS275" s="54"/>
      <c r="OXT275" s="66"/>
      <c r="OXU275" s="54"/>
      <c r="OXV275" s="66"/>
      <c r="OXW275" s="54"/>
      <c r="OXX275" s="66"/>
      <c r="OXY275" s="54"/>
      <c r="OXZ275" s="66"/>
      <c r="OYA275" s="54"/>
      <c r="OYB275" s="66"/>
      <c r="OYC275" s="54"/>
      <c r="OYD275" s="66"/>
      <c r="OYE275" s="54"/>
      <c r="OYF275" s="66"/>
      <c r="OYG275" s="54"/>
      <c r="OYH275" s="66"/>
      <c r="OYI275" s="54"/>
      <c r="OYJ275" s="66"/>
      <c r="OYK275" s="54"/>
      <c r="OYL275" s="66"/>
      <c r="OYM275" s="54"/>
      <c r="OYN275" s="66"/>
      <c r="OYO275" s="54"/>
      <c r="OYP275" s="66"/>
      <c r="OYQ275" s="54"/>
      <c r="OYR275" s="66"/>
      <c r="OYS275" s="54"/>
      <c r="OYT275" s="66"/>
      <c r="OYU275" s="54"/>
      <c r="OYV275" s="66"/>
      <c r="OYW275" s="54"/>
      <c r="OYX275" s="66"/>
      <c r="OYY275" s="54"/>
      <c r="OYZ275" s="66"/>
      <c r="OZA275" s="54"/>
      <c r="OZB275" s="66"/>
      <c r="OZC275" s="54"/>
      <c r="OZD275" s="66"/>
      <c r="OZE275" s="54"/>
      <c r="OZF275" s="66"/>
      <c r="OZG275" s="54"/>
      <c r="OZH275" s="66"/>
      <c r="OZI275" s="54"/>
      <c r="OZJ275" s="66"/>
      <c r="OZK275" s="54"/>
      <c r="OZL275" s="66"/>
      <c r="OZM275" s="54"/>
      <c r="OZN275" s="66"/>
      <c r="OZO275" s="54"/>
      <c r="OZP275" s="66"/>
      <c r="OZQ275" s="54"/>
      <c r="OZR275" s="66"/>
      <c r="OZS275" s="54"/>
      <c r="OZT275" s="66"/>
      <c r="OZU275" s="54"/>
      <c r="OZV275" s="66"/>
      <c r="OZW275" s="54"/>
      <c r="OZX275" s="66"/>
      <c r="OZY275" s="54"/>
      <c r="OZZ275" s="66"/>
      <c r="PAA275" s="54"/>
      <c r="PAB275" s="66"/>
      <c r="PAC275" s="54"/>
      <c r="PAD275" s="66"/>
      <c r="PAE275" s="54"/>
      <c r="PAF275" s="66"/>
      <c r="PAG275" s="54"/>
      <c r="PAH275" s="66"/>
      <c r="PAI275" s="54"/>
      <c r="PAJ275" s="66"/>
      <c r="PAK275" s="54"/>
      <c r="PAL275" s="66"/>
      <c r="PAM275" s="54"/>
      <c r="PAN275" s="66"/>
      <c r="PAO275" s="54"/>
      <c r="PAP275" s="66"/>
      <c r="PAQ275" s="54"/>
      <c r="PAR275" s="66"/>
      <c r="PAS275" s="54"/>
      <c r="PAT275" s="66"/>
      <c r="PAU275" s="54"/>
      <c r="PAV275" s="66"/>
      <c r="PAW275" s="54"/>
      <c r="PAX275" s="66"/>
      <c r="PAY275" s="54"/>
      <c r="PAZ275" s="66"/>
      <c r="PBA275" s="54"/>
      <c r="PBB275" s="66"/>
      <c r="PBC275" s="54"/>
      <c r="PBD275" s="66"/>
      <c r="PBE275" s="54"/>
      <c r="PBF275" s="66"/>
      <c r="PBG275" s="54"/>
      <c r="PBH275" s="66"/>
      <c r="PBI275" s="54"/>
      <c r="PBJ275" s="66"/>
      <c r="PBK275" s="54"/>
      <c r="PBL275" s="66"/>
      <c r="PBM275" s="54"/>
      <c r="PBN275" s="66"/>
      <c r="PBO275" s="54"/>
      <c r="PBP275" s="66"/>
      <c r="PBQ275" s="54"/>
      <c r="PBR275" s="66"/>
      <c r="PBS275" s="54"/>
      <c r="PBT275" s="66"/>
      <c r="PBU275" s="54"/>
      <c r="PBV275" s="66"/>
      <c r="PBW275" s="54"/>
      <c r="PBX275" s="66"/>
      <c r="PBY275" s="54"/>
      <c r="PBZ275" s="66"/>
      <c r="PCA275" s="54"/>
      <c r="PCB275" s="66"/>
      <c r="PCC275" s="54"/>
      <c r="PCD275" s="66"/>
      <c r="PCE275" s="54"/>
      <c r="PCF275" s="66"/>
      <c r="PCG275" s="54"/>
      <c r="PCH275" s="66"/>
      <c r="PCI275" s="54"/>
      <c r="PCJ275" s="66"/>
      <c r="PCK275" s="54"/>
      <c r="PCL275" s="66"/>
      <c r="PCM275" s="54"/>
      <c r="PCN275" s="66"/>
      <c r="PCO275" s="54"/>
      <c r="PCP275" s="66"/>
      <c r="PCQ275" s="54"/>
      <c r="PCR275" s="66"/>
      <c r="PCS275" s="54"/>
      <c r="PCT275" s="66"/>
      <c r="PCU275" s="54"/>
      <c r="PCV275" s="66"/>
      <c r="PCW275" s="54"/>
      <c r="PCX275" s="66"/>
      <c r="PCY275" s="54"/>
      <c r="PCZ275" s="66"/>
      <c r="PDA275" s="54"/>
      <c r="PDB275" s="66"/>
      <c r="PDC275" s="54"/>
      <c r="PDD275" s="66"/>
      <c r="PDE275" s="54"/>
      <c r="PDF275" s="66"/>
      <c r="PDG275" s="54"/>
      <c r="PDH275" s="66"/>
      <c r="PDI275" s="54"/>
      <c r="PDJ275" s="66"/>
      <c r="PDK275" s="54"/>
      <c r="PDL275" s="66"/>
      <c r="PDM275" s="54"/>
      <c r="PDN275" s="66"/>
      <c r="PDO275" s="54"/>
      <c r="PDP275" s="66"/>
      <c r="PDQ275" s="54"/>
      <c r="PDR275" s="66"/>
      <c r="PDS275" s="54"/>
      <c r="PDT275" s="66"/>
      <c r="PDU275" s="54"/>
      <c r="PDV275" s="66"/>
      <c r="PDW275" s="54"/>
      <c r="PDX275" s="66"/>
      <c r="PDY275" s="54"/>
      <c r="PDZ275" s="66"/>
      <c r="PEA275" s="54"/>
      <c r="PEB275" s="66"/>
      <c r="PEC275" s="54"/>
      <c r="PED275" s="66"/>
      <c r="PEE275" s="54"/>
      <c r="PEF275" s="66"/>
      <c r="PEG275" s="54"/>
      <c r="PEH275" s="66"/>
      <c r="PEI275" s="54"/>
      <c r="PEJ275" s="66"/>
      <c r="PEK275" s="54"/>
      <c r="PEL275" s="66"/>
      <c r="PEM275" s="54"/>
      <c r="PEN275" s="66"/>
      <c r="PEO275" s="54"/>
      <c r="PEP275" s="66"/>
      <c r="PEQ275" s="54"/>
      <c r="PER275" s="66"/>
      <c r="PES275" s="54"/>
      <c r="PET275" s="66"/>
      <c r="PEU275" s="54"/>
      <c r="PEV275" s="66"/>
      <c r="PEW275" s="54"/>
      <c r="PEX275" s="66"/>
      <c r="PEY275" s="54"/>
      <c r="PEZ275" s="66"/>
      <c r="PFA275" s="54"/>
      <c r="PFB275" s="66"/>
      <c r="PFC275" s="54"/>
      <c r="PFD275" s="66"/>
      <c r="PFE275" s="54"/>
      <c r="PFF275" s="66"/>
      <c r="PFG275" s="54"/>
      <c r="PFH275" s="66"/>
      <c r="PFI275" s="54"/>
      <c r="PFJ275" s="66"/>
      <c r="PFK275" s="54"/>
      <c r="PFL275" s="66"/>
      <c r="PFM275" s="54"/>
      <c r="PFN275" s="66"/>
      <c r="PFO275" s="54"/>
      <c r="PFP275" s="66"/>
      <c r="PFQ275" s="54"/>
      <c r="PFR275" s="66"/>
      <c r="PFS275" s="54"/>
      <c r="PFT275" s="66"/>
      <c r="PFU275" s="54"/>
      <c r="PFV275" s="66"/>
      <c r="PFW275" s="54"/>
      <c r="PFX275" s="66"/>
      <c r="PFY275" s="54"/>
      <c r="PFZ275" s="66"/>
      <c r="PGA275" s="54"/>
      <c r="PGB275" s="66"/>
      <c r="PGC275" s="54"/>
      <c r="PGD275" s="66"/>
      <c r="PGE275" s="54"/>
      <c r="PGF275" s="66"/>
      <c r="PGG275" s="54"/>
      <c r="PGH275" s="66"/>
      <c r="PGI275" s="54"/>
      <c r="PGJ275" s="66"/>
      <c r="PGK275" s="54"/>
      <c r="PGL275" s="66"/>
      <c r="PGM275" s="54"/>
      <c r="PGN275" s="66"/>
      <c r="PGO275" s="54"/>
      <c r="PGP275" s="66"/>
      <c r="PGQ275" s="54"/>
      <c r="PGR275" s="66"/>
      <c r="PGS275" s="54"/>
      <c r="PGT275" s="66"/>
      <c r="PGU275" s="54"/>
      <c r="PGV275" s="66"/>
      <c r="PGW275" s="54"/>
      <c r="PGX275" s="66"/>
      <c r="PGY275" s="54"/>
      <c r="PGZ275" s="66"/>
      <c r="PHA275" s="54"/>
      <c r="PHB275" s="66"/>
      <c r="PHC275" s="54"/>
      <c r="PHD275" s="66"/>
      <c r="PHE275" s="54"/>
      <c r="PHF275" s="66"/>
      <c r="PHG275" s="54"/>
      <c r="PHH275" s="66"/>
      <c r="PHI275" s="54"/>
      <c r="PHJ275" s="66"/>
      <c r="PHK275" s="54"/>
      <c r="PHL275" s="66"/>
      <c r="PHM275" s="54"/>
      <c r="PHN275" s="66"/>
      <c r="PHO275" s="54"/>
      <c r="PHP275" s="66"/>
      <c r="PHQ275" s="54"/>
      <c r="PHR275" s="66"/>
      <c r="PHS275" s="54"/>
      <c r="PHT275" s="66"/>
      <c r="PHU275" s="54"/>
      <c r="PHV275" s="66"/>
      <c r="PHW275" s="54"/>
      <c r="PHX275" s="66"/>
      <c r="PHY275" s="54"/>
      <c r="PHZ275" s="66"/>
      <c r="PIA275" s="54"/>
      <c r="PIB275" s="66"/>
      <c r="PIC275" s="54"/>
      <c r="PID275" s="66"/>
      <c r="PIE275" s="54"/>
      <c r="PIF275" s="66"/>
      <c r="PIG275" s="54"/>
      <c r="PIH275" s="66"/>
      <c r="PII275" s="54"/>
      <c r="PIJ275" s="66"/>
      <c r="PIK275" s="54"/>
      <c r="PIL275" s="66"/>
      <c r="PIM275" s="54"/>
      <c r="PIN275" s="66"/>
      <c r="PIO275" s="54"/>
      <c r="PIP275" s="66"/>
      <c r="PIQ275" s="54"/>
      <c r="PIR275" s="66"/>
      <c r="PIS275" s="54"/>
      <c r="PIT275" s="66"/>
      <c r="PIU275" s="54"/>
      <c r="PIV275" s="66"/>
      <c r="PIW275" s="54"/>
      <c r="PIX275" s="66"/>
      <c r="PIY275" s="54"/>
      <c r="PIZ275" s="66"/>
      <c r="PJA275" s="54"/>
      <c r="PJB275" s="66"/>
      <c r="PJC275" s="54"/>
      <c r="PJD275" s="66"/>
      <c r="PJE275" s="54"/>
      <c r="PJF275" s="66"/>
      <c r="PJG275" s="54"/>
      <c r="PJH275" s="66"/>
      <c r="PJI275" s="54"/>
      <c r="PJJ275" s="66"/>
      <c r="PJK275" s="54"/>
      <c r="PJL275" s="66"/>
      <c r="PJM275" s="54"/>
      <c r="PJN275" s="66"/>
      <c r="PJO275" s="54"/>
      <c r="PJP275" s="66"/>
      <c r="PJQ275" s="54"/>
      <c r="PJR275" s="66"/>
      <c r="PJS275" s="54"/>
      <c r="PJT275" s="66"/>
      <c r="PJU275" s="54"/>
      <c r="PJV275" s="66"/>
      <c r="PJW275" s="54"/>
      <c r="PJX275" s="66"/>
      <c r="PJY275" s="54"/>
      <c r="PJZ275" s="66"/>
      <c r="PKA275" s="54"/>
      <c r="PKB275" s="66"/>
      <c r="PKC275" s="54"/>
      <c r="PKD275" s="66"/>
      <c r="PKE275" s="54"/>
      <c r="PKF275" s="66"/>
      <c r="PKG275" s="54"/>
      <c r="PKH275" s="66"/>
      <c r="PKI275" s="54"/>
      <c r="PKJ275" s="66"/>
      <c r="PKK275" s="54"/>
      <c r="PKL275" s="66"/>
      <c r="PKM275" s="54"/>
      <c r="PKN275" s="66"/>
      <c r="PKO275" s="54"/>
      <c r="PKP275" s="66"/>
      <c r="PKQ275" s="54"/>
      <c r="PKR275" s="66"/>
      <c r="PKS275" s="54"/>
      <c r="PKT275" s="66"/>
      <c r="PKU275" s="54"/>
      <c r="PKV275" s="66"/>
      <c r="PKW275" s="54"/>
      <c r="PKX275" s="66"/>
      <c r="PKY275" s="54"/>
      <c r="PKZ275" s="66"/>
      <c r="PLA275" s="54"/>
      <c r="PLB275" s="66"/>
      <c r="PLC275" s="54"/>
      <c r="PLD275" s="66"/>
      <c r="PLE275" s="54"/>
      <c r="PLF275" s="66"/>
      <c r="PLG275" s="54"/>
      <c r="PLH275" s="66"/>
      <c r="PLI275" s="54"/>
      <c r="PLJ275" s="66"/>
      <c r="PLK275" s="54"/>
      <c r="PLL275" s="66"/>
      <c r="PLM275" s="54"/>
      <c r="PLN275" s="66"/>
      <c r="PLO275" s="54"/>
      <c r="PLP275" s="66"/>
      <c r="PLQ275" s="54"/>
      <c r="PLR275" s="66"/>
      <c r="PLS275" s="54"/>
      <c r="PLT275" s="66"/>
      <c r="PLU275" s="54"/>
      <c r="PLV275" s="66"/>
      <c r="PLW275" s="54"/>
      <c r="PLX275" s="66"/>
      <c r="PLY275" s="54"/>
      <c r="PLZ275" s="66"/>
      <c r="PMA275" s="54"/>
      <c r="PMB275" s="66"/>
      <c r="PMC275" s="54"/>
      <c r="PMD275" s="66"/>
      <c r="PME275" s="54"/>
      <c r="PMF275" s="66"/>
      <c r="PMG275" s="54"/>
      <c r="PMH275" s="66"/>
      <c r="PMI275" s="54"/>
      <c r="PMJ275" s="66"/>
      <c r="PMK275" s="54"/>
      <c r="PML275" s="66"/>
      <c r="PMM275" s="54"/>
      <c r="PMN275" s="66"/>
      <c r="PMO275" s="54"/>
      <c r="PMP275" s="66"/>
      <c r="PMQ275" s="54"/>
      <c r="PMR275" s="66"/>
      <c r="PMS275" s="54"/>
      <c r="PMT275" s="66"/>
      <c r="PMU275" s="54"/>
      <c r="PMV275" s="66"/>
      <c r="PMW275" s="54"/>
      <c r="PMX275" s="66"/>
      <c r="PMY275" s="54"/>
      <c r="PMZ275" s="66"/>
      <c r="PNA275" s="54"/>
      <c r="PNB275" s="66"/>
      <c r="PNC275" s="54"/>
      <c r="PND275" s="66"/>
      <c r="PNE275" s="54"/>
      <c r="PNF275" s="66"/>
      <c r="PNG275" s="54"/>
      <c r="PNH275" s="66"/>
      <c r="PNI275" s="54"/>
      <c r="PNJ275" s="66"/>
      <c r="PNK275" s="54"/>
      <c r="PNL275" s="66"/>
      <c r="PNM275" s="54"/>
      <c r="PNN275" s="66"/>
      <c r="PNO275" s="54"/>
      <c r="PNP275" s="66"/>
      <c r="PNQ275" s="54"/>
      <c r="PNR275" s="66"/>
      <c r="PNS275" s="54"/>
      <c r="PNT275" s="66"/>
      <c r="PNU275" s="54"/>
      <c r="PNV275" s="66"/>
      <c r="PNW275" s="54"/>
      <c r="PNX275" s="66"/>
      <c r="PNY275" s="54"/>
      <c r="PNZ275" s="66"/>
      <c r="POA275" s="54"/>
      <c r="POB275" s="66"/>
      <c r="POC275" s="54"/>
      <c r="POD275" s="66"/>
      <c r="POE275" s="54"/>
      <c r="POF275" s="66"/>
      <c r="POG275" s="54"/>
      <c r="POH275" s="66"/>
      <c r="POI275" s="54"/>
      <c r="POJ275" s="66"/>
      <c r="POK275" s="54"/>
      <c r="POL275" s="66"/>
      <c r="POM275" s="54"/>
      <c r="PON275" s="66"/>
      <c r="POO275" s="54"/>
      <c r="POP275" s="66"/>
      <c r="POQ275" s="54"/>
      <c r="POR275" s="66"/>
      <c r="POS275" s="54"/>
      <c r="POT275" s="66"/>
      <c r="POU275" s="54"/>
      <c r="POV275" s="66"/>
      <c r="POW275" s="54"/>
      <c r="POX275" s="66"/>
      <c r="POY275" s="54"/>
      <c r="POZ275" s="66"/>
      <c r="PPA275" s="54"/>
      <c r="PPB275" s="66"/>
      <c r="PPC275" s="54"/>
      <c r="PPD275" s="66"/>
      <c r="PPE275" s="54"/>
      <c r="PPF275" s="66"/>
      <c r="PPG275" s="54"/>
      <c r="PPH275" s="66"/>
      <c r="PPI275" s="54"/>
      <c r="PPJ275" s="66"/>
      <c r="PPK275" s="54"/>
      <c r="PPL275" s="66"/>
      <c r="PPM275" s="54"/>
      <c r="PPN275" s="66"/>
      <c r="PPO275" s="54"/>
      <c r="PPP275" s="66"/>
      <c r="PPQ275" s="54"/>
      <c r="PPR275" s="66"/>
      <c r="PPS275" s="54"/>
      <c r="PPT275" s="66"/>
      <c r="PPU275" s="54"/>
      <c r="PPV275" s="66"/>
      <c r="PPW275" s="54"/>
      <c r="PPX275" s="66"/>
      <c r="PPY275" s="54"/>
      <c r="PPZ275" s="66"/>
      <c r="PQA275" s="54"/>
      <c r="PQB275" s="66"/>
      <c r="PQC275" s="54"/>
      <c r="PQD275" s="66"/>
      <c r="PQE275" s="54"/>
      <c r="PQF275" s="66"/>
      <c r="PQG275" s="54"/>
      <c r="PQH275" s="66"/>
      <c r="PQI275" s="54"/>
      <c r="PQJ275" s="66"/>
      <c r="PQK275" s="54"/>
      <c r="PQL275" s="66"/>
      <c r="PQM275" s="54"/>
      <c r="PQN275" s="66"/>
      <c r="PQO275" s="54"/>
      <c r="PQP275" s="66"/>
      <c r="PQQ275" s="54"/>
      <c r="PQR275" s="66"/>
      <c r="PQS275" s="54"/>
      <c r="PQT275" s="66"/>
      <c r="PQU275" s="54"/>
      <c r="PQV275" s="66"/>
      <c r="PQW275" s="54"/>
      <c r="PQX275" s="66"/>
      <c r="PQY275" s="54"/>
      <c r="PQZ275" s="66"/>
      <c r="PRA275" s="54"/>
      <c r="PRB275" s="66"/>
      <c r="PRC275" s="54"/>
      <c r="PRD275" s="66"/>
      <c r="PRE275" s="54"/>
      <c r="PRF275" s="66"/>
      <c r="PRG275" s="54"/>
      <c r="PRH275" s="66"/>
      <c r="PRI275" s="54"/>
      <c r="PRJ275" s="66"/>
      <c r="PRK275" s="54"/>
      <c r="PRL275" s="66"/>
      <c r="PRM275" s="54"/>
      <c r="PRN275" s="66"/>
      <c r="PRO275" s="54"/>
      <c r="PRP275" s="66"/>
      <c r="PRQ275" s="54"/>
      <c r="PRR275" s="66"/>
      <c r="PRS275" s="54"/>
      <c r="PRT275" s="66"/>
      <c r="PRU275" s="54"/>
      <c r="PRV275" s="66"/>
      <c r="PRW275" s="54"/>
      <c r="PRX275" s="66"/>
      <c r="PRY275" s="54"/>
      <c r="PRZ275" s="66"/>
      <c r="PSA275" s="54"/>
      <c r="PSB275" s="66"/>
      <c r="PSC275" s="54"/>
      <c r="PSD275" s="66"/>
      <c r="PSE275" s="54"/>
      <c r="PSF275" s="66"/>
      <c r="PSG275" s="54"/>
      <c r="PSH275" s="66"/>
      <c r="PSI275" s="54"/>
      <c r="PSJ275" s="66"/>
      <c r="PSK275" s="54"/>
      <c r="PSL275" s="66"/>
      <c r="PSM275" s="54"/>
      <c r="PSN275" s="66"/>
      <c r="PSO275" s="54"/>
      <c r="PSP275" s="66"/>
      <c r="PSQ275" s="54"/>
      <c r="PSR275" s="66"/>
      <c r="PSS275" s="54"/>
      <c r="PST275" s="66"/>
      <c r="PSU275" s="54"/>
      <c r="PSV275" s="66"/>
      <c r="PSW275" s="54"/>
      <c r="PSX275" s="66"/>
      <c r="PSY275" s="54"/>
      <c r="PSZ275" s="66"/>
      <c r="PTA275" s="54"/>
      <c r="PTB275" s="66"/>
      <c r="PTC275" s="54"/>
      <c r="PTD275" s="66"/>
      <c r="PTE275" s="54"/>
      <c r="PTF275" s="66"/>
      <c r="PTG275" s="54"/>
      <c r="PTH275" s="66"/>
      <c r="PTI275" s="54"/>
      <c r="PTJ275" s="66"/>
      <c r="PTK275" s="54"/>
      <c r="PTL275" s="66"/>
      <c r="PTM275" s="54"/>
      <c r="PTN275" s="66"/>
      <c r="PTO275" s="54"/>
      <c r="PTP275" s="66"/>
      <c r="PTQ275" s="54"/>
      <c r="PTR275" s="66"/>
      <c r="PTS275" s="54"/>
      <c r="PTT275" s="66"/>
      <c r="PTU275" s="54"/>
      <c r="PTV275" s="66"/>
      <c r="PTW275" s="54"/>
      <c r="PTX275" s="66"/>
      <c r="PTY275" s="54"/>
      <c r="PTZ275" s="66"/>
      <c r="PUA275" s="54"/>
      <c r="PUB275" s="66"/>
      <c r="PUC275" s="54"/>
      <c r="PUD275" s="66"/>
      <c r="PUE275" s="54"/>
      <c r="PUF275" s="66"/>
      <c r="PUG275" s="54"/>
      <c r="PUH275" s="66"/>
      <c r="PUI275" s="54"/>
      <c r="PUJ275" s="66"/>
      <c r="PUK275" s="54"/>
      <c r="PUL275" s="66"/>
      <c r="PUM275" s="54"/>
      <c r="PUN275" s="66"/>
      <c r="PUO275" s="54"/>
      <c r="PUP275" s="66"/>
      <c r="PUQ275" s="54"/>
      <c r="PUR275" s="66"/>
      <c r="PUS275" s="54"/>
      <c r="PUT275" s="66"/>
      <c r="PUU275" s="54"/>
      <c r="PUV275" s="66"/>
      <c r="PUW275" s="54"/>
      <c r="PUX275" s="66"/>
      <c r="PUY275" s="54"/>
      <c r="PUZ275" s="66"/>
      <c r="PVA275" s="54"/>
      <c r="PVB275" s="66"/>
      <c r="PVC275" s="54"/>
      <c r="PVD275" s="66"/>
      <c r="PVE275" s="54"/>
      <c r="PVF275" s="66"/>
      <c r="PVG275" s="54"/>
      <c r="PVH275" s="66"/>
      <c r="PVI275" s="54"/>
      <c r="PVJ275" s="66"/>
      <c r="PVK275" s="54"/>
      <c r="PVL275" s="66"/>
      <c r="PVM275" s="54"/>
      <c r="PVN275" s="66"/>
      <c r="PVO275" s="54"/>
      <c r="PVP275" s="66"/>
      <c r="PVQ275" s="54"/>
      <c r="PVR275" s="66"/>
      <c r="PVS275" s="54"/>
      <c r="PVT275" s="66"/>
      <c r="PVU275" s="54"/>
      <c r="PVV275" s="66"/>
      <c r="PVW275" s="54"/>
      <c r="PVX275" s="66"/>
      <c r="PVY275" s="54"/>
      <c r="PVZ275" s="66"/>
      <c r="PWA275" s="54"/>
      <c r="PWB275" s="66"/>
      <c r="PWC275" s="54"/>
      <c r="PWD275" s="66"/>
      <c r="PWE275" s="54"/>
      <c r="PWF275" s="66"/>
      <c r="PWG275" s="54"/>
      <c r="PWH275" s="66"/>
      <c r="PWI275" s="54"/>
      <c r="PWJ275" s="66"/>
      <c r="PWK275" s="54"/>
      <c r="PWL275" s="66"/>
      <c r="PWM275" s="54"/>
      <c r="PWN275" s="66"/>
      <c r="PWO275" s="54"/>
      <c r="PWP275" s="66"/>
      <c r="PWQ275" s="54"/>
      <c r="PWR275" s="66"/>
      <c r="PWS275" s="54"/>
      <c r="PWT275" s="66"/>
      <c r="PWU275" s="54"/>
      <c r="PWV275" s="66"/>
      <c r="PWW275" s="54"/>
      <c r="PWX275" s="66"/>
      <c r="PWY275" s="54"/>
      <c r="PWZ275" s="66"/>
      <c r="PXA275" s="54"/>
      <c r="PXB275" s="66"/>
      <c r="PXC275" s="54"/>
      <c r="PXD275" s="66"/>
      <c r="PXE275" s="54"/>
      <c r="PXF275" s="66"/>
      <c r="PXG275" s="54"/>
      <c r="PXH275" s="66"/>
      <c r="PXI275" s="54"/>
      <c r="PXJ275" s="66"/>
      <c r="PXK275" s="54"/>
      <c r="PXL275" s="66"/>
      <c r="PXM275" s="54"/>
      <c r="PXN275" s="66"/>
      <c r="PXO275" s="54"/>
      <c r="PXP275" s="66"/>
      <c r="PXQ275" s="54"/>
      <c r="PXR275" s="66"/>
      <c r="PXS275" s="54"/>
      <c r="PXT275" s="66"/>
      <c r="PXU275" s="54"/>
      <c r="PXV275" s="66"/>
      <c r="PXW275" s="54"/>
      <c r="PXX275" s="66"/>
      <c r="PXY275" s="54"/>
      <c r="PXZ275" s="66"/>
      <c r="PYA275" s="54"/>
      <c r="PYB275" s="66"/>
      <c r="PYC275" s="54"/>
      <c r="PYD275" s="66"/>
      <c r="PYE275" s="54"/>
      <c r="PYF275" s="66"/>
      <c r="PYG275" s="54"/>
      <c r="PYH275" s="66"/>
      <c r="PYI275" s="54"/>
      <c r="PYJ275" s="66"/>
      <c r="PYK275" s="54"/>
      <c r="PYL275" s="66"/>
      <c r="PYM275" s="54"/>
      <c r="PYN275" s="66"/>
      <c r="PYO275" s="54"/>
      <c r="PYP275" s="66"/>
      <c r="PYQ275" s="54"/>
      <c r="PYR275" s="66"/>
      <c r="PYS275" s="54"/>
      <c r="PYT275" s="66"/>
      <c r="PYU275" s="54"/>
      <c r="PYV275" s="66"/>
      <c r="PYW275" s="54"/>
      <c r="PYX275" s="66"/>
      <c r="PYY275" s="54"/>
      <c r="PYZ275" s="66"/>
      <c r="PZA275" s="54"/>
      <c r="PZB275" s="66"/>
      <c r="PZC275" s="54"/>
      <c r="PZD275" s="66"/>
      <c r="PZE275" s="54"/>
      <c r="PZF275" s="66"/>
      <c r="PZG275" s="54"/>
      <c r="PZH275" s="66"/>
      <c r="PZI275" s="54"/>
      <c r="PZJ275" s="66"/>
      <c r="PZK275" s="54"/>
      <c r="PZL275" s="66"/>
      <c r="PZM275" s="54"/>
      <c r="PZN275" s="66"/>
      <c r="PZO275" s="54"/>
      <c r="PZP275" s="66"/>
      <c r="PZQ275" s="54"/>
      <c r="PZR275" s="66"/>
      <c r="PZS275" s="54"/>
      <c r="PZT275" s="66"/>
      <c r="PZU275" s="54"/>
      <c r="PZV275" s="66"/>
      <c r="PZW275" s="54"/>
      <c r="PZX275" s="66"/>
      <c r="PZY275" s="54"/>
      <c r="PZZ275" s="66"/>
      <c r="QAA275" s="54"/>
      <c r="QAB275" s="66"/>
      <c r="QAC275" s="54"/>
      <c r="QAD275" s="66"/>
      <c r="QAE275" s="54"/>
      <c r="QAF275" s="66"/>
      <c r="QAG275" s="54"/>
      <c r="QAH275" s="66"/>
      <c r="QAI275" s="54"/>
      <c r="QAJ275" s="66"/>
      <c r="QAK275" s="54"/>
      <c r="QAL275" s="66"/>
      <c r="QAM275" s="54"/>
      <c r="QAN275" s="66"/>
      <c r="QAO275" s="54"/>
      <c r="QAP275" s="66"/>
      <c r="QAQ275" s="54"/>
      <c r="QAR275" s="66"/>
      <c r="QAS275" s="54"/>
      <c r="QAT275" s="66"/>
      <c r="QAU275" s="54"/>
      <c r="QAV275" s="66"/>
      <c r="QAW275" s="54"/>
      <c r="QAX275" s="66"/>
      <c r="QAY275" s="54"/>
      <c r="QAZ275" s="66"/>
      <c r="QBA275" s="54"/>
      <c r="QBB275" s="66"/>
      <c r="QBC275" s="54"/>
      <c r="QBD275" s="66"/>
      <c r="QBE275" s="54"/>
      <c r="QBF275" s="66"/>
      <c r="QBG275" s="54"/>
      <c r="QBH275" s="66"/>
      <c r="QBI275" s="54"/>
      <c r="QBJ275" s="66"/>
      <c r="QBK275" s="54"/>
      <c r="QBL275" s="66"/>
      <c r="QBM275" s="54"/>
      <c r="QBN275" s="66"/>
      <c r="QBO275" s="54"/>
      <c r="QBP275" s="66"/>
      <c r="QBQ275" s="54"/>
      <c r="QBR275" s="66"/>
      <c r="QBS275" s="54"/>
      <c r="QBT275" s="66"/>
      <c r="QBU275" s="54"/>
      <c r="QBV275" s="66"/>
      <c r="QBW275" s="54"/>
      <c r="QBX275" s="66"/>
      <c r="QBY275" s="54"/>
      <c r="QBZ275" s="66"/>
      <c r="QCA275" s="54"/>
      <c r="QCB275" s="66"/>
      <c r="QCC275" s="54"/>
      <c r="QCD275" s="66"/>
      <c r="QCE275" s="54"/>
      <c r="QCF275" s="66"/>
      <c r="QCG275" s="54"/>
      <c r="QCH275" s="66"/>
      <c r="QCI275" s="54"/>
      <c r="QCJ275" s="66"/>
      <c r="QCK275" s="54"/>
      <c r="QCL275" s="66"/>
      <c r="QCM275" s="54"/>
      <c r="QCN275" s="66"/>
      <c r="QCO275" s="54"/>
      <c r="QCP275" s="66"/>
      <c r="QCQ275" s="54"/>
      <c r="QCR275" s="66"/>
      <c r="QCS275" s="54"/>
      <c r="QCT275" s="66"/>
      <c r="QCU275" s="54"/>
      <c r="QCV275" s="66"/>
      <c r="QCW275" s="54"/>
      <c r="QCX275" s="66"/>
      <c r="QCY275" s="54"/>
      <c r="QCZ275" s="66"/>
      <c r="QDA275" s="54"/>
      <c r="QDB275" s="66"/>
      <c r="QDC275" s="54"/>
      <c r="QDD275" s="66"/>
      <c r="QDE275" s="54"/>
      <c r="QDF275" s="66"/>
      <c r="QDG275" s="54"/>
      <c r="QDH275" s="66"/>
      <c r="QDI275" s="54"/>
      <c r="QDJ275" s="66"/>
      <c r="QDK275" s="54"/>
      <c r="QDL275" s="66"/>
      <c r="QDM275" s="54"/>
      <c r="QDN275" s="66"/>
      <c r="QDO275" s="54"/>
      <c r="QDP275" s="66"/>
      <c r="QDQ275" s="54"/>
      <c r="QDR275" s="66"/>
      <c r="QDS275" s="54"/>
      <c r="QDT275" s="66"/>
      <c r="QDU275" s="54"/>
      <c r="QDV275" s="66"/>
      <c r="QDW275" s="54"/>
      <c r="QDX275" s="66"/>
      <c r="QDY275" s="54"/>
      <c r="QDZ275" s="66"/>
      <c r="QEA275" s="54"/>
      <c r="QEB275" s="66"/>
      <c r="QEC275" s="54"/>
      <c r="QED275" s="66"/>
      <c r="QEE275" s="54"/>
      <c r="QEF275" s="66"/>
      <c r="QEG275" s="54"/>
      <c r="QEH275" s="66"/>
      <c r="QEI275" s="54"/>
      <c r="QEJ275" s="66"/>
      <c r="QEK275" s="54"/>
      <c r="QEL275" s="66"/>
      <c r="QEM275" s="54"/>
      <c r="QEN275" s="66"/>
      <c r="QEO275" s="54"/>
      <c r="QEP275" s="66"/>
      <c r="QEQ275" s="54"/>
      <c r="QER275" s="66"/>
      <c r="QES275" s="54"/>
      <c r="QET275" s="66"/>
      <c r="QEU275" s="54"/>
      <c r="QEV275" s="66"/>
      <c r="QEW275" s="54"/>
      <c r="QEX275" s="66"/>
      <c r="QEY275" s="54"/>
      <c r="QEZ275" s="66"/>
      <c r="QFA275" s="54"/>
      <c r="QFB275" s="66"/>
      <c r="QFC275" s="54"/>
      <c r="QFD275" s="66"/>
      <c r="QFE275" s="54"/>
      <c r="QFF275" s="66"/>
      <c r="QFG275" s="54"/>
      <c r="QFH275" s="66"/>
      <c r="QFI275" s="54"/>
      <c r="QFJ275" s="66"/>
      <c r="QFK275" s="54"/>
      <c r="QFL275" s="66"/>
      <c r="QFM275" s="54"/>
      <c r="QFN275" s="66"/>
      <c r="QFO275" s="54"/>
      <c r="QFP275" s="66"/>
      <c r="QFQ275" s="54"/>
      <c r="QFR275" s="66"/>
      <c r="QFS275" s="54"/>
      <c r="QFT275" s="66"/>
      <c r="QFU275" s="54"/>
      <c r="QFV275" s="66"/>
      <c r="QFW275" s="54"/>
      <c r="QFX275" s="66"/>
      <c r="QFY275" s="54"/>
      <c r="QFZ275" s="66"/>
      <c r="QGA275" s="54"/>
      <c r="QGB275" s="66"/>
      <c r="QGC275" s="54"/>
      <c r="QGD275" s="66"/>
      <c r="QGE275" s="54"/>
      <c r="QGF275" s="66"/>
      <c r="QGG275" s="54"/>
      <c r="QGH275" s="66"/>
      <c r="QGI275" s="54"/>
      <c r="QGJ275" s="66"/>
      <c r="QGK275" s="54"/>
      <c r="QGL275" s="66"/>
      <c r="QGM275" s="54"/>
      <c r="QGN275" s="66"/>
      <c r="QGO275" s="54"/>
      <c r="QGP275" s="66"/>
      <c r="QGQ275" s="54"/>
      <c r="QGR275" s="66"/>
      <c r="QGS275" s="54"/>
      <c r="QGT275" s="66"/>
      <c r="QGU275" s="54"/>
      <c r="QGV275" s="66"/>
      <c r="QGW275" s="54"/>
      <c r="QGX275" s="66"/>
      <c r="QGY275" s="54"/>
      <c r="QGZ275" s="66"/>
      <c r="QHA275" s="54"/>
      <c r="QHB275" s="66"/>
      <c r="QHC275" s="54"/>
      <c r="QHD275" s="66"/>
      <c r="QHE275" s="54"/>
      <c r="QHF275" s="66"/>
      <c r="QHG275" s="54"/>
      <c r="QHH275" s="66"/>
      <c r="QHI275" s="54"/>
      <c r="QHJ275" s="66"/>
      <c r="QHK275" s="54"/>
      <c r="QHL275" s="66"/>
      <c r="QHM275" s="54"/>
      <c r="QHN275" s="66"/>
      <c r="QHO275" s="54"/>
      <c r="QHP275" s="66"/>
      <c r="QHQ275" s="54"/>
      <c r="QHR275" s="66"/>
      <c r="QHS275" s="54"/>
      <c r="QHT275" s="66"/>
      <c r="QHU275" s="54"/>
      <c r="QHV275" s="66"/>
      <c r="QHW275" s="54"/>
      <c r="QHX275" s="66"/>
      <c r="QHY275" s="54"/>
      <c r="QHZ275" s="66"/>
      <c r="QIA275" s="54"/>
      <c r="QIB275" s="66"/>
      <c r="QIC275" s="54"/>
      <c r="QID275" s="66"/>
      <c r="QIE275" s="54"/>
      <c r="QIF275" s="66"/>
      <c r="QIG275" s="54"/>
      <c r="QIH275" s="66"/>
      <c r="QII275" s="54"/>
      <c r="QIJ275" s="66"/>
      <c r="QIK275" s="54"/>
      <c r="QIL275" s="66"/>
      <c r="QIM275" s="54"/>
      <c r="QIN275" s="66"/>
      <c r="QIO275" s="54"/>
      <c r="QIP275" s="66"/>
      <c r="QIQ275" s="54"/>
      <c r="QIR275" s="66"/>
      <c r="QIS275" s="54"/>
      <c r="QIT275" s="66"/>
      <c r="QIU275" s="54"/>
      <c r="QIV275" s="66"/>
      <c r="QIW275" s="54"/>
      <c r="QIX275" s="66"/>
      <c r="QIY275" s="54"/>
      <c r="QIZ275" s="66"/>
      <c r="QJA275" s="54"/>
      <c r="QJB275" s="66"/>
      <c r="QJC275" s="54"/>
      <c r="QJD275" s="66"/>
      <c r="QJE275" s="54"/>
      <c r="QJF275" s="66"/>
      <c r="QJG275" s="54"/>
      <c r="QJH275" s="66"/>
      <c r="QJI275" s="54"/>
      <c r="QJJ275" s="66"/>
      <c r="QJK275" s="54"/>
      <c r="QJL275" s="66"/>
      <c r="QJM275" s="54"/>
      <c r="QJN275" s="66"/>
      <c r="QJO275" s="54"/>
      <c r="QJP275" s="66"/>
      <c r="QJQ275" s="54"/>
      <c r="QJR275" s="66"/>
      <c r="QJS275" s="54"/>
      <c r="QJT275" s="66"/>
      <c r="QJU275" s="54"/>
      <c r="QJV275" s="66"/>
      <c r="QJW275" s="54"/>
      <c r="QJX275" s="66"/>
      <c r="QJY275" s="54"/>
      <c r="QJZ275" s="66"/>
      <c r="QKA275" s="54"/>
      <c r="QKB275" s="66"/>
      <c r="QKC275" s="54"/>
      <c r="QKD275" s="66"/>
      <c r="QKE275" s="54"/>
      <c r="QKF275" s="66"/>
      <c r="QKG275" s="54"/>
      <c r="QKH275" s="66"/>
      <c r="QKI275" s="54"/>
      <c r="QKJ275" s="66"/>
      <c r="QKK275" s="54"/>
      <c r="QKL275" s="66"/>
      <c r="QKM275" s="54"/>
      <c r="QKN275" s="66"/>
      <c r="QKO275" s="54"/>
      <c r="QKP275" s="66"/>
      <c r="QKQ275" s="54"/>
      <c r="QKR275" s="66"/>
      <c r="QKS275" s="54"/>
      <c r="QKT275" s="66"/>
      <c r="QKU275" s="54"/>
      <c r="QKV275" s="66"/>
      <c r="QKW275" s="54"/>
      <c r="QKX275" s="66"/>
      <c r="QKY275" s="54"/>
      <c r="QKZ275" s="66"/>
      <c r="QLA275" s="54"/>
      <c r="QLB275" s="66"/>
      <c r="QLC275" s="54"/>
      <c r="QLD275" s="66"/>
      <c r="QLE275" s="54"/>
      <c r="QLF275" s="66"/>
      <c r="QLG275" s="54"/>
      <c r="QLH275" s="66"/>
      <c r="QLI275" s="54"/>
      <c r="QLJ275" s="66"/>
      <c r="QLK275" s="54"/>
      <c r="QLL275" s="66"/>
      <c r="QLM275" s="54"/>
      <c r="QLN275" s="66"/>
      <c r="QLO275" s="54"/>
      <c r="QLP275" s="66"/>
      <c r="QLQ275" s="54"/>
      <c r="QLR275" s="66"/>
      <c r="QLS275" s="54"/>
      <c r="QLT275" s="66"/>
      <c r="QLU275" s="54"/>
      <c r="QLV275" s="66"/>
      <c r="QLW275" s="54"/>
      <c r="QLX275" s="66"/>
      <c r="QLY275" s="54"/>
      <c r="QLZ275" s="66"/>
      <c r="QMA275" s="54"/>
      <c r="QMB275" s="66"/>
      <c r="QMC275" s="54"/>
      <c r="QMD275" s="66"/>
      <c r="QME275" s="54"/>
      <c r="QMF275" s="66"/>
      <c r="QMG275" s="54"/>
      <c r="QMH275" s="66"/>
      <c r="QMI275" s="54"/>
      <c r="QMJ275" s="66"/>
      <c r="QMK275" s="54"/>
      <c r="QML275" s="66"/>
      <c r="QMM275" s="54"/>
      <c r="QMN275" s="66"/>
      <c r="QMO275" s="54"/>
      <c r="QMP275" s="66"/>
      <c r="QMQ275" s="54"/>
      <c r="QMR275" s="66"/>
      <c r="QMS275" s="54"/>
      <c r="QMT275" s="66"/>
      <c r="QMU275" s="54"/>
      <c r="QMV275" s="66"/>
      <c r="QMW275" s="54"/>
      <c r="QMX275" s="66"/>
      <c r="QMY275" s="54"/>
      <c r="QMZ275" s="66"/>
      <c r="QNA275" s="54"/>
      <c r="QNB275" s="66"/>
      <c r="QNC275" s="54"/>
      <c r="QND275" s="66"/>
      <c r="QNE275" s="54"/>
      <c r="QNF275" s="66"/>
      <c r="QNG275" s="54"/>
      <c r="QNH275" s="66"/>
      <c r="QNI275" s="54"/>
      <c r="QNJ275" s="66"/>
      <c r="QNK275" s="54"/>
      <c r="QNL275" s="66"/>
      <c r="QNM275" s="54"/>
      <c r="QNN275" s="66"/>
      <c r="QNO275" s="54"/>
      <c r="QNP275" s="66"/>
      <c r="QNQ275" s="54"/>
      <c r="QNR275" s="66"/>
      <c r="QNS275" s="54"/>
      <c r="QNT275" s="66"/>
      <c r="QNU275" s="54"/>
      <c r="QNV275" s="66"/>
      <c r="QNW275" s="54"/>
      <c r="QNX275" s="66"/>
      <c r="QNY275" s="54"/>
      <c r="QNZ275" s="66"/>
      <c r="QOA275" s="54"/>
      <c r="QOB275" s="66"/>
      <c r="QOC275" s="54"/>
      <c r="QOD275" s="66"/>
      <c r="QOE275" s="54"/>
      <c r="QOF275" s="66"/>
      <c r="QOG275" s="54"/>
      <c r="QOH275" s="66"/>
      <c r="QOI275" s="54"/>
      <c r="QOJ275" s="66"/>
      <c r="QOK275" s="54"/>
      <c r="QOL275" s="66"/>
      <c r="QOM275" s="54"/>
      <c r="QON275" s="66"/>
      <c r="QOO275" s="54"/>
      <c r="QOP275" s="66"/>
      <c r="QOQ275" s="54"/>
      <c r="QOR275" s="66"/>
      <c r="QOS275" s="54"/>
      <c r="QOT275" s="66"/>
      <c r="QOU275" s="54"/>
      <c r="QOV275" s="66"/>
      <c r="QOW275" s="54"/>
      <c r="QOX275" s="66"/>
      <c r="QOY275" s="54"/>
      <c r="QOZ275" s="66"/>
      <c r="QPA275" s="54"/>
      <c r="QPB275" s="66"/>
      <c r="QPC275" s="54"/>
      <c r="QPD275" s="66"/>
      <c r="QPE275" s="54"/>
      <c r="QPF275" s="66"/>
      <c r="QPG275" s="54"/>
      <c r="QPH275" s="66"/>
      <c r="QPI275" s="54"/>
      <c r="QPJ275" s="66"/>
      <c r="QPK275" s="54"/>
      <c r="QPL275" s="66"/>
      <c r="QPM275" s="54"/>
      <c r="QPN275" s="66"/>
      <c r="QPO275" s="54"/>
      <c r="QPP275" s="66"/>
      <c r="QPQ275" s="54"/>
      <c r="QPR275" s="66"/>
      <c r="QPS275" s="54"/>
      <c r="QPT275" s="66"/>
      <c r="QPU275" s="54"/>
      <c r="QPV275" s="66"/>
      <c r="QPW275" s="54"/>
      <c r="QPX275" s="66"/>
      <c r="QPY275" s="54"/>
      <c r="QPZ275" s="66"/>
      <c r="QQA275" s="54"/>
      <c r="QQB275" s="66"/>
      <c r="QQC275" s="54"/>
      <c r="QQD275" s="66"/>
      <c r="QQE275" s="54"/>
      <c r="QQF275" s="66"/>
      <c r="QQG275" s="54"/>
      <c r="QQH275" s="66"/>
      <c r="QQI275" s="54"/>
      <c r="QQJ275" s="66"/>
      <c r="QQK275" s="54"/>
      <c r="QQL275" s="66"/>
      <c r="QQM275" s="54"/>
      <c r="QQN275" s="66"/>
      <c r="QQO275" s="54"/>
      <c r="QQP275" s="66"/>
      <c r="QQQ275" s="54"/>
      <c r="QQR275" s="66"/>
      <c r="QQS275" s="54"/>
      <c r="QQT275" s="66"/>
      <c r="QQU275" s="54"/>
      <c r="QQV275" s="66"/>
      <c r="QQW275" s="54"/>
      <c r="QQX275" s="66"/>
      <c r="QQY275" s="54"/>
      <c r="QQZ275" s="66"/>
      <c r="QRA275" s="54"/>
      <c r="QRB275" s="66"/>
      <c r="QRC275" s="54"/>
      <c r="QRD275" s="66"/>
      <c r="QRE275" s="54"/>
      <c r="QRF275" s="66"/>
      <c r="QRG275" s="54"/>
      <c r="QRH275" s="66"/>
      <c r="QRI275" s="54"/>
      <c r="QRJ275" s="66"/>
      <c r="QRK275" s="54"/>
      <c r="QRL275" s="66"/>
      <c r="QRM275" s="54"/>
      <c r="QRN275" s="66"/>
      <c r="QRO275" s="54"/>
      <c r="QRP275" s="66"/>
      <c r="QRQ275" s="54"/>
      <c r="QRR275" s="66"/>
      <c r="QRS275" s="54"/>
      <c r="QRT275" s="66"/>
      <c r="QRU275" s="54"/>
      <c r="QRV275" s="66"/>
      <c r="QRW275" s="54"/>
      <c r="QRX275" s="66"/>
      <c r="QRY275" s="54"/>
      <c r="QRZ275" s="66"/>
      <c r="QSA275" s="54"/>
      <c r="QSB275" s="66"/>
      <c r="QSC275" s="54"/>
      <c r="QSD275" s="66"/>
      <c r="QSE275" s="54"/>
      <c r="QSF275" s="66"/>
      <c r="QSG275" s="54"/>
      <c r="QSH275" s="66"/>
      <c r="QSI275" s="54"/>
      <c r="QSJ275" s="66"/>
      <c r="QSK275" s="54"/>
      <c r="QSL275" s="66"/>
      <c r="QSM275" s="54"/>
      <c r="QSN275" s="66"/>
      <c r="QSO275" s="54"/>
      <c r="QSP275" s="66"/>
      <c r="QSQ275" s="54"/>
      <c r="QSR275" s="66"/>
      <c r="QSS275" s="54"/>
      <c r="QST275" s="66"/>
      <c r="QSU275" s="54"/>
      <c r="QSV275" s="66"/>
      <c r="QSW275" s="54"/>
      <c r="QSX275" s="66"/>
      <c r="QSY275" s="54"/>
      <c r="QSZ275" s="66"/>
      <c r="QTA275" s="54"/>
      <c r="QTB275" s="66"/>
      <c r="QTC275" s="54"/>
      <c r="QTD275" s="66"/>
      <c r="QTE275" s="54"/>
      <c r="QTF275" s="66"/>
      <c r="QTG275" s="54"/>
      <c r="QTH275" s="66"/>
      <c r="QTI275" s="54"/>
      <c r="QTJ275" s="66"/>
      <c r="QTK275" s="54"/>
      <c r="QTL275" s="66"/>
      <c r="QTM275" s="54"/>
      <c r="QTN275" s="66"/>
      <c r="QTO275" s="54"/>
      <c r="QTP275" s="66"/>
      <c r="QTQ275" s="54"/>
      <c r="QTR275" s="66"/>
      <c r="QTS275" s="54"/>
      <c r="QTT275" s="66"/>
      <c r="QTU275" s="54"/>
      <c r="QTV275" s="66"/>
      <c r="QTW275" s="54"/>
      <c r="QTX275" s="66"/>
      <c r="QTY275" s="54"/>
      <c r="QTZ275" s="66"/>
      <c r="QUA275" s="54"/>
      <c r="QUB275" s="66"/>
      <c r="QUC275" s="54"/>
      <c r="QUD275" s="66"/>
      <c r="QUE275" s="54"/>
      <c r="QUF275" s="66"/>
      <c r="QUG275" s="54"/>
      <c r="QUH275" s="66"/>
      <c r="QUI275" s="54"/>
      <c r="QUJ275" s="66"/>
      <c r="QUK275" s="54"/>
      <c r="QUL275" s="66"/>
      <c r="QUM275" s="54"/>
      <c r="QUN275" s="66"/>
      <c r="QUO275" s="54"/>
      <c r="QUP275" s="66"/>
      <c r="QUQ275" s="54"/>
      <c r="QUR275" s="66"/>
      <c r="QUS275" s="54"/>
      <c r="QUT275" s="66"/>
      <c r="QUU275" s="54"/>
      <c r="QUV275" s="66"/>
      <c r="QUW275" s="54"/>
      <c r="QUX275" s="66"/>
      <c r="QUY275" s="54"/>
      <c r="QUZ275" s="66"/>
      <c r="QVA275" s="54"/>
      <c r="QVB275" s="66"/>
      <c r="QVC275" s="54"/>
      <c r="QVD275" s="66"/>
      <c r="QVE275" s="54"/>
      <c r="QVF275" s="66"/>
      <c r="QVG275" s="54"/>
      <c r="QVH275" s="66"/>
      <c r="QVI275" s="54"/>
      <c r="QVJ275" s="66"/>
      <c r="QVK275" s="54"/>
      <c r="QVL275" s="66"/>
      <c r="QVM275" s="54"/>
      <c r="QVN275" s="66"/>
      <c r="QVO275" s="54"/>
      <c r="QVP275" s="66"/>
      <c r="QVQ275" s="54"/>
      <c r="QVR275" s="66"/>
      <c r="QVS275" s="54"/>
      <c r="QVT275" s="66"/>
      <c r="QVU275" s="54"/>
      <c r="QVV275" s="66"/>
      <c r="QVW275" s="54"/>
      <c r="QVX275" s="66"/>
      <c r="QVY275" s="54"/>
      <c r="QVZ275" s="66"/>
      <c r="QWA275" s="54"/>
      <c r="QWB275" s="66"/>
      <c r="QWC275" s="54"/>
      <c r="QWD275" s="66"/>
      <c r="QWE275" s="54"/>
      <c r="QWF275" s="66"/>
      <c r="QWG275" s="54"/>
      <c r="QWH275" s="66"/>
      <c r="QWI275" s="54"/>
      <c r="QWJ275" s="66"/>
      <c r="QWK275" s="54"/>
      <c r="QWL275" s="66"/>
      <c r="QWM275" s="54"/>
      <c r="QWN275" s="66"/>
      <c r="QWO275" s="54"/>
      <c r="QWP275" s="66"/>
      <c r="QWQ275" s="54"/>
      <c r="QWR275" s="66"/>
      <c r="QWS275" s="54"/>
      <c r="QWT275" s="66"/>
      <c r="QWU275" s="54"/>
      <c r="QWV275" s="66"/>
      <c r="QWW275" s="54"/>
      <c r="QWX275" s="66"/>
      <c r="QWY275" s="54"/>
      <c r="QWZ275" s="66"/>
      <c r="QXA275" s="54"/>
      <c r="QXB275" s="66"/>
      <c r="QXC275" s="54"/>
      <c r="QXD275" s="66"/>
      <c r="QXE275" s="54"/>
      <c r="QXF275" s="66"/>
      <c r="QXG275" s="54"/>
      <c r="QXH275" s="66"/>
      <c r="QXI275" s="54"/>
      <c r="QXJ275" s="66"/>
      <c r="QXK275" s="54"/>
      <c r="QXL275" s="66"/>
      <c r="QXM275" s="54"/>
      <c r="QXN275" s="66"/>
      <c r="QXO275" s="54"/>
      <c r="QXP275" s="66"/>
      <c r="QXQ275" s="54"/>
      <c r="QXR275" s="66"/>
      <c r="QXS275" s="54"/>
      <c r="QXT275" s="66"/>
      <c r="QXU275" s="54"/>
      <c r="QXV275" s="66"/>
      <c r="QXW275" s="54"/>
      <c r="QXX275" s="66"/>
      <c r="QXY275" s="54"/>
      <c r="QXZ275" s="66"/>
      <c r="QYA275" s="54"/>
      <c r="QYB275" s="66"/>
      <c r="QYC275" s="54"/>
      <c r="QYD275" s="66"/>
      <c r="QYE275" s="54"/>
      <c r="QYF275" s="66"/>
      <c r="QYG275" s="54"/>
      <c r="QYH275" s="66"/>
      <c r="QYI275" s="54"/>
      <c r="QYJ275" s="66"/>
      <c r="QYK275" s="54"/>
      <c r="QYL275" s="66"/>
      <c r="QYM275" s="54"/>
      <c r="QYN275" s="66"/>
      <c r="QYO275" s="54"/>
      <c r="QYP275" s="66"/>
      <c r="QYQ275" s="54"/>
      <c r="QYR275" s="66"/>
      <c r="QYS275" s="54"/>
      <c r="QYT275" s="66"/>
      <c r="QYU275" s="54"/>
      <c r="QYV275" s="66"/>
      <c r="QYW275" s="54"/>
      <c r="QYX275" s="66"/>
      <c r="QYY275" s="54"/>
      <c r="QYZ275" s="66"/>
      <c r="QZA275" s="54"/>
      <c r="QZB275" s="66"/>
      <c r="QZC275" s="54"/>
      <c r="QZD275" s="66"/>
      <c r="QZE275" s="54"/>
      <c r="QZF275" s="66"/>
      <c r="QZG275" s="54"/>
      <c r="QZH275" s="66"/>
      <c r="QZI275" s="54"/>
      <c r="QZJ275" s="66"/>
      <c r="QZK275" s="54"/>
      <c r="QZL275" s="66"/>
      <c r="QZM275" s="54"/>
      <c r="QZN275" s="66"/>
      <c r="QZO275" s="54"/>
      <c r="QZP275" s="66"/>
      <c r="QZQ275" s="54"/>
      <c r="QZR275" s="66"/>
      <c r="QZS275" s="54"/>
      <c r="QZT275" s="66"/>
      <c r="QZU275" s="54"/>
      <c r="QZV275" s="66"/>
      <c r="QZW275" s="54"/>
      <c r="QZX275" s="66"/>
      <c r="QZY275" s="54"/>
      <c r="QZZ275" s="66"/>
      <c r="RAA275" s="54"/>
      <c r="RAB275" s="66"/>
      <c r="RAC275" s="54"/>
      <c r="RAD275" s="66"/>
      <c r="RAE275" s="54"/>
      <c r="RAF275" s="66"/>
      <c r="RAG275" s="54"/>
      <c r="RAH275" s="66"/>
      <c r="RAI275" s="54"/>
      <c r="RAJ275" s="66"/>
      <c r="RAK275" s="54"/>
      <c r="RAL275" s="66"/>
      <c r="RAM275" s="54"/>
      <c r="RAN275" s="66"/>
      <c r="RAO275" s="54"/>
      <c r="RAP275" s="66"/>
      <c r="RAQ275" s="54"/>
      <c r="RAR275" s="66"/>
      <c r="RAS275" s="54"/>
      <c r="RAT275" s="66"/>
      <c r="RAU275" s="54"/>
      <c r="RAV275" s="66"/>
      <c r="RAW275" s="54"/>
      <c r="RAX275" s="66"/>
      <c r="RAY275" s="54"/>
      <c r="RAZ275" s="66"/>
      <c r="RBA275" s="54"/>
      <c r="RBB275" s="66"/>
      <c r="RBC275" s="54"/>
      <c r="RBD275" s="66"/>
      <c r="RBE275" s="54"/>
      <c r="RBF275" s="66"/>
      <c r="RBG275" s="54"/>
      <c r="RBH275" s="66"/>
      <c r="RBI275" s="54"/>
      <c r="RBJ275" s="66"/>
      <c r="RBK275" s="54"/>
      <c r="RBL275" s="66"/>
      <c r="RBM275" s="54"/>
      <c r="RBN275" s="66"/>
      <c r="RBO275" s="54"/>
      <c r="RBP275" s="66"/>
      <c r="RBQ275" s="54"/>
      <c r="RBR275" s="66"/>
      <c r="RBS275" s="54"/>
      <c r="RBT275" s="66"/>
      <c r="RBU275" s="54"/>
      <c r="RBV275" s="66"/>
      <c r="RBW275" s="54"/>
      <c r="RBX275" s="66"/>
      <c r="RBY275" s="54"/>
      <c r="RBZ275" s="66"/>
      <c r="RCA275" s="54"/>
      <c r="RCB275" s="66"/>
      <c r="RCC275" s="54"/>
      <c r="RCD275" s="66"/>
      <c r="RCE275" s="54"/>
      <c r="RCF275" s="66"/>
      <c r="RCG275" s="54"/>
      <c r="RCH275" s="66"/>
      <c r="RCI275" s="54"/>
      <c r="RCJ275" s="66"/>
      <c r="RCK275" s="54"/>
      <c r="RCL275" s="66"/>
      <c r="RCM275" s="54"/>
      <c r="RCN275" s="66"/>
      <c r="RCO275" s="54"/>
      <c r="RCP275" s="66"/>
      <c r="RCQ275" s="54"/>
      <c r="RCR275" s="66"/>
      <c r="RCS275" s="54"/>
      <c r="RCT275" s="66"/>
      <c r="RCU275" s="54"/>
      <c r="RCV275" s="66"/>
      <c r="RCW275" s="54"/>
      <c r="RCX275" s="66"/>
      <c r="RCY275" s="54"/>
      <c r="RCZ275" s="66"/>
      <c r="RDA275" s="54"/>
      <c r="RDB275" s="66"/>
      <c r="RDC275" s="54"/>
      <c r="RDD275" s="66"/>
      <c r="RDE275" s="54"/>
      <c r="RDF275" s="66"/>
      <c r="RDG275" s="54"/>
      <c r="RDH275" s="66"/>
      <c r="RDI275" s="54"/>
      <c r="RDJ275" s="66"/>
      <c r="RDK275" s="54"/>
      <c r="RDL275" s="66"/>
      <c r="RDM275" s="54"/>
      <c r="RDN275" s="66"/>
      <c r="RDO275" s="54"/>
      <c r="RDP275" s="66"/>
      <c r="RDQ275" s="54"/>
      <c r="RDR275" s="66"/>
      <c r="RDS275" s="54"/>
      <c r="RDT275" s="66"/>
      <c r="RDU275" s="54"/>
      <c r="RDV275" s="66"/>
      <c r="RDW275" s="54"/>
      <c r="RDX275" s="66"/>
      <c r="RDY275" s="54"/>
      <c r="RDZ275" s="66"/>
      <c r="REA275" s="54"/>
      <c r="REB275" s="66"/>
      <c r="REC275" s="54"/>
      <c r="RED275" s="66"/>
      <c r="REE275" s="54"/>
      <c r="REF275" s="66"/>
      <c r="REG275" s="54"/>
      <c r="REH275" s="66"/>
      <c r="REI275" s="54"/>
      <c r="REJ275" s="66"/>
      <c r="REK275" s="54"/>
      <c r="REL275" s="66"/>
      <c r="REM275" s="54"/>
      <c r="REN275" s="66"/>
      <c r="REO275" s="54"/>
      <c r="REP275" s="66"/>
      <c r="REQ275" s="54"/>
      <c r="RER275" s="66"/>
      <c r="RES275" s="54"/>
      <c r="RET275" s="66"/>
      <c r="REU275" s="54"/>
      <c r="REV275" s="66"/>
      <c r="REW275" s="54"/>
      <c r="REX275" s="66"/>
      <c r="REY275" s="54"/>
      <c r="REZ275" s="66"/>
      <c r="RFA275" s="54"/>
      <c r="RFB275" s="66"/>
      <c r="RFC275" s="54"/>
      <c r="RFD275" s="66"/>
      <c r="RFE275" s="54"/>
      <c r="RFF275" s="66"/>
      <c r="RFG275" s="54"/>
      <c r="RFH275" s="66"/>
      <c r="RFI275" s="54"/>
      <c r="RFJ275" s="66"/>
      <c r="RFK275" s="54"/>
      <c r="RFL275" s="66"/>
      <c r="RFM275" s="54"/>
      <c r="RFN275" s="66"/>
      <c r="RFO275" s="54"/>
      <c r="RFP275" s="66"/>
      <c r="RFQ275" s="54"/>
      <c r="RFR275" s="66"/>
      <c r="RFS275" s="54"/>
      <c r="RFT275" s="66"/>
      <c r="RFU275" s="54"/>
      <c r="RFV275" s="66"/>
      <c r="RFW275" s="54"/>
      <c r="RFX275" s="66"/>
      <c r="RFY275" s="54"/>
      <c r="RFZ275" s="66"/>
      <c r="RGA275" s="54"/>
      <c r="RGB275" s="66"/>
      <c r="RGC275" s="54"/>
      <c r="RGD275" s="66"/>
      <c r="RGE275" s="54"/>
      <c r="RGF275" s="66"/>
      <c r="RGG275" s="54"/>
      <c r="RGH275" s="66"/>
      <c r="RGI275" s="54"/>
      <c r="RGJ275" s="66"/>
      <c r="RGK275" s="54"/>
      <c r="RGL275" s="66"/>
      <c r="RGM275" s="54"/>
      <c r="RGN275" s="66"/>
      <c r="RGO275" s="54"/>
      <c r="RGP275" s="66"/>
      <c r="RGQ275" s="54"/>
      <c r="RGR275" s="66"/>
      <c r="RGS275" s="54"/>
      <c r="RGT275" s="66"/>
      <c r="RGU275" s="54"/>
      <c r="RGV275" s="66"/>
      <c r="RGW275" s="54"/>
      <c r="RGX275" s="66"/>
      <c r="RGY275" s="54"/>
      <c r="RGZ275" s="66"/>
      <c r="RHA275" s="54"/>
      <c r="RHB275" s="66"/>
      <c r="RHC275" s="54"/>
      <c r="RHD275" s="66"/>
      <c r="RHE275" s="54"/>
      <c r="RHF275" s="66"/>
      <c r="RHG275" s="54"/>
      <c r="RHH275" s="66"/>
      <c r="RHI275" s="54"/>
      <c r="RHJ275" s="66"/>
      <c r="RHK275" s="54"/>
      <c r="RHL275" s="66"/>
      <c r="RHM275" s="54"/>
      <c r="RHN275" s="66"/>
      <c r="RHO275" s="54"/>
      <c r="RHP275" s="66"/>
      <c r="RHQ275" s="54"/>
      <c r="RHR275" s="66"/>
      <c r="RHS275" s="54"/>
      <c r="RHT275" s="66"/>
      <c r="RHU275" s="54"/>
      <c r="RHV275" s="66"/>
      <c r="RHW275" s="54"/>
      <c r="RHX275" s="66"/>
      <c r="RHY275" s="54"/>
      <c r="RHZ275" s="66"/>
      <c r="RIA275" s="54"/>
      <c r="RIB275" s="66"/>
      <c r="RIC275" s="54"/>
      <c r="RID275" s="66"/>
      <c r="RIE275" s="54"/>
      <c r="RIF275" s="66"/>
      <c r="RIG275" s="54"/>
      <c r="RIH275" s="66"/>
      <c r="RII275" s="54"/>
      <c r="RIJ275" s="66"/>
      <c r="RIK275" s="54"/>
      <c r="RIL275" s="66"/>
      <c r="RIM275" s="54"/>
      <c r="RIN275" s="66"/>
      <c r="RIO275" s="54"/>
      <c r="RIP275" s="66"/>
      <c r="RIQ275" s="54"/>
      <c r="RIR275" s="66"/>
      <c r="RIS275" s="54"/>
      <c r="RIT275" s="66"/>
      <c r="RIU275" s="54"/>
      <c r="RIV275" s="66"/>
      <c r="RIW275" s="54"/>
      <c r="RIX275" s="66"/>
      <c r="RIY275" s="54"/>
      <c r="RIZ275" s="66"/>
      <c r="RJA275" s="54"/>
      <c r="RJB275" s="66"/>
      <c r="RJC275" s="54"/>
      <c r="RJD275" s="66"/>
      <c r="RJE275" s="54"/>
      <c r="RJF275" s="66"/>
      <c r="RJG275" s="54"/>
      <c r="RJH275" s="66"/>
      <c r="RJI275" s="54"/>
      <c r="RJJ275" s="66"/>
      <c r="RJK275" s="54"/>
      <c r="RJL275" s="66"/>
      <c r="RJM275" s="54"/>
      <c r="RJN275" s="66"/>
      <c r="RJO275" s="54"/>
      <c r="RJP275" s="66"/>
      <c r="RJQ275" s="54"/>
      <c r="RJR275" s="66"/>
      <c r="RJS275" s="54"/>
      <c r="RJT275" s="66"/>
      <c r="RJU275" s="54"/>
      <c r="RJV275" s="66"/>
      <c r="RJW275" s="54"/>
      <c r="RJX275" s="66"/>
      <c r="RJY275" s="54"/>
      <c r="RJZ275" s="66"/>
      <c r="RKA275" s="54"/>
      <c r="RKB275" s="66"/>
      <c r="RKC275" s="54"/>
      <c r="RKD275" s="66"/>
      <c r="RKE275" s="54"/>
      <c r="RKF275" s="66"/>
      <c r="RKG275" s="54"/>
      <c r="RKH275" s="66"/>
      <c r="RKI275" s="54"/>
      <c r="RKJ275" s="66"/>
      <c r="RKK275" s="54"/>
      <c r="RKL275" s="66"/>
      <c r="RKM275" s="54"/>
      <c r="RKN275" s="66"/>
      <c r="RKO275" s="54"/>
      <c r="RKP275" s="66"/>
      <c r="RKQ275" s="54"/>
      <c r="RKR275" s="66"/>
      <c r="RKS275" s="54"/>
      <c r="RKT275" s="66"/>
      <c r="RKU275" s="54"/>
      <c r="RKV275" s="66"/>
      <c r="RKW275" s="54"/>
      <c r="RKX275" s="66"/>
      <c r="RKY275" s="54"/>
      <c r="RKZ275" s="66"/>
      <c r="RLA275" s="54"/>
      <c r="RLB275" s="66"/>
      <c r="RLC275" s="54"/>
      <c r="RLD275" s="66"/>
      <c r="RLE275" s="54"/>
      <c r="RLF275" s="66"/>
      <c r="RLG275" s="54"/>
      <c r="RLH275" s="66"/>
      <c r="RLI275" s="54"/>
      <c r="RLJ275" s="66"/>
      <c r="RLK275" s="54"/>
      <c r="RLL275" s="66"/>
      <c r="RLM275" s="54"/>
      <c r="RLN275" s="66"/>
      <c r="RLO275" s="54"/>
      <c r="RLP275" s="66"/>
      <c r="RLQ275" s="54"/>
      <c r="RLR275" s="66"/>
      <c r="RLS275" s="54"/>
      <c r="RLT275" s="66"/>
      <c r="RLU275" s="54"/>
      <c r="RLV275" s="66"/>
      <c r="RLW275" s="54"/>
      <c r="RLX275" s="66"/>
      <c r="RLY275" s="54"/>
      <c r="RLZ275" s="66"/>
      <c r="RMA275" s="54"/>
      <c r="RMB275" s="66"/>
      <c r="RMC275" s="54"/>
      <c r="RMD275" s="66"/>
      <c r="RME275" s="54"/>
      <c r="RMF275" s="66"/>
      <c r="RMG275" s="54"/>
      <c r="RMH275" s="66"/>
      <c r="RMI275" s="54"/>
      <c r="RMJ275" s="66"/>
      <c r="RMK275" s="54"/>
      <c r="RML275" s="66"/>
      <c r="RMM275" s="54"/>
      <c r="RMN275" s="66"/>
      <c r="RMO275" s="54"/>
      <c r="RMP275" s="66"/>
      <c r="RMQ275" s="54"/>
      <c r="RMR275" s="66"/>
      <c r="RMS275" s="54"/>
      <c r="RMT275" s="66"/>
      <c r="RMU275" s="54"/>
      <c r="RMV275" s="66"/>
      <c r="RMW275" s="54"/>
      <c r="RMX275" s="66"/>
      <c r="RMY275" s="54"/>
      <c r="RMZ275" s="66"/>
      <c r="RNA275" s="54"/>
      <c r="RNB275" s="66"/>
      <c r="RNC275" s="54"/>
      <c r="RND275" s="66"/>
      <c r="RNE275" s="54"/>
      <c r="RNF275" s="66"/>
      <c r="RNG275" s="54"/>
      <c r="RNH275" s="66"/>
      <c r="RNI275" s="54"/>
      <c r="RNJ275" s="66"/>
      <c r="RNK275" s="54"/>
      <c r="RNL275" s="66"/>
      <c r="RNM275" s="54"/>
      <c r="RNN275" s="66"/>
      <c r="RNO275" s="54"/>
      <c r="RNP275" s="66"/>
      <c r="RNQ275" s="54"/>
      <c r="RNR275" s="66"/>
      <c r="RNS275" s="54"/>
      <c r="RNT275" s="66"/>
      <c r="RNU275" s="54"/>
      <c r="RNV275" s="66"/>
      <c r="RNW275" s="54"/>
      <c r="RNX275" s="66"/>
      <c r="RNY275" s="54"/>
      <c r="RNZ275" s="66"/>
      <c r="ROA275" s="54"/>
      <c r="ROB275" s="66"/>
      <c r="ROC275" s="54"/>
      <c r="ROD275" s="66"/>
      <c r="ROE275" s="54"/>
      <c r="ROF275" s="66"/>
      <c r="ROG275" s="54"/>
      <c r="ROH275" s="66"/>
      <c r="ROI275" s="54"/>
      <c r="ROJ275" s="66"/>
      <c r="ROK275" s="54"/>
      <c r="ROL275" s="66"/>
      <c r="ROM275" s="54"/>
      <c r="RON275" s="66"/>
      <c r="ROO275" s="54"/>
      <c r="ROP275" s="66"/>
      <c r="ROQ275" s="54"/>
      <c r="ROR275" s="66"/>
      <c r="ROS275" s="54"/>
      <c r="ROT275" s="66"/>
      <c r="ROU275" s="54"/>
      <c r="ROV275" s="66"/>
      <c r="ROW275" s="54"/>
      <c r="ROX275" s="66"/>
      <c r="ROY275" s="54"/>
      <c r="ROZ275" s="66"/>
      <c r="RPA275" s="54"/>
      <c r="RPB275" s="66"/>
      <c r="RPC275" s="54"/>
      <c r="RPD275" s="66"/>
      <c r="RPE275" s="54"/>
      <c r="RPF275" s="66"/>
      <c r="RPG275" s="54"/>
      <c r="RPH275" s="66"/>
      <c r="RPI275" s="54"/>
      <c r="RPJ275" s="66"/>
      <c r="RPK275" s="54"/>
      <c r="RPL275" s="66"/>
      <c r="RPM275" s="54"/>
      <c r="RPN275" s="66"/>
      <c r="RPO275" s="54"/>
      <c r="RPP275" s="66"/>
      <c r="RPQ275" s="54"/>
      <c r="RPR275" s="66"/>
      <c r="RPS275" s="54"/>
      <c r="RPT275" s="66"/>
      <c r="RPU275" s="54"/>
      <c r="RPV275" s="66"/>
      <c r="RPW275" s="54"/>
      <c r="RPX275" s="66"/>
      <c r="RPY275" s="54"/>
      <c r="RPZ275" s="66"/>
      <c r="RQA275" s="54"/>
      <c r="RQB275" s="66"/>
      <c r="RQC275" s="54"/>
      <c r="RQD275" s="66"/>
      <c r="RQE275" s="54"/>
      <c r="RQF275" s="66"/>
      <c r="RQG275" s="54"/>
      <c r="RQH275" s="66"/>
      <c r="RQI275" s="54"/>
      <c r="RQJ275" s="66"/>
      <c r="RQK275" s="54"/>
      <c r="RQL275" s="66"/>
      <c r="RQM275" s="54"/>
      <c r="RQN275" s="66"/>
      <c r="RQO275" s="54"/>
      <c r="RQP275" s="66"/>
      <c r="RQQ275" s="54"/>
      <c r="RQR275" s="66"/>
      <c r="RQS275" s="54"/>
      <c r="RQT275" s="66"/>
      <c r="RQU275" s="54"/>
      <c r="RQV275" s="66"/>
      <c r="RQW275" s="54"/>
      <c r="RQX275" s="66"/>
      <c r="RQY275" s="54"/>
      <c r="RQZ275" s="66"/>
      <c r="RRA275" s="54"/>
      <c r="RRB275" s="66"/>
      <c r="RRC275" s="54"/>
      <c r="RRD275" s="66"/>
      <c r="RRE275" s="54"/>
      <c r="RRF275" s="66"/>
      <c r="RRG275" s="54"/>
      <c r="RRH275" s="66"/>
      <c r="RRI275" s="54"/>
      <c r="RRJ275" s="66"/>
      <c r="RRK275" s="54"/>
      <c r="RRL275" s="66"/>
      <c r="RRM275" s="54"/>
      <c r="RRN275" s="66"/>
      <c r="RRO275" s="54"/>
      <c r="RRP275" s="66"/>
      <c r="RRQ275" s="54"/>
      <c r="RRR275" s="66"/>
      <c r="RRS275" s="54"/>
      <c r="RRT275" s="66"/>
      <c r="RRU275" s="54"/>
      <c r="RRV275" s="66"/>
      <c r="RRW275" s="54"/>
      <c r="RRX275" s="66"/>
      <c r="RRY275" s="54"/>
      <c r="RRZ275" s="66"/>
      <c r="RSA275" s="54"/>
      <c r="RSB275" s="66"/>
      <c r="RSC275" s="54"/>
      <c r="RSD275" s="66"/>
      <c r="RSE275" s="54"/>
      <c r="RSF275" s="66"/>
      <c r="RSG275" s="54"/>
      <c r="RSH275" s="66"/>
      <c r="RSI275" s="54"/>
      <c r="RSJ275" s="66"/>
      <c r="RSK275" s="54"/>
      <c r="RSL275" s="66"/>
      <c r="RSM275" s="54"/>
      <c r="RSN275" s="66"/>
      <c r="RSO275" s="54"/>
      <c r="RSP275" s="66"/>
      <c r="RSQ275" s="54"/>
      <c r="RSR275" s="66"/>
      <c r="RSS275" s="54"/>
      <c r="RST275" s="66"/>
      <c r="RSU275" s="54"/>
      <c r="RSV275" s="66"/>
      <c r="RSW275" s="54"/>
      <c r="RSX275" s="66"/>
      <c r="RSY275" s="54"/>
      <c r="RSZ275" s="66"/>
      <c r="RTA275" s="54"/>
      <c r="RTB275" s="66"/>
      <c r="RTC275" s="54"/>
      <c r="RTD275" s="66"/>
      <c r="RTE275" s="54"/>
      <c r="RTF275" s="66"/>
      <c r="RTG275" s="54"/>
      <c r="RTH275" s="66"/>
      <c r="RTI275" s="54"/>
      <c r="RTJ275" s="66"/>
      <c r="RTK275" s="54"/>
      <c r="RTL275" s="66"/>
      <c r="RTM275" s="54"/>
      <c r="RTN275" s="66"/>
      <c r="RTO275" s="54"/>
      <c r="RTP275" s="66"/>
      <c r="RTQ275" s="54"/>
      <c r="RTR275" s="66"/>
      <c r="RTS275" s="54"/>
      <c r="RTT275" s="66"/>
      <c r="RTU275" s="54"/>
      <c r="RTV275" s="66"/>
      <c r="RTW275" s="54"/>
      <c r="RTX275" s="66"/>
      <c r="RTY275" s="54"/>
      <c r="RTZ275" s="66"/>
      <c r="RUA275" s="54"/>
      <c r="RUB275" s="66"/>
      <c r="RUC275" s="54"/>
      <c r="RUD275" s="66"/>
      <c r="RUE275" s="54"/>
      <c r="RUF275" s="66"/>
      <c r="RUG275" s="54"/>
      <c r="RUH275" s="66"/>
      <c r="RUI275" s="54"/>
      <c r="RUJ275" s="66"/>
      <c r="RUK275" s="54"/>
      <c r="RUL275" s="66"/>
      <c r="RUM275" s="54"/>
      <c r="RUN275" s="66"/>
      <c r="RUO275" s="54"/>
      <c r="RUP275" s="66"/>
      <c r="RUQ275" s="54"/>
      <c r="RUR275" s="66"/>
      <c r="RUS275" s="54"/>
      <c r="RUT275" s="66"/>
      <c r="RUU275" s="54"/>
      <c r="RUV275" s="66"/>
      <c r="RUW275" s="54"/>
      <c r="RUX275" s="66"/>
      <c r="RUY275" s="54"/>
      <c r="RUZ275" s="66"/>
      <c r="RVA275" s="54"/>
      <c r="RVB275" s="66"/>
      <c r="RVC275" s="54"/>
      <c r="RVD275" s="66"/>
      <c r="RVE275" s="54"/>
      <c r="RVF275" s="66"/>
      <c r="RVG275" s="54"/>
      <c r="RVH275" s="66"/>
      <c r="RVI275" s="54"/>
      <c r="RVJ275" s="66"/>
      <c r="RVK275" s="54"/>
      <c r="RVL275" s="66"/>
      <c r="RVM275" s="54"/>
      <c r="RVN275" s="66"/>
      <c r="RVO275" s="54"/>
      <c r="RVP275" s="66"/>
      <c r="RVQ275" s="54"/>
      <c r="RVR275" s="66"/>
      <c r="RVS275" s="54"/>
      <c r="RVT275" s="66"/>
      <c r="RVU275" s="54"/>
      <c r="RVV275" s="66"/>
      <c r="RVW275" s="54"/>
      <c r="RVX275" s="66"/>
      <c r="RVY275" s="54"/>
      <c r="RVZ275" s="66"/>
      <c r="RWA275" s="54"/>
      <c r="RWB275" s="66"/>
      <c r="RWC275" s="54"/>
      <c r="RWD275" s="66"/>
      <c r="RWE275" s="54"/>
      <c r="RWF275" s="66"/>
      <c r="RWG275" s="54"/>
      <c r="RWH275" s="66"/>
      <c r="RWI275" s="54"/>
      <c r="RWJ275" s="66"/>
      <c r="RWK275" s="54"/>
      <c r="RWL275" s="66"/>
      <c r="RWM275" s="54"/>
      <c r="RWN275" s="66"/>
      <c r="RWO275" s="54"/>
      <c r="RWP275" s="66"/>
      <c r="RWQ275" s="54"/>
      <c r="RWR275" s="66"/>
      <c r="RWS275" s="54"/>
      <c r="RWT275" s="66"/>
      <c r="RWU275" s="54"/>
      <c r="RWV275" s="66"/>
      <c r="RWW275" s="54"/>
      <c r="RWX275" s="66"/>
      <c r="RWY275" s="54"/>
      <c r="RWZ275" s="66"/>
      <c r="RXA275" s="54"/>
      <c r="RXB275" s="66"/>
      <c r="RXC275" s="54"/>
      <c r="RXD275" s="66"/>
      <c r="RXE275" s="54"/>
      <c r="RXF275" s="66"/>
      <c r="RXG275" s="54"/>
      <c r="RXH275" s="66"/>
      <c r="RXI275" s="54"/>
      <c r="RXJ275" s="66"/>
      <c r="RXK275" s="54"/>
      <c r="RXL275" s="66"/>
      <c r="RXM275" s="54"/>
      <c r="RXN275" s="66"/>
      <c r="RXO275" s="54"/>
      <c r="RXP275" s="66"/>
      <c r="RXQ275" s="54"/>
      <c r="RXR275" s="66"/>
      <c r="RXS275" s="54"/>
      <c r="RXT275" s="66"/>
      <c r="RXU275" s="54"/>
      <c r="RXV275" s="66"/>
      <c r="RXW275" s="54"/>
      <c r="RXX275" s="66"/>
      <c r="RXY275" s="54"/>
      <c r="RXZ275" s="66"/>
      <c r="RYA275" s="54"/>
      <c r="RYB275" s="66"/>
      <c r="RYC275" s="54"/>
      <c r="RYD275" s="66"/>
      <c r="RYE275" s="54"/>
      <c r="RYF275" s="66"/>
      <c r="RYG275" s="54"/>
      <c r="RYH275" s="66"/>
      <c r="RYI275" s="54"/>
      <c r="RYJ275" s="66"/>
      <c r="RYK275" s="54"/>
      <c r="RYL275" s="66"/>
      <c r="RYM275" s="54"/>
      <c r="RYN275" s="66"/>
      <c r="RYO275" s="54"/>
      <c r="RYP275" s="66"/>
      <c r="RYQ275" s="54"/>
      <c r="RYR275" s="66"/>
      <c r="RYS275" s="54"/>
      <c r="RYT275" s="66"/>
      <c r="RYU275" s="54"/>
      <c r="RYV275" s="66"/>
      <c r="RYW275" s="54"/>
      <c r="RYX275" s="66"/>
      <c r="RYY275" s="54"/>
      <c r="RYZ275" s="66"/>
      <c r="RZA275" s="54"/>
      <c r="RZB275" s="66"/>
      <c r="RZC275" s="54"/>
      <c r="RZD275" s="66"/>
      <c r="RZE275" s="54"/>
      <c r="RZF275" s="66"/>
      <c r="RZG275" s="54"/>
      <c r="RZH275" s="66"/>
      <c r="RZI275" s="54"/>
      <c r="RZJ275" s="66"/>
      <c r="RZK275" s="54"/>
      <c r="RZL275" s="66"/>
      <c r="RZM275" s="54"/>
      <c r="RZN275" s="66"/>
      <c r="RZO275" s="54"/>
      <c r="RZP275" s="66"/>
      <c r="RZQ275" s="54"/>
      <c r="RZR275" s="66"/>
      <c r="RZS275" s="54"/>
      <c r="RZT275" s="66"/>
      <c r="RZU275" s="54"/>
      <c r="RZV275" s="66"/>
      <c r="RZW275" s="54"/>
      <c r="RZX275" s="66"/>
      <c r="RZY275" s="54"/>
      <c r="RZZ275" s="66"/>
      <c r="SAA275" s="54"/>
      <c r="SAB275" s="66"/>
      <c r="SAC275" s="54"/>
      <c r="SAD275" s="66"/>
      <c r="SAE275" s="54"/>
      <c r="SAF275" s="66"/>
      <c r="SAG275" s="54"/>
      <c r="SAH275" s="66"/>
      <c r="SAI275" s="54"/>
      <c r="SAJ275" s="66"/>
      <c r="SAK275" s="54"/>
      <c r="SAL275" s="66"/>
      <c r="SAM275" s="54"/>
      <c r="SAN275" s="66"/>
      <c r="SAO275" s="54"/>
      <c r="SAP275" s="66"/>
      <c r="SAQ275" s="54"/>
      <c r="SAR275" s="66"/>
      <c r="SAS275" s="54"/>
      <c r="SAT275" s="66"/>
      <c r="SAU275" s="54"/>
      <c r="SAV275" s="66"/>
      <c r="SAW275" s="54"/>
      <c r="SAX275" s="66"/>
      <c r="SAY275" s="54"/>
      <c r="SAZ275" s="66"/>
      <c r="SBA275" s="54"/>
      <c r="SBB275" s="66"/>
      <c r="SBC275" s="54"/>
      <c r="SBD275" s="66"/>
      <c r="SBE275" s="54"/>
      <c r="SBF275" s="66"/>
      <c r="SBG275" s="54"/>
      <c r="SBH275" s="66"/>
      <c r="SBI275" s="54"/>
      <c r="SBJ275" s="66"/>
      <c r="SBK275" s="54"/>
      <c r="SBL275" s="66"/>
      <c r="SBM275" s="54"/>
      <c r="SBN275" s="66"/>
      <c r="SBO275" s="54"/>
      <c r="SBP275" s="66"/>
      <c r="SBQ275" s="54"/>
      <c r="SBR275" s="66"/>
      <c r="SBS275" s="54"/>
      <c r="SBT275" s="66"/>
      <c r="SBU275" s="54"/>
      <c r="SBV275" s="66"/>
      <c r="SBW275" s="54"/>
      <c r="SBX275" s="66"/>
      <c r="SBY275" s="54"/>
      <c r="SBZ275" s="66"/>
      <c r="SCA275" s="54"/>
      <c r="SCB275" s="66"/>
      <c r="SCC275" s="54"/>
      <c r="SCD275" s="66"/>
      <c r="SCE275" s="54"/>
      <c r="SCF275" s="66"/>
      <c r="SCG275" s="54"/>
      <c r="SCH275" s="66"/>
      <c r="SCI275" s="54"/>
      <c r="SCJ275" s="66"/>
      <c r="SCK275" s="54"/>
      <c r="SCL275" s="66"/>
      <c r="SCM275" s="54"/>
      <c r="SCN275" s="66"/>
      <c r="SCO275" s="54"/>
      <c r="SCP275" s="66"/>
      <c r="SCQ275" s="54"/>
      <c r="SCR275" s="66"/>
      <c r="SCS275" s="54"/>
      <c r="SCT275" s="66"/>
      <c r="SCU275" s="54"/>
      <c r="SCV275" s="66"/>
      <c r="SCW275" s="54"/>
      <c r="SCX275" s="66"/>
      <c r="SCY275" s="54"/>
      <c r="SCZ275" s="66"/>
      <c r="SDA275" s="54"/>
      <c r="SDB275" s="66"/>
      <c r="SDC275" s="54"/>
      <c r="SDD275" s="66"/>
      <c r="SDE275" s="54"/>
      <c r="SDF275" s="66"/>
      <c r="SDG275" s="54"/>
      <c r="SDH275" s="66"/>
      <c r="SDI275" s="54"/>
      <c r="SDJ275" s="66"/>
      <c r="SDK275" s="54"/>
      <c r="SDL275" s="66"/>
      <c r="SDM275" s="54"/>
      <c r="SDN275" s="66"/>
      <c r="SDO275" s="54"/>
      <c r="SDP275" s="66"/>
      <c r="SDQ275" s="54"/>
      <c r="SDR275" s="66"/>
      <c r="SDS275" s="54"/>
      <c r="SDT275" s="66"/>
      <c r="SDU275" s="54"/>
      <c r="SDV275" s="66"/>
      <c r="SDW275" s="54"/>
      <c r="SDX275" s="66"/>
      <c r="SDY275" s="54"/>
      <c r="SDZ275" s="66"/>
      <c r="SEA275" s="54"/>
      <c r="SEB275" s="66"/>
      <c r="SEC275" s="54"/>
      <c r="SED275" s="66"/>
      <c r="SEE275" s="54"/>
      <c r="SEF275" s="66"/>
      <c r="SEG275" s="54"/>
      <c r="SEH275" s="66"/>
      <c r="SEI275" s="54"/>
      <c r="SEJ275" s="66"/>
      <c r="SEK275" s="54"/>
      <c r="SEL275" s="66"/>
      <c r="SEM275" s="54"/>
      <c r="SEN275" s="66"/>
      <c r="SEO275" s="54"/>
      <c r="SEP275" s="66"/>
      <c r="SEQ275" s="54"/>
      <c r="SER275" s="66"/>
      <c r="SES275" s="54"/>
      <c r="SET275" s="66"/>
      <c r="SEU275" s="54"/>
      <c r="SEV275" s="66"/>
      <c r="SEW275" s="54"/>
      <c r="SEX275" s="66"/>
      <c r="SEY275" s="54"/>
      <c r="SEZ275" s="66"/>
      <c r="SFA275" s="54"/>
      <c r="SFB275" s="66"/>
      <c r="SFC275" s="54"/>
      <c r="SFD275" s="66"/>
      <c r="SFE275" s="54"/>
      <c r="SFF275" s="66"/>
      <c r="SFG275" s="54"/>
      <c r="SFH275" s="66"/>
      <c r="SFI275" s="54"/>
      <c r="SFJ275" s="66"/>
      <c r="SFK275" s="54"/>
      <c r="SFL275" s="66"/>
      <c r="SFM275" s="54"/>
      <c r="SFN275" s="66"/>
      <c r="SFO275" s="54"/>
      <c r="SFP275" s="66"/>
      <c r="SFQ275" s="54"/>
      <c r="SFR275" s="66"/>
      <c r="SFS275" s="54"/>
      <c r="SFT275" s="66"/>
      <c r="SFU275" s="54"/>
      <c r="SFV275" s="66"/>
      <c r="SFW275" s="54"/>
      <c r="SFX275" s="66"/>
      <c r="SFY275" s="54"/>
      <c r="SFZ275" s="66"/>
      <c r="SGA275" s="54"/>
      <c r="SGB275" s="66"/>
      <c r="SGC275" s="54"/>
      <c r="SGD275" s="66"/>
      <c r="SGE275" s="54"/>
      <c r="SGF275" s="66"/>
      <c r="SGG275" s="54"/>
      <c r="SGH275" s="66"/>
      <c r="SGI275" s="54"/>
      <c r="SGJ275" s="66"/>
      <c r="SGK275" s="54"/>
      <c r="SGL275" s="66"/>
      <c r="SGM275" s="54"/>
      <c r="SGN275" s="66"/>
      <c r="SGO275" s="54"/>
      <c r="SGP275" s="66"/>
      <c r="SGQ275" s="54"/>
      <c r="SGR275" s="66"/>
      <c r="SGS275" s="54"/>
      <c r="SGT275" s="66"/>
      <c r="SGU275" s="54"/>
      <c r="SGV275" s="66"/>
      <c r="SGW275" s="54"/>
      <c r="SGX275" s="66"/>
      <c r="SGY275" s="54"/>
      <c r="SGZ275" s="66"/>
      <c r="SHA275" s="54"/>
      <c r="SHB275" s="66"/>
      <c r="SHC275" s="54"/>
      <c r="SHD275" s="66"/>
      <c r="SHE275" s="54"/>
      <c r="SHF275" s="66"/>
      <c r="SHG275" s="54"/>
      <c r="SHH275" s="66"/>
      <c r="SHI275" s="54"/>
      <c r="SHJ275" s="66"/>
      <c r="SHK275" s="54"/>
      <c r="SHL275" s="66"/>
      <c r="SHM275" s="54"/>
      <c r="SHN275" s="66"/>
      <c r="SHO275" s="54"/>
      <c r="SHP275" s="66"/>
      <c r="SHQ275" s="54"/>
      <c r="SHR275" s="66"/>
      <c r="SHS275" s="54"/>
      <c r="SHT275" s="66"/>
      <c r="SHU275" s="54"/>
      <c r="SHV275" s="66"/>
      <c r="SHW275" s="54"/>
      <c r="SHX275" s="66"/>
      <c r="SHY275" s="54"/>
      <c r="SHZ275" s="66"/>
      <c r="SIA275" s="54"/>
      <c r="SIB275" s="66"/>
      <c r="SIC275" s="54"/>
      <c r="SID275" s="66"/>
      <c r="SIE275" s="54"/>
      <c r="SIF275" s="66"/>
      <c r="SIG275" s="54"/>
      <c r="SIH275" s="66"/>
      <c r="SII275" s="54"/>
      <c r="SIJ275" s="66"/>
      <c r="SIK275" s="54"/>
      <c r="SIL275" s="66"/>
      <c r="SIM275" s="54"/>
      <c r="SIN275" s="66"/>
      <c r="SIO275" s="54"/>
      <c r="SIP275" s="66"/>
      <c r="SIQ275" s="54"/>
      <c r="SIR275" s="66"/>
      <c r="SIS275" s="54"/>
      <c r="SIT275" s="66"/>
      <c r="SIU275" s="54"/>
      <c r="SIV275" s="66"/>
      <c r="SIW275" s="54"/>
      <c r="SIX275" s="66"/>
      <c r="SIY275" s="54"/>
      <c r="SIZ275" s="66"/>
      <c r="SJA275" s="54"/>
      <c r="SJB275" s="66"/>
      <c r="SJC275" s="54"/>
      <c r="SJD275" s="66"/>
      <c r="SJE275" s="54"/>
      <c r="SJF275" s="66"/>
      <c r="SJG275" s="54"/>
      <c r="SJH275" s="66"/>
      <c r="SJI275" s="54"/>
      <c r="SJJ275" s="66"/>
      <c r="SJK275" s="54"/>
      <c r="SJL275" s="66"/>
      <c r="SJM275" s="54"/>
      <c r="SJN275" s="66"/>
      <c r="SJO275" s="54"/>
      <c r="SJP275" s="66"/>
      <c r="SJQ275" s="54"/>
      <c r="SJR275" s="66"/>
      <c r="SJS275" s="54"/>
      <c r="SJT275" s="66"/>
      <c r="SJU275" s="54"/>
      <c r="SJV275" s="66"/>
      <c r="SJW275" s="54"/>
      <c r="SJX275" s="66"/>
      <c r="SJY275" s="54"/>
      <c r="SJZ275" s="66"/>
      <c r="SKA275" s="54"/>
      <c r="SKB275" s="66"/>
      <c r="SKC275" s="54"/>
      <c r="SKD275" s="66"/>
      <c r="SKE275" s="54"/>
      <c r="SKF275" s="66"/>
      <c r="SKG275" s="54"/>
      <c r="SKH275" s="66"/>
      <c r="SKI275" s="54"/>
      <c r="SKJ275" s="66"/>
      <c r="SKK275" s="54"/>
      <c r="SKL275" s="66"/>
      <c r="SKM275" s="54"/>
      <c r="SKN275" s="66"/>
      <c r="SKO275" s="54"/>
      <c r="SKP275" s="66"/>
      <c r="SKQ275" s="54"/>
      <c r="SKR275" s="66"/>
      <c r="SKS275" s="54"/>
      <c r="SKT275" s="66"/>
      <c r="SKU275" s="54"/>
      <c r="SKV275" s="66"/>
      <c r="SKW275" s="54"/>
      <c r="SKX275" s="66"/>
      <c r="SKY275" s="54"/>
      <c r="SKZ275" s="66"/>
      <c r="SLA275" s="54"/>
      <c r="SLB275" s="66"/>
      <c r="SLC275" s="54"/>
      <c r="SLD275" s="66"/>
      <c r="SLE275" s="54"/>
      <c r="SLF275" s="66"/>
      <c r="SLG275" s="54"/>
      <c r="SLH275" s="66"/>
      <c r="SLI275" s="54"/>
      <c r="SLJ275" s="66"/>
      <c r="SLK275" s="54"/>
      <c r="SLL275" s="66"/>
      <c r="SLM275" s="54"/>
      <c r="SLN275" s="66"/>
      <c r="SLO275" s="54"/>
      <c r="SLP275" s="66"/>
      <c r="SLQ275" s="54"/>
      <c r="SLR275" s="66"/>
      <c r="SLS275" s="54"/>
      <c r="SLT275" s="66"/>
      <c r="SLU275" s="54"/>
      <c r="SLV275" s="66"/>
      <c r="SLW275" s="54"/>
      <c r="SLX275" s="66"/>
      <c r="SLY275" s="54"/>
      <c r="SLZ275" s="66"/>
      <c r="SMA275" s="54"/>
      <c r="SMB275" s="66"/>
      <c r="SMC275" s="54"/>
      <c r="SMD275" s="66"/>
      <c r="SME275" s="54"/>
      <c r="SMF275" s="66"/>
      <c r="SMG275" s="54"/>
      <c r="SMH275" s="66"/>
      <c r="SMI275" s="54"/>
      <c r="SMJ275" s="66"/>
      <c r="SMK275" s="54"/>
      <c r="SML275" s="66"/>
      <c r="SMM275" s="54"/>
      <c r="SMN275" s="66"/>
      <c r="SMO275" s="54"/>
      <c r="SMP275" s="66"/>
      <c r="SMQ275" s="54"/>
      <c r="SMR275" s="66"/>
      <c r="SMS275" s="54"/>
      <c r="SMT275" s="66"/>
      <c r="SMU275" s="54"/>
      <c r="SMV275" s="66"/>
      <c r="SMW275" s="54"/>
      <c r="SMX275" s="66"/>
      <c r="SMY275" s="54"/>
      <c r="SMZ275" s="66"/>
      <c r="SNA275" s="54"/>
      <c r="SNB275" s="66"/>
      <c r="SNC275" s="54"/>
      <c r="SND275" s="66"/>
      <c r="SNE275" s="54"/>
      <c r="SNF275" s="66"/>
      <c r="SNG275" s="54"/>
      <c r="SNH275" s="66"/>
      <c r="SNI275" s="54"/>
      <c r="SNJ275" s="66"/>
      <c r="SNK275" s="54"/>
      <c r="SNL275" s="66"/>
      <c r="SNM275" s="54"/>
      <c r="SNN275" s="66"/>
      <c r="SNO275" s="54"/>
      <c r="SNP275" s="66"/>
      <c r="SNQ275" s="54"/>
      <c r="SNR275" s="66"/>
      <c r="SNS275" s="54"/>
      <c r="SNT275" s="66"/>
      <c r="SNU275" s="54"/>
      <c r="SNV275" s="66"/>
      <c r="SNW275" s="54"/>
      <c r="SNX275" s="66"/>
      <c r="SNY275" s="54"/>
      <c r="SNZ275" s="66"/>
      <c r="SOA275" s="54"/>
      <c r="SOB275" s="66"/>
      <c r="SOC275" s="54"/>
      <c r="SOD275" s="66"/>
      <c r="SOE275" s="54"/>
      <c r="SOF275" s="66"/>
      <c r="SOG275" s="54"/>
      <c r="SOH275" s="66"/>
      <c r="SOI275" s="54"/>
      <c r="SOJ275" s="66"/>
      <c r="SOK275" s="54"/>
      <c r="SOL275" s="66"/>
      <c r="SOM275" s="54"/>
      <c r="SON275" s="66"/>
      <c r="SOO275" s="54"/>
      <c r="SOP275" s="66"/>
      <c r="SOQ275" s="54"/>
      <c r="SOR275" s="66"/>
      <c r="SOS275" s="54"/>
      <c r="SOT275" s="66"/>
      <c r="SOU275" s="54"/>
      <c r="SOV275" s="66"/>
      <c r="SOW275" s="54"/>
      <c r="SOX275" s="66"/>
      <c r="SOY275" s="54"/>
      <c r="SOZ275" s="66"/>
      <c r="SPA275" s="54"/>
      <c r="SPB275" s="66"/>
      <c r="SPC275" s="54"/>
      <c r="SPD275" s="66"/>
      <c r="SPE275" s="54"/>
      <c r="SPF275" s="66"/>
      <c r="SPG275" s="54"/>
      <c r="SPH275" s="66"/>
      <c r="SPI275" s="54"/>
      <c r="SPJ275" s="66"/>
      <c r="SPK275" s="54"/>
      <c r="SPL275" s="66"/>
      <c r="SPM275" s="54"/>
      <c r="SPN275" s="66"/>
      <c r="SPO275" s="54"/>
      <c r="SPP275" s="66"/>
      <c r="SPQ275" s="54"/>
      <c r="SPR275" s="66"/>
      <c r="SPS275" s="54"/>
      <c r="SPT275" s="66"/>
      <c r="SPU275" s="54"/>
      <c r="SPV275" s="66"/>
      <c r="SPW275" s="54"/>
      <c r="SPX275" s="66"/>
      <c r="SPY275" s="54"/>
      <c r="SPZ275" s="66"/>
      <c r="SQA275" s="54"/>
      <c r="SQB275" s="66"/>
      <c r="SQC275" s="54"/>
      <c r="SQD275" s="66"/>
      <c r="SQE275" s="54"/>
      <c r="SQF275" s="66"/>
      <c r="SQG275" s="54"/>
      <c r="SQH275" s="66"/>
      <c r="SQI275" s="54"/>
      <c r="SQJ275" s="66"/>
      <c r="SQK275" s="54"/>
      <c r="SQL275" s="66"/>
      <c r="SQM275" s="54"/>
      <c r="SQN275" s="66"/>
      <c r="SQO275" s="54"/>
      <c r="SQP275" s="66"/>
      <c r="SQQ275" s="54"/>
      <c r="SQR275" s="66"/>
      <c r="SQS275" s="54"/>
      <c r="SQT275" s="66"/>
      <c r="SQU275" s="54"/>
      <c r="SQV275" s="66"/>
      <c r="SQW275" s="54"/>
      <c r="SQX275" s="66"/>
      <c r="SQY275" s="54"/>
      <c r="SQZ275" s="66"/>
      <c r="SRA275" s="54"/>
      <c r="SRB275" s="66"/>
      <c r="SRC275" s="54"/>
      <c r="SRD275" s="66"/>
      <c r="SRE275" s="54"/>
      <c r="SRF275" s="66"/>
      <c r="SRG275" s="54"/>
      <c r="SRH275" s="66"/>
      <c r="SRI275" s="54"/>
      <c r="SRJ275" s="66"/>
      <c r="SRK275" s="54"/>
      <c r="SRL275" s="66"/>
      <c r="SRM275" s="54"/>
      <c r="SRN275" s="66"/>
      <c r="SRO275" s="54"/>
      <c r="SRP275" s="66"/>
      <c r="SRQ275" s="54"/>
      <c r="SRR275" s="66"/>
      <c r="SRS275" s="54"/>
      <c r="SRT275" s="66"/>
      <c r="SRU275" s="54"/>
      <c r="SRV275" s="66"/>
      <c r="SRW275" s="54"/>
      <c r="SRX275" s="66"/>
      <c r="SRY275" s="54"/>
      <c r="SRZ275" s="66"/>
      <c r="SSA275" s="54"/>
      <c r="SSB275" s="66"/>
      <c r="SSC275" s="54"/>
      <c r="SSD275" s="66"/>
      <c r="SSE275" s="54"/>
      <c r="SSF275" s="66"/>
      <c r="SSG275" s="54"/>
      <c r="SSH275" s="66"/>
      <c r="SSI275" s="54"/>
      <c r="SSJ275" s="66"/>
      <c r="SSK275" s="54"/>
      <c r="SSL275" s="66"/>
      <c r="SSM275" s="54"/>
      <c r="SSN275" s="66"/>
      <c r="SSO275" s="54"/>
      <c r="SSP275" s="66"/>
      <c r="SSQ275" s="54"/>
      <c r="SSR275" s="66"/>
      <c r="SSS275" s="54"/>
      <c r="SST275" s="66"/>
      <c r="SSU275" s="54"/>
      <c r="SSV275" s="66"/>
      <c r="SSW275" s="54"/>
      <c r="SSX275" s="66"/>
      <c r="SSY275" s="54"/>
      <c r="SSZ275" s="66"/>
      <c r="STA275" s="54"/>
      <c r="STB275" s="66"/>
      <c r="STC275" s="54"/>
      <c r="STD275" s="66"/>
      <c r="STE275" s="54"/>
      <c r="STF275" s="66"/>
      <c r="STG275" s="54"/>
      <c r="STH275" s="66"/>
      <c r="STI275" s="54"/>
      <c r="STJ275" s="66"/>
      <c r="STK275" s="54"/>
      <c r="STL275" s="66"/>
      <c r="STM275" s="54"/>
      <c r="STN275" s="66"/>
      <c r="STO275" s="54"/>
      <c r="STP275" s="66"/>
      <c r="STQ275" s="54"/>
      <c r="STR275" s="66"/>
      <c r="STS275" s="54"/>
      <c r="STT275" s="66"/>
      <c r="STU275" s="54"/>
      <c r="STV275" s="66"/>
      <c r="STW275" s="54"/>
      <c r="STX275" s="66"/>
      <c r="STY275" s="54"/>
      <c r="STZ275" s="66"/>
      <c r="SUA275" s="54"/>
      <c r="SUB275" s="66"/>
      <c r="SUC275" s="54"/>
      <c r="SUD275" s="66"/>
      <c r="SUE275" s="54"/>
      <c r="SUF275" s="66"/>
      <c r="SUG275" s="54"/>
      <c r="SUH275" s="66"/>
      <c r="SUI275" s="54"/>
      <c r="SUJ275" s="66"/>
      <c r="SUK275" s="54"/>
      <c r="SUL275" s="66"/>
      <c r="SUM275" s="54"/>
      <c r="SUN275" s="66"/>
      <c r="SUO275" s="54"/>
      <c r="SUP275" s="66"/>
      <c r="SUQ275" s="54"/>
      <c r="SUR275" s="66"/>
      <c r="SUS275" s="54"/>
      <c r="SUT275" s="66"/>
      <c r="SUU275" s="54"/>
      <c r="SUV275" s="66"/>
      <c r="SUW275" s="54"/>
      <c r="SUX275" s="66"/>
      <c r="SUY275" s="54"/>
      <c r="SUZ275" s="66"/>
      <c r="SVA275" s="54"/>
      <c r="SVB275" s="66"/>
      <c r="SVC275" s="54"/>
      <c r="SVD275" s="66"/>
      <c r="SVE275" s="54"/>
      <c r="SVF275" s="66"/>
      <c r="SVG275" s="54"/>
      <c r="SVH275" s="66"/>
      <c r="SVI275" s="54"/>
      <c r="SVJ275" s="66"/>
      <c r="SVK275" s="54"/>
      <c r="SVL275" s="66"/>
      <c r="SVM275" s="54"/>
      <c r="SVN275" s="66"/>
      <c r="SVO275" s="54"/>
      <c r="SVP275" s="66"/>
      <c r="SVQ275" s="54"/>
      <c r="SVR275" s="66"/>
      <c r="SVS275" s="54"/>
      <c r="SVT275" s="66"/>
      <c r="SVU275" s="54"/>
      <c r="SVV275" s="66"/>
      <c r="SVW275" s="54"/>
      <c r="SVX275" s="66"/>
      <c r="SVY275" s="54"/>
      <c r="SVZ275" s="66"/>
      <c r="SWA275" s="54"/>
      <c r="SWB275" s="66"/>
      <c r="SWC275" s="54"/>
      <c r="SWD275" s="66"/>
      <c r="SWE275" s="54"/>
      <c r="SWF275" s="66"/>
      <c r="SWG275" s="54"/>
      <c r="SWH275" s="66"/>
      <c r="SWI275" s="54"/>
      <c r="SWJ275" s="66"/>
      <c r="SWK275" s="54"/>
      <c r="SWL275" s="66"/>
      <c r="SWM275" s="54"/>
      <c r="SWN275" s="66"/>
      <c r="SWO275" s="54"/>
      <c r="SWP275" s="66"/>
      <c r="SWQ275" s="54"/>
      <c r="SWR275" s="66"/>
      <c r="SWS275" s="54"/>
      <c r="SWT275" s="66"/>
      <c r="SWU275" s="54"/>
      <c r="SWV275" s="66"/>
      <c r="SWW275" s="54"/>
      <c r="SWX275" s="66"/>
      <c r="SWY275" s="54"/>
      <c r="SWZ275" s="66"/>
      <c r="SXA275" s="54"/>
      <c r="SXB275" s="66"/>
      <c r="SXC275" s="54"/>
      <c r="SXD275" s="66"/>
      <c r="SXE275" s="54"/>
      <c r="SXF275" s="66"/>
      <c r="SXG275" s="54"/>
      <c r="SXH275" s="66"/>
      <c r="SXI275" s="54"/>
      <c r="SXJ275" s="66"/>
      <c r="SXK275" s="54"/>
      <c r="SXL275" s="66"/>
      <c r="SXM275" s="54"/>
      <c r="SXN275" s="66"/>
      <c r="SXO275" s="54"/>
      <c r="SXP275" s="66"/>
      <c r="SXQ275" s="54"/>
      <c r="SXR275" s="66"/>
      <c r="SXS275" s="54"/>
      <c r="SXT275" s="66"/>
      <c r="SXU275" s="54"/>
      <c r="SXV275" s="66"/>
      <c r="SXW275" s="54"/>
      <c r="SXX275" s="66"/>
      <c r="SXY275" s="54"/>
      <c r="SXZ275" s="66"/>
      <c r="SYA275" s="54"/>
      <c r="SYB275" s="66"/>
      <c r="SYC275" s="54"/>
      <c r="SYD275" s="66"/>
      <c r="SYE275" s="54"/>
      <c r="SYF275" s="66"/>
      <c r="SYG275" s="54"/>
      <c r="SYH275" s="66"/>
      <c r="SYI275" s="54"/>
      <c r="SYJ275" s="66"/>
      <c r="SYK275" s="54"/>
      <c r="SYL275" s="66"/>
      <c r="SYM275" s="54"/>
      <c r="SYN275" s="66"/>
      <c r="SYO275" s="54"/>
      <c r="SYP275" s="66"/>
      <c r="SYQ275" s="54"/>
      <c r="SYR275" s="66"/>
      <c r="SYS275" s="54"/>
      <c r="SYT275" s="66"/>
      <c r="SYU275" s="54"/>
      <c r="SYV275" s="66"/>
      <c r="SYW275" s="54"/>
      <c r="SYX275" s="66"/>
      <c r="SYY275" s="54"/>
      <c r="SYZ275" s="66"/>
      <c r="SZA275" s="54"/>
      <c r="SZB275" s="66"/>
      <c r="SZC275" s="54"/>
      <c r="SZD275" s="66"/>
      <c r="SZE275" s="54"/>
      <c r="SZF275" s="66"/>
      <c r="SZG275" s="54"/>
      <c r="SZH275" s="66"/>
      <c r="SZI275" s="54"/>
      <c r="SZJ275" s="66"/>
      <c r="SZK275" s="54"/>
      <c r="SZL275" s="66"/>
      <c r="SZM275" s="54"/>
      <c r="SZN275" s="66"/>
      <c r="SZO275" s="54"/>
      <c r="SZP275" s="66"/>
      <c r="SZQ275" s="54"/>
      <c r="SZR275" s="66"/>
      <c r="SZS275" s="54"/>
      <c r="SZT275" s="66"/>
      <c r="SZU275" s="54"/>
      <c r="SZV275" s="66"/>
      <c r="SZW275" s="54"/>
      <c r="SZX275" s="66"/>
      <c r="SZY275" s="54"/>
      <c r="SZZ275" s="66"/>
      <c r="TAA275" s="54"/>
      <c r="TAB275" s="66"/>
      <c r="TAC275" s="54"/>
      <c r="TAD275" s="66"/>
      <c r="TAE275" s="54"/>
      <c r="TAF275" s="66"/>
      <c r="TAG275" s="54"/>
      <c r="TAH275" s="66"/>
      <c r="TAI275" s="54"/>
      <c r="TAJ275" s="66"/>
      <c r="TAK275" s="54"/>
      <c r="TAL275" s="66"/>
      <c r="TAM275" s="54"/>
      <c r="TAN275" s="66"/>
      <c r="TAO275" s="54"/>
      <c r="TAP275" s="66"/>
      <c r="TAQ275" s="54"/>
      <c r="TAR275" s="66"/>
      <c r="TAS275" s="54"/>
      <c r="TAT275" s="66"/>
      <c r="TAU275" s="54"/>
      <c r="TAV275" s="66"/>
      <c r="TAW275" s="54"/>
      <c r="TAX275" s="66"/>
      <c r="TAY275" s="54"/>
      <c r="TAZ275" s="66"/>
      <c r="TBA275" s="54"/>
      <c r="TBB275" s="66"/>
      <c r="TBC275" s="54"/>
      <c r="TBD275" s="66"/>
      <c r="TBE275" s="54"/>
      <c r="TBF275" s="66"/>
      <c r="TBG275" s="54"/>
      <c r="TBH275" s="66"/>
      <c r="TBI275" s="54"/>
      <c r="TBJ275" s="66"/>
      <c r="TBK275" s="54"/>
      <c r="TBL275" s="66"/>
      <c r="TBM275" s="54"/>
      <c r="TBN275" s="66"/>
      <c r="TBO275" s="54"/>
      <c r="TBP275" s="66"/>
      <c r="TBQ275" s="54"/>
      <c r="TBR275" s="66"/>
      <c r="TBS275" s="54"/>
      <c r="TBT275" s="66"/>
      <c r="TBU275" s="54"/>
      <c r="TBV275" s="66"/>
      <c r="TBW275" s="54"/>
      <c r="TBX275" s="66"/>
      <c r="TBY275" s="54"/>
      <c r="TBZ275" s="66"/>
      <c r="TCA275" s="54"/>
      <c r="TCB275" s="66"/>
      <c r="TCC275" s="54"/>
      <c r="TCD275" s="66"/>
      <c r="TCE275" s="54"/>
      <c r="TCF275" s="66"/>
      <c r="TCG275" s="54"/>
      <c r="TCH275" s="66"/>
      <c r="TCI275" s="54"/>
      <c r="TCJ275" s="66"/>
      <c r="TCK275" s="54"/>
      <c r="TCL275" s="66"/>
      <c r="TCM275" s="54"/>
      <c r="TCN275" s="66"/>
      <c r="TCO275" s="54"/>
      <c r="TCP275" s="66"/>
      <c r="TCQ275" s="54"/>
      <c r="TCR275" s="66"/>
      <c r="TCS275" s="54"/>
      <c r="TCT275" s="66"/>
      <c r="TCU275" s="54"/>
      <c r="TCV275" s="66"/>
      <c r="TCW275" s="54"/>
      <c r="TCX275" s="66"/>
      <c r="TCY275" s="54"/>
      <c r="TCZ275" s="66"/>
      <c r="TDA275" s="54"/>
      <c r="TDB275" s="66"/>
      <c r="TDC275" s="54"/>
      <c r="TDD275" s="66"/>
      <c r="TDE275" s="54"/>
      <c r="TDF275" s="66"/>
      <c r="TDG275" s="54"/>
      <c r="TDH275" s="66"/>
      <c r="TDI275" s="54"/>
      <c r="TDJ275" s="66"/>
      <c r="TDK275" s="54"/>
      <c r="TDL275" s="66"/>
      <c r="TDM275" s="54"/>
      <c r="TDN275" s="66"/>
      <c r="TDO275" s="54"/>
      <c r="TDP275" s="66"/>
      <c r="TDQ275" s="54"/>
      <c r="TDR275" s="66"/>
      <c r="TDS275" s="54"/>
      <c r="TDT275" s="66"/>
      <c r="TDU275" s="54"/>
      <c r="TDV275" s="66"/>
      <c r="TDW275" s="54"/>
      <c r="TDX275" s="66"/>
      <c r="TDY275" s="54"/>
      <c r="TDZ275" s="66"/>
      <c r="TEA275" s="54"/>
      <c r="TEB275" s="66"/>
      <c r="TEC275" s="54"/>
      <c r="TED275" s="66"/>
      <c r="TEE275" s="54"/>
      <c r="TEF275" s="66"/>
      <c r="TEG275" s="54"/>
      <c r="TEH275" s="66"/>
      <c r="TEI275" s="54"/>
      <c r="TEJ275" s="66"/>
      <c r="TEK275" s="54"/>
      <c r="TEL275" s="66"/>
      <c r="TEM275" s="54"/>
      <c r="TEN275" s="66"/>
      <c r="TEO275" s="54"/>
      <c r="TEP275" s="66"/>
      <c r="TEQ275" s="54"/>
      <c r="TER275" s="66"/>
      <c r="TES275" s="54"/>
      <c r="TET275" s="66"/>
      <c r="TEU275" s="54"/>
      <c r="TEV275" s="66"/>
      <c r="TEW275" s="54"/>
      <c r="TEX275" s="66"/>
      <c r="TEY275" s="54"/>
      <c r="TEZ275" s="66"/>
      <c r="TFA275" s="54"/>
      <c r="TFB275" s="66"/>
      <c r="TFC275" s="54"/>
      <c r="TFD275" s="66"/>
      <c r="TFE275" s="54"/>
      <c r="TFF275" s="66"/>
      <c r="TFG275" s="54"/>
      <c r="TFH275" s="66"/>
      <c r="TFI275" s="54"/>
      <c r="TFJ275" s="66"/>
      <c r="TFK275" s="54"/>
      <c r="TFL275" s="66"/>
      <c r="TFM275" s="54"/>
      <c r="TFN275" s="66"/>
      <c r="TFO275" s="54"/>
      <c r="TFP275" s="66"/>
      <c r="TFQ275" s="54"/>
      <c r="TFR275" s="66"/>
      <c r="TFS275" s="54"/>
      <c r="TFT275" s="66"/>
      <c r="TFU275" s="54"/>
      <c r="TFV275" s="66"/>
      <c r="TFW275" s="54"/>
      <c r="TFX275" s="66"/>
      <c r="TFY275" s="54"/>
      <c r="TFZ275" s="66"/>
      <c r="TGA275" s="54"/>
      <c r="TGB275" s="66"/>
      <c r="TGC275" s="54"/>
      <c r="TGD275" s="66"/>
      <c r="TGE275" s="54"/>
      <c r="TGF275" s="66"/>
      <c r="TGG275" s="54"/>
      <c r="TGH275" s="66"/>
      <c r="TGI275" s="54"/>
      <c r="TGJ275" s="66"/>
      <c r="TGK275" s="54"/>
      <c r="TGL275" s="66"/>
      <c r="TGM275" s="54"/>
      <c r="TGN275" s="66"/>
      <c r="TGO275" s="54"/>
      <c r="TGP275" s="66"/>
      <c r="TGQ275" s="54"/>
      <c r="TGR275" s="66"/>
      <c r="TGS275" s="54"/>
      <c r="TGT275" s="66"/>
      <c r="TGU275" s="54"/>
      <c r="TGV275" s="66"/>
      <c r="TGW275" s="54"/>
      <c r="TGX275" s="66"/>
      <c r="TGY275" s="54"/>
      <c r="TGZ275" s="66"/>
      <c r="THA275" s="54"/>
      <c r="THB275" s="66"/>
      <c r="THC275" s="54"/>
      <c r="THD275" s="66"/>
      <c r="THE275" s="54"/>
      <c r="THF275" s="66"/>
      <c r="THG275" s="54"/>
      <c r="THH275" s="66"/>
      <c r="THI275" s="54"/>
      <c r="THJ275" s="66"/>
      <c r="THK275" s="54"/>
      <c r="THL275" s="66"/>
      <c r="THM275" s="54"/>
      <c r="THN275" s="66"/>
      <c r="THO275" s="54"/>
      <c r="THP275" s="66"/>
      <c r="THQ275" s="54"/>
      <c r="THR275" s="66"/>
      <c r="THS275" s="54"/>
      <c r="THT275" s="66"/>
      <c r="THU275" s="54"/>
      <c r="THV275" s="66"/>
      <c r="THW275" s="54"/>
      <c r="THX275" s="66"/>
      <c r="THY275" s="54"/>
      <c r="THZ275" s="66"/>
      <c r="TIA275" s="54"/>
      <c r="TIB275" s="66"/>
      <c r="TIC275" s="54"/>
      <c r="TID275" s="66"/>
      <c r="TIE275" s="54"/>
      <c r="TIF275" s="66"/>
      <c r="TIG275" s="54"/>
      <c r="TIH275" s="66"/>
      <c r="TII275" s="54"/>
      <c r="TIJ275" s="66"/>
      <c r="TIK275" s="54"/>
      <c r="TIL275" s="66"/>
      <c r="TIM275" s="54"/>
      <c r="TIN275" s="66"/>
      <c r="TIO275" s="54"/>
      <c r="TIP275" s="66"/>
      <c r="TIQ275" s="54"/>
      <c r="TIR275" s="66"/>
      <c r="TIS275" s="54"/>
      <c r="TIT275" s="66"/>
      <c r="TIU275" s="54"/>
      <c r="TIV275" s="66"/>
      <c r="TIW275" s="54"/>
      <c r="TIX275" s="66"/>
      <c r="TIY275" s="54"/>
      <c r="TIZ275" s="66"/>
      <c r="TJA275" s="54"/>
      <c r="TJB275" s="66"/>
      <c r="TJC275" s="54"/>
      <c r="TJD275" s="66"/>
      <c r="TJE275" s="54"/>
      <c r="TJF275" s="66"/>
      <c r="TJG275" s="54"/>
      <c r="TJH275" s="66"/>
      <c r="TJI275" s="54"/>
      <c r="TJJ275" s="66"/>
      <c r="TJK275" s="54"/>
      <c r="TJL275" s="66"/>
      <c r="TJM275" s="54"/>
      <c r="TJN275" s="66"/>
      <c r="TJO275" s="54"/>
      <c r="TJP275" s="66"/>
      <c r="TJQ275" s="54"/>
      <c r="TJR275" s="66"/>
      <c r="TJS275" s="54"/>
      <c r="TJT275" s="66"/>
      <c r="TJU275" s="54"/>
      <c r="TJV275" s="66"/>
      <c r="TJW275" s="54"/>
      <c r="TJX275" s="66"/>
      <c r="TJY275" s="54"/>
      <c r="TJZ275" s="66"/>
      <c r="TKA275" s="54"/>
      <c r="TKB275" s="66"/>
      <c r="TKC275" s="54"/>
      <c r="TKD275" s="66"/>
      <c r="TKE275" s="54"/>
      <c r="TKF275" s="66"/>
      <c r="TKG275" s="54"/>
      <c r="TKH275" s="66"/>
      <c r="TKI275" s="54"/>
      <c r="TKJ275" s="66"/>
      <c r="TKK275" s="54"/>
      <c r="TKL275" s="66"/>
      <c r="TKM275" s="54"/>
      <c r="TKN275" s="66"/>
      <c r="TKO275" s="54"/>
      <c r="TKP275" s="66"/>
      <c r="TKQ275" s="54"/>
      <c r="TKR275" s="66"/>
      <c r="TKS275" s="54"/>
      <c r="TKT275" s="66"/>
      <c r="TKU275" s="54"/>
      <c r="TKV275" s="66"/>
      <c r="TKW275" s="54"/>
      <c r="TKX275" s="66"/>
      <c r="TKY275" s="54"/>
      <c r="TKZ275" s="66"/>
      <c r="TLA275" s="54"/>
      <c r="TLB275" s="66"/>
      <c r="TLC275" s="54"/>
      <c r="TLD275" s="66"/>
      <c r="TLE275" s="54"/>
      <c r="TLF275" s="66"/>
      <c r="TLG275" s="54"/>
      <c r="TLH275" s="66"/>
      <c r="TLI275" s="54"/>
      <c r="TLJ275" s="66"/>
      <c r="TLK275" s="54"/>
      <c r="TLL275" s="66"/>
      <c r="TLM275" s="54"/>
      <c r="TLN275" s="66"/>
      <c r="TLO275" s="54"/>
      <c r="TLP275" s="66"/>
      <c r="TLQ275" s="54"/>
      <c r="TLR275" s="66"/>
      <c r="TLS275" s="54"/>
      <c r="TLT275" s="66"/>
      <c r="TLU275" s="54"/>
      <c r="TLV275" s="66"/>
      <c r="TLW275" s="54"/>
      <c r="TLX275" s="66"/>
      <c r="TLY275" s="54"/>
      <c r="TLZ275" s="66"/>
      <c r="TMA275" s="54"/>
      <c r="TMB275" s="66"/>
      <c r="TMC275" s="54"/>
      <c r="TMD275" s="66"/>
      <c r="TME275" s="54"/>
      <c r="TMF275" s="66"/>
      <c r="TMG275" s="54"/>
      <c r="TMH275" s="66"/>
      <c r="TMI275" s="54"/>
      <c r="TMJ275" s="66"/>
      <c r="TMK275" s="54"/>
      <c r="TML275" s="66"/>
      <c r="TMM275" s="54"/>
      <c r="TMN275" s="66"/>
      <c r="TMO275" s="54"/>
      <c r="TMP275" s="66"/>
      <c r="TMQ275" s="54"/>
      <c r="TMR275" s="66"/>
      <c r="TMS275" s="54"/>
      <c r="TMT275" s="66"/>
      <c r="TMU275" s="54"/>
      <c r="TMV275" s="66"/>
      <c r="TMW275" s="54"/>
      <c r="TMX275" s="66"/>
      <c r="TMY275" s="54"/>
      <c r="TMZ275" s="66"/>
      <c r="TNA275" s="54"/>
      <c r="TNB275" s="66"/>
      <c r="TNC275" s="54"/>
      <c r="TND275" s="66"/>
      <c r="TNE275" s="54"/>
      <c r="TNF275" s="66"/>
      <c r="TNG275" s="54"/>
      <c r="TNH275" s="66"/>
      <c r="TNI275" s="54"/>
      <c r="TNJ275" s="66"/>
      <c r="TNK275" s="54"/>
      <c r="TNL275" s="66"/>
      <c r="TNM275" s="54"/>
      <c r="TNN275" s="66"/>
      <c r="TNO275" s="54"/>
      <c r="TNP275" s="66"/>
      <c r="TNQ275" s="54"/>
      <c r="TNR275" s="66"/>
      <c r="TNS275" s="54"/>
      <c r="TNT275" s="66"/>
      <c r="TNU275" s="54"/>
      <c r="TNV275" s="66"/>
      <c r="TNW275" s="54"/>
      <c r="TNX275" s="66"/>
      <c r="TNY275" s="54"/>
      <c r="TNZ275" s="66"/>
      <c r="TOA275" s="54"/>
      <c r="TOB275" s="66"/>
      <c r="TOC275" s="54"/>
      <c r="TOD275" s="66"/>
      <c r="TOE275" s="54"/>
      <c r="TOF275" s="66"/>
      <c r="TOG275" s="54"/>
      <c r="TOH275" s="66"/>
      <c r="TOI275" s="54"/>
      <c r="TOJ275" s="66"/>
      <c r="TOK275" s="54"/>
      <c r="TOL275" s="66"/>
      <c r="TOM275" s="54"/>
      <c r="TON275" s="66"/>
      <c r="TOO275" s="54"/>
      <c r="TOP275" s="66"/>
      <c r="TOQ275" s="54"/>
      <c r="TOR275" s="66"/>
      <c r="TOS275" s="54"/>
      <c r="TOT275" s="66"/>
      <c r="TOU275" s="54"/>
      <c r="TOV275" s="66"/>
      <c r="TOW275" s="54"/>
      <c r="TOX275" s="66"/>
      <c r="TOY275" s="54"/>
      <c r="TOZ275" s="66"/>
      <c r="TPA275" s="54"/>
      <c r="TPB275" s="66"/>
      <c r="TPC275" s="54"/>
      <c r="TPD275" s="66"/>
      <c r="TPE275" s="54"/>
      <c r="TPF275" s="66"/>
      <c r="TPG275" s="54"/>
      <c r="TPH275" s="66"/>
      <c r="TPI275" s="54"/>
      <c r="TPJ275" s="66"/>
      <c r="TPK275" s="54"/>
      <c r="TPL275" s="66"/>
      <c r="TPM275" s="54"/>
      <c r="TPN275" s="66"/>
      <c r="TPO275" s="54"/>
      <c r="TPP275" s="66"/>
      <c r="TPQ275" s="54"/>
      <c r="TPR275" s="66"/>
      <c r="TPS275" s="54"/>
      <c r="TPT275" s="66"/>
      <c r="TPU275" s="54"/>
      <c r="TPV275" s="66"/>
      <c r="TPW275" s="54"/>
      <c r="TPX275" s="66"/>
      <c r="TPY275" s="54"/>
      <c r="TPZ275" s="66"/>
      <c r="TQA275" s="54"/>
      <c r="TQB275" s="66"/>
      <c r="TQC275" s="54"/>
      <c r="TQD275" s="66"/>
      <c r="TQE275" s="54"/>
      <c r="TQF275" s="66"/>
      <c r="TQG275" s="54"/>
      <c r="TQH275" s="66"/>
      <c r="TQI275" s="54"/>
      <c r="TQJ275" s="66"/>
      <c r="TQK275" s="54"/>
      <c r="TQL275" s="66"/>
      <c r="TQM275" s="54"/>
      <c r="TQN275" s="66"/>
      <c r="TQO275" s="54"/>
      <c r="TQP275" s="66"/>
      <c r="TQQ275" s="54"/>
      <c r="TQR275" s="66"/>
      <c r="TQS275" s="54"/>
      <c r="TQT275" s="66"/>
      <c r="TQU275" s="54"/>
      <c r="TQV275" s="66"/>
      <c r="TQW275" s="54"/>
      <c r="TQX275" s="66"/>
      <c r="TQY275" s="54"/>
      <c r="TQZ275" s="66"/>
      <c r="TRA275" s="54"/>
      <c r="TRB275" s="66"/>
      <c r="TRC275" s="54"/>
      <c r="TRD275" s="66"/>
      <c r="TRE275" s="54"/>
      <c r="TRF275" s="66"/>
      <c r="TRG275" s="54"/>
      <c r="TRH275" s="66"/>
      <c r="TRI275" s="54"/>
      <c r="TRJ275" s="66"/>
      <c r="TRK275" s="54"/>
      <c r="TRL275" s="66"/>
      <c r="TRM275" s="54"/>
      <c r="TRN275" s="66"/>
      <c r="TRO275" s="54"/>
      <c r="TRP275" s="66"/>
      <c r="TRQ275" s="54"/>
      <c r="TRR275" s="66"/>
      <c r="TRS275" s="54"/>
      <c r="TRT275" s="66"/>
      <c r="TRU275" s="54"/>
      <c r="TRV275" s="66"/>
      <c r="TRW275" s="54"/>
      <c r="TRX275" s="66"/>
      <c r="TRY275" s="54"/>
      <c r="TRZ275" s="66"/>
      <c r="TSA275" s="54"/>
      <c r="TSB275" s="66"/>
      <c r="TSC275" s="54"/>
      <c r="TSD275" s="66"/>
      <c r="TSE275" s="54"/>
      <c r="TSF275" s="66"/>
      <c r="TSG275" s="54"/>
      <c r="TSH275" s="66"/>
      <c r="TSI275" s="54"/>
      <c r="TSJ275" s="66"/>
      <c r="TSK275" s="54"/>
      <c r="TSL275" s="66"/>
      <c r="TSM275" s="54"/>
      <c r="TSN275" s="66"/>
      <c r="TSO275" s="54"/>
      <c r="TSP275" s="66"/>
      <c r="TSQ275" s="54"/>
      <c r="TSR275" s="66"/>
      <c r="TSS275" s="54"/>
      <c r="TST275" s="66"/>
      <c r="TSU275" s="54"/>
      <c r="TSV275" s="66"/>
      <c r="TSW275" s="54"/>
      <c r="TSX275" s="66"/>
      <c r="TSY275" s="54"/>
      <c r="TSZ275" s="66"/>
      <c r="TTA275" s="54"/>
      <c r="TTB275" s="66"/>
      <c r="TTC275" s="54"/>
      <c r="TTD275" s="66"/>
      <c r="TTE275" s="54"/>
      <c r="TTF275" s="66"/>
      <c r="TTG275" s="54"/>
      <c r="TTH275" s="66"/>
      <c r="TTI275" s="54"/>
      <c r="TTJ275" s="66"/>
      <c r="TTK275" s="54"/>
      <c r="TTL275" s="66"/>
      <c r="TTM275" s="54"/>
      <c r="TTN275" s="66"/>
      <c r="TTO275" s="54"/>
      <c r="TTP275" s="66"/>
      <c r="TTQ275" s="54"/>
      <c r="TTR275" s="66"/>
      <c r="TTS275" s="54"/>
      <c r="TTT275" s="66"/>
      <c r="TTU275" s="54"/>
      <c r="TTV275" s="66"/>
      <c r="TTW275" s="54"/>
      <c r="TTX275" s="66"/>
      <c r="TTY275" s="54"/>
      <c r="TTZ275" s="66"/>
      <c r="TUA275" s="54"/>
      <c r="TUB275" s="66"/>
      <c r="TUC275" s="54"/>
      <c r="TUD275" s="66"/>
      <c r="TUE275" s="54"/>
      <c r="TUF275" s="66"/>
      <c r="TUG275" s="54"/>
      <c r="TUH275" s="66"/>
      <c r="TUI275" s="54"/>
      <c r="TUJ275" s="66"/>
      <c r="TUK275" s="54"/>
      <c r="TUL275" s="66"/>
      <c r="TUM275" s="54"/>
      <c r="TUN275" s="66"/>
      <c r="TUO275" s="54"/>
      <c r="TUP275" s="66"/>
      <c r="TUQ275" s="54"/>
      <c r="TUR275" s="66"/>
      <c r="TUS275" s="54"/>
      <c r="TUT275" s="66"/>
      <c r="TUU275" s="54"/>
      <c r="TUV275" s="66"/>
      <c r="TUW275" s="54"/>
      <c r="TUX275" s="66"/>
      <c r="TUY275" s="54"/>
      <c r="TUZ275" s="66"/>
      <c r="TVA275" s="54"/>
      <c r="TVB275" s="66"/>
      <c r="TVC275" s="54"/>
      <c r="TVD275" s="66"/>
      <c r="TVE275" s="54"/>
      <c r="TVF275" s="66"/>
      <c r="TVG275" s="54"/>
      <c r="TVH275" s="66"/>
      <c r="TVI275" s="54"/>
      <c r="TVJ275" s="66"/>
      <c r="TVK275" s="54"/>
      <c r="TVL275" s="66"/>
      <c r="TVM275" s="54"/>
      <c r="TVN275" s="66"/>
      <c r="TVO275" s="54"/>
      <c r="TVP275" s="66"/>
      <c r="TVQ275" s="54"/>
      <c r="TVR275" s="66"/>
      <c r="TVS275" s="54"/>
      <c r="TVT275" s="66"/>
      <c r="TVU275" s="54"/>
      <c r="TVV275" s="66"/>
      <c r="TVW275" s="54"/>
      <c r="TVX275" s="66"/>
      <c r="TVY275" s="54"/>
      <c r="TVZ275" s="66"/>
      <c r="TWA275" s="54"/>
      <c r="TWB275" s="66"/>
      <c r="TWC275" s="54"/>
      <c r="TWD275" s="66"/>
      <c r="TWE275" s="54"/>
      <c r="TWF275" s="66"/>
      <c r="TWG275" s="54"/>
      <c r="TWH275" s="66"/>
      <c r="TWI275" s="54"/>
      <c r="TWJ275" s="66"/>
      <c r="TWK275" s="54"/>
      <c r="TWL275" s="66"/>
      <c r="TWM275" s="54"/>
      <c r="TWN275" s="66"/>
      <c r="TWO275" s="54"/>
      <c r="TWP275" s="66"/>
      <c r="TWQ275" s="54"/>
      <c r="TWR275" s="66"/>
      <c r="TWS275" s="54"/>
      <c r="TWT275" s="66"/>
      <c r="TWU275" s="54"/>
      <c r="TWV275" s="66"/>
      <c r="TWW275" s="54"/>
      <c r="TWX275" s="66"/>
      <c r="TWY275" s="54"/>
      <c r="TWZ275" s="66"/>
      <c r="TXA275" s="54"/>
      <c r="TXB275" s="66"/>
      <c r="TXC275" s="54"/>
      <c r="TXD275" s="66"/>
      <c r="TXE275" s="54"/>
      <c r="TXF275" s="66"/>
      <c r="TXG275" s="54"/>
      <c r="TXH275" s="66"/>
      <c r="TXI275" s="54"/>
      <c r="TXJ275" s="66"/>
      <c r="TXK275" s="54"/>
      <c r="TXL275" s="66"/>
      <c r="TXM275" s="54"/>
      <c r="TXN275" s="66"/>
      <c r="TXO275" s="54"/>
      <c r="TXP275" s="66"/>
      <c r="TXQ275" s="54"/>
      <c r="TXR275" s="66"/>
      <c r="TXS275" s="54"/>
      <c r="TXT275" s="66"/>
      <c r="TXU275" s="54"/>
      <c r="TXV275" s="66"/>
      <c r="TXW275" s="54"/>
      <c r="TXX275" s="66"/>
      <c r="TXY275" s="54"/>
      <c r="TXZ275" s="66"/>
      <c r="TYA275" s="54"/>
      <c r="TYB275" s="66"/>
      <c r="TYC275" s="54"/>
      <c r="TYD275" s="66"/>
      <c r="TYE275" s="54"/>
      <c r="TYF275" s="66"/>
      <c r="TYG275" s="54"/>
      <c r="TYH275" s="66"/>
      <c r="TYI275" s="54"/>
      <c r="TYJ275" s="66"/>
      <c r="TYK275" s="54"/>
      <c r="TYL275" s="66"/>
      <c r="TYM275" s="54"/>
      <c r="TYN275" s="66"/>
      <c r="TYO275" s="54"/>
      <c r="TYP275" s="66"/>
      <c r="TYQ275" s="54"/>
      <c r="TYR275" s="66"/>
      <c r="TYS275" s="54"/>
      <c r="TYT275" s="66"/>
      <c r="TYU275" s="54"/>
      <c r="TYV275" s="66"/>
      <c r="TYW275" s="54"/>
      <c r="TYX275" s="66"/>
      <c r="TYY275" s="54"/>
      <c r="TYZ275" s="66"/>
      <c r="TZA275" s="54"/>
      <c r="TZB275" s="66"/>
      <c r="TZC275" s="54"/>
      <c r="TZD275" s="66"/>
      <c r="TZE275" s="54"/>
      <c r="TZF275" s="66"/>
      <c r="TZG275" s="54"/>
      <c r="TZH275" s="66"/>
      <c r="TZI275" s="54"/>
      <c r="TZJ275" s="66"/>
      <c r="TZK275" s="54"/>
      <c r="TZL275" s="66"/>
      <c r="TZM275" s="54"/>
      <c r="TZN275" s="66"/>
      <c r="TZO275" s="54"/>
      <c r="TZP275" s="66"/>
      <c r="TZQ275" s="54"/>
      <c r="TZR275" s="66"/>
      <c r="TZS275" s="54"/>
      <c r="TZT275" s="66"/>
      <c r="TZU275" s="54"/>
      <c r="TZV275" s="66"/>
      <c r="TZW275" s="54"/>
      <c r="TZX275" s="66"/>
      <c r="TZY275" s="54"/>
      <c r="TZZ275" s="66"/>
      <c r="UAA275" s="54"/>
      <c r="UAB275" s="66"/>
      <c r="UAC275" s="54"/>
      <c r="UAD275" s="66"/>
      <c r="UAE275" s="54"/>
      <c r="UAF275" s="66"/>
      <c r="UAG275" s="54"/>
      <c r="UAH275" s="66"/>
      <c r="UAI275" s="54"/>
      <c r="UAJ275" s="66"/>
      <c r="UAK275" s="54"/>
      <c r="UAL275" s="66"/>
      <c r="UAM275" s="54"/>
      <c r="UAN275" s="66"/>
      <c r="UAO275" s="54"/>
      <c r="UAP275" s="66"/>
      <c r="UAQ275" s="54"/>
      <c r="UAR275" s="66"/>
      <c r="UAS275" s="54"/>
      <c r="UAT275" s="66"/>
      <c r="UAU275" s="54"/>
      <c r="UAV275" s="66"/>
      <c r="UAW275" s="54"/>
      <c r="UAX275" s="66"/>
      <c r="UAY275" s="54"/>
      <c r="UAZ275" s="66"/>
      <c r="UBA275" s="54"/>
      <c r="UBB275" s="66"/>
      <c r="UBC275" s="54"/>
      <c r="UBD275" s="66"/>
      <c r="UBE275" s="54"/>
      <c r="UBF275" s="66"/>
      <c r="UBG275" s="54"/>
      <c r="UBH275" s="66"/>
      <c r="UBI275" s="54"/>
      <c r="UBJ275" s="66"/>
      <c r="UBK275" s="54"/>
      <c r="UBL275" s="66"/>
      <c r="UBM275" s="54"/>
      <c r="UBN275" s="66"/>
      <c r="UBO275" s="54"/>
      <c r="UBP275" s="66"/>
      <c r="UBQ275" s="54"/>
      <c r="UBR275" s="66"/>
      <c r="UBS275" s="54"/>
      <c r="UBT275" s="66"/>
      <c r="UBU275" s="54"/>
      <c r="UBV275" s="66"/>
      <c r="UBW275" s="54"/>
      <c r="UBX275" s="66"/>
      <c r="UBY275" s="54"/>
      <c r="UBZ275" s="66"/>
      <c r="UCA275" s="54"/>
      <c r="UCB275" s="66"/>
      <c r="UCC275" s="54"/>
      <c r="UCD275" s="66"/>
      <c r="UCE275" s="54"/>
      <c r="UCF275" s="66"/>
      <c r="UCG275" s="54"/>
      <c r="UCH275" s="66"/>
      <c r="UCI275" s="54"/>
      <c r="UCJ275" s="66"/>
      <c r="UCK275" s="54"/>
      <c r="UCL275" s="66"/>
      <c r="UCM275" s="54"/>
      <c r="UCN275" s="66"/>
      <c r="UCO275" s="54"/>
      <c r="UCP275" s="66"/>
      <c r="UCQ275" s="54"/>
      <c r="UCR275" s="66"/>
      <c r="UCS275" s="54"/>
      <c r="UCT275" s="66"/>
      <c r="UCU275" s="54"/>
      <c r="UCV275" s="66"/>
      <c r="UCW275" s="54"/>
      <c r="UCX275" s="66"/>
      <c r="UCY275" s="54"/>
      <c r="UCZ275" s="66"/>
      <c r="UDA275" s="54"/>
      <c r="UDB275" s="66"/>
      <c r="UDC275" s="54"/>
      <c r="UDD275" s="66"/>
      <c r="UDE275" s="54"/>
      <c r="UDF275" s="66"/>
      <c r="UDG275" s="54"/>
      <c r="UDH275" s="66"/>
      <c r="UDI275" s="54"/>
      <c r="UDJ275" s="66"/>
      <c r="UDK275" s="54"/>
      <c r="UDL275" s="66"/>
      <c r="UDM275" s="54"/>
      <c r="UDN275" s="66"/>
      <c r="UDO275" s="54"/>
      <c r="UDP275" s="66"/>
      <c r="UDQ275" s="54"/>
      <c r="UDR275" s="66"/>
      <c r="UDS275" s="54"/>
      <c r="UDT275" s="66"/>
      <c r="UDU275" s="54"/>
      <c r="UDV275" s="66"/>
      <c r="UDW275" s="54"/>
      <c r="UDX275" s="66"/>
      <c r="UDY275" s="54"/>
      <c r="UDZ275" s="66"/>
      <c r="UEA275" s="54"/>
      <c r="UEB275" s="66"/>
      <c r="UEC275" s="54"/>
      <c r="UED275" s="66"/>
      <c r="UEE275" s="54"/>
      <c r="UEF275" s="66"/>
      <c r="UEG275" s="54"/>
      <c r="UEH275" s="66"/>
      <c r="UEI275" s="54"/>
      <c r="UEJ275" s="66"/>
      <c r="UEK275" s="54"/>
      <c r="UEL275" s="66"/>
      <c r="UEM275" s="54"/>
      <c r="UEN275" s="66"/>
      <c r="UEO275" s="54"/>
      <c r="UEP275" s="66"/>
      <c r="UEQ275" s="54"/>
      <c r="UER275" s="66"/>
      <c r="UES275" s="54"/>
      <c r="UET275" s="66"/>
      <c r="UEU275" s="54"/>
      <c r="UEV275" s="66"/>
      <c r="UEW275" s="54"/>
      <c r="UEX275" s="66"/>
      <c r="UEY275" s="54"/>
      <c r="UEZ275" s="66"/>
      <c r="UFA275" s="54"/>
      <c r="UFB275" s="66"/>
      <c r="UFC275" s="54"/>
      <c r="UFD275" s="66"/>
      <c r="UFE275" s="54"/>
      <c r="UFF275" s="66"/>
      <c r="UFG275" s="54"/>
      <c r="UFH275" s="66"/>
      <c r="UFI275" s="54"/>
      <c r="UFJ275" s="66"/>
      <c r="UFK275" s="54"/>
      <c r="UFL275" s="66"/>
      <c r="UFM275" s="54"/>
      <c r="UFN275" s="66"/>
      <c r="UFO275" s="54"/>
      <c r="UFP275" s="66"/>
      <c r="UFQ275" s="54"/>
      <c r="UFR275" s="66"/>
      <c r="UFS275" s="54"/>
      <c r="UFT275" s="66"/>
      <c r="UFU275" s="54"/>
      <c r="UFV275" s="66"/>
      <c r="UFW275" s="54"/>
      <c r="UFX275" s="66"/>
      <c r="UFY275" s="54"/>
      <c r="UFZ275" s="66"/>
      <c r="UGA275" s="54"/>
      <c r="UGB275" s="66"/>
      <c r="UGC275" s="54"/>
      <c r="UGD275" s="66"/>
      <c r="UGE275" s="54"/>
      <c r="UGF275" s="66"/>
      <c r="UGG275" s="54"/>
      <c r="UGH275" s="66"/>
      <c r="UGI275" s="54"/>
      <c r="UGJ275" s="66"/>
      <c r="UGK275" s="54"/>
      <c r="UGL275" s="66"/>
      <c r="UGM275" s="54"/>
      <c r="UGN275" s="66"/>
      <c r="UGO275" s="54"/>
      <c r="UGP275" s="66"/>
      <c r="UGQ275" s="54"/>
      <c r="UGR275" s="66"/>
      <c r="UGS275" s="54"/>
      <c r="UGT275" s="66"/>
      <c r="UGU275" s="54"/>
      <c r="UGV275" s="66"/>
      <c r="UGW275" s="54"/>
      <c r="UGX275" s="66"/>
      <c r="UGY275" s="54"/>
      <c r="UGZ275" s="66"/>
      <c r="UHA275" s="54"/>
      <c r="UHB275" s="66"/>
      <c r="UHC275" s="54"/>
      <c r="UHD275" s="66"/>
      <c r="UHE275" s="54"/>
      <c r="UHF275" s="66"/>
      <c r="UHG275" s="54"/>
      <c r="UHH275" s="66"/>
      <c r="UHI275" s="54"/>
      <c r="UHJ275" s="66"/>
      <c r="UHK275" s="54"/>
      <c r="UHL275" s="66"/>
      <c r="UHM275" s="54"/>
      <c r="UHN275" s="66"/>
      <c r="UHO275" s="54"/>
      <c r="UHP275" s="66"/>
      <c r="UHQ275" s="54"/>
      <c r="UHR275" s="66"/>
      <c r="UHS275" s="54"/>
      <c r="UHT275" s="66"/>
      <c r="UHU275" s="54"/>
      <c r="UHV275" s="66"/>
      <c r="UHW275" s="54"/>
      <c r="UHX275" s="66"/>
      <c r="UHY275" s="54"/>
      <c r="UHZ275" s="66"/>
      <c r="UIA275" s="54"/>
      <c r="UIB275" s="66"/>
      <c r="UIC275" s="54"/>
      <c r="UID275" s="66"/>
      <c r="UIE275" s="54"/>
      <c r="UIF275" s="66"/>
      <c r="UIG275" s="54"/>
      <c r="UIH275" s="66"/>
      <c r="UII275" s="54"/>
      <c r="UIJ275" s="66"/>
      <c r="UIK275" s="54"/>
      <c r="UIL275" s="66"/>
      <c r="UIM275" s="54"/>
      <c r="UIN275" s="66"/>
      <c r="UIO275" s="54"/>
      <c r="UIP275" s="66"/>
      <c r="UIQ275" s="54"/>
      <c r="UIR275" s="66"/>
      <c r="UIS275" s="54"/>
      <c r="UIT275" s="66"/>
      <c r="UIU275" s="54"/>
      <c r="UIV275" s="66"/>
      <c r="UIW275" s="54"/>
      <c r="UIX275" s="66"/>
      <c r="UIY275" s="54"/>
      <c r="UIZ275" s="66"/>
      <c r="UJA275" s="54"/>
      <c r="UJB275" s="66"/>
      <c r="UJC275" s="54"/>
      <c r="UJD275" s="66"/>
      <c r="UJE275" s="54"/>
      <c r="UJF275" s="66"/>
      <c r="UJG275" s="54"/>
      <c r="UJH275" s="66"/>
      <c r="UJI275" s="54"/>
      <c r="UJJ275" s="66"/>
      <c r="UJK275" s="54"/>
      <c r="UJL275" s="66"/>
      <c r="UJM275" s="54"/>
      <c r="UJN275" s="66"/>
      <c r="UJO275" s="54"/>
      <c r="UJP275" s="66"/>
      <c r="UJQ275" s="54"/>
      <c r="UJR275" s="66"/>
      <c r="UJS275" s="54"/>
      <c r="UJT275" s="66"/>
      <c r="UJU275" s="54"/>
      <c r="UJV275" s="66"/>
      <c r="UJW275" s="54"/>
      <c r="UJX275" s="66"/>
      <c r="UJY275" s="54"/>
      <c r="UJZ275" s="66"/>
      <c r="UKA275" s="54"/>
      <c r="UKB275" s="66"/>
      <c r="UKC275" s="54"/>
      <c r="UKD275" s="66"/>
      <c r="UKE275" s="54"/>
      <c r="UKF275" s="66"/>
      <c r="UKG275" s="54"/>
      <c r="UKH275" s="66"/>
      <c r="UKI275" s="54"/>
      <c r="UKJ275" s="66"/>
      <c r="UKK275" s="54"/>
      <c r="UKL275" s="66"/>
      <c r="UKM275" s="54"/>
      <c r="UKN275" s="66"/>
      <c r="UKO275" s="54"/>
      <c r="UKP275" s="66"/>
      <c r="UKQ275" s="54"/>
      <c r="UKR275" s="66"/>
      <c r="UKS275" s="54"/>
      <c r="UKT275" s="66"/>
      <c r="UKU275" s="54"/>
      <c r="UKV275" s="66"/>
      <c r="UKW275" s="54"/>
      <c r="UKX275" s="66"/>
      <c r="UKY275" s="54"/>
      <c r="UKZ275" s="66"/>
      <c r="ULA275" s="54"/>
      <c r="ULB275" s="66"/>
      <c r="ULC275" s="54"/>
      <c r="ULD275" s="66"/>
      <c r="ULE275" s="54"/>
      <c r="ULF275" s="66"/>
      <c r="ULG275" s="54"/>
      <c r="ULH275" s="66"/>
      <c r="ULI275" s="54"/>
      <c r="ULJ275" s="66"/>
      <c r="ULK275" s="54"/>
      <c r="ULL275" s="66"/>
      <c r="ULM275" s="54"/>
      <c r="ULN275" s="66"/>
      <c r="ULO275" s="54"/>
      <c r="ULP275" s="66"/>
      <c r="ULQ275" s="54"/>
      <c r="ULR275" s="66"/>
      <c r="ULS275" s="54"/>
      <c r="ULT275" s="66"/>
      <c r="ULU275" s="54"/>
      <c r="ULV275" s="66"/>
      <c r="ULW275" s="54"/>
      <c r="ULX275" s="66"/>
      <c r="ULY275" s="54"/>
      <c r="ULZ275" s="66"/>
      <c r="UMA275" s="54"/>
      <c r="UMB275" s="66"/>
      <c r="UMC275" s="54"/>
      <c r="UMD275" s="66"/>
      <c r="UME275" s="54"/>
      <c r="UMF275" s="66"/>
      <c r="UMG275" s="54"/>
      <c r="UMH275" s="66"/>
      <c r="UMI275" s="54"/>
      <c r="UMJ275" s="66"/>
      <c r="UMK275" s="54"/>
      <c r="UML275" s="66"/>
      <c r="UMM275" s="54"/>
      <c r="UMN275" s="66"/>
      <c r="UMO275" s="54"/>
      <c r="UMP275" s="66"/>
      <c r="UMQ275" s="54"/>
      <c r="UMR275" s="66"/>
      <c r="UMS275" s="54"/>
      <c r="UMT275" s="66"/>
      <c r="UMU275" s="54"/>
      <c r="UMV275" s="66"/>
      <c r="UMW275" s="54"/>
      <c r="UMX275" s="66"/>
      <c r="UMY275" s="54"/>
      <c r="UMZ275" s="66"/>
      <c r="UNA275" s="54"/>
      <c r="UNB275" s="66"/>
      <c r="UNC275" s="54"/>
      <c r="UND275" s="66"/>
      <c r="UNE275" s="54"/>
      <c r="UNF275" s="66"/>
      <c r="UNG275" s="54"/>
      <c r="UNH275" s="66"/>
      <c r="UNI275" s="54"/>
      <c r="UNJ275" s="66"/>
      <c r="UNK275" s="54"/>
      <c r="UNL275" s="66"/>
      <c r="UNM275" s="54"/>
      <c r="UNN275" s="66"/>
      <c r="UNO275" s="54"/>
      <c r="UNP275" s="66"/>
      <c r="UNQ275" s="54"/>
      <c r="UNR275" s="66"/>
      <c r="UNS275" s="54"/>
      <c r="UNT275" s="66"/>
      <c r="UNU275" s="54"/>
      <c r="UNV275" s="66"/>
      <c r="UNW275" s="54"/>
      <c r="UNX275" s="66"/>
      <c r="UNY275" s="54"/>
      <c r="UNZ275" s="66"/>
      <c r="UOA275" s="54"/>
      <c r="UOB275" s="66"/>
      <c r="UOC275" s="54"/>
      <c r="UOD275" s="66"/>
      <c r="UOE275" s="54"/>
      <c r="UOF275" s="66"/>
      <c r="UOG275" s="54"/>
      <c r="UOH275" s="66"/>
      <c r="UOI275" s="54"/>
      <c r="UOJ275" s="66"/>
      <c r="UOK275" s="54"/>
      <c r="UOL275" s="66"/>
      <c r="UOM275" s="54"/>
      <c r="UON275" s="66"/>
      <c r="UOO275" s="54"/>
      <c r="UOP275" s="66"/>
      <c r="UOQ275" s="54"/>
      <c r="UOR275" s="66"/>
      <c r="UOS275" s="54"/>
      <c r="UOT275" s="66"/>
      <c r="UOU275" s="54"/>
      <c r="UOV275" s="66"/>
      <c r="UOW275" s="54"/>
      <c r="UOX275" s="66"/>
      <c r="UOY275" s="54"/>
      <c r="UOZ275" s="66"/>
      <c r="UPA275" s="54"/>
      <c r="UPB275" s="66"/>
      <c r="UPC275" s="54"/>
      <c r="UPD275" s="66"/>
      <c r="UPE275" s="54"/>
      <c r="UPF275" s="66"/>
      <c r="UPG275" s="54"/>
      <c r="UPH275" s="66"/>
      <c r="UPI275" s="54"/>
      <c r="UPJ275" s="66"/>
      <c r="UPK275" s="54"/>
      <c r="UPL275" s="66"/>
      <c r="UPM275" s="54"/>
      <c r="UPN275" s="66"/>
      <c r="UPO275" s="54"/>
      <c r="UPP275" s="66"/>
      <c r="UPQ275" s="54"/>
      <c r="UPR275" s="66"/>
      <c r="UPS275" s="54"/>
      <c r="UPT275" s="66"/>
      <c r="UPU275" s="54"/>
      <c r="UPV275" s="66"/>
      <c r="UPW275" s="54"/>
      <c r="UPX275" s="66"/>
      <c r="UPY275" s="54"/>
      <c r="UPZ275" s="66"/>
      <c r="UQA275" s="54"/>
      <c r="UQB275" s="66"/>
      <c r="UQC275" s="54"/>
      <c r="UQD275" s="66"/>
      <c r="UQE275" s="54"/>
      <c r="UQF275" s="66"/>
      <c r="UQG275" s="54"/>
      <c r="UQH275" s="66"/>
      <c r="UQI275" s="54"/>
      <c r="UQJ275" s="66"/>
      <c r="UQK275" s="54"/>
      <c r="UQL275" s="66"/>
      <c r="UQM275" s="54"/>
      <c r="UQN275" s="66"/>
      <c r="UQO275" s="54"/>
      <c r="UQP275" s="66"/>
      <c r="UQQ275" s="54"/>
      <c r="UQR275" s="66"/>
      <c r="UQS275" s="54"/>
      <c r="UQT275" s="66"/>
      <c r="UQU275" s="54"/>
      <c r="UQV275" s="66"/>
      <c r="UQW275" s="54"/>
      <c r="UQX275" s="66"/>
      <c r="UQY275" s="54"/>
      <c r="UQZ275" s="66"/>
      <c r="URA275" s="54"/>
      <c r="URB275" s="66"/>
      <c r="URC275" s="54"/>
      <c r="URD275" s="66"/>
      <c r="URE275" s="54"/>
      <c r="URF275" s="66"/>
      <c r="URG275" s="54"/>
      <c r="URH275" s="66"/>
      <c r="URI275" s="54"/>
      <c r="URJ275" s="66"/>
      <c r="URK275" s="54"/>
      <c r="URL275" s="66"/>
      <c r="URM275" s="54"/>
      <c r="URN275" s="66"/>
      <c r="URO275" s="54"/>
      <c r="URP275" s="66"/>
      <c r="URQ275" s="54"/>
      <c r="URR275" s="66"/>
      <c r="URS275" s="54"/>
      <c r="URT275" s="66"/>
      <c r="URU275" s="54"/>
      <c r="URV275" s="66"/>
      <c r="URW275" s="54"/>
      <c r="URX275" s="66"/>
      <c r="URY275" s="54"/>
      <c r="URZ275" s="66"/>
      <c r="USA275" s="54"/>
      <c r="USB275" s="66"/>
      <c r="USC275" s="54"/>
      <c r="USD275" s="66"/>
      <c r="USE275" s="54"/>
      <c r="USF275" s="66"/>
      <c r="USG275" s="54"/>
      <c r="USH275" s="66"/>
      <c r="USI275" s="54"/>
      <c r="USJ275" s="66"/>
      <c r="USK275" s="54"/>
      <c r="USL275" s="66"/>
      <c r="USM275" s="54"/>
      <c r="USN275" s="66"/>
      <c r="USO275" s="54"/>
      <c r="USP275" s="66"/>
      <c r="USQ275" s="54"/>
      <c r="USR275" s="66"/>
      <c r="USS275" s="54"/>
      <c r="UST275" s="66"/>
      <c r="USU275" s="54"/>
      <c r="USV275" s="66"/>
      <c r="USW275" s="54"/>
      <c r="USX275" s="66"/>
      <c r="USY275" s="54"/>
      <c r="USZ275" s="66"/>
      <c r="UTA275" s="54"/>
      <c r="UTB275" s="66"/>
      <c r="UTC275" s="54"/>
      <c r="UTD275" s="66"/>
      <c r="UTE275" s="54"/>
      <c r="UTF275" s="66"/>
      <c r="UTG275" s="54"/>
      <c r="UTH275" s="66"/>
      <c r="UTI275" s="54"/>
      <c r="UTJ275" s="66"/>
      <c r="UTK275" s="54"/>
      <c r="UTL275" s="66"/>
      <c r="UTM275" s="54"/>
      <c r="UTN275" s="66"/>
      <c r="UTO275" s="54"/>
      <c r="UTP275" s="66"/>
      <c r="UTQ275" s="54"/>
      <c r="UTR275" s="66"/>
      <c r="UTS275" s="54"/>
      <c r="UTT275" s="66"/>
      <c r="UTU275" s="54"/>
      <c r="UTV275" s="66"/>
      <c r="UTW275" s="54"/>
      <c r="UTX275" s="66"/>
      <c r="UTY275" s="54"/>
      <c r="UTZ275" s="66"/>
      <c r="UUA275" s="54"/>
      <c r="UUB275" s="66"/>
      <c r="UUC275" s="54"/>
      <c r="UUD275" s="66"/>
      <c r="UUE275" s="54"/>
      <c r="UUF275" s="66"/>
      <c r="UUG275" s="54"/>
      <c r="UUH275" s="66"/>
      <c r="UUI275" s="54"/>
      <c r="UUJ275" s="66"/>
      <c r="UUK275" s="54"/>
      <c r="UUL275" s="66"/>
      <c r="UUM275" s="54"/>
      <c r="UUN275" s="66"/>
      <c r="UUO275" s="54"/>
      <c r="UUP275" s="66"/>
      <c r="UUQ275" s="54"/>
      <c r="UUR275" s="66"/>
      <c r="UUS275" s="54"/>
      <c r="UUT275" s="66"/>
      <c r="UUU275" s="54"/>
      <c r="UUV275" s="66"/>
      <c r="UUW275" s="54"/>
      <c r="UUX275" s="66"/>
      <c r="UUY275" s="54"/>
      <c r="UUZ275" s="66"/>
      <c r="UVA275" s="54"/>
      <c r="UVB275" s="66"/>
      <c r="UVC275" s="54"/>
      <c r="UVD275" s="66"/>
      <c r="UVE275" s="54"/>
      <c r="UVF275" s="66"/>
      <c r="UVG275" s="54"/>
      <c r="UVH275" s="66"/>
      <c r="UVI275" s="54"/>
      <c r="UVJ275" s="66"/>
      <c r="UVK275" s="54"/>
      <c r="UVL275" s="66"/>
      <c r="UVM275" s="54"/>
      <c r="UVN275" s="66"/>
      <c r="UVO275" s="54"/>
      <c r="UVP275" s="66"/>
      <c r="UVQ275" s="54"/>
      <c r="UVR275" s="66"/>
      <c r="UVS275" s="54"/>
      <c r="UVT275" s="66"/>
      <c r="UVU275" s="54"/>
      <c r="UVV275" s="66"/>
      <c r="UVW275" s="54"/>
      <c r="UVX275" s="66"/>
      <c r="UVY275" s="54"/>
      <c r="UVZ275" s="66"/>
      <c r="UWA275" s="54"/>
      <c r="UWB275" s="66"/>
      <c r="UWC275" s="54"/>
      <c r="UWD275" s="66"/>
      <c r="UWE275" s="54"/>
      <c r="UWF275" s="66"/>
      <c r="UWG275" s="54"/>
      <c r="UWH275" s="66"/>
      <c r="UWI275" s="54"/>
      <c r="UWJ275" s="66"/>
      <c r="UWK275" s="54"/>
      <c r="UWL275" s="66"/>
      <c r="UWM275" s="54"/>
      <c r="UWN275" s="66"/>
      <c r="UWO275" s="54"/>
      <c r="UWP275" s="66"/>
      <c r="UWQ275" s="54"/>
      <c r="UWR275" s="66"/>
      <c r="UWS275" s="54"/>
      <c r="UWT275" s="66"/>
      <c r="UWU275" s="54"/>
      <c r="UWV275" s="66"/>
      <c r="UWW275" s="54"/>
      <c r="UWX275" s="66"/>
      <c r="UWY275" s="54"/>
      <c r="UWZ275" s="66"/>
      <c r="UXA275" s="54"/>
      <c r="UXB275" s="66"/>
      <c r="UXC275" s="54"/>
      <c r="UXD275" s="66"/>
      <c r="UXE275" s="54"/>
      <c r="UXF275" s="66"/>
      <c r="UXG275" s="54"/>
      <c r="UXH275" s="66"/>
      <c r="UXI275" s="54"/>
      <c r="UXJ275" s="66"/>
      <c r="UXK275" s="54"/>
      <c r="UXL275" s="66"/>
      <c r="UXM275" s="54"/>
      <c r="UXN275" s="66"/>
      <c r="UXO275" s="54"/>
      <c r="UXP275" s="66"/>
      <c r="UXQ275" s="54"/>
      <c r="UXR275" s="66"/>
      <c r="UXS275" s="54"/>
      <c r="UXT275" s="66"/>
      <c r="UXU275" s="54"/>
      <c r="UXV275" s="66"/>
      <c r="UXW275" s="54"/>
      <c r="UXX275" s="66"/>
      <c r="UXY275" s="54"/>
      <c r="UXZ275" s="66"/>
      <c r="UYA275" s="54"/>
      <c r="UYB275" s="66"/>
      <c r="UYC275" s="54"/>
      <c r="UYD275" s="66"/>
      <c r="UYE275" s="54"/>
      <c r="UYF275" s="66"/>
      <c r="UYG275" s="54"/>
      <c r="UYH275" s="66"/>
      <c r="UYI275" s="54"/>
      <c r="UYJ275" s="66"/>
      <c r="UYK275" s="54"/>
      <c r="UYL275" s="66"/>
      <c r="UYM275" s="54"/>
      <c r="UYN275" s="66"/>
      <c r="UYO275" s="54"/>
      <c r="UYP275" s="66"/>
      <c r="UYQ275" s="54"/>
      <c r="UYR275" s="66"/>
      <c r="UYS275" s="54"/>
      <c r="UYT275" s="66"/>
      <c r="UYU275" s="54"/>
      <c r="UYV275" s="66"/>
      <c r="UYW275" s="54"/>
      <c r="UYX275" s="66"/>
      <c r="UYY275" s="54"/>
      <c r="UYZ275" s="66"/>
      <c r="UZA275" s="54"/>
      <c r="UZB275" s="66"/>
      <c r="UZC275" s="54"/>
      <c r="UZD275" s="66"/>
      <c r="UZE275" s="54"/>
      <c r="UZF275" s="66"/>
      <c r="UZG275" s="54"/>
      <c r="UZH275" s="66"/>
      <c r="UZI275" s="54"/>
      <c r="UZJ275" s="66"/>
      <c r="UZK275" s="54"/>
      <c r="UZL275" s="66"/>
      <c r="UZM275" s="54"/>
      <c r="UZN275" s="66"/>
      <c r="UZO275" s="54"/>
      <c r="UZP275" s="66"/>
      <c r="UZQ275" s="54"/>
      <c r="UZR275" s="66"/>
      <c r="UZS275" s="54"/>
      <c r="UZT275" s="66"/>
      <c r="UZU275" s="54"/>
      <c r="UZV275" s="66"/>
      <c r="UZW275" s="54"/>
      <c r="UZX275" s="66"/>
      <c r="UZY275" s="54"/>
      <c r="UZZ275" s="66"/>
      <c r="VAA275" s="54"/>
      <c r="VAB275" s="66"/>
      <c r="VAC275" s="54"/>
      <c r="VAD275" s="66"/>
      <c r="VAE275" s="54"/>
      <c r="VAF275" s="66"/>
      <c r="VAG275" s="54"/>
      <c r="VAH275" s="66"/>
      <c r="VAI275" s="54"/>
      <c r="VAJ275" s="66"/>
      <c r="VAK275" s="54"/>
      <c r="VAL275" s="66"/>
      <c r="VAM275" s="54"/>
      <c r="VAN275" s="66"/>
      <c r="VAO275" s="54"/>
      <c r="VAP275" s="66"/>
      <c r="VAQ275" s="54"/>
      <c r="VAR275" s="66"/>
      <c r="VAS275" s="54"/>
      <c r="VAT275" s="66"/>
      <c r="VAU275" s="54"/>
      <c r="VAV275" s="66"/>
      <c r="VAW275" s="54"/>
      <c r="VAX275" s="66"/>
      <c r="VAY275" s="54"/>
      <c r="VAZ275" s="66"/>
      <c r="VBA275" s="54"/>
      <c r="VBB275" s="66"/>
      <c r="VBC275" s="54"/>
      <c r="VBD275" s="66"/>
      <c r="VBE275" s="54"/>
      <c r="VBF275" s="66"/>
      <c r="VBG275" s="54"/>
      <c r="VBH275" s="66"/>
      <c r="VBI275" s="54"/>
      <c r="VBJ275" s="66"/>
      <c r="VBK275" s="54"/>
      <c r="VBL275" s="66"/>
      <c r="VBM275" s="54"/>
      <c r="VBN275" s="66"/>
      <c r="VBO275" s="54"/>
      <c r="VBP275" s="66"/>
      <c r="VBQ275" s="54"/>
      <c r="VBR275" s="66"/>
      <c r="VBS275" s="54"/>
      <c r="VBT275" s="66"/>
      <c r="VBU275" s="54"/>
      <c r="VBV275" s="66"/>
      <c r="VBW275" s="54"/>
      <c r="VBX275" s="66"/>
      <c r="VBY275" s="54"/>
      <c r="VBZ275" s="66"/>
      <c r="VCA275" s="54"/>
      <c r="VCB275" s="66"/>
      <c r="VCC275" s="54"/>
      <c r="VCD275" s="66"/>
      <c r="VCE275" s="54"/>
      <c r="VCF275" s="66"/>
      <c r="VCG275" s="54"/>
      <c r="VCH275" s="66"/>
      <c r="VCI275" s="54"/>
      <c r="VCJ275" s="66"/>
      <c r="VCK275" s="54"/>
      <c r="VCL275" s="66"/>
      <c r="VCM275" s="54"/>
      <c r="VCN275" s="66"/>
      <c r="VCO275" s="54"/>
      <c r="VCP275" s="66"/>
      <c r="VCQ275" s="54"/>
      <c r="VCR275" s="66"/>
      <c r="VCS275" s="54"/>
      <c r="VCT275" s="66"/>
      <c r="VCU275" s="54"/>
      <c r="VCV275" s="66"/>
      <c r="VCW275" s="54"/>
      <c r="VCX275" s="66"/>
      <c r="VCY275" s="54"/>
      <c r="VCZ275" s="66"/>
      <c r="VDA275" s="54"/>
      <c r="VDB275" s="66"/>
      <c r="VDC275" s="54"/>
      <c r="VDD275" s="66"/>
      <c r="VDE275" s="54"/>
      <c r="VDF275" s="66"/>
      <c r="VDG275" s="54"/>
      <c r="VDH275" s="66"/>
      <c r="VDI275" s="54"/>
      <c r="VDJ275" s="66"/>
      <c r="VDK275" s="54"/>
      <c r="VDL275" s="66"/>
      <c r="VDM275" s="54"/>
      <c r="VDN275" s="66"/>
      <c r="VDO275" s="54"/>
      <c r="VDP275" s="66"/>
      <c r="VDQ275" s="54"/>
      <c r="VDR275" s="66"/>
      <c r="VDS275" s="54"/>
      <c r="VDT275" s="66"/>
      <c r="VDU275" s="54"/>
      <c r="VDV275" s="66"/>
      <c r="VDW275" s="54"/>
      <c r="VDX275" s="66"/>
      <c r="VDY275" s="54"/>
      <c r="VDZ275" s="66"/>
      <c r="VEA275" s="54"/>
      <c r="VEB275" s="66"/>
      <c r="VEC275" s="54"/>
      <c r="VED275" s="66"/>
      <c r="VEE275" s="54"/>
      <c r="VEF275" s="66"/>
      <c r="VEG275" s="54"/>
      <c r="VEH275" s="66"/>
      <c r="VEI275" s="54"/>
      <c r="VEJ275" s="66"/>
      <c r="VEK275" s="54"/>
      <c r="VEL275" s="66"/>
      <c r="VEM275" s="54"/>
      <c r="VEN275" s="66"/>
      <c r="VEO275" s="54"/>
      <c r="VEP275" s="66"/>
      <c r="VEQ275" s="54"/>
      <c r="VER275" s="66"/>
      <c r="VES275" s="54"/>
      <c r="VET275" s="66"/>
      <c r="VEU275" s="54"/>
      <c r="VEV275" s="66"/>
      <c r="VEW275" s="54"/>
      <c r="VEX275" s="66"/>
      <c r="VEY275" s="54"/>
      <c r="VEZ275" s="66"/>
      <c r="VFA275" s="54"/>
      <c r="VFB275" s="66"/>
      <c r="VFC275" s="54"/>
      <c r="VFD275" s="66"/>
      <c r="VFE275" s="54"/>
      <c r="VFF275" s="66"/>
      <c r="VFG275" s="54"/>
      <c r="VFH275" s="66"/>
      <c r="VFI275" s="54"/>
      <c r="VFJ275" s="66"/>
      <c r="VFK275" s="54"/>
      <c r="VFL275" s="66"/>
      <c r="VFM275" s="54"/>
      <c r="VFN275" s="66"/>
      <c r="VFO275" s="54"/>
      <c r="VFP275" s="66"/>
      <c r="VFQ275" s="54"/>
      <c r="VFR275" s="66"/>
      <c r="VFS275" s="54"/>
      <c r="VFT275" s="66"/>
      <c r="VFU275" s="54"/>
      <c r="VFV275" s="66"/>
      <c r="VFW275" s="54"/>
      <c r="VFX275" s="66"/>
      <c r="VFY275" s="54"/>
      <c r="VFZ275" s="66"/>
      <c r="VGA275" s="54"/>
      <c r="VGB275" s="66"/>
      <c r="VGC275" s="54"/>
      <c r="VGD275" s="66"/>
      <c r="VGE275" s="54"/>
      <c r="VGF275" s="66"/>
      <c r="VGG275" s="54"/>
      <c r="VGH275" s="66"/>
      <c r="VGI275" s="54"/>
      <c r="VGJ275" s="66"/>
      <c r="VGK275" s="54"/>
      <c r="VGL275" s="66"/>
      <c r="VGM275" s="54"/>
      <c r="VGN275" s="66"/>
      <c r="VGO275" s="54"/>
      <c r="VGP275" s="66"/>
      <c r="VGQ275" s="54"/>
      <c r="VGR275" s="66"/>
      <c r="VGS275" s="54"/>
      <c r="VGT275" s="66"/>
      <c r="VGU275" s="54"/>
      <c r="VGV275" s="66"/>
      <c r="VGW275" s="54"/>
      <c r="VGX275" s="66"/>
      <c r="VGY275" s="54"/>
      <c r="VGZ275" s="66"/>
      <c r="VHA275" s="54"/>
      <c r="VHB275" s="66"/>
      <c r="VHC275" s="54"/>
      <c r="VHD275" s="66"/>
      <c r="VHE275" s="54"/>
      <c r="VHF275" s="66"/>
      <c r="VHG275" s="54"/>
      <c r="VHH275" s="66"/>
      <c r="VHI275" s="54"/>
      <c r="VHJ275" s="66"/>
      <c r="VHK275" s="54"/>
      <c r="VHL275" s="66"/>
      <c r="VHM275" s="54"/>
      <c r="VHN275" s="66"/>
      <c r="VHO275" s="54"/>
      <c r="VHP275" s="66"/>
      <c r="VHQ275" s="54"/>
      <c r="VHR275" s="66"/>
      <c r="VHS275" s="54"/>
      <c r="VHT275" s="66"/>
      <c r="VHU275" s="54"/>
      <c r="VHV275" s="66"/>
      <c r="VHW275" s="54"/>
      <c r="VHX275" s="66"/>
      <c r="VHY275" s="54"/>
      <c r="VHZ275" s="66"/>
      <c r="VIA275" s="54"/>
      <c r="VIB275" s="66"/>
      <c r="VIC275" s="54"/>
      <c r="VID275" s="66"/>
      <c r="VIE275" s="54"/>
      <c r="VIF275" s="66"/>
      <c r="VIG275" s="54"/>
      <c r="VIH275" s="66"/>
      <c r="VII275" s="54"/>
      <c r="VIJ275" s="66"/>
      <c r="VIK275" s="54"/>
      <c r="VIL275" s="66"/>
      <c r="VIM275" s="54"/>
      <c r="VIN275" s="66"/>
      <c r="VIO275" s="54"/>
      <c r="VIP275" s="66"/>
      <c r="VIQ275" s="54"/>
      <c r="VIR275" s="66"/>
      <c r="VIS275" s="54"/>
      <c r="VIT275" s="66"/>
      <c r="VIU275" s="54"/>
      <c r="VIV275" s="66"/>
      <c r="VIW275" s="54"/>
      <c r="VIX275" s="66"/>
      <c r="VIY275" s="54"/>
      <c r="VIZ275" s="66"/>
      <c r="VJA275" s="54"/>
      <c r="VJB275" s="66"/>
      <c r="VJC275" s="54"/>
      <c r="VJD275" s="66"/>
      <c r="VJE275" s="54"/>
      <c r="VJF275" s="66"/>
      <c r="VJG275" s="54"/>
      <c r="VJH275" s="66"/>
      <c r="VJI275" s="54"/>
      <c r="VJJ275" s="66"/>
      <c r="VJK275" s="54"/>
      <c r="VJL275" s="66"/>
      <c r="VJM275" s="54"/>
      <c r="VJN275" s="66"/>
      <c r="VJO275" s="54"/>
      <c r="VJP275" s="66"/>
      <c r="VJQ275" s="54"/>
      <c r="VJR275" s="66"/>
      <c r="VJS275" s="54"/>
      <c r="VJT275" s="66"/>
      <c r="VJU275" s="54"/>
      <c r="VJV275" s="66"/>
      <c r="VJW275" s="54"/>
      <c r="VJX275" s="66"/>
      <c r="VJY275" s="54"/>
      <c r="VJZ275" s="66"/>
      <c r="VKA275" s="54"/>
      <c r="VKB275" s="66"/>
      <c r="VKC275" s="54"/>
      <c r="VKD275" s="66"/>
      <c r="VKE275" s="54"/>
      <c r="VKF275" s="66"/>
      <c r="VKG275" s="54"/>
      <c r="VKH275" s="66"/>
      <c r="VKI275" s="54"/>
      <c r="VKJ275" s="66"/>
      <c r="VKK275" s="54"/>
      <c r="VKL275" s="66"/>
      <c r="VKM275" s="54"/>
      <c r="VKN275" s="66"/>
      <c r="VKO275" s="54"/>
      <c r="VKP275" s="66"/>
      <c r="VKQ275" s="54"/>
      <c r="VKR275" s="66"/>
      <c r="VKS275" s="54"/>
      <c r="VKT275" s="66"/>
      <c r="VKU275" s="54"/>
      <c r="VKV275" s="66"/>
      <c r="VKW275" s="54"/>
      <c r="VKX275" s="66"/>
      <c r="VKY275" s="54"/>
      <c r="VKZ275" s="66"/>
      <c r="VLA275" s="54"/>
      <c r="VLB275" s="66"/>
      <c r="VLC275" s="54"/>
      <c r="VLD275" s="66"/>
      <c r="VLE275" s="54"/>
      <c r="VLF275" s="66"/>
      <c r="VLG275" s="54"/>
      <c r="VLH275" s="66"/>
      <c r="VLI275" s="54"/>
      <c r="VLJ275" s="66"/>
      <c r="VLK275" s="54"/>
      <c r="VLL275" s="66"/>
      <c r="VLM275" s="54"/>
      <c r="VLN275" s="66"/>
      <c r="VLO275" s="54"/>
      <c r="VLP275" s="66"/>
      <c r="VLQ275" s="54"/>
      <c r="VLR275" s="66"/>
      <c r="VLS275" s="54"/>
      <c r="VLT275" s="66"/>
      <c r="VLU275" s="54"/>
      <c r="VLV275" s="66"/>
      <c r="VLW275" s="54"/>
      <c r="VLX275" s="66"/>
      <c r="VLY275" s="54"/>
      <c r="VLZ275" s="66"/>
      <c r="VMA275" s="54"/>
      <c r="VMB275" s="66"/>
      <c r="VMC275" s="54"/>
      <c r="VMD275" s="66"/>
      <c r="VME275" s="54"/>
      <c r="VMF275" s="66"/>
      <c r="VMG275" s="54"/>
      <c r="VMH275" s="66"/>
      <c r="VMI275" s="54"/>
      <c r="VMJ275" s="66"/>
      <c r="VMK275" s="54"/>
      <c r="VML275" s="66"/>
      <c r="VMM275" s="54"/>
      <c r="VMN275" s="66"/>
      <c r="VMO275" s="54"/>
      <c r="VMP275" s="66"/>
      <c r="VMQ275" s="54"/>
      <c r="VMR275" s="66"/>
      <c r="VMS275" s="54"/>
      <c r="VMT275" s="66"/>
      <c r="VMU275" s="54"/>
      <c r="VMV275" s="66"/>
      <c r="VMW275" s="54"/>
      <c r="VMX275" s="66"/>
      <c r="VMY275" s="54"/>
      <c r="VMZ275" s="66"/>
      <c r="VNA275" s="54"/>
      <c r="VNB275" s="66"/>
      <c r="VNC275" s="54"/>
      <c r="VND275" s="66"/>
      <c r="VNE275" s="54"/>
      <c r="VNF275" s="66"/>
      <c r="VNG275" s="54"/>
      <c r="VNH275" s="66"/>
      <c r="VNI275" s="54"/>
      <c r="VNJ275" s="66"/>
      <c r="VNK275" s="54"/>
      <c r="VNL275" s="66"/>
      <c r="VNM275" s="54"/>
      <c r="VNN275" s="66"/>
      <c r="VNO275" s="54"/>
      <c r="VNP275" s="66"/>
      <c r="VNQ275" s="54"/>
      <c r="VNR275" s="66"/>
      <c r="VNS275" s="54"/>
      <c r="VNT275" s="66"/>
      <c r="VNU275" s="54"/>
      <c r="VNV275" s="66"/>
      <c r="VNW275" s="54"/>
      <c r="VNX275" s="66"/>
      <c r="VNY275" s="54"/>
      <c r="VNZ275" s="66"/>
      <c r="VOA275" s="54"/>
      <c r="VOB275" s="66"/>
      <c r="VOC275" s="54"/>
      <c r="VOD275" s="66"/>
      <c r="VOE275" s="54"/>
      <c r="VOF275" s="66"/>
      <c r="VOG275" s="54"/>
      <c r="VOH275" s="66"/>
      <c r="VOI275" s="54"/>
      <c r="VOJ275" s="66"/>
      <c r="VOK275" s="54"/>
      <c r="VOL275" s="66"/>
      <c r="VOM275" s="54"/>
      <c r="VON275" s="66"/>
      <c r="VOO275" s="54"/>
      <c r="VOP275" s="66"/>
      <c r="VOQ275" s="54"/>
      <c r="VOR275" s="66"/>
      <c r="VOS275" s="54"/>
      <c r="VOT275" s="66"/>
      <c r="VOU275" s="54"/>
      <c r="VOV275" s="66"/>
      <c r="VOW275" s="54"/>
      <c r="VOX275" s="66"/>
      <c r="VOY275" s="54"/>
      <c r="VOZ275" s="66"/>
      <c r="VPA275" s="54"/>
      <c r="VPB275" s="66"/>
      <c r="VPC275" s="54"/>
      <c r="VPD275" s="66"/>
      <c r="VPE275" s="54"/>
      <c r="VPF275" s="66"/>
      <c r="VPG275" s="54"/>
      <c r="VPH275" s="66"/>
      <c r="VPI275" s="54"/>
      <c r="VPJ275" s="66"/>
      <c r="VPK275" s="54"/>
      <c r="VPL275" s="66"/>
      <c r="VPM275" s="54"/>
      <c r="VPN275" s="66"/>
      <c r="VPO275" s="54"/>
      <c r="VPP275" s="66"/>
      <c r="VPQ275" s="54"/>
      <c r="VPR275" s="66"/>
      <c r="VPS275" s="54"/>
      <c r="VPT275" s="66"/>
      <c r="VPU275" s="54"/>
      <c r="VPV275" s="66"/>
      <c r="VPW275" s="54"/>
      <c r="VPX275" s="66"/>
      <c r="VPY275" s="54"/>
      <c r="VPZ275" s="66"/>
      <c r="VQA275" s="54"/>
      <c r="VQB275" s="66"/>
      <c r="VQC275" s="54"/>
      <c r="VQD275" s="66"/>
      <c r="VQE275" s="54"/>
      <c r="VQF275" s="66"/>
      <c r="VQG275" s="54"/>
      <c r="VQH275" s="66"/>
      <c r="VQI275" s="54"/>
      <c r="VQJ275" s="66"/>
      <c r="VQK275" s="54"/>
      <c r="VQL275" s="66"/>
      <c r="VQM275" s="54"/>
      <c r="VQN275" s="66"/>
      <c r="VQO275" s="54"/>
      <c r="VQP275" s="66"/>
      <c r="VQQ275" s="54"/>
      <c r="VQR275" s="66"/>
      <c r="VQS275" s="54"/>
      <c r="VQT275" s="66"/>
      <c r="VQU275" s="54"/>
      <c r="VQV275" s="66"/>
      <c r="VQW275" s="54"/>
      <c r="VQX275" s="66"/>
      <c r="VQY275" s="54"/>
      <c r="VQZ275" s="66"/>
      <c r="VRA275" s="54"/>
      <c r="VRB275" s="66"/>
      <c r="VRC275" s="54"/>
      <c r="VRD275" s="66"/>
      <c r="VRE275" s="54"/>
      <c r="VRF275" s="66"/>
      <c r="VRG275" s="54"/>
      <c r="VRH275" s="66"/>
      <c r="VRI275" s="54"/>
      <c r="VRJ275" s="66"/>
      <c r="VRK275" s="54"/>
      <c r="VRL275" s="66"/>
      <c r="VRM275" s="54"/>
      <c r="VRN275" s="66"/>
      <c r="VRO275" s="54"/>
      <c r="VRP275" s="66"/>
      <c r="VRQ275" s="54"/>
      <c r="VRR275" s="66"/>
      <c r="VRS275" s="54"/>
      <c r="VRT275" s="66"/>
      <c r="VRU275" s="54"/>
      <c r="VRV275" s="66"/>
      <c r="VRW275" s="54"/>
      <c r="VRX275" s="66"/>
      <c r="VRY275" s="54"/>
      <c r="VRZ275" s="66"/>
      <c r="VSA275" s="54"/>
      <c r="VSB275" s="66"/>
      <c r="VSC275" s="54"/>
      <c r="VSD275" s="66"/>
      <c r="VSE275" s="54"/>
      <c r="VSF275" s="66"/>
      <c r="VSG275" s="54"/>
      <c r="VSH275" s="66"/>
      <c r="VSI275" s="54"/>
      <c r="VSJ275" s="66"/>
      <c r="VSK275" s="54"/>
      <c r="VSL275" s="66"/>
      <c r="VSM275" s="54"/>
      <c r="VSN275" s="66"/>
      <c r="VSO275" s="54"/>
      <c r="VSP275" s="66"/>
      <c r="VSQ275" s="54"/>
      <c r="VSR275" s="66"/>
      <c r="VSS275" s="54"/>
      <c r="VST275" s="66"/>
      <c r="VSU275" s="54"/>
      <c r="VSV275" s="66"/>
      <c r="VSW275" s="54"/>
      <c r="VSX275" s="66"/>
      <c r="VSY275" s="54"/>
      <c r="VSZ275" s="66"/>
      <c r="VTA275" s="54"/>
      <c r="VTB275" s="66"/>
      <c r="VTC275" s="54"/>
      <c r="VTD275" s="66"/>
      <c r="VTE275" s="54"/>
      <c r="VTF275" s="66"/>
      <c r="VTG275" s="54"/>
      <c r="VTH275" s="66"/>
      <c r="VTI275" s="54"/>
      <c r="VTJ275" s="66"/>
      <c r="VTK275" s="54"/>
      <c r="VTL275" s="66"/>
      <c r="VTM275" s="54"/>
      <c r="VTN275" s="66"/>
      <c r="VTO275" s="54"/>
      <c r="VTP275" s="66"/>
      <c r="VTQ275" s="54"/>
      <c r="VTR275" s="66"/>
      <c r="VTS275" s="54"/>
      <c r="VTT275" s="66"/>
      <c r="VTU275" s="54"/>
      <c r="VTV275" s="66"/>
      <c r="VTW275" s="54"/>
      <c r="VTX275" s="66"/>
      <c r="VTY275" s="54"/>
      <c r="VTZ275" s="66"/>
      <c r="VUA275" s="54"/>
      <c r="VUB275" s="66"/>
      <c r="VUC275" s="54"/>
      <c r="VUD275" s="66"/>
      <c r="VUE275" s="54"/>
      <c r="VUF275" s="66"/>
      <c r="VUG275" s="54"/>
      <c r="VUH275" s="66"/>
      <c r="VUI275" s="54"/>
      <c r="VUJ275" s="66"/>
      <c r="VUK275" s="54"/>
      <c r="VUL275" s="66"/>
      <c r="VUM275" s="54"/>
      <c r="VUN275" s="66"/>
      <c r="VUO275" s="54"/>
      <c r="VUP275" s="66"/>
      <c r="VUQ275" s="54"/>
      <c r="VUR275" s="66"/>
      <c r="VUS275" s="54"/>
      <c r="VUT275" s="66"/>
      <c r="VUU275" s="54"/>
      <c r="VUV275" s="66"/>
      <c r="VUW275" s="54"/>
      <c r="VUX275" s="66"/>
      <c r="VUY275" s="54"/>
      <c r="VUZ275" s="66"/>
      <c r="VVA275" s="54"/>
      <c r="VVB275" s="66"/>
      <c r="VVC275" s="54"/>
      <c r="VVD275" s="66"/>
      <c r="VVE275" s="54"/>
      <c r="VVF275" s="66"/>
      <c r="VVG275" s="54"/>
      <c r="VVH275" s="66"/>
      <c r="VVI275" s="54"/>
      <c r="VVJ275" s="66"/>
      <c r="VVK275" s="54"/>
      <c r="VVL275" s="66"/>
      <c r="VVM275" s="54"/>
      <c r="VVN275" s="66"/>
      <c r="VVO275" s="54"/>
      <c r="VVP275" s="66"/>
      <c r="VVQ275" s="54"/>
      <c r="VVR275" s="66"/>
      <c r="VVS275" s="54"/>
      <c r="VVT275" s="66"/>
      <c r="VVU275" s="54"/>
      <c r="VVV275" s="66"/>
      <c r="VVW275" s="54"/>
      <c r="VVX275" s="66"/>
      <c r="VVY275" s="54"/>
      <c r="VVZ275" s="66"/>
      <c r="VWA275" s="54"/>
      <c r="VWB275" s="66"/>
      <c r="VWC275" s="54"/>
      <c r="VWD275" s="66"/>
      <c r="VWE275" s="54"/>
      <c r="VWF275" s="66"/>
      <c r="VWG275" s="54"/>
      <c r="VWH275" s="66"/>
      <c r="VWI275" s="54"/>
      <c r="VWJ275" s="66"/>
      <c r="VWK275" s="54"/>
      <c r="VWL275" s="66"/>
      <c r="VWM275" s="54"/>
      <c r="VWN275" s="66"/>
      <c r="VWO275" s="54"/>
      <c r="VWP275" s="66"/>
      <c r="VWQ275" s="54"/>
      <c r="VWR275" s="66"/>
      <c r="VWS275" s="54"/>
      <c r="VWT275" s="66"/>
      <c r="VWU275" s="54"/>
      <c r="VWV275" s="66"/>
      <c r="VWW275" s="54"/>
      <c r="VWX275" s="66"/>
      <c r="VWY275" s="54"/>
      <c r="VWZ275" s="66"/>
      <c r="VXA275" s="54"/>
      <c r="VXB275" s="66"/>
      <c r="VXC275" s="54"/>
      <c r="VXD275" s="66"/>
      <c r="VXE275" s="54"/>
      <c r="VXF275" s="66"/>
      <c r="VXG275" s="54"/>
      <c r="VXH275" s="66"/>
      <c r="VXI275" s="54"/>
      <c r="VXJ275" s="66"/>
      <c r="VXK275" s="54"/>
      <c r="VXL275" s="66"/>
      <c r="VXM275" s="54"/>
      <c r="VXN275" s="66"/>
      <c r="VXO275" s="54"/>
      <c r="VXP275" s="66"/>
      <c r="VXQ275" s="54"/>
      <c r="VXR275" s="66"/>
      <c r="VXS275" s="54"/>
      <c r="VXT275" s="66"/>
      <c r="VXU275" s="54"/>
      <c r="VXV275" s="66"/>
      <c r="VXW275" s="54"/>
      <c r="VXX275" s="66"/>
      <c r="VXY275" s="54"/>
      <c r="VXZ275" s="66"/>
      <c r="VYA275" s="54"/>
      <c r="VYB275" s="66"/>
      <c r="VYC275" s="54"/>
      <c r="VYD275" s="66"/>
      <c r="VYE275" s="54"/>
      <c r="VYF275" s="66"/>
      <c r="VYG275" s="54"/>
      <c r="VYH275" s="66"/>
      <c r="VYI275" s="54"/>
      <c r="VYJ275" s="66"/>
      <c r="VYK275" s="54"/>
      <c r="VYL275" s="66"/>
      <c r="VYM275" s="54"/>
      <c r="VYN275" s="66"/>
      <c r="VYO275" s="54"/>
      <c r="VYP275" s="66"/>
      <c r="VYQ275" s="54"/>
      <c r="VYR275" s="66"/>
      <c r="VYS275" s="54"/>
      <c r="VYT275" s="66"/>
      <c r="VYU275" s="54"/>
      <c r="VYV275" s="66"/>
      <c r="VYW275" s="54"/>
      <c r="VYX275" s="66"/>
      <c r="VYY275" s="54"/>
      <c r="VYZ275" s="66"/>
      <c r="VZA275" s="54"/>
      <c r="VZB275" s="66"/>
      <c r="VZC275" s="54"/>
      <c r="VZD275" s="66"/>
      <c r="VZE275" s="54"/>
      <c r="VZF275" s="66"/>
      <c r="VZG275" s="54"/>
      <c r="VZH275" s="66"/>
      <c r="VZI275" s="54"/>
      <c r="VZJ275" s="66"/>
      <c r="VZK275" s="54"/>
      <c r="VZL275" s="66"/>
      <c r="VZM275" s="54"/>
      <c r="VZN275" s="66"/>
      <c r="VZO275" s="54"/>
      <c r="VZP275" s="66"/>
      <c r="VZQ275" s="54"/>
      <c r="VZR275" s="66"/>
      <c r="VZS275" s="54"/>
      <c r="VZT275" s="66"/>
      <c r="VZU275" s="54"/>
      <c r="VZV275" s="66"/>
      <c r="VZW275" s="54"/>
      <c r="VZX275" s="66"/>
      <c r="VZY275" s="54"/>
      <c r="VZZ275" s="66"/>
      <c r="WAA275" s="54"/>
      <c r="WAB275" s="66"/>
      <c r="WAC275" s="54"/>
      <c r="WAD275" s="66"/>
      <c r="WAE275" s="54"/>
      <c r="WAF275" s="66"/>
      <c r="WAG275" s="54"/>
      <c r="WAH275" s="66"/>
      <c r="WAI275" s="54"/>
      <c r="WAJ275" s="66"/>
      <c r="WAK275" s="54"/>
      <c r="WAL275" s="66"/>
      <c r="WAM275" s="54"/>
      <c r="WAN275" s="66"/>
      <c r="WAO275" s="54"/>
      <c r="WAP275" s="66"/>
      <c r="WAQ275" s="54"/>
      <c r="WAR275" s="66"/>
      <c r="WAS275" s="54"/>
      <c r="WAT275" s="66"/>
      <c r="WAU275" s="54"/>
      <c r="WAV275" s="66"/>
      <c r="WAW275" s="54"/>
      <c r="WAX275" s="66"/>
      <c r="WAY275" s="54"/>
      <c r="WAZ275" s="66"/>
      <c r="WBA275" s="54"/>
      <c r="WBB275" s="66"/>
      <c r="WBC275" s="54"/>
      <c r="WBD275" s="66"/>
      <c r="WBE275" s="54"/>
      <c r="WBF275" s="66"/>
      <c r="WBG275" s="54"/>
      <c r="WBH275" s="66"/>
      <c r="WBI275" s="54"/>
      <c r="WBJ275" s="66"/>
      <c r="WBK275" s="54"/>
      <c r="WBL275" s="66"/>
      <c r="WBM275" s="54"/>
      <c r="WBN275" s="66"/>
      <c r="WBO275" s="54"/>
      <c r="WBP275" s="66"/>
      <c r="WBQ275" s="54"/>
      <c r="WBR275" s="66"/>
      <c r="WBS275" s="54"/>
      <c r="WBT275" s="66"/>
      <c r="WBU275" s="54"/>
      <c r="WBV275" s="66"/>
      <c r="WBW275" s="54"/>
      <c r="WBX275" s="66"/>
      <c r="WBY275" s="54"/>
      <c r="WBZ275" s="66"/>
      <c r="WCA275" s="54"/>
      <c r="WCB275" s="66"/>
      <c r="WCC275" s="54"/>
      <c r="WCD275" s="66"/>
      <c r="WCE275" s="54"/>
      <c r="WCF275" s="66"/>
      <c r="WCG275" s="54"/>
      <c r="WCH275" s="66"/>
      <c r="WCI275" s="54"/>
      <c r="WCJ275" s="66"/>
      <c r="WCK275" s="54"/>
      <c r="WCL275" s="66"/>
      <c r="WCM275" s="54"/>
      <c r="WCN275" s="66"/>
      <c r="WCO275" s="54"/>
      <c r="WCP275" s="66"/>
      <c r="WCQ275" s="54"/>
      <c r="WCR275" s="66"/>
      <c r="WCS275" s="54"/>
      <c r="WCT275" s="66"/>
      <c r="WCU275" s="54"/>
      <c r="WCV275" s="66"/>
      <c r="WCW275" s="54"/>
      <c r="WCX275" s="66"/>
      <c r="WCY275" s="54"/>
      <c r="WCZ275" s="66"/>
      <c r="WDA275" s="54"/>
      <c r="WDB275" s="66"/>
      <c r="WDC275" s="54"/>
      <c r="WDD275" s="66"/>
      <c r="WDE275" s="54"/>
      <c r="WDF275" s="66"/>
      <c r="WDG275" s="54"/>
      <c r="WDH275" s="66"/>
      <c r="WDI275" s="54"/>
      <c r="WDJ275" s="66"/>
      <c r="WDK275" s="54"/>
      <c r="WDL275" s="66"/>
      <c r="WDM275" s="54"/>
      <c r="WDN275" s="66"/>
      <c r="WDO275" s="54"/>
      <c r="WDP275" s="66"/>
      <c r="WDQ275" s="54"/>
      <c r="WDR275" s="66"/>
      <c r="WDS275" s="54"/>
      <c r="WDT275" s="66"/>
      <c r="WDU275" s="54"/>
      <c r="WDV275" s="66"/>
      <c r="WDW275" s="54"/>
      <c r="WDX275" s="66"/>
      <c r="WDY275" s="54"/>
      <c r="WDZ275" s="66"/>
      <c r="WEA275" s="54"/>
      <c r="WEB275" s="66"/>
      <c r="WEC275" s="54"/>
      <c r="WED275" s="66"/>
      <c r="WEE275" s="54"/>
      <c r="WEF275" s="66"/>
      <c r="WEG275" s="54"/>
      <c r="WEH275" s="66"/>
      <c r="WEI275" s="54"/>
      <c r="WEJ275" s="66"/>
      <c r="WEK275" s="54"/>
      <c r="WEL275" s="66"/>
      <c r="WEM275" s="54"/>
      <c r="WEN275" s="66"/>
      <c r="WEO275" s="54"/>
      <c r="WEP275" s="66"/>
      <c r="WEQ275" s="54"/>
      <c r="WER275" s="66"/>
      <c r="WES275" s="54"/>
      <c r="WET275" s="66"/>
      <c r="WEU275" s="54"/>
      <c r="WEV275" s="66"/>
      <c r="WEW275" s="54"/>
      <c r="WEX275" s="66"/>
      <c r="WEY275" s="54"/>
      <c r="WEZ275" s="66"/>
      <c r="WFA275" s="54"/>
      <c r="WFB275" s="66"/>
      <c r="WFC275" s="54"/>
      <c r="WFD275" s="66"/>
      <c r="WFE275" s="54"/>
      <c r="WFF275" s="66"/>
      <c r="WFG275" s="54"/>
      <c r="WFH275" s="66"/>
      <c r="WFI275" s="54"/>
      <c r="WFJ275" s="66"/>
      <c r="WFK275" s="54"/>
      <c r="WFL275" s="66"/>
      <c r="WFM275" s="54"/>
      <c r="WFN275" s="66"/>
      <c r="WFO275" s="54"/>
      <c r="WFP275" s="66"/>
      <c r="WFQ275" s="54"/>
      <c r="WFR275" s="66"/>
      <c r="WFS275" s="54"/>
      <c r="WFT275" s="66"/>
      <c r="WFU275" s="54"/>
      <c r="WFV275" s="66"/>
      <c r="WFW275" s="54"/>
      <c r="WFX275" s="66"/>
      <c r="WFY275" s="54"/>
      <c r="WFZ275" s="66"/>
      <c r="WGA275" s="54"/>
      <c r="WGB275" s="66"/>
      <c r="WGC275" s="54"/>
      <c r="WGD275" s="66"/>
      <c r="WGE275" s="54"/>
      <c r="WGF275" s="66"/>
      <c r="WGG275" s="54"/>
      <c r="WGH275" s="66"/>
      <c r="WGI275" s="54"/>
      <c r="WGJ275" s="66"/>
      <c r="WGK275" s="54"/>
      <c r="WGL275" s="66"/>
      <c r="WGM275" s="54"/>
      <c r="WGN275" s="66"/>
      <c r="WGO275" s="54"/>
      <c r="WGP275" s="66"/>
      <c r="WGQ275" s="54"/>
      <c r="WGR275" s="66"/>
      <c r="WGS275" s="54"/>
      <c r="WGT275" s="66"/>
      <c r="WGU275" s="54"/>
      <c r="WGV275" s="66"/>
      <c r="WGW275" s="54"/>
      <c r="WGX275" s="66"/>
      <c r="WGY275" s="54"/>
      <c r="WGZ275" s="66"/>
      <c r="WHA275" s="54"/>
      <c r="WHB275" s="66"/>
      <c r="WHC275" s="54"/>
      <c r="WHD275" s="66"/>
      <c r="WHE275" s="54"/>
      <c r="WHF275" s="66"/>
      <c r="WHG275" s="54"/>
      <c r="WHH275" s="66"/>
      <c r="WHI275" s="54"/>
      <c r="WHJ275" s="66"/>
      <c r="WHK275" s="54"/>
      <c r="WHL275" s="66"/>
      <c r="WHM275" s="54"/>
      <c r="WHN275" s="66"/>
      <c r="WHO275" s="54"/>
      <c r="WHP275" s="66"/>
      <c r="WHQ275" s="54"/>
      <c r="WHR275" s="66"/>
      <c r="WHS275" s="54"/>
      <c r="WHT275" s="66"/>
      <c r="WHU275" s="54"/>
      <c r="WHV275" s="66"/>
      <c r="WHW275" s="54"/>
      <c r="WHX275" s="66"/>
      <c r="WHY275" s="54"/>
      <c r="WHZ275" s="66"/>
      <c r="WIA275" s="54"/>
      <c r="WIB275" s="66"/>
      <c r="WIC275" s="54"/>
      <c r="WID275" s="66"/>
      <c r="WIE275" s="54"/>
      <c r="WIF275" s="66"/>
      <c r="WIG275" s="54"/>
      <c r="WIH275" s="66"/>
      <c r="WII275" s="54"/>
      <c r="WIJ275" s="66"/>
      <c r="WIK275" s="54"/>
      <c r="WIL275" s="66"/>
      <c r="WIM275" s="54"/>
      <c r="WIN275" s="66"/>
      <c r="WIO275" s="54"/>
      <c r="WIP275" s="66"/>
      <c r="WIQ275" s="54"/>
      <c r="WIR275" s="66"/>
      <c r="WIS275" s="54"/>
      <c r="WIT275" s="66"/>
      <c r="WIU275" s="54"/>
      <c r="WIV275" s="66"/>
      <c r="WIW275" s="54"/>
      <c r="WIX275" s="66"/>
      <c r="WIY275" s="54"/>
      <c r="WIZ275" s="66"/>
      <c r="WJA275" s="54"/>
      <c r="WJB275" s="66"/>
      <c r="WJC275" s="54"/>
      <c r="WJD275" s="66"/>
      <c r="WJE275" s="54"/>
      <c r="WJF275" s="66"/>
      <c r="WJG275" s="54"/>
      <c r="WJH275" s="66"/>
      <c r="WJI275" s="54"/>
      <c r="WJJ275" s="66"/>
      <c r="WJK275" s="54"/>
      <c r="WJL275" s="66"/>
      <c r="WJM275" s="54"/>
      <c r="WJN275" s="66"/>
      <c r="WJO275" s="54"/>
      <c r="WJP275" s="66"/>
      <c r="WJQ275" s="54"/>
      <c r="WJR275" s="66"/>
      <c r="WJS275" s="54"/>
      <c r="WJT275" s="66"/>
      <c r="WJU275" s="54"/>
      <c r="WJV275" s="66"/>
      <c r="WJW275" s="54"/>
      <c r="WJX275" s="66"/>
      <c r="WJY275" s="54"/>
      <c r="WJZ275" s="66"/>
      <c r="WKA275" s="54"/>
      <c r="WKB275" s="66"/>
      <c r="WKC275" s="54"/>
      <c r="WKD275" s="66"/>
      <c r="WKE275" s="54"/>
      <c r="WKF275" s="66"/>
      <c r="WKG275" s="54"/>
      <c r="WKH275" s="66"/>
      <c r="WKI275" s="54"/>
      <c r="WKJ275" s="66"/>
      <c r="WKK275" s="54"/>
      <c r="WKL275" s="66"/>
      <c r="WKM275" s="54"/>
      <c r="WKN275" s="66"/>
      <c r="WKO275" s="54"/>
      <c r="WKP275" s="66"/>
      <c r="WKQ275" s="54"/>
      <c r="WKR275" s="66"/>
      <c r="WKS275" s="54"/>
      <c r="WKT275" s="66"/>
      <c r="WKU275" s="54"/>
      <c r="WKV275" s="66"/>
      <c r="WKW275" s="54"/>
      <c r="WKX275" s="66"/>
      <c r="WKY275" s="54"/>
      <c r="WKZ275" s="66"/>
      <c r="WLA275" s="54"/>
      <c r="WLB275" s="66"/>
      <c r="WLC275" s="54"/>
      <c r="WLD275" s="66"/>
      <c r="WLE275" s="54"/>
      <c r="WLF275" s="66"/>
      <c r="WLG275" s="54"/>
      <c r="WLH275" s="66"/>
      <c r="WLI275" s="54"/>
      <c r="WLJ275" s="66"/>
      <c r="WLK275" s="54"/>
      <c r="WLL275" s="66"/>
      <c r="WLM275" s="54"/>
      <c r="WLN275" s="66"/>
      <c r="WLO275" s="54"/>
      <c r="WLP275" s="66"/>
      <c r="WLQ275" s="54"/>
      <c r="WLR275" s="66"/>
      <c r="WLS275" s="54"/>
      <c r="WLT275" s="66"/>
      <c r="WLU275" s="54"/>
      <c r="WLV275" s="66"/>
      <c r="WLW275" s="54"/>
      <c r="WLX275" s="66"/>
      <c r="WLY275" s="54"/>
      <c r="WLZ275" s="66"/>
      <c r="WMA275" s="54"/>
      <c r="WMB275" s="66"/>
      <c r="WMC275" s="54"/>
      <c r="WMD275" s="66"/>
      <c r="WME275" s="54"/>
      <c r="WMF275" s="66"/>
      <c r="WMG275" s="54"/>
      <c r="WMH275" s="66"/>
      <c r="WMI275" s="54"/>
      <c r="WMJ275" s="66"/>
      <c r="WMK275" s="54"/>
      <c r="WML275" s="66"/>
      <c r="WMM275" s="54"/>
      <c r="WMN275" s="66"/>
      <c r="WMO275" s="54"/>
      <c r="WMP275" s="66"/>
      <c r="WMQ275" s="54"/>
      <c r="WMR275" s="66"/>
      <c r="WMS275" s="54"/>
      <c r="WMT275" s="66"/>
      <c r="WMU275" s="54"/>
      <c r="WMV275" s="66"/>
      <c r="WMW275" s="54"/>
      <c r="WMX275" s="66"/>
      <c r="WMY275" s="54"/>
      <c r="WMZ275" s="66"/>
      <c r="WNA275" s="54"/>
      <c r="WNB275" s="66"/>
      <c r="WNC275" s="54"/>
      <c r="WND275" s="66"/>
      <c r="WNE275" s="54"/>
      <c r="WNF275" s="66"/>
      <c r="WNG275" s="54"/>
      <c r="WNH275" s="66"/>
      <c r="WNI275" s="54"/>
      <c r="WNJ275" s="66"/>
      <c r="WNK275" s="54"/>
      <c r="WNL275" s="66"/>
      <c r="WNM275" s="54"/>
      <c r="WNN275" s="66"/>
      <c r="WNO275" s="54"/>
      <c r="WNP275" s="66"/>
      <c r="WNQ275" s="54"/>
      <c r="WNR275" s="66"/>
      <c r="WNS275" s="54"/>
      <c r="WNT275" s="66"/>
      <c r="WNU275" s="54"/>
      <c r="WNV275" s="66"/>
      <c r="WNW275" s="54"/>
      <c r="WNX275" s="66"/>
      <c r="WNY275" s="54"/>
      <c r="WNZ275" s="66"/>
      <c r="WOA275" s="54"/>
      <c r="WOB275" s="66"/>
      <c r="WOC275" s="54"/>
      <c r="WOD275" s="66"/>
      <c r="WOE275" s="54"/>
      <c r="WOF275" s="66"/>
      <c r="WOG275" s="54"/>
      <c r="WOH275" s="66"/>
      <c r="WOI275" s="54"/>
      <c r="WOJ275" s="66"/>
      <c r="WOK275" s="54"/>
      <c r="WOL275" s="66"/>
      <c r="WOM275" s="54"/>
      <c r="WON275" s="66"/>
      <c r="WOO275" s="54"/>
      <c r="WOP275" s="66"/>
      <c r="WOQ275" s="54"/>
      <c r="WOR275" s="66"/>
      <c r="WOS275" s="54"/>
      <c r="WOT275" s="66"/>
      <c r="WOU275" s="54"/>
      <c r="WOV275" s="66"/>
      <c r="WOW275" s="54"/>
      <c r="WOX275" s="66"/>
      <c r="WOY275" s="54"/>
      <c r="WOZ275" s="66"/>
      <c r="WPA275" s="54"/>
      <c r="WPB275" s="66"/>
      <c r="WPC275" s="54"/>
      <c r="WPD275" s="66"/>
      <c r="WPE275" s="54"/>
      <c r="WPF275" s="66"/>
      <c r="WPG275" s="54"/>
      <c r="WPH275" s="66"/>
      <c r="WPI275" s="54"/>
      <c r="WPJ275" s="66"/>
      <c r="WPK275" s="54"/>
      <c r="WPL275" s="66"/>
      <c r="WPM275" s="54"/>
      <c r="WPN275" s="66"/>
      <c r="WPO275" s="54"/>
      <c r="WPP275" s="66"/>
      <c r="WPQ275" s="54"/>
      <c r="WPR275" s="66"/>
      <c r="WPS275" s="54"/>
      <c r="WPT275" s="66"/>
      <c r="WPU275" s="54"/>
      <c r="WPV275" s="66"/>
      <c r="WPW275" s="54"/>
      <c r="WPX275" s="66"/>
      <c r="WPY275" s="54"/>
      <c r="WPZ275" s="66"/>
      <c r="WQA275" s="54"/>
      <c r="WQB275" s="66"/>
      <c r="WQC275" s="54"/>
      <c r="WQD275" s="66"/>
      <c r="WQE275" s="54"/>
      <c r="WQF275" s="66"/>
      <c r="WQG275" s="54"/>
      <c r="WQH275" s="66"/>
      <c r="WQI275" s="54"/>
      <c r="WQJ275" s="66"/>
      <c r="WQK275" s="54"/>
      <c r="WQL275" s="66"/>
      <c r="WQM275" s="54"/>
      <c r="WQN275" s="66"/>
      <c r="WQO275" s="54"/>
      <c r="WQP275" s="66"/>
      <c r="WQQ275" s="54"/>
      <c r="WQR275" s="66"/>
      <c r="WQS275" s="54"/>
      <c r="WQT275" s="66"/>
      <c r="WQU275" s="54"/>
      <c r="WQV275" s="66"/>
      <c r="WQW275" s="54"/>
      <c r="WQX275" s="66"/>
      <c r="WQY275" s="54"/>
      <c r="WQZ275" s="66"/>
      <c r="WRA275" s="54"/>
      <c r="WRB275" s="66"/>
      <c r="WRC275" s="54"/>
      <c r="WRD275" s="66"/>
      <c r="WRE275" s="54"/>
      <c r="WRF275" s="66"/>
      <c r="WRG275" s="54"/>
      <c r="WRH275" s="66"/>
      <c r="WRI275" s="54"/>
      <c r="WRJ275" s="66"/>
      <c r="WRK275" s="54"/>
      <c r="WRL275" s="66"/>
      <c r="WRM275" s="54"/>
      <c r="WRN275" s="66"/>
      <c r="WRO275" s="54"/>
      <c r="WRP275" s="66"/>
      <c r="WRQ275" s="54"/>
      <c r="WRR275" s="66"/>
      <c r="WRS275" s="54"/>
      <c r="WRT275" s="66"/>
      <c r="WRU275" s="54"/>
      <c r="WRV275" s="66"/>
      <c r="WRW275" s="54"/>
      <c r="WRX275" s="66"/>
      <c r="WRY275" s="54"/>
      <c r="WRZ275" s="66"/>
      <c r="WSA275" s="54"/>
      <c r="WSB275" s="66"/>
      <c r="WSC275" s="54"/>
      <c r="WSD275" s="66"/>
      <c r="WSE275" s="54"/>
      <c r="WSF275" s="66"/>
      <c r="WSG275" s="54"/>
      <c r="WSH275" s="66"/>
      <c r="WSI275" s="54"/>
      <c r="WSJ275" s="66"/>
      <c r="WSK275" s="54"/>
      <c r="WSL275" s="66"/>
      <c r="WSM275" s="54"/>
      <c r="WSN275" s="66"/>
      <c r="WSO275" s="54"/>
      <c r="WSP275" s="66"/>
      <c r="WSQ275" s="54"/>
      <c r="WSR275" s="66"/>
      <c r="WSS275" s="54"/>
      <c r="WST275" s="66"/>
      <c r="WSU275" s="54"/>
      <c r="WSV275" s="66"/>
      <c r="WSW275" s="54"/>
      <c r="WSX275" s="66"/>
      <c r="WSY275" s="54"/>
      <c r="WSZ275" s="66"/>
      <c r="WTA275" s="54"/>
      <c r="WTB275" s="66"/>
      <c r="WTC275" s="54"/>
      <c r="WTD275" s="66"/>
      <c r="WTE275" s="54"/>
      <c r="WTF275" s="66"/>
      <c r="WTG275" s="54"/>
      <c r="WTH275" s="66"/>
      <c r="WTI275" s="54"/>
      <c r="WTJ275" s="66"/>
      <c r="WTK275" s="54"/>
      <c r="WTL275" s="66"/>
      <c r="WTM275" s="54"/>
      <c r="WTN275" s="66"/>
      <c r="WTO275" s="54"/>
      <c r="WTP275" s="66"/>
      <c r="WTQ275" s="54"/>
      <c r="WTR275" s="66"/>
      <c r="WTS275" s="54"/>
      <c r="WTT275" s="66"/>
      <c r="WTU275" s="54"/>
      <c r="WTV275" s="66"/>
      <c r="WTW275" s="54"/>
      <c r="WTX275" s="66"/>
      <c r="WTY275" s="54"/>
      <c r="WTZ275" s="66"/>
      <c r="WUA275" s="54"/>
      <c r="WUB275" s="66"/>
      <c r="WUC275" s="54"/>
      <c r="WUD275" s="66"/>
      <c r="WUE275" s="54"/>
      <c r="WUF275" s="66"/>
      <c r="WUG275" s="54"/>
      <c r="WUH275" s="66"/>
      <c r="WUI275" s="54"/>
      <c r="WUJ275" s="66"/>
      <c r="WUK275" s="54"/>
      <c r="WUL275" s="66"/>
      <c r="WUM275" s="54"/>
      <c r="WUN275" s="66"/>
      <c r="WUO275" s="54"/>
      <c r="WUP275" s="66"/>
      <c r="WUQ275" s="54"/>
      <c r="WUR275" s="66"/>
      <c r="WUS275" s="54"/>
      <c r="WUT275" s="66"/>
      <c r="WUU275" s="54"/>
      <c r="WUV275" s="66"/>
      <c r="WUW275" s="54"/>
      <c r="WUX275" s="66"/>
      <c r="WUY275" s="54"/>
      <c r="WUZ275" s="66"/>
      <c r="WVA275" s="54"/>
      <c r="WVB275" s="66"/>
      <c r="WVC275" s="54"/>
      <c r="WVD275" s="66"/>
      <c r="WVE275" s="54"/>
      <c r="WVF275" s="66"/>
      <c r="WVG275" s="54"/>
      <c r="WVH275" s="66"/>
      <c r="WVI275" s="54"/>
      <c r="WVJ275" s="66"/>
      <c r="WVK275" s="54"/>
      <c r="WVL275" s="66"/>
      <c r="WVM275" s="54"/>
      <c r="WVN275" s="66"/>
      <c r="WVO275" s="54"/>
      <c r="WVP275" s="66"/>
      <c r="WVQ275" s="54"/>
      <c r="WVR275" s="66"/>
      <c r="WVS275" s="54"/>
      <c r="WVT275" s="66"/>
      <c r="WVU275" s="54"/>
      <c r="WVV275" s="66"/>
      <c r="WVW275" s="54"/>
      <c r="WVX275" s="66"/>
      <c r="WVY275" s="54"/>
      <c r="WVZ275" s="66"/>
      <c r="WWA275" s="54"/>
      <c r="WWB275" s="66"/>
      <c r="WWC275" s="54"/>
      <c r="WWD275" s="66"/>
      <c r="WWE275" s="54"/>
      <c r="WWF275" s="66"/>
      <c r="WWG275" s="54"/>
      <c r="WWH275" s="66"/>
      <c r="WWI275" s="54"/>
      <c r="WWJ275" s="66"/>
      <c r="WWK275" s="54"/>
      <c r="WWL275" s="66"/>
      <c r="WWM275" s="54"/>
      <c r="WWN275" s="66"/>
      <c r="WWO275" s="54"/>
      <c r="WWP275" s="66"/>
      <c r="WWQ275" s="54"/>
      <c r="WWR275" s="66"/>
      <c r="WWS275" s="54"/>
      <c r="WWT275" s="66"/>
      <c r="WWU275" s="54"/>
      <c r="WWV275" s="66"/>
      <c r="WWW275" s="54"/>
      <c r="WWX275" s="66"/>
      <c r="WWY275" s="54"/>
      <c r="WWZ275" s="66"/>
      <c r="WXA275" s="54"/>
      <c r="WXB275" s="66"/>
      <c r="WXC275" s="54"/>
      <c r="WXD275" s="66"/>
      <c r="WXE275" s="54"/>
      <c r="WXF275" s="66"/>
      <c r="WXG275" s="54"/>
      <c r="WXH275" s="66"/>
      <c r="WXI275" s="54"/>
      <c r="WXJ275" s="66"/>
      <c r="WXK275" s="54"/>
      <c r="WXL275" s="66"/>
      <c r="WXM275" s="54"/>
      <c r="WXN275" s="66"/>
      <c r="WXO275" s="54"/>
      <c r="WXP275" s="66"/>
      <c r="WXQ275" s="54"/>
      <c r="WXR275" s="66"/>
      <c r="WXS275" s="54"/>
      <c r="WXT275" s="66"/>
      <c r="WXU275" s="54"/>
      <c r="WXV275" s="66"/>
      <c r="WXW275" s="54"/>
      <c r="WXX275" s="66"/>
      <c r="WXY275" s="54"/>
      <c r="WXZ275" s="66"/>
      <c r="WYA275" s="54"/>
      <c r="WYB275" s="66"/>
      <c r="WYC275" s="54"/>
      <c r="WYD275" s="66"/>
      <c r="WYE275" s="54"/>
      <c r="WYF275" s="66"/>
      <c r="WYG275" s="54"/>
      <c r="WYH275" s="66"/>
      <c r="WYI275" s="54"/>
      <c r="WYJ275" s="66"/>
      <c r="WYK275" s="54"/>
      <c r="WYL275" s="66"/>
      <c r="WYM275" s="54"/>
      <c r="WYN275" s="66"/>
      <c r="WYO275" s="54"/>
      <c r="WYP275" s="66"/>
      <c r="WYQ275" s="54"/>
      <c r="WYR275" s="66"/>
      <c r="WYS275" s="54"/>
      <c r="WYT275" s="66"/>
      <c r="WYU275" s="54"/>
      <c r="WYV275" s="66"/>
      <c r="WYW275" s="54"/>
      <c r="WYX275" s="66"/>
      <c r="WYY275" s="54"/>
      <c r="WYZ275" s="66"/>
      <c r="WZA275" s="54"/>
      <c r="WZB275" s="66"/>
      <c r="WZC275" s="54"/>
      <c r="WZD275" s="66"/>
      <c r="WZE275" s="54"/>
      <c r="WZF275" s="66"/>
      <c r="WZG275" s="54"/>
      <c r="WZH275" s="66"/>
      <c r="WZI275" s="54"/>
      <c r="WZJ275" s="66"/>
      <c r="WZK275" s="54"/>
      <c r="WZL275" s="66"/>
      <c r="WZM275" s="54"/>
      <c r="WZN275" s="66"/>
      <c r="WZO275" s="54"/>
      <c r="WZP275" s="66"/>
      <c r="WZQ275" s="54"/>
      <c r="WZR275" s="66"/>
      <c r="WZS275" s="54"/>
      <c r="WZT275" s="66"/>
      <c r="WZU275" s="54"/>
      <c r="WZV275" s="66"/>
      <c r="WZW275" s="54"/>
      <c r="WZX275" s="66"/>
      <c r="WZY275" s="54"/>
      <c r="WZZ275" s="66"/>
      <c r="XAA275" s="54"/>
      <c r="XAB275" s="66"/>
      <c r="XAC275" s="54"/>
      <c r="XAD275" s="66"/>
      <c r="XAE275" s="54"/>
      <c r="XAF275" s="66"/>
      <c r="XAG275" s="54"/>
      <c r="XAH275" s="66"/>
      <c r="XAI275" s="54"/>
      <c r="XAJ275" s="66"/>
      <c r="XAK275" s="54"/>
      <c r="XAL275" s="66"/>
      <c r="XAM275" s="54"/>
      <c r="XAN275" s="66"/>
      <c r="XAO275" s="54"/>
      <c r="XAP275" s="66"/>
      <c r="XAQ275" s="54"/>
      <c r="XAR275" s="66"/>
      <c r="XAS275" s="54"/>
      <c r="XAT275" s="66"/>
      <c r="XAU275" s="54"/>
      <c r="XAV275" s="66"/>
      <c r="XAW275" s="54"/>
      <c r="XAX275" s="66"/>
      <c r="XAY275" s="54"/>
      <c r="XAZ275" s="66"/>
      <c r="XBA275" s="54"/>
      <c r="XBB275" s="66"/>
      <c r="XBC275" s="54"/>
      <c r="XBD275" s="66"/>
      <c r="XBE275" s="54"/>
      <c r="XBF275" s="66"/>
      <c r="XBG275" s="54"/>
      <c r="XBH275" s="66"/>
      <c r="XBI275" s="54"/>
      <c r="XBJ275" s="66"/>
      <c r="XBK275" s="54"/>
      <c r="XBL275" s="66"/>
      <c r="XBM275" s="54"/>
      <c r="XBN275" s="66"/>
      <c r="XBO275" s="54"/>
      <c r="XBP275" s="66"/>
      <c r="XBQ275" s="54"/>
      <c r="XBR275" s="66"/>
      <c r="XBS275" s="54"/>
      <c r="XBT275" s="66"/>
      <c r="XBU275" s="54"/>
      <c r="XBV275" s="66"/>
      <c r="XBW275" s="54"/>
      <c r="XBX275" s="66"/>
      <c r="XBY275" s="54"/>
      <c r="XBZ275" s="66"/>
      <c r="XCA275" s="54"/>
      <c r="XCB275" s="66"/>
      <c r="XCC275" s="54"/>
      <c r="XCD275" s="66"/>
      <c r="XCE275" s="54"/>
      <c r="XCF275" s="66"/>
      <c r="XCG275" s="54"/>
      <c r="XCH275" s="66"/>
      <c r="XCI275" s="54"/>
      <c r="XCJ275" s="66"/>
      <c r="XCK275" s="54"/>
      <c r="XCL275" s="66"/>
      <c r="XCM275" s="54"/>
      <c r="XCN275" s="66"/>
      <c r="XCO275" s="54"/>
      <c r="XCP275" s="66"/>
      <c r="XCQ275" s="54"/>
      <c r="XCR275" s="66"/>
      <c r="XCS275" s="54"/>
      <c r="XCT275" s="66"/>
      <c r="XCU275" s="54"/>
      <c r="XCV275" s="66"/>
      <c r="XCW275" s="54"/>
      <c r="XCX275" s="66"/>
      <c r="XCY275" s="54"/>
      <c r="XCZ275" s="66"/>
      <c r="XDA275" s="54"/>
      <c r="XDB275" s="66"/>
      <c r="XDC275" s="54"/>
      <c r="XDD275" s="66"/>
      <c r="XDE275" s="54"/>
      <c r="XDF275" s="66"/>
      <c r="XDG275" s="54"/>
      <c r="XDH275" s="66"/>
      <c r="XDI275" s="54"/>
      <c r="XDJ275" s="66"/>
      <c r="XDK275" s="54"/>
      <c r="XDL275" s="66"/>
      <c r="XDM275" s="54"/>
      <c r="XDN275" s="66"/>
      <c r="XDO275" s="54"/>
      <c r="XDP275" s="66"/>
      <c r="XDQ275" s="54"/>
      <c r="XDR275" s="66"/>
      <c r="XDS275" s="54"/>
      <c r="XDT275" s="66"/>
      <c r="XDU275" s="54"/>
      <c r="XDV275" s="66"/>
      <c r="XDW275" s="54"/>
      <c r="XDX275" s="66"/>
      <c r="XDY275" s="54"/>
      <c r="XDZ275" s="66"/>
      <c r="XEA275" s="54"/>
      <c r="XEB275" s="66"/>
      <c r="XEC275" s="54"/>
      <c r="XED275" s="66"/>
      <c r="XEE275" s="54"/>
      <c r="XEF275" s="66"/>
      <c r="XEG275" s="54"/>
      <c r="XEH275" s="66"/>
      <c r="XEI275" s="54"/>
      <c r="XEJ275" s="66"/>
      <c r="XEK275" s="54"/>
      <c r="XEL275" s="66"/>
      <c r="XEM275" s="54"/>
      <c r="XEN275" s="66"/>
      <c r="XEO275" s="54"/>
      <c r="XEP275" s="66"/>
      <c r="XEQ275" s="54"/>
      <c r="XER275" s="66"/>
      <c r="XES275" s="54"/>
      <c r="XET275" s="66"/>
      <c r="XEU275" s="54"/>
      <c r="XEV275" s="66"/>
      <c r="XEW275" s="54"/>
      <c r="XEX275" s="66"/>
      <c r="XEY275" s="54"/>
      <c r="XEZ275" s="66"/>
      <c r="XFA275" s="54"/>
      <c r="XFB275" s="66"/>
      <c r="XFC275" s="54"/>
    </row>
    <row r="276" spans="2:16383" s="49" customFormat="1" x14ac:dyDescent="0.25">
      <c r="B276" s="14"/>
      <c r="C276" s="230"/>
      <c r="D276" s="66"/>
      <c r="E276" s="54"/>
      <c r="F276" s="139"/>
      <c r="G276" s="139"/>
      <c r="H276" s="139"/>
      <c r="I276" s="139"/>
      <c r="J276" s="139"/>
      <c r="K276" s="139"/>
      <c r="L276" s="139"/>
      <c r="M276" s="139"/>
      <c r="N276" s="66"/>
      <c r="O276" s="54"/>
      <c r="P276" s="66"/>
      <c r="Q276" s="54"/>
      <c r="R276" s="66"/>
      <c r="S276" s="54"/>
      <c r="T276" s="66"/>
      <c r="U276" s="54"/>
      <c r="V276" s="66"/>
      <c r="W276" s="54"/>
      <c r="X276" s="66"/>
      <c r="Y276" s="54"/>
      <c r="Z276" s="66"/>
      <c r="AA276" s="54"/>
      <c r="AB276" s="66"/>
      <c r="AC276" s="54"/>
      <c r="AD276" s="66"/>
      <c r="AE276" s="54"/>
      <c r="AF276" s="66"/>
      <c r="AG276" s="54"/>
      <c r="AH276" s="66"/>
      <c r="AI276" s="54"/>
      <c r="AJ276" s="66"/>
      <c r="AK276" s="54"/>
      <c r="AL276" s="66"/>
      <c r="AM276" s="54"/>
      <c r="AN276" s="66"/>
      <c r="AO276" s="54"/>
      <c r="AP276" s="66"/>
      <c r="AQ276" s="54"/>
      <c r="AR276" s="66"/>
      <c r="AS276" s="54"/>
      <c r="AT276" s="66"/>
      <c r="AU276" s="54"/>
      <c r="AV276" s="66"/>
      <c r="AW276" s="54"/>
      <c r="AX276" s="66"/>
      <c r="AY276" s="54"/>
      <c r="AZ276" s="66"/>
      <c r="BA276" s="54"/>
      <c r="BB276" s="66"/>
      <c r="BC276" s="54"/>
      <c r="BD276" s="66"/>
      <c r="BE276" s="54"/>
      <c r="BF276" s="66"/>
      <c r="BG276" s="54"/>
      <c r="BH276" s="66"/>
      <c r="BI276" s="54"/>
      <c r="BJ276" s="66"/>
      <c r="BK276" s="54"/>
      <c r="BL276" s="66"/>
      <c r="BM276" s="54"/>
      <c r="BN276" s="66"/>
      <c r="BO276" s="54"/>
      <c r="BP276" s="66"/>
      <c r="BQ276" s="54"/>
      <c r="BR276" s="66"/>
      <c r="BS276" s="54"/>
      <c r="BT276" s="66"/>
      <c r="BU276" s="54"/>
      <c r="BV276" s="66"/>
      <c r="BW276" s="54"/>
      <c r="BX276" s="66"/>
      <c r="BY276" s="54"/>
      <c r="BZ276" s="66"/>
      <c r="CA276" s="54"/>
      <c r="CB276" s="66"/>
      <c r="CC276" s="54"/>
      <c r="CD276" s="66"/>
      <c r="CE276" s="54"/>
      <c r="CF276" s="66"/>
      <c r="CG276" s="54"/>
      <c r="CH276" s="66"/>
      <c r="CI276" s="54"/>
      <c r="CJ276" s="66"/>
      <c r="CK276" s="54"/>
      <c r="CL276" s="66"/>
      <c r="CM276" s="54"/>
      <c r="CN276" s="66"/>
      <c r="CO276" s="54"/>
      <c r="CP276" s="66"/>
      <c r="CQ276" s="54"/>
      <c r="CR276" s="66"/>
      <c r="CS276" s="54"/>
      <c r="CT276" s="66"/>
      <c r="CU276" s="54"/>
      <c r="CV276" s="66"/>
      <c r="CW276" s="54"/>
      <c r="CX276" s="66"/>
      <c r="CY276" s="54"/>
      <c r="CZ276" s="66"/>
      <c r="DA276" s="54"/>
      <c r="DB276" s="66"/>
      <c r="DC276" s="54"/>
      <c r="DD276" s="66"/>
      <c r="DE276" s="54"/>
      <c r="DF276" s="66"/>
      <c r="DG276" s="54"/>
      <c r="DH276" s="66"/>
      <c r="DI276" s="54"/>
      <c r="DJ276" s="66"/>
      <c r="DK276" s="54"/>
      <c r="DL276" s="66"/>
      <c r="DM276" s="54"/>
      <c r="DN276" s="66"/>
      <c r="DO276" s="54"/>
      <c r="DP276" s="66"/>
      <c r="DQ276" s="54"/>
      <c r="DR276" s="66"/>
      <c r="DS276" s="54"/>
      <c r="DT276" s="66"/>
      <c r="DU276" s="54"/>
      <c r="DV276" s="66"/>
      <c r="DW276" s="54"/>
      <c r="DX276" s="66"/>
      <c r="DY276" s="54"/>
      <c r="DZ276" s="66"/>
      <c r="EA276" s="54"/>
      <c r="EB276" s="66"/>
      <c r="EC276" s="54"/>
      <c r="ED276" s="66"/>
      <c r="EE276" s="54"/>
      <c r="EF276" s="66"/>
      <c r="EG276" s="54"/>
      <c r="EH276" s="66"/>
      <c r="EI276" s="54"/>
      <c r="EJ276" s="66"/>
      <c r="EK276" s="54"/>
      <c r="EL276" s="66"/>
      <c r="EM276" s="54"/>
      <c r="EN276" s="66"/>
      <c r="EO276" s="54"/>
      <c r="EP276" s="66"/>
      <c r="EQ276" s="54"/>
      <c r="ER276" s="66"/>
      <c r="ES276" s="54"/>
      <c r="ET276" s="66"/>
      <c r="EU276" s="54"/>
      <c r="EV276" s="66"/>
      <c r="EW276" s="54"/>
      <c r="EX276" s="66"/>
      <c r="EY276" s="54"/>
      <c r="EZ276" s="66"/>
      <c r="FA276" s="54"/>
      <c r="FB276" s="66"/>
      <c r="FC276" s="54"/>
      <c r="FD276" s="66"/>
      <c r="FE276" s="54"/>
      <c r="FF276" s="66"/>
      <c r="FG276" s="54"/>
      <c r="FH276" s="66"/>
      <c r="FI276" s="54"/>
      <c r="FJ276" s="66"/>
      <c r="FK276" s="54"/>
      <c r="FL276" s="66"/>
      <c r="FM276" s="54"/>
      <c r="FN276" s="66"/>
      <c r="FO276" s="54"/>
      <c r="FP276" s="66"/>
      <c r="FQ276" s="54"/>
      <c r="FR276" s="66"/>
      <c r="FS276" s="54"/>
      <c r="FT276" s="66"/>
      <c r="FU276" s="54"/>
      <c r="FV276" s="66"/>
      <c r="FW276" s="54"/>
      <c r="FX276" s="66"/>
      <c r="FY276" s="54"/>
      <c r="FZ276" s="66"/>
      <c r="GA276" s="54"/>
      <c r="GB276" s="66"/>
      <c r="GC276" s="54"/>
      <c r="GD276" s="66"/>
      <c r="GE276" s="54"/>
      <c r="GF276" s="66"/>
      <c r="GG276" s="54"/>
      <c r="GH276" s="66"/>
      <c r="GI276" s="54"/>
      <c r="GJ276" s="66"/>
      <c r="GK276" s="54"/>
      <c r="GL276" s="66"/>
      <c r="GM276" s="54"/>
      <c r="GN276" s="66"/>
      <c r="GO276" s="54"/>
      <c r="GP276" s="66"/>
      <c r="GQ276" s="54"/>
      <c r="GR276" s="66"/>
      <c r="GS276" s="54"/>
      <c r="GT276" s="66"/>
      <c r="GU276" s="54"/>
      <c r="GV276" s="66"/>
      <c r="GW276" s="54"/>
      <c r="GX276" s="66"/>
      <c r="GY276" s="54"/>
      <c r="GZ276" s="66"/>
      <c r="HA276" s="54"/>
      <c r="HB276" s="66"/>
      <c r="HC276" s="54"/>
      <c r="HD276" s="66"/>
      <c r="HE276" s="54"/>
      <c r="HF276" s="66"/>
      <c r="HG276" s="54"/>
      <c r="HH276" s="66"/>
      <c r="HI276" s="54"/>
      <c r="HJ276" s="66"/>
      <c r="HK276" s="54"/>
      <c r="HL276" s="66"/>
      <c r="HM276" s="54"/>
      <c r="HN276" s="66"/>
      <c r="HO276" s="54"/>
      <c r="HP276" s="66"/>
      <c r="HQ276" s="54"/>
      <c r="HR276" s="66"/>
      <c r="HS276" s="54"/>
      <c r="HT276" s="66"/>
      <c r="HU276" s="54"/>
      <c r="HV276" s="66"/>
      <c r="HW276" s="54"/>
      <c r="HX276" s="66"/>
      <c r="HY276" s="54"/>
      <c r="HZ276" s="66"/>
      <c r="IA276" s="54"/>
      <c r="IB276" s="66"/>
      <c r="IC276" s="54"/>
      <c r="ID276" s="66"/>
      <c r="IE276" s="54"/>
      <c r="IF276" s="66"/>
      <c r="IG276" s="54"/>
      <c r="IH276" s="66"/>
      <c r="II276" s="54"/>
      <c r="IJ276" s="66"/>
      <c r="IK276" s="54"/>
      <c r="IL276" s="66"/>
      <c r="IM276" s="54"/>
      <c r="IN276" s="66"/>
      <c r="IO276" s="54"/>
      <c r="IP276" s="66"/>
      <c r="IQ276" s="54"/>
      <c r="IR276" s="66"/>
      <c r="IS276" s="54"/>
      <c r="IT276" s="66"/>
      <c r="IU276" s="54"/>
      <c r="IV276" s="66"/>
      <c r="IW276" s="54"/>
      <c r="IX276" s="66"/>
      <c r="IY276" s="54"/>
      <c r="IZ276" s="66"/>
      <c r="JA276" s="54"/>
      <c r="JB276" s="66"/>
      <c r="JC276" s="54"/>
      <c r="JD276" s="66"/>
      <c r="JE276" s="54"/>
      <c r="JF276" s="66"/>
      <c r="JG276" s="54"/>
      <c r="JH276" s="66"/>
      <c r="JI276" s="54"/>
      <c r="JJ276" s="66"/>
      <c r="JK276" s="54"/>
      <c r="JL276" s="66"/>
      <c r="JM276" s="54"/>
      <c r="JN276" s="66"/>
      <c r="JO276" s="54"/>
      <c r="JP276" s="66"/>
      <c r="JQ276" s="54"/>
      <c r="JR276" s="66"/>
      <c r="JS276" s="54"/>
      <c r="JT276" s="66"/>
      <c r="JU276" s="54"/>
      <c r="JV276" s="66"/>
      <c r="JW276" s="54"/>
      <c r="JX276" s="66"/>
      <c r="JY276" s="54"/>
      <c r="JZ276" s="66"/>
      <c r="KA276" s="54"/>
      <c r="KB276" s="66"/>
      <c r="KC276" s="54"/>
      <c r="KD276" s="66"/>
      <c r="KE276" s="54"/>
      <c r="KF276" s="66"/>
      <c r="KG276" s="54"/>
      <c r="KH276" s="66"/>
      <c r="KI276" s="54"/>
      <c r="KJ276" s="66"/>
      <c r="KK276" s="54"/>
      <c r="KL276" s="66"/>
      <c r="KM276" s="54"/>
      <c r="KN276" s="66"/>
      <c r="KO276" s="54"/>
      <c r="KP276" s="66"/>
      <c r="KQ276" s="54"/>
      <c r="KR276" s="66"/>
      <c r="KS276" s="54"/>
      <c r="KT276" s="66"/>
      <c r="KU276" s="54"/>
      <c r="KV276" s="66"/>
      <c r="KW276" s="54"/>
      <c r="KX276" s="66"/>
      <c r="KY276" s="54"/>
      <c r="KZ276" s="66"/>
      <c r="LA276" s="54"/>
      <c r="LB276" s="66"/>
      <c r="LC276" s="54"/>
      <c r="LD276" s="66"/>
      <c r="LE276" s="54"/>
      <c r="LF276" s="66"/>
      <c r="LG276" s="54"/>
      <c r="LH276" s="66"/>
      <c r="LI276" s="54"/>
      <c r="LJ276" s="66"/>
      <c r="LK276" s="54"/>
      <c r="LL276" s="66"/>
      <c r="LM276" s="54"/>
      <c r="LN276" s="66"/>
      <c r="LO276" s="54"/>
      <c r="LP276" s="66"/>
      <c r="LQ276" s="54"/>
      <c r="LR276" s="66"/>
      <c r="LS276" s="54"/>
      <c r="LT276" s="66"/>
      <c r="LU276" s="54"/>
      <c r="LV276" s="66"/>
      <c r="LW276" s="54"/>
      <c r="LX276" s="66"/>
      <c r="LY276" s="54"/>
      <c r="LZ276" s="66"/>
      <c r="MA276" s="54"/>
      <c r="MB276" s="66"/>
      <c r="MC276" s="54"/>
      <c r="MD276" s="66"/>
      <c r="ME276" s="54"/>
      <c r="MF276" s="66"/>
      <c r="MG276" s="54"/>
      <c r="MH276" s="66"/>
      <c r="MI276" s="54"/>
      <c r="MJ276" s="66"/>
      <c r="MK276" s="54"/>
      <c r="ML276" s="66"/>
      <c r="MM276" s="54"/>
      <c r="MN276" s="66"/>
      <c r="MO276" s="54"/>
      <c r="MP276" s="66"/>
      <c r="MQ276" s="54"/>
      <c r="MR276" s="66"/>
      <c r="MS276" s="54"/>
      <c r="MT276" s="66"/>
      <c r="MU276" s="54"/>
      <c r="MV276" s="66"/>
      <c r="MW276" s="54"/>
      <c r="MX276" s="66"/>
      <c r="MY276" s="54"/>
      <c r="MZ276" s="66"/>
      <c r="NA276" s="54"/>
      <c r="NB276" s="66"/>
      <c r="NC276" s="54"/>
      <c r="ND276" s="66"/>
      <c r="NE276" s="54"/>
      <c r="NF276" s="66"/>
      <c r="NG276" s="54"/>
      <c r="NH276" s="66"/>
      <c r="NI276" s="54"/>
      <c r="NJ276" s="66"/>
      <c r="NK276" s="54"/>
      <c r="NL276" s="66"/>
      <c r="NM276" s="54"/>
      <c r="NN276" s="66"/>
      <c r="NO276" s="54"/>
      <c r="NP276" s="66"/>
      <c r="NQ276" s="54"/>
      <c r="NR276" s="66"/>
      <c r="NS276" s="54"/>
      <c r="NT276" s="66"/>
      <c r="NU276" s="54"/>
      <c r="NV276" s="66"/>
      <c r="NW276" s="54"/>
      <c r="NX276" s="66"/>
      <c r="NY276" s="54"/>
      <c r="NZ276" s="66"/>
      <c r="OA276" s="54"/>
      <c r="OB276" s="66"/>
      <c r="OC276" s="54"/>
      <c r="OD276" s="66"/>
      <c r="OE276" s="54"/>
      <c r="OF276" s="66"/>
      <c r="OG276" s="54"/>
      <c r="OH276" s="66"/>
      <c r="OI276" s="54"/>
      <c r="OJ276" s="66"/>
      <c r="OK276" s="54"/>
      <c r="OL276" s="66"/>
      <c r="OM276" s="54"/>
      <c r="ON276" s="66"/>
      <c r="OO276" s="54"/>
      <c r="OP276" s="66"/>
      <c r="OQ276" s="54"/>
      <c r="OR276" s="66"/>
      <c r="OS276" s="54"/>
      <c r="OT276" s="66"/>
      <c r="OU276" s="54"/>
      <c r="OV276" s="66"/>
      <c r="OW276" s="54"/>
      <c r="OX276" s="66"/>
      <c r="OY276" s="54"/>
      <c r="OZ276" s="66"/>
      <c r="PA276" s="54"/>
      <c r="PB276" s="66"/>
      <c r="PC276" s="54"/>
      <c r="PD276" s="66"/>
      <c r="PE276" s="54"/>
      <c r="PF276" s="66"/>
      <c r="PG276" s="54"/>
      <c r="PH276" s="66"/>
      <c r="PI276" s="54"/>
      <c r="PJ276" s="66"/>
      <c r="PK276" s="54"/>
      <c r="PL276" s="66"/>
      <c r="PM276" s="54"/>
      <c r="PN276" s="66"/>
      <c r="PO276" s="54"/>
      <c r="PP276" s="66"/>
      <c r="PQ276" s="54"/>
      <c r="PR276" s="66"/>
      <c r="PS276" s="54"/>
      <c r="PT276" s="66"/>
      <c r="PU276" s="54"/>
      <c r="PV276" s="66"/>
      <c r="PW276" s="54"/>
      <c r="PX276" s="66"/>
      <c r="PY276" s="54"/>
      <c r="PZ276" s="66"/>
      <c r="QA276" s="54"/>
      <c r="QB276" s="66"/>
      <c r="QC276" s="54"/>
      <c r="QD276" s="66"/>
      <c r="QE276" s="54"/>
      <c r="QF276" s="66"/>
      <c r="QG276" s="54"/>
      <c r="QH276" s="66"/>
      <c r="QI276" s="54"/>
      <c r="QJ276" s="66"/>
      <c r="QK276" s="54"/>
      <c r="QL276" s="66"/>
      <c r="QM276" s="54"/>
      <c r="QN276" s="66"/>
      <c r="QO276" s="54"/>
      <c r="QP276" s="66"/>
      <c r="QQ276" s="54"/>
      <c r="QR276" s="66"/>
      <c r="QS276" s="54"/>
      <c r="QT276" s="66"/>
      <c r="QU276" s="54"/>
      <c r="QV276" s="66"/>
      <c r="QW276" s="54"/>
      <c r="QX276" s="66"/>
      <c r="QY276" s="54"/>
      <c r="QZ276" s="66"/>
      <c r="RA276" s="54"/>
      <c r="RB276" s="66"/>
      <c r="RC276" s="54"/>
      <c r="RD276" s="66"/>
      <c r="RE276" s="54"/>
      <c r="RF276" s="66"/>
      <c r="RG276" s="54"/>
      <c r="RH276" s="66"/>
      <c r="RI276" s="54"/>
      <c r="RJ276" s="66"/>
      <c r="RK276" s="54"/>
      <c r="RL276" s="66"/>
      <c r="RM276" s="54"/>
      <c r="RN276" s="66"/>
      <c r="RO276" s="54"/>
      <c r="RP276" s="66"/>
      <c r="RQ276" s="54"/>
      <c r="RR276" s="66"/>
      <c r="RS276" s="54"/>
      <c r="RT276" s="66"/>
      <c r="RU276" s="54"/>
      <c r="RV276" s="66"/>
      <c r="RW276" s="54"/>
      <c r="RX276" s="66"/>
      <c r="RY276" s="54"/>
      <c r="RZ276" s="66"/>
      <c r="SA276" s="54"/>
      <c r="SB276" s="66"/>
      <c r="SC276" s="54"/>
      <c r="SD276" s="66"/>
      <c r="SE276" s="54"/>
      <c r="SF276" s="66"/>
      <c r="SG276" s="54"/>
      <c r="SH276" s="66"/>
      <c r="SI276" s="54"/>
      <c r="SJ276" s="66"/>
      <c r="SK276" s="54"/>
      <c r="SL276" s="66"/>
      <c r="SM276" s="54"/>
      <c r="SN276" s="66"/>
      <c r="SO276" s="54"/>
      <c r="SP276" s="66"/>
      <c r="SQ276" s="54"/>
      <c r="SR276" s="66"/>
      <c r="SS276" s="54"/>
      <c r="ST276" s="66"/>
      <c r="SU276" s="54"/>
      <c r="SV276" s="66"/>
      <c r="SW276" s="54"/>
      <c r="SX276" s="66"/>
      <c r="SY276" s="54"/>
      <c r="SZ276" s="66"/>
      <c r="TA276" s="54"/>
      <c r="TB276" s="66"/>
      <c r="TC276" s="54"/>
      <c r="TD276" s="66"/>
      <c r="TE276" s="54"/>
      <c r="TF276" s="66"/>
      <c r="TG276" s="54"/>
      <c r="TH276" s="66"/>
      <c r="TI276" s="54"/>
      <c r="TJ276" s="66"/>
      <c r="TK276" s="54"/>
      <c r="TL276" s="66"/>
      <c r="TM276" s="54"/>
      <c r="TN276" s="66"/>
      <c r="TO276" s="54"/>
      <c r="TP276" s="66"/>
      <c r="TQ276" s="54"/>
      <c r="TR276" s="66"/>
      <c r="TS276" s="54"/>
      <c r="TT276" s="66"/>
      <c r="TU276" s="54"/>
      <c r="TV276" s="66"/>
      <c r="TW276" s="54"/>
      <c r="TX276" s="66"/>
      <c r="TY276" s="54"/>
      <c r="TZ276" s="66"/>
      <c r="UA276" s="54"/>
      <c r="UB276" s="66"/>
      <c r="UC276" s="54"/>
      <c r="UD276" s="66"/>
      <c r="UE276" s="54"/>
      <c r="UF276" s="66"/>
      <c r="UG276" s="54"/>
      <c r="UH276" s="66"/>
      <c r="UI276" s="54"/>
      <c r="UJ276" s="66"/>
      <c r="UK276" s="54"/>
      <c r="UL276" s="66"/>
      <c r="UM276" s="54"/>
      <c r="UN276" s="66"/>
      <c r="UO276" s="54"/>
      <c r="UP276" s="66"/>
      <c r="UQ276" s="54"/>
      <c r="UR276" s="66"/>
      <c r="US276" s="54"/>
      <c r="UT276" s="66"/>
      <c r="UU276" s="54"/>
      <c r="UV276" s="66"/>
      <c r="UW276" s="54"/>
      <c r="UX276" s="66"/>
      <c r="UY276" s="54"/>
      <c r="UZ276" s="66"/>
      <c r="VA276" s="54"/>
      <c r="VB276" s="66"/>
      <c r="VC276" s="54"/>
      <c r="VD276" s="66"/>
      <c r="VE276" s="54"/>
      <c r="VF276" s="66"/>
      <c r="VG276" s="54"/>
      <c r="VH276" s="66"/>
      <c r="VI276" s="54"/>
      <c r="VJ276" s="66"/>
      <c r="VK276" s="54"/>
      <c r="VL276" s="66"/>
      <c r="VM276" s="54"/>
      <c r="VN276" s="66"/>
      <c r="VO276" s="54"/>
      <c r="VP276" s="66"/>
      <c r="VQ276" s="54"/>
      <c r="VR276" s="66"/>
      <c r="VS276" s="54"/>
      <c r="VT276" s="66"/>
      <c r="VU276" s="54"/>
      <c r="VV276" s="66"/>
      <c r="VW276" s="54"/>
      <c r="VX276" s="66"/>
      <c r="VY276" s="54"/>
      <c r="VZ276" s="66"/>
      <c r="WA276" s="54"/>
      <c r="WB276" s="66"/>
      <c r="WC276" s="54"/>
      <c r="WD276" s="66"/>
      <c r="WE276" s="54"/>
      <c r="WF276" s="66"/>
      <c r="WG276" s="54"/>
      <c r="WH276" s="66"/>
      <c r="WI276" s="54"/>
      <c r="WJ276" s="66"/>
      <c r="WK276" s="54"/>
      <c r="WL276" s="66"/>
      <c r="WM276" s="54"/>
      <c r="WN276" s="66"/>
      <c r="WO276" s="54"/>
      <c r="WP276" s="66"/>
      <c r="WQ276" s="54"/>
      <c r="WR276" s="66"/>
      <c r="WS276" s="54"/>
      <c r="WT276" s="66"/>
      <c r="WU276" s="54"/>
      <c r="WV276" s="66"/>
      <c r="WW276" s="54"/>
      <c r="WX276" s="66"/>
      <c r="WY276" s="54"/>
      <c r="WZ276" s="66"/>
      <c r="XA276" s="54"/>
      <c r="XB276" s="66"/>
      <c r="XC276" s="54"/>
      <c r="XD276" s="66"/>
      <c r="XE276" s="54"/>
      <c r="XF276" s="66"/>
      <c r="XG276" s="54"/>
      <c r="XH276" s="66"/>
      <c r="XI276" s="54"/>
      <c r="XJ276" s="66"/>
      <c r="XK276" s="54"/>
      <c r="XL276" s="66"/>
      <c r="XM276" s="54"/>
      <c r="XN276" s="66"/>
      <c r="XO276" s="54"/>
      <c r="XP276" s="66"/>
      <c r="XQ276" s="54"/>
      <c r="XR276" s="66"/>
      <c r="XS276" s="54"/>
      <c r="XT276" s="66"/>
      <c r="XU276" s="54"/>
      <c r="XV276" s="66"/>
      <c r="XW276" s="54"/>
      <c r="XX276" s="66"/>
      <c r="XY276" s="54"/>
      <c r="XZ276" s="66"/>
      <c r="YA276" s="54"/>
      <c r="YB276" s="66"/>
      <c r="YC276" s="54"/>
      <c r="YD276" s="66"/>
      <c r="YE276" s="54"/>
      <c r="YF276" s="66"/>
      <c r="YG276" s="54"/>
      <c r="YH276" s="66"/>
      <c r="YI276" s="54"/>
      <c r="YJ276" s="66"/>
      <c r="YK276" s="54"/>
      <c r="YL276" s="66"/>
      <c r="YM276" s="54"/>
      <c r="YN276" s="66"/>
      <c r="YO276" s="54"/>
      <c r="YP276" s="66"/>
      <c r="YQ276" s="54"/>
      <c r="YR276" s="66"/>
      <c r="YS276" s="54"/>
      <c r="YT276" s="66"/>
      <c r="YU276" s="54"/>
      <c r="YV276" s="66"/>
      <c r="YW276" s="54"/>
      <c r="YX276" s="66"/>
      <c r="YY276" s="54"/>
      <c r="YZ276" s="66"/>
      <c r="ZA276" s="54"/>
      <c r="ZB276" s="66"/>
      <c r="ZC276" s="54"/>
      <c r="ZD276" s="66"/>
      <c r="ZE276" s="54"/>
      <c r="ZF276" s="66"/>
      <c r="ZG276" s="54"/>
      <c r="ZH276" s="66"/>
      <c r="ZI276" s="54"/>
      <c r="ZJ276" s="66"/>
      <c r="ZK276" s="54"/>
      <c r="ZL276" s="66"/>
      <c r="ZM276" s="54"/>
      <c r="ZN276" s="66"/>
      <c r="ZO276" s="54"/>
      <c r="ZP276" s="66"/>
      <c r="ZQ276" s="54"/>
      <c r="ZR276" s="66"/>
      <c r="ZS276" s="54"/>
      <c r="ZT276" s="66"/>
      <c r="ZU276" s="54"/>
      <c r="ZV276" s="66"/>
      <c r="ZW276" s="54"/>
      <c r="ZX276" s="66"/>
      <c r="ZY276" s="54"/>
      <c r="ZZ276" s="66"/>
      <c r="AAA276" s="54"/>
      <c r="AAB276" s="66"/>
      <c r="AAC276" s="54"/>
      <c r="AAD276" s="66"/>
      <c r="AAE276" s="54"/>
      <c r="AAF276" s="66"/>
      <c r="AAG276" s="54"/>
      <c r="AAH276" s="66"/>
      <c r="AAI276" s="54"/>
      <c r="AAJ276" s="66"/>
      <c r="AAK276" s="54"/>
      <c r="AAL276" s="66"/>
      <c r="AAM276" s="54"/>
      <c r="AAN276" s="66"/>
      <c r="AAO276" s="54"/>
      <c r="AAP276" s="66"/>
      <c r="AAQ276" s="54"/>
      <c r="AAR276" s="66"/>
      <c r="AAS276" s="54"/>
      <c r="AAT276" s="66"/>
      <c r="AAU276" s="54"/>
      <c r="AAV276" s="66"/>
      <c r="AAW276" s="54"/>
      <c r="AAX276" s="66"/>
      <c r="AAY276" s="54"/>
      <c r="AAZ276" s="66"/>
      <c r="ABA276" s="54"/>
      <c r="ABB276" s="66"/>
      <c r="ABC276" s="54"/>
      <c r="ABD276" s="66"/>
      <c r="ABE276" s="54"/>
      <c r="ABF276" s="66"/>
      <c r="ABG276" s="54"/>
      <c r="ABH276" s="66"/>
      <c r="ABI276" s="54"/>
      <c r="ABJ276" s="66"/>
      <c r="ABK276" s="54"/>
      <c r="ABL276" s="66"/>
      <c r="ABM276" s="54"/>
      <c r="ABN276" s="66"/>
      <c r="ABO276" s="54"/>
      <c r="ABP276" s="66"/>
      <c r="ABQ276" s="54"/>
      <c r="ABR276" s="66"/>
      <c r="ABS276" s="54"/>
      <c r="ABT276" s="66"/>
      <c r="ABU276" s="54"/>
      <c r="ABV276" s="66"/>
      <c r="ABW276" s="54"/>
      <c r="ABX276" s="66"/>
      <c r="ABY276" s="54"/>
      <c r="ABZ276" s="66"/>
      <c r="ACA276" s="54"/>
      <c r="ACB276" s="66"/>
      <c r="ACC276" s="54"/>
      <c r="ACD276" s="66"/>
      <c r="ACE276" s="54"/>
      <c r="ACF276" s="66"/>
      <c r="ACG276" s="54"/>
      <c r="ACH276" s="66"/>
      <c r="ACI276" s="54"/>
      <c r="ACJ276" s="66"/>
      <c r="ACK276" s="54"/>
      <c r="ACL276" s="66"/>
      <c r="ACM276" s="54"/>
      <c r="ACN276" s="66"/>
      <c r="ACO276" s="54"/>
      <c r="ACP276" s="66"/>
      <c r="ACQ276" s="54"/>
      <c r="ACR276" s="66"/>
      <c r="ACS276" s="54"/>
      <c r="ACT276" s="66"/>
      <c r="ACU276" s="54"/>
      <c r="ACV276" s="66"/>
      <c r="ACW276" s="54"/>
      <c r="ACX276" s="66"/>
      <c r="ACY276" s="54"/>
      <c r="ACZ276" s="66"/>
      <c r="ADA276" s="54"/>
      <c r="ADB276" s="66"/>
      <c r="ADC276" s="54"/>
      <c r="ADD276" s="66"/>
      <c r="ADE276" s="54"/>
      <c r="ADF276" s="66"/>
      <c r="ADG276" s="54"/>
      <c r="ADH276" s="66"/>
      <c r="ADI276" s="54"/>
      <c r="ADJ276" s="66"/>
      <c r="ADK276" s="54"/>
      <c r="ADL276" s="66"/>
      <c r="ADM276" s="54"/>
      <c r="ADN276" s="66"/>
      <c r="ADO276" s="54"/>
      <c r="ADP276" s="66"/>
      <c r="ADQ276" s="54"/>
      <c r="ADR276" s="66"/>
      <c r="ADS276" s="54"/>
      <c r="ADT276" s="66"/>
      <c r="ADU276" s="54"/>
      <c r="ADV276" s="66"/>
      <c r="ADW276" s="54"/>
      <c r="ADX276" s="66"/>
      <c r="ADY276" s="54"/>
      <c r="ADZ276" s="66"/>
      <c r="AEA276" s="54"/>
      <c r="AEB276" s="66"/>
      <c r="AEC276" s="54"/>
      <c r="AED276" s="66"/>
      <c r="AEE276" s="54"/>
      <c r="AEF276" s="66"/>
      <c r="AEG276" s="54"/>
      <c r="AEH276" s="66"/>
      <c r="AEI276" s="54"/>
      <c r="AEJ276" s="66"/>
      <c r="AEK276" s="54"/>
      <c r="AEL276" s="66"/>
      <c r="AEM276" s="54"/>
      <c r="AEN276" s="66"/>
      <c r="AEO276" s="54"/>
      <c r="AEP276" s="66"/>
      <c r="AEQ276" s="54"/>
      <c r="AER276" s="66"/>
      <c r="AES276" s="54"/>
      <c r="AET276" s="66"/>
      <c r="AEU276" s="54"/>
      <c r="AEV276" s="66"/>
      <c r="AEW276" s="54"/>
      <c r="AEX276" s="66"/>
      <c r="AEY276" s="54"/>
      <c r="AEZ276" s="66"/>
      <c r="AFA276" s="54"/>
      <c r="AFB276" s="66"/>
      <c r="AFC276" s="54"/>
      <c r="AFD276" s="66"/>
      <c r="AFE276" s="54"/>
      <c r="AFF276" s="66"/>
      <c r="AFG276" s="54"/>
      <c r="AFH276" s="66"/>
      <c r="AFI276" s="54"/>
      <c r="AFJ276" s="66"/>
      <c r="AFK276" s="54"/>
      <c r="AFL276" s="66"/>
      <c r="AFM276" s="54"/>
      <c r="AFN276" s="66"/>
      <c r="AFO276" s="54"/>
      <c r="AFP276" s="66"/>
      <c r="AFQ276" s="54"/>
      <c r="AFR276" s="66"/>
      <c r="AFS276" s="54"/>
      <c r="AFT276" s="66"/>
      <c r="AFU276" s="54"/>
      <c r="AFV276" s="66"/>
      <c r="AFW276" s="54"/>
      <c r="AFX276" s="66"/>
      <c r="AFY276" s="54"/>
      <c r="AFZ276" s="66"/>
      <c r="AGA276" s="54"/>
      <c r="AGB276" s="66"/>
      <c r="AGC276" s="54"/>
      <c r="AGD276" s="66"/>
      <c r="AGE276" s="54"/>
      <c r="AGF276" s="66"/>
      <c r="AGG276" s="54"/>
      <c r="AGH276" s="66"/>
      <c r="AGI276" s="54"/>
      <c r="AGJ276" s="66"/>
      <c r="AGK276" s="54"/>
      <c r="AGL276" s="66"/>
      <c r="AGM276" s="54"/>
      <c r="AGN276" s="66"/>
      <c r="AGO276" s="54"/>
      <c r="AGP276" s="66"/>
      <c r="AGQ276" s="54"/>
      <c r="AGR276" s="66"/>
      <c r="AGS276" s="54"/>
      <c r="AGT276" s="66"/>
      <c r="AGU276" s="54"/>
      <c r="AGV276" s="66"/>
      <c r="AGW276" s="54"/>
      <c r="AGX276" s="66"/>
      <c r="AGY276" s="54"/>
      <c r="AGZ276" s="66"/>
      <c r="AHA276" s="54"/>
      <c r="AHB276" s="66"/>
      <c r="AHC276" s="54"/>
      <c r="AHD276" s="66"/>
      <c r="AHE276" s="54"/>
      <c r="AHF276" s="66"/>
      <c r="AHG276" s="54"/>
      <c r="AHH276" s="66"/>
      <c r="AHI276" s="54"/>
      <c r="AHJ276" s="66"/>
      <c r="AHK276" s="54"/>
      <c r="AHL276" s="66"/>
      <c r="AHM276" s="54"/>
      <c r="AHN276" s="66"/>
      <c r="AHO276" s="54"/>
      <c r="AHP276" s="66"/>
      <c r="AHQ276" s="54"/>
      <c r="AHR276" s="66"/>
      <c r="AHS276" s="54"/>
      <c r="AHT276" s="66"/>
      <c r="AHU276" s="54"/>
      <c r="AHV276" s="66"/>
      <c r="AHW276" s="54"/>
      <c r="AHX276" s="66"/>
      <c r="AHY276" s="54"/>
      <c r="AHZ276" s="66"/>
      <c r="AIA276" s="54"/>
      <c r="AIB276" s="66"/>
      <c r="AIC276" s="54"/>
      <c r="AID276" s="66"/>
      <c r="AIE276" s="54"/>
      <c r="AIF276" s="66"/>
      <c r="AIG276" s="54"/>
      <c r="AIH276" s="66"/>
      <c r="AII276" s="54"/>
      <c r="AIJ276" s="66"/>
      <c r="AIK276" s="54"/>
      <c r="AIL276" s="66"/>
      <c r="AIM276" s="54"/>
      <c r="AIN276" s="66"/>
      <c r="AIO276" s="54"/>
      <c r="AIP276" s="66"/>
      <c r="AIQ276" s="54"/>
      <c r="AIR276" s="66"/>
      <c r="AIS276" s="54"/>
      <c r="AIT276" s="66"/>
      <c r="AIU276" s="54"/>
      <c r="AIV276" s="66"/>
      <c r="AIW276" s="54"/>
      <c r="AIX276" s="66"/>
      <c r="AIY276" s="54"/>
      <c r="AIZ276" s="66"/>
      <c r="AJA276" s="54"/>
      <c r="AJB276" s="66"/>
      <c r="AJC276" s="54"/>
      <c r="AJD276" s="66"/>
      <c r="AJE276" s="54"/>
      <c r="AJF276" s="66"/>
      <c r="AJG276" s="54"/>
      <c r="AJH276" s="66"/>
      <c r="AJI276" s="54"/>
      <c r="AJJ276" s="66"/>
      <c r="AJK276" s="54"/>
      <c r="AJL276" s="66"/>
      <c r="AJM276" s="54"/>
      <c r="AJN276" s="66"/>
      <c r="AJO276" s="54"/>
      <c r="AJP276" s="66"/>
      <c r="AJQ276" s="54"/>
      <c r="AJR276" s="66"/>
      <c r="AJS276" s="54"/>
      <c r="AJT276" s="66"/>
      <c r="AJU276" s="54"/>
      <c r="AJV276" s="66"/>
      <c r="AJW276" s="54"/>
      <c r="AJX276" s="66"/>
      <c r="AJY276" s="54"/>
      <c r="AJZ276" s="66"/>
      <c r="AKA276" s="54"/>
      <c r="AKB276" s="66"/>
      <c r="AKC276" s="54"/>
      <c r="AKD276" s="66"/>
      <c r="AKE276" s="54"/>
      <c r="AKF276" s="66"/>
      <c r="AKG276" s="54"/>
      <c r="AKH276" s="66"/>
      <c r="AKI276" s="54"/>
      <c r="AKJ276" s="66"/>
      <c r="AKK276" s="54"/>
      <c r="AKL276" s="66"/>
      <c r="AKM276" s="54"/>
      <c r="AKN276" s="66"/>
      <c r="AKO276" s="54"/>
      <c r="AKP276" s="66"/>
      <c r="AKQ276" s="54"/>
      <c r="AKR276" s="66"/>
      <c r="AKS276" s="54"/>
      <c r="AKT276" s="66"/>
      <c r="AKU276" s="54"/>
      <c r="AKV276" s="66"/>
      <c r="AKW276" s="54"/>
      <c r="AKX276" s="66"/>
      <c r="AKY276" s="54"/>
      <c r="AKZ276" s="66"/>
      <c r="ALA276" s="54"/>
      <c r="ALB276" s="66"/>
      <c r="ALC276" s="54"/>
      <c r="ALD276" s="66"/>
      <c r="ALE276" s="54"/>
      <c r="ALF276" s="66"/>
      <c r="ALG276" s="54"/>
      <c r="ALH276" s="66"/>
      <c r="ALI276" s="54"/>
      <c r="ALJ276" s="66"/>
      <c r="ALK276" s="54"/>
      <c r="ALL276" s="66"/>
      <c r="ALM276" s="54"/>
      <c r="ALN276" s="66"/>
      <c r="ALO276" s="54"/>
      <c r="ALP276" s="66"/>
      <c r="ALQ276" s="54"/>
      <c r="ALR276" s="66"/>
      <c r="ALS276" s="54"/>
      <c r="ALT276" s="66"/>
      <c r="ALU276" s="54"/>
      <c r="ALV276" s="66"/>
      <c r="ALW276" s="54"/>
      <c r="ALX276" s="66"/>
      <c r="ALY276" s="54"/>
      <c r="ALZ276" s="66"/>
      <c r="AMA276" s="54"/>
      <c r="AMB276" s="66"/>
      <c r="AMC276" s="54"/>
      <c r="AMD276" s="66"/>
      <c r="AME276" s="54"/>
      <c r="AMF276" s="66"/>
      <c r="AMG276" s="54"/>
      <c r="AMH276" s="66"/>
      <c r="AMI276" s="54"/>
      <c r="AMJ276" s="66"/>
      <c r="AMK276" s="54"/>
      <c r="AML276" s="66"/>
      <c r="AMM276" s="54"/>
      <c r="AMN276" s="66"/>
      <c r="AMO276" s="54"/>
      <c r="AMP276" s="66"/>
      <c r="AMQ276" s="54"/>
      <c r="AMR276" s="66"/>
      <c r="AMS276" s="54"/>
      <c r="AMT276" s="66"/>
      <c r="AMU276" s="54"/>
      <c r="AMV276" s="66"/>
      <c r="AMW276" s="54"/>
      <c r="AMX276" s="66"/>
      <c r="AMY276" s="54"/>
      <c r="AMZ276" s="66"/>
      <c r="ANA276" s="54"/>
      <c r="ANB276" s="66"/>
      <c r="ANC276" s="54"/>
      <c r="AND276" s="66"/>
      <c r="ANE276" s="54"/>
      <c r="ANF276" s="66"/>
      <c r="ANG276" s="54"/>
      <c r="ANH276" s="66"/>
      <c r="ANI276" s="54"/>
      <c r="ANJ276" s="66"/>
      <c r="ANK276" s="54"/>
      <c r="ANL276" s="66"/>
      <c r="ANM276" s="54"/>
      <c r="ANN276" s="66"/>
      <c r="ANO276" s="54"/>
      <c r="ANP276" s="66"/>
      <c r="ANQ276" s="54"/>
      <c r="ANR276" s="66"/>
      <c r="ANS276" s="54"/>
      <c r="ANT276" s="66"/>
      <c r="ANU276" s="54"/>
      <c r="ANV276" s="66"/>
      <c r="ANW276" s="54"/>
      <c r="ANX276" s="66"/>
      <c r="ANY276" s="54"/>
      <c r="ANZ276" s="66"/>
      <c r="AOA276" s="54"/>
      <c r="AOB276" s="66"/>
      <c r="AOC276" s="54"/>
      <c r="AOD276" s="66"/>
      <c r="AOE276" s="54"/>
      <c r="AOF276" s="66"/>
      <c r="AOG276" s="54"/>
      <c r="AOH276" s="66"/>
      <c r="AOI276" s="54"/>
      <c r="AOJ276" s="66"/>
      <c r="AOK276" s="54"/>
      <c r="AOL276" s="66"/>
      <c r="AOM276" s="54"/>
      <c r="AON276" s="66"/>
      <c r="AOO276" s="54"/>
      <c r="AOP276" s="66"/>
      <c r="AOQ276" s="54"/>
      <c r="AOR276" s="66"/>
      <c r="AOS276" s="54"/>
      <c r="AOT276" s="66"/>
      <c r="AOU276" s="54"/>
      <c r="AOV276" s="66"/>
      <c r="AOW276" s="54"/>
      <c r="AOX276" s="66"/>
      <c r="AOY276" s="54"/>
      <c r="AOZ276" s="66"/>
      <c r="APA276" s="54"/>
      <c r="APB276" s="66"/>
      <c r="APC276" s="54"/>
      <c r="APD276" s="66"/>
      <c r="APE276" s="54"/>
      <c r="APF276" s="66"/>
      <c r="APG276" s="54"/>
      <c r="APH276" s="66"/>
      <c r="API276" s="54"/>
      <c r="APJ276" s="66"/>
      <c r="APK276" s="54"/>
      <c r="APL276" s="66"/>
      <c r="APM276" s="54"/>
      <c r="APN276" s="66"/>
      <c r="APO276" s="54"/>
      <c r="APP276" s="66"/>
      <c r="APQ276" s="54"/>
      <c r="APR276" s="66"/>
      <c r="APS276" s="54"/>
      <c r="APT276" s="66"/>
      <c r="APU276" s="54"/>
      <c r="APV276" s="66"/>
      <c r="APW276" s="54"/>
      <c r="APX276" s="66"/>
      <c r="APY276" s="54"/>
      <c r="APZ276" s="66"/>
      <c r="AQA276" s="54"/>
      <c r="AQB276" s="66"/>
      <c r="AQC276" s="54"/>
      <c r="AQD276" s="66"/>
      <c r="AQE276" s="54"/>
      <c r="AQF276" s="66"/>
      <c r="AQG276" s="54"/>
      <c r="AQH276" s="66"/>
      <c r="AQI276" s="54"/>
      <c r="AQJ276" s="66"/>
      <c r="AQK276" s="54"/>
      <c r="AQL276" s="66"/>
      <c r="AQM276" s="54"/>
      <c r="AQN276" s="66"/>
      <c r="AQO276" s="54"/>
      <c r="AQP276" s="66"/>
      <c r="AQQ276" s="54"/>
      <c r="AQR276" s="66"/>
      <c r="AQS276" s="54"/>
      <c r="AQT276" s="66"/>
      <c r="AQU276" s="54"/>
      <c r="AQV276" s="66"/>
      <c r="AQW276" s="54"/>
      <c r="AQX276" s="66"/>
      <c r="AQY276" s="54"/>
      <c r="AQZ276" s="66"/>
      <c r="ARA276" s="54"/>
      <c r="ARB276" s="66"/>
      <c r="ARC276" s="54"/>
      <c r="ARD276" s="66"/>
      <c r="ARE276" s="54"/>
      <c r="ARF276" s="66"/>
      <c r="ARG276" s="54"/>
      <c r="ARH276" s="66"/>
      <c r="ARI276" s="54"/>
      <c r="ARJ276" s="66"/>
      <c r="ARK276" s="54"/>
      <c r="ARL276" s="66"/>
      <c r="ARM276" s="54"/>
      <c r="ARN276" s="66"/>
      <c r="ARO276" s="54"/>
      <c r="ARP276" s="66"/>
      <c r="ARQ276" s="54"/>
      <c r="ARR276" s="66"/>
      <c r="ARS276" s="54"/>
      <c r="ART276" s="66"/>
      <c r="ARU276" s="54"/>
      <c r="ARV276" s="66"/>
      <c r="ARW276" s="54"/>
      <c r="ARX276" s="66"/>
      <c r="ARY276" s="54"/>
      <c r="ARZ276" s="66"/>
      <c r="ASA276" s="54"/>
      <c r="ASB276" s="66"/>
      <c r="ASC276" s="54"/>
      <c r="ASD276" s="66"/>
      <c r="ASE276" s="54"/>
      <c r="ASF276" s="66"/>
      <c r="ASG276" s="54"/>
      <c r="ASH276" s="66"/>
      <c r="ASI276" s="54"/>
      <c r="ASJ276" s="66"/>
      <c r="ASK276" s="54"/>
      <c r="ASL276" s="66"/>
      <c r="ASM276" s="54"/>
      <c r="ASN276" s="66"/>
      <c r="ASO276" s="54"/>
      <c r="ASP276" s="66"/>
      <c r="ASQ276" s="54"/>
      <c r="ASR276" s="66"/>
      <c r="ASS276" s="54"/>
      <c r="AST276" s="66"/>
      <c r="ASU276" s="54"/>
      <c r="ASV276" s="66"/>
      <c r="ASW276" s="54"/>
      <c r="ASX276" s="66"/>
      <c r="ASY276" s="54"/>
      <c r="ASZ276" s="66"/>
      <c r="ATA276" s="54"/>
      <c r="ATB276" s="66"/>
      <c r="ATC276" s="54"/>
      <c r="ATD276" s="66"/>
      <c r="ATE276" s="54"/>
      <c r="ATF276" s="66"/>
      <c r="ATG276" s="54"/>
      <c r="ATH276" s="66"/>
      <c r="ATI276" s="54"/>
      <c r="ATJ276" s="66"/>
      <c r="ATK276" s="54"/>
      <c r="ATL276" s="66"/>
      <c r="ATM276" s="54"/>
      <c r="ATN276" s="66"/>
      <c r="ATO276" s="54"/>
      <c r="ATP276" s="66"/>
      <c r="ATQ276" s="54"/>
      <c r="ATR276" s="66"/>
      <c r="ATS276" s="54"/>
      <c r="ATT276" s="66"/>
      <c r="ATU276" s="54"/>
      <c r="ATV276" s="66"/>
      <c r="ATW276" s="54"/>
      <c r="ATX276" s="66"/>
      <c r="ATY276" s="54"/>
      <c r="ATZ276" s="66"/>
      <c r="AUA276" s="54"/>
      <c r="AUB276" s="66"/>
      <c r="AUC276" s="54"/>
      <c r="AUD276" s="66"/>
      <c r="AUE276" s="54"/>
      <c r="AUF276" s="66"/>
      <c r="AUG276" s="54"/>
      <c r="AUH276" s="66"/>
      <c r="AUI276" s="54"/>
      <c r="AUJ276" s="66"/>
      <c r="AUK276" s="54"/>
      <c r="AUL276" s="66"/>
      <c r="AUM276" s="54"/>
      <c r="AUN276" s="66"/>
      <c r="AUO276" s="54"/>
      <c r="AUP276" s="66"/>
      <c r="AUQ276" s="54"/>
      <c r="AUR276" s="66"/>
      <c r="AUS276" s="54"/>
      <c r="AUT276" s="66"/>
      <c r="AUU276" s="54"/>
      <c r="AUV276" s="66"/>
      <c r="AUW276" s="54"/>
      <c r="AUX276" s="66"/>
      <c r="AUY276" s="54"/>
      <c r="AUZ276" s="66"/>
      <c r="AVA276" s="54"/>
      <c r="AVB276" s="66"/>
      <c r="AVC276" s="54"/>
      <c r="AVD276" s="66"/>
      <c r="AVE276" s="54"/>
      <c r="AVF276" s="66"/>
      <c r="AVG276" s="54"/>
      <c r="AVH276" s="66"/>
      <c r="AVI276" s="54"/>
      <c r="AVJ276" s="66"/>
      <c r="AVK276" s="54"/>
      <c r="AVL276" s="66"/>
      <c r="AVM276" s="54"/>
      <c r="AVN276" s="66"/>
      <c r="AVO276" s="54"/>
      <c r="AVP276" s="66"/>
      <c r="AVQ276" s="54"/>
      <c r="AVR276" s="66"/>
      <c r="AVS276" s="54"/>
      <c r="AVT276" s="66"/>
      <c r="AVU276" s="54"/>
      <c r="AVV276" s="66"/>
      <c r="AVW276" s="54"/>
      <c r="AVX276" s="66"/>
      <c r="AVY276" s="54"/>
      <c r="AVZ276" s="66"/>
      <c r="AWA276" s="54"/>
      <c r="AWB276" s="66"/>
      <c r="AWC276" s="54"/>
      <c r="AWD276" s="66"/>
      <c r="AWE276" s="54"/>
      <c r="AWF276" s="66"/>
      <c r="AWG276" s="54"/>
      <c r="AWH276" s="66"/>
      <c r="AWI276" s="54"/>
      <c r="AWJ276" s="66"/>
      <c r="AWK276" s="54"/>
      <c r="AWL276" s="66"/>
      <c r="AWM276" s="54"/>
      <c r="AWN276" s="66"/>
      <c r="AWO276" s="54"/>
      <c r="AWP276" s="66"/>
      <c r="AWQ276" s="54"/>
      <c r="AWR276" s="66"/>
      <c r="AWS276" s="54"/>
      <c r="AWT276" s="66"/>
      <c r="AWU276" s="54"/>
      <c r="AWV276" s="66"/>
      <c r="AWW276" s="54"/>
      <c r="AWX276" s="66"/>
      <c r="AWY276" s="54"/>
      <c r="AWZ276" s="66"/>
      <c r="AXA276" s="54"/>
      <c r="AXB276" s="66"/>
      <c r="AXC276" s="54"/>
      <c r="AXD276" s="66"/>
      <c r="AXE276" s="54"/>
      <c r="AXF276" s="66"/>
      <c r="AXG276" s="54"/>
      <c r="AXH276" s="66"/>
      <c r="AXI276" s="54"/>
      <c r="AXJ276" s="66"/>
      <c r="AXK276" s="54"/>
      <c r="AXL276" s="66"/>
      <c r="AXM276" s="54"/>
      <c r="AXN276" s="66"/>
      <c r="AXO276" s="54"/>
      <c r="AXP276" s="66"/>
      <c r="AXQ276" s="54"/>
      <c r="AXR276" s="66"/>
      <c r="AXS276" s="54"/>
      <c r="AXT276" s="66"/>
      <c r="AXU276" s="54"/>
      <c r="AXV276" s="66"/>
      <c r="AXW276" s="54"/>
      <c r="AXX276" s="66"/>
      <c r="AXY276" s="54"/>
      <c r="AXZ276" s="66"/>
      <c r="AYA276" s="54"/>
      <c r="AYB276" s="66"/>
      <c r="AYC276" s="54"/>
      <c r="AYD276" s="66"/>
      <c r="AYE276" s="54"/>
      <c r="AYF276" s="66"/>
      <c r="AYG276" s="54"/>
      <c r="AYH276" s="66"/>
      <c r="AYI276" s="54"/>
      <c r="AYJ276" s="66"/>
      <c r="AYK276" s="54"/>
      <c r="AYL276" s="66"/>
      <c r="AYM276" s="54"/>
      <c r="AYN276" s="66"/>
      <c r="AYO276" s="54"/>
      <c r="AYP276" s="66"/>
      <c r="AYQ276" s="54"/>
      <c r="AYR276" s="66"/>
      <c r="AYS276" s="54"/>
      <c r="AYT276" s="66"/>
      <c r="AYU276" s="54"/>
      <c r="AYV276" s="66"/>
      <c r="AYW276" s="54"/>
      <c r="AYX276" s="66"/>
      <c r="AYY276" s="54"/>
      <c r="AYZ276" s="66"/>
      <c r="AZA276" s="54"/>
      <c r="AZB276" s="66"/>
      <c r="AZC276" s="54"/>
      <c r="AZD276" s="66"/>
      <c r="AZE276" s="54"/>
      <c r="AZF276" s="66"/>
      <c r="AZG276" s="54"/>
      <c r="AZH276" s="66"/>
      <c r="AZI276" s="54"/>
      <c r="AZJ276" s="66"/>
      <c r="AZK276" s="54"/>
      <c r="AZL276" s="66"/>
      <c r="AZM276" s="54"/>
      <c r="AZN276" s="66"/>
      <c r="AZO276" s="54"/>
      <c r="AZP276" s="66"/>
      <c r="AZQ276" s="54"/>
      <c r="AZR276" s="66"/>
      <c r="AZS276" s="54"/>
      <c r="AZT276" s="66"/>
      <c r="AZU276" s="54"/>
      <c r="AZV276" s="66"/>
      <c r="AZW276" s="54"/>
      <c r="AZX276" s="66"/>
      <c r="AZY276" s="54"/>
      <c r="AZZ276" s="66"/>
      <c r="BAA276" s="54"/>
      <c r="BAB276" s="66"/>
      <c r="BAC276" s="54"/>
      <c r="BAD276" s="66"/>
      <c r="BAE276" s="54"/>
      <c r="BAF276" s="66"/>
      <c r="BAG276" s="54"/>
      <c r="BAH276" s="66"/>
      <c r="BAI276" s="54"/>
      <c r="BAJ276" s="66"/>
      <c r="BAK276" s="54"/>
      <c r="BAL276" s="66"/>
      <c r="BAM276" s="54"/>
      <c r="BAN276" s="66"/>
      <c r="BAO276" s="54"/>
      <c r="BAP276" s="66"/>
      <c r="BAQ276" s="54"/>
      <c r="BAR276" s="66"/>
      <c r="BAS276" s="54"/>
      <c r="BAT276" s="66"/>
      <c r="BAU276" s="54"/>
      <c r="BAV276" s="66"/>
      <c r="BAW276" s="54"/>
      <c r="BAX276" s="66"/>
      <c r="BAY276" s="54"/>
      <c r="BAZ276" s="66"/>
      <c r="BBA276" s="54"/>
      <c r="BBB276" s="66"/>
      <c r="BBC276" s="54"/>
      <c r="BBD276" s="66"/>
      <c r="BBE276" s="54"/>
      <c r="BBF276" s="66"/>
      <c r="BBG276" s="54"/>
      <c r="BBH276" s="66"/>
      <c r="BBI276" s="54"/>
      <c r="BBJ276" s="66"/>
      <c r="BBK276" s="54"/>
      <c r="BBL276" s="66"/>
      <c r="BBM276" s="54"/>
      <c r="BBN276" s="66"/>
      <c r="BBO276" s="54"/>
      <c r="BBP276" s="66"/>
      <c r="BBQ276" s="54"/>
      <c r="BBR276" s="66"/>
      <c r="BBS276" s="54"/>
      <c r="BBT276" s="66"/>
      <c r="BBU276" s="54"/>
      <c r="BBV276" s="66"/>
      <c r="BBW276" s="54"/>
      <c r="BBX276" s="66"/>
      <c r="BBY276" s="54"/>
      <c r="BBZ276" s="66"/>
      <c r="BCA276" s="54"/>
      <c r="BCB276" s="66"/>
      <c r="BCC276" s="54"/>
      <c r="BCD276" s="66"/>
      <c r="BCE276" s="54"/>
      <c r="BCF276" s="66"/>
      <c r="BCG276" s="54"/>
      <c r="BCH276" s="66"/>
      <c r="BCI276" s="54"/>
      <c r="BCJ276" s="66"/>
      <c r="BCK276" s="54"/>
      <c r="BCL276" s="66"/>
      <c r="BCM276" s="54"/>
      <c r="BCN276" s="66"/>
      <c r="BCO276" s="54"/>
      <c r="BCP276" s="66"/>
      <c r="BCQ276" s="54"/>
      <c r="BCR276" s="66"/>
      <c r="BCS276" s="54"/>
      <c r="BCT276" s="66"/>
      <c r="BCU276" s="54"/>
      <c r="BCV276" s="66"/>
      <c r="BCW276" s="54"/>
      <c r="BCX276" s="66"/>
      <c r="BCY276" s="54"/>
      <c r="BCZ276" s="66"/>
      <c r="BDA276" s="54"/>
      <c r="BDB276" s="66"/>
      <c r="BDC276" s="54"/>
      <c r="BDD276" s="66"/>
      <c r="BDE276" s="54"/>
      <c r="BDF276" s="66"/>
      <c r="BDG276" s="54"/>
      <c r="BDH276" s="66"/>
      <c r="BDI276" s="54"/>
      <c r="BDJ276" s="66"/>
      <c r="BDK276" s="54"/>
      <c r="BDL276" s="66"/>
      <c r="BDM276" s="54"/>
      <c r="BDN276" s="66"/>
      <c r="BDO276" s="54"/>
      <c r="BDP276" s="66"/>
      <c r="BDQ276" s="54"/>
      <c r="BDR276" s="66"/>
      <c r="BDS276" s="54"/>
      <c r="BDT276" s="66"/>
      <c r="BDU276" s="54"/>
      <c r="BDV276" s="66"/>
      <c r="BDW276" s="54"/>
      <c r="BDX276" s="66"/>
      <c r="BDY276" s="54"/>
      <c r="BDZ276" s="66"/>
      <c r="BEA276" s="54"/>
      <c r="BEB276" s="66"/>
      <c r="BEC276" s="54"/>
      <c r="BED276" s="66"/>
      <c r="BEE276" s="54"/>
      <c r="BEF276" s="66"/>
      <c r="BEG276" s="54"/>
      <c r="BEH276" s="66"/>
      <c r="BEI276" s="54"/>
      <c r="BEJ276" s="66"/>
      <c r="BEK276" s="54"/>
      <c r="BEL276" s="66"/>
      <c r="BEM276" s="54"/>
      <c r="BEN276" s="66"/>
      <c r="BEO276" s="54"/>
      <c r="BEP276" s="66"/>
      <c r="BEQ276" s="54"/>
      <c r="BER276" s="66"/>
      <c r="BES276" s="54"/>
      <c r="BET276" s="66"/>
      <c r="BEU276" s="54"/>
      <c r="BEV276" s="66"/>
      <c r="BEW276" s="54"/>
      <c r="BEX276" s="66"/>
      <c r="BEY276" s="54"/>
      <c r="BEZ276" s="66"/>
      <c r="BFA276" s="54"/>
      <c r="BFB276" s="66"/>
      <c r="BFC276" s="54"/>
      <c r="BFD276" s="66"/>
      <c r="BFE276" s="54"/>
      <c r="BFF276" s="66"/>
      <c r="BFG276" s="54"/>
      <c r="BFH276" s="66"/>
      <c r="BFI276" s="54"/>
      <c r="BFJ276" s="66"/>
      <c r="BFK276" s="54"/>
      <c r="BFL276" s="66"/>
      <c r="BFM276" s="54"/>
      <c r="BFN276" s="66"/>
      <c r="BFO276" s="54"/>
      <c r="BFP276" s="66"/>
      <c r="BFQ276" s="54"/>
      <c r="BFR276" s="66"/>
      <c r="BFS276" s="54"/>
      <c r="BFT276" s="66"/>
      <c r="BFU276" s="54"/>
      <c r="BFV276" s="66"/>
      <c r="BFW276" s="54"/>
      <c r="BFX276" s="66"/>
      <c r="BFY276" s="54"/>
      <c r="BFZ276" s="66"/>
      <c r="BGA276" s="54"/>
      <c r="BGB276" s="66"/>
      <c r="BGC276" s="54"/>
      <c r="BGD276" s="66"/>
      <c r="BGE276" s="54"/>
      <c r="BGF276" s="66"/>
      <c r="BGG276" s="54"/>
      <c r="BGH276" s="66"/>
      <c r="BGI276" s="54"/>
      <c r="BGJ276" s="66"/>
      <c r="BGK276" s="54"/>
      <c r="BGL276" s="66"/>
      <c r="BGM276" s="54"/>
      <c r="BGN276" s="66"/>
      <c r="BGO276" s="54"/>
      <c r="BGP276" s="66"/>
      <c r="BGQ276" s="54"/>
      <c r="BGR276" s="66"/>
      <c r="BGS276" s="54"/>
      <c r="BGT276" s="66"/>
      <c r="BGU276" s="54"/>
      <c r="BGV276" s="66"/>
      <c r="BGW276" s="54"/>
      <c r="BGX276" s="66"/>
      <c r="BGY276" s="54"/>
      <c r="BGZ276" s="66"/>
      <c r="BHA276" s="54"/>
      <c r="BHB276" s="66"/>
      <c r="BHC276" s="54"/>
      <c r="BHD276" s="66"/>
      <c r="BHE276" s="54"/>
      <c r="BHF276" s="66"/>
      <c r="BHG276" s="54"/>
      <c r="BHH276" s="66"/>
      <c r="BHI276" s="54"/>
      <c r="BHJ276" s="66"/>
      <c r="BHK276" s="54"/>
      <c r="BHL276" s="66"/>
      <c r="BHM276" s="54"/>
      <c r="BHN276" s="66"/>
      <c r="BHO276" s="54"/>
      <c r="BHP276" s="66"/>
      <c r="BHQ276" s="54"/>
      <c r="BHR276" s="66"/>
      <c r="BHS276" s="54"/>
      <c r="BHT276" s="66"/>
      <c r="BHU276" s="54"/>
      <c r="BHV276" s="66"/>
      <c r="BHW276" s="54"/>
      <c r="BHX276" s="66"/>
      <c r="BHY276" s="54"/>
      <c r="BHZ276" s="66"/>
      <c r="BIA276" s="54"/>
      <c r="BIB276" s="66"/>
      <c r="BIC276" s="54"/>
      <c r="BID276" s="66"/>
      <c r="BIE276" s="54"/>
      <c r="BIF276" s="66"/>
      <c r="BIG276" s="54"/>
      <c r="BIH276" s="66"/>
      <c r="BII276" s="54"/>
      <c r="BIJ276" s="66"/>
      <c r="BIK276" s="54"/>
      <c r="BIL276" s="66"/>
      <c r="BIM276" s="54"/>
      <c r="BIN276" s="66"/>
      <c r="BIO276" s="54"/>
      <c r="BIP276" s="66"/>
      <c r="BIQ276" s="54"/>
      <c r="BIR276" s="66"/>
      <c r="BIS276" s="54"/>
      <c r="BIT276" s="66"/>
      <c r="BIU276" s="54"/>
      <c r="BIV276" s="66"/>
      <c r="BIW276" s="54"/>
      <c r="BIX276" s="66"/>
      <c r="BIY276" s="54"/>
      <c r="BIZ276" s="66"/>
      <c r="BJA276" s="54"/>
      <c r="BJB276" s="66"/>
      <c r="BJC276" s="54"/>
      <c r="BJD276" s="66"/>
      <c r="BJE276" s="54"/>
      <c r="BJF276" s="66"/>
      <c r="BJG276" s="54"/>
      <c r="BJH276" s="66"/>
      <c r="BJI276" s="54"/>
      <c r="BJJ276" s="66"/>
      <c r="BJK276" s="54"/>
      <c r="BJL276" s="66"/>
      <c r="BJM276" s="54"/>
      <c r="BJN276" s="66"/>
      <c r="BJO276" s="54"/>
      <c r="BJP276" s="66"/>
      <c r="BJQ276" s="54"/>
      <c r="BJR276" s="66"/>
      <c r="BJS276" s="54"/>
      <c r="BJT276" s="66"/>
      <c r="BJU276" s="54"/>
      <c r="BJV276" s="66"/>
      <c r="BJW276" s="54"/>
      <c r="BJX276" s="66"/>
      <c r="BJY276" s="54"/>
      <c r="BJZ276" s="66"/>
      <c r="BKA276" s="54"/>
      <c r="BKB276" s="66"/>
      <c r="BKC276" s="54"/>
      <c r="BKD276" s="66"/>
      <c r="BKE276" s="54"/>
      <c r="BKF276" s="66"/>
      <c r="BKG276" s="54"/>
      <c r="BKH276" s="66"/>
      <c r="BKI276" s="54"/>
      <c r="BKJ276" s="66"/>
      <c r="BKK276" s="54"/>
      <c r="BKL276" s="66"/>
      <c r="BKM276" s="54"/>
      <c r="BKN276" s="66"/>
      <c r="BKO276" s="54"/>
      <c r="BKP276" s="66"/>
      <c r="BKQ276" s="54"/>
      <c r="BKR276" s="66"/>
      <c r="BKS276" s="54"/>
      <c r="BKT276" s="66"/>
      <c r="BKU276" s="54"/>
      <c r="BKV276" s="66"/>
      <c r="BKW276" s="54"/>
      <c r="BKX276" s="66"/>
      <c r="BKY276" s="54"/>
      <c r="BKZ276" s="66"/>
      <c r="BLA276" s="54"/>
      <c r="BLB276" s="66"/>
      <c r="BLC276" s="54"/>
      <c r="BLD276" s="66"/>
      <c r="BLE276" s="54"/>
      <c r="BLF276" s="66"/>
      <c r="BLG276" s="54"/>
      <c r="BLH276" s="66"/>
      <c r="BLI276" s="54"/>
      <c r="BLJ276" s="66"/>
      <c r="BLK276" s="54"/>
      <c r="BLL276" s="66"/>
      <c r="BLM276" s="54"/>
      <c r="BLN276" s="66"/>
      <c r="BLO276" s="54"/>
      <c r="BLP276" s="66"/>
      <c r="BLQ276" s="54"/>
      <c r="BLR276" s="66"/>
      <c r="BLS276" s="54"/>
      <c r="BLT276" s="66"/>
      <c r="BLU276" s="54"/>
      <c r="BLV276" s="66"/>
      <c r="BLW276" s="54"/>
      <c r="BLX276" s="66"/>
      <c r="BLY276" s="54"/>
      <c r="BLZ276" s="66"/>
      <c r="BMA276" s="54"/>
      <c r="BMB276" s="66"/>
      <c r="BMC276" s="54"/>
      <c r="BMD276" s="66"/>
      <c r="BME276" s="54"/>
      <c r="BMF276" s="66"/>
      <c r="BMG276" s="54"/>
      <c r="BMH276" s="66"/>
      <c r="BMI276" s="54"/>
      <c r="BMJ276" s="66"/>
      <c r="BMK276" s="54"/>
      <c r="BML276" s="66"/>
      <c r="BMM276" s="54"/>
      <c r="BMN276" s="66"/>
      <c r="BMO276" s="54"/>
      <c r="BMP276" s="66"/>
      <c r="BMQ276" s="54"/>
      <c r="BMR276" s="66"/>
      <c r="BMS276" s="54"/>
      <c r="BMT276" s="66"/>
      <c r="BMU276" s="54"/>
      <c r="BMV276" s="66"/>
      <c r="BMW276" s="54"/>
      <c r="BMX276" s="66"/>
      <c r="BMY276" s="54"/>
      <c r="BMZ276" s="66"/>
      <c r="BNA276" s="54"/>
      <c r="BNB276" s="66"/>
      <c r="BNC276" s="54"/>
      <c r="BND276" s="66"/>
      <c r="BNE276" s="54"/>
      <c r="BNF276" s="66"/>
      <c r="BNG276" s="54"/>
      <c r="BNH276" s="66"/>
      <c r="BNI276" s="54"/>
      <c r="BNJ276" s="66"/>
      <c r="BNK276" s="54"/>
      <c r="BNL276" s="66"/>
      <c r="BNM276" s="54"/>
      <c r="BNN276" s="66"/>
      <c r="BNO276" s="54"/>
      <c r="BNP276" s="66"/>
      <c r="BNQ276" s="54"/>
      <c r="BNR276" s="66"/>
      <c r="BNS276" s="54"/>
      <c r="BNT276" s="66"/>
      <c r="BNU276" s="54"/>
      <c r="BNV276" s="66"/>
      <c r="BNW276" s="54"/>
      <c r="BNX276" s="66"/>
      <c r="BNY276" s="54"/>
      <c r="BNZ276" s="66"/>
      <c r="BOA276" s="54"/>
      <c r="BOB276" s="66"/>
      <c r="BOC276" s="54"/>
      <c r="BOD276" s="66"/>
      <c r="BOE276" s="54"/>
      <c r="BOF276" s="66"/>
      <c r="BOG276" s="54"/>
      <c r="BOH276" s="66"/>
      <c r="BOI276" s="54"/>
      <c r="BOJ276" s="66"/>
      <c r="BOK276" s="54"/>
      <c r="BOL276" s="66"/>
      <c r="BOM276" s="54"/>
      <c r="BON276" s="66"/>
      <c r="BOO276" s="54"/>
      <c r="BOP276" s="66"/>
      <c r="BOQ276" s="54"/>
      <c r="BOR276" s="66"/>
      <c r="BOS276" s="54"/>
      <c r="BOT276" s="66"/>
      <c r="BOU276" s="54"/>
      <c r="BOV276" s="66"/>
      <c r="BOW276" s="54"/>
      <c r="BOX276" s="66"/>
      <c r="BOY276" s="54"/>
      <c r="BOZ276" s="66"/>
      <c r="BPA276" s="54"/>
      <c r="BPB276" s="66"/>
      <c r="BPC276" s="54"/>
      <c r="BPD276" s="66"/>
      <c r="BPE276" s="54"/>
      <c r="BPF276" s="66"/>
      <c r="BPG276" s="54"/>
      <c r="BPH276" s="66"/>
      <c r="BPI276" s="54"/>
      <c r="BPJ276" s="66"/>
      <c r="BPK276" s="54"/>
      <c r="BPL276" s="66"/>
      <c r="BPM276" s="54"/>
      <c r="BPN276" s="66"/>
      <c r="BPO276" s="54"/>
      <c r="BPP276" s="66"/>
      <c r="BPQ276" s="54"/>
      <c r="BPR276" s="66"/>
      <c r="BPS276" s="54"/>
      <c r="BPT276" s="66"/>
      <c r="BPU276" s="54"/>
      <c r="BPV276" s="66"/>
      <c r="BPW276" s="54"/>
      <c r="BPX276" s="66"/>
      <c r="BPY276" s="54"/>
      <c r="BPZ276" s="66"/>
      <c r="BQA276" s="54"/>
      <c r="BQB276" s="66"/>
      <c r="BQC276" s="54"/>
      <c r="BQD276" s="66"/>
      <c r="BQE276" s="54"/>
      <c r="BQF276" s="66"/>
      <c r="BQG276" s="54"/>
      <c r="BQH276" s="66"/>
      <c r="BQI276" s="54"/>
      <c r="BQJ276" s="66"/>
      <c r="BQK276" s="54"/>
      <c r="BQL276" s="66"/>
      <c r="BQM276" s="54"/>
      <c r="BQN276" s="66"/>
      <c r="BQO276" s="54"/>
      <c r="BQP276" s="66"/>
      <c r="BQQ276" s="54"/>
      <c r="BQR276" s="66"/>
      <c r="BQS276" s="54"/>
      <c r="BQT276" s="66"/>
      <c r="BQU276" s="54"/>
      <c r="BQV276" s="66"/>
      <c r="BQW276" s="54"/>
      <c r="BQX276" s="66"/>
      <c r="BQY276" s="54"/>
      <c r="BQZ276" s="66"/>
      <c r="BRA276" s="54"/>
      <c r="BRB276" s="66"/>
      <c r="BRC276" s="54"/>
      <c r="BRD276" s="66"/>
      <c r="BRE276" s="54"/>
      <c r="BRF276" s="66"/>
      <c r="BRG276" s="54"/>
      <c r="BRH276" s="66"/>
      <c r="BRI276" s="54"/>
      <c r="BRJ276" s="66"/>
      <c r="BRK276" s="54"/>
      <c r="BRL276" s="66"/>
      <c r="BRM276" s="54"/>
      <c r="BRN276" s="66"/>
      <c r="BRO276" s="54"/>
      <c r="BRP276" s="66"/>
      <c r="BRQ276" s="54"/>
      <c r="BRR276" s="66"/>
      <c r="BRS276" s="54"/>
      <c r="BRT276" s="66"/>
      <c r="BRU276" s="54"/>
      <c r="BRV276" s="66"/>
      <c r="BRW276" s="54"/>
      <c r="BRX276" s="66"/>
      <c r="BRY276" s="54"/>
      <c r="BRZ276" s="66"/>
      <c r="BSA276" s="54"/>
      <c r="BSB276" s="66"/>
      <c r="BSC276" s="54"/>
      <c r="BSD276" s="66"/>
      <c r="BSE276" s="54"/>
      <c r="BSF276" s="66"/>
      <c r="BSG276" s="54"/>
      <c r="BSH276" s="66"/>
      <c r="BSI276" s="54"/>
      <c r="BSJ276" s="66"/>
      <c r="BSK276" s="54"/>
      <c r="BSL276" s="66"/>
      <c r="BSM276" s="54"/>
      <c r="BSN276" s="66"/>
      <c r="BSO276" s="54"/>
      <c r="BSP276" s="66"/>
      <c r="BSQ276" s="54"/>
      <c r="BSR276" s="66"/>
      <c r="BSS276" s="54"/>
      <c r="BST276" s="66"/>
      <c r="BSU276" s="54"/>
      <c r="BSV276" s="66"/>
      <c r="BSW276" s="54"/>
      <c r="BSX276" s="66"/>
      <c r="BSY276" s="54"/>
      <c r="BSZ276" s="66"/>
      <c r="BTA276" s="54"/>
      <c r="BTB276" s="66"/>
      <c r="BTC276" s="54"/>
      <c r="BTD276" s="66"/>
      <c r="BTE276" s="54"/>
      <c r="BTF276" s="66"/>
      <c r="BTG276" s="54"/>
      <c r="BTH276" s="66"/>
      <c r="BTI276" s="54"/>
      <c r="BTJ276" s="66"/>
      <c r="BTK276" s="54"/>
      <c r="BTL276" s="66"/>
      <c r="BTM276" s="54"/>
      <c r="BTN276" s="66"/>
      <c r="BTO276" s="54"/>
      <c r="BTP276" s="66"/>
      <c r="BTQ276" s="54"/>
      <c r="BTR276" s="66"/>
      <c r="BTS276" s="54"/>
      <c r="BTT276" s="66"/>
      <c r="BTU276" s="54"/>
      <c r="BTV276" s="66"/>
      <c r="BTW276" s="54"/>
      <c r="BTX276" s="66"/>
      <c r="BTY276" s="54"/>
      <c r="BTZ276" s="66"/>
      <c r="BUA276" s="54"/>
      <c r="BUB276" s="66"/>
      <c r="BUC276" s="54"/>
      <c r="BUD276" s="66"/>
      <c r="BUE276" s="54"/>
      <c r="BUF276" s="66"/>
      <c r="BUG276" s="54"/>
      <c r="BUH276" s="66"/>
      <c r="BUI276" s="54"/>
      <c r="BUJ276" s="66"/>
      <c r="BUK276" s="54"/>
      <c r="BUL276" s="66"/>
      <c r="BUM276" s="54"/>
      <c r="BUN276" s="66"/>
      <c r="BUO276" s="54"/>
      <c r="BUP276" s="66"/>
      <c r="BUQ276" s="54"/>
      <c r="BUR276" s="66"/>
      <c r="BUS276" s="54"/>
      <c r="BUT276" s="66"/>
      <c r="BUU276" s="54"/>
      <c r="BUV276" s="66"/>
      <c r="BUW276" s="54"/>
      <c r="BUX276" s="66"/>
      <c r="BUY276" s="54"/>
      <c r="BUZ276" s="66"/>
      <c r="BVA276" s="54"/>
      <c r="BVB276" s="66"/>
      <c r="BVC276" s="54"/>
      <c r="BVD276" s="66"/>
      <c r="BVE276" s="54"/>
      <c r="BVF276" s="66"/>
      <c r="BVG276" s="54"/>
      <c r="BVH276" s="66"/>
      <c r="BVI276" s="54"/>
      <c r="BVJ276" s="66"/>
      <c r="BVK276" s="54"/>
      <c r="BVL276" s="66"/>
      <c r="BVM276" s="54"/>
      <c r="BVN276" s="66"/>
      <c r="BVO276" s="54"/>
      <c r="BVP276" s="66"/>
      <c r="BVQ276" s="54"/>
      <c r="BVR276" s="66"/>
      <c r="BVS276" s="54"/>
      <c r="BVT276" s="66"/>
      <c r="BVU276" s="54"/>
      <c r="BVV276" s="66"/>
      <c r="BVW276" s="54"/>
      <c r="BVX276" s="66"/>
      <c r="BVY276" s="54"/>
      <c r="BVZ276" s="66"/>
      <c r="BWA276" s="54"/>
      <c r="BWB276" s="66"/>
      <c r="BWC276" s="54"/>
      <c r="BWD276" s="66"/>
      <c r="BWE276" s="54"/>
      <c r="BWF276" s="66"/>
      <c r="BWG276" s="54"/>
      <c r="BWH276" s="66"/>
      <c r="BWI276" s="54"/>
      <c r="BWJ276" s="66"/>
      <c r="BWK276" s="54"/>
      <c r="BWL276" s="66"/>
      <c r="BWM276" s="54"/>
      <c r="BWN276" s="66"/>
      <c r="BWO276" s="54"/>
      <c r="BWP276" s="66"/>
      <c r="BWQ276" s="54"/>
      <c r="BWR276" s="66"/>
      <c r="BWS276" s="54"/>
      <c r="BWT276" s="66"/>
      <c r="BWU276" s="54"/>
      <c r="BWV276" s="66"/>
      <c r="BWW276" s="54"/>
      <c r="BWX276" s="66"/>
      <c r="BWY276" s="54"/>
      <c r="BWZ276" s="66"/>
      <c r="BXA276" s="54"/>
      <c r="BXB276" s="66"/>
      <c r="BXC276" s="54"/>
      <c r="BXD276" s="66"/>
      <c r="BXE276" s="54"/>
      <c r="BXF276" s="66"/>
      <c r="BXG276" s="54"/>
      <c r="BXH276" s="66"/>
      <c r="BXI276" s="54"/>
      <c r="BXJ276" s="66"/>
      <c r="BXK276" s="54"/>
      <c r="BXL276" s="66"/>
      <c r="BXM276" s="54"/>
      <c r="BXN276" s="66"/>
      <c r="BXO276" s="54"/>
      <c r="BXP276" s="66"/>
      <c r="BXQ276" s="54"/>
      <c r="BXR276" s="66"/>
      <c r="BXS276" s="54"/>
      <c r="BXT276" s="66"/>
      <c r="BXU276" s="54"/>
      <c r="BXV276" s="66"/>
      <c r="BXW276" s="54"/>
      <c r="BXX276" s="66"/>
      <c r="BXY276" s="54"/>
      <c r="BXZ276" s="66"/>
      <c r="BYA276" s="54"/>
      <c r="BYB276" s="66"/>
      <c r="BYC276" s="54"/>
      <c r="BYD276" s="66"/>
      <c r="BYE276" s="54"/>
      <c r="BYF276" s="66"/>
      <c r="BYG276" s="54"/>
      <c r="BYH276" s="66"/>
      <c r="BYI276" s="54"/>
      <c r="BYJ276" s="66"/>
      <c r="BYK276" s="54"/>
      <c r="BYL276" s="66"/>
      <c r="BYM276" s="54"/>
      <c r="BYN276" s="66"/>
      <c r="BYO276" s="54"/>
      <c r="BYP276" s="66"/>
      <c r="BYQ276" s="54"/>
      <c r="BYR276" s="66"/>
      <c r="BYS276" s="54"/>
      <c r="BYT276" s="66"/>
      <c r="BYU276" s="54"/>
      <c r="BYV276" s="66"/>
      <c r="BYW276" s="54"/>
      <c r="BYX276" s="66"/>
      <c r="BYY276" s="54"/>
      <c r="BYZ276" s="66"/>
      <c r="BZA276" s="54"/>
      <c r="BZB276" s="66"/>
      <c r="BZC276" s="54"/>
      <c r="BZD276" s="66"/>
      <c r="BZE276" s="54"/>
      <c r="BZF276" s="66"/>
      <c r="BZG276" s="54"/>
      <c r="BZH276" s="66"/>
      <c r="BZI276" s="54"/>
      <c r="BZJ276" s="66"/>
      <c r="BZK276" s="54"/>
      <c r="BZL276" s="66"/>
      <c r="BZM276" s="54"/>
      <c r="BZN276" s="66"/>
      <c r="BZO276" s="54"/>
      <c r="BZP276" s="66"/>
      <c r="BZQ276" s="54"/>
      <c r="BZR276" s="66"/>
      <c r="BZS276" s="54"/>
      <c r="BZT276" s="66"/>
      <c r="BZU276" s="54"/>
      <c r="BZV276" s="66"/>
      <c r="BZW276" s="54"/>
      <c r="BZX276" s="66"/>
      <c r="BZY276" s="54"/>
      <c r="BZZ276" s="66"/>
      <c r="CAA276" s="54"/>
      <c r="CAB276" s="66"/>
      <c r="CAC276" s="54"/>
      <c r="CAD276" s="66"/>
      <c r="CAE276" s="54"/>
      <c r="CAF276" s="66"/>
      <c r="CAG276" s="54"/>
      <c r="CAH276" s="66"/>
      <c r="CAI276" s="54"/>
      <c r="CAJ276" s="66"/>
      <c r="CAK276" s="54"/>
      <c r="CAL276" s="66"/>
      <c r="CAM276" s="54"/>
      <c r="CAN276" s="66"/>
      <c r="CAO276" s="54"/>
      <c r="CAP276" s="66"/>
      <c r="CAQ276" s="54"/>
      <c r="CAR276" s="66"/>
      <c r="CAS276" s="54"/>
      <c r="CAT276" s="66"/>
      <c r="CAU276" s="54"/>
      <c r="CAV276" s="66"/>
      <c r="CAW276" s="54"/>
      <c r="CAX276" s="66"/>
      <c r="CAY276" s="54"/>
      <c r="CAZ276" s="66"/>
      <c r="CBA276" s="54"/>
      <c r="CBB276" s="66"/>
      <c r="CBC276" s="54"/>
      <c r="CBD276" s="66"/>
      <c r="CBE276" s="54"/>
      <c r="CBF276" s="66"/>
      <c r="CBG276" s="54"/>
      <c r="CBH276" s="66"/>
      <c r="CBI276" s="54"/>
      <c r="CBJ276" s="66"/>
      <c r="CBK276" s="54"/>
      <c r="CBL276" s="66"/>
      <c r="CBM276" s="54"/>
      <c r="CBN276" s="66"/>
      <c r="CBO276" s="54"/>
      <c r="CBP276" s="66"/>
      <c r="CBQ276" s="54"/>
      <c r="CBR276" s="66"/>
      <c r="CBS276" s="54"/>
      <c r="CBT276" s="66"/>
      <c r="CBU276" s="54"/>
      <c r="CBV276" s="66"/>
      <c r="CBW276" s="54"/>
      <c r="CBX276" s="66"/>
      <c r="CBY276" s="54"/>
      <c r="CBZ276" s="66"/>
      <c r="CCA276" s="54"/>
      <c r="CCB276" s="66"/>
      <c r="CCC276" s="54"/>
      <c r="CCD276" s="66"/>
      <c r="CCE276" s="54"/>
      <c r="CCF276" s="66"/>
      <c r="CCG276" s="54"/>
      <c r="CCH276" s="66"/>
      <c r="CCI276" s="54"/>
      <c r="CCJ276" s="66"/>
      <c r="CCK276" s="54"/>
      <c r="CCL276" s="66"/>
      <c r="CCM276" s="54"/>
      <c r="CCN276" s="66"/>
      <c r="CCO276" s="54"/>
      <c r="CCP276" s="66"/>
      <c r="CCQ276" s="54"/>
      <c r="CCR276" s="66"/>
      <c r="CCS276" s="54"/>
      <c r="CCT276" s="66"/>
      <c r="CCU276" s="54"/>
      <c r="CCV276" s="66"/>
      <c r="CCW276" s="54"/>
      <c r="CCX276" s="66"/>
      <c r="CCY276" s="54"/>
      <c r="CCZ276" s="66"/>
      <c r="CDA276" s="54"/>
      <c r="CDB276" s="66"/>
      <c r="CDC276" s="54"/>
      <c r="CDD276" s="66"/>
      <c r="CDE276" s="54"/>
      <c r="CDF276" s="66"/>
      <c r="CDG276" s="54"/>
      <c r="CDH276" s="66"/>
      <c r="CDI276" s="54"/>
      <c r="CDJ276" s="66"/>
      <c r="CDK276" s="54"/>
      <c r="CDL276" s="66"/>
      <c r="CDM276" s="54"/>
      <c r="CDN276" s="66"/>
      <c r="CDO276" s="54"/>
      <c r="CDP276" s="66"/>
      <c r="CDQ276" s="54"/>
      <c r="CDR276" s="66"/>
      <c r="CDS276" s="54"/>
      <c r="CDT276" s="66"/>
      <c r="CDU276" s="54"/>
      <c r="CDV276" s="66"/>
      <c r="CDW276" s="54"/>
      <c r="CDX276" s="66"/>
      <c r="CDY276" s="54"/>
      <c r="CDZ276" s="66"/>
      <c r="CEA276" s="54"/>
      <c r="CEB276" s="66"/>
      <c r="CEC276" s="54"/>
      <c r="CED276" s="66"/>
      <c r="CEE276" s="54"/>
      <c r="CEF276" s="66"/>
      <c r="CEG276" s="54"/>
      <c r="CEH276" s="66"/>
      <c r="CEI276" s="54"/>
      <c r="CEJ276" s="66"/>
      <c r="CEK276" s="54"/>
      <c r="CEL276" s="66"/>
      <c r="CEM276" s="54"/>
      <c r="CEN276" s="66"/>
      <c r="CEO276" s="54"/>
      <c r="CEP276" s="66"/>
      <c r="CEQ276" s="54"/>
      <c r="CER276" s="66"/>
      <c r="CES276" s="54"/>
      <c r="CET276" s="66"/>
      <c r="CEU276" s="54"/>
      <c r="CEV276" s="66"/>
      <c r="CEW276" s="54"/>
      <c r="CEX276" s="66"/>
      <c r="CEY276" s="54"/>
      <c r="CEZ276" s="66"/>
      <c r="CFA276" s="54"/>
      <c r="CFB276" s="66"/>
      <c r="CFC276" s="54"/>
      <c r="CFD276" s="66"/>
      <c r="CFE276" s="54"/>
      <c r="CFF276" s="66"/>
      <c r="CFG276" s="54"/>
      <c r="CFH276" s="66"/>
      <c r="CFI276" s="54"/>
      <c r="CFJ276" s="66"/>
      <c r="CFK276" s="54"/>
      <c r="CFL276" s="66"/>
      <c r="CFM276" s="54"/>
      <c r="CFN276" s="66"/>
      <c r="CFO276" s="54"/>
      <c r="CFP276" s="66"/>
      <c r="CFQ276" s="54"/>
      <c r="CFR276" s="66"/>
      <c r="CFS276" s="54"/>
      <c r="CFT276" s="66"/>
      <c r="CFU276" s="54"/>
      <c r="CFV276" s="66"/>
      <c r="CFW276" s="54"/>
      <c r="CFX276" s="66"/>
      <c r="CFY276" s="54"/>
      <c r="CFZ276" s="66"/>
      <c r="CGA276" s="54"/>
      <c r="CGB276" s="66"/>
      <c r="CGC276" s="54"/>
      <c r="CGD276" s="66"/>
      <c r="CGE276" s="54"/>
      <c r="CGF276" s="66"/>
      <c r="CGG276" s="54"/>
      <c r="CGH276" s="66"/>
      <c r="CGI276" s="54"/>
      <c r="CGJ276" s="66"/>
      <c r="CGK276" s="54"/>
      <c r="CGL276" s="66"/>
      <c r="CGM276" s="54"/>
      <c r="CGN276" s="66"/>
      <c r="CGO276" s="54"/>
      <c r="CGP276" s="66"/>
      <c r="CGQ276" s="54"/>
      <c r="CGR276" s="66"/>
      <c r="CGS276" s="54"/>
      <c r="CGT276" s="66"/>
      <c r="CGU276" s="54"/>
      <c r="CGV276" s="66"/>
      <c r="CGW276" s="54"/>
      <c r="CGX276" s="66"/>
      <c r="CGY276" s="54"/>
      <c r="CGZ276" s="66"/>
      <c r="CHA276" s="54"/>
      <c r="CHB276" s="66"/>
      <c r="CHC276" s="54"/>
      <c r="CHD276" s="66"/>
      <c r="CHE276" s="54"/>
      <c r="CHF276" s="66"/>
      <c r="CHG276" s="54"/>
      <c r="CHH276" s="66"/>
      <c r="CHI276" s="54"/>
      <c r="CHJ276" s="66"/>
      <c r="CHK276" s="54"/>
      <c r="CHL276" s="66"/>
      <c r="CHM276" s="54"/>
      <c r="CHN276" s="66"/>
      <c r="CHO276" s="54"/>
      <c r="CHP276" s="66"/>
      <c r="CHQ276" s="54"/>
      <c r="CHR276" s="66"/>
      <c r="CHS276" s="54"/>
      <c r="CHT276" s="66"/>
      <c r="CHU276" s="54"/>
      <c r="CHV276" s="66"/>
      <c r="CHW276" s="54"/>
      <c r="CHX276" s="66"/>
      <c r="CHY276" s="54"/>
      <c r="CHZ276" s="66"/>
      <c r="CIA276" s="54"/>
      <c r="CIB276" s="66"/>
      <c r="CIC276" s="54"/>
      <c r="CID276" s="66"/>
      <c r="CIE276" s="54"/>
      <c r="CIF276" s="66"/>
      <c r="CIG276" s="54"/>
      <c r="CIH276" s="66"/>
      <c r="CII276" s="54"/>
      <c r="CIJ276" s="66"/>
      <c r="CIK276" s="54"/>
      <c r="CIL276" s="66"/>
      <c r="CIM276" s="54"/>
      <c r="CIN276" s="66"/>
      <c r="CIO276" s="54"/>
      <c r="CIP276" s="66"/>
      <c r="CIQ276" s="54"/>
      <c r="CIR276" s="66"/>
      <c r="CIS276" s="54"/>
      <c r="CIT276" s="66"/>
      <c r="CIU276" s="54"/>
      <c r="CIV276" s="66"/>
      <c r="CIW276" s="54"/>
      <c r="CIX276" s="66"/>
      <c r="CIY276" s="54"/>
      <c r="CIZ276" s="66"/>
      <c r="CJA276" s="54"/>
      <c r="CJB276" s="66"/>
      <c r="CJC276" s="54"/>
      <c r="CJD276" s="66"/>
      <c r="CJE276" s="54"/>
      <c r="CJF276" s="66"/>
      <c r="CJG276" s="54"/>
      <c r="CJH276" s="66"/>
      <c r="CJI276" s="54"/>
      <c r="CJJ276" s="66"/>
      <c r="CJK276" s="54"/>
      <c r="CJL276" s="66"/>
      <c r="CJM276" s="54"/>
      <c r="CJN276" s="66"/>
      <c r="CJO276" s="54"/>
      <c r="CJP276" s="66"/>
      <c r="CJQ276" s="54"/>
      <c r="CJR276" s="66"/>
      <c r="CJS276" s="54"/>
      <c r="CJT276" s="66"/>
      <c r="CJU276" s="54"/>
      <c r="CJV276" s="66"/>
      <c r="CJW276" s="54"/>
      <c r="CJX276" s="66"/>
      <c r="CJY276" s="54"/>
      <c r="CJZ276" s="66"/>
      <c r="CKA276" s="54"/>
      <c r="CKB276" s="66"/>
      <c r="CKC276" s="54"/>
      <c r="CKD276" s="66"/>
      <c r="CKE276" s="54"/>
      <c r="CKF276" s="66"/>
      <c r="CKG276" s="54"/>
      <c r="CKH276" s="66"/>
      <c r="CKI276" s="54"/>
      <c r="CKJ276" s="66"/>
      <c r="CKK276" s="54"/>
      <c r="CKL276" s="66"/>
      <c r="CKM276" s="54"/>
      <c r="CKN276" s="66"/>
      <c r="CKO276" s="54"/>
      <c r="CKP276" s="66"/>
      <c r="CKQ276" s="54"/>
      <c r="CKR276" s="66"/>
      <c r="CKS276" s="54"/>
      <c r="CKT276" s="66"/>
      <c r="CKU276" s="54"/>
      <c r="CKV276" s="66"/>
      <c r="CKW276" s="54"/>
      <c r="CKX276" s="66"/>
      <c r="CKY276" s="54"/>
      <c r="CKZ276" s="66"/>
      <c r="CLA276" s="54"/>
      <c r="CLB276" s="66"/>
      <c r="CLC276" s="54"/>
      <c r="CLD276" s="66"/>
      <c r="CLE276" s="54"/>
      <c r="CLF276" s="66"/>
      <c r="CLG276" s="54"/>
      <c r="CLH276" s="66"/>
      <c r="CLI276" s="54"/>
      <c r="CLJ276" s="66"/>
      <c r="CLK276" s="54"/>
      <c r="CLL276" s="66"/>
      <c r="CLM276" s="54"/>
      <c r="CLN276" s="66"/>
      <c r="CLO276" s="54"/>
      <c r="CLP276" s="66"/>
      <c r="CLQ276" s="54"/>
      <c r="CLR276" s="66"/>
      <c r="CLS276" s="54"/>
      <c r="CLT276" s="66"/>
      <c r="CLU276" s="54"/>
      <c r="CLV276" s="66"/>
      <c r="CLW276" s="54"/>
      <c r="CLX276" s="66"/>
      <c r="CLY276" s="54"/>
      <c r="CLZ276" s="66"/>
      <c r="CMA276" s="54"/>
      <c r="CMB276" s="66"/>
      <c r="CMC276" s="54"/>
      <c r="CMD276" s="66"/>
      <c r="CME276" s="54"/>
      <c r="CMF276" s="66"/>
      <c r="CMG276" s="54"/>
      <c r="CMH276" s="66"/>
      <c r="CMI276" s="54"/>
      <c r="CMJ276" s="66"/>
      <c r="CMK276" s="54"/>
      <c r="CML276" s="66"/>
      <c r="CMM276" s="54"/>
      <c r="CMN276" s="66"/>
      <c r="CMO276" s="54"/>
      <c r="CMP276" s="66"/>
      <c r="CMQ276" s="54"/>
      <c r="CMR276" s="66"/>
      <c r="CMS276" s="54"/>
      <c r="CMT276" s="66"/>
      <c r="CMU276" s="54"/>
      <c r="CMV276" s="66"/>
      <c r="CMW276" s="54"/>
      <c r="CMX276" s="66"/>
      <c r="CMY276" s="54"/>
      <c r="CMZ276" s="66"/>
      <c r="CNA276" s="54"/>
      <c r="CNB276" s="66"/>
      <c r="CNC276" s="54"/>
      <c r="CND276" s="66"/>
      <c r="CNE276" s="54"/>
      <c r="CNF276" s="66"/>
      <c r="CNG276" s="54"/>
      <c r="CNH276" s="66"/>
      <c r="CNI276" s="54"/>
      <c r="CNJ276" s="66"/>
      <c r="CNK276" s="54"/>
      <c r="CNL276" s="66"/>
      <c r="CNM276" s="54"/>
      <c r="CNN276" s="66"/>
      <c r="CNO276" s="54"/>
      <c r="CNP276" s="66"/>
      <c r="CNQ276" s="54"/>
      <c r="CNR276" s="66"/>
      <c r="CNS276" s="54"/>
      <c r="CNT276" s="66"/>
      <c r="CNU276" s="54"/>
      <c r="CNV276" s="66"/>
      <c r="CNW276" s="54"/>
      <c r="CNX276" s="66"/>
      <c r="CNY276" s="54"/>
      <c r="CNZ276" s="66"/>
      <c r="COA276" s="54"/>
      <c r="COB276" s="66"/>
      <c r="COC276" s="54"/>
      <c r="COD276" s="66"/>
      <c r="COE276" s="54"/>
      <c r="COF276" s="66"/>
      <c r="COG276" s="54"/>
      <c r="COH276" s="66"/>
      <c r="COI276" s="54"/>
      <c r="COJ276" s="66"/>
      <c r="COK276" s="54"/>
      <c r="COL276" s="66"/>
      <c r="COM276" s="54"/>
      <c r="CON276" s="66"/>
      <c r="COO276" s="54"/>
      <c r="COP276" s="66"/>
      <c r="COQ276" s="54"/>
      <c r="COR276" s="66"/>
      <c r="COS276" s="54"/>
      <c r="COT276" s="66"/>
      <c r="COU276" s="54"/>
      <c r="COV276" s="66"/>
      <c r="COW276" s="54"/>
      <c r="COX276" s="66"/>
      <c r="COY276" s="54"/>
      <c r="COZ276" s="66"/>
      <c r="CPA276" s="54"/>
      <c r="CPB276" s="66"/>
      <c r="CPC276" s="54"/>
      <c r="CPD276" s="66"/>
      <c r="CPE276" s="54"/>
      <c r="CPF276" s="66"/>
      <c r="CPG276" s="54"/>
      <c r="CPH276" s="66"/>
      <c r="CPI276" s="54"/>
      <c r="CPJ276" s="66"/>
      <c r="CPK276" s="54"/>
      <c r="CPL276" s="66"/>
      <c r="CPM276" s="54"/>
      <c r="CPN276" s="66"/>
      <c r="CPO276" s="54"/>
      <c r="CPP276" s="66"/>
      <c r="CPQ276" s="54"/>
      <c r="CPR276" s="66"/>
      <c r="CPS276" s="54"/>
      <c r="CPT276" s="66"/>
      <c r="CPU276" s="54"/>
      <c r="CPV276" s="66"/>
      <c r="CPW276" s="54"/>
      <c r="CPX276" s="66"/>
      <c r="CPY276" s="54"/>
      <c r="CPZ276" s="66"/>
      <c r="CQA276" s="54"/>
      <c r="CQB276" s="66"/>
      <c r="CQC276" s="54"/>
      <c r="CQD276" s="66"/>
      <c r="CQE276" s="54"/>
      <c r="CQF276" s="66"/>
      <c r="CQG276" s="54"/>
      <c r="CQH276" s="66"/>
      <c r="CQI276" s="54"/>
      <c r="CQJ276" s="66"/>
      <c r="CQK276" s="54"/>
      <c r="CQL276" s="66"/>
      <c r="CQM276" s="54"/>
      <c r="CQN276" s="66"/>
      <c r="CQO276" s="54"/>
      <c r="CQP276" s="66"/>
      <c r="CQQ276" s="54"/>
      <c r="CQR276" s="66"/>
      <c r="CQS276" s="54"/>
      <c r="CQT276" s="66"/>
      <c r="CQU276" s="54"/>
      <c r="CQV276" s="66"/>
      <c r="CQW276" s="54"/>
      <c r="CQX276" s="66"/>
      <c r="CQY276" s="54"/>
      <c r="CQZ276" s="66"/>
      <c r="CRA276" s="54"/>
      <c r="CRB276" s="66"/>
      <c r="CRC276" s="54"/>
      <c r="CRD276" s="66"/>
      <c r="CRE276" s="54"/>
      <c r="CRF276" s="66"/>
      <c r="CRG276" s="54"/>
      <c r="CRH276" s="66"/>
      <c r="CRI276" s="54"/>
      <c r="CRJ276" s="66"/>
      <c r="CRK276" s="54"/>
      <c r="CRL276" s="66"/>
      <c r="CRM276" s="54"/>
      <c r="CRN276" s="66"/>
      <c r="CRO276" s="54"/>
      <c r="CRP276" s="66"/>
      <c r="CRQ276" s="54"/>
      <c r="CRR276" s="66"/>
      <c r="CRS276" s="54"/>
      <c r="CRT276" s="66"/>
      <c r="CRU276" s="54"/>
      <c r="CRV276" s="66"/>
      <c r="CRW276" s="54"/>
      <c r="CRX276" s="66"/>
      <c r="CRY276" s="54"/>
      <c r="CRZ276" s="66"/>
      <c r="CSA276" s="54"/>
      <c r="CSB276" s="66"/>
      <c r="CSC276" s="54"/>
      <c r="CSD276" s="66"/>
      <c r="CSE276" s="54"/>
      <c r="CSF276" s="66"/>
      <c r="CSG276" s="54"/>
      <c r="CSH276" s="66"/>
      <c r="CSI276" s="54"/>
      <c r="CSJ276" s="66"/>
      <c r="CSK276" s="54"/>
      <c r="CSL276" s="66"/>
      <c r="CSM276" s="54"/>
      <c r="CSN276" s="66"/>
      <c r="CSO276" s="54"/>
      <c r="CSP276" s="66"/>
      <c r="CSQ276" s="54"/>
      <c r="CSR276" s="66"/>
      <c r="CSS276" s="54"/>
      <c r="CST276" s="66"/>
      <c r="CSU276" s="54"/>
      <c r="CSV276" s="66"/>
      <c r="CSW276" s="54"/>
      <c r="CSX276" s="66"/>
      <c r="CSY276" s="54"/>
      <c r="CSZ276" s="66"/>
      <c r="CTA276" s="54"/>
      <c r="CTB276" s="66"/>
      <c r="CTC276" s="54"/>
      <c r="CTD276" s="66"/>
      <c r="CTE276" s="54"/>
      <c r="CTF276" s="66"/>
      <c r="CTG276" s="54"/>
      <c r="CTH276" s="66"/>
      <c r="CTI276" s="54"/>
      <c r="CTJ276" s="66"/>
      <c r="CTK276" s="54"/>
      <c r="CTL276" s="66"/>
      <c r="CTM276" s="54"/>
      <c r="CTN276" s="66"/>
      <c r="CTO276" s="54"/>
      <c r="CTP276" s="66"/>
      <c r="CTQ276" s="54"/>
      <c r="CTR276" s="66"/>
      <c r="CTS276" s="54"/>
      <c r="CTT276" s="66"/>
      <c r="CTU276" s="54"/>
      <c r="CTV276" s="66"/>
      <c r="CTW276" s="54"/>
      <c r="CTX276" s="66"/>
      <c r="CTY276" s="54"/>
      <c r="CTZ276" s="66"/>
      <c r="CUA276" s="54"/>
      <c r="CUB276" s="66"/>
      <c r="CUC276" s="54"/>
      <c r="CUD276" s="66"/>
      <c r="CUE276" s="54"/>
      <c r="CUF276" s="66"/>
      <c r="CUG276" s="54"/>
      <c r="CUH276" s="66"/>
      <c r="CUI276" s="54"/>
      <c r="CUJ276" s="66"/>
      <c r="CUK276" s="54"/>
      <c r="CUL276" s="66"/>
      <c r="CUM276" s="54"/>
      <c r="CUN276" s="66"/>
      <c r="CUO276" s="54"/>
      <c r="CUP276" s="66"/>
      <c r="CUQ276" s="54"/>
      <c r="CUR276" s="66"/>
      <c r="CUS276" s="54"/>
      <c r="CUT276" s="66"/>
      <c r="CUU276" s="54"/>
      <c r="CUV276" s="66"/>
      <c r="CUW276" s="54"/>
      <c r="CUX276" s="66"/>
      <c r="CUY276" s="54"/>
      <c r="CUZ276" s="66"/>
      <c r="CVA276" s="54"/>
      <c r="CVB276" s="66"/>
      <c r="CVC276" s="54"/>
      <c r="CVD276" s="66"/>
      <c r="CVE276" s="54"/>
      <c r="CVF276" s="66"/>
      <c r="CVG276" s="54"/>
      <c r="CVH276" s="66"/>
      <c r="CVI276" s="54"/>
      <c r="CVJ276" s="66"/>
      <c r="CVK276" s="54"/>
      <c r="CVL276" s="66"/>
      <c r="CVM276" s="54"/>
      <c r="CVN276" s="66"/>
      <c r="CVO276" s="54"/>
      <c r="CVP276" s="66"/>
      <c r="CVQ276" s="54"/>
      <c r="CVR276" s="66"/>
      <c r="CVS276" s="54"/>
      <c r="CVT276" s="66"/>
      <c r="CVU276" s="54"/>
      <c r="CVV276" s="66"/>
      <c r="CVW276" s="54"/>
      <c r="CVX276" s="66"/>
      <c r="CVY276" s="54"/>
      <c r="CVZ276" s="66"/>
      <c r="CWA276" s="54"/>
      <c r="CWB276" s="66"/>
      <c r="CWC276" s="54"/>
      <c r="CWD276" s="66"/>
      <c r="CWE276" s="54"/>
      <c r="CWF276" s="66"/>
      <c r="CWG276" s="54"/>
      <c r="CWH276" s="66"/>
      <c r="CWI276" s="54"/>
      <c r="CWJ276" s="66"/>
      <c r="CWK276" s="54"/>
      <c r="CWL276" s="66"/>
      <c r="CWM276" s="54"/>
      <c r="CWN276" s="66"/>
      <c r="CWO276" s="54"/>
      <c r="CWP276" s="66"/>
      <c r="CWQ276" s="54"/>
      <c r="CWR276" s="66"/>
      <c r="CWS276" s="54"/>
      <c r="CWT276" s="66"/>
      <c r="CWU276" s="54"/>
      <c r="CWV276" s="66"/>
      <c r="CWW276" s="54"/>
      <c r="CWX276" s="66"/>
      <c r="CWY276" s="54"/>
      <c r="CWZ276" s="66"/>
      <c r="CXA276" s="54"/>
      <c r="CXB276" s="66"/>
      <c r="CXC276" s="54"/>
      <c r="CXD276" s="66"/>
      <c r="CXE276" s="54"/>
      <c r="CXF276" s="66"/>
      <c r="CXG276" s="54"/>
      <c r="CXH276" s="66"/>
      <c r="CXI276" s="54"/>
      <c r="CXJ276" s="66"/>
      <c r="CXK276" s="54"/>
      <c r="CXL276" s="66"/>
      <c r="CXM276" s="54"/>
      <c r="CXN276" s="66"/>
      <c r="CXO276" s="54"/>
      <c r="CXP276" s="66"/>
      <c r="CXQ276" s="54"/>
      <c r="CXR276" s="66"/>
      <c r="CXS276" s="54"/>
      <c r="CXT276" s="66"/>
      <c r="CXU276" s="54"/>
      <c r="CXV276" s="66"/>
      <c r="CXW276" s="54"/>
      <c r="CXX276" s="66"/>
      <c r="CXY276" s="54"/>
      <c r="CXZ276" s="66"/>
      <c r="CYA276" s="54"/>
      <c r="CYB276" s="66"/>
      <c r="CYC276" s="54"/>
      <c r="CYD276" s="66"/>
      <c r="CYE276" s="54"/>
      <c r="CYF276" s="66"/>
      <c r="CYG276" s="54"/>
      <c r="CYH276" s="66"/>
      <c r="CYI276" s="54"/>
      <c r="CYJ276" s="66"/>
      <c r="CYK276" s="54"/>
      <c r="CYL276" s="66"/>
      <c r="CYM276" s="54"/>
      <c r="CYN276" s="66"/>
      <c r="CYO276" s="54"/>
      <c r="CYP276" s="66"/>
      <c r="CYQ276" s="54"/>
      <c r="CYR276" s="66"/>
      <c r="CYS276" s="54"/>
      <c r="CYT276" s="66"/>
      <c r="CYU276" s="54"/>
      <c r="CYV276" s="66"/>
      <c r="CYW276" s="54"/>
      <c r="CYX276" s="66"/>
      <c r="CYY276" s="54"/>
      <c r="CYZ276" s="66"/>
      <c r="CZA276" s="54"/>
      <c r="CZB276" s="66"/>
      <c r="CZC276" s="54"/>
      <c r="CZD276" s="66"/>
      <c r="CZE276" s="54"/>
      <c r="CZF276" s="66"/>
      <c r="CZG276" s="54"/>
      <c r="CZH276" s="66"/>
      <c r="CZI276" s="54"/>
      <c r="CZJ276" s="66"/>
      <c r="CZK276" s="54"/>
      <c r="CZL276" s="66"/>
      <c r="CZM276" s="54"/>
      <c r="CZN276" s="66"/>
      <c r="CZO276" s="54"/>
      <c r="CZP276" s="66"/>
      <c r="CZQ276" s="54"/>
      <c r="CZR276" s="66"/>
      <c r="CZS276" s="54"/>
      <c r="CZT276" s="66"/>
      <c r="CZU276" s="54"/>
      <c r="CZV276" s="66"/>
      <c r="CZW276" s="54"/>
      <c r="CZX276" s="66"/>
      <c r="CZY276" s="54"/>
      <c r="CZZ276" s="66"/>
      <c r="DAA276" s="54"/>
      <c r="DAB276" s="66"/>
      <c r="DAC276" s="54"/>
      <c r="DAD276" s="66"/>
      <c r="DAE276" s="54"/>
      <c r="DAF276" s="66"/>
      <c r="DAG276" s="54"/>
      <c r="DAH276" s="66"/>
      <c r="DAI276" s="54"/>
      <c r="DAJ276" s="66"/>
      <c r="DAK276" s="54"/>
      <c r="DAL276" s="66"/>
      <c r="DAM276" s="54"/>
      <c r="DAN276" s="66"/>
      <c r="DAO276" s="54"/>
      <c r="DAP276" s="66"/>
      <c r="DAQ276" s="54"/>
      <c r="DAR276" s="66"/>
      <c r="DAS276" s="54"/>
      <c r="DAT276" s="66"/>
      <c r="DAU276" s="54"/>
      <c r="DAV276" s="66"/>
      <c r="DAW276" s="54"/>
      <c r="DAX276" s="66"/>
      <c r="DAY276" s="54"/>
      <c r="DAZ276" s="66"/>
      <c r="DBA276" s="54"/>
      <c r="DBB276" s="66"/>
      <c r="DBC276" s="54"/>
      <c r="DBD276" s="66"/>
      <c r="DBE276" s="54"/>
      <c r="DBF276" s="66"/>
      <c r="DBG276" s="54"/>
      <c r="DBH276" s="66"/>
      <c r="DBI276" s="54"/>
      <c r="DBJ276" s="66"/>
      <c r="DBK276" s="54"/>
      <c r="DBL276" s="66"/>
      <c r="DBM276" s="54"/>
      <c r="DBN276" s="66"/>
      <c r="DBO276" s="54"/>
      <c r="DBP276" s="66"/>
      <c r="DBQ276" s="54"/>
      <c r="DBR276" s="66"/>
      <c r="DBS276" s="54"/>
      <c r="DBT276" s="66"/>
      <c r="DBU276" s="54"/>
      <c r="DBV276" s="66"/>
      <c r="DBW276" s="54"/>
      <c r="DBX276" s="66"/>
      <c r="DBY276" s="54"/>
      <c r="DBZ276" s="66"/>
      <c r="DCA276" s="54"/>
      <c r="DCB276" s="66"/>
      <c r="DCC276" s="54"/>
      <c r="DCD276" s="66"/>
      <c r="DCE276" s="54"/>
      <c r="DCF276" s="66"/>
      <c r="DCG276" s="54"/>
      <c r="DCH276" s="66"/>
      <c r="DCI276" s="54"/>
      <c r="DCJ276" s="66"/>
      <c r="DCK276" s="54"/>
      <c r="DCL276" s="66"/>
      <c r="DCM276" s="54"/>
      <c r="DCN276" s="66"/>
      <c r="DCO276" s="54"/>
      <c r="DCP276" s="66"/>
      <c r="DCQ276" s="54"/>
      <c r="DCR276" s="66"/>
      <c r="DCS276" s="54"/>
      <c r="DCT276" s="66"/>
      <c r="DCU276" s="54"/>
      <c r="DCV276" s="66"/>
      <c r="DCW276" s="54"/>
      <c r="DCX276" s="66"/>
      <c r="DCY276" s="54"/>
      <c r="DCZ276" s="66"/>
      <c r="DDA276" s="54"/>
      <c r="DDB276" s="66"/>
      <c r="DDC276" s="54"/>
      <c r="DDD276" s="66"/>
      <c r="DDE276" s="54"/>
      <c r="DDF276" s="66"/>
      <c r="DDG276" s="54"/>
      <c r="DDH276" s="66"/>
      <c r="DDI276" s="54"/>
      <c r="DDJ276" s="66"/>
      <c r="DDK276" s="54"/>
      <c r="DDL276" s="66"/>
      <c r="DDM276" s="54"/>
      <c r="DDN276" s="66"/>
      <c r="DDO276" s="54"/>
      <c r="DDP276" s="66"/>
      <c r="DDQ276" s="54"/>
      <c r="DDR276" s="66"/>
      <c r="DDS276" s="54"/>
      <c r="DDT276" s="66"/>
      <c r="DDU276" s="54"/>
      <c r="DDV276" s="66"/>
      <c r="DDW276" s="54"/>
      <c r="DDX276" s="66"/>
      <c r="DDY276" s="54"/>
      <c r="DDZ276" s="66"/>
      <c r="DEA276" s="54"/>
      <c r="DEB276" s="66"/>
      <c r="DEC276" s="54"/>
      <c r="DED276" s="66"/>
      <c r="DEE276" s="54"/>
      <c r="DEF276" s="66"/>
      <c r="DEG276" s="54"/>
      <c r="DEH276" s="66"/>
      <c r="DEI276" s="54"/>
      <c r="DEJ276" s="66"/>
      <c r="DEK276" s="54"/>
      <c r="DEL276" s="66"/>
      <c r="DEM276" s="54"/>
      <c r="DEN276" s="66"/>
      <c r="DEO276" s="54"/>
      <c r="DEP276" s="66"/>
      <c r="DEQ276" s="54"/>
      <c r="DER276" s="66"/>
      <c r="DES276" s="54"/>
      <c r="DET276" s="66"/>
      <c r="DEU276" s="54"/>
      <c r="DEV276" s="66"/>
      <c r="DEW276" s="54"/>
      <c r="DEX276" s="66"/>
      <c r="DEY276" s="54"/>
      <c r="DEZ276" s="66"/>
      <c r="DFA276" s="54"/>
      <c r="DFB276" s="66"/>
      <c r="DFC276" s="54"/>
      <c r="DFD276" s="66"/>
      <c r="DFE276" s="54"/>
      <c r="DFF276" s="66"/>
      <c r="DFG276" s="54"/>
      <c r="DFH276" s="66"/>
      <c r="DFI276" s="54"/>
      <c r="DFJ276" s="66"/>
      <c r="DFK276" s="54"/>
      <c r="DFL276" s="66"/>
      <c r="DFM276" s="54"/>
      <c r="DFN276" s="66"/>
      <c r="DFO276" s="54"/>
      <c r="DFP276" s="66"/>
      <c r="DFQ276" s="54"/>
      <c r="DFR276" s="66"/>
      <c r="DFS276" s="54"/>
      <c r="DFT276" s="66"/>
      <c r="DFU276" s="54"/>
      <c r="DFV276" s="66"/>
      <c r="DFW276" s="54"/>
      <c r="DFX276" s="66"/>
      <c r="DFY276" s="54"/>
      <c r="DFZ276" s="66"/>
      <c r="DGA276" s="54"/>
      <c r="DGB276" s="66"/>
      <c r="DGC276" s="54"/>
      <c r="DGD276" s="66"/>
      <c r="DGE276" s="54"/>
      <c r="DGF276" s="66"/>
      <c r="DGG276" s="54"/>
      <c r="DGH276" s="66"/>
      <c r="DGI276" s="54"/>
      <c r="DGJ276" s="66"/>
      <c r="DGK276" s="54"/>
      <c r="DGL276" s="66"/>
      <c r="DGM276" s="54"/>
      <c r="DGN276" s="66"/>
      <c r="DGO276" s="54"/>
      <c r="DGP276" s="66"/>
      <c r="DGQ276" s="54"/>
      <c r="DGR276" s="66"/>
      <c r="DGS276" s="54"/>
      <c r="DGT276" s="66"/>
      <c r="DGU276" s="54"/>
      <c r="DGV276" s="66"/>
      <c r="DGW276" s="54"/>
      <c r="DGX276" s="66"/>
      <c r="DGY276" s="54"/>
      <c r="DGZ276" s="66"/>
      <c r="DHA276" s="54"/>
      <c r="DHB276" s="66"/>
      <c r="DHC276" s="54"/>
      <c r="DHD276" s="66"/>
      <c r="DHE276" s="54"/>
      <c r="DHF276" s="66"/>
      <c r="DHG276" s="54"/>
      <c r="DHH276" s="66"/>
      <c r="DHI276" s="54"/>
      <c r="DHJ276" s="66"/>
      <c r="DHK276" s="54"/>
      <c r="DHL276" s="66"/>
      <c r="DHM276" s="54"/>
      <c r="DHN276" s="66"/>
      <c r="DHO276" s="54"/>
      <c r="DHP276" s="66"/>
      <c r="DHQ276" s="54"/>
      <c r="DHR276" s="66"/>
      <c r="DHS276" s="54"/>
      <c r="DHT276" s="66"/>
      <c r="DHU276" s="54"/>
      <c r="DHV276" s="66"/>
      <c r="DHW276" s="54"/>
      <c r="DHX276" s="66"/>
      <c r="DHY276" s="54"/>
      <c r="DHZ276" s="66"/>
      <c r="DIA276" s="54"/>
      <c r="DIB276" s="66"/>
      <c r="DIC276" s="54"/>
      <c r="DID276" s="66"/>
      <c r="DIE276" s="54"/>
      <c r="DIF276" s="66"/>
      <c r="DIG276" s="54"/>
      <c r="DIH276" s="66"/>
      <c r="DII276" s="54"/>
      <c r="DIJ276" s="66"/>
      <c r="DIK276" s="54"/>
      <c r="DIL276" s="66"/>
      <c r="DIM276" s="54"/>
      <c r="DIN276" s="66"/>
      <c r="DIO276" s="54"/>
      <c r="DIP276" s="66"/>
      <c r="DIQ276" s="54"/>
      <c r="DIR276" s="66"/>
      <c r="DIS276" s="54"/>
      <c r="DIT276" s="66"/>
      <c r="DIU276" s="54"/>
      <c r="DIV276" s="66"/>
      <c r="DIW276" s="54"/>
      <c r="DIX276" s="66"/>
      <c r="DIY276" s="54"/>
      <c r="DIZ276" s="66"/>
      <c r="DJA276" s="54"/>
      <c r="DJB276" s="66"/>
      <c r="DJC276" s="54"/>
      <c r="DJD276" s="66"/>
      <c r="DJE276" s="54"/>
      <c r="DJF276" s="66"/>
      <c r="DJG276" s="54"/>
      <c r="DJH276" s="66"/>
      <c r="DJI276" s="54"/>
      <c r="DJJ276" s="66"/>
      <c r="DJK276" s="54"/>
      <c r="DJL276" s="66"/>
      <c r="DJM276" s="54"/>
      <c r="DJN276" s="66"/>
      <c r="DJO276" s="54"/>
      <c r="DJP276" s="66"/>
      <c r="DJQ276" s="54"/>
      <c r="DJR276" s="66"/>
      <c r="DJS276" s="54"/>
      <c r="DJT276" s="66"/>
      <c r="DJU276" s="54"/>
      <c r="DJV276" s="66"/>
      <c r="DJW276" s="54"/>
      <c r="DJX276" s="66"/>
      <c r="DJY276" s="54"/>
      <c r="DJZ276" s="66"/>
      <c r="DKA276" s="54"/>
      <c r="DKB276" s="66"/>
      <c r="DKC276" s="54"/>
      <c r="DKD276" s="66"/>
      <c r="DKE276" s="54"/>
      <c r="DKF276" s="66"/>
      <c r="DKG276" s="54"/>
      <c r="DKH276" s="66"/>
      <c r="DKI276" s="54"/>
      <c r="DKJ276" s="66"/>
      <c r="DKK276" s="54"/>
      <c r="DKL276" s="66"/>
      <c r="DKM276" s="54"/>
      <c r="DKN276" s="66"/>
      <c r="DKO276" s="54"/>
      <c r="DKP276" s="66"/>
      <c r="DKQ276" s="54"/>
      <c r="DKR276" s="66"/>
      <c r="DKS276" s="54"/>
      <c r="DKT276" s="66"/>
      <c r="DKU276" s="54"/>
      <c r="DKV276" s="66"/>
      <c r="DKW276" s="54"/>
      <c r="DKX276" s="66"/>
      <c r="DKY276" s="54"/>
      <c r="DKZ276" s="66"/>
      <c r="DLA276" s="54"/>
      <c r="DLB276" s="66"/>
      <c r="DLC276" s="54"/>
      <c r="DLD276" s="66"/>
      <c r="DLE276" s="54"/>
      <c r="DLF276" s="66"/>
      <c r="DLG276" s="54"/>
      <c r="DLH276" s="66"/>
      <c r="DLI276" s="54"/>
      <c r="DLJ276" s="66"/>
      <c r="DLK276" s="54"/>
      <c r="DLL276" s="66"/>
      <c r="DLM276" s="54"/>
      <c r="DLN276" s="66"/>
      <c r="DLO276" s="54"/>
      <c r="DLP276" s="66"/>
      <c r="DLQ276" s="54"/>
      <c r="DLR276" s="66"/>
      <c r="DLS276" s="54"/>
      <c r="DLT276" s="66"/>
      <c r="DLU276" s="54"/>
      <c r="DLV276" s="66"/>
      <c r="DLW276" s="54"/>
      <c r="DLX276" s="66"/>
      <c r="DLY276" s="54"/>
      <c r="DLZ276" s="66"/>
      <c r="DMA276" s="54"/>
      <c r="DMB276" s="66"/>
      <c r="DMC276" s="54"/>
      <c r="DMD276" s="66"/>
      <c r="DME276" s="54"/>
      <c r="DMF276" s="66"/>
      <c r="DMG276" s="54"/>
      <c r="DMH276" s="66"/>
      <c r="DMI276" s="54"/>
      <c r="DMJ276" s="66"/>
      <c r="DMK276" s="54"/>
      <c r="DML276" s="66"/>
      <c r="DMM276" s="54"/>
      <c r="DMN276" s="66"/>
      <c r="DMO276" s="54"/>
      <c r="DMP276" s="66"/>
      <c r="DMQ276" s="54"/>
      <c r="DMR276" s="66"/>
      <c r="DMS276" s="54"/>
      <c r="DMT276" s="66"/>
      <c r="DMU276" s="54"/>
      <c r="DMV276" s="66"/>
      <c r="DMW276" s="54"/>
      <c r="DMX276" s="66"/>
      <c r="DMY276" s="54"/>
      <c r="DMZ276" s="66"/>
      <c r="DNA276" s="54"/>
      <c r="DNB276" s="66"/>
      <c r="DNC276" s="54"/>
      <c r="DND276" s="66"/>
      <c r="DNE276" s="54"/>
      <c r="DNF276" s="66"/>
      <c r="DNG276" s="54"/>
      <c r="DNH276" s="66"/>
      <c r="DNI276" s="54"/>
      <c r="DNJ276" s="66"/>
      <c r="DNK276" s="54"/>
      <c r="DNL276" s="66"/>
      <c r="DNM276" s="54"/>
      <c r="DNN276" s="66"/>
      <c r="DNO276" s="54"/>
      <c r="DNP276" s="66"/>
      <c r="DNQ276" s="54"/>
      <c r="DNR276" s="66"/>
      <c r="DNS276" s="54"/>
      <c r="DNT276" s="66"/>
      <c r="DNU276" s="54"/>
      <c r="DNV276" s="66"/>
      <c r="DNW276" s="54"/>
      <c r="DNX276" s="66"/>
      <c r="DNY276" s="54"/>
      <c r="DNZ276" s="66"/>
      <c r="DOA276" s="54"/>
      <c r="DOB276" s="66"/>
      <c r="DOC276" s="54"/>
      <c r="DOD276" s="66"/>
      <c r="DOE276" s="54"/>
      <c r="DOF276" s="66"/>
      <c r="DOG276" s="54"/>
      <c r="DOH276" s="66"/>
      <c r="DOI276" s="54"/>
      <c r="DOJ276" s="66"/>
      <c r="DOK276" s="54"/>
      <c r="DOL276" s="66"/>
      <c r="DOM276" s="54"/>
      <c r="DON276" s="66"/>
      <c r="DOO276" s="54"/>
      <c r="DOP276" s="66"/>
      <c r="DOQ276" s="54"/>
      <c r="DOR276" s="66"/>
      <c r="DOS276" s="54"/>
      <c r="DOT276" s="66"/>
      <c r="DOU276" s="54"/>
      <c r="DOV276" s="66"/>
      <c r="DOW276" s="54"/>
      <c r="DOX276" s="66"/>
      <c r="DOY276" s="54"/>
      <c r="DOZ276" s="66"/>
      <c r="DPA276" s="54"/>
      <c r="DPB276" s="66"/>
      <c r="DPC276" s="54"/>
      <c r="DPD276" s="66"/>
      <c r="DPE276" s="54"/>
      <c r="DPF276" s="66"/>
      <c r="DPG276" s="54"/>
      <c r="DPH276" s="66"/>
      <c r="DPI276" s="54"/>
      <c r="DPJ276" s="66"/>
      <c r="DPK276" s="54"/>
      <c r="DPL276" s="66"/>
      <c r="DPM276" s="54"/>
      <c r="DPN276" s="66"/>
      <c r="DPO276" s="54"/>
      <c r="DPP276" s="66"/>
      <c r="DPQ276" s="54"/>
      <c r="DPR276" s="66"/>
      <c r="DPS276" s="54"/>
      <c r="DPT276" s="66"/>
      <c r="DPU276" s="54"/>
      <c r="DPV276" s="66"/>
      <c r="DPW276" s="54"/>
      <c r="DPX276" s="66"/>
      <c r="DPY276" s="54"/>
      <c r="DPZ276" s="66"/>
      <c r="DQA276" s="54"/>
      <c r="DQB276" s="66"/>
      <c r="DQC276" s="54"/>
      <c r="DQD276" s="66"/>
      <c r="DQE276" s="54"/>
      <c r="DQF276" s="66"/>
      <c r="DQG276" s="54"/>
      <c r="DQH276" s="66"/>
      <c r="DQI276" s="54"/>
      <c r="DQJ276" s="66"/>
      <c r="DQK276" s="54"/>
      <c r="DQL276" s="66"/>
      <c r="DQM276" s="54"/>
      <c r="DQN276" s="66"/>
      <c r="DQO276" s="54"/>
      <c r="DQP276" s="66"/>
      <c r="DQQ276" s="54"/>
      <c r="DQR276" s="66"/>
      <c r="DQS276" s="54"/>
      <c r="DQT276" s="66"/>
      <c r="DQU276" s="54"/>
      <c r="DQV276" s="66"/>
      <c r="DQW276" s="54"/>
      <c r="DQX276" s="66"/>
      <c r="DQY276" s="54"/>
      <c r="DQZ276" s="66"/>
      <c r="DRA276" s="54"/>
      <c r="DRB276" s="66"/>
      <c r="DRC276" s="54"/>
      <c r="DRD276" s="66"/>
      <c r="DRE276" s="54"/>
      <c r="DRF276" s="66"/>
      <c r="DRG276" s="54"/>
      <c r="DRH276" s="66"/>
      <c r="DRI276" s="54"/>
      <c r="DRJ276" s="66"/>
      <c r="DRK276" s="54"/>
      <c r="DRL276" s="66"/>
      <c r="DRM276" s="54"/>
      <c r="DRN276" s="66"/>
      <c r="DRO276" s="54"/>
      <c r="DRP276" s="66"/>
      <c r="DRQ276" s="54"/>
      <c r="DRR276" s="66"/>
      <c r="DRS276" s="54"/>
      <c r="DRT276" s="66"/>
      <c r="DRU276" s="54"/>
      <c r="DRV276" s="66"/>
      <c r="DRW276" s="54"/>
      <c r="DRX276" s="66"/>
      <c r="DRY276" s="54"/>
      <c r="DRZ276" s="66"/>
      <c r="DSA276" s="54"/>
      <c r="DSB276" s="66"/>
      <c r="DSC276" s="54"/>
      <c r="DSD276" s="66"/>
      <c r="DSE276" s="54"/>
      <c r="DSF276" s="66"/>
      <c r="DSG276" s="54"/>
      <c r="DSH276" s="66"/>
      <c r="DSI276" s="54"/>
      <c r="DSJ276" s="66"/>
      <c r="DSK276" s="54"/>
      <c r="DSL276" s="66"/>
      <c r="DSM276" s="54"/>
      <c r="DSN276" s="66"/>
      <c r="DSO276" s="54"/>
      <c r="DSP276" s="66"/>
      <c r="DSQ276" s="54"/>
      <c r="DSR276" s="66"/>
      <c r="DSS276" s="54"/>
      <c r="DST276" s="66"/>
      <c r="DSU276" s="54"/>
      <c r="DSV276" s="66"/>
      <c r="DSW276" s="54"/>
      <c r="DSX276" s="66"/>
      <c r="DSY276" s="54"/>
      <c r="DSZ276" s="66"/>
      <c r="DTA276" s="54"/>
      <c r="DTB276" s="66"/>
      <c r="DTC276" s="54"/>
      <c r="DTD276" s="66"/>
      <c r="DTE276" s="54"/>
      <c r="DTF276" s="66"/>
      <c r="DTG276" s="54"/>
      <c r="DTH276" s="66"/>
      <c r="DTI276" s="54"/>
      <c r="DTJ276" s="66"/>
      <c r="DTK276" s="54"/>
      <c r="DTL276" s="66"/>
      <c r="DTM276" s="54"/>
      <c r="DTN276" s="66"/>
      <c r="DTO276" s="54"/>
      <c r="DTP276" s="66"/>
      <c r="DTQ276" s="54"/>
      <c r="DTR276" s="66"/>
      <c r="DTS276" s="54"/>
      <c r="DTT276" s="66"/>
      <c r="DTU276" s="54"/>
      <c r="DTV276" s="66"/>
      <c r="DTW276" s="54"/>
      <c r="DTX276" s="66"/>
      <c r="DTY276" s="54"/>
      <c r="DTZ276" s="66"/>
      <c r="DUA276" s="54"/>
      <c r="DUB276" s="66"/>
      <c r="DUC276" s="54"/>
      <c r="DUD276" s="66"/>
      <c r="DUE276" s="54"/>
      <c r="DUF276" s="66"/>
      <c r="DUG276" s="54"/>
      <c r="DUH276" s="66"/>
      <c r="DUI276" s="54"/>
      <c r="DUJ276" s="66"/>
      <c r="DUK276" s="54"/>
      <c r="DUL276" s="66"/>
      <c r="DUM276" s="54"/>
      <c r="DUN276" s="66"/>
      <c r="DUO276" s="54"/>
      <c r="DUP276" s="66"/>
      <c r="DUQ276" s="54"/>
      <c r="DUR276" s="66"/>
      <c r="DUS276" s="54"/>
      <c r="DUT276" s="66"/>
      <c r="DUU276" s="54"/>
      <c r="DUV276" s="66"/>
      <c r="DUW276" s="54"/>
      <c r="DUX276" s="66"/>
      <c r="DUY276" s="54"/>
      <c r="DUZ276" s="66"/>
      <c r="DVA276" s="54"/>
      <c r="DVB276" s="66"/>
      <c r="DVC276" s="54"/>
      <c r="DVD276" s="66"/>
      <c r="DVE276" s="54"/>
      <c r="DVF276" s="66"/>
      <c r="DVG276" s="54"/>
      <c r="DVH276" s="66"/>
      <c r="DVI276" s="54"/>
      <c r="DVJ276" s="66"/>
      <c r="DVK276" s="54"/>
      <c r="DVL276" s="66"/>
      <c r="DVM276" s="54"/>
      <c r="DVN276" s="66"/>
      <c r="DVO276" s="54"/>
      <c r="DVP276" s="66"/>
      <c r="DVQ276" s="54"/>
      <c r="DVR276" s="66"/>
      <c r="DVS276" s="54"/>
      <c r="DVT276" s="66"/>
      <c r="DVU276" s="54"/>
      <c r="DVV276" s="66"/>
      <c r="DVW276" s="54"/>
      <c r="DVX276" s="66"/>
      <c r="DVY276" s="54"/>
      <c r="DVZ276" s="66"/>
      <c r="DWA276" s="54"/>
      <c r="DWB276" s="66"/>
      <c r="DWC276" s="54"/>
      <c r="DWD276" s="66"/>
      <c r="DWE276" s="54"/>
      <c r="DWF276" s="66"/>
      <c r="DWG276" s="54"/>
      <c r="DWH276" s="66"/>
      <c r="DWI276" s="54"/>
      <c r="DWJ276" s="66"/>
      <c r="DWK276" s="54"/>
      <c r="DWL276" s="66"/>
      <c r="DWM276" s="54"/>
      <c r="DWN276" s="66"/>
      <c r="DWO276" s="54"/>
      <c r="DWP276" s="66"/>
      <c r="DWQ276" s="54"/>
      <c r="DWR276" s="66"/>
      <c r="DWS276" s="54"/>
      <c r="DWT276" s="66"/>
      <c r="DWU276" s="54"/>
      <c r="DWV276" s="66"/>
      <c r="DWW276" s="54"/>
      <c r="DWX276" s="66"/>
      <c r="DWY276" s="54"/>
      <c r="DWZ276" s="66"/>
      <c r="DXA276" s="54"/>
      <c r="DXB276" s="66"/>
      <c r="DXC276" s="54"/>
      <c r="DXD276" s="66"/>
      <c r="DXE276" s="54"/>
      <c r="DXF276" s="66"/>
      <c r="DXG276" s="54"/>
      <c r="DXH276" s="66"/>
      <c r="DXI276" s="54"/>
      <c r="DXJ276" s="66"/>
      <c r="DXK276" s="54"/>
      <c r="DXL276" s="66"/>
      <c r="DXM276" s="54"/>
      <c r="DXN276" s="66"/>
      <c r="DXO276" s="54"/>
      <c r="DXP276" s="66"/>
      <c r="DXQ276" s="54"/>
      <c r="DXR276" s="66"/>
      <c r="DXS276" s="54"/>
      <c r="DXT276" s="66"/>
      <c r="DXU276" s="54"/>
      <c r="DXV276" s="66"/>
      <c r="DXW276" s="54"/>
      <c r="DXX276" s="66"/>
      <c r="DXY276" s="54"/>
      <c r="DXZ276" s="66"/>
      <c r="DYA276" s="54"/>
      <c r="DYB276" s="66"/>
      <c r="DYC276" s="54"/>
      <c r="DYD276" s="66"/>
      <c r="DYE276" s="54"/>
      <c r="DYF276" s="66"/>
      <c r="DYG276" s="54"/>
      <c r="DYH276" s="66"/>
      <c r="DYI276" s="54"/>
      <c r="DYJ276" s="66"/>
      <c r="DYK276" s="54"/>
      <c r="DYL276" s="66"/>
      <c r="DYM276" s="54"/>
      <c r="DYN276" s="66"/>
      <c r="DYO276" s="54"/>
      <c r="DYP276" s="66"/>
      <c r="DYQ276" s="54"/>
      <c r="DYR276" s="66"/>
      <c r="DYS276" s="54"/>
      <c r="DYT276" s="66"/>
      <c r="DYU276" s="54"/>
      <c r="DYV276" s="66"/>
      <c r="DYW276" s="54"/>
      <c r="DYX276" s="66"/>
      <c r="DYY276" s="54"/>
      <c r="DYZ276" s="66"/>
      <c r="DZA276" s="54"/>
      <c r="DZB276" s="66"/>
      <c r="DZC276" s="54"/>
      <c r="DZD276" s="66"/>
      <c r="DZE276" s="54"/>
      <c r="DZF276" s="66"/>
      <c r="DZG276" s="54"/>
      <c r="DZH276" s="66"/>
      <c r="DZI276" s="54"/>
      <c r="DZJ276" s="66"/>
      <c r="DZK276" s="54"/>
      <c r="DZL276" s="66"/>
      <c r="DZM276" s="54"/>
      <c r="DZN276" s="66"/>
      <c r="DZO276" s="54"/>
      <c r="DZP276" s="66"/>
      <c r="DZQ276" s="54"/>
      <c r="DZR276" s="66"/>
      <c r="DZS276" s="54"/>
      <c r="DZT276" s="66"/>
      <c r="DZU276" s="54"/>
      <c r="DZV276" s="66"/>
      <c r="DZW276" s="54"/>
      <c r="DZX276" s="66"/>
      <c r="DZY276" s="54"/>
      <c r="DZZ276" s="66"/>
      <c r="EAA276" s="54"/>
      <c r="EAB276" s="66"/>
      <c r="EAC276" s="54"/>
      <c r="EAD276" s="66"/>
      <c r="EAE276" s="54"/>
      <c r="EAF276" s="66"/>
      <c r="EAG276" s="54"/>
      <c r="EAH276" s="66"/>
      <c r="EAI276" s="54"/>
      <c r="EAJ276" s="66"/>
      <c r="EAK276" s="54"/>
      <c r="EAL276" s="66"/>
      <c r="EAM276" s="54"/>
      <c r="EAN276" s="66"/>
      <c r="EAO276" s="54"/>
      <c r="EAP276" s="66"/>
      <c r="EAQ276" s="54"/>
      <c r="EAR276" s="66"/>
      <c r="EAS276" s="54"/>
      <c r="EAT276" s="66"/>
      <c r="EAU276" s="54"/>
      <c r="EAV276" s="66"/>
      <c r="EAW276" s="54"/>
      <c r="EAX276" s="66"/>
      <c r="EAY276" s="54"/>
      <c r="EAZ276" s="66"/>
      <c r="EBA276" s="54"/>
      <c r="EBB276" s="66"/>
      <c r="EBC276" s="54"/>
      <c r="EBD276" s="66"/>
      <c r="EBE276" s="54"/>
      <c r="EBF276" s="66"/>
      <c r="EBG276" s="54"/>
      <c r="EBH276" s="66"/>
      <c r="EBI276" s="54"/>
      <c r="EBJ276" s="66"/>
      <c r="EBK276" s="54"/>
      <c r="EBL276" s="66"/>
      <c r="EBM276" s="54"/>
      <c r="EBN276" s="66"/>
      <c r="EBO276" s="54"/>
      <c r="EBP276" s="66"/>
      <c r="EBQ276" s="54"/>
      <c r="EBR276" s="66"/>
      <c r="EBS276" s="54"/>
      <c r="EBT276" s="66"/>
      <c r="EBU276" s="54"/>
      <c r="EBV276" s="66"/>
      <c r="EBW276" s="54"/>
      <c r="EBX276" s="66"/>
      <c r="EBY276" s="54"/>
      <c r="EBZ276" s="66"/>
      <c r="ECA276" s="54"/>
      <c r="ECB276" s="66"/>
      <c r="ECC276" s="54"/>
      <c r="ECD276" s="66"/>
      <c r="ECE276" s="54"/>
      <c r="ECF276" s="66"/>
      <c r="ECG276" s="54"/>
      <c r="ECH276" s="66"/>
      <c r="ECI276" s="54"/>
      <c r="ECJ276" s="66"/>
      <c r="ECK276" s="54"/>
      <c r="ECL276" s="66"/>
      <c r="ECM276" s="54"/>
      <c r="ECN276" s="66"/>
      <c r="ECO276" s="54"/>
      <c r="ECP276" s="66"/>
      <c r="ECQ276" s="54"/>
      <c r="ECR276" s="66"/>
      <c r="ECS276" s="54"/>
      <c r="ECT276" s="66"/>
      <c r="ECU276" s="54"/>
      <c r="ECV276" s="66"/>
      <c r="ECW276" s="54"/>
      <c r="ECX276" s="66"/>
      <c r="ECY276" s="54"/>
      <c r="ECZ276" s="66"/>
      <c r="EDA276" s="54"/>
      <c r="EDB276" s="66"/>
      <c r="EDC276" s="54"/>
      <c r="EDD276" s="66"/>
      <c r="EDE276" s="54"/>
      <c r="EDF276" s="66"/>
      <c r="EDG276" s="54"/>
      <c r="EDH276" s="66"/>
      <c r="EDI276" s="54"/>
      <c r="EDJ276" s="66"/>
      <c r="EDK276" s="54"/>
      <c r="EDL276" s="66"/>
      <c r="EDM276" s="54"/>
      <c r="EDN276" s="66"/>
      <c r="EDO276" s="54"/>
      <c r="EDP276" s="66"/>
      <c r="EDQ276" s="54"/>
      <c r="EDR276" s="66"/>
      <c r="EDS276" s="54"/>
      <c r="EDT276" s="66"/>
      <c r="EDU276" s="54"/>
      <c r="EDV276" s="66"/>
      <c r="EDW276" s="54"/>
      <c r="EDX276" s="66"/>
      <c r="EDY276" s="54"/>
      <c r="EDZ276" s="66"/>
      <c r="EEA276" s="54"/>
      <c r="EEB276" s="66"/>
      <c r="EEC276" s="54"/>
      <c r="EED276" s="66"/>
      <c r="EEE276" s="54"/>
      <c r="EEF276" s="66"/>
      <c r="EEG276" s="54"/>
      <c r="EEH276" s="66"/>
      <c r="EEI276" s="54"/>
      <c r="EEJ276" s="66"/>
      <c r="EEK276" s="54"/>
      <c r="EEL276" s="66"/>
      <c r="EEM276" s="54"/>
      <c r="EEN276" s="66"/>
      <c r="EEO276" s="54"/>
      <c r="EEP276" s="66"/>
      <c r="EEQ276" s="54"/>
      <c r="EER276" s="66"/>
      <c r="EES276" s="54"/>
      <c r="EET276" s="66"/>
      <c r="EEU276" s="54"/>
      <c r="EEV276" s="66"/>
      <c r="EEW276" s="54"/>
      <c r="EEX276" s="66"/>
      <c r="EEY276" s="54"/>
      <c r="EEZ276" s="66"/>
      <c r="EFA276" s="54"/>
      <c r="EFB276" s="66"/>
      <c r="EFC276" s="54"/>
      <c r="EFD276" s="66"/>
      <c r="EFE276" s="54"/>
      <c r="EFF276" s="66"/>
      <c r="EFG276" s="54"/>
      <c r="EFH276" s="66"/>
      <c r="EFI276" s="54"/>
      <c r="EFJ276" s="66"/>
      <c r="EFK276" s="54"/>
      <c r="EFL276" s="66"/>
      <c r="EFM276" s="54"/>
      <c r="EFN276" s="66"/>
      <c r="EFO276" s="54"/>
      <c r="EFP276" s="66"/>
      <c r="EFQ276" s="54"/>
      <c r="EFR276" s="66"/>
      <c r="EFS276" s="54"/>
      <c r="EFT276" s="66"/>
      <c r="EFU276" s="54"/>
      <c r="EFV276" s="66"/>
      <c r="EFW276" s="54"/>
      <c r="EFX276" s="66"/>
      <c r="EFY276" s="54"/>
      <c r="EFZ276" s="66"/>
      <c r="EGA276" s="54"/>
      <c r="EGB276" s="66"/>
      <c r="EGC276" s="54"/>
      <c r="EGD276" s="66"/>
      <c r="EGE276" s="54"/>
      <c r="EGF276" s="66"/>
      <c r="EGG276" s="54"/>
      <c r="EGH276" s="66"/>
      <c r="EGI276" s="54"/>
      <c r="EGJ276" s="66"/>
      <c r="EGK276" s="54"/>
      <c r="EGL276" s="66"/>
      <c r="EGM276" s="54"/>
      <c r="EGN276" s="66"/>
      <c r="EGO276" s="54"/>
      <c r="EGP276" s="66"/>
      <c r="EGQ276" s="54"/>
      <c r="EGR276" s="66"/>
      <c r="EGS276" s="54"/>
      <c r="EGT276" s="66"/>
      <c r="EGU276" s="54"/>
      <c r="EGV276" s="66"/>
      <c r="EGW276" s="54"/>
      <c r="EGX276" s="66"/>
      <c r="EGY276" s="54"/>
      <c r="EGZ276" s="66"/>
      <c r="EHA276" s="54"/>
      <c r="EHB276" s="66"/>
      <c r="EHC276" s="54"/>
      <c r="EHD276" s="66"/>
      <c r="EHE276" s="54"/>
      <c r="EHF276" s="66"/>
      <c r="EHG276" s="54"/>
      <c r="EHH276" s="66"/>
      <c r="EHI276" s="54"/>
      <c r="EHJ276" s="66"/>
      <c r="EHK276" s="54"/>
      <c r="EHL276" s="66"/>
      <c r="EHM276" s="54"/>
      <c r="EHN276" s="66"/>
      <c r="EHO276" s="54"/>
      <c r="EHP276" s="66"/>
      <c r="EHQ276" s="54"/>
      <c r="EHR276" s="66"/>
      <c r="EHS276" s="54"/>
      <c r="EHT276" s="66"/>
      <c r="EHU276" s="54"/>
      <c r="EHV276" s="66"/>
      <c r="EHW276" s="54"/>
      <c r="EHX276" s="66"/>
      <c r="EHY276" s="54"/>
      <c r="EHZ276" s="66"/>
      <c r="EIA276" s="54"/>
      <c r="EIB276" s="66"/>
      <c r="EIC276" s="54"/>
      <c r="EID276" s="66"/>
      <c r="EIE276" s="54"/>
      <c r="EIF276" s="66"/>
      <c r="EIG276" s="54"/>
      <c r="EIH276" s="66"/>
      <c r="EII276" s="54"/>
      <c r="EIJ276" s="66"/>
      <c r="EIK276" s="54"/>
      <c r="EIL276" s="66"/>
      <c r="EIM276" s="54"/>
      <c r="EIN276" s="66"/>
      <c r="EIO276" s="54"/>
      <c r="EIP276" s="66"/>
      <c r="EIQ276" s="54"/>
      <c r="EIR276" s="66"/>
      <c r="EIS276" s="54"/>
      <c r="EIT276" s="66"/>
      <c r="EIU276" s="54"/>
      <c r="EIV276" s="66"/>
      <c r="EIW276" s="54"/>
      <c r="EIX276" s="66"/>
      <c r="EIY276" s="54"/>
      <c r="EIZ276" s="66"/>
      <c r="EJA276" s="54"/>
      <c r="EJB276" s="66"/>
      <c r="EJC276" s="54"/>
      <c r="EJD276" s="66"/>
      <c r="EJE276" s="54"/>
      <c r="EJF276" s="66"/>
      <c r="EJG276" s="54"/>
      <c r="EJH276" s="66"/>
      <c r="EJI276" s="54"/>
      <c r="EJJ276" s="66"/>
      <c r="EJK276" s="54"/>
      <c r="EJL276" s="66"/>
      <c r="EJM276" s="54"/>
      <c r="EJN276" s="66"/>
      <c r="EJO276" s="54"/>
      <c r="EJP276" s="66"/>
      <c r="EJQ276" s="54"/>
      <c r="EJR276" s="66"/>
      <c r="EJS276" s="54"/>
      <c r="EJT276" s="66"/>
      <c r="EJU276" s="54"/>
      <c r="EJV276" s="66"/>
      <c r="EJW276" s="54"/>
      <c r="EJX276" s="66"/>
      <c r="EJY276" s="54"/>
      <c r="EJZ276" s="66"/>
      <c r="EKA276" s="54"/>
      <c r="EKB276" s="66"/>
      <c r="EKC276" s="54"/>
      <c r="EKD276" s="66"/>
      <c r="EKE276" s="54"/>
      <c r="EKF276" s="66"/>
      <c r="EKG276" s="54"/>
      <c r="EKH276" s="66"/>
      <c r="EKI276" s="54"/>
      <c r="EKJ276" s="66"/>
      <c r="EKK276" s="54"/>
      <c r="EKL276" s="66"/>
      <c r="EKM276" s="54"/>
      <c r="EKN276" s="66"/>
      <c r="EKO276" s="54"/>
      <c r="EKP276" s="66"/>
      <c r="EKQ276" s="54"/>
      <c r="EKR276" s="66"/>
      <c r="EKS276" s="54"/>
      <c r="EKT276" s="66"/>
      <c r="EKU276" s="54"/>
      <c r="EKV276" s="66"/>
      <c r="EKW276" s="54"/>
      <c r="EKX276" s="66"/>
      <c r="EKY276" s="54"/>
      <c r="EKZ276" s="66"/>
      <c r="ELA276" s="54"/>
      <c r="ELB276" s="66"/>
      <c r="ELC276" s="54"/>
      <c r="ELD276" s="66"/>
      <c r="ELE276" s="54"/>
      <c r="ELF276" s="66"/>
      <c r="ELG276" s="54"/>
      <c r="ELH276" s="66"/>
      <c r="ELI276" s="54"/>
      <c r="ELJ276" s="66"/>
      <c r="ELK276" s="54"/>
      <c r="ELL276" s="66"/>
      <c r="ELM276" s="54"/>
      <c r="ELN276" s="66"/>
      <c r="ELO276" s="54"/>
      <c r="ELP276" s="66"/>
      <c r="ELQ276" s="54"/>
      <c r="ELR276" s="66"/>
      <c r="ELS276" s="54"/>
      <c r="ELT276" s="66"/>
      <c r="ELU276" s="54"/>
      <c r="ELV276" s="66"/>
      <c r="ELW276" s="54"/>
      <c r="ELX276" s="66"/>
      <c r="ELY276" s="54"/>
      <c r="ELZ276" s="66"/>
      <c r="EMA276" s="54"/>
      <c r="EMB276" s="66"/>
      <c r="EMC276" s="54"/>
      <c r="EMD276" s="66"/>
      <c r="EME276" s="54"/>
      <c r="EMF276" s="66"/>
      <c r="EMG276" s="54"/>
      <c r="EMH276" s="66"/>
      <c r="EMI276" s="54"/>
      <c r="EMJ276" s="66"/>
      <c r="EMK276" s="54"/>
      <c r="EML276" s="66"/>
      <c r="EMM276" s="54"/>
      <c r="EMN276" s="66"/>
      <c r="EMO276" s="54"/>
      <c r="EMP276" s="66"/>
      <c r="EMQ276" s="54"/>
      <c r="EMR276" s="66"/>
      <c r="EMS276" s="54"/>
      <c r="EMT276" s="66"/>
      <c r="EMU276" s="54"/>
      <c r="EMV276" s="66"/>
      <c r="EMW276" s="54"/>
      <c r="EMX276" s="66"/>
      <c r="EMY276" s="54"/>
      <c r="EMZ276" s="66"/>
      <c r="ENA276" s="54"/>
      <c r="ENB276" s="66"/>
      <c r="ENC276" s="54"/>
      <c r="END276" s="66"/>
      <c r="ENE276" s="54"/>
      <c r="ENF276" s="66"/>
      <c r="ENG276" s="54"/>
      <c r="ENH276" s="66"/>
      <c r="ENI276" s="54"/>
      <c r="ENJ276" s="66"/>
      <c r="ENK276" s="54"/>
      <c r="ENL276" s="66"/>
      <c r="ENM276" s="54"/>
      <c r="ENN276" s="66"/>
      <c r="ENO276" s="54"/>
      <c r="ENP276" s="66"/>
      <c r="ENQ276" s="54"/>
      <c r="ENR276" s="66"/>
      <c r="ENS276" s="54"/>
      <c r="ENT276" s="66"/>
      <c r="ENU276" s="54"/>
      <c r="ENV276" s="66"/>
      <c r="ENW276" s="54"/>
      <c r="ENX276" s="66"/>
      <c r="ENY276" s="54"/>
      <c r="ENZ276" s="66"/>
      <c r="EOA276" s="54"/>
      <c r="EOB276" s="66"/>
      <c r="EOC276" s="54"/>
      <c r="EOD276" s="66"/>
      <c r="EOE276" s="54"/>
      <c r="EOF276" s="66"/>
      <c r="EOG276" s="54"/>
      <c r="EOH276" s="66"/>
      <c r="EOI276" s="54"/>
      <c r="EOJ276" s="66"/>
      <c r="EOK276" s="54"/>
      <c r="EOL276" s="66"/>
      <c r="EOM276" s="54"/>
      <c r="EON276" s="66"/>
      <c r="EOO276" s="54"/>
      <c r="EOP276" s="66"/>
      <c r="EOQ276" s="54"/>
      <c r="EOR276" s="66"/>
      <c r="EOS276" s="54"/>
      <c r="EOT276" s="66"/>
      <c r="EOU276" s="54"/>
      <c r="EOV276" s="66"/>
      <c r="EOW276" s="54"/>
      <c r="EOX276" s="66"/>
      <c r="EOY276" s="54"/>
      <c r="EOZ276" s="66"/>
      <c r="EPA276" s="54"/>
      <c r="EPB276" s="66"/>
      <c r="EPC276" s="54"/>
      <c r="EPD276" s="66"/>
      <c r="EPE276" s="54"/>
      <c r="EPF276" s="66"/>
      <c r="EPG276" s="54"/>
      <c r="EPH276" s="66"/>
      <c r="EPI276" s="54"/>
      <c r="EPJ276" s="66"/>
      <c r="EPK276" s="54"/>
      <c r="EPL276" s="66"/>
      <c r="EPM276" s="54"/>
      <c r="EPN276" s="66"/>
      <c r="EPO276" s="54"/>
      <c r="EPP276" s="66"/>
      <c r="EPQ276" s="54"/>
      <c r="EPR276" s="66"/>
      <c r="EPS276" s="54"/>
      <c r="EPT276" s="66"/>
      <c r="EPU276" s="54"/>
      <c r="EPV276" s="66"/>
      <c r="EPW276" s="54"/>
      <c r="EPX276" s="66"/>
      <c r="EPY276" s="54"/>
      <c r="EPZ276" s="66"/>
      <c r="EQA276" s="54"/>
      <c r="EQB276" s="66"/>
      <c r="EQC276" s="54"/>
      <c r="EQD276" s="66"/>
      <c r="EQE276" s="54"/>
      <c r="EQF276" s="66"/>
      <c r="EQG276" s="54"/>
      <c r="EQH276" s="66"/>
      <c r="EQI276" s="54"/>
      <c r="EQJ276" s="66"/>
      <c r="EQK276" s="54"/>
      <c r="EQL276" s="66"/>
      <c r="EQM276" s="54"/>
      <c r="EQN276" s="66"/>
      <c r="EQO276" s="54"/>
      <c r="EQP276" s="66"/>
      <c r="EQQ276" s="54"/>
      <c r="EQR276" s="66"/>
      <c r="EQS276" s="54"/>
      <c r="EQT276" s="66"/>
      <c r="EQU276" s="54"/>
      <c r="EQV276" s="66"/>
      <c r="EQW276" s="54"/>
      <c r="EQX276" s="66"/>
      <c r="EQY276" s="54"/>
      <c r="EQZ276" s="66"/>
      <c r="ERA276" s="54"/>
      <c r="ERB276" s="66"/>
      <c r="ERC276" s="54"/>
      <c r="ERD276" s="66"/>
      <c r="ERE276" s="54"/>
      <c r="ERF276" s="66"/>
      <c r="ERG276" s="54"/>
      <c r="ERH276" s="66"/>
      <c r="ERI276" s="54"/>
      <c r="ERJ276" s="66"/>
      <c r="ERK276" s="54"/>
      <c r="ERL276" s="66"/>
      <c r="ERM276" s="54"/>
      <c r="ERN276" s="66"/>
      <c r="ERO276" s="54"/>
      <c r="ERP276" s="66"/>
      <c r="ERQ276" s="54"/>
      <c r="ERR276" s="66"/>
      <c r="ERS276" s="54"/>
      <c r="ERT276" s="66"/>
      <c r="ERU276" s="54"/>
      <c r="ERV276" s="66"/>
      <c r="ERW276" s="54"/>
      <c r="ERX276" s="66"/>
      <c r="ERY276" s="54"/>
      <c r="ERZ276" s="66"/>
      <c r="ESA276" s="54"/>
      <c r="ESB276" s="66"/>
      <c r="ESC276" s="54"/>
      <c r="ESD276" s="66"/>
      <c r="ESE276" s="54"/>
      <c r="ESF276" s="66"/>
      <c r="ESG276" s="54"/>
      <c r="ESH276" s="66"/>
      <c r="ESI276" s="54"/>
      <c r="ESJ276" s="66"/>
      <c r="ESK276" s="54"/>
      <c r="ESL276" s="66"/>
      <c r="ESM276" s="54"/>
      <c r="ESN276" s="66"/>
      <c r="ESO276" s="54"/>
      <c r="ESP276" s="66"/>
      <c r="ESQ276" s="54"/>
      <c r="ESR276" s="66"/>
      <c r="ESS276" s="54"/>
      <c r="EST276" s="66"/>
      <c r="ESU276" s="54"/>
      <c r="ESV276" s="66"/>
      <c r="ESW276" s="54"/>
      <c r="ESX276" s="66"/>
      <c r="ESY276" s="54"/>
      <c r="ESZ276" s="66"/>
      <c r="ETA276" s="54"/>
      <c r="ETB276" s="66"/>
      <c r="ETC276" s="54"/>
      <c r="ETD276" s="66"/>
      <c r="ETE276" s="54"/>
      <c r="ETF276" s="66"/>
      <c r="ETG276" s="54"/>
      <c r="ETH276" s="66"/>
      <c r="ETI276" s="54"/>
      <c r="ETJ276" s="66"/>
      <c r="ETK276" s="54"/>
      <c r="ETL276" s="66"/>
      <c r="ETM276" s="54"/>
      <c r="ETN276" s="66"/>
      <c r="ETO276" s="54"/>
      <c r="ETP276" s="66"/>
      <c r="ETQ276" s="54"/>
      <c r="ETR276" s="66"/>
      <c r="ETS276" s="54"/>
      <c r="ETT276" s="66"/>
      <c r="ETU276" s="54"/>
      <c r="ETV276" s="66"/>
      <c r="ETW276" s="54"/>
      <c r="ETX276" s="66"/>
      <c r="ETY276" s="54"/>
      <c r="ETZ276" s="66"/>
      <c r="EUA276" s="54"/>
      <c r="EUB276" s="66"/>
      <c r="EUC276" s="54"/>
      <c r="EUD276" s="66"/>
      <c r="EUE276" s="54"/>
      <c r="EUF276" s="66"/>
      <c r="EUG276" s="54"/>
      <c r="EUH276" s="66"/>
      <c r="EUI276" s="54"/>
      <c r="EUJ276" s="66"/>
      <c r="EUK276" s="54"/>
      <c r="EUL276" s="66"/>
      <c r="EUM276" s="54"/>
      <c r="EUN276" s="66"/>
      <c r="EUO276" s="54"/>
      <c r="EUP276" s="66"/>
      <c r="EUQ276" s="54"/>
      <c r="EUR276" s="66"/>
      <c r="EUS276" s="54"/>
      <c r="EUT276" s="66"/>
      <c r="EUU276" s="54"/>
      <c r="EUV276" s="66"/>
      <c r="EUW276" s="54"/>
      <c r="EUX276" s="66"/>
      <c r="EUY276" s="54"/>
      <c r="EUZ276" s="66"/>
      <c r="EVA276" s="54"/>
      <c r="EVB276" s="66"/>
      <c r="EVC276" s="54"/>
      <c r="EVD276" s="66"/>
      <c r="EVE276" s="54"/>
      <c r="EVF276" s="66"/>
      <c r="EVG276" s="54"/>
      <c r="EVH276" s="66"/>
      <c r="EVI276" s="54"/>
      <c r="EVJ276" s="66"/>
      <c r="EVK276" s="54"/>
      <c r="EVL276" s="66"/>
      <c r="EVM276" s="54"/>
      <c r="EVN276" s="66"/>
      <c r="EVO276" s="54"/>
      <c r="EVP276" s="66"/>
      <c r="EVQ276" s="54"/>
      <c r="EVR276" s="66"/>
      <c r="EVS276" s="54"/>
      <c r="EVT276" s="66"/>
      <c r="EVU276" s="54"/>
      <c r="EVV276" s="66"/>
      <c r="EVW276" s="54"/>
      <c r="EVX276" s="66"/>
      <c r="EVY276" s="54"/>
      <c r="EVZ276" s="66"/>
      <c r="EWA276" s="54"/>
      <c r="EWB276" s="66"/>
      <c r="EWC276" s="54"/>
      <c r="EWD276" s="66"/>
      <c r="EWE276" s="54"/>
      <c r="EWF276" s="66"/>
      <c r="EWG276" s="54"/>
      <c r="EWH276" s="66"/>
      <c r="EWI276" s="54"/>
      <c r="EWJ276" s="66"/>
      <c r="EWK276" s="54"/>
      <c r="EWL276" s="66"/>
      <c r="EWM276" s="54"/>
      <c r="EWN276" s="66"/>
      <c r="EWO276" s="54"/>
      <c r="EWP276" s="66"/>
      <c r="EWQ276" s="54"/>
      <c r="EWR276" s="66"/>
      <c r="EWS276" s="54"/>
      <c r="EWT276" s="66"/>
      <c r="EWU276" s="54"/>
      <c r="EWV276" s="66"/>
      <c r="EWW276" s="54"/>
      <c r="EWX276" s="66"/>
      <c r="EWY276" s="54"/>
      <c r="EWZ276" s="66"/>
      <c r="EXA276" s="54"/>
      <c r="EXB276" s="66"/>
      <c r="EXC276" s="54"/>
      <c r="EXD276" s="66"/>
      <c r="EXE276" s="54"/>
      <c r="EXF276" s="66"/>
      <c r="EXG276" s="54"/>
      <c r="EXH276" s="66"/>
      <c r="EXI276" s="54"/>
      <c r="EXJ276" s="66"/>
      <c r="EXK276" s="54"/>
      <c r="EXL276" s="66"/>
      <c r="EXM276" s="54"/>
      <c r="EXN276" s="66"/>
      <c r="EXO276" s="54"/>
      <c r="EXP276" s="66"/>
      <c r="EXQ276" s="54"/>
      <c r="EXR276" s="66"/>
      <c r="EXS276" s="54"/>
      <c r="EXT276" s="66"/>
      <c r="EXU276" s="54"/>
      <c r="EXV276" s="66"/>
      <c r="EXW276" s="54"/>
      <c r="EXX276" s="66"/>
      <c r="EXY276" s="54"/>
      <c r="EXZ276" s="66"/>
      <c r="EYA276" s="54"/>
      <c r="EYB276" s="66"/>
      <c r="EYC276" s="54"/>
      <c r="EYD276" s="66"/>
      <c r="EYE276" s="54"/>
      <c r="EYF276" s="66"/>
      <c r="EYG276" s="54"/>
      <c r="EYH276" s="66"/>
      <c r="EYI276" s="54"/>
      <c r="EYJ276" s="66"/>
      <c r="EYK276" s="54"/>
      <c r="EYL276" s="66"/>
      <c r="EYM276" s="54"/>
      <c r="EYN276" s="66"/>
      <c r="EYO276" s="54"/>
      <c r="EYP276" s="66"/>
      <c r="EYQ276" s="54"/>
      <c r="EYR276" s="66"/>
      <c r="EYS276" s="54"/>
      <c r="EYT276" s="66"/>
      <c r="EYU276" s="54"/>
      <c r="EYV276" s="66"/>
      <c r="EYW276" s="54"/>
      <c r="EYX276" s="66"/>
      <c r="EYY276" s="54"/>
      <c r="EYZ276" s="66"/>
      <c r="EZA276" s="54"/>
      <c r="EZB276" s="66"/>
      <c r="EZC276" s="54"/>
      <c r="EZD276" s="66"/>
      <c r="EZE276" s="54"/>
      <c r="EZF276" s="66"/>
      <c r="EZG276" s="54"/>
      <c r="EZH276" s="66"/>
      <c r="EZI276" s="54"/>
      <c r="EZJ276" s="66"/>
      <c r="EZK276" s="54"/>
      <c r="EZL276" s="66"/>
      <c r="EZM276" s="54"/>
      <c r="EZN276" s="66"/>
      <c r="EZO276" s="54"/>
      <c r="EZP276" s="66"/>
      <c r="EZQ276" s="54"/>
      <c r="EZR276" s="66"/>
      <c r="EZS276" s="54"/>
      <c r="EZT276" s="66"/>
      <c r="EZU276" s="54"/>
      <c r="EZV276" s="66"/>
      <c r="EZW276" s="54"/>
      <c r="EZX276" s="66"/>
      <c r="EZY276" s="54"/>
      <c r="EZZ276" s="66"/>
      <c r="FAA276" s="54"/>
      <c r="FAB276" s="66"/>
      <c r="FAC276" s="54"/>
      <c r="FAD276" s="66"/>
      <c r="FAE276" s="54"/>
      <c r="FAF276" s="66"/>
      <c r="FAG276" s="54"/>
      <c r="FAH276" s="66"/>
      <c r="FAI276" s="54"/>
      <c r="FAJ276" s="66"/>
      <c r="FAK276" s="54"/>
      <c r="FAL276" s="66"/>
      <c r="FAM276" s="54"/>
      <c r="FAN276" s="66"/>
      <c r="FAO276" s="54"/>
      <c r="FAP276" s="66"/>
      <c r="FAQ276" s="54"/>
      <c r="FAR276" s="66"/>
      <c r="FAS276" s="54"/>
      <c r="FAT276" s="66"/>
      <c r="FAU276" s="54"/>
      <c r="FAV276" s="66"/>
      <c r="FAW276" s="54"/>
      <c r="FAX276" s="66"/>
      <c r="FAY276" s="54"/>
      <c r="FAZ276" s="66"/>
      <c r="FBA276" s="54"/>
      <c r="FBB276" s="66"/>
      <c r="FBC276" s="54"/>
      <c r="FBD276" s="66"/>
      <c r="FBE276" s="54"/>
      <c r="FBF276" s="66"/>
      <c r="FBG276" s="54"/>
      <c r="FBH276" s="66"/>
      <c r="FBI276" s="54"/>
      <c r="FBJ276" s="66"/>
      <c r="FBK276" s="54"/>
      <c r="FBL276" s="66"/>
      <c r="FBM276" s="54"/>
      <c r="FBN276" s="66"/>
      <c r="FBO276" s="54"/>
      <c r="FBP276" s="66"/>
      <c r="FBQ276" s="54"/>
      <c r="FBR276" s="66"/>
      <c r="FBS276" s="54"/>
      <c r="FBT276" s="66"/>
      <c r="FBU276" s="54"/>
      <c r="FBV276" s="66"/>
      <c r="FBW276" s="54"/>
      <c r="FBX276" s="66"/>
      <c r="FBY276" s="54"/>
      <c r="FBZ276" s="66"/>
      <c r="FCA276" s="54"/>
      <c r="FCB276" s="66"/>
      <c r="FCC276" s="54"/>
      <c r="FCD276" s="66"/>
      <c r="FCE276" s="54"/>
      <c r="FCF276" s="66"/>
      <c r="FCG276" s="54"/>
      <c r="FCH276" s="66"/>
      <c r="FCI276" s="54"/>
      <c r="FCJ276" s="66"/>
      <c r="FCK276" s="54"/>
      <c r="FCL276" s="66"/>
      <c r="FCM276" s="54"/>
      <c r="FCN276" s="66"/>
      <c r="FCO276" s="54"/>
      <c r="FCP276" s="66"/>
      <c r="FCQ276" s="54"/>
      <c r="FCR276" s="66"/>
      <c r="FCS276" s="54"/>
      <c r="FCT276" s="66"/>
      <c r="FCU276" s="54"/>
      <c r="FCV276" s="66"/>
      <c r="FCW276" s="54"/>
      <c r="FCX276" s="66"/>
      <c r="FCY276" s="54"/>
      <c r="FCZ276" s="66"/>
      <c r="FDA276" s="54"/>
      <c r="FDB276" s="66"/>
      <c r="FDC276" s="54"/>
      <c r="FDD276" s="66"/>
      <c r="FDE276" s="54"/>
      <c r="FDF276" s="66"/>
      <c r="FDG276" s="54"/>
      <c r="FDH276" s="66"/>
      <c r="FDI276" s="54"/>
      <c r="FDJ276" s="66"/>
      <c r="FDK276" s="54"/>
      <c r="FDL276" s="66"/>
      <c r="FDM276" s="54"/>
      <c r="FDN276" s="66"/>
      <c r="FDO276" s="54"/>
      <c r="FDP276" s="66"/>
      <c r="FDQ276" s="54"/>
      <c r="FDR276" s="66"/>
      <c r="FDS276" s="54"/>
      <c r="FDT276" s="66"/>
      <c r="FDU276" s="54"/>
      <c r="FDV276" s="66"/>
      <c r="FDW276" s="54"/>
      <c r="FDX276" s="66"/>
      <c r="FDY276" s="54"/>
      <c r="FDZ276" s="66"/>
      <c r="FEA276" s="54"/>
      <c r="FEB276" s="66"/>
      <c r="FEC276" s="54"/>
      <c r="FED276" s="66"/>
      <c r="FEE276" s="54"/>
      <c r="FEF276" s="66"/>
      <c r="FEG276" s="54"/>
      <c r="FEH276" s="66"/>
      <c r="FEI276" s="54"/>
      <c r="FEJ276" s="66"/>
      <c r="FEK276" s="54"/>
      <c r="FEL276" s="66"/>
      <c r="FEM276" s="54"/>
      <c r="FEN276" s="66"/>
      <c r="FEO276" s="54"/>
      <c r="FEP276" s="66"/>
      <c r="FEQ276" s="54"/>
      <c r="FER276" s="66"/>
      <c r="FES276" s="54"/>
      <c r="FET276" s="66"/>
      <c r="FEU276" s="54"/>
      <c r="FEV276" s="66"/>
      <c r="FEW276" s="54"/>
      <c r="FEX276" s="66"/>
      <c r="FEY276" s="54"/>
      <c r="FEZ276" s="66"/>
      <c r="FFA276" s="54"/>
      <c r="FFB276" s="66"/>
      <c r="FFC276" s="54"/>
      <c r="FFD276" s="66"/>
      <c r="FFE276" s="54"/>
      <c r="FFF276" s="66"/>
      <c r="FFG276" s="54"/>
      <c r="FFH276" s="66"/>
      <c r="FFI276" s="54"/>
      <c r="FFJ276" s="66"/>
      <c r="FFK276" s="54"/>
      <c r="FFL276" s="66"/>
      <c r="FFM276" s="54"/>
      <c r="FFN276" s="66"/>
      <c r="FFO276" s="54"/>
      <c r="FFP276" s="66"/>
      <c r="FFQ276" s="54"/>
      <c r="FFR276" s="66"/>
      <c r="FFS276" s="54"/>
      <c r="FFT276" s="66"/>
      <c r="FFU276" s="54"/>
      <c r="FFV276" s="66"/>
      <c r="FFW276" s="54"/>
      <c r="FFX276" s="66"/>
      <c r="FFY276" s="54"/>
      <c r="FFZ276" s="66"/>
      <c r="FGA276" s="54"/>
      <c r="FGB276" s="66"/>
      <c r="FGC276" s="54"/>
      <c r="FGD276" s="66"/>
      <c r="FGE276" s="54"/>
      <c r="FGF276" s="66"/>
      <c r="FGG276" s="54"/>
      <c r="FGH276" s="66"/>
      <c r="FGI276" s="54"/>
      <c r="FGJ276" s="66"/>
      <c r="FGK276" s="54"/>
      <c r="FGL276" s="66"/>
      <c r="FGM276" s="54"/>
      <c r="FGN276" s="66"/>
      <c r="FGO276" s="54"/>
      <c r="FGP276" s="66"/>
      <c r="FGQ276" s="54"/>
      <c r="FGR276" s="66"/>
      <c r="FGS276" s="54"/>
      <c r="FGT276" s="66"/>
      <c r="FGU276" s="54"/>
      <c r="FGV276" s="66"/>
      <c r="FGW276" s="54"/>
      <c r="FGX276" s="66"/>
      <c r="FGY276" s="54"/>
      <c r="FGZ276" s="66"/>
      <c r="FHA276" s="54"/>
      <c r="FHB276" s="66"/>
      <c r="FHC276" s="54"/>
      <c r="FHD276" s="66"/>
      <c r="FHE276" s="54"/>
      <c r="FHF276" s="66"/>
      <c r="FHG276" s="54"/>
      <c r="FHH276" s="66"/>
      <c r="FHI276" s="54"/>
      <c r="FHJ276" s="66"/>
      <c r="FHK276" s="54"/>
      <c r="FHL276" s="66"/>
      <c r="FHM276" s="54"/>
      <c r="FHN276" s="66"/>
      <c r="FHO276" s="54"/>
      <c r="FHP276" s="66"/>
      <c r="FHQ276" s="54"/>
      <c r="FHR276" s="66"/>
      <c r="FHS276" s="54"/>
      <c r="FHT276" s="66"/>
      <c r="FHU276" s="54"/>
      <c r="FHV276" s="66"/>
      <c r="FHW276" s="54"/>
      <c r="FHX276" s="66"/>
      <c r="FHY276" s="54"/>
      <c r="FHZ276" s="66"/>
      <c r="FIA276" s="54"/>
      <c r="FIB276" s="66"/>
      <c r="FIC276" s="54"/>
      <c r="FID276" s="66"/>
      <c r="FIE276" s="54"/>
      <c r="FIF276" s="66"/>
      <c r="FIG276" s="54"/>
      <c r="FIH276" s="66"/>
      <c r="FII276" s="54"/>
      <c r="FIJ276" s="66"/>
      <c r="FIK276" s="54"/>
      <c r="FIL276" s="66"/>
      <c r="FIM276" s="54"/>
      <c r="FIN276" s="66"/>
      <c r="FIO276" s="54"/>
      <c r="FIP276" s="66"/>
      <c r="FIQ276" s="54"/>
      <c r="FIR276" s="66"/>
      <c r="FIS276" s="54"/>
      <c r="FIT276" s="66"/>
      <c r="FIU276" s="54"/>
      <c r="FIV276" s="66"/>
      <c r="FIW276" s="54"/>
      <c r="FIX276" s="66"/>
      <c r="FIY276" s="54"/>
      <c r="FIZ276" s="66"/>
      <c r="FJA276" s="54"/>
      <c r="FJB276" s="66"/>
      <c r="FJC276" s="54"/>
      <c r="FJD276" s="66"/>
      <c r="FJE276" s="54"/>
      <c r="FJF276" s="66"/>
      <c r="FJG276" s="54"/>
      <c r="FJH276" s="66"/>
      <c r="FJI276" s="54"/>
      <c r="FJJ276" s="66"/>
      <c r="FJK276" s="54"/>
      <c r="FJL276" s="66"/>
      <c r="FJM276" s="54"/>
      <c r="FJN276" s="66"/>
      <c r="FJO276" s="54"/>
      <c r="FJP276" s="66"/>
      <c r="FJQ276" s="54"/>
      <c r="FJR276" s="66"/>
      <c r="FJS276" s="54"/>
      <c r="FJT276" s="66"/>
      <c r="FJU276" s="54"/>
      <c r="FJV276" s="66"/>
      <c r="FJW276" s="54"/>
      <c r="FJX276" s="66"/>
      <c r="FJY276" s="54"/>
      <c r="FJZ276" s="66"/>
      <c r="FKA276" s="54"/>
      <c r="FKB276" s="66"/>
      <c r="FKC276" s="54"/>
      <c r="FKD276" s="66"/>
      <c r="FKE276" s="54"/>
      <c r="FKF276" s="66"/>
      <c r="FKG276" s="54"/>
      <c r="FKH276" s="66"/>
      <c r="FKI276" s="54"/>
      <c r="FKJ276" s="66"/>
      <c r="FKK276" s="54"/>
      <c r="FKL276" s="66"/>
      <c r="FKM276" s="54"/>
      <c r="FKN276" s="66"/>
      <c r="FKO276" s="54"/>
      <c r="FKP276" s="66"/>
      <c r="FKQ276" s="54"/>
      <c r="FKR276" s="66"/>
      <c r="FKS276" s="54"/>
      <c r="FKT276" s="66"/>
      <c r="FKU276" s="54"/>
      <c r="FKV276" s="66"/>
      <c r="FKW276" s="54"/>
      <c r="FKX276" s="66"/>
      <c r="FKY276" s="54"/>
      <c r="FKZ276" s="66"/>
      <c r="FLA276" s="54"/>
      <c r="FLB276" s="66"/>
      <c r="FLC276" s="54"/>
      <c r="FLD276" s="66"/>
      <c r="FLE276" s="54"/>
      <c r="FLF276" s="66"/>
      <c r="FLG276" s="54"/>
      <c r="FLH276" s="66"/>
      <c r="FLI276" s="54"/>
      <c r="FLJ276" s="66"/>
      <c r="FLK276" s="54"/>
      <c r="FLL276" s="66"/>
      <c r="FLM276" s="54"/>
      <c r="FLN276" s="66"/>
      <c r="FLO276" s="54"/>
      <c r="FLP276" s="66"/>
      <c r="FLQ276" s="54"/>
      <c r="FLR276" s="66"/>
      <c r="FLS276" s="54"/>
      <c r="FLT276" s="66"/>
      <c r="FLU276" s="54"/>
      <c r="FLV276" s="66"/>
      <c r="FLW276" s="54"/>
      <c r="FLX276" s="66"/>
      <c r="FLY276" s="54"/>
      <c r="FLZ276" s="66"/>
      <c r="FMA276" s="54"/>
      <c r="FMB276" s="66"/>
      <c r="FMC276" s="54"/>
      <c r="FMD276" s="66"/>
      <c r="FME276" s="54"/>
      <c r="FMF276" s="66"/>
      <c r="FMG276" s="54"/>
      <c r="FMH276" s="66"/>
      <c r="FMI276" s="54"/>
      <c r="FMJ276" s="66"/>
      <c r="FMK276" s="54"/>
      <c r="FML276" s="66"/>
      <c r="FMM276" s="54"/>
      <c r="FMN276" s="66"/>
      <c r="FMO276" s="54"/>
      <c r="FMP276" s="66"/>
      <c r="FMQ276" s="54"/>
      <c r="FMR276" s="66"/>
      <c r="FMS276" s="54"/>
      <c r="FMT276" s="66"/>
      <c r="FMU276" s="54"/>
      <c r="FMV276" s="66"/>
      <c r="FMW276" s="54"/>
      <c r="FMX276" s="66"/>
      <c r="FMY276" s="54"/>
      <c r="FMZ276" s="66"/>
      <c r="FNA276" s="54"/>
      <c r="FNB276" s="66"/>
      <c r="FNC276" s="54"/>
      <c r="FND276" s="66"/>
      <c r="FNE276" s="54"/>
      <c r="FNF276" s="66"/>
      <c r="FNG276" s="54"/>
      <c r="FNH276" s="66"/>
      <c r="FNI276" s="54"/>
      <c r="FNJ276" s="66"/>
      <c r="FNK276" s="54"/>
      <c r="FNL276" s="66"/>
      <c r="FNM276" s="54"/>
      <c r="FNN276" s="66"/>
      <c r="FNO276" s="54"/>
      <c r="FNP276" s="66"/>
      <c r="FNQ276" s="54"/>
      <c r="FNR276" s="66"/>
      <c r="FNS276" s="54"/>
      <c r="FNT276" s="66"/>
      <c r="FNU276" s="54"/>
      <c r="FNV276" s="66"/>
      <c r="FNW276" s="54"/>
      <c r="FNX276" s="66"/>
      <c r="FNY276" s="54"/>
      <c r="FNZ276" s="66"/>
      <c r="FOA276" s="54"/>
      <c r="FOB276" s="66"/>
      <c r="FOC276" s="54"/>
      <c r="FOD276" s="66"/>
      <c r="FOE276" s="54"/>
      <c r="FOF276" s="66"/>
      <c r="FOG276" s="54"/>
      <c r="FOH276" s="66"/>
      <c r="FOI276" s="54"/>
      <c r="FOJ276" s="66"/>
      <c r="FOK276" s="54"/>
      <c r="FOL276" s="66"/>
      <c r="FOM276" s="54"/>
      <c r="FON276" s="66"/>
      <c r="FOO276" s="54"/>
      <c r="FOP276" s="66"/>
      <c r="FOQ276" s="54"/>
      <c r="FOR276" s="66"/>
      <c r="FOS276" s="54"/>
      <c r="FOT276" s="66"/>
      <c r="FOU276" s="54"/>
      <c r="FOV276" s="66"/>
      <c r="FOW276" s="54"/>
      <c r="FOX276" s="66"/>
      <c r="FOY276" s="54"/>
      <c r="FOZ276" s="66"/>
      <c r="FPA276" s="54"/>
      <c r="FPB276" s="66"/>
      <c r="FPC276" s="54"/>
      <c r="FPD276" s="66"/>
      <c r="FPE276" s="54"/>
      <c r="FPF276" s="66"/>
      <c r="FPG276" s="54"/>
      <c r="FPH276" s="66"/>
      <c r="FPI276" s="54"/>
      <c r="FPJ276" s="66"/>
      <c r="FPK276" s="54"/>
      <c r="FPL276" s="66"/>
      <c r="FPM276" s="54"/>
      <c r="FPN276" s="66"/>
      <c r="FPO276" s="54"/>
      <c r="FPP276" s="66"/>
      <c r="FPQ276" s="54"/>
      <c r="FPR276" s="66"/>
      <c r="FPS276" s="54"/>
      <c r="FPT276" s="66"/>
      <c r="FPU276" s="54"/>
      <c r="FPV276" s="66"/>
      <c r="FPW276" s="54"/>
      <c r="FPX276" s="66"/>
      <c r="FPY276" s="54"/>
      <c r="FPZ276" s="66"/>
      <c r="FQA276" s="54"/>
      <c r="FQB276" s="66"/>
      <c r="FQC276" s="54"/>
      <c r="FQD276" s="66"/>
      <c r="FQE276" s="54"/>
      <c r="FQF276" s="66"/>
      <c r="FQG276" s="54"/>
      <c r="FQH276" s="66"/>
      <c r="FQI276" s="54"/>
      <c r="FQJ276" s="66"/>
      <c r="FQK276" s="54"/>
      <c r="FQL276" s="66"/>
      <c r="FQM276" s="54"/>
      <c r="FQN276" s="66"/>
      <c r="FQO276" s="54"/>
      <c r="FQP276" s="66"/>
      <c r="FQQ276" s="54"/>
      <c r="FQR276" s="66"/>
      <c r="FQS276" s="54"/>
      <c r="FQT276" s="66"/>
      <c r="FQU276" s="54"/>
      <c r="FQV276" s="66"/>
      <c r="FQW276" s="54"/>
      <c r="FQX276" s="66"/>
      <c r="FQY276" s="54"/>
      <c r="FQZ276" s="66"/>
      <c r="FRA276" s="54"/>
      <c r="FRB276" s="66"/>
      <c r="FRC276" s="54"/>
      <c r="FRD276" s="66"/>
      <c r="FRE276" s="54"/>
      <c r="FRF276" s="66"/>
      <c r="FRG276" s="54"/>
      <c r="FRH276" s="66"/>
      <c r="FRI276" s="54"/>
      <c r="FRJ276" s="66"/>
      <c r="FRK276" s="54"/>
      <c r="FRL276" s="66"/>
      <c r="FRM276" s="54"/>
      <c r="FRN276" s="66"/>
      <c r="FRO276" s="54"/>
      <c r="FRP276" s="66"/>
      <c r="FRQ276" s="54"/>
      <c r="FRR276" s="66"/>
      <c r="FRS276" s="54"/>
      <c r="FRT276" s="66"/>
      <c r="FRU276" s="54"/>
      <c r="FRV276" s="66"/>
      <c r="FRW276" s="54"/>
      <c r="FRX276" s="66"/>
      <c r="FRY276" s="54"/>
      <c r="FRZ276" s="66"/>
      <c r="FSA276" s="54"/>
      <c r="FSB276" s="66"/>
      <c r="FSC276" s="54"/>
      <c r="FSD276" s="66"/>
      <c r="FSE276" s="54"/>
      <c r="FSF276" s="66"/>
      <c r="FSG276" s="54"/>
      <c r="FSH276" s="66"/>
      <c r="FSI276" s="54"/>
      <c r="FSJ276" s="66"/>
      <c r="FSK276" s="54"/>
      <c r="FSL276" s="66"/>
      <c r="FSM276" s="54"/>
      <c r="FSN276" s="66"/>
      <c r="FSO276" s="54"/>
      <c r="FSP276" s="66"/>
      <c r="FSQ276" s="54"/>
      <c r="FSR276" s="66"/>
      <c r="FSS276" s="54"/>
      <c r="FST276" s="66"/>
      <c r="FSU276" s="54"/>
      <c r="FSV276" s="66"/>
      <c r="FSW276" s="54"/>
      <c r="FSX276" s="66"/>
      <c r="FSY276" s="54"/>
      <c r="FSZ276" s="66"/>
      <c r="FTA276" s="54"/>
      <c r="FTB276" s="66"/>
      <c r="FTC276" s="54"/>
      <c r="FTD276" s="66"/>
      <c r="FTE276" s="54"/>
      <c r="FTF276" s="66"/>
      <c r="FTG276" s="54"/>
      <c r="FTH276" s="66"/>
      <c r="FTI276" s="54"/>
      <c r="FTJ276" s="66"/>
      <c r="FTK276" s="54"/>
      <c r="FTL276" s="66"/>
      <c r="FTM276" s="54"/>
      <c r="FTN276" s="66"/>
      <c r="FTO276" s="54"/>
      <c r="FTP276" s="66"/>
      <c r="FTQ276" s="54"/>
      <c r="FTR276" s="66"/>
      <c r="FTS276" s="54"/>
      <c r="FTT276" s="66"/>
      <c r="FTU276" s="54"/>
      <c r="FTV276" s="66"/>
      <c r="FTW276" s="54"/>
      <c r="FTX276" s="66"/>
      <c r="FTY276" s="54"/>
      <c r="FTZ276" s="66"/>
      <c r="FUA276" s="54"/>
      <c r="FUB276" s="66"/>
      <c r="FUC276" s="54"/>
      <c r="FUD276" s="66"/>
      <c r="FUE276" s="54"/>
      <c r="FUF276" s="66"/>
      <c r="FUG276" s="54"/>
      <c r="FUH276" s="66"/>
      <c r="FUI276" s="54"/>
      <c r="FUJ276" s="66"/>
      <c r="FUK276" s="54"/>
      <c r="FUL276" s="66"/>
      <c r="FUM276" s="54"/>
      <c r="FUN276" s="66"/>
      <c r="FUO276" s="54"/>
      <c r="FUP276" s="66"/>
      <c r="FUQ276" s="54"/>
      <c r="FUR276" s="66"/>
      <c r="FUS276" s="54"/>
      <c r="FUT276" s="66"/>
      <c r="FUU276" s="54"/>
      <c r="FUV276" s="66"/>
      <c r="FUW276" s="54"/>
      <c r="FUX276" s="66"/>
      <c r="FUY276" s="54"/>
      <c r="FUZ276" s="66"/>
      <c r="FVA276" s="54"/>
      <c r="FVB276" s="66"/>
      <c r="FVC276" s="54"/>
      <c r="FVD276" s="66"/>
      <c r="FVE276" s="54"/>
      <c r="FVF276" s="66"/>
      <c r="FVG276" s="54"/>
      <c r="FVH276" s="66"/>
      <c r="FVI276" s="54"/>
      <c r="FVJ276" s="66"/>
      <c r="FVK276" s="54"/>
      <c r="FVL276" s="66"/>
      <c r="FVM276" s="54"/>
      <c r="FVN276" s="66"/>
      <c r="FVO276" s="54"/>
      <c r="FVP276" s="66"/>
      <c r="FVQ276" s="54"/>
      <c r="FVR276" s="66"/>
      <c r="FVS276" s="54"/>
      <c r="FVT276" s="66"/>
      <c r="FVU276" s="54"/>
      <c r="FVV276" s="66"/>
      <c r="FVW276" s="54"/>
      <c r="FVX276" s="66"/>
      <c r="FVY276" s="54"/>
      <c r="FVZ276" s="66"/>
      <c r="FWA276" s="54"/>
      <c r="FWB276" s="66"/>
      <c r="FWC276" s="54"/>
      <c r="FWD276" s="66"/>
      <c r="FWE276" s="54"/>
      <c r="FWF276" s="66"/>
      <c r="FWG276" s="54"/>
      <c r="FWH276" s="66"/>
      <c r="FWI276" s="54"/>
      <c r="FWJ276" s="66"/>
      <c r="FWK276" s="54"/>
      <c r="FWL276" s="66"/>
      <c r="FWM276" s="54"/>
      <c r="FWN276" s="66"/>
      <c r="FWO276" s="54"/>
      <c r="FWP276" s="66"/>
      <c r="FWQ276" s="54"/>
      <c r="FWR276" s="66"/>
      <c r="FWS276" s="54"/>
      <c r="FWT276" s="66"/>
      <c r="FWU276" s="54"/>
      <c r="FWV276" s="66"/>
      <c r="FWW276" s="54"/>
      <c r="FWX276" s="66"/>
      <c r="FWY276" s="54"/>
      <c r="FWZ276" s="66"/>
      <c r="FXA276" s="54"/>
      <c r="FXB276" s="66"/>
      <c r="FXC276" s="54"/>
      <c r="FXD276" s="66"/>
      <c r="FXE276" s="54"/>
      <c r="FXF276" s="66"/>
      <c r="FXG276" s="54"/>
      <c r="FXH276" s="66"/>
      <c r="FXI276" s="54"/>
      <c r="FXJ276" s="66"/>
      <c r="FXK276" s="54"/>
      <c r="FXL276" s="66"/>
      <c r="FXM276" s="54"/>
      <c r="FXN276" s="66"/>
      <c r="FXO276" s="54"/>
      <c r="FXP276" s="66"/>
      <c r="FXQ276" s="54"/>
      <c r="FXR276" s="66"/>
      <c r="FXS276" s="54"/>
      <c r="FXT276" s="66"/>
      <c r="FXU276" s="54"/>
      <c r="FXV276" s="66"/>
      <c r="FXW276" s="54"/>
      <c r="FXX276" s="66"/>
      <c r="FXY276" s="54"/>
      <c r="FXZ276" s="66"/>
      <c r="FYA276" s="54"/>
      <c r="FYB276" s="66"/>
      <c r="FYC276" s="54"/>
      <c r="FYD276" s="66"/>
      <c r="FYE276" s="54"/>
      <c r="FYF276" s="66"/>
      <c r="FYG276" s="54"/>
      <c r="FYH276" s="66"/>
      <c r="FYI276" s="54"/>
      <c r="FYJ276" s="66"/>
      <c r="FYK276" s="54"/>
      <c r="FYL276" s="66"/>
      <c r="FYM276" s="54"/>
      <c r="FYN276" s="66"/>
      <c r="FYO276" s="54"/>
      <c r="FYP276" s="66"/>
      <c r="FYQ276" s="54"/>
      <c r="FYR276" s="66"/>
      <c r="FYS276" s="54"/>
      <c r="FYT276" s="66"/>
      <c r="FYU276" s="54"/>
      <c r="FYV276" s="66"/>
      <c r="FYW276" s="54"/>
      <c r="FYX276" s="66"/>
      <c r="FYY276" s="54"/>
      <c r="FYZ276" s="66"/>
      <c r="FZA276" s="54"/>
      <c r="FZB276" s="66"/>
      <c r="FZC276" s="54"/>
      <c r="FZD276" s="66"/>
      <c r="FZE276" s="54"/>
      <c r="FZF276" s="66"/>
      <c r="FZG276" s="54"/>
      <c r="FZH276" s="66"/>
      <c r="FZI276" s="54"/>
      <c r="FZJ276" s="66"/>
      <c r="FZK276" s="54"/>
      <c r="FZL276" s="66"/>
      <c r="FZM276" s="54"/>
      <c r="FZN276" s="66"/>
      <c r="FZO276" s="54"/>
      <c r="FZP276" s="66"/>
      <c r="FZQ276" s="54"/>
      <c r="FZR276" s="66"/>
      <c r="FZS276" s="54"/>
      <c r="FZT276" s="66"/>
      <c r="FZU276" s="54"/>
      <c r="FZV276" s="66"/>
      <c r="FZW276" s="54"/>
      <c r="FZX276" s="66"/>
      <c r="FZY276" s="54"/>
      <c r="FZZ276" s="66"/>
      <c r="GAA276" s="54"/>
      <c r="GAB276" s="66"/>
      <c r="GAC276" s="54"/>
      <c r="GAD276" s="66"/>
      <c r="GAE276" s="54"/>
      <c r="GAF276" s="66"/>
      <c r="GAG276" s="54"/>
      <c r="GAH276" s="66"/>
      <c r="GAI276" s="54"/>
      <c r="GAJ276" s="66"/>
      <c r="GAK276" s="54"/>
      <c r="GAL276" s="66"/>
      <c r="GAM276" s="54"/>
      <c r="GAN276" s="66"/>
      <c r="GAO276" s="54"/>
      <c r="GAP276" s="66"/>
      <c r="GAQ276" s="54"/>
      <c r="GAR276" s="66"/>
      <c r="GAS276" s="54"/>
      <c r="GAT276" s="66"/>
      <c r="GAU276" s="54"/>
      <c r="GAV276" s="66"/>
      <c r="GAW276" s="54"/>
      <c r="GAX276" s="66"/>
      <c r="GAY276" s="54"/>
      <c r="GAZ276" s="66"/>
      <c r="GBA276" s="54"/>
      <c r="GBB276" s="66"/>
      <c r="GBC276" s="54"/>
      <c r="GBD276" s="66"/>
      <c r="GBE276" s="54"/>
      <c r="GBF276" s="66"/>
      <c r="GBG276" s="54"/>
      <c r="GBH276" s="66"/>
      <c r="GBI276" s="54"/>
      <c r="GBJ276" s="66"/>
      <c r="GBK276" s="54"/>
      <c r="GBL276" s="66"/>
      <c r="GBM276" s="54"/>
      <c r="GBN276" s="66"/>
      <c r="GBO276" s="54"/>
      <c r="GBP276" s="66"/>
      <c r="GBQ276" s="54"/>
      <c r="GBR276" s="66"/>
      <c r="GBS276" s="54"/>
      <c r="GBT276" s="66"/>
      <c r="GBU276" s="54"/>
      <c r="GBV276" s="66"/>
      <c r="GBW276" s="54"/>
      <c r="GBX276" s="66"/>
      <c r="GBY276" s="54"/>
      <c r="GBZ276" s="66"/>
      <c r="GCA276" s="54"/>
      <c r="GCB276" s="66"/>
      <c r="GCC276" s="54"/>
      <c r="GCD276" s="66"/>
      <c r="GCE276" s="54"/>
      <c r="GCF276" s="66"/>
      <c r="GCG276" s="54"/>
      <c r="GCH276" s="66"/>
      <c r="GCI276" s="54"/>
      <c r="GCJ276" s="66"/>
      <c r="GCK276" s="54"/>
      <c r="GCL276" s="66"/>
      <c r="GCM276" s="54"/>
      <c r="GCN276" s="66"/>
      <c r="GCO276" s="54"/>
      <c r="GCP276" s="66"/>
      <c r="GCQ276" s="54"/>
      <c r="GCR276" s="66"/>
      <c r="GCS276" s="54"/>
      <c r="GCT276" s="66"/>
      <c r="GCU276" s="54"/>
      <c r="GCV276" s="66"/>
      <c r="GCW276" s="54"/>
      <c r="GCX276" s="66"/>
      <c r="GCY276" s="54"/>
      <c r="GCZ276" s="66"/>
      <c r="GDA276" s="54"/>
      <c r="GDB276" s="66"/>
      <c r="GDC276" s="54"/>
      <c r="GDD276" s="66"/>
      <c r="GDE276" s="54"/>
      <c r="GDF276" s="66"/>
      <c r="GDG276" s="54"/>
      <c r="GDH276" s="66"/>
      <c r="GDI276" s="54"/>
      <c r="GDJ276" s="66"/>
      <c r="GDK276" s="54"/>
      <c r="GDL276" s="66"/>
      <c r="GDM276" s="54"/>
      <c r="GDN276" s="66"/>
      <c r="GDO276" s="54"/>
      <c r="GDP276" s="66"/>
      <c r="GDQ276" s="54"/>
      <c r="GDR276" s="66"/>
      <c r="GDS276" s="54"/>
      <c r="GDT276" s="66"/>
      <c r="GDU276" s="54"/>
      <c r="GDV276" s="66"/>
      <c r="GDW276" s="54"/>
      <c r="GDX276" s="66"/>
      <c r="GDY276" s="54"/>
      <c r="GDZ276" s="66"/>
      <c r="GEA276" s="54"/>
      <c r="GEB276" s="66"/>
      <c r="GEC276" s="54"/>
      <c r="GED276" s="66"/>
      <c r="GEE276" s="54"/>
      <c r="GEF276" s="66"/>
      <c r="GEG276" s="54"/>
      <c r="GEH276" s="66"/>
      <c r="GEI276" s="54"/>
      <c r="GEJ276" s="66"/>
      <c r="GEK276" s="54"/>
      <c r="GEL276" s="66"/>
      <c r="GEM276" s="54"/>
      <c r="GEN276" s="66"/>
      <c r="GEO276" s="54"/>
      <c r="GEP276" s="66"/>
      <c r="GEQ276" s="54"/>
      <c r="GER276" s="66"/>
      <c r="GES276" s="54"/>
      <c r="GET276" s="66"/>
      <c r="GEU276" s="54"/>
      <c r="GEV276" s="66"/>
      <c r="GEW276" s="54"/>
      <c r="GEX276" s="66"/>
      <c r="GEY276" s="54"/>
      <c r="GEZ276" s="66"/>
      <c r="GFA276" s="54"/>
      <c r="GFB276" s="66"/>
      <c r="GFC276" s="54"/>
      <c r="GFD276" s="66"/>
      <c r="GFE276" s="54"/>
      <c r="GFF276" s="66"/>
      <c r="GFG276" s="54"/>
      <c r="GFH276" s="66"/>
      <c r="GFI276" s="54"/>
      <c r="GFJ276" s="66"/>
      <c r="GFK276" s="54"/>
      <c r="GFL276" s="66"/>
      <c r="GFM276" s="54"/>
      <c r="GFN276" s="66"/>
      <c r="GFO276" s="54"/>
      <c r="GFP276" s="66"/>
      <c r="GFQ276" s="54"/>
      <c r="GFR276" s="66"/>
      <c r="GFS276" s="54"/>
      <c r="GFT276" s="66"/>
      <c r="GFU276" s="54"/>
      <c r="GFV276" s="66"/>
      <c r="GFW276" s="54"/>
      <c r="GFX276" s="66"/>
      <c r="GFY276" s="54"/>
      <c r="GFZ276" s="66"/>
      <c r="GGA276" s="54"/>
      <c r="GGB276" s="66"/>
      <c r="GGC276" s="54"/>
      <c r="GGD276" s="66"/>
      <c r="GGE276" s="54"/>
      <c r="GGF276" s="66"/>
      <c r="GGG276" s="54"/>
      <c r="GGH276" s="66"/>
      <c r="GGI276" s="54"/>
      <c r="GGJ276" s="66"/>
      <c r="GGK276" s="54"/>
      <c r="GGL276" s="66"/>
      <c r="GGM276" s="54"/>
      <c r="GGN276" s="66"/>
      <c r="GGO276" s="54"/>
      <c r="GGP276" s="66"/>
      <c r="GGQ276" s="54"/>
      <c r="GGR276" s="66"/>
      <c r="GGS276" s="54"/>
      <c r="GGT276" s="66"/>
      <c r="GGU276" s="54"/>
      <c r="GGV276" s="66"/>
      <c r="GGW276" s="54"/>
      <c r="GGX276" s="66"/>
      <c r="GGY276" s="54"/>
      <c r="GGZ276" s="66"/>
      <c r="GHA276" s="54"/>
      <c r="GHB276" s="66"/>
      <c r="GHC276" s="54"/>
      <c r="GHD276" s="66"/>
      <c r="GHE276" s="54"/>
      <c r="GHF276" s="66"/>
      <c r="GHG276" s="54"/>
      <c r="GHH276" s="66"/>
      <c r="GHI276" s="54"/>
      <c r="GHJ276" s="66"/>
      <c r="GHK276" s="54"/>
      <c r="GHL276" s="66"/>
      <c r="GHM276" s="54"/>
      <c r="GHN276" s="66"/>
      <c r="GHO276" s="54"/>
      <c r="GHP276" s="66"/>
      <c r="GHQ276" s="54"/>
      <c r="GHR276" s="66"/>
      <c r="GHS276" s="54"/>
      <c r="GHT276" s="66"/>
      <c r="GHU276" s="54"/>
      <c r="GHV276" s="66"/>
      <c r="GHW276" s="54"/>
      <c r="GHX276" s="66"/>
      <c r="GHY276" s="54"/>
      <c r="GHZ276" s="66"/>
      <c r="GIA276" s="54"/>
      <c r="GIB276" s="66"/>
      <c r="GIC276" s="54"/>
      <c r="GID276" s="66"/>
      <c r="GIE276" s="54"/>
      <c r="GIF276" s="66"/>
      <c r="GIG276" s="54"/>
      <c r="GIH276" s="66"/>
      <c r="GII276" s="54"/>
      <c r="GIJ276" s="66"/>
      <c r="GIK276" s="54"/>
      <c r="GIL276" s="66"/>
      <c r="GIM276" s="54"/>
      <c r="GIN276" s="66"/>
      <c r="GIO276" s="54"/>
      <c r="GIP276" s="66"/>
      <c r="GIQ276" s="54"/>
      <c r="GIR276" s="66"/>
      <c r="GIS276" s="54"/>
      <c r="GIT276" s="66"/>
      <c r="GIU276" s="54"/>
      <c r="GIV276" s="66"/>
      <c r="GIW276" s="54"/>
      <c r="GIX276" s="66"/>
      <c r="GIY276" s="54"/>
      <c r="GIZ276" s="66"/>
      <c r="GJA276" s="54"/>
      <c r="GJB276" s="66"/>
      <c r="GJC276" s="54"/>
      <c r="GJD276" s="66"/>
      <c r="GJE276" s="54"/>
      <c r="GJF276" s="66"/>
      <c r="GJG276" s="54"/>
      <c r="GJH276" s="66"/>
      <c r="GJI276" s="54"/>
      <c r="GJJ276" s="66"/>
      <c r="GJK276" s="54"/>
      <c r="GJL276" s="66"/>
      <c r="GJM276" s="54"/>
      <c r="GJN276" s="66"/>
      <c r="GJO276" s="54"/>
      <c r="GJP276" s="66"/>
      <c r="GJQ276" s="54"/>
      <c r="GJR276" s="66"/>
      <c r="GJS276" s="54"/>
      <c r="GJT276" s="66"/>
      <c r="GJU276" s="54"/>
      <c r="GJV276" s="66"/>
      <c r="GJW276" s="54"/>
      <c r="GJX276" s="66"/>
      <c r="GJY276" s="54"/>
      <c r="GJZ276" s="66"/>
      <c r="GKA276" s="54"/>
      <c r="GKB276" s="66"/>
      <c r="GKC276" s="54"/>
      <c r="GKD276" s="66"/>
      <c r="GKE276" s="54"/>
      <c r="GKF276" s="66"/>
      <c r="GKG276" s="54"/>
      <c r="GKH276" s="66"/>
      <c r="GKI276" s="54"/>
      <c r="GKJ276" s="66"/>
      <c r="GKK276" s="54"/>
      <c r="GKL276" s="66"/>
      <c r="GKM276" s="54"/>
      <c r="GKN276" s="66"/>
      <c r="GKO276" s="54"/>
      <c r="GKP276" s="66"/>
      <c r="GKQ276" s="54"/>
      <c r="GKR276" s="66"/>
      <c r="GKS276" s="54"/>
      <c r="GKT276" s="66"/>
      <c r="GKU276" s="54"/>
      <c r="GKV276" s="66"/>
      <c r="GKW276" s="54"/>
      <c r="GKX276" s="66"/>
      <c r="GKY276" s="54"/>
      <c r="GKZ276" s="66"/>
      <c r="GLA276" s="54"/>
      <c r="GLB276" s="66"/>
      <c r="GLC276" s="54"/>
      <c r="GLD276" s="66"/>
      <c r="GLE276" s="54"/>
      <c r="GLF276" s="66"/>
      <c r="GLG276" s="54"/>
      <c r="GLH276" s="66"/>
      <c r="GLI276" s="54"/>
      <c r="GLJ276" s="66"/>
      <c r="GLK276" s="54"/>
      <c r="GLL276" s="66"/>
      <c r="GLM276" s="54"/>
      <c r="GLN276" s="66"/>
      <c r="GLO276" s="54"/>
      <c r="GLP276" s="66"/>
      <c r="GLQ276" s="54"/>
      <c r="GLR276" s="66"/>
      <c r="GLS276" s="54"/>
      <c r="GLT276" s="66"/>
      <c r="GLU276" s="54"/>
      <c r="GLV276" s="66"/>
      <c r="GLW276" s="54"/>
      <c r="GLX276" s="66"/>
      <c r="GLY276" s="54"/>
      <c r="GLZ276" s="66"/>
      <c r="GMA276" s="54"/>
      <c r="GMB276" s="66"/>
      <c r="GMC276" s="54"/>
      <c r="GMD276" s="66"/>
      <c r="GME276" s="54"/>
      <c r="GMF276" s="66"/>
      <c r="GMG276" s="54"/>
      <c r="GMH276" s="66"/>
      <c r="GMI276" s="54"/>
      <c r="GMJ276" s="66"/>
      <c r="GMK276" s="54"/>
      <c r="GML276" s="66"/>
      <c r="GMM276" s="54"/>
      <c r="GMN276" s="66"/>
      <c r="GMO276" s="54"/>
      <c r="GMP276" s="66"/>
      <c r="GMQ276" s="54"/>
      <c r="GMR276" s="66"/>
      <c r="GMS276" s="54"/>
      <c r="GMT276" s="66"/>
      <c r="GMU276" s="54"/>
      <c r="GMV276" s="66"/>
      <c r="GMW276" s="54"/>
      <c r="GMX276" s="66"/>
      <c r="GMY276" s="54"/>
      <c r="GMZ276" s="66"/>
      <c r="GNA276" s="54"/>
      <c r="GNB276" s="66"/>
      <c r="GNC276" s="54"/>
      <c r="GND276" s="66"/>
      <c r="GNE276" s="54"/>
      <c r="GNF276" s="66"/>
      <c r="GNG276" s="54"/>
      <c r="GNH276" s="66"/>
      <c r="GNI276" s="54"/>
      <c r="GNJ276" s="66"/>
      <c r="GNK276" s="54"/>
      <c r="GNL276" s="66"/>
      <c r="GNM276" s="54"/>
      <c r="GNN276" s="66"/>
      <c r="GNO276" s="54"/>
      <c r="GNP276" s="66"/>
      <c r="GNQ276" s="54"/>
      <c r="GNR276" s="66"/>
      <c r="GNS276" s="54"/>
      <c r="GNT276" s="66"/>
      <c r="GNU276" s="54"/>
      <c r="GNV276" s="66"/>
      <c r="GNW276" s="54"/>
      <c r="GNX276" s="66"/>
      <c r="GNY276" s="54"/>
      <c r="GNZ276" s="66"/>
      <c r="GOA276" s="54"/>
      <c r="GOB276" s="66"/>
      <c r="GOC276" s="54"/>
      <c r="GOD276" s="66"/>
      <c r="GOE276" s="54"/>
      <c r="GOF276" s="66"/>
      <c r="GOG276" s="54"/>
      <c r="GOH276" s="66"/>
      <c r="GOI276" s="54"/>
      <c r="GOJ276" s="66"/>
      <c r="GOK276" s="54"/>
      <c r="GOL276" s="66"/>
      <c r="GOM276" s="54"/>
      <c r="GON276" s="66"/>
      <c r="GOO276" s="54"/>
      <c r="GOP276" s="66"/>
      <c r="GOQ276" s="54"/>
      <c r="GOR276" s="66"/>
      <c r="GOS276" s="54"/>
      <c r="GOT276" s="66"/>
      <c r="GOU276" s="54"/>
      <c r="GOV276" s="66"/>
      <c r="GOW276" s="54"/>
      <c r="GOX276" s="66"/>
      <c r="GOY276" s="54"/>
      <c r="GOZ276" s="66"/>
      <c r="GPA276" s="54"/>
      <c r="GPB276" s="66"/>
      <c r="GPC276" s="54"/>
      <c r="GPD276" s="66"/>
      <c r="GPE276" s="54"/>
      <c r="GPF276" s="66"/>
      <c r="GPG276" s="54"/>
      <c r="GPH276" s="66"/>
      <c r="GPI276" s="54"/>
      <c r="GPJ276" s="66"/>
      <c r="GPK276" s="54"/>
      <c r="GPL276" s="66"/>
      <c r="GPM276" s="54"/>
      <c r="GPN276" s="66"/>
      <c r="GPO276" s="54"/>
      <c r="GPP276" s="66"/>
      <c r="GPQ276" s="54"/>
      <c r="GPR276" s="66"/>
      <c r="GPS276" s="54"/>
      <c r="GPT276" s="66"/>
      <c r="GPU276" s="54"/>
      <c r="GPV276" s="66"/>
      <c r="GPW276" s="54"/>
      <c r="GPX276" s="66"/>
      <c r="GPY276" s="54"/>
      <c r="GPZ276" s="66"/>
      <c r="GQA276" s="54"/>
      <c r="GQB276" s="66"/>
      <c r="GQC276" s="54"/>
      <c r="GQD276" s="66"/>
      <c r="GQE276" s="54"/>
      <c r="GQF276" s="66"/>
      <c r="GQG276" s="54"/>
      <c r="GQH276" s="66"/>
      <c r="GQI276" s="54"/>
      <c r="GQJ276" s="66"/>
      <c r="GQK276" s="54"/>
      <c r="GQL276" s="66"/>
      <c r="GQM276" s="54"/>
      <c r="GQN276" s="66"/>
      <c r="GQO276" s="54"/>
      <c r="GQP276" s="66"/>
      <c r="GQQ276" s="54"/>
      <c r="GQR276" s="66"/>
      <c r="GQS276" s="54"/>
      <c r="GQT276" s="66"/>
      <c r="GQU276" s="54"/>
      <c r="GQV276" s="66"/>
      <c r="GQW276" s="54"/>
      <c r="GQX276" s="66"/>
      <c r="GQY276" s="54"/>
      <c r="GQZ276" s="66"/>
      <c r="GRA276" s="54"/>
      <c r="GRB276" s="66"/>
      <c r="GRC276" s="54"/>
      <c r="GRD276" s="66"/>
      <c r="GRE276" s="54"/>
      <c r="GRF276" s="66"/>
      <c r="GRG276" s="54"/>
      <c r="GRH276" s="66"/>
      <c r="GRI276" s="54"/>
      <c r="GRJ276" s="66"/>
      <c r="GRK276" s="54"/>
      <c r="GRL276" s="66"/>
      <c r="GRM276" s="54"/>
      <c r="GRN276" s="66"/>
      <c r="GRO276" s="54"/>
      <c r="GRP276" s="66"/>
      <c r="GRQ276" s="54"/>
      <c r="GRR276" s="66"/>
      <c r="GRS276" s="54"/>
      <c r="GRT276" s="66"/>
      <c r="GRU276" s="54"/>
      <c r="GRV276" s="66"/>
      <c r="GRW276" s="54"/>
      <c r="GRX276" s="66"/>
      <c r="GRY276" s="54"/>
      <c r="GRZ276" s="66"/>
      <c r="GSA276" s="54"/>
      <c r="GSB276" s="66"/>
      <c r="GSC276" s="54"/>
      <c r="GSD276" s="66"/>
      <c r="GSE276" s="54"/>
      <c r="GSF276" s="66"/>
      <c r="GSG276" s="54"/>
      <c r="GSH276" s="66"/>
      <c r="GSI276" s="54"/>
      <c r="GSJ276" s="66"/>
      <c r="GSK276" s="54"/>
      <c r="GSL276" s="66"/>
      <c r="GSM276" s="54"/>
      <c r="GSN276" s="66"/>
      <c r="GSO276" s="54"/>
      <c r="GSP276" s="66"/>
      <c r="GSQ276" s="54"/>
      <c r="GSR276" s="66"/>
      <c r="GSS276" s="54"/>
      <c r="GST276" s="66"/>
      <c r="GSU276" s="54"/>
      <c r="GSV276" s="66"/>
      <c r="GSW276" s="54"/>
      <c r="GSX276" s="66"/>
      <c r="GSY276" s="54"/>
      <c r="GSZ276" s="66"/>
      <c r="GTA276" s="54"/>
      <c r="GTB276" s="66"/>
      <c r="GTC276" s="54"/>
      <c r="GTD276" s="66"/>
      <c r="GTE276" s="54"/>
      <c r="GTF276" s="66"/>
      <c r="GTG276" s="54"/>
      <c r="GTH276" s="66"/>
      <c r="GTI276" s="54"/>
      <c r="GTJ276" s="66"/>
      <c r="GTK276" s="54"/>
      <c r="GTL276" s="66"/>
      <c r="GTM276" s="54"/>
      <c r="GTN276" s="66"/>
      <c r="GTO276" s="54"/>
      <c r="GTP276" s="66"/>
      <c r="GTQ276" s="54"/>
      <c r="GTR276" s="66"/>
      <c r="GTS276" s="54"/>
      <c r="GTT276" s="66"/>
      <c r="GTU276" s="54"/>
      <c r="GTV276" s="66"/>
      <c r="GTW276" s="54"/>
      <c r="GTX276" s="66"/>
      <c r="GTY276" s="54"/>
      <c r="GTZ276" s="66"/>
      <c r="GUA276" s="54"/>
      <c r="GUB276" s="66"/>
      <c r="GUC276" s="54"/>
      <c r="GUD276" s="66"/>
      <c r="GUE276" s="54"/>
      <c r="GUF276" s="66"/>
      <c r="GUG276" s="54"/>
      <c r="GUH276" s="66"/>
      <c r="GUI276" s="54"/>
      <c r="GUJ276" s="66"/>
      <c r="GUK276" s="54"/>
      <c r="GUL276" s="66"/>
      <c r="GUM276" s="54"/>
      <c r="GUN276" s="66"/>
      <c r="GUO276" s="54"/>
      <c r="GUP276" s="66"/>
      <c r="GUQ276" s="54"/>
      <c r="GUR276" s="66"/>
      <c r="GUS276" s="54"/>
      <c r="GUT276" s="66"/>
      <c r="GUU276" s="54"/>
      <c r="GUV276" s="66"/>
      <c r="GUW276" s="54"/>
      <c r="GUX276" s="66"/>
      <c r="GUY276" s="54"/>
      <c r="GUZ276" s="66"/>
      <c r="GVA276" s="54"/>
      <c r="GVB276" s="66"/>
      <c r="GVC276" s="54"/>
      <c r="GVD276" s="66"/>
      <c r="GVE276" s="54"/>
      <c r="GVF276" s="66"/>
      <c r="GVG276" s="54"/>
      <c r="GVH276" s="66"/>
      <c r="GVI276" s="54"/>
      <c r="GVJ276" s="66"/>
      <c r="GVK276" s="54"/>
      <c r="GVL276" s="66"/>
      <c r="GVM276" s="54"/>
      <c r="GVN276" s="66"/>
      <c r="GVO276" s="54"/>
      <c r="GVP276" s="66"/>
      <c r="GVQ276" s="54"/>
      <c r="GVR276" s="66"/>
      <c r="GVS276" s="54"/>
      <c r="GVT276" s="66"/>
      <c r="GVU276" s="54"/>
      <c r="GVV276" s="66"/>
      <c r="GVW276" s="54"/>
      <c r="GVX276" s="66"/>
      <c r="GVY276" s="54"/>
      <c r="GVZ276" s="66"/>
      <c r="GWA276" s="54"/>
      <c r="GWB276" s="66"/>
      <c r="GWC276" s="54"/>
      <c r="GWD276" s="66"/>
      <c r="GWE276" s="54"/>
      <c r="GWF276" s="66"/>
      <c r="GWG276" s="54"/>
      <c r="GWH276" s="66"/>
      <c r="GWI276" s="54"/>
      <c r="GWJ276" s="66"/>
      <c r="GWK276" s="54"/>
      <c r="GWL276" s="66"/>
      <c r="GWM276" s="54"/>
      <c r="GWN276" s="66"/>
      <c r="GWO276" s="54"/>
      <c r="GWP276" s="66"/>
      <c r="GWQ276" s="54"/>
      <c r="GWR276" s="66"/>
      <c r="GWS276" s="54"/>
      <c r="GWT276" s="66"/>
      <c r="GWU276" s="54"/>
      <c r="GWV276" s="66"/>
      <c r="GWW276" s="54"/>
      <c r="GWX276" s="66"/>
      <c r="GWY276" s="54"/>
      <c r="GWZ276" s="66"/>
      <c r="GXA276" s="54"/>
      <c r="GXB276" s="66"/>
      <c r="GXC276" s="54"/>
      <c r="GXD276" s="66"/>
      <c r="GXE276" s="54"/>
      <c r="GXF276" s="66"/>
      <c r="GXG276" s="54"/>
      <c r="GXH276" s="66"/>
      <c r="GXI276" s="54"/>
      <c r="GXJ276" s="66"/>
      <c r="GXK276" s="54"/>
      <c r="GXL276" s="66"/>
      <c r="GXM276" s="54"/>
      <c r="GXN276" s="66"/>
      <c r="GXO276" s="54"/>
      <c r="GXP276" s="66"/>
      <c r="GXQ276" s="54"/>
      <c r="GXR276" s="66"/>
      <c r="GXS276" s="54"/>
      <c r="GXT276" s="66"/>
      <c r="GXU276" s="54"/>
      <c r="GXV276" s="66"/>
      <c r="GXW276" s="54"/>
      <c r="GXX276" s="66"/>
      <c r="GXY276" s="54"/>
      <c r="GXZ276" s="66"/>
      <c r="GYA276" s="54"/>
      <c r="GYB276" s="66"/>
      <c r="GYC276" s="54"/>
      <c r="GYD276" s="66"/>
      <c r="GYE276" s="54"/>
      <c r="GYF276" s="66"/>
      <c r="GYG276" s="54"/>
      <c r="GYH276" s="66"/>
      <c r="GYI276" s="54"/>
      <c r="GYJ276" s="66"/>
      <c r="GYK276" s="54"/>
      <c r="GYL276" s="66"/>
      <c r="GYM276" s="54"/>
      <c r="GYN276" s="66"/>
      <c r="GYO276" s="54"/>
      <c r="GYP276" s="66"/>
      <c r="GYQ276" s="54"/>
      <c r="GYR276" s="66"/>
      <c r="GYS276" s="54"/>
      <c r="GYT276" s="66"/>
      <c r="GYU276" s="54"/>
      <c r="GYV276" s="66"/>
      <c r="GYW276" s="54"/>
      <c r="GYX276" s="66"/>
      <c r="GYY276" s="54"/>
      <c r="GYZ276" s="66"/>
      <c r="GZA276" s="54"/>
      <c r="GZB276" s="66"/>
      <c r="GZC276" s="54"/>
      <c r="GZD276" s="66"/>
      <c r="GZE276" s="54"/>
      <c r="GZF276" s="66"/>
      <c r="GZG276" s="54"/>
      <c r="GZH276" s="66"/>
      <c r="GZI276" s="54"/>
      <c r="GZJ276" s="66"/>
      <c r="GZK276" s="54"/>
      <c r="GZL276" s="66"/>
      <c r="GZM276" s="54"/>
      <c r="GZN276" s="66"/>
      <c r="GZO276" s="54"/>
      <c r="GZP276" s="66"/>
      <c r="GZQ276" s="54"/>
      <c r="GZR276" s="66"/>
      <c r="GZS276" s="54"/>
      <c r="GZT276" s="66"/>
      <c r="GZU276" s="54"/>
      <c r="GZV276" s="66"/>
      <c r="GZW276" s="54"/>
      <c r="GZX276" s="66"/>
      <c r="GZY276" s="54"/>
      <c r="GZZ276" s="66"/>
      <c r="HAA276" s="54"/>
      <c r="HAB276" s="66"/>
      <c r="HAC276" s="54"/>
      <c r="HAD276" s="66"/>
      <c r="HAE276" s="54"/>
      <c r="HAF276" s="66"/>
      <c r="HAG276" s="54"/>
      <c r="HAH276" s="66"/>
      <c r="HAI276" s="54"/>
      <c r="HAJ276" s="66"/>
      <c r="HAK276" s="54"/>
      <c r="HAL276" s="66"/>
      <c r="HAM276" s="54"/>
      <c r="HAN276" s="66"/>
      <c r="HAO276" s="54"/>
      <c r="HAP276" s="66"/>
      <c r="HAQ276" s="54"/>
      <c r="HAR276" s="66"/>
      <c r="HAS276" s="54"/>
      <c r="HAT276" s="66"/>
      <c r="HAU276" s="54"/>
      <c r="HAV276" s="66"/>
      <c r="HAW276" s="54"/>
      <c r="HAX276" s="66"/>
      <c r="HAY276" s="54"/>
      <c r="HAZ276" s="66"/>
      <c r="HBA276" s="54"/>
      <c r="HBB276" s="66"/>
      <c r="HBC276" s="54"/>
      <c r="HBD276" s="66"/>
      <c r="HBE276" s="54"/>
      <c r="HBF276" s="66"/>
      <c r="HBG276" s="54"/>
      <c r="HBH276" s="66"/>
      <c r="HBI276" s="54"/>
      <c r="HBJ276" s="66"/>
      <c r="HBK276" s="54"/>
      <c r="HBL276" s="66"/>
      <c r="HBM276" s="54"/>
      <c r="HBN276" s="66"/>
      <c r="HBO276" s="54"/>
      <c r="HBP276" s="66"/>
      <c r="HBQ276" s="54"/>
      <c r="HBR276" s="66"/>
      <c r="HBS276" s="54"/>
      <c r="HBT276" s="66"/>
      <c r="HBU276" s="54"/>
      <c r="HBV276" s="66"/>
      <c r="HBW276" s="54"/>
      <c r="HBX276" s="66"/>
      <c r="HBY276" s="54"/>
      <c r="HBZ276" s="66"/>
      <c r="HCA276" s="54"/>
      <c r="HCB276" s="66"/>
      <c r="HCC276" s="54"/>
      <c r="HCD276" s="66"/>
      <c r="HCE276" s="54"/>
      <c r="HCF276" s="66"/>
      <c r="HCG276" s="54"/>
      <c r="HCH276" s="66"/>
      <c r="HCI276" s="54"/>
      <c r="HCJ276" s="66"/>
      <c r="HCK276" s="54"/>
      <c r="HCL276" s="66"/>
      <c r="HCM276" s="54"/>
      <c r="HCN276" s="66"/>
      <c r="HCO276" s="54"/>
      <c r="HCP276" s="66"/>
      <c r="HCQ276" s="54"/>
      <c r="HCR276" s="66"/>
      <c r="HCS276" s="54"/>
      <c r="HCT276" s="66"/>
      <c r="HCU276" s="54"/>
      <c r="HCV276" s="66"/>
      <c r="HCW276" s="54"/>
      <c r="HCX276" s="66"/>
      <c r="HCY276" s="54"/>
      <c r="HCZ276" s="66"/>
      <c r="HDA276" s="54"/>
      <c r="HDB276" s="66"/>
      <c r="HDC276" s="54"/>
      <c r="HDD276" s="66"/>
      <c r="HDE276" s="54"/>
      <c r="HDF276" s="66"/>
      <c r="HDG276" s="54"/>
      <c r="HDH276" s="66"/>
      <c r="HDI276" s="54"/>
      <c r="HDJ276" s="66"/>
      <c r="HDK276" s="54"/>
      <c r="HDL276" s="66"/>
      <c r="HDM276" s="54"/>
      <c r="HDN276" s="66"/>
      <c r="HDO276" s="54"/>
      <c r="HDP276" s="66"/>
      <c r="HDQ276" s="54"/>
      <c r="HDR276" s="66"/>
      <c r="HDS276" s="54"/>
      <c r="HDT276" s="66"/>
      <c r="HDU276" s="54"/>
      <c r="HDV276" s="66"/>
      <c r="HDW276" s="54"/>
      <c r="HDX276" s="66"/>
      <c r="HDY276" s="54"/>
      <c r="HDZ276" s="66"/>
      <c r="HEA276" s="54"/>
      <c r="HEB276" s="66"/>
      <c r="HEC276" s="54"/>
      <c r="HED276" s="66"/>
      <c r="HEE276" s="54"/>
      <c r="HEF276" s="66"/>
      <c r="HEG276" s="54"/>
      <c r="HEH276" s="66"/>
      <c r="HEI276" s="54"/>
      <c r="HEJ276" s="66"/>
      <c r="HEK276" s="54"/>
      <c r="HEL276" s="66"/>
      <c r="HEM276" s="54"/>
      <c r="HEN276" s="66"/>
      <c r="HEO276" s="54"/>
      <c r="HEP276" s="66"/>
      <c r="HEQ276" s="54"/>
      <c r="HER276" s="66"/>
      <c r="HES276" s="54"/>
      <c r="HET276" s="66"/>
      <c r="HEU276" s="54"/>
      <c r="HEV276" s="66"/>
      <c r="HEW276" s="54"/>
      <c r="HEX276" s="66"/>
      <c r="HEY276" s="54"/>
      <c r="HEZ276" s="66"/>
      <c r="HFA276" s="54"/>
      <c r="HFB276" s="66"/>
      <c r="HFC276" s="54"/>
      <c r="HFD276" s="66"/>
      <c r="HFE276" s="54"/>
      <c r="HFF276" s="66"/>
      <c r="HFG276" s="54"/>
      <c r="HFH276" s="66"/>
      <c r="HFI276" s="54"/>
      <c r="HFJ276" s="66"/>
      <c r="HFK276" s="54"/>
      <c r="HFL276" s="66"/>
      <c r="HFM276" s="54"/>
      <c r="HFN276" s="66"/>
      <c r="HFO276" s="54"/>
      <c r="HFP276" s="66"/>
      <c r="HFQ276" s="54"/>
      <c r="HFR276" s="66"/>
      <c r="HFS276" s="54"/>
      <c r="HFT276" s="66"/>
      <c r="HFU276" s="54"/>
      <c r="HFV276" s="66"/>
      <c r="HFW276" s="54"/>
      <c r="HFX276" s="66"/>
      <c r="HFY276" s="54"/>
      <c r="HFZ276" s="66"/>
      <c r="HGA276" s="54"/>
      <c r="HGB276" s="66"/>
      <c r="HGC276" s="54"/>
      <c r="HGD276" s="66"/>
      <c r="HGE276" s="54"/>
      <c r="HGF276" s="66"/>
      <c r="HGG276" s="54"/>
      <c r="HGH276" s="66"/>
      <c r="HGI276" s="54"/>
      <c r="HGJ276" s="66"/>
      <c r="HGK276" s="54"/>
      <c r="HGL276" s="66"/>
      <c r="HGM276" s="54"/>
      <c r="HGN276" s="66"/>
      <c r="HGO276" s="54"/>
      <c r="HGP276" s="66"/>
      <c r="HGQ276" s="54"/>
      <c r="HGR276" s="66"/>
      <c r="HGS276" s="54"/>
      <c r="HGT276" s="66"/>
      <c r="HGU276" s="54"/>
      <c r="HGV276" s="66"/>
      <c r="HGW276" s="54"/>
      <c r="HGX276" s="66"/>
      <c r="HGY276" s="54"/>
      <c r="HGZ276" s="66"/>
      <c r="HHA276" s="54"/>
      <c r="HHB276" s="66"/>
      <c r="HHC276" s="54"/>
      <c r="HHD276" s="66"/>
      <c r="HHE276" s="54"/>
      <c r="HHF276" s="66"/>
      <c r="HHG276" s="54"/>
      <c r="HHH276" s="66"/>
      <c r="HHI276" s="54"/>
      <c r="HHJ276" s="66"/>
      <c r="HHK276" s="54"/>
      <c r="HHL276" s="66"/>
      <c r="HHM276" s="54"/>
      <c r="HHN276" s="66"/>
      <c r="HHO276" s="54"/>
      <c r="HHP276" s="66"/>
      <c r="HHQ276" s="54"/>
      <c r="HHR276" s="66"/>
      <c r="HHS276" s="54"/>
      <c r="HHT276" s="66"/>
      <c r="HHU276" s="54"/>
      <c r="HHV276" s="66"/>
      <c r="HHW276" s="54"/>
      <c r="HHX276" s="66"/>
      <c r="HHY276" s="54"/>
      <c r="HHZ276" s="66"/>
      <c r="HIA276" s="54"/>
      <c r="HIB276" s="66"/>
      <c r="HIC276" s="54"/>
      <c r="HID276" s="66"/>
      <c r="HIE276" s="54"/>
      <c r="HIF276" s="66"/>
      <c r="HIG276" s="54"/>
      <c r="HIH276" s="66"/>
      <c r="HII276" s="54"/>
      <c r="HIJ276" s="66"/>
      <c r="HIK276" s="54"/>
      <c r="HIL276" s="66"/>
      <c r="HIM276" s="54"/>
      <c r="HIN276" s="66"/>
      <c r="HIO276" s="54"/>
      <c r="HIP276" s="66"/>
      <c r="HIQ276" s="54"/>
      <c r="HIR276" s="66"/>
      <c r="HIS276" s="54"/>
      <c r="HIT276" s="66"/>
      <c r="HIU276" s="54"/>
      <c r="HIV276" s="66"/>
      <c r="HIW276" s="54"/>
      <c r="HIX276" s="66"/>
      <c r="HIY276" s="54"/>
      <c r="HIZ276" s="66"/>
      <c r="HJA276" s="54"/>
      <c r="HJB276" s="66"/>
      <c r="HJC276" s="54"/>
      <c r="HJD276" s="66"/>
      <c r="HJE276" s="54"/>
      <c r="HJF276" s="66"/>
      <c r="HJG276" s="54"/>
      <c r="HJH276" s="66"/>
      <c r="HJI276" s="54"/>
      <c r="HJJ276" s="66"/>
      <c r="HJK276" s="54"/>
      <c r="HJL276" s="66"/>
      <c r="HJM276" s="54"/>
      <c r="HJN276" s="66"/>
      <c r="HJO276" s="54"/>
      <c r="HJP276" s="66"/>
      <c r="HJQ276" s="54"/>
      <c r="HJR276" s="66"/>
      <c r="HJS276" s="54"/>
      <c r="HJT276" s="66"/>
      <c r="HJU276" s="54"/>
      <c r="HJV276" s="66"/>
      <c r="HJW276" s="54"/>
      <c r="HJX276" s="66"/>
      <c r="HJY276" s="54"/>
      <c r="HJZ276" s="66"/>
      <c r="HKA276" s="54"/>
      <c r="HKB276" s="66"/>
      <c r="HKC276" s="54"/>
      <c r="HKD276" s="66"/>
      <c r="HKE276" s="54"/>
      <c r="HKF276" s="66"/>
      <c r="HKG276" s="54"/>
      <c r="HKH276" s="66"/>
      <c r="HKI276" s="54"/>
      <c r="HKJ276" s="66"/>
      <c r="HKK276" s="54"/>
      <c r="HKL276" s="66"/>
      <c r="HKM276" s="54"/>
      <c r="HKN276" s="66"/>
      <c r="HKO276" s="54"/>
      <c r="HKP276" s="66"/>
      <c r="HKQ276" s="54"/>
      <c r="HKR276" s="66"/>
      <c r="HKS276" s="54"/>
      <c r="HKT276" s="66"/>
      <c r="HKU276" s="54"/>
      <c r="HKV276" s="66"/>
      <c r="HKW276" s="54"/>
      <c r="HKX276" s="66"/>
      <c r="HKY276" s="54"/>
      <c r="HKZ276" s="66"/>
      <c r="HLA276" s="54"/>
      <c r="HLB276" s="66"/>
      <c r="HLC276" s="54"/>
      <c r="HLD276" s="66"/>
      <c r="HLE276" s="54"/>
      <c r="HLF276" s="66"/>
      <c r="HLG276" s="54"/>
      <c r="HLH276" s="66"/>
      <c r="HLI276" s="54"/>
      <c r="HLJ276" s="66"/>
      <c r="HLK276" s="54"/>
      <c r="HLL276" s="66"/>
      <c r="HLM276" s="54"/>
      <c r="HLN276" s="66"/>
      <c r="HLO276" s="54"/>
      <c r="HLP276" s="66"/>
      <c r="HLQ276" s="54"/>
      <c r="HLR276" s="66"/>
      <c r="HLS276" s="54"/>
      <c r="HLT276" s="66"/>
      <c r="HLU276" s="54"/>
      <c r="HLV276" s="66"/>
      <c r="HLW276" s="54"/>
      <c r="HLX276" s="66"/>
      <c r="HLY276" s="54"/>
      <c r="HLZ276" s="66"/>
      <c r="HMA276" s="54"/>
      <c r="HMB276" s="66"/>
      <c r="HMC276" s="54"/>
      <c r="HMD276" s="66"/>
      <c r="HME276" s="54"/>
      <c r="HMF276" s="66"/>
      <c r="HMG276" s="54"/>
      <c r="HMH276" s="66"/>
      <c r="HMI276" s="54"/>
      <c r="HMJ276" s="66"/>
      <c r="HMK276" s="54"/>
      <c r="HML276" s="66"/>
      <c r="HMM276" s="54"/>
      <c r="HMN276" s="66"/>
      <c r="HMO276" s="54"/>
      <c r="HMP276" s="66"/>
      <c r="HMQ276" s="54"/>
      <c r="HMR276" s="66"/>
      <c r="HMS276" s="54"/>
      <c r="HMT276" s="66"/>
      <c r="HMU276" s="54"/>
      <c r="HMV276" s="66"/>
      <c r="HMW276" s="54"/>
      <c r="HMX276" s="66"/>
      <c r="HMY276" s="54"/>
      <c r="HMZ276" s="66"/>
      <c r="HNA276" s="54"/>
      <c r="HNB276" s="66"/>
      <c r="HNC276" s="54"/>
      <c r="HND276" s="66"/>
      <c r="HNE276" s="54"/>
      <c r="HNF276" s="66"/>
      <c r="HNG276" s="54"/>
      <c r="HNH276" s="66"/>
      <c r="HNI276" s="54"/>
      <c r="HNJ276" s="66"/>
      <c r="HNK276" s="54"/>
      <c r="HNL276" s="66"/>
      <c r="HNM276" s="54"/>
      <c r="HNN276" s="66"/>
      <c r="HNO276" s="54"/>
      <c r="HNP276" s="66"/>
      <c r="HNQ276" s="54"/>
      <c r="HNR276" s="66"/>
      <c r="HNS276" s="54"/>
      <c r="HNT276" s="66"/>
      <c r="HNU276" s="54"/>
      <c r="HNV276" s="66"/>
      <c r="HNW276" s="54"/>
      <c r="HNX276" s="66"/>
      <c r="HNY276" s="54"/>
      <c r="HNZ276" s="66"/>
      <c r="HOA276" s="54"/>
      <c r="HOB276" s="66"/>
      <c r="HOC276" s="54"/>
      <c r="HOD276" s="66"/>
      <c r="HOE276" s="54"/>
      <c r="HOF276" s="66"/>
      <c r="HOG276" s="54"/>
      <c r="HOH276" s="66"/>
      <c r="HOI276" s="54"/>
      <c r="HOJ276" s="66"/>
      <c r="HOK276" s="54"/>
      <c r="HOL276" s="66"/>
      <c r="HOM276" s="54"/>
      <c r="HON276" s="66"/>
      <c r="HOO276" s="54"/>
      <c r="HOP276" s="66"/>
      <c r="HOQ276" s="54"/>
      <c r="HOR276" s="66"/>
      <c r="HOS276" s="54"/>
      <c r="HOT276" s="66"/>
      <c r="HOU276" s="54"/>
      <c r="HOV276" s="66"/>
      <c r="HOW276" s="54"/>
      <c r="HOX276" s="66"/>
      <c r="HOY276" s="54"/>
      <c r="HOZ276" s="66"/>
      <c r="HPA276" s="54"/>
      <c r="HPB276" s="66"/>
      <c r="HPC276" s="54"/>
      <c r="HPD276" s="66"/>
      <c r="HPE276" s="54"/>
      <c r="HPF276" s="66"/>
      <c r="HPG276" s="54"/>
      <c r="HPH276" s="66"/>
      <c r="HPI276" s="54"/>
      <c r="HPJ276" s="66"/>
      <c r="HPK276" s="54"/>
      <c r="HPL276" s="66"/>
      <c r="HPM276" s="54"/>
      <c r="HPN276" s="66"/>
      <c r="HPO276" s="54"/>
      <c r="HPP276" s="66"/>
      <c r="HPQ276" s="54"/>
      <c r="HPR276" s="66"/>
      <c r="HPS276" s="54"/>
      <c r="HPT276" s="66"/>
      <c r="HPU276" s="54"/>
      <c r="HPV276" s="66"/>
      <c r="HPW276" s="54"/>
      <c r="HPX276" s="66"/>
      <c r="HPY276" s="54"/>
      <c r="HPZ276" s="66"/>
      <c r="HQA276" s="54"/>
      <c r="HQB276" s="66"/>
      <c r="HQC276" s="54"/>
      <c r="HQD276" s="66"/>
      <c r="HQE276" s="54"/>
      <c r="HQF276" s="66"/>
      <c r="HQG276" s="54"/>
      <c r="HQH276" s="66"/>
      <c r="HQI276" s="54"/>
      <c r="HQJ276" s="66"/>
      <c r="HQK276" s="54"/>
      <c r="HQL276" s="66"/>
      <c r="HQM276" s="54"/>
      <c r="HQN276" s="66"/>
      <c r="HQO276" s="54"/>
      <c r="HQP276" s="66"/>
      <c r="HQQ276" s="54"/>
      <c r="HQR276" s="66"/>
      <c r="HQS276" s="54"/>
      <c r="HQT276" s="66"/>
      <c r="HQU276" s="54"/>
      <c r="HQV276" s="66"/>
      <c r="HQW276" s="54"/>
      <c r="HQX276" s="66"/>
      <c r="HQY276" s="54"/>
      <c r="HQZ276" s="66"/>
      <c r="HRA276" s="54"/>
      <c r="HRB276" s="66"/>
      <c r="HRC276" s="54"/>
      <c r="HRD276" s="66"/>
      <c r="HRE276" s="54"/>
      <c r="HRF276" s="66"/>
      <c r="HRG276" s="54"/>
      <c r="HRH276" s="66"/>
      <c r="HRI276" s="54"/>
      <c r="HRJ276" s="66"/>
      <c r="HRK276" s="54"/>
      <c r="HRL276" s="66"/>
      <c r="HRM276" s="54"/>
      <c r="HRN276" s="66"/>
      <c r="HRO276" s="54"/>
      <c r="HRP276" s="66"/>
      <c r="HRQ276" s="54"/>
      <c r="HRR276" s="66"/>
      <c r="HRS276" s="54"/>
      <c r="HRT276" s="66"/>
      <c r="HRU276" s="54"/>
      <c r="HRV276" s="66"/>
      <c r="HRW276" s="54"/>
      <c r="HRX276" s="66"/>
      <c r="HRY276" s="54"/>
      <c r="HRZ276" s="66"/>
      <c r="HSA276" s="54"/>
      <c r="HSB276" s="66"/>
      <c r="HSC276" s="54"/>
      <c r="HSD276" s="66"/>
      <c r="HSE276" s="54"/>
      <c r="HSF276" s="66"/>
      <c r="HSG276" s="54"/>
      <c r="HSH276" s="66"/>
      <c r="HSI276" s="54"/>
      <c r="HSJ276" s="66"/>
      <c r="HSK276" s="54"/>
      <c r="HSL276" s="66"/>
      <c r="HSM276" s="54"/>
      <c r="HSN276" s="66"/>
      <c r="HSO276" s="54"/>
      <c r="HSP276" s="66"/>
      <c r="HSQ276" s="54"/>
      <c r="HSR276" s="66"/>
      <c r="HSS276" s="54"/>
      <c r="HST276" s="66"/>
      <c r="HSU276" s="54"/>
      <c r="HSV276" s="66"/>
      <c r="HSW276" s="54"/>
      <c r="HSX276" s="66"/>
      <c r="HSY276" s="54"/>
      <c r="HSZ276" s="66"/>
      <c r="HTA276" s="54"/>
      <c r="HTB276" s="66"/>
      <c r="HTC276" s="54"/>
      <c r="HTD276" s="66"/>
      <c r="HTE276" s="54"/>
      <c r="HTF276" s="66"/>
      <c r="HTG276" s="54"/>
      <c r="HTH276" s="66"/>
      <c r="HTI276" s="54"/>
      <c r="HTJ276" s="66"/>
      <c r="HTK276" s="54"/>
      <c r="HTL276" s="66"/>
      <c r="HTM276" s="54"/>
      <c r="HTN276" s="66"/>
      <c r="HTO276" s="54"/>
      <c r="HTP276" s="66"/>
      <c r="HTQ276" s="54"/>
      <c r="HTR276" s="66"/>
      <c r="HTS276" s="54"/>
      <c r="HTT276" s="66"/>
      <c r="HTU276" s="54"/>
      <c r="HTV276" s="66"/>
      <c r="HTW276" s="54"/>
      <c r="HTX276" s="66"/>
      <c r="HTY276" s="54"/>
      <c r="HTZ276" s="66"/>
      <c r="HUA276" s="54"/>
      <c r="HUB276" s="66"/>
      <c r="HUC276" s="54"/>
      <c r="HUD276" s="66"/>
      <c r="HUE276" s="54"/>
      <c r="HUF276" s="66"/>
      <c r="HUG276" s="54"/>
      <c r="HUH276" s="66"/>
      <c r="HUI276" s="54"/>
      <c r="HUJ276" s="66"/>
      <c r="HUK276" s="54"/>
      <c r="HUL276" s="66"/>
      <c r="HUM276" s="54"/>
      <c r="HUN276" s="66"/>
      <c r="HUO276" s="54"/>
      <c r="HUP276" s="66"/>
      <c r="HUQ276" s="54"/>
      <c r="HUR276" s="66"/>
      <c r="HUS276" s="54"/>
      <c r="HUT276" s="66"/>
      <c r="HUU276" s="54"/>
      <c r="HUV276" s="66"/>
      <c r="HUW276" s="54"/>
      <c r="HUX276" s="66"/>
      <c r="HUY276" s="54"/>
      <c r="HUZ276" s="66"/>
      <c r="HVA276" s="54"/>
      <c r="HVB276" s="66"/>
      <c r="HVC276" s="54"/>
      <c r="HVD276" s="66"/>
      <c r="HVE276" s="54"/>
      <c r="HVF276" s="66"/>
      <c r="HVG276" s="54"/>
      <c r="HVH276" s="66"/>
      <c r="HVI276" s="54"/>
      <c r="HVJ276" s="66"/>
      <c r="HVK276" s="54"/>
      <c r="HVL276" s="66"/>
      <c r="HVM276" s="54"/>
      <c r="HVN276" s="66"/>
      <c r="HVO276" s="54"/>
      <c r="HVP276" s="66"/>
      <c r="HVQ276" s="54"/>
      <c r="HVR276" s="66"/>
      <c r="HVS276" s="54"/>
      <c r="HVT276" s="66"/>
      <c r="HVU276" s="54"/>
      <c r="HVV276" s="66"/>
      <c r="HVW276" s="54"/>
      <c r="HVX276" s="66"/>
      <c r="HVY276" s="54"/>
      <c r="HVZ276" s="66"/>
      <c r="HWA276" s="54"/>
      <c r="HWB276" s="66"/>
      <c r="HWC276" s="54"/>
      <c r="HWD276" s="66"/>
      <c r="HWE276" s="54"/>
      <c r="HWF276" s="66"/>
      <c r="HWG276" s="54"/>
      <c r="HWH276" s="66"/>
      <c r="HWI276" s="54"/>
      <c r="HWJ276" s="66"/>
      <c r="HWK276" s="54"/>
      <c r="HWL276" s="66"/>
      <c r="HWM276" s="54"/>
      <c r="HWN276" s="66"/>
      <c r="HWO276" s="54"/>
      <c r="HWP276" s="66"/>
      <c r="HWQ276" s="54"/>
      <c r="HWR276" s="66"/>
      <c r="HWS276" s="54"/>
      <c r="HWT276" s="66"/>
      <c r="HWU276" s="54"/>
      <c r="HWV276" s="66"/>
      <c r="HWW276" s="54"/>
      <c r="HWX276" s="66"/>
      <c r="HWY276" s="54"/>
      <c r="HWZ276" s="66"/>
      <c r="HXA276" s="54"/>
      <c r="HXB276" s="66"/>
      <c r="HXC276" s="54"/>
      <c r="HXD276" s="66"/>
      <c r="HXE276" s="54"/>
      <c r="HXF276" s="66"/>
      <c r="HXG276" s="54"/>
      <c r="HXH276" s="66"/>
      <c r="HXI276" s="54"/>
      <c r="HXJ276" s="66"/>
      <c r="HXK276" s="54"/>
      <c r="HXL276" s="66"/>
      <c r="HXM276" s="54"/>
      <c r="HXN276" s="66"/>
      <c r="HXO276" s="54"/>
      <c r="HXP276" s="66"/>
      <c r="HXQ276" s="54"/>
      <c r="HXR276" s="66"/>
      <c r="HXS276" s="54"/>
      <c r="HXT276" s="66"/>
      <c r="HXU276" s="54"/>
      <c r="HXV276" s="66"/>
      <c r="HXW276" s="54"/>
      <c r="HXX276" s="66"/>
      <c r="HXY276" s="54"/>
      <c r="HXZ276" s="66"/>
      <c r="HYA276" s="54"/>
      <c r="HYB276" s="66"/>
      <c r="HYC276" s="54"/>
      <c r="HYD276" s="66"/>
      <c r="HYE276" s="54"/>
      <c r="HYF276" s="66"/>
      <c r="HYG276" s="54"/>
      <c r="HYH276" s="66"/>
      <c r="HYI276" s="54"/>
      <c r="HYJ276" s="66"/>
      <c r="HYK276" s="54"/>
      <c r="HYL276" s="66"/>
      <c r="HYM276" s="54"/>
      <c r="HYN276" s="66"/>
      <c r="HYO276" s="54"/>
      <c r="HYP276" s="66"/>
      <c r="HYQ276" s="54"/>
      <c r="HYR276" s="66"/>
      <c r="HYS276" s="54"/>
      <c r="HYT276" s="66"/>
      <c r="HYU276" s="54"/>
      <c r="HYV276" s="66"/>
      <c r="HYW276" s="54"/>
      <c r="HYX276" s="66"/>
      <c r="HYY276" s="54"/>
      <c r="HYZ276" s="66"/>
      <c r="HZA276" s="54"/>
      <c r="HZB276" s="66"/>
      <c r="HZC276" s="54"/>
      <c r="HZD276" s="66"/>
      <c r="HZE276" s="54"/>
      <c r="HZF276" s="66"/>
      <c r="HZG276" s="54"/>
      <c r="HZH276" s="66"/>
      <c r="HZI276" s="54"/>
      <c r="HZJ276" s="66"/>
      <c r="HZK276" s="54"/>
      <c r="HZL276" s="66"/>
      <c r="HZM276" s="54"/>
      <c r="HZN276" s="66"/>
      <c r="HZO276" s="54"/>
      <c r="HZP276" s="66"/>
      <c r="HZQ276" s="54"/>
      <c r="HZR276" s="66"/>
      <c r="HZS276" s="54"/>
      <c r="HZT276" s="66"/>
      <c r="HZU276" s="54"/>
      <c r="HZV276" s="66"/>
      <c r="HZW276" s="54"/>
      <c r="HZX276" s="66"/>
      <c r="HZY276" s="54"/>
      <c r="HZZ276" s="66"/>
      <c r="IAA276" s="54"/>
      <c r="IAB276" s="66"/>
      <c r="IAC276" s="54"/>
      <c r="IAD276" s="66"/>
      <c r="IAE276" s="54"/>
      <c r="IAF276" s="66"/>
      <c r="IAG276" s="54"/>
      <c r="IAH276" s="66"/>
      <c r="IAI276" s="54"/>
      <c r="IAJ276" s="66"/>
      <c r="IAK276" s="54"/>
      <c r="IAL276" s="66"/>
      <c r="IAM276" s="54"/>
      <c r="IAN276" s="66"/>
      <c r="IAO276" s="54"/>
      <c r="IAP276" s="66"/>
      <c r="IAQ276" s="54"/>
      <c r="IAR276" s="66"/>
      <c r="IAS276" s="54"/>
      <c r="IAT276" s="66"/>
      <c r="IAU276" s="54"/>
      <c r="IAV276" s="66"/>
      <c r="IAW276" s="54"/>
      <c r="IAX276" s="66"/>
      <c r="IAY276" s="54"/>
      <c r="IAZ276" s="66"/>
      <c r="IBA276" s="54"/>
      <c r="IBB276" s="66"/>
      <c r="IBC276" s="54"/>
      <c r="IBD276" s="66"/>
      <c r="IBE276" s="54"/>
      <c r="IBF276" s="66"/>
      <c r="IBG276" s="54"/>
      <c r="IBH276" s="66"/>
      <c r="IBI276" s="54"/>
      <c r="IBJ276" s="66"/>
      <c r="IBK276" s="54"/>
      <c r="IBL276" s="66"/>
      <c r="IBM276" s="54"/>
      <c r="IBN276" s="66"/>
      <c r="IBO276" s="54"/>
      <c r="IBP276" s="66"/>
      <c r="IBQ276" s="54"/>
      <c r="IBR276" s="66"/>
      <c r="IBS276" s="54"/>
      <c r="IBT276" s="66"/>
      <c r="IBU276" s="54"/>
      <c r="IBV276" s="66"/>
      <c r="IBW276" s="54"/>
      <c r="IBX276" s="66"/>
      <c r="IBY276" s="54"/>
      <c r="IBZ276" s="66"/>
      <c r="ICA276" s="54"/>
      <c r="ICB276" s="66"/>
      <c r="ICC276" s="54"/>
      <c r="ICD276" s="66"/>
      <c r="ICE276" s="54"/>
      <c r="ICF276" s="66"/>
      <c r="ICG276" s="54"/>
      <c r="ICH276" s="66"/>
      <c r="ICI276" s="54"/>
      <c r="ICJ276" s="66"/>
      <c r="ICK276" s="54"/>
      <c r="ICL276" s="66"/>
      <c r="ICM276" s="54"/>
      <c r="ICN276" s="66"/>
      <c r="ICO276" s="54"/>
      <c r="ICP276" s="66"/>
      <c r="ICQ276" s="54"/>
      <c r="ICR276" s="66"/>
      <c r="ICS276" s="54"/>
      <c r="ICT276" s="66"/>
      <c r="ICU276" s="54"/>
      <c r="ICV276" s="66"/>
      <c r="ICW276" s="54"/>
      <c r="ICX276" s="66"/>
      <c r="ICY276" s="54"/>
      <c r="ICZ276" s="66"/>
      <c r="IDA276" s="54"/>
      <c r="IDB276" s="66"/>
      <c r="IDC276" s="54"/>
      <c r="IDD276" s="66"/>
      <c r="IDE276" s="54"/>
      <c r="IDF276" s="66"/>
      <c r="IDG276" s="54"/>
      <c r="IDH276" s="66"/>
      <c r="IDI276" s="54"/>
      <c r="IDJ276" s="66"/>
      <c r="IDK276" s="54"/>
      <c r="IDL276" s="66"/>
      <c r="IDM276" s="54"/>
      <c r="IDN276" s="66"/>
      <c r="IDO276" s="54"/>
      <c r="IDP276" s="66"/>
      <c r="IDQ276" s="54"/>
      <c r="IDR276" s="66"/>
      <c r="IDS276" s="54"/>
      <c r="IDT276" s="66"/>
      <c r="IDU276" s="54"/>
      <c r="IDV276" s="66"/>
      <c r="IDW276" s="54"/>
      <c r="IDX276" s="66"/>
      <c r="IDY276" s="54"/>
      <c r="IDZ276" s="66"/>
      <c r="IEA276" s="54"/>
      <c r="IEB276" s="66"/>
      <c r="IEC276" s="54"/>
      <c r="IED276" s="66"/>
      <c r="IEE276" s="54"/>
      <c r="IEF276" s="66"/>
      <c r="IEG276" s="54"/>
      <c r="IEH276" s="66"/>
      <c r="IEI276" s="54"/>
      <c r="IEJ276" s="66"/>
      <c r="IEK276" s="54"/>
      <c r="IEL276" s="66"/>
      <c r="IEM276" s="54"/>
      <c r="IEN276" s="66"/>
      <c r="IEO276" s="54"/>
      <c r="IEP276" s="66"/>
      <c r="IEQ276" s="54"/>
      <c r="IER276" s="66"/>
      <c r="IES276" s="54"/>
      <c r="IET276" s="66"/>
      <c r="IEU276" s="54"/>
      <c r="IEV276" s="66"/>
      <c r="IEW276" s="54"/>
      <c r="IEX276" s="66"/>
      <c r="IEY276" s="54"/>
      <c r="IEZ276" s="66"/>
      <c r="IFA276" s="54"/>
      <c r="IFB276" s="66"/>
      <c r="IFC276" s="54"/>
      <c r="IFD276" s="66"/>
      <c r="IFE276" s="54"/>
      <c r="IFF276" s="66"/>
      <c r="IFG276" s="54"/>
      <c r="IFH276" s="66"/>
      <c r="IFI276" s="54"/>
      <c r="IFJ276" s="66"/>
      <c r="IFK276" s="54"/>
      <c r="IFL276" s="66"/>
      <c r="IFM276" s="54"/>
      <c r="IFN276" s="66"/>
      <c r="IFO276" s="54"/>
      <c r="IFP276" s="66"/>
      <c r="IFQ276" s="54"/>
      <c r="IFR276" s="66"/>
      <c r="IFS276" s="54"/>
      <c r="IFT276" s="66"/>
      <c r="IFU276" s="54"/>
      <c r="IFV276" s="66"/>
      <c r="IFW276" s="54"/>
      <c r="IFX276" s="66"/>
      <c r="IFY276" s="54"/>
      <c r="IFZ276" s="66"/>
      <c r="IGA276" s="54"/>
      <c r="IGB276" s="66"/>
      <c r="IGC276" s="54"/>
      <c r="IGD276" s="66"/>
      <c r="IGE276" s="54"/>
      <c r="IGF276" s="66"/>
      <c r="IGG276" s="54"/>
      <c r="IGH276" s="66"/>
      <c r="IGI276" s="54"/>
      <c r="IGJ276" s="66"/>
      <c r="IGK276" s="54"/>
      <c r="IGL276" s="66"/>
      <c r="IGM276" s="54"/>
      <c r="IGN276" s="66"/>
      <c r="IGO276" s="54"/>
      <c r="IGP276" s="66"/>
      <c r="IGQ276" s="54"/>
      <c r="IGR276" s="66"/>
      <c r="IGS276" s="54"/>
      <c r="IGT276" s="66"/>
      <c r="IGU276" s="54"/>
      <c r="IGV276" s="66"/>
      <c r="IGW276" s="54"/>
      <c r="IGX276" s="66"/>
      <c r="IGY276" s="54"/>
      <c r="IGZ276" s="66"/>
      <c r="IHA276" s="54"/>
      <c r="IHB276" s="66"/>
      <c r="IHC276" s="54"/>
      <c r="IHD276" s="66"/>
      <c r="IHE276" s="54"/>
      <c r="IHF276" s="66"/>
      <c r="IHG276" s="54"/>
      <c r="IHH276" s="66"/>
      <c r="IHI276" s="54"/>
      <c r="IHJ276" s="66"/>
      <c r="IHK276" s="54"/>
      <c r="IHL276" s="66"/>
      <c r="IHM276" s="54"/>
      <c r="IHN276" s="66"/>
      <c r="IHO276" s="54"/>
      <c r="IHP276" s="66"/>
      <c r="IHQ276" s="54"/>
      <c r="IHR276" s="66"/>
      <c r="IHS276" s="54"/>
      <c r="IHT276" s="66"/>
      <c r="IHU276" s="54"/>
      <c r="IHV276" s="66"/>
      <c r="IHW276" s="54"/>
      <c r="IHX276" s="66"/>
      <c r="IHY276" s="54"/>
      <c r="IHZ276" s="66"/>
      <c r="IIA276" s="54"/>
      <c r="IIB276" s="66"/>
      <c r="IIC276" s="54"/>
      <c r="IID276" s="66"/>
      <c r="IIE276" s="54"/>
      <c r="IIF276" s="66"/>
      <c r="IIG276" s="54"/>
      <c r="IIH276" s="66"/>
      <c r="III276" s="54"/>
      <c r="IIJ276" s="66"/>
      <c r="IIK276" s="54"/>
      <c r="IIL276" s="66"/>
      <c r="IIM276" s="54"/>
      <c r="IIN276" s="66"/>
      <c r="IIO276" s="54"/>
      <c r="IIP276" s="66"/>
      <c r="IIQ276" s="54"/>
      <c r="IIR276" s="66"/>
      <c r="IIS276" s="54"/>
      <c r="IIT276" s="66"/>
      <c r="IIU276" s="54"/>
      <c r="IIV276" s="66"/>
      <c r="IIW276" s="54"/>
      <c r="IIX276" s="66"/>
      <c r="IIY276" s="54"/>
      <c r="IIZ276" s="66"/>
      <c r="IJA276" s="54"/>
      <c r="IJB276" s="66"/>
      <c r="IJC276" s="54"/>
      <c r="IJD276" s="66"/>
      <c r="IJE276" s="54"/>
      <c r="IJF276" s="66"/>
      <c r="IJG276" s="54"/>
      <c r="IJH276" s="66"/>
      <c r="IJI276" s="54"/>
      <c r="IJJ276" s="66"/>
      <c r="IJK276" s="54"/>
      <c r="IJL276" s="66"/>
      <c r="IJM276" s="54"/>
      <c r="IJN276" s="66"/>
      <c r="IJO276" s="54"/>
      <c r="IJP276" s="66"/>
      <c r="IJQ276" s="54"/>
      <c r="IJR276" s="66"/>
      <c r="IJS276" s="54"/>
      <c r="IJT276" s="66"/>
      <c r="IJU276" s="54"/>
      <c r="IJV276" s="66"/>
      <c r="IJW276" s="54"/>
      <c r="IJX276" s="66"/>
      <c r="IJY276" s="54"/>
      <c r="IJZ276" s="66"/>
      <c r="IKA276" s="54"/>
      <c r="IKB276" s="66"/>
      <c r="IKC276" s="54"/>
      <c r="IKD276" s="66"/>
      <c r="IKE276" s="54"/>
      <c r="IKF276" s="66"/>
      <c r="IKG276" s="54"/>
      <c r="IKH276" s="66"/>
      <c r="IKI276" s="54"/>
      <c r="IKJ276" s="66"/>
      <c r="IKK276" s="54"/>
      <c r="IKL276" s="66"/>
      <c r="IKM276" s="54"/>
      <c r="IKN276" s="66"/>
      <c r="IKO276" s="54"/>
      <c r="IKP276" s="66"/>
      <c r="IKQ276" s="54"/>
      <c r="IKR276" s="66"/>
      <c r="IKS276" s="54"/>
      <c r="IKT276" s="66"/>
      <c r="IKU276" s="54"/>
      <c r="IKV276" s="66"/>
      <c r="IKW276" s="54"/>
      <c r="IKX276" s="66"/>
      <c r="IKY276" s="54"/>
      <c r="IKZ276" s="66"/>
      <c r="ILA276" s="54"/>
      <c r="ILB276" s="66"/>
      <c r="ILC276" s="54"/>
      <c r="ILD276" s="66"/>
      <c r="ILE276" s="54"/>
      <c r="ILF276" s="66"/>
      <c r="ILG276" s="54"/>
      <c r="ILH276" s="66"/>
      <c r="ILI276" s="54"/>
      <c r="ILJ276" s="66"/>
      <c r="ILK276" s="54"/>
      <c r="ILL276" s="66"/>
      <c r="ILM276" s="54"/>
      <c r="ILN276" s="66"/>
      <c r="ILO276" s="54"/>
      <c r="ILP276" s="66"/>
      <c r="ILQ276" s="54"/>
      <c r="ILR276" s="66"/>
      <c r="ILS276" s="54"/>
      <c r="ILT276" s="66"/>
      <c r="ILU276" s="54"/>
      <c r="ILV276" s="66"/>
      <c r="ILW276" s="54"/>
      <c r="ILX276" s="66"/>
      <c r="ILY276" s="54"/>
      <c r="ILZ276" s="66"/>
      <c r="IMA276" s="54"/>
      <c r="IMB276" s="66"/>
      <c r="IMC276" s="54"/>
      <c r="IMD276" s="66"/>
      <c r="IME276" s="54"/>
      <c r="IMF276" s="66"/>
      <c r="IMG276" s="54"/>
      <c r="IMH276" s="66"/>
      <c r="IMI276" s="54"/>
      <c r="IMJ276" s="66"/>
      <c r="IMK276" s="54"/>
      <c r="IML276" s="66"/>
      <c r="IMM276" s="54"/>
      <c r="IMN276" s="66"/>
      <c r="IMO276" s="54"/>
      <c r="IMP276" s="66"/>
      <c r="IMQ276" s="54"/>
      <c r="IMR276" s="66"/>
      <c r="IMS276" s="54"/>
      <c r="IMT276" s="66"/>
      <c r="IMU276" s="54"/>
      <c r="IMV276" s="66"/>
      <c r="IMW276" s="54"/>
      <c r="IMX276" s="66"/>
      <c r="IMY276" s="54"/>
      <c r="IMZ276" s="66"/>
      <c r="INA276" s="54"/>
      <c r="INB276" s="66"/>
      <c r="INC276" s="54"/>
      <c r="IND276" s="66"/>
      <c r="INE276" s="54"/>
      <c r="INF276" s="66"/>
      <c r="ING276" s="54"/>
      <c r="INH276" s="66"/>
      <c r="INI276" s="54"/>
      <c r="INJ276" s="66"/>
      <c r="INK276" s="54"/>
      <c r="INL276" s="66"/>
      <c r="INM276" s="54"/>
      <c r="INN276" s="66"/>
      <c r="INO276" s="54"/>
      <c r="INP276" s="66"/>
      <c r="INQ276" s="54"/>
      <c r="INR276" s="66"/>
      <c r="INS276" s="54"/>
      <c r="INT276" s="66"/>
      <c r="INU276" s="54"/>
      <c r="INV276" s="66"/>
      <c r="INW276" s="54"/>
      <c r="INX276" s="66"/>
      <c r="INY276" s="54"/>
      <c r="INZ276" s="66"/>
      <c r="IOA276" s="54"/>
      <c r="IOB276" s="66"/>
      <c r="IOC276" s="54"/>
      <c r="IOD276" s="66"/>
      <c r="IOE276" s="54"/>
      <c r="IOF276" s="66"/>
      <c r="IOG276" s="54"/>
      <c r="IOH276" s="66"/>
      <c r="IOI276" s="54"/>
      <c r="IOJ276" s="66"/>
      <c r="IOK276" s="54"/>
      <c r="IOL276" s="66"/>
      <c r="IOM276" s="54"/>
      <c r="ION276" s="66"/>
      <c r="IOO276" s="54"/>
      <c r="IOP276" s="66"/>
      <c r="IOQ276" s="54"/>
      <c r="IOR276" s="66"/>
      <c r="IOS276" s="54"/>
      <c r="IOT276" s="66"/>
      <c r="IOU276" s="54"/>
      <c r="IOV276" s="66"/>
      <c r="IOW276" s="54"/>
      <c r="IOX276" s="66"/>
      <c r="IOY276" s="54"/>
      <c r="IOZ276" s="66"/>
      <c r="IPA276" s="54"/>
      <c r="IPB276" s="66"/>
      <c r="IPC276" s="54"/>
      <c r="IPD276" s="66"/>
      <c r="IPE276" s="54"/>
      <c r="IPF276" s="66"/>
      <c r="IPG276" s="54"/>
      <c r="IPH276" s="66"/>
      <c r="IPI276" s="54"/>
      <c r="IPJ276" s="66"/>
      <c r="IPK276" s="54"/>
      <c r="IPL276" s="66"/>
      <c r="IPM276" s="54"/>
      <c r="IPN276" s="66"/>
      <c r="IPO276" s="54"/>
      <c r="IPP276" s="66"/>
      <c r="IPQ276" s="54"/>
      <c r="IPR276" s="66"/>
      <c r="IPS276" s="54"/>
      <c r="IPT276" s="66"/>
      <c r="IPU276" s="54"/>
      <c r="IPV276" s="66"/>
      <c r="IPW276" s="54"/>
      <c r="IPX276" s="66"/>
      <c r="IPY276" s="54"/>
      <c r="IPZ276" s="66"/>
      <c r="IQA276" s="54"/>
      <c r="IQB276" s="66"/>
      <c r="IQC276" s="54"/>
      <c r="IQD276" s="66"/>
      <c r="IQE276" s="54"/>
      <c r="IQF276" s="66"/>
      <c r="IQG276" s="54"/>
      <c r="IQH276" s="66"/>
      <c r="IQI276" s="54"/>
      <c r="IQJ276" s="66"/>
      <c r="IQK276" s="54"/>
      <c r="IQL276" s="66"/>
      <c r="IQM276" s="54"/>
      <c r="IQN276" s="66"/>
      <c r="IQO276" s="54"/>
      <c r="IQP276" s="66"/>
      <c r="IQQ276" s="54"/>
      <c r="IQR276" s="66"/>
      <c r="IQS276" s="54"/>
      <c r="IQT276" s="66"/>
      <c r="IQU276" s="54"/>
      <c r="IQV276" s="66"/>
      <c r="IQW276" s="54"/>
      <c r="IQX276" s="66"/>
      <c r="IQY276" s="54"/>
      <c r="IQZ276" s="66"/>
      <c r="IRA276" s="54"/>
      <c r="IRB276" s="66"/>
      <c r="IRC276" s="54"/>
      <c r="IRD276" s="66"/>
      <c r="IRE276" s="54"/>
      <c r="IRF276" s="66"/>
      <c r="IRG276" s="54"/>
      <c r="IRH276" s="66"/>
      <c r="IRI276" s="54"/>
      <c r="IRJ276" s="66"/>
      <c r="IRK276" s="54"/>
      <c r="IRL276" s="66"/>
      <c r="IRM276" s="54"/>
      <c r="IRN276" s="66"/>
      <c r="IRO276" s="54"/>
      <c r="IRP276" s="66"/>
      <c r="IRQ276" s="54"/>
      <c r="IRR276" s="66"/>
      <c r="IRS276" s="54"/>
      <c r="IRT276" s="66"/>
      <c r="IRU276" s="54"/>
      <c r="IRV276" s="66"/>
      <c r="IRW276" s="54"/>
      <c r="IRX276" s="66"/>
      <c r="IRY276" s="54"/>
      <c r="IRZ276" s="66"/>
      <c r="ISA276" s="54"/>
      <c r="ISB276" s="66"/>
      <c r="ISC276" s="54"/>
      <c r="ISD276" s="66"/>
      <c r="ISE276" s="54"/>
      <c r="ISF276" s="66"/>
      <c r="ISG276" s="54"/>
      <c r="ISH276" s="66"/>
      <c r="ISI276" s="54"/>
      <c r="ISJ276" s="66"/>
      <c r="ISK276" s="54"/>
      <c r="ISL276" s="66"/>
      <c r="ISM276" s="54"/>
      <c r="ISN276" s="66"/>
      <c r="ISO276" s="54"/>
      <c r="ISP276" s="66"/>
      <c r="ISQ276" s="54"/>
      <c r="ISR276" s="66"/>
      <c r="ISS276" s="54"/>
      <c r="IST276" s="66"/>
      <c r="ISU276" s="54"/>
      <c r="ISV276" s="66"/>
      <c r="ISW276" s="54"/>
      <c r="ISX276" s="66"/>
      <c r="ISY276" s="54"/>
      <c r="ISZ276" s="66"/>
      <c r="ITA276" s="54"/>
      <c r="ITB276" s="66"/>
      <c r="ITC276" s="54"/>
      <c r="ITD276" s="66"/>
      <c r="ITE276" s="54"/>
      <c r="ITF276" s="66"/>
      <c r="ITG276" s="54"/>
      <c r="ITH276" s="66"/>
      <c r="ITI276" s="54"/>
      <c r="ITJ276" s="66"/>
      <c r="ITK276" s="54"/>
      <c r="ITL276" s="66"/>
      <c r="ITM276" s="54"/>
      <c r="ITN276" s="66"/>
      <c r="ITO276" s="54"/>
      <c r="ITP276" s="66"/>
      <c r="ITQ276" s="54"/>
      <c r="ITR276" s="66"/>
      <c r="ITS276" s="54"/>
      <c r="ITT276" s="66"/>
      <c r="ITU276" s="54"/>
      <c r="ITV276" s="66"/>
      <c r="ITW276" s="54"/>
      <c r="ITX276" s="66"/>
      <c r="ITY276" s="54"/>
      <c r="ITZ276" s="66"/>
      <c r="IUA276" s="54"/>
      <c r="IUB276" s="66"/>
      <c r="IUC276" s="54"/>
      <c r="IUD276" s="66"/>
      <c r="IUE276" s="54"/>
      <c r="IUF276" s="66"/>
      <c r="IUG276" s="54"/>
      <c r="IUH276" s="66"/>
      <c r="IUI276" s="54"/>
      <c r="IUJ276" s="66"/>
      <c r="IUK276" s="54"/>
      <c r="IUL276" s="66"/>
      <c r="IUM276" s="54"/>
      <c r="IUN276" s="66"/>
      <c r="IUO276" s="54"/>
      <c r="IUP276" s="66"/>
      <c r="IUQ276" s="54"/>
      <c r="IUR276" s="66"/>
      <c r="IUS276" s="54"/>
      <c r="IUT276" s="66"/>
      <c r="IUU276" s="54"/>
      <c r="IUV276" s="66"/>
      <c r="IUW276" s="54"/>
      <c r="IUX276" s="66"/>
      <c r="IUY276" s="54"/>
      <c r="IUZ276" s="66"/>
      <c r="IVA276" s="54"/>
      <c r="IVB276" s="66"/>
      <c r="IVC276" s="54"/>
      <c r="IVD276" s="66"/>
      <c r="IVE276" s="54"/>
      <c r="IVF276" s="66"/>
      <c r="IVG276" s="54"/>
      <c r="IVH276" s="66"/>
      <c r="IVI276" s="54"/>
      <c r="IVJ276" s="66"/>
      <c r="IVK276" s="54"/>
      <c r="IVL276" s="66"/>
      <c r="IVM276" s="54"/>
      <c r="IVN276" s="66"/>
      <c r="IVO276" s="54"/>
      <c r="IVP276" s="66"/>
      <c r="IVQ276" s="54"/>
      <c r="IVR276" s="66"/>
      <c r="IVS276" s="54"/>
      <c r="IVT276" s="66"/>
      <c r="IVU276" s="54"/>
      <c r="IVV276" s="66"/>
      <c r="IVW276" s="54"/>
      <c r="IVX276" s="66"/>
      <c r="IVY276" s="54"/>
      <c r="IVZ276" s="66"/>
      <c r="IWA276" s="54"/>
      <c r="IWB276" s="66"/>
      <c r="IWC276" s="54"/>
      <c r="IWD276" s="66"/>
      <c r="IWE276" s="54"/>
      <c r="IWF276" s="66"/>
      <c r="IWG276" s="54"/>
      <c r="IWH276" s="66"/>
      <c r="IWI276" s="54"/>
      <c r="IWJ276" s="66"/>
      <c r="IWK276" s="54"/>
      <c r="IWL276" s="66"/>
      <c r="IWM276" s="54"/>
      <c r="IWN276" s="66"/>
      <c r="IWO276" s="54"/>
      <c r="IWP276" s="66"/>
      <c r="IWQ276" s="54"/>
      <c r="IWR276" s="66"/>
      <c r="IWS276" s="54"/>
      <c r="IWT276" s="66"/>
      <c r="IWU276" s="54"/>
      <c r="IWV276" s="66"/>
      <c r="IWW276" s="54"/>
      <c r="IWX276" s="66"/>
      <c r="IWY276" s="54"/>
      <c r="IWZ276" s="66"/>
      <c r="IXA276" s="54"/>
      <c r="IXB276" s="66"/>
      <c r="IXC276" s="54"/>
      <c r="IXD276" s="66"/>
      <c r="IXE276" s="54"/>
      <c r="IXF276" s="66"/>
      <c r="IXG276" s="54"/>
      <c r="IXH276" s="66"/>
      <c r="IXI276" s="54"/>
      <c r="IXJ276" s="66"/>
      <c r="IXK276" s="54"/>
      <c r="IXL276" s="66"/>
      <c r="IXM276" s="54"/>
      <c r="IXN276" s="66"/>
      <c r="IXO276" s="54"/>
      <c r="IXP276" s="66"/>
      <c r="IXQ276" s="54"/>
      <c r="IXR276" s="66"/>
      <c r="IXS276" s="54"/>
      <c r="IXT276" s="66"/>
      <c r="IXU276" s="54"/>
      <c r="IXV276" s="66"/>
      <c r="IXW276" s="54"/>
      <c r="IXX276" s="66"/>
      <c r="IXY276" s="54"/>
      <c r="IXZ276" s="66"/>
      <c r="IYA276" s="54"/>
      <c r="IYB276" s="66"/>
      <c r="IYC276" s="54"/>
      <c r="IYD276" s="66"/>
      <c r="IYE276" s="54"/>
      <c r="IYF276" s="66"/>
      <c r="IYG276" s="54"/>
      <c r="IYH276" s="66"/>
      <c r="IYI276" s="54"/>
      <c r="IYJ276" s="66"/>
      <c r="IYK276" s="54"/>
      <c r="IYL276" s="66"/>
      <c r="IYM276" s="54"/>
      <c r="IYN276" s="66"/>
      <c r="IYO276" s="54"/>
      <c r="IYP276" s="66"/>
      <c r="IYQ276" s="54"/>
      <c r="IYR276" s="66"/>
      <c r="IYS276" s="54"/>
      <c r="IYT276" s="66"/>
      <c r="IYU276" s="54"/>
      <c r="IYV276" s="66"/>
      <c r="IYW276" s="54"/>
      <c r="IYX276" s="66"/>
      <c r="IYY276" s="54"/>
      <c r="IYZ276" s="66"/>
      <c r="IZA276" s="54"/>
      <c r="IZB276" s="66"/>
      <c r="IZC276" s="54"/>
      <c r="IZD276" s="66"/>
      <c r="IZE276" s="54"/>
      <c r="IZF276" s="66"/>
      <c r="IZG276" s="54"/>
      <c r="IZH276" s="66"/>
      <c r="IZI276" s="54"/>
      <c r="IZJ276" s="66"/>
      <c r="IZK276" s="54"/>
      <c r="IZL276" s="66"/>
      <c r="IZM276" s="54"/>
      <c r="IZN276" s="66"/>
      <c r="IZO276" s="54"/>
      <c r="IZP276" s="66"/>
      <c r="IZQ276" s="54"/>
      <c r="IZR276" s="66"/>
      <c r="IZS276" s="54"/>
      <c r="IZT276" s="66"/>
      <c r="IZU276" s="54"/>
      <c r="IZV276" s="66"/>
      <c r="IZW276" s="54"/>
      <c r="IZX276" s="66"/>
      <c r="IZY276" s="54"/>
      <c r="IZZ276" s="66"/>
      <c r="JAA276" s="54"/>
      <c r="JAB276" s="66"/>
      <c r="JAC276" s="54"/>
      <c r="JAD276" s="66"/>
      <c r="JAE276" s="54"/>
      <c r="JAF276" s="66"/>
      <c r="JAG276" s="54"/>
      <c r="JAH276" s="66"/>
      <c r="JAI276" s="54"/>
      <c r="JAJ276" s="66"/>
      <c r="JAK276" s="54"/>
      <c r="JAL276" s="66"/>
      <c r="JAM276" s="54"/>
      <c r="JAN276" s="66"/>
      <c r="JAO276" s="54"/>
      <c r="JAP276" s="66"/>
      <c r="JAQ276" s="54"/>
      <c r="JAR276" s="66"/>
      <c r="JAS276" s="54"/>
      <c r="JAT276" s="66"/>
      <c r="JAU276" s="54"/>
      <c r="JAV276" s="66"/>
      <c r="JAW276" s="54"/>
      <c r="JAX276" s="66"/>
      <c r="JAY276" s="54"/>
      <c r="JAZ276" s="66"/>
      <c r="JBA276" s="54"/>
      <c r="JBB276" s="66"/>
      <c r="JBC276" s="54"/>
      <c r="JBD276" s="66"/>
      <c r="JBE276" s="54"/>
      <c r="JBF276" s="66"/>
      <c r="JBG276" s="54"/>
      <c r="JBH276" s="66"/>
      <c r="JBI276" s="54"/>
      <c r="JBJ276" s="66"/>
      <c r="JBK276" s="54"/>
      <c r="JBL276" s="66"/>
      <c r="JBM276" s="54"/>
      <c r="JBN276" s="66"/>
      <c r="JBO276" s="54"/>
      <c r="JBP276" s="66"/>
      <c r="JBQ276" s="54"/>
      <c r="JBR276" s="66"/>
      <c r="JBS276" s="54"/>
      <c r="JBT276" s="66"/>
      <c r="JBU276" s="54"/>
      <c r="JBV276" s="66"/>
      <c r="JBW276" s="54"/>
      <c r="JBX276" s="66"/>
      <c r="JBY276" s="54"/>
      <c r="JBZ276" s="66"/>
      <c r="JCA276" s="54"/>
      <c r="JCB276" s="66"/>
      <c r="JCC276" s="54"/>
      <c r="JCD276" s="66"/>
      <c r="JCE276" s="54"/>
      <c r="JCF276" s="66"/>
      <c r="JCG276" s="54"/>
      <c r="JCH276" s="66"/>
      <c r="JCI276" s="54"/>
      <c r="JCJ276" s="66"/>
      <c r="JCK276" s="54"/>
      <c r="JCL276" s="66"/>
      <c r="JCM276" s="54"/>
      <c r="JCN276" s="66"/>
      <c r="JCO276" s="54"/>
      <c r="JCP276" s="66"/>
      <c r="JCQ276" s="54"/>
      <c r="JCR276" s="66"/>
      <c r="JCS276" s="54"/>
      <c r="JCT276" s="66"/>
      <c r="JCU276" s="54"/>
      <c r="JCV276" s="66"/>
      <c r="JCW276" s="54"/>
      <c r="JCX276" s="66"/>
      <c r="JCY276" s="54"/>
      <c r="JCZ276" s="66"/>
      <c r="JDA276" s="54"/>
      <c r="JDB276" s="66"/>
      <c r="JDC276" s="54"/>
      <c r="JDD276" s="66"/>
      <c r="JDE276" s="54"/>
      <c r="JDF276" s="66"/>
      <c r="JDG276" s="54"/>
      <c r="JDH276" s="66"/>
      <c r="JDI276" s="54"/>
      <c r="JDJ276" s="66"/>
      <c r="JDK276" s="54"/>
      <c r="JDL276" s="66"/>
      <c r="JDM276" s="54"/>
      <c r="JDN276" s="66"/>
      <c r="JDO276" s="54"/>
      <c r="JDP276" s="66"/>
      <c r="JDQ276" s="54"/>
      <c r="JDR276" s="66"/>
      <c r="JDS276" s="54"/>
      <c r="JDT276" s="66"/>
      <c r="JDU276" s="54"/>
      <c r="JDV276" s="66"/>
      <c r="JDW276" s="54"/>
      <c r="JDX276" s="66"/>
      <c r="JDY276" s="54"/>
      <c r="JDZ276" s="66"/>
      <c r="JEA276" s="54"/>
      <c r="JEB276" s="66"/>
      <c r="JEC276" s="54"/>
      <c r="JED276" s="66"/>
      <c r="JEE276" s="54"/>
      <c r="JEF276" s="66"/>
      <c r="JEG276" s="54"/>
      <c r="JEH276" s="66"/>
      <c r="JEI276" s="54"/>
      <c r="JEJ276" s="66"/>
      <c r="JEK276" s="54"/>
      <c r="JEL276" s="66"/>
      <c r="JEM276" s="54"/>
      <c r="JEN276" s="66"/>
      <c r="JEO276" s="54"/>
      <c r="JEP276" s="66"/>
      <c r="JEQ276" s="54"/>
      <c r="JER276" s="66"/>
      <c r="JES276" s="54"/>
      <c r="JET276" s="66"/>
      <c r="JEU276" s="54"/>
      <c r="JEV276" s="66"/>
      <c r="JEW276" s="54"/>
      <c r="JEX276" s="66"/>
      <c r="JEY276" s="54"/>
      <c r="JEZ276" s="66"/>
      <c r="JFA276" s="54"/>
      <c r="JFB276" s="66"/>
      <c r="JFC276" s="54"/>
      <c r="JFD276" s="66"/>
      <c r="JFE276" s="54"/>
      <c r="JFF276" s="66"/>
      <c r="JFG276" s="54"/>
      <c r="JFH276" s="66"/>
      <c r="JFI276" s="54"/>
      <c r="JFJ276" s="66"/>
      <c r="JFK276" s="54"/>
      <c r="JFL276" s="66"/>
      <c r="JFM276" s="54"/>
      <c r="JFN276" s="66"/>
      <c r="JFO276" s="54"/>
      <c r="JFP276" s="66"/>
      <c r="JFQ276" s="54"/>
      <c r="JFR276" s="66"/>
      <c r="JFS276" s="54"/>
      <c r="JFT276" s="66"/>
      <c r="JFU276" s="54"/>
      <c r="JFV276" s="66"/>
      <c r="JFW276" s="54"/>
      <c r="JFX276" s="66"/>
      <c r="JFY276" s="54"/>
      <c r="JFZ276" s="66"/>
      <c r="JGA276" s="54"/>
      <c r="JGB276" s="66"/>
      <c r="JGC276" s="54"/>
      <c r="JGD276" s="66"/>
      <c r="JGE276" s="54"/>
      <c r="JGF276" s="66"/>
      <c r="JGG276" s="54"/>
      <c r="JGH276" s="66"/>
      <c r="JGI276" s="54"/>
      <c r="JGJ276" s="66"/>
      <c r="JGK276" s="54"/>
      <c r="JGL276" s="66"/>
      <c r="JGM276" s="54"/>
      <c r="JGN276" s="66"/>
      <c r="JGO276" s="54"/>
      <c r="JGP276" s="66"/>
      <c r="JGQ276" s="54"/>
      <c r="JGR276" s="66"/>
      <c r="JGS276" s="54"/>
      <c r="JGT276" s="66"/>
      <c r="JGU276" s="54"/>
      <c r="JGV276" s="66"/>
      <c r="JGW276" s="54"/>
      <c r="JGX276" s="66"/>
      <c r="JGY276" s="54"/>
      <c r="JGZ276" s="66"/>
      <c r="JHA276" s="54"/>
      <c r="JHB276" s="66"/>
      <c r="JHC276" s="54"/>
      <c r="JHD276" s="66"/>
      <c r="JHE276" s="54"/>
      <c r="JHF276" s="66"/>
      <c r="JHG276" s="54"/>
      <c r="JHH276" s="66"/>
      <c r="JHI276" s="54"/>
      <c r="JHJ276" s="66"/>
      <c r="JHK276" s="54"/>
      <c r="JHL276" s="66"/>
      <c r="JHM276" s="54"/>
      <c r="JHN276" s="66"/>
      <c r="JHO276" s="54"/>
      <c r="JHP276" s="66"/>
      <c r="JHQ276" s="54"/>
      <c r="JHR276" s="66"/>
      <c r="JHS276" s="54"/>
      <c r="JHT276" s="66"/>
      <c r="JHU276" s="54"/>
      <c r="JHV276" s="66"/>
      <c r="JHW276" s="54"/>
      <c r="JHX276" s="66"/>
      <c r="JHY276" s="54"/>
      <c r="JHZ276" s="66"/>
      <c r="JIA276" s="54"/>
      <c r="JIB276" s="66"/>
      <c r="JIC276" s="54"/>
      <c r="JID276" s="66"/>
      <c r="JIE276" s="54"/>
      <c r="JIF276" s="66"/>
      <c r="JIG276" s="54"/>
      <c r="JIH276" s="66"/>
      <c r="JII276" s="54"/>
      <c r="JIJ276" s="66"/>
      <c r="JIK276" s="54"/>
      <c r="JIL276" s="66"/>
      <c r="JIM276" s="54"/>
      <c r="JIN276" s="66"/>
      <c r="JIO276" s="54"/>
      <c r="JIP276" s="66"/>
      <c r="JIQ276" s="54"/>
      <c r="JIR276" s="66"/>
      <c r="JIS276" s="54"/>
      <c r="JIT276" s="66"/>
      <c r="JIU276" s="54"/>
      <c r="JIV276" s="66"/>
      <c r="JIW276" s="54"/>
      <c r="JIX276" s="66"/>
      <c r="JIY276" s="54"/>
      <c r="JIZ276" s="66"/>
      <c r="JJA276" s="54"/>
      <c r="JJB276" s="66"/>
      <c r="JJC276" s="54"/>
      <c r="JJD276" s="66"/>
      <c r="JJE276" s="54"/>
      <c r="JJF276" s="66"/>
      <c r="JJG276" s="54"/>
      <c r="JJH276" s="66"/>
      <c r="JJI276" s="54"/>
      <c r="JJJ276" s="66"/>
      <c r="JJK276" s="54"/>
      <c r="JJL276" s="66"/>
      <c r="JJM276" s="54"/>
      <c r="JJN276" s="66"/>
      <c r="JJO276" s="54"/>
      <c r="JJP276" s="66"/>
      <c r="JJQ276" s="54"/>
      <c r="JJR276" s="66"/>
      <c r="JJS276" s="54"/>
      <c r="JJT276" s="66"/>
      <c r="JJU276" s="54"/>
      <c r="JJV276" s="66"/>
      <c r="JJW276" s="54"/>
      <c r="JJX276" s="66"/>
      <c r="JJY276" s="54"/>
      <c r="JJZ276" s="66"/>
      <c r="JKA276" s="54"/>
      <c r="JKB276" s="66"/>
      <c r="JKC276" s="54"/>
      <c r="JKD276" s="66"/>
      <c r="JKE276" s="54"/>
      <c r="JKF276" s="66"/>
      <c r="JKG276" s="54"/>
      <c r="JKH276" s="66"/>
      <c r="JKI276" s="54"/>
      <c r="JKJ276" s="66"/>
      <c r="JKK276" s="54"/>
      <c r="JKL276" s="66"/>
      <c r="JKM276" s="54"/>
      <c r="JKN276" s="66"/>
      <c r="JKO276" s="54"/>
      <c r="JKP276" s="66"/>
      <c r="JKQ276" s="54"/>
      <c r="JKR276" s="66"/>
      <c r="JKS276" s="54"/>
      <c r="JKT276" s="66"/>
      <c r="JKU276" s="54"/>
      <c r="JKV276" s="66"/>
      <c r="JKW276" s="54"/>
      <c r="JKX276" s="66"/>
      <c r="JKY276" s="54"/>
      <c r="JKZ276" s="66"/>
      <c r="JLA276" s="54"/>
      <c r="JLB276" s="66"/>
      <c r="JLC276" s="54"/>
      <c r="JLD276" s="66"/>
      <c r="JLE276" s="54"/>
      <c r="JLF276" s="66"/>
      <c r="JLG276" s="54"/>
      <c r="JLH276" s="66"/>
      <c r="JLI276" s="54"/>
      <c r="JLJ276" s="66"/>
      <c r="JLK276" s="54"/>
      <c r="JLL276" s="66"/>
      <c r="JLM276" s="54"/>
      <c r="JLN276" s="66"/>
      <c r="JLO276" s="54"/>
      <c r="JLP276" s="66"/>
      <c r="JLQ276" s="54"/>
      <c r="JLR276" s="66"/>
      <c r="JLS276" s="54"/>
      <c r="JLT276" s="66"/>
      <c r="JLU276" s="54"/>
      <c r="JLV276" s="66"/>
      <c r="JLW276" s="54"/>
      <c r="JLX276" s="66"/>
      <c r="JLY276" s="54"/>
      <c r="JLZ276" s="66"/>
      <c r="JMA276" s="54"/>
      <c r="JMB276" s="66"/>
      <c r="JMC276" s="54"/>
      <c r="JMD276" s="66"/>
      <c r="JME276" s="54"/>
      <c r="JMF276" s="66"/>
      <c r="JMG276" s="54"/>
      <c r="JMH276" s="66"/>
      <c r="JMI276" s="54"/>
      <c r="JMJ276" s="66"/>
      <c r="JMK276" s="54"/>
      <c r="JML276" s="66"/>
      <c r="JMM276" s="54"/>
      <c r="JMN276" s="66"/>
      <c r="JMO276" s="54"/>
      <c r="JMP276" s="66"/>
      <c r="JMQ276" s="54"/>
      <c r="JMR276" s="66"/>
      <c r="JMS276" s="54"/>
      <c r="JMT276" s="66"/>
      <c r="JMU276" s="54"/>
      <c r="JMV276" s="66"/>
      <c r="JMW276" s="54"/>
      <c r="JMX276" s="66"/>
      <c r="JMY276" s="54"/>
      <c r="JMZ276" s="66"/>
      <c r="JNA276" s="54"/>
      <c r="JNB276" s="66"/>
      <c r="JNC276" s="54"/>
      <c r="JND276" s="66"/>
      <c r="JNE276" s="54"/>
      <c r="JNF276" s="66"/>
      <c r="JNG276" s="54"/>
      <c r="JNH276" s="66"/>
      <c r="JNI276" s="54"/>
      <c r="JNJ276" s="66"/>
      <c r="JNK276" s="54"/>
      <c r="JNL276" s="66"/>
      <c r="JNM276" s="54"/>
      <c r="JNN276" s="66"/>
      <c r="JNO276" s="54"/>
      <c r="JNP276" s="66"/>
      <c r="JNQ276" s="54"/>
      <c r="JNR276" s="66"/>
      <c r="JNS276" s="54"/>
      <c r="JNT276" s="66"/>
      <c r="JNU276" s="54"/>
      <c r="JNV276" s="66"/>
      <c r="JNW276" s="54"/>
      <c r="JNX276" s="66"/>
      <c r="JNY276" s="54"/>
      <c r="JNZ276" s="66"/>
      <c r="JOA276" s="54"/>
      <c r="JOB276" s="66"/>
      <c r="JOC276" s="54"/>
      <c r="JOD276" s="66"/>
      <c r="JOE276" s="54"/>
      <c r="JOF276" s="66"/>
      <c r="JOG276" s="54"/>
      <c r="JOH276" s="66"/>
      <c r="JOI276" s="54"/>
      <c r="JOJ276" s="66"/>
      <c r="JOK276" s="54"/>
      <c r="JOL276" s="66"/>
      <c r="JOM276" s="54"/>
      <c r="JON276" s="66"/>
      <c r="JOO276" s="54"/>
      <c r="JOP276" s="66"/>
      <c r="JOQ276" s="54"/>
      <c r="JOR276" s="66"/>
      <c r="JOS276" s="54"/>
      <c r="JOT276" s="66"/>
      <c r="JOU276" s="54"/>
      <c r="JOV276" s="66"/>
      <c r="JOW276" s="54"/>
      <c r="JOX276" s="66"/>
      <c r="JOY276" s="54"/>
      <c r="JOZ276" s="66"/>
      <c r="JPA276" s="54"/>
      <c r="JPB276" s="66"/>
      <c r="JPC276" s="54"/>
      <c r="JPD276" s="66"/>
      <c r="JPE276" s="54"/>
      <c r="JPF276" s="66"/>
      <c r="JPG276" s="54"/>
      <c r="JPH276" s="66"/>
      <c r="JPI276" s="54"/>
      <c r="JPJ276" s="66"/>
      <c r="JPK276" s="54"/>
      <c r="JPL276" s="66"/>
      <c r="JPM276" s="54"/>
      <c r="JPN276" s="66"/>
      <c r="JPO276" s="54"/>
      <c r="JPP276" s="66"/>
      <c r="JPQ276" s="54"/>
      <c r="JPR276" s="66"/>
      <c r="JPS276" s="54"/>
      <c r="JPT276" s="66"/>
      <c r="JPU276" s="54"/>
      <c r="JPV276" s="66"/>
      <c r="JPW276" s="54"/>
      <c r="JPX276" s="66"/>
      <c r="JPY276" s="54"/>
      <c r="JPZ276" s="66"/>
      <c r="JQA276" s="54"/>
      <c r="JQB276" s="66"/>
      <c r="JQC276" s="54"/>
      <c r="JQD276" s="66"/>
      <c r="JQE276" s="54"/>
      <c r="JQF276" s="66"/>
      <c r="JQG276" s="54"/>
      <c r="JQH276" s="66"/>
      <c r="JQI276" s="54"/>
      <c r="JQJ276" s="66"/>
      <c r="JQK276" s="54"/>
      <c r="JQL276" s="66"/>
      <c r="JQM276" s="54"/>
      <c r="JQN276" s="66"/>
      <c r="JQO276" s="54"/>
      <c r="JQP276" s="66"/>
      <c r="JQQ276" s="54"/>
      <c r="JQR276" s="66"/>
      <c r="JQS276" s="54"/>
      <c r="JQT276" s="66"/>
      <c r="JQU276" s="54"/>
      <c r="JQV276" s="66"/>
      <c r="JQW276" s="54"/>
      <c r="JQX276" s="66"/>
      <c r="JQY276" s="54"/>
      <c r="JQZ276" s="66"/>
      <c r="JRA276" s="54"/>
      <c r="JRB276" s="66"/>
      <c r="JRC276" s="54"/>
      <c r="JRD276" s="66"/>
      <c r="JRE276" s="54"/>
      <c r="JRF276" s="66"/>
      <c r="JRG276" s="54"/>
      <c r="JRH276" s="66"/>
      <c r="JRI276" s="54"/>
      <c r="JRJ276" s="66"/>
      <c r="JRK276" s="54"/>
      <c r="JRL276" s="66"/>
      <c r="JRM276" s="54"/>
      <c r="JRN276" s="66"/>
      <c r="JRO276" s="54"/>
      <c r="JRP276" s="66"/>
      <c r="JRQ276" s="54"/>
      <c r="JRR276" s="66"/>
      <c r="JRS276" s="54"/>
      <c r="JRT276" s="66"/>
      <c r="JRU276" s="54"/>
      <c r="JRV276" s="66"/>
      <c r="JRW276" s="54"/>
      <c r="JRX276" s="66"/>
      <c r="JRY276" s="54"/>
      <c r="JRZ276" s="66"/>
      <c r="JSA276" s="54"/>
      <c r="JSB276" s="66"/>
      <c r="JSC276" s="54"/>
      <c r="JSD276" s="66"/>
      <c r="JSE276" s="54"/>
      <c r="JSF276" s="66"/>
      <c r="JSG276" s="54"/>
      <c r="JSH276" s="66"/>
      <c r="JSI276" s="54"/>
      <c r="JSJ276" s="66"/>
      <c r="JSK276" s="54"/>
      <c r="JSL276" s="66"/>
      <c r="JSM276" s="54"/>
      <c r="JSN276" s="66"/>
      <c r="JSO276" s="54"/>
      <c r="JSP276" s="66"/>
      <c r="JSQ276" s="54"/>
      <c r="JSR276" s="66"/>
      <c r="JSS276" s="54"/>
      <c r="JST276" s="66"/>
      <c r="JSU276" s="54"/>
      <c r="JSV276" s="66"/>
      <c r="JSW276" s="54"/>
      <c r="JSX276" s="66"/>
      <c r="JSY276" s="54"/>
      <c r="JSZ276" s="66"/>
      <c r="JTA276" s="54"/>
      <c r="JTB276" s="66"/>
      <c r="JTC276" s="54"/>
      <c r="JTD276" s="66"/>
      <c r="JTE276" s="54"/>
      <c r="JTF276" s="66"/>
      <c r="JTG276" s="54"/>
      <c r="JTH276" s="66"/>
      <c r="JTI276" s="54"/>
      <c r="JTJ276" s="66"/>
      <c r="JTK276" s="54"/>
      <c r="JTL276" s="66"/>
      <c r="JTM276" s="54"/>
      <c r="JTN276" s="66"/>
      <c r="JTO276" s="54"/>
      <c r="JTP276" s="66"/>
      <c r="JTQ276" s="54"/>
      <c r="JTR276" s="66"/>
      <c r="JTS276" s="54"/>
      <c r="JTT276" s="66"/>
      <c r="JTU276" s="54"/>
      <c r="JTV276" s="66"/>
      <c r="JTW276" s="54"/>
      <c r="JTX276" s="66"/>
      <c r="JTY276" s="54"/>
      <c r="JTZ276" s="66"/>
      <c r="JUA276" s="54"/>
      <c r="JUB276" s="66"/>
      <c r="JUC276" s="54"/>
      <c r="JUD276" s="66"/>
      <c r="JUE276" s="54"/>
      <c r="JUF276" s="66"/>
      <c r="JUG276" s="54"/>
      <c r="JUH276" s="66"/>
      <c r="JUI276" s="54"/>
      <c r="JUJ276" s="66"/>
      <c r="JUK276" s="54"/>
      <c r="JUL276" s="66"/>
      <c r="JUM276" s="54"/>
      <c r="JUN276" s="66"/>
      <c r="JUO276" s="54"/>
      <c r="JUP276" s="66"/>
      <c r="JUQ276" s="54"/>
      <c r="JUR276" s="66"/>
      <c r="JUS276" s="54"/>
      <c r="JUT276" s="66"/>
      <c r="JUU276" s="54"/>
      <c r="JUV276" s="66"/>
      <c r="JUW276" s="54"/>
      <c r="JUX276" s="66"/>
      <c r="JUY276" s="54"/>
      <c r="JUZ276" s="66"/>
      <c r="JVA276" s="54"/>
      <c r="JVB276" s="66"/>
      <c r="JVC276" s="54"/>
      <c r="JVD276" s="66"/>
      <c r="JVE276" s="54"/>
      <c r="JVF276" s="66"/>
      <c r="JVG276" s="54"/>
      <c r="JVH276" s="66"/>
      <c r="JVI276" s="54"/>
      <c r="JVJ276" s="66"/>
      <c r="JVK276" s="54"/>
      <c r="JVL276" s="66"/>
      <c r="JVM276" s="54"/>
      <c r="JVN276" s="66"/>
      <c r="JVO276" s="54"/>
      <c r="JVP276" s="66"/>
      <c r="JVQ276" s="54"/>
      <c r="JVR276" s="66"/>
      <c r="JVS276" s="54"/>
      <c r="JVT276" s="66"/>
      <c r="JVU276" s="54"/>
      <c r="JVV276" s="66"/>
      <c r="JVW276" s="54"/>
      <c r="JVX276" s="66"/>
      <c r="JVY276" s="54"/>
      <c r="JVZ276" s="66"/>
      <c r="JWA276" s="54"/>
      <c r="JWB276" s="66"/>
      <c r="JWC276" s="54"/>
      <c r="JWD276" s="66"/>
      <c r="JWE276" s="54"/>
      <c r="JWF276" s="66"/>
      <c r="JWG276" s="54"/>
      <c r="JWH276" s="66"/>
      <c r="JWI276" s="54"/>
      <c r="JWJ276" s="66"/>
      <c r="JWK276" s="54"/>
      <c r="JWL276" s="66"/>
      <c r="JWM276" s="54"/>
      <c r="JWN276" s="66"/>
      <c r="JWO276" s="54"/>
      <c r="JWP276" s="66"/>
      <c r="JWQ276" s="54"/>
      <c r="JWR276" s="66"/>
      <c r="JWS276" s="54"/>
      <c r="JWT276" s="66"/>
      <c r="JWU276" s="54"/>
      <c r="JWV276" s="66"/>
      <c r="JWW276" s="54"/>
      <c r="JWX276" s="66"/>
      <c r="JWY276" s="54"/>
      <c r="JWZ276" s="66"/>
      <c r="JXA276" s="54"/>
      <c r="JXB276" s="66"/>
      <c r="JXC276" s="54"/>
      <c r="JXD276" s="66"/>
      <c r="JXE276" s="54"/>
      <c r="JXF276" s="66"/>
      <c r="JXG276" s="54"/>
      <c r="JXH276" s="66"/>
      <c r="JXI276" s="54"/>
      <c r="JXJ276" s="66"/>
      <c r="JXK276" s="54"/>
      <c r="JXL276" s="66"/>
      <c r="JXM276" s="54"/>
      <c r="JXN276" s="66"/>
      <c r="JXO276" s="54"/>
      <c r="JXP276" s="66"/>
      <c r="JXQ276" s="54"/>
      <c r="JXR276" s="66"/>
      <c r="JXS276" s="54"/>
      <c r="JXT276" s="66"/>
      <c r="JXU276" s="54"/>
      <c r="JXV276" s="66"/>
      <c r="JXW276" s="54"/>
      <c r="JXX276" s="66"/>
      <c r="JXY276" s="54"/>
      <c r="JXZ276" s="66"/>
      <c r="JYA276" s="54"/>
      <c r="JYB276" s="66"/>
      <c r="JYC276" s="54"/>
      <c r="JYD276" s="66"/>
      <c r="JYE276" s="54"/>
      <c r="JYF276" s="66"/>
      <c r="JYG276" s="54"/>
      <c r="JYH276" s="66"/>
      <c r="JYI276" s="54"/>
      <c r="JYJ276" s="66"/>
      <c r="JYK276" s="54"/>
      <c r="JYL276" s="66"/>
      <c r="JYM276" s="54"/>
      <c r="JYN276" s="66"/>
      <c r="JYO276" s="54"/>
      <c r="JYP276" s="66"/>
      <c r="JYQ276" s="54"/>
      <c r="JYR276" s="66"/>
      <c r="JYS276" s="54"/>
      <c r="JYT276" s="66"/>
      <c r="JYU276" s="54"/>
      <c r="JYV276" s="66"/>
      <c r="JYW276" s="54"/>
      <c r="JYX276" s="66"/>
      <c r="JYY276" s="54"/>
      <c r="JYZ276" s="66"/>
      <c r="JZA276" s="54"/>
      <c r="JZB276" s="66"/>
      <c r="JZC276" s="54"/>
      <c r="JZD276" s="66"/>
      <c r="JZE276" s="54"/>
      <c r="JZF276" s="66"/>
      <c r="JZG276" s="54"/>
      <c r="JZH276" s="66"/>
      <c r="JZI276" s="54"/>
      <c r="JZJ276" s="66"/>
      <c r="JZK276" s="54"/>
      <c r="JZL276" s="66"/>
      <c r="JZM276" s="54"/>
      <c r="JZN276" s="66"/>
      <c r="JZO276" s="54"/>
      <c r="JZP276" s="66"/>
      <c r="JZQ276" s="54"/>
      <c r="JZR276" s="66"/>
      <c r="JZS276" s="54"/>
      <c r="JZT276" s="66"/>
      <c r="JZU276" s="54"/>
      <c r="JZV276" s="66"/>
      <c r="JZW276" s="54"/>
      <c r="JZX276" s="66"/>
      <c r="JZY276" s="54"/>
      <c r="JZZ276" s="66"/>
      <c r="KAA276" s="54"/>
      <c r="KAB276" s="66"/>
      <c r="KAC276" s="54"/>
      <c r="KAD276" s="66"/>
      <c r="KAE276" s="54"/>
      <c r="KAF276" s="66"/>
      <c r="KAG276" s="54"/>
      <c r="KAH276" s="66"/>
      <c r="KAI276" s="54"/>
      <c r="KAJ276" s="66"/>
      <c r="KAK276" s="54"/>
      <c r="KAL276" s="66"/>
      <c r="KAM276" s="54"/>
      <c r="KAN276" s="66"/>
      <c r="KAO276" s="54"/>
      <c r="KAP276" s="66"/>
      <c r="KAQ276" s="54"/>
      <c r="KAR276" s="66"/>
      <c r="KAS276" s="54"/>
      <c r="KAT276" s="66"/>
      <c r="KAU276" s="54"/>
      <c r="KAV276" s="66"/>
      <c r="KAW276" s="54"/>
      <c r="KAX276" s="66"/>
      <c r="KAY276" s="54"/>
      <c r="KAZ276" s="66"/>
      <c r="KBA276" s="54"/>
      <c r="KBB276" s="66"/>
      <c r="KBC276" s="54"/>
      <c r="KBD276" s="66"/>
      <c r="KBE276" s="54"/>
      <c r="KBF276" s="66"/>
      <c r="KBG276" s="54"/>
      <c r="KBH276" s="66"/>
      <c r="KBI276" s="54"/>
      <c r="KBJ276" s="66"/>
      <c r="KBK276" s="54"/>
      <c r="KBL276" s="66"/>
      <c r="KBM276" s="54"/>
      <c r="KBN276" s="66"/>
      <c r="KBO276" s="54"/>
      <c r="KBP276" s="66"/>
      <c r="KBQ276" s="54"/>
      <c r="KBR276" s="66"/>
      <c r="KBS276" s="54"/>
      <c r="KBT276" s="66"/>
      <c r="KBU276" s="54"/>
      <c r="KBV276" s="66"/>
      <c r="KBW276" s="54"/>
      <c r="KBX276" s="66"/>
      <c r="KBY276" s="54"/>
      <c r="KBZ276" s="66"/>
      <c r="KCA276" s="54"/>
      <c r="KCB276" s="66"/>
      <c r="KCC276" s="54"/>
      <c r="KCD276" s="66"/>
      <c r="KCE276" s="54"/>
      <c r="KCF276" s="66"/>
      <c r="KCG276" s="54"/>
      <c r="KCH276" s="66"/>
      <c r="KCI276" s="54"/>
      <c r="KCJ276" s="66"/>
      <c r="KCK276" s="54"/>
      <c r="KCL276" s="66"/>
      <c r="KCM276" s="54"/>
      <c r="KCN276" s="66"/>
      <c r="KCO276" s="54"/>
      <c r="KCP276" s="66"/>
      <c r="KCQ276" s="54"/>
      <c r="KCR276" s="66"/>
      <c r="KCS276" s="54"/>
      <c r="KCT276" s="66"/>
      <c r="KCU276" s="54"/>
      <c r="KCV276" s="66"/>
      <c r="KCW276" s="54"/>
      <c r="KCX276" s="66"/>
      <c r="KCY276" s="54"/>
      <c r="KCZ276" s="66"/>
      <c r="KDA276" s="54"/>
      <c r="KDB276" s="66"/>
      <c r="KDC276" s="54"/>
      <c r="KDD276" s="66"/>
      <c r="KDE276" s="54"/>
      <c r="KDF276" s="66"/>
      <c r="KDG276" s="54"/>
      <c r="KDH276" s="66"/>
      <c r="KDI276" s="54"/>
      <c r="KDJ276" s="66"/>
      <c r="KDK276" s="54"/>
      <c r="KDL276" s="66"/>
      <c r="KDM276" s="54"/>
      <c r="KDN276" s="66"/>
      <c r="KDO276" s="54"/>
      <c r="KDP276" s="66"/>
      <c r="KDQ276" s="54"/>
      <c r="KDR276" s="66"/>
      <c r="KDS276" s="54"/>
      <c r="KDT276" s="66"/>
      <c r="KDU276" s="54"/>
      <c r="KDV276" s="66"/>
      <c r="KDW276" s="54"/>
      <c r="KDX276" s="66"/>
      <c r="KDY276" s="54"/>
      <c r="KDZ276" s="66"/>
      <c r="KEA276" s="54"/>
      <c r="KEB276" s="66"/>
      <c r="KEC276" s="54"/>
      <c r="KED276" s="66"/>
      <c r="KEE276" s="54"/>
      <c r="KEF276" s="66"/>
      <c r="KEG276" s="54"/>
      <c r="KEH276" s="66"/>
      <c r="KEI276" s="54"/>
      <c r="KEJ276" s="66"/>
      <c r="KEK276" s="54"/>
      <c r="KEL276" s="66"/>
      <c r="KEM276" s="54"/>
      <c r="KEN276" s="66"/>
      <c r="KEO276" s="54"/>
      <c r="KEP276" s="66"/>
      <c r="KEQ276" s="54"/>
      <c r="KER276" s="66"/>
      <c r="KES276" s="54"/>
      <c r="KET276" s="66"/>
      <c r="KEU276" s="54"/>
      <c r="KEV276" s="66"/>
      <c r="KEW276" s="54"/>
      <c r="KEX276" s="66"/>
      <c r="KEY276" s="54"/>
      <c r="KEZ276" s="66"/>
      <c r="KFA276" s="54"/>
      <c r="KFB276" s="66"/>
      <c r="KFC276" s="54"/>
      <c r="KFD276" s="66"/>
      <c r="KFE276" s="54"/>
      <c r="KFF276" s="66"/>
      <c r="KFG276" s="54"/>
      <c r="KFH276" s="66"/>
      <c r="KFI276" s="54"/>
      <c r="KFJ276" s="66"/>
      <c r="KFK276" s="54"/>
      <c r="KFL276" s="66"/>
      <c r="KFM276" s="54"/>
      <c r="KFN276" s="66"/>
      <c r="KFO276" s="54"/>
      <c r="KFP276" s="66"/>
      <c r="KFQ276" s="54"/>
      <c r="KFR276" s="66"/>
      <c r="KFS276" s="54"/>
      <c r="KFT276" s="66"/>
      <c r="KFU276" s="54"/>
      <c r="KFV276" s="66"/>
      <c r="KFW276" s="54"/>
      <c r="KFX276" s="66"/>
      <c r="KFY276" s="54"/>
      <c r="KFZ276" s="66"/>
      <c r="KGA276" s="54"/>
      <c r="KGB276" s="66"/>
      <c r="KGC276" s="54"/>
      <c r="KGD276" s="66"/>
      <c r="KGE276" s="54"/>
      <c r="KGF276" s="66"/>
      <c r="KGG276" s="54"/>
      <c r="KGH276" s="66"/>
      <c r="KGI276" s="54"/>
      <c r="KGJ276" s="66"/>
      <c r="KGK276" s="54"/>
      <c r="KGL276" s="66"/>
      <c r="KGM276" s="54"/>
      <c r="KGN276" s="66"/>
      <c r="KGO276" s="54"/>
      <c r="KGP276" s="66"/>
      <c r="KGQ276" s="54"/>
      <c r="KGR276" s="66"/>
      <c r="KGS276" s="54"/>
      <c r="KGT276" s="66"/>
      <c r="KGU276" s="54"/>
      <c r="KGV276" s="66"/>
      <c r="KGW276" s="54"/>
      <c r="KGX276" s="66"/>
      <c r="KGY276" s="54"/>
      <c r="KGZ276" s="66"/>
      <c r="KHA276" s="54"/>
      <c r="KHB276" s="66"/>
      <c r="KHC276" s="54"/>
      <c r="KHD276" s="66"/>
      <c r="KHE276" s="54"/>
      <c r="KHF276" s="66"/>
      <c r="KHG276" s="54"/>
      <c r="KHH276" s="66"/>
      <c r="KHI276" s="54"/>
      <c r="KHJ276" s="66"/>
      <c r="KHK276" s="54"/>
      <c r="KHL276" s="66"/>
      <c r="KHM276" s="54"/>
      <c r="KHN276" s="66"/>
      <c r="KHO276" s="54"/>
      <c r="KHP276" s="66"/>
      <c r="KHQ276" s="54"/>
      <c r="KHR276" s="66"/>
      <c r="KHS276" s="54"/>
      <c r="KHT276" s="66"/>
      <c r="KHU276" s="54"/>
      <c r="KHV276" s="66"/>
      <c r="KHW276" s="54"/>
      <c r="KHX276" s="66"/>
      <c r="KHY276" s="54"/>
      <c r="KHZ276" s="66"/>
      <c r="KIA276" s="54"/>
      <c r="KIB276" s="66"/>
      <c r="KIC276" s="54"/>
      <c r="KID276" s="66"/>
      <c r="KIE276" s="54"/>
      <c r="KIF276" s="66"/>
      <c r="KIG276" s="54"/>
      <c r="KIH276" s="66"/>
      <c r="KII276" s="54"/>
      <c r="KIJ276" s="66"/>
      <c r="KIK276" s="54"/>
      <c r="KIL276" s="66"/>
      <c r="KIM276" s="54"/>
      <c r="KIN276" s="66"/>
      <c r="KIO276" s="54"/>
      <c r="KIP276" s="66"/>
      <c r="KIQ276" s="54"/>
      <c r="KIR276" s="66"/>
      <c r="KIS276" s="54"/>
      <c r="KIT276" s="66"/>
      <c r="KIU276" s="54"/>
      <c r="KIV276" s="66"/>
      <c r="KIW276" s="54"/>
      <c r="KIX276" s="66"/>
      <c r="KIY276" s="54"/>
      <c r="KIZ276" s="66"/>
      <c r="KJA276" s="54"/>
      <c r="KJB276" s="66"/>
      <c r="KJC276" s="54"/>
      <c r="KJD276" s="66"/>
      <c r="KJE276" s="54"/>
      <c r="KJF276" s="66"/>
      <c r="KJG276" s="54"/>
      <c r="KJH276" s="66"/>
      <c r="KJI276" s="54"/>
      <c r="KJJ276" s="66"/>
      <c r="KJK276" s="54"/>
      <c r="KJL276" s="66"/>
      <c r="KJM276" s="54"/>
      <c r="KJN276" s="66"/>
      <c r="KJO276" s="54"/>
      <c r="KJP276" s="66"/>
      <c r="KJQ276" s="54"/>
      <c r="KJR276" s="66"/>
      <c r="KJS276" s="54"/>
      <c r="KJT276" s="66"/>
      <c r="KJU276" s="54"/>
      <c r="KJV276" s="66"/>
      <c r="KJW276" s="54"/>
      <c r="KJX276" s="66"/>
      <c r="KJY276" s="54"/>
      <c r="KJZ276" s="66"/>
      <c r="KKA276" s="54"/>
      <c r="KKB276" s="66"/>
      <c r="KKC276" s="54"/>
      <c r="KKD276" s="66"/>
      <c r="KKE276" s="54"/>
      <c r="KKF276" s="66"/>
      <c r="KKG276" s="54"/>
      <c r="KKH276" s="66"/>
      <c r="KKI276" s="54"/>
      <c r="KKJ276" s="66"/>
      <c r="KKK276" s="54"/>
      <c r="KKL276" s="66"/>
      <c r="KKM276" s="54"/>
      <c r="KKN276" s="66"/>
      <c r="KKO276" s="54"/>
      <c r="KKP276" s="66"/>
      <c r="KKQ276" s="54"/>
      <c r="KKR276" s="66"/>
      <c r="KKS276" s="54"/>
      <c r="KKT276" s="66"/>
      <c r="KKU276" s="54"/>
      <c r="KKV276" s="66"/>
      <c r="KKW276" s="54"/>
      <c r="KKX276" s="66"/>
      <c r="KKY276" s="54"/>
      <c r="KKZ276" s="66"/>
      <c r="KLA276" s="54"/>
      <c r="KLB276" s="66"/>
      <c r="KLC276" s="54"/>
      <c r="KLD276" s="66"/>
      <c r="KLE276" s="54"/>
      <c r="KLF276" s="66"/>
      <c r="KLG276" s="54"/>
      <c r="KLH276" s="66"/>
      <c r="KLI276" s="54"/>
      <c r="KLJ276" s="66"/>
      <c r="KLK276" s="54"/>
      <c r="KLL276" s="66"/>
      <c r="KLM276" s="54"/>
      <c r="KLN276" s="66"/>
      <c r="KLO276" s="54"/>
      <c r="KLP276" s="66"/>
      <c r="KLQ276" s="54"/>
      <c r="KLR276" s="66"/>
      <c r="KLS276" s="54"/>
      <c r="KLT276" s="66"/>
      <c r="KLU276" s="54"/>
      <c r="KLV276" s="66"/>
      <c r="KLW276" s="54"/>
      <c r="KLX276" s="66"/>
      <c r="KLY276" s="54"/>
      <c r="KLZ276" s="66"/>
      <c r="KMA276" s="54"/>
      <c r="KMB276" s="66"/>
      <c r="KMC276" s="54"/>
      <c r="KMD276" s="66"/>
      <c r="KME276" s="54"/>
      <c r="KMF276" s="66"/>
      <c r="KMG276" s="54"/>
      <c r="KMH276" s="66"/>
      <c r="KMI276" s="54"/>
      <c r="KMJ276" s="66"/>
      <c r="KMK276" s="54"/>
      <c r="KML276" s="66"/>
      <c r="KMM276" s="54"/>
      <c r="KMN276" s="66"/>
      <c r="KMO276" s="54"/>
      <c r="KMP276" s="66"/>
      <c r="KMQ276" s="54"/>
      <c r="KMR276" s="66"/>
      <c r="KMS276" s="54"/>
      <c r="KMT276" s="66"/>
      <c r="KMU276" s="54"/>
      <c r="KMV276" s="66"/>
      <c r="KMW276" s="54"/>
      <c r="KMX276" s="66"/>
      <c r="KMY276" s="54"/>
      <c r="KMZ276" s="66"/>
      <c r="KNA276" s="54"/>
      <c r="KNB276" s="66"/>
      <c r="KNC276" s="54"/>
      <c r="KND276" s="66"/>
      <c r="KNE276" s="54"/>
      <c r="KNF276" s="66"/>
      <c r="KNG276" s="54"/>
      <c r="KNH276" s="66"/>
      <c r="KNI276" s="54"/>
      <c r="KNJ276" s="66"/>
      <c r="KNK276" s="54"/>
      <c r="KNL276" s="66"/>
      <c r="KNM276" s="54"/>
      <c r="KNN276" s="66"/>
      <c r="KNO276" s="54"/>
      <c r="KNP276" s="66"/>
      <c r="KNQ276" s="54"/>
      <c r="KNR276" s="66"/>
      <c r="KNS276" s="54"/>
      <c r="KNT276" s="66"/>
      <c r="KNU276" s="54"/>
      <c r="KNV276" s="66"/>
      <c r="KNW276" s="54"/>
      <c r="KNX276" s="66"/>
      <c r="KNY276" s="54"/>
      <c r="KNZ276" s="66"/>
      <c r="KOA276" s="54"/>
      <c r="KOB276" s="66"/>
      <c r="KOC276" s="54"/>
      <c r="KOD276" s="66"/>
      <c r="KOE276" s="54"/>
      <c r="KOF276" s="66"/>
      <c r="KOG276" s="54"/>
      <c r="KOH276" s="66"/>
      <c r="KOI276" s="54"/>
      <c r="KOJ276" s="66"/>
      <c r="KOK276" s="54"/>
      <c r="KOL276" s="66"/>
      <c r="KOM276" s="54"/>
      <c r="KON276" s="66"/>
      <c r="KOO276" s="54"/>
      <c r="KOP276" s="66"/>
      <c r="KOQ276" s="54"/>
      <c r="KOR276" s="66"/>
      <c r="KOS276" s="54"/>
      <c r="KOT276" s="66"/>
      <c r="KOU276" s="54"/>
      <c r="KOV276" s="66"/>
      <c r="KOW276" s="54"/>
      <c r="KOX276" s="66"/>
      <c r="KOY276" s="54"/>
      <c r="KOZ276" s="66"/>
      <c r="KPA276" s="54"/>
      <c r="KPB276" s="66"/>
      <c r="KPC276" s="54"/>
      <c r="KPD276" s="66"/>
      <c r="KPE276" s="54"/>
      <c r="KPF276" s="66"/>
      <c r="KPG276" s="54"/>
      <c r="KPH276" s="66"/>
      <c r="KPI276" s="54"/>
      <c r="KPJ276" s="66"/>
      <c r="KPK276" s="54"/>
      <c r="KPL276" s="66"/>
      <c r="KPM276" s="54"/>
      <c r="KPN276" s="66"/>
      <c r="KPO276" s="54"/>
      <c r="KPP276" s="66"/>
      <c r="KPQ276" s="54"/>
      <c r="KPR276" s="66"/>
      <c r="KPS276" s="54"/>
      <c r="KPT276" s="66"/>
      <c r="KPU276" s="54"/>
      <c r="KPV276" s="66"/>
      <c r="KPW276" s="54"/>
      <c r="KPX276" s="66"/>
      <c r="KPY276" s="54"/>
      <c r="KPZ276" s="66"/>
      <c r="KQA276" s="54"/>
      <c r="KQB276" s="66"/>
      <c r="KQC276" s="54"/>
      <c r="KQD276" s="66"/>
      <c r="KQE276" s="54"/>
      <c r="KQF276" s="66"/>
      <c r="KQG276" s="54"/>
      <c r="KQH276" s="66"/>
      <c r="KQI276" s="54"/>
      <c r="KQJ276" s="66"/>
      <c r="KQK276" s="54"/>
      <c r="KQL276" s="66"/>
      <c r="KQM276" s="54"/>
      <c r="KQN276" s="66"/>
      <c r="KQO276" s="54"/>
      <c r="KQP276" s="66"/>
      <c r="KQQ276" s="54"/>
      <c r="KQR276" s="66"/>
      <c r="KQS276" s="54"/>
      <c r="KQT276" s="66"/>
      <c r="KQU276" s="54"/>
      <c r="KQV276" s="66"/>
      <c r="KQW276" s="54"/>
      <c r="KQX276" s="66"/>
      <c r="KQY276" s="54"/>
      <c r="KQZ276" s="66"/>
      <c r="KRA276" s="54"/>
      <c r="KRB276" s="66"/>
      <c r="KRC276" s="54"/>
      <c r="KRD276" s="66"/>
      <c r="KRE276" s="54"/>
      <c r="KRF276" s="66"/>
      <c r="KRG276" s="54"/>
      <c r="KRH276" s="66"/>
      <c r="KRI276" s="54"/>
      <c r="KRJ276" s="66"/>
      <c r="KRK276" s="54"/>
      <c r="KRL276" s="66"/>
      <c r="KRM276" s="54"/>
      <c r="KRN276" s="66"/>
      <c r="KRO276" s="54"/>
      <c r="KRP276" s="66"/>
      <c r="KRQ276" s="54"/>
      <c r="KRR276" s="66"/>
      <c r="KRS276" s="54"/>
      <c r="KRT276" s="66"/>
      <c r="KRU276" s="54"/>
      <c r="KRV276" s="66"/>
      <c r="KRW276" s="54"/>
      <c r="KRX276" s="66"/>
      <c r="KRY276" s="54"/>
      <c r="KRZ276" s="66"/>
      <c r="KSA276" s="54"/>
      <c r="KSB276" s="66"/>
      <c r="KSC276" s="54"/>
      <c r="KSD276" s="66"/>
      <c r="KSE276" s="54"/>
      <c r="KSF276" s="66"/>
      <c r="KSG276" s="54"/>
      <c r="KSH276" s="66"/>
      <c r="KSI276" s="54"/>
      <c r="KSJ276" s="66"/>
      <c r="KSK276" s="54"/>
      <c r="KSL276" s="66"/>
      <c r="KSM276" s="54"/>
      <c r="KSN276" s="66"/>
      <c r="KSO276" s="54"/>
      <c r="KSP276" s="66"/>
      <c r="KSQ276" s="54"/>
      <c r="KSR276" s="66"/>
      <c r="KSS276" s="54"/>
      <c r="KST276" s="66"/>
      <c r="KSU276" s="54"/>
      <c r="KSV276" s="66"/>
      <c r="KSW276" s="54"/>
      <c r="KSX276" s="66"/>
      <c r="KSY276" s="54"/>
      <c r="KSZ276" s="66"/>
      <c r="KTA276" s="54"/>
      <c r="KTB276" s="66"/>
      <c r="KTC276" s="54"/>
      <c r="KTD276" s="66"/>
      <c r="KTE276" s="54"/>
      <c r="KTF276" s="66"/>
      <c r="KTG276" s="54"/>
      <c r="KTH276" s="66"/>
      <c r="KTI276" s="54"/>
      <c r="KTJ276" s="66"/>
      <c r="KTK276" s="54"/>
      <c r="KTL276" s="66"/>
      <c r="KTM276" s="54"/>
      <c r="KTN276" s="66"/>
      <c r="KTO276" s="54"/>
      <c r="KTP276" s="66"/>
      <c r="KTQ276" s="54"/>
      <c r="KTR276" s="66"/>
      <c r="KTS276" s="54"/>
      <c r="KTT276" s="66"/>
      <c r="KTU276" s="54"/>
      <c r="KTV276" s="66"/>
      <c r="KTW276" s="54"/>
      <c r="KTX276" s="66"/>
      <c r="KTY276" s="54"/>
      <c r="KTZ276" s="66"/>
      <c r="KUA276" s="54"/>
      <c r="KUB276" s="66"/>
      <c r="KUC276" s="54"/>
      <c r="KUD276" s="66"/>
      <c r="KUE276" s="54"/>
      <c r="KUF276" s="66"/>
      <c r="KUG276" s="54"/>
      <c r="KUH276" s="66"/>
      <c r="KUI276" s="54"/>
      <c r="KUJ276" s="66"/>
      <c r="KUK276" s="54"/>
      <c r="KUL276" s="66"/>
      <c r="KUM276" s="54"/>
      <c r="KUN276" s="66"/>
      <c r="KUO276" s="54"/>
      <c r="KUP276" s="66"/>
      <c r="KUQ276" s="54"/>
      <c r="KUR276" s="66"/>
      <c r="KUS276" s="54"/>
      <c r="KUT276" s="66"/>
      <c r="KUU276" s="54"/>
      <c r="KUV276" s="66"/>
      <c r="KUW276" s="54"/>
      <c r="KUX276" s="66"/>
      <c r="KUY276" s="54"/>
      <c r="KUZ276" s="66"/>
      <c r="KVA276" s="54"/>
      <c r="KVB276" s="66"/>
      <c r="KVC276" s="54"/>
      <c r="KVD276" s="66"/>
      <c r="KVE276" s="54"/>
      <c r="KVF276" s="66"/>
      <c r="KVG276" s="54"/>
      <c r="KVH276" s="66"/>
      <c r="KVI276" s="54"/>
      <c r="KVJ276" s="66"/>
      <c r="KVK276" s="54"/>
      <c r="KVL276" s="66"/>
      <c r="KVM276" s="54"/>
      <c r="KVN276" s="66"/>
      <c r="KVO276" s="54"/>
      <c r="KVP276" s="66"/>
      <c r="KVQ276" s="54"/>
      <c r="KVR276" s="66"/>
      <c r="KVS276" s="54"/>
      <c r="KVT276" s="66"/>
      <c r="KVU276" s="54"/>
      <c r="KVV276" s="66"/>
      <c r="KVW276" s="54"/>
      <c r="KVX276" s="66"/>
      <c r="KVY276" s="54"/>
      <c r="KVZ276" s="66"/>
      <c r="KWA276" s="54"/>
      <c r="KWB276" s="66"/>
      <c r="KWC276" s="54"/>
      <c r="KWD276" s="66"/>
      <c r="KWE276" s="54"/>
      <c r="KWF276" s="66"/>
      <c r="KWG276" s="54"/>
      <c r="KWH276" s="66"/>
      <c r="KWI276" s="54"/>
      <c r="KWJ276" s="66"/>
      <c r="KWK276" s="54"/>
      <c r="KWL276" s="66"/>
      <c r="KWM276" s="54"/>
      <c r="KWN276" s="66"/>
      <c r="KWO276" s="54"/>
      <c r="KWP276" s="66"/>
      <c r="KWQ276" s="54"/>
      <c r="KWR276" s="66"/>
      <c r="KWS276" s="54"/>
      <c r="KWT276" s="66"/>
      <c r="KWU276" s="54"/>
      <c r="KWV276" s="66"/>
      <c r="KWW276" s="54"/>
      <c r="KWX276" s="66"/>
      <c r="KWY276" s="54"/>
      <c r="KWZ276" s="66"/>
      <c r="KXA276" s="54"/>
      <c r="KXB276" s="66"/>
      <c r="KXC276" s="54"/>
      <c r="KXD276" s="66"/>
      <c r="KXE276" s="54"/>
      <c r="KXF276" s="66"/>
      <c r="KXG276" s="54"/>
      <c r="KXH276" s="66"/>
      <c r="KXI276" s="54"/>
      <c r="KXJ276" s="66"/>
      <c r="KXK276" s="54"/>
      <c r="KXL276" s="66"/>
      <c r="KXM276" s="54"/>
      <c r="KXN276" s="66"/>
      <c r="KXO276" s="54"/>
      <c r="KXP276" s="66"/>
      <c r="KXQ276" s="54"/>
      <c r="KXR276" s="66"/>
      <c r="KXS276" s="54"/>
      <c r="KXT276" s="66"/>
      <c r="KXU276" s="54"/>
      <c r="KXV276" s="66"/>
      <c r="KXW276" s="54"/>
      <c r="KXX276" s="66"/>
      <c r="KXY276" s="54"/>
      <c r="KXZ276" s="66"/>
      <c r="KYA276" s="54"/>
      <c r="KYB276" s="66"/>
      <c r="KYC276" s="54"/>
      <c r="KYD276" s="66"/>
      <c r="KYE276" s="54"/>
      <c r="KYF276" s="66"/>
      <c r="KYG276" s="54"/>
      <c r="KYH276" s="66"/>
      <c r="KYI276" s="54"/>
      <c r="KYJ276" s="66"/>
      <c r="KYK276" s="54"/>
      <c r="KYL276" s="66"/>
      <c r="KYM276" s="54"/>
      <c r="KYN276" s="66"/>
      <c r="KYO276" s="54"/>
      <c r="KYP276" s="66"/>
      <c r="KYQ276" s="54"/>
      <c r="KYR276" s="66"/>
      <c r="KYS276" s="54"/>
      <c r="KYT276" s="66"/>
      <c r="KYU276" s="54"/>
      <c r="KYV276" s="66"/>
      <c r="KYW276" s="54"/>
      <c r="KYX276" s="66"/>
      <c r="KYY276" s="54"/>
      <c r="KYZ276" s="66"/>
      <c r="KZA276" s="54"/>
      <c r="KZB276" s="66"/>
      <c r="KZC276" s="54"/>
      <c r="KZD276" s="66"/>
      <c r="KZE276" s="54"/>
      <c r="KZF276" s="66"/>
      <c r="KZG276" s="54"/>
      <c r="KZH276" s="66"/>
      <c r="KZI276" s="54"/>
      <c r="KZJ276" s="66"/>
      <c r="KZK276" s="54"/>
      <c r="KZL276" s="66"/>
      <c r="KZM276" s="54"/>
      <c r="KZN276" s="66"/>
      <c r="KZO276" s="54"/>
      <c r="KZP276" s="66"/>
      <c r="KZQ276" s="54"/>
      <c r="KZR276" s="66"/>
      <c r="KZS276" s="54"/>
      <c r="KZT276" s="66"/>
      <c r="KZU276" s="54"/>
      <c r="KZV276" s="66"/>
      <c r="KZW276" s="54"/>
      <c r="KZX276" s="66"/>
      <c r="KZY276" s="54"/>
      <c r="KZZ276" s="66"/>
      <c r="LAA276" s="54"/>
      <c r="LAB276" s="66"/>
      <c r="LAC276" s="54"/>
      <c r="LAD276" s="66"/>
      <c r="LAE276" s="54"/>
      <c r="LAF276" s="66"/>
      <c r="LAG276" s="54"/>
      <c r="LAH276" s="66"/>
      <c r="LAI276" s="54"/>
      <c r="LAJ276" s="66"/>
      <c r="LAK276" s="54"/>
      <c r="LAL276" s="66"/>
      <c r="LAM276" s="54"/>
      <c r="LAN276" s="66"/>
      <c r="LAO276" s="54"/>
      <c r="LAP276" s="66"/>
      <c r="LAQ276" s="54"/>
      <c r="LAR276" s="66"/>
      <c r="LAS276" s="54"/>
      <c r="LAT276" s="66"/>
      <c r="LAU276" s="54"/>
      <c r="LAV276" s="66"/>
      <c r="LAW276" s="54"/>
      <c r="LAX276" s="66"/>
      <c r="LAY276" s="54"/>
      <c r="LAZ276" s="66"/>
      <c r="LBA276" s="54"/>
      <c r="LBB276" s="66"/>
      <c r="LBC276" s="54"/>
      <c r="LBD276" s="66"/>
      <c r="LBE276" s="54"/>
      <c r="LBF276" s="66"/>
      <c r="LBG276" s="54"/>
      <c r="LBH276" s="66"/>
      <c r="LBI276" s="54"/>
      <c r="LBJ276" s="66"/>
      <c r="LBK276" s="54"/>
      <c r="LBL276" s="66"/>
      <c r="LBM276" s="54"/>
      <c r="LBN276" s="66"/>
      <c r="LBO276" s="54"/>
      <c r="LBP276" s="66"/>
      <c r="LBQ276" s="54"/>
      <c r="LBR276" s="66"/>
      <c r="LBS276" s="54"/>
      <c r="LBT276" s="66"/>
      <c r="LBU276" s="54"/>
      <c r="LBV276" s="66"/>
      <c r="LBW276" s="54"/>
      <c r="LBX276" s="66"/>
      <c r="LBY276" s="54"/>
      <c r="LBZ276" s="66"/>
      <c r="LCA276" s="54"/>
      <c r="LCB276" s="66"/>
      <c r="LCC276" s="54"/>
      <c r="LCD276" s="66"/>
      <c r="LCE276" s="54"/>
      <c r="LCF276" s="66"/>
      <c r="LCG276" s="54"/>
      <c r="LCH276" s="66"/>
      <c r="LCI276" s="54"/>
      <c r="LCJ276" s="66"/>
      <c r="LCK276" s="54"/>
      <c r="LCL276" s="66"/>
      <c r="LCM276" s="54"/>
      <c r="LCN276" s="66"/>
      <c r="LCO276" s="54"/>
      <c r="LCP276" s="66"/>
      <c r="LCQ276" s="54"/>
      <c r="LCR276" s="66"/>
      <c r="LCS276" s="54"/>
      <c r="LCT276" s="66"/>
      <c r="LCU276" s="54"/>
      <c r="LCV276" s="66"/>
      <c r="LCW276" s="54"/>
      <c r="LCX276" s="66"/>
      <c r="LCY276" s="54"/>
      <c r="LCZ276" s="66"/>
      <c r="LDA276" s="54"/>
      <c r="LDB276" s="66"/>
      <c r="LDC276" s="54"/>
      <c r="LDD276" s="66"/>
      <c r="LDE276" s="54"/>
      <c r="LDF276" s="66"/>
      <c r="LDG276" s="54"/>
      <c r="LDH276" s="66"/>
      <c r="LDI276" s="54"/>
      <c r="LDJ276" s="66"/>
      <c r="LDK276" s="54"/>
      <c r="LDL276" s="66"/>
      <c r="LDM276" s="54"/>
      <c r="LDN276" s="66"/>
      <c r="LDO276" s="54"/>
      <c r="LDP276" s="66"/>
      <c r="LDQ276" s="54"/>
      <c r="LDR276" s="66"/>
      <c r="LDS276" s="54"/>
      <c r="LDT276" s="66"/>
      <c r="LDU276" s="54"/>
      <c r="LDV276" s="66"/>
      <c r="LDW276" s="54"/>
      <c r="LDX276" s="66"/>
      <c r="LDY276" s="54"/>
      <c r="LDZ276" s="66"/>
      <c r="LEA276" s="54"/>
      <c r="LEB276" s="66"/>
      <c r="LEC276" s="54"/>
      <c r="LED276" s="66"/>
      <c r="LEE276" s="54"/>
      <c r="LEF276" s="66"/>
      <c r="LEG276" s="54"/>
      <c r="LEH276" s="66"/>
      <c r="LEI276" s="54"/>
      <c r="LEJ276" s="66"/>
      <c r="LEK276" s="54"/>
      <c r="LEL276" s="66"/>
      <c r="LEM276" s="54"/>
      <c r="LEN276" s="66"/>
      <c r="LEO276" s="54"/>
      <c r="LEP276" s="66"/>
      <c r="LEQ276" s="54"/>
      <c r="LER276" s="66"/>
      <c r="LES276" s="54"/>
      <c r="LET276" s="66"/>
      <c r="LEU276" s="54"/>
      <c r="LEV276" s="66"/>
      <c r="LEW276" s="54"/>
      <c r="LEX276" s="66"/>
      <c r="LEY276" s="54"/>
      <c r="LEZ276" s="66"/>
      <c r="LFA276" s="54"/>
      <c r="LFB276" s="66"/>
      <c r="LFC276" s="54"/>
      <c r="LFD276" s="66"/>
      <c r="LFE276" s="54"/>
      <c r="LFF276" s="66"/>
      <c r="LFG276" s="54"/>
      <c r="LFH276" s="66"/>
      <c r="LFI276" s="54"/>
      <c r="LFJ276" s="66"/>
      <c r="LFK276" s="54"/>
      <c r="LFL276" s="66"/>
      <c r="LFM276" s="54"/>
      <c r="LFN276" s="66"/>
      <c r="LFO276" s="54"/>
      <c r="LFP276" s="66"/>
      <c r="LFQ276" s="54"/>
      <c r="LFR276" s="66"/>
      <c r="LFS276" s="54"/>
      <c r="LFT276" s="66"/>
      <c r="LFU276" s="54"/>
      <c r="LFV276" s="66"/>
      <c r="LFW276" s="54"/>
      <c r="LFX276" s="66"/>
      <c r="LFY276" s="54"/>
      <c r="LFZ276" s="66"/>
      <c r="LGA276" s="54"/>
      <c r="LGB276" s="66"/>
      <c r="LGC276" s="54"/>
      <c r="LGD276" s="66"/>
      <c r="LGE276" s="54"/>
      <c r="LGF276" s="66"/>
      <c r="LGG276" s="54"/>
      <c r="LGH276" s="66"/>
      <c r="LGI276" s="54"/>
      <c r="LGJ276" s="66"/>
      <c r="LGK276" s="54"/>
      <c r="LGL276" s="66"/>
      <c r="LGM276" s="54"/>
      <c r="LGN276" s="66"/>
      <c r="LGO276" s="54"/>
      <c r="LGP276" s="66"/>
      <c r="LGQ276" s="54"/>
      <c r="LGR276" s="66"/>
      <c r="LGS276" s="54"/>
      <c r="LGT276" s="66"/>
      <c r="LGU276" s="54"/>
      <c r="LGV276" s="66"/>
      <c r="LGW276" s="54"/>
      <c r="LGX276" s="66"/>
      <c r="LGY276" s="54"/>
      <c r="LGZ276" s="66"/>
      <c r="LHA276" s="54"/>
      <c r="LHB276" s="66"/>
      <c r="LHC276" s="54"/>
      <c r="LHD276" s="66"/>
      <c r="LHE276" s="54"/>
      <c r="LHF276" s="66"/>
      <c r="LHG276" s="54"/>
      <c r="LHH276" s="66"/>
      <c r="LHI276" s="54"/>
      <c r="LHJ276" s="66"/>
      <c r="LHK276" s="54"/>
      <c r="LHL276" s="66"/>
      <c r="LHM276" s="54"/>
      <c r="LHN276" s="66"/>
      <c r="LHO276" s="54"/>
      <c r="LHP276" s="66"/>
      <c r="LHQ276" s="54"/>
      <c r="LHR276" s="66"/>
      <c r="LHS276" s="54"/>
      <c r="LHT276" s="66"/>
      <c r="LHU276" s="54"/>
      <c r="LHV276" s="66"/>
      <c r="LHW276" s="54"/>
      <c r="LHX276" s="66"/>
      <c r="LHY276" s="54"/>
      <c r="LHZ276" s="66"/>
      <c r="LIA276" s="54"/>
      <c r="LIB276" s="66"/>
      <c r="LIC276" s="54"/>
      <c r="LID276" s="66"/>
      <c r="LIE276" s="54"/>
      <c r="LIF276" s="66"/>
      <c r="LIG276" s="54"/>
      <c r="LIH276" s="66"/>
      <c r="LII276" s="54"/>
      <c r="LIJ276" s="66"/>
      <c r="LIK276" s="54"/>
      <c r="LIL276" s="66"/>
      <c r="LIM276" s="54"/>
      <c r="LIN276" s="66"/>
      <c r="LIO276" s="54"/>
      <c r="LIP276" s="66"/>
      <c r="LIQ276" s="54"/>
      <c r="LIR276" s="66"/>
      <c r="LIS276" s="54"/>
      <c r="LIT276" s="66"/>
      <c r="LIU276" s="54"/>
      <c r="LIV276" s="66"/>
      <c r="LIW276" s="54"/>
      <c r="LIX276" s="66"/>
      <c r="LIY276" s="54"/>
      <c r="LIZ276" s="66"/>
      <c r="LJA276" s="54"/>
      <c r="LJB276" s="66"/>
      <c r="LJC276" s="54"/>
      <c r="LJD276" s="66"/>
      <c r="LJE276" s="54"/>
      <c r="LJF276" s="66"/>
      <c r="LJG276" s="54"/>
      <c r="LJH276" s="66"/>
      <c r="LJI276" s="54"/>
      <c r="LJJ276" s="66"/>
      <c r="LJK276" s="54"/>
      <c r="LJL276" s="66"/>
      <c r="LJM276" s="54"/>
      <c r="LJN276" s="66"/>
      <c r="LJO276" s="54"/>
      <c r="LJP276" s="66"/>
      <c r="LJQ276" s="54"/>
      <c r="LJR276" s="66"/>
      <c r="LJS276" s="54"/>
      <c r="LJT276" s="66"/>
      <c r="LJU276" s="54"/>
      <c r="LJV276" s="66"/>
      <c r="LJW276" s="54"/>
      <c r="LJX276" s="66"/>
      <c r="LJY276" s="54"/>
      <c r="LJZ276" s="66"/>
      <c r="LKA276" s="54"/>
      <c r="LKB276" s="66"/>
      <c r="LKC276" s="54"/>
      <c r="LKD276" s="66"/>
      <c r="LKE276" s="54"/>
      <c r="LKF276" s="66"/>
      <c r="LKG276" s="54"/>
      <c r="LKH276" s="66"/>
      <c r="LKI276" s="54"/>
      <c r="LKJ276" s="66"/>
      <c r="LKK276" s="54"/>
      <c r="LKL276" s="66"/>
      <c r="LKM276" s="54"/>
      <c r="LKN276" s="66"/>
      <c r="LKO276" s="54"/>
      <c r="LKP276" s="66"/>
      <c r="LKQ276" s="54"/>
      <c r="LKR276" s="66"/>
      <c r="LKS276" s="54"/>
      <c r="LKT276" s="66"/>
      <c r="LKU276" s="54"/>
      <c r="LKV276" s="66"/>
      <c r="LKW276" s="54"/>
      <c r="LKX276" s="66"/>
      <c r="LKY276" s="54"/>
      <c r="LKZ276" s="66"/>
      <c r="LLA276" s="54"/>
      <c r="LLB276" s="66"/>
      <c r="LLC276" s="54"/>
      <c r="LLD276" s="66"/>
      <c r="LLE276" s="54"/>
      <c r="LLF276" s="66"/>
      <c r="LLG276" s="54"/>
      <c r="LLH276" s="66"/>
      <c r="LLI276" s="54"/>
      <c r="LLJ276" s="66"/>
      <c r="LLK276" s="54"/>
      <c r="LLL276" s="66"/>
      <c r="LLM276" s="54"/>
      <c r="LLN276" s="66"/>
      <c r="LLO276" s="54"/>
      <c r="LLP276" s="66"/>
      <c r="LLQ276" s="54"/>
      <c r="LLR276" s="66"/>
      <c r="LLS276" s="54"/>
      <c r="LLT276" s="66"/>
      <c r="LLU276" s="54"/>
      <c r="LLV276" s="66"/>
      <c r="LLW276" s="54"/>
      <c r="LLX276" s="66"/>
      <c r="LLY276" s="54"/>
      <c r="LLZ276" s="66"/>
      <c r="LMA276" s="54"/>
      <c r="LMB276" s="66"/>
      <c r="LMC276" s="54"/>
      <c r="LMD276" s="66"/>
      <c r="LME276" s="54"/>
      <c r="LMF276" s="66"/>
      <c r="LMG276" s="54"/>
      <c r="LMH276" s="66"/>
      <c r="LMI276" s="54"/>
      <c r="LMJ276" s="66"/>
      <c r="LMK276" s="54"/>
      <c r="LML276" s="66"/>
      <c r="LMM276" s="54"/>
      <c r="LMN276" s="66"/>
      <c r="LMO276" s="54"/>
      <c r="LMP276" s="66"/>
      <c r="LMQ276" s="54"/>
      <c r="LMR276" s="66"/>
      <c r="LMS276" s="54"/>
      <c r="LMT276" s="66"/>
      <c r="LMU276" s="54"/>
      <c r="LMV276" s="66"/>
      <c r="LMW276" s="54"/>
      <c r="LMX276" s="66"/>
      <c r="LMY276" s="54"/>
      <c r="LMZ276" s="66"/>
      <c r="LNA276" s="54"/>
      <c r="LNB276" s="66"/>
      <c r="LNC276" s="54"/>
      <c r="LND276" s="66"/>
      <c r="LNE276" s="54"/>
      <c r="LNF276" s="66"/>
      <c r="LNG276" s="54"/>
      <c r="LNH276" s="66"/>
      <c r="LNI276" s="54"/>
      <c r="LNJ276" s="66"/>
      <c r="LNK276" s="54"/>
      <c r="LNL276" s="66"/>
      <c r="LNM276" s="54"/>
      <c r="LNN276" s="66"/>
      <c r="LNO276" s="54"/>
      <c r="LNP276" s="66"/>
      <c r="LNQ276" s="54"/>
      <c r="LNR276" s="66"/>
      <c r="LNS276" s="54"/>
      <c r="LNT276" s="66"/>
      <c r="LNU276" s="54"/>
      <c r="LNV276" s="66"/>
      <c r="LNW276" s="54"/>
      <c r="LNX276" s="66"/>
      <c r="LNY276" s="54"/>
      <c r="LNZ276" s="66"/>
      <c r="LOA276" s="54"/>
      <c r="LOB276" s="66"/>
      <c r="LOC276" s="54"/>
      <c r="LOD276" s="66"/>
      <c r="LOE276" s="54"/>
      <c r="LOF276" s="66"/>
      <c r="LOG276" s="54"/>
      <c r="LOH276" s="66"/>
      <c r="LOI276" s="54"/>
      <c r="LOJ276" s="66"/>
      <c r="LOK276" s="54"/>
      <c r="LOL276" s="66"/>
      <c r="LOM276" s="54"/>
      <c r="LON276" s="66"/>
      <c r="LOO276" s="54"/>
      <c r="LOP276" s="66"/>
      <c r="LOQ276" s="54"/>
      <c r="LOR276" s="66"/>
      <c r="LOS276" s="54"/>
      <c r="LOT276" s="66"/>
      <c r="LOU276" s="54"/>
      <c r="LOV276" s="66"/>
      <c r="LOW276" s="54"/>
      <c r="LOX276" s="66"/>
      <c r="LOY276" s="54"/>
      <c r="LOZ276" s="66"/>
      <c r="LPA276" s="54"/>
      <c r="LPB276" s="66"/>
      <c r="LPC276" s="54"/>
      <c r="LPD276" s="66"/>
      <c r="LPE276" s="54"/>
      <c r="LPF276" s="66"/>
      <c r="LPG276" s="54"/>
      <c r="LPH276" s="66"/>
      <c r="LPI276" s="54"/>
      <c r="LPJ276" s="66"/>
      <c r="LPK276" s="54"/>
      <c r="LPL276" s="66"/>
      <c r="LPM276" s="54"/>
      <c r="LPN276" s="66"/>
      <c r="LPO276" s="54"/>
      <c r="LPP276" s="66"/>
      <c r="LPQ276" s="54"/>
      <c r="LPR276" s="66"/>
      <c r="LPS276" s="54"/>
      <c r="LPT276" s="66"/>
      <c r="LPU276" s="54"/>
      <c r="LPV276" s="66"/>
      <c r="LPW276" s="54"/>
      <c r="LPX276" s="66"/>
      <c r="LPY276" s="54"/>
      <c r="LPZ276" s="66"/>
      <c r="LQA276" s="54"/>
      <c r="LQB276" s="66"/>
      <c r="LQC276" s="54"/>
      <c r="LQD276" s="66"/>
      <c r="LQE276" s="54"/>
      <c r="LQF276" s="66"/>
      <c r="LQG276" s="54"/>
      <c r="LQH276" s="66"/>
      <c r="LQI276" s="54"/>
      <c r="LQJ276" s="66"/>
      <c r="LQK276" s="54"/>
      <c r="LQL276" s="66"/>
      <c r="LQM276" s="54"/>
      <c r="LQN276" s="66"/>
      <c r="LQO276" s="54"/>
      <c r="LQP276" s="66"/>
      <c r="LQQ276" s="54"/>
      <c r="LQR276" s="66"/>
      <c r="LQS276" s="54"/>
      <c r="LQT276" s="66"/>
      <c r="LQU276" s="54"/>
      <c r="LQV276" s="66"/>
      <c r="LQW276" s="54"/>
      <c r="LQX276" s="66"/>
      <c r="LQY276" s="54"/>
      <c r="LQZ276" s="66"/>
      <c r="LRA276" s="54"/>
      <c r="LRB276" s="66"/>
      <c r="LRC276" s="54"/>
      <c r="LRD276" s="66"/>
      <c r="LRE276" s="54"/>
      <c r="LRF276" s="66"/>
      <c r="LRG276" s="54"/>
      <c r="LRH276" s="66"/>
      <c r="LRI276" s="54"/>
      <c r="LRJ276" s="66"/>
      <c r="LRK276" s="54"/>
      <c r="LRL276" s="66"/>
      <c r="LRM276" s="54"/>
      <c r="LRN276" s="66"/>
      <c r="LRO276" s="54"/>
      <c r="LRP276" s="66"/>
      <c r="LRQ276" s="54"/>
      <c r="LRR276" s="66"/>
      <c r="LRS276" s="54"/>
      <c r="LRT276" s="66"/>
      <c r="LRU276" s="54"/>
      <c r="LRV276" s="66"/>
      <c r="LRW276" s="54"/>
      <c r="LRX276" s="66"/>
      <c r="LRY276" s="54"/>
      <c r="LRZ276" s="66"/>
      <c r="LSA276" s="54"/>
      <c r="LSB276" s="66"/>
      <c r="LSC276" s="54"/>
      <c r="LSD276" s="66"/>
      <c r="LSE276" s="54"/>
      <c r="LSF276" s="66"/>
      <c r="LSG276" s="54"/>
      <c r="LSH276" s="66"/>
      <c r="LSI276" s="54"/>
      <c r="LSJ276" s="66"/>
      <c r="LSK276" s="54"/>
      <c r="LSL276" s="66"/>
      <c r="LSM276" s="54"/>
      <c r="LSN276" s="66"/>
      <c r="LSO276" s="54"/>
      <c r="LSP276" s="66"/>
      <c r="LSQ276" s="54"/>
      <c r="LSR276" s="66"/>
      <c r="LSS276" s="54"/>
      <c r="LST276" s="66"/>
      <c r="LSU276" s="54"/>
      <c r="LSV276" s="66"/>
      <c r="LSW276" s="54"/>
      <c r="LSX276" s="66"/>
      <c r="LSY276" s="54"/>
      <c r="LSZ276" s="66"/>
      <c r="LTA276" s="54"/>
      <c r="LTB276" s="66"/>
      <c r="LTC276" s="54"/>
      <c r="LTD276" s="66"/>
      <c r="LTE276" s="54"/>
      <c r="LTF276" s="66"/>
      <c r="LTG276" s="54"/>
      <c r="LTH276" s="66"/>
      <c r="LTI276" s="54"/>
      <c r="LTJ276" s="66"/>
      <c r="LTK276" s="54"/>
      <c r="LTL276" s="66"/>
      <c r="LTM276" s="54"/>
      <c r="LTN276" s="66"/>
      <c r="LTO276" s="54"/>
      <c r="LTP276" s="66"/>
      <c r="LTQ276" s="54"/>
      <c r="LTR276" s="66"/>
      <c r="LTS276" s="54"/>
      <c r="LTT276" s="66"/>
      <c r="LTU276" s="54"/>
      <c r="LTV276" s="66"/>
      <c r="LTW276" s="54"/>
      <c r="LTX276" s="66"/>
      <c r="LTY276" s="54"/>
      <c r="LTZ276" s="66"/>
      <c r="LUA276" s="54"/>
      <c r="LUB276" s="66"/>
      <c r="LUC276" s="54"/>
      <c r="LUD276" s="66"/>
      <c r="LUE276" s="54"/>
      <c r="LUF276" s="66"/>
      <c r="LUG276" s="54"/>
      <c r="LUH276" s="66"/>
      <c r="LUI276" s="54"/>
      <c r="LUJ276" s="66"/>
      <c r="LUK276" s="54"/>
      <c r="LUL276" s="66"/>
      <c r="LUM276" s="54"/>
      <c r="LUN276" s="66"/>
      <c r="LUO276" s="54"/>
      <c r="LUP276" s="66"/>
      <c r="LUQ276" s="54"/>
      <c r="LUR276" s="66"/>
      <c r="LUS276" s="54"/>
      <c r="LUT276" s="66"/>
      <c r="LUU276" s="54"/>
      <c r="LUV276" s="66"/>
      <c r="LUW276" s="54"/>
      <c r="LUX276" s="66"/>
      <c r="LUY276" s="54"/>
      <c r="LUZ276" s="66"/>
      <c r="LVA276" s="54"/>
      <c r="LVB276" s="66"/>
      <c r="LVC276" s="54"/>
      <c r="LVD276" s="66"/>
      <c r="LVE276" s="54"/>
      <c r="LVF276" s="66"/>
      <c r="LVG276" s="54"/>
      <c r="LVH276" s="66"/>
      <c r="LVI276" s="54"/>
      <c r="LVJ276" s="66"/>
      <c r="LVK276" s="54"/>
      <c r="LVL276" s="66"/>
      <c r="LVM276" s="54"/>
      <c r="LVN276" s="66"/>
      <c r="LVO276" s="54"/>
      <c r="LVP276" s="66"/>
      <c r="LVQ276" s="54"/>
      <c r="LVR276" s="66"/>
      <c r="LVS276" s="54"/>
      <c r="LVT276" s="66"/>
      <c r="LVU276" s="54"/>
      <c r="LVV276" s="66"/>
      <c r="LVW276" s="54"/>
      <c r="LVX276" s="66"/>
      <c r="LVY276" s="54"/>
      <c r="LVZ276" s="66"/>
      <c r="LWA276" s="54"/>
      <c r="LWB276" s="66"/>
      <c r="LWC276" s="54"/>
      <c r="LWD276" s="66"/>
      <c r="LWE276" s="54"/>
      <c r="LWF276" s="66"/>
      <c r="LWG276" s="54"/>
      <c r="LWH276" s="66"/>
      <c r="LWI276" s="54"/>
      <c r="LWJ276" s="66"/>
      <c r="LWK276" s="54"/>
      <c r="LWL276" s="66"/>
      <c r="LWM276" s="54"/>
      <c r="LWN276" s="66"/>
      <c r="LWO276" s="54"/>
      <c r="LWP276" s="66"/>
      <c r="LWQ276" s="54"/>
      <c r="LWR276" s="66"/>
      <c r="LWS276" s="54"/>
      <c r="LWT276" s="66"/>
      <c r="LWU276" s="54"/>
      <c r="LWV276" s="66"/>
      <c r="LWW276" s="54"/>
      <c r="LWX276" s="66"/>
      <c r="LWY276" s="54"/>
      <c r="LWZ276" s="66"/>
      <c r="LXA276" s="54"/>
      <c r="LXB276" s="66"/>
      <c r="LXC276" s="54"/>
      <c r="LXD276" s="66"/>
      <c r="LXE276" s="54"/>
      <c r="LXF276" s="66"/>
      <c r="LXG276" s="54"/>
      <c r="LXH276" s="66"/>
      <c r="LXI276" s="54"/>
      <c r="LXJ276" s="66"/>
      <c r="LXK276" s="54"/>
      <c r="LXL276" s="66"/>
      <c r="LXM276" s="54"/>
      <c r="LXN276" s="66"/>
      <c r="LXO276" s="54"/>
      <c r="LXP276" s="66"/>
      <c r="LXQ276" s="54"/>
      <c r="LXR276" s="66"/>
      <c r="LXS276" s="54"/>
      <c r="LXT276" s="66"/>
      <c r="LXU276" s="54"/>
      <c r="LXV276" s="66"/>
      <c r="LXW276" s="54"/>
      <c r="LXX276" s="66"/>
      <c r="LXY276" s="54"/>
      <c r="LXZ276" s="66"/>
      <c r="LYA276" s="54"/>
      <c r="LYB276" s="66"/>
      <c r="LYC276" s="54"/>
      <c r="LYD276" s="66"/>
      <c r="LYE276" s="54"/>
      <c r="LYF276" s="66"/>
      <c r="LYG276" s="54"/>
      <c r="LYH276" s="66"/>
      <c r="LYI276" s="54"/>
      <c r="LYJ276" s="66"/>
      <c r="LYK276" s="54"/>
      <c r="LYL276" s="66"/>
      <c r="LYM276" s="54"/>
      <c r="LYN276" s="66"/>
      <c r="LYO276" s="54"/>
      <c r="LYP276" s="66"/>
      <c r="LYQ276" s="54"/>
      <c r="LYR276" s="66"/>
      <c r="LYS276" s="54"/>
      <c r="LYT276" s="66"/>
      <c r="LYU276" s="54"/>
      <c r="LYV276" s="66"/>
      <c r="LYW276" s="54"/>
      <c r="LYX276" s="66"/>
      <c r="LYY276" s="54"/>
      <c r="LYZ276" s="66"/>
      <c r="LZA276" s="54"/>
      <c r="LZB276" s="66"/>
      <c r="LZC276" s="54"/>
      <c r="LZD276" s="66"/>
      <c r="LZE276" s="54"/>
      <c r="LZF276" s="66"/>
      <c r="LZG276" s="54"/>
      <c r="LZH276" s="66"/>
      <c r="LZI276" s="54"/>
      <c r="LZJ276" s="66"/>
      <c r="LZK276" s="54"/>
      <c r="LZL276" s="66"/>
      <c r="LZM276" s="54"/>
      <c r="LZN276" s="66"/>
      <c r="LZO276" s="54"/>
      <c r="LZP276" s="66"/>
      <c r="LZQ276" s="54"/>
      <c r="LZR276" s="66"/>
      <c r="LZS276" s="54"/>
      <c r="LZT276" s="66"/>
      <c r="LZU276" s="54"/>
      <c r="LZV276" s="66"/>
      <c r="LZW276" s="54"/>
      <c r="LZX276" s="66"/>
      <c r="LZY276" s="54"/>
      <c r="LZZ276" s="66"/>
      <c r="MAA276" s="54"/>
      <c r="MAB276" s="66"/>
      <c r="MAC276" s="54"/>
      <c r="MAD276" s="66"/>
      <c r="MAE276" s="54"/>
      <c r="MAF276" s="66"/>
      <c r="MAG276" s="54"/>
      <c r="MAH276" s="66"/>
      <c r="MAI276" s="54"/>
      <c r="MAJ276" s="66"/>
      <c r="MAK276" s="54"/>
      <c r="MAL276" s="66"/>
      <c r="MAM276" s="54"/>
      <c r="MAN276" s="66"/>
      <c r="MAO276" s="54"/>
      <c r="MAP276" s="66"/>
      <c r="MAQ276" s="54"/>
      <c r="MAR276" s="66"/>
      <c r="MAS276" s="54"/>
      <c r="MAT276" s="66"/>
      <c r="MAU276" s="54"/>
      <c r="MAV276" s="66"/>
      <c r="MAW276" s="54"/>
      <c r="MAX276" s="66"/>
      <c r="MAY276" s="54"/>
      <c r="MAZ276" s="66"/>
      <c r="MBA276" s="54"/>
      <c r="MBB276" s="66"/>
      <c r="MBC276" s="54"/>
      <c r="MBD276" s="66"/>
      <c r="MBE276" s="54"/>
      <c r="MBF276" s="66"/>
      <c r="MBG276" s="54"/>
      <c r="MBH276" s="66"/>
      <c r="MBI276" s="54"/>
      <c r="MBJ276" s="66"/>
      <c r="MBK276" s="54"/>
      <c r="MBL276" s="66"/>
      <c r="MBM276" s="54"/>
      <c r="MBN276" s="66"/>
      <c r="MBO276" s="54"/>
      <c r="MBP276" s="66"/>
      <c r="MBQ276" s="54"/>
      <c r="MBR276" s="66"/>
      <c r="MBS276" s="54"/>
      <c r="MBT276" s="66"/>
      <c r="MBU276" s="54"/>
      <c r="MBV276" s="66"/>
      <c r="MBW276" s="54"/>
      <c r="MBX276" s="66"/>
      <c r="MBY276" s="54"/>
      <c r="MBZ276" s="66"/>
      <c r="MCA276" s="54"/>
      <c r="MCB276" s="66"/>
      <c r="MCC276" s="54"/>
      <c r="MCD276" s="66"/>
      <c r="MCE276" s="54"/>
      <c r="MCF276" s="66"/>
      <c r="MCG276" s="54"/>
      <c r="MCH276" s="66"/>
      <c r="MCI276" s="54"/>
      <c r="MCJ276" s="66"/>
      <c r="MCK276" s="54"/>
      <c r="MCL276" s="66"/>
      <c r="MCM276" s="54"/>
      <c r="MCN276" s="66"/>
      <c r="MCO276" s="54"/>
      <c r="MCP276" s="66"/>
      <c r="MCQ276" s="54"/>
      <c r="MCR276" s="66"/>
      <c r="MCS276" s="54"/>
      <c r="MCT276" s="66"/>
      <c r="MCU276" s="54"/>
      <c r="MCV276" s="66"/>
      <c r="MCW276" s="54"/>
      <c r="MCX276" s="66"/>
      <c r="MCY276" s="54"/>
      <c r="MCZ276" s="66"/>
      <c r="MDA276" s="54"/>
      <c r="MDB276" s="66"/>
      <c r="MDC276" s="54"/>
      <c r="MDD276" s="66"/>
      <c r="MDE276" s="54"/>
      <c r="MDF276" s="66"/>
      <c r="MDG276" s="54"/>
      <c r="MDH276" s="66"/>
      <c r="MDI276" s="54"/>
      <c r="MDJ276" s="66"/>
      <c r="MDK276" s="54"/>
      <c r="MDL276" s="66"/>
      <c r="MDM276" s="54"/>
      <c r="MDN276" s="66"/>
      <c r="MDO276" s="54"/>
      <c r="MDP276" s="66"/>
      <c r="MDQ276" s="54"/>
      <c r="MDR276" s="66"/>
      <c r="MDS276" s="54"/>
      <c r="MDT276" s="66"/>
      <c r="MDU276" s="54"/>
      <c r="MDV276" s="66"/>
      <c r="MDW276" s="54"/>
      <c r="MDX276" s="66"/>
      <c r="MDY276" s="54"/>
      <c r="MDZ276" s="66"/>
      <c r="MEA276" s="54"/>
      <c r="MEB276" s="66"/>
      <c r="MEC276" s="54"/>
      <c r="MED276" s="66"/>
      <c r="MEE276" s="54"/>
      <c r="MEF276" s="66"/>
      <c r="MEG276" s="54"/>
      <c r="MEH276" s="66"/>
      <c r="MEI276" s="54"/>
      <c r="MEJ276" s="66"/>
      <c r="MEK276" s="54"/>
      <c r="MEL276" s="66"/>
      <c r="MEM276" s="54"/>
      <c r="MEN276" s="66"/>
      <c r="MEO276" s="54"/>
      <c r="MEP276" s="66"/>
      <c r="MEQ276" s="54"/>
      <c r="MER276" s="66"/>
      <c r="MES276" s="54"/>
      <c r="MET276" s="66"/>
      <c r="MEU276" s="54"/>
      <c r="MEV276" s="66"/>
      <c r="MEW276" s="54"/>
      <c r="MEX276" s="66"/>
      <c r="MEY276" s="54"/>
      <c r="MEZ276" s="66"/>
      <c r="MFA276" s="54"/>
      <c r="MFB276" s="66"/>
      <c r="MFC276" s="54"/>
      <c r="MFD276" s="66"/>
      <c r="MFE276" s="54"/>
      <c r="MFF276" s="66"/>
      <c r="MFG276" s="54"/>
      <c r="MFH276" s="66"/>
      <c r="MFI276" s="54"/>
      <c r="MFJ276" s="66"/>
      <c r="MFK276" s="54"/>
      <c r="MFL276" s="66"/>
      <c r="MFM276" s="54"/>
      <c r="MFN276" s="66"/>
      <c r="MFO276" s="54"/>
      <c r="MFP276" s="66"/>
      <c r="MFQ276" s="54"/>
      <c r="MFR276" s="66"/>
      <c r="MFS276" s="54"/>
      <c r="MFT276" s="66"/>
      <c r="MFU276" s="54"/>
      <c r="MFV276" s="66"/>
      <c r="MFW276" s="54"/>
      <c r="MFX276" s="66"/>
      <c r="MFY276" s="54"/>
      <c r="MFZ276" s="66"/>
      <c r="MGA276" s="54"/>
      <c r="MGB276" s="66"/>
      <c r="MGC276" s="54"/>
      <c r="MGD276" s="66"/>
      <c r="MGE276" s="54"/>
      <c r="MGF276" s="66"/>
      <c r="MGG276" s="54"/>
      <c r="MGH276" s="66"/>
      <c r="MGI276" s="54"/>
      <c r="MGJ276" s="66"/>
      <c r="MGK276" s="54"/>
      <c r="MGL276" s="66"/>
      <c r="MGM276" s="54"/>
      <c r="MGN276" s="66"/>
      <c r="MGO276" s="54"/>
      <c r="MGP276" s="66"/>
      <c r="MGQ276" s="54"/>
      <c r="MGR276" s="66"/>
      <c r="MGS276" s="54"/>
      <c r="MGT276" s="66"/>
      <c r="MGU276" s="54"/>
      <c r="MGV276" s="66"/>
      <c r="MGW276" s="54"/>
      <c r="MGX276" s="66"/>
      <c r="MGY276" s="54"/>
      <c r="MGZ276" s="66"/>
      <c r="MHA276" s="54"/>
      <c r="MHB276" s="66"/>
      <c r="MHC276" s="54"/>
      <c r="MHD276" s="66"/>
      <c r="MHE276" s="54"/>
      <c r="MHF276" s="66"/>
      <c r="MHG276" s="54"/>
      <c r="MHH276" s="66"/>
      <c r="MHI276" s="54"/>
      <c r="MHJ276" s="66"/>
      <c r="MHK276" s="54"/>
      <c r="MHL276" s="66"/>
      <c r="MHM276" s="54"/>
      <c r="MHN276" s="66"/>
      <c r="MHO276" s="54"/>
      <c r="MHP276" s="66"/>
      <c r="MHQ276" s="54"/>
      <c r="MHR276" s="66"/>
      <c r="MHS276" s="54"/>
      <c r="MHT276" s="66"/>
      <c r="MHU276" s="54"/>
      <c r="MHV276" s="66"/>
      <c r="MHW276" s="54"/>
      <c r="MHX276" s="66"/>
      <c r="MHY276" s="54"/>
      <c r="MHZ276" s="66"/>
      <c r="MIA276" s="54"/>
      <c r="MIB276" s="66"/>
      <c r="MIC276" s="54"/>
      <c r="MID276" s="66"/>
      <c r="MIE276" s="54"/>
      <c r="MIF276" s="66"/>
      <c r="MIG276" s="54"/>
      <c r="MIH276" s="66"/>
      <c r="MII276" s="54"/>
      <c r="MIJ276" s="66"/>
      <c r="MIK276" s="54"/>
      <c r="MIL276" s="66"/>
      <c r="MIM276" s="54"/>
      <c r="MIN276" s="66"/>
      <c r="MIO276" s="54"/>
      <c r="MIP276" s="66"/>
      <c r="MIQ276" s="54"/>
      <c r="MIR276" s="66"/>
      <c r="MIS276" s="54"/>
      <c r="MIT276" s="66"/>
      <c r="MIU276" s="54"/>
      <c r="MIV276" s="66"/>
      <c r="MIW276" s="54"/>
      <c r="MIX276" s="66"/>
      <c r="MIY276" s="54"/>
      <c r="MIZ276" s="66"/>
      <c r="MJA276" s="54"/>
      <c r="MJB276" s="66"/>
      <c r="MJC276" s="54"/>
      <c r="MJD276" s="66"/>
      <c r="MJE276" s="54"/>
      <c r="MJF276" s="66"/>
      <c r="MJG276" s="54"/>
      <c r="MJH276" s="66"/>
      <c r="MJI276" s="54"/>
      <c r="MJJ276" s="66"/>
      <c r="MJK276" s="54"/>
      <c r="MJL276" s="66"/>
      <c r="MJM276" s="54"/>
      <c r="MJN276" s="66"/>
      <c r="MJO276" s="54"/>
      <c r="MJP276" s="66"/>
      <c r="MJQ276" s="54"/>
      <c r="MJR276" s="66"/>
      <c r="MJS276" s="54"/>
      <c r="MJT276" s="66"/>
      <c r="MJU276" s="54"/>
      <c r="MJV276" s="66"/>
      <c r="MJW276" s="54"/>
      <c r="MJX276" s="66"/>
      <c r="MJY276" s="54"/>
      <c r="MJZ276" s="66"/>
      <c r="MKA276" s="54"/>
      <c r="MKB276" s="66"/>
      <c r="MKC276" s="54"/>
      <c r="MKD276" s="66"/>
      <c r="MKE276" s="54"/>
      <c r="MKF276" s="66"/>
      <c r="MKG276" s="54"/>
      <c r="MKH276" s="66"/>
      <c r="MKI276" s="54"/>
      <c r="MKJ276" s="66"/>
      <c r="MKK276" s="54"/>
      <c r="MKL276" s="66"/>
      <c r="MKM276" s="54"/>
      <c r="MKN276" s="66"/>
      <c r="MKO276" s="54"/>
      <c r="MKP276" s="66"/>
      <c r="MKQ276" s="54"/>
      <c r="MKR276" s="66"/>
      <c r="MKS276" s="54"/>
      <c r="MKT276" s="66"/>
      <c r="MKU276" s="54"/>
      <c r="MKV276" s="66"/>
      <c r="MKW276" s="54"/>
      <c r="MKX276" s="66"/>
      <c r="MKY276" s="54"/>
      <c r="MKZ276" s="66"/>
      <c r="MLA276" s="54"/>
      <c r="MLB276" s="66"/>
      <c r="MLC276" s="54"/>
      <c r="MLD276" s="66"/>
      <c r="MLE276" s="54"/>
      <c r="MLF276" s="66"/>
      <c r="MLG276" s="54"/>
      <c r="MLH276" s="66"/>
      <c r="MLI276" s="54"/>
      <c r="MLJ276" s="66"/>
      <c r="MLK276" s="54"/>
      <c r="MLL276" s="66"/>
      <c r="MLM276" s="54"/>
      <c r="MLN276" s="66"/>
      <c r="MLO276" s="54"/>
      <c r="MLP276" s="66"/>
      <c r="MLQ276" s="54"/>
      <c r="MLR276" s="66"/>
      <c r="MLS276" s="54"/>
      <c r="MLT276" s="66"/>
      <c r="MLU276" s="54"/>
      <c r="MLV276" s="66"/>
      <c r="MLW276" s="54"/>
      <c r="MLX276" s="66"/>
      <c r="MLY276" s="54"/>
      <c r="MLZ276" s="66"/>
      <c r="MMA276" s="54"/>
      <c r="MMB276" s="66"/>
      <c r="MMC276" s="54"/>
      <c r="MMD276" s="66"/>
      <c r="MME276" s="54"/>
      <c r="MMF276" s="66"/>
      <c r="MMG276" s="54"/>
      <c r="MMH276" s="66"/>
      <c r="MMI276" s="54"/>
      <c r="MMJ276" s="66"/>
      <c r="MMK276" s="54"/>
      <c r="MML276" s="66"/>
      <c r="MMM276" s="54"/>
      <c r="MMN276" s="66"/>
      <c r="MMO276" s="54"/>
      <c r="MMP276" s="66"/>
      <c r="MMQ276" s="54"/>
      <c r="MMR276" s="66"/>
      <c r="MMS276" s="54"/>
      <c r="MMT276" s="66"/>
      <c r="MMU276" s="54"/>
      <c r="MMV276" s="66"/>
      <c r="MMW276" s="54"/>
      <c r="MMX276" s="66"/>
      <c r="MMY276" s="54"/>
      <c r="MMZ276" s="66"/>
      <c r="MNA276" s="54"/>
      <c r="MNB276" s="66"/>
      <c r="MNC276" s="54"/>
      <c r="MND276" s="66"/>
      <c r="MNE276" s="54"/>
      <c r="MNF276" s="66"/>
      <c r="MNG276" s="54"/>
      <c r="MNH276" s="66"/>
      <c r="MNI276" s="54"/>
      <c r="MNJ276" s="66"/>
      <c r="MNK276" s="54"/>
      <c r="MNL276" s="66"/>
      <c r="MNM276" s="54"/>
      <c r="MNN276" s="66"/>
      <c r="MNO276" s="54"/>
      <c r="MNP276" s="66"/>
      <c r="MNQ276" s="54"/>
      <c r="MNR276" s="66"/>
      <c r="MNS276" s="54"/>
      <c r="MNT276" s="66"/>
      <c r="MNU276" s="54"/>
      <c r="MNV276" s="66"/>
      <c r="MNW276" s="54"/>
      <c r="MNX276" s="66"/>
      <c r="MNY276" s="54"/>
      <c r="MNZ276" s="66"/>
      <c r="MOA276" s="54"/>
      <c r="MOB276" s="66"/>
      <c r="MOC276" s="54"/>
      <c r="MOD276" s="66"/>
      <c r="MOE276" s="54"/>
      <c r="MOF276" s="66"/>
      <c r="MOG276" s="54"/>
      <c r="MOH276" s="66"/>
      <c r="MOI276" s="54"/>
      <c r="MOJ276" s="66"/>
      <c r="MOK276" s="54"/>
      <c r="MOL276" s="66"/>
      <c r="MOM276" s="54"/>
      <c r="MON276" s="66"/>
      <c r="MOO276" s="54"/>
      <c r="MOP276" s="66"/>
      <c r="MOQ276" s="54"/>
      <c r="MOR276" s="66"/>
      <c r="MOS276" s="54"/>
      <c r="MOT276" s="66"/>
      <c r="MOU276" s="54"/>
      <c r="MOV276" s="66"/>
      <c r="MOW276" s="54"/>
      <c r="MOX276" s="66"/>
      <c r="MOY276" s="54"/>
      <c r="MOZ276" s="66"/>
      <c r="MPA276" s="54"/>
      <c r="MPB276" s="66"/>
      <c r="MPC276" s="54"/>
      <c r="MPD276" s="66"/>
      <c r="MPE276" s="54"/>
      <c r="MPF276" s="66"/>
      <c r="MPG276" s="54"/>
      <c r="MPH276" s="66"/>
      <c r="MPI276" s="54"/>
      <c r="MPJ276" s="66"/>
      <c r="MPK276" s="54"/>
      <c r="MPL276" s="66"/>
      <c r="MPM276" s="54"/>
      <c r="MPN276" s="66"/>
      <c r="MPO276" s="54"/>
      <c r="MPP276" s="66"/>
      <c r="MPQ276" s="54"/>
      <c r="MPR276" s="66"/>
      <c r="MPS276" s="54"/>
      <c r="MPT276" s="66"/>
      <c r="MPU276" s="54"/>
      <c r="MPV276" s="66"/>
      <c r="MPW276" s="54"/>
      <c r="MPX276" s="66"/>
      <c r="MPY276" s="54"/>
      <c r="MPZ276" s="66"/>
      <c r="MQA276" s="54"/>
      <c r="MQB276" s="66"/>
      <c r="MQC276" s="54"/>
      <c r="MQD276" s="66"/>
      <c r="MQE276" s="54"/>
      <c r="MQF276" s="66"/>
      <c r="MQG276" s="54"/>
      <c r="MQH276" s="66"/>
      <c r="MQI276" s="54"/>
      <c r="MQJ276" s="66"/>
      <c r="MQK276" s="54"/>
      <c r="MQL276" s="66"/>
      <c r="MQM276" s="54"/>
      <c r="MQN276" s="66"/>
      <c r="MQO276" s="54"/>
      <c r="MQP276" s="66"/>
      <c r="MQQ276" s="54"/>
      <c r="MQR276" s="66"/>
      <c r="MQS276" s="54"/>
      <c r="MQT276" s="66"/>
      <c r="MQU276" s="54"/>
      <c r="MQV276" s="66"/>
      <c r="MQW276" s="54"/>
      <c r="MQX276" s="66"/>
      <c r="MQY276" s="54"/>
      <c r="MQZ276" s="66"/>
      <c r="MRA276" s="54"/>
      <c r="MRB276" s="66"/>
      <c r="MRC276" s="54"/>
      <c r="MRD276" s="66"/>
      <c r="MRE276" s="54"/>
      <c r="MRF276" s="66"/>
      <c r="MRG276" s="54"/>
      <c r="MRH276" s="66"/>
      <c r="MRI276" s="54"/>
      <c r="MRJ276" s="66"/>
      <c r="MRK276" s="54"/>
      <c r="MRL276" s="66"/>
      <c r="MRM276" s="54"/>
      <c r="MRN276" s="66"/>
      <c r="MRO276" s="54"/>
      <c r="MRP276" s="66"/>
      <c r="MRQ276" s="54"/>
      <c r="MRR276" s="66"/>
      <c r="MRS276" s="54"/>
      <c r="MRT276" s="66"/>
      <c r="MRU276" s="54"/>
      <c r="MRV276" s="66"/>
      <c r="MRW276" s="54"/>
      <c r="MRX276" s="66"/>
      <c r="MRY276" s="54"/>
      <c r="MRZ276" s="66"/>
      <c r="MSA276" s="54"/>
      <c r="MSB276" s="66"/>
      <c r="MSC276" s="54"/>
      <c r="MSD276" s="66"/>
      <c r="MSE276" s="54"/>
      <c r="MSF276" s="66"/>
      <c r="MSG276" s="54"/>
      <c r="MSH276" s="66"/>
      <c r="MSI276" s="54"/>
      <c r="MSJ276" s="66"/>
      <c r="MSK276" s="54"/>
      <c r="MSL276" s="66"/>
      <c r="MSM276" s="54"/>
      <c r="MSN276" s="66"/>
      <c r="MSO276" s="54"/>
      <c r="MSP276" s="66"/>
      <c r="MSQ276" s="54"/>
      <c r="MSR276" s="66"/>
      <c r="MSS276" s="54"/>
      <c r="MST276" s="66"/>
      <c r="MSU276" s="54"/>
      <c r="MSV276" s="66"/>
      <c r="MSW276" s="54"/>
      <c r="MSX276" s="66"/>
      <c r="MSY276" s="54"/>
      <c r="MSZ276" s="66"/>
      <c r="MTA276" s="54"/>
      <c r="MTB276" s="66"/>
      <c r="MTC276" s="54"/>
      <c r="MTD276" s="66"/>
      <c r="MTE276" s="54"/>
      <c r="MTF276" s="66"/>
      <c r="MTG276" s="54"/>
      <c r="MTH276" s="66"/>
      <c r="MTI276" s="54"/>
      <c r="MTJ276" s="66"/>
      <c r="MTK276" s="54"/>
      <c r="MTL276" s="66"/>
      <c r="MTM276" s="54"/>
      <c r="MTN276" s="66"/>
      <c r="MTO276" s="54"/>
      <c r="MTP276" s="66"/>
      <c r="MTQ276" s="54"/>
      <c r="MTR276" s="66"/>
      <c r="MTS276" s="54"/>
      <c r="MTT276" s="66"/>
      <c r="MTU276" s="54"/>
      <c r="MTV276" s="66"/>
      <c r="MTW276" s="54"/>
      <c r="MTX276" s="66"/>
      <c r="MTY276" s="54"/>
      <c r="MTZ276" s="66"/>
      <c r="MUA276" s="54"/>
      <c r="MUB276" s="66"/>
      <c r="MUC276" s="54"/>
      <c r="MUD276" s="66"/>
      <c r="MUE276" s="54"/>
      <c r="MUF276" s="66"/>
      <c r="MUG276" s="54"/>
      <c r="MUH276" s="66"/>
      <c r="MUI276" s="54"/>
      <c r="MUJ276" s="66"/>
      <c r="MUK276" s="54"/>
      <c r="MUL276" s="66"/>
      <c r="MUM276" s="54"/>
      <c r="MUN276" s="66"/>
      <c r="MUO276" s="54"/>
      <c r="MUP276" s="66"/>
      <c r="MUQ276" s="54"/>
      <c r="MUR276" s="66"/>
      <c r="MUS276" s="54"/>
      <c r="MUT276" s="66"/>
      <c r="MUU276" s="54"/>
      <c r="MUV276" s="66"/>
      <c r="MUW276" s="54"/>
      <c r="MUX276" s="66"/>
      <c r="MUY276" s="54"/>
      <c r="MUZ276" s="66"/>
      <c r="MVA276" s="54"/>
      <c r="MVB276" s="66"/>
      <c r="MVC276" s="54"/>
      <c r="MVD276" s="66"/>
      <c r="MVE276" s="54"/>
      <c r="MVF276" s="66"/>
      <c r="MVG276" s="54"/>
      <c r="MVH276" s="66"/>
      <c r="MVI276" s="54"/>
      <c r="MVJ276" s="66"/>
      <c r="MVK276" s="54"/>
      <c r="MVL276" s="66"/>
      <c r="MVM276" s="54"/>
      <c r="MVN276" s="66"/>
      <c r="MVO276" s="54"/>
      <c r="MVP276" s="66"/>
      <c r="MVQ276" s="54"/>
      <c r="MVR276" s="66"/>
      <c r="MVS276" s="54"/>
      <c r="MVT276" s="66"/>
      <c r="MVU276" s="54"/>
      <c r="MVV276" s="66"/>
      <c r="MVW276" s="54"/>
      <c r="MVX276" s="66"/>
      <c r="MVY276" s="54"/>
      <c r="MVZ276" s="66"/>
      <c r="MWA276" s="54"/>
      <c r="MWB276" s="66"/>
      <c r="MWC276" s="54"/>
      <c r="MWD276" s="66"/>
      <c r="MWE276" s="54"/>
      <c r="MWF276" s="66"/>
      <c r="MWG276" s="54"/>
      <c r="MWH276" s="66"/>
      <c r="MWI276" s="54"/>
      <c r="MWJ276" s="66"/>
      <c r="MWK276" s="54"/>
      <c r="MWL276" s="66"/>
      <c r="MWM276" s="54"/>
      <c r="MWN276" s="66"/>
      <c r="MWO276" s="54"/>
      <c r="MWP276" s="66"/>
      <c r="MWQ276" s="54"/>
      <c r="MWR276" s="66"/>
      <c r="MWS276" s="54"/>
      <c r="MWT276" s="66"/>
      <c r="MWU276" s="54"/>
      <c r="MWV276" s="66"/>
      <c r="MWW276" s="54"/>
      <c r="MWX276" s="66"/>
      <c r="MWY276" s="54"/>
      <c r="MWZ276" s="66"/>
      <c r="MXA276" s="54"/>
      <c r="MXB276" s="66"/>
      <c r="MXC276" s="54"/>
      <c r="MXD276" s="66"/>
      <c r="MXE276" s="54"/>
      <c r="MXF276" s="66"/>
      <c r="MXG276" s="54"/>
      <c r="MXH276" s="66"/>
      <c r="MXI276" s="54"/>
      <c r="MXJ276" s="66"/>
      <c r="MXK276" s="54"/>
      <c r="MXL276" s="66"/>
      <c r="MXM276" s="54"/>
      <c r="MXN276" s="66"/>
      <c r="MXO276" s="54"/>
      <c r="MXP276" s="66"/>
      <c r="MXQ276" s="54"/>
      <c r="MXR276" s="66"/>
      <c r="MXS276" s="54"/>
      <c r="MXT276" s="66"/>
      <c r="MXU276" s="54"/>
      <c r="MXV276" s="66"/>
      <c r="MXW276" s="54"/>
      <c r="MXX276" s="66"/>
      <c r="MXY276" s="54"/>
      <c r="MXZ276" s="66"/>
      <c r="MYA276" s="54"/>
      <c r="MYB276" s="66"/>
      <c r="MYC276" s="54"/>
      <c r="MYD276" s="66"/>
      <c r="MYE276" s="54"/>
      <c r="MYF276" s="66"/>
      <c r="MYG276" s="54"/>
      <c r="MYH276" s="66"/>
      <c r="MYI276" s="54"/>
      <c r="MYJ276" s="66"/>
      <c r="MYK276" s="54"/>
      <c r="MYL276" s="66"/>
      <c r="MYM276" s="54"/>
      <c r="MYN276" s="66"/>
      <c r="MYO276" s="54"/>
      <c r="MYP276" s="66"/>
      <c r="MYQ276" s="54"/>
      <c r="MYR276" s="66"/>
      <c r="MYS276" s="54"/>
      <c r="MYT276" s="66"/>
      <c r="MYU276" s="54"/>
      <c r="MYV276" s="66"/>
      <c r="MYW276" s="54"/>
      <c r="MYX276" s="66"/>
      <c r="MYY276" s="54"/>
      <c r="MYZ276" s="66"/>
      <c r="MZA276" s="54"/>
      <c r="MZB276" s="66"/>
      <c r="MZC276" s="54"/>
      <c r="MZD276" s="66"/>
      <c r="MZE276" s="54"/>
      <c r="MZF276" s="66"/>
      <c r="MZG276" s="54"/>
      <c r="MZH276" s="66"/>
      <c r="MZI276" s="54"/>
      <c r="MZJ276" s="66"/>
      <c r="MZK276" s="54"/>
      <c r="MZL276" s="66"/>
      <c r="MZM276" s="54"/>
      <c r="MZN276" s="66"/>
      <c r="MZO276" s="54"/>
      <c r="MZP276" s="66"/>
      <c r="MZQ276" s="54"/>
      <c r="MZR276" s="66"/>
      <c r="MZS276" s="54"/>
      <c r="MZT276" s="66"/>
      <c r="MZU276" s="54"/>
      <c r="MZV276" s="66"/>
      <c r="MZW276" s="54"/>
      <c r="MZX276" s="66"/>
      <c r="MZY276" s="54"/>
      <c r="MZZ276" s="66"/>
      <c r="NAA276" s="54"/>
      <c r="NAB276" s="66"/>
      <c r="NAC276" s="54"/>
      <c r="NAD276" s="66"/>
      <c r="NAE276" s="54"/>
      <c r="NAF276" s="66"/>
      <c r="NAG276" s="54"/>
      <c r="NAH276" s="66"/>
      <c r="NAI276" s="54"/>
      <c r="NAJ276" s="66"/>
      <c r="NAK276" s="54"/>
      <c r="NAL276" s="66"/>
      <c r="NAM276" s="54"/>
      <c r="NAN276" s="66"/>
      <c r="NAO276" s="54"/>
      <c r="NAP276" s="66"/>
      <c r="NAQ276" s="54"/>
      <c r="NAR276" s="66"/>
      <c r="NAS276" s="54"/>
      <c r="NAT276" s="66"/>
      <c r="NAU276" s="54"/>
      <c r="NAV276" s="66"/>
      <c r="NAW276" s="54"/>
      <c r="NAX276" s="66"/>
      <c r="NAY276" s="54"/>
      <c r="NAZ276" s="66"/>
      <c r="NBA276" s="54"/>
      <c r="NBB276" s="66"/>
      <c r="NBC276" s="54"/>
      <c r="NBD276" s="66"/>
      <c r="NBE276" s="54"/>
      <c r="NBF276" s="66"/>
      <c r="NBG276" s="54"/>
      <c r="NBH276" s="66"/>
      <c r="NBI276" s="54"/>
      <c r="NBJ276" s="66"/>
      <c r="NBK276" s="54"/>
      <c r="NBL276" s="66"/>
      <c r="NBM276" s="54"/>
      <c r="NBN276" s="66"/>
      <c r="NBO276" s="54"/>
      <c r="NBP276" s="66"/>
      <c r="NBQ276" s="54"/>
      <c r="NBR276" s="66"/>
      <c r="NBS276" s="54"/>
      <c r="NBT276" s="66"/>
      <c r="NBU276" s="54"/>
      <c r="NBV276" s="66"/>
      <c r="NBW276" s="54"/>
      <c r="NBX276" s="66"/>
      <c r="NBY276" s="54"/>
      <c r="NBZ276" s="66"/>
      <c r="NCA276" s="54"/>
      <c r="NCB276" s="66"/>
      <c r="NCC276" s="54"/>
      <c r="NCD276" s="66"/>
      <c r="NCE276" s="54"/>
      <c r="NCF276" s="66"/>
      <c r="NCG276" s="54"/>
      <c r="NCH276" s="66"/>
      <c r="NCI276" s="54"/>
      <c r="NCJ276" s="66"/>
      <c r="NCK276" s="54"/>
      <c r="NCL276" s="66"/>
      <c r="NCM276" s="54"/>
      <c r="NCN276" s="66"/>
      <c r="NCO276" s="54"/>
      <c r="NCP276" s="66"/>
      <c r="NCQ276" s="54"/>
      <c r="NCR276" s="66"/>
      <c r="NCS276" s="54"/>
      <c r="NCT276" s="66"/>
      <c r="NCU276" s="54"/>
      <c r="NCV276" s="66"/>
      <c r="NCW276" s="54"/>
      <c r="NCX276" s="66"/>
      <c r="NCY276" s="54"/>
      <c r="NCZ276" s="66"/>
      <c r="NDA276" s="54"/>
      <c r="NDB276" s="66"/>
      <c r="NDC276" s="54"/>
      <c r="NDD276" s="66"/>
      <c r="NDE276" s="54"/>
      <c r="NDF276" s="66"/>
      <c r="NDG276" s="54"/>
      <c r="NDH276" s="66"/>
      <c r="NDI276" s="54"/>
      <c r="NDJ276" s="66"/>
      <c r="NDK276" s="54"/>
      <c r="NDL276" s="66"/>
      <c r="NDM276" s="54"/>
      <c r="NDN276" s="66"/>
      <c r="NDO276" s="54"/>
      <c r="NDP276" s="66"/>
      <c r="NDQ276" s="54"/>
      <c r="NDR276" s="66"/>
      <c r="NDS276" s="54"/>
      <c r="NDT276" s="66"/>
      <c r="NDU276" s="54"/>
      <c r="NDV276" s="66"/>
      <c r="NDW276" s="54"/>
      <c r="NDX276" s="66"/>
      <c r="NDY276" s="54"/>
      <c r="NDZ276" s="66"/>
      <c r="NEA276" s="54"/>
      <c r="NEB276" s="66"/>
      <c r="NEC276" s="54"/>
      <c r="NED276" s="66"/>
      <c r="NEE276" s="54"/>
      <c r="NEF276" s="66"/>
      <c r="NEG276" s="54"/>
      <c r="NEH276" s="66"/>
      <c r="NEI276" s="54"/>
      <c r="NEJ276" s="66"/>
      <c r="NEK276" s="54"/>
      <c r="NEL276" s="66"/>
      <c r="NEM276" s="54"/>
      <c r="NEN276" s="66"/>
      <c r="NEO276" s="54"/>
      <c r="NEP276" s="66"/>
      <c r="NEQ276" s="54"/>
      <c r="NER276" s="66"/>
      <c r="NES276" s="54"/>
      <c r="NET276" s="66"/>
      <c r="NEU276" s="54"/>
      <c r="NEV276" s="66"/>
      <c r="NEW276" s="54"/>
      <c r="NEX276" s="66"/>
      <c r="NEY276" s="54"/>
      <c r="NEZ276" s="66"/>
      <c r="NFA276" s="54"/>
      <c r="NFB276" s="66"/>
      <c r="NFC276" s="54"/>
      <c r="NFD276" s="66"/>
      <c r="NFE276" s="54"/>
      <c r="NFF276" s="66"/>
      <c r="NFG276" s="54"/>
      <c r="NFH276" s="66"/>
      <c r="NFI276" s="54"/>
      <c r="NFJ276" s="66"/>
      <c r="NFK276" s="54"/>
      <c r="NFL276" s="66"/>
      <c r="NFM276" s="54"/>
      <c r="NFN276" s="66"/>
      <c r="NFO276" s="54"/>
      <c r="NFP276" s="66"/>
      <c r="NFQ276" s="54"/>
      <c r="NFR276" s="66"/>
      <c r="NFS276" s="54"/>
      <c r="NFT276" s="66"/>
      <c r="NFU276" s="54"/>
      <c r="NFV276" s="66"/>
      <c r="NFW276" s="54"/>
      <c r="NFX276" s="66"/>
      <c r="NFY276" s="54"/>
      <c r="NFZ276" s="66"/>
      <c r="NGA276" s="54"/>
      <c r="NGB276" s="66"/>
      <c r="NGC276" s="54"/>
      <c r="NGD276" s="66"/>
      <c r="NGE276" s="54"/>
      <c r="NGF276" s="66"/>
      <c r="NGG276" s="54"/>
      <c r="NGH276" s="66"/>
      <c r="NGI276" s="54"/>
      <c r="NGJ276" s="66"/>
      <c r="NGK276" s="54"/>
      <c r="NGL276" s="66"/>
      <c r="NGM276" s="54"/>
      <c r="NGN276" s="66"/>
      <c r="NGO276" s="54"/>
      <c r="NGP276" s="66"/>
      <c r="NGQ276" s="54"/>
      <c r="NGR276" s="66"/>
      <c r="NGS276" s="54"/>
      <c r="NGT276" s="66"/>
      <c r="NGU276" s="54"/>
      <c r="NGV276" s="66"/>
      <c r="NGW276" s="54"/>
      <c r="NGX276" s="66"/>
      <c r="NGY276" s="54"/>
      <c r="NGZ276" s="66"/>
      <c r="NHA276" s="54"/>
      <c r="NHB276" s="66"/>
      <c r="NHC276" s="54"/>
      <c r="NHD276" s="66"/>
      <c r="NHE276" s="54"/>
      <c r="NHF276" s="66"/>
      <c r="NHG276" s="54"/>
      <c r="NHH276" s="66"/>
      <c r="NHI276" s="54"/>
      <c r="NHJ276" s="66"/>
      <c r="NHK276" s="54"/>
      <c r="NHL276" s="66"/>
      <c r="NHM276" s="54"/>
      <c r="NHN276" s="66"/>
      <c r="NHO276" s="54"/>
      <c r="NHP276" s="66"/>
      <c r="NHQ276" s="54"/>
      <c r="NHR276" s="66"/>
      <c r="NHS276" s="54"/>
      <c r="NHT276" s="66"/>
      <c r="NHU276" s="54"/>
      <c r="NHV276" s="66"/>
      <c r="NHW276" s="54"/>
      <c r="NHX276" s="66"/>
      <c r="NHY276" s="54"/>
      <c r="NHZ276" s="66"/>
      <c r="NIA276" s="54"/>
      <c r="NIB276" s="66"/>
      <c r="NIC276" s="54"/>
      <c r="NID276" s="66"/>
      <c r="NIE276" s="54"/>
      <c r="NIF276" s="66"/>
      <c r="NIG276" s="54"/>
      <c r="NIH276" s="66"/>
      <c r="NII276" s="54"/>
      <c r="NIJ276" s="66"/>
      <c r="NIK276" s="54"/>
      <c r="NIL276" s="66"/>
      <c r="NIM276" s="54"/>
      <c r="NIN276" s="66"/>
      <c r="NIO276" s="54"/>
      <c r="NIP276" s="66"/>
      <c r="NIQ276" s="54"/>
      <c r="NIR276" s="66"/>
      <c r="NIS276" s="54"/>
      <c r="NIT276" s="66"/>
      <c r="NIU276" s="54"/>
      <c r="NIV276" s="66"/>
      <c r="NIW276" s="54"/>
      <c r="NIX276" s="66"/>
      <c r="NIY276" s="54"/>
      <c r="NIZ276" s="66"/>
      <c r="NJA276" s="54"/>
      <c r="NJB276" s="66"/>
      <c r="NJC276" s="54"/>
      <c r="NJD276" s="66"/>
      <c r="NJE276" s="54"/>
      <c r="NJF276" s="66"/>
      <c r="NJG276" s="54"/>
      <c r="NJH276" s="66"/>
      <c r="NJI276" s="54"/>
      <c r="NJJ276" s="66"/>
      <c r="NJK276" s="54"/>
      <c r="NJL276" s="66"/>
      <c r="NJM276" s="54"/>
      <c r="NJN276" s="66"/>
      <c r="NJO276" s="54"/>
      <c r="NJP276" s="66"/>
      <c r="NJQ276" s="54"/>
      <c r="NJR276" s="66"/>
      <c r="NJS276" s="54"/>
      <c r="NJT276" s="66"/>
      <c r="NJU276" s="54"/>
      <c r="NJV276" s="66"/>
      <c r="NJW276" s="54"/>
      <c r="NJX276" s="66"/>
      <c r="NJY276" s="54"/>
      <c r="NJZ276" s="66"/>
      <c r="NKA276" s="54"/>
      <c r="NKB276" s="66"/>
      <c r="NKC276" s="54"/>
      <c r="NKD276" s="66"/>
      <c r="NKE276" s="54"/>
      <c r="NKF276" s="66"/>
      <c r="NKG276" s="54"/>
      <c r="NKH276" s="66"/>
      <c r="NKI276" s="54"/>
      <c r="NKJ276" s="66"/>
      <c r="NKK276" s="54"/>
      <c r="NKL276" s="66"/>
      <c r="NKM276" s="54"/>
      <c r="NKN276" s="66"/>
      <c r="NKO276" s="54"/>
      <c r="NKP276" s="66"/>
      <c r="NKQ276" s="54"/>
      <c r="NKR276" s="66"/>
      <c r="NKS276" s="54"/>
      <c r="NKT276" s="66"/>
      <c r="NKU276" s="54"/>
      <c r="NKV276" s="66"/>
      <c r="NKW276" s="54"/>
      <c r="NKX276" s="66"/>
      <c r="NKY276" s="54"/>
      <c r="NKZ276" s="66"/>
      <c r="NLA276" s="54"/>
      <c r="NLB276" s="66"/>
      <c r="NLC276" s="54"/>
      <c r="NLD276" s="66"/>
      <c r="NLE276" s="54"/>
      <c r="NLF276" s="66"/>
      <c r="NLG276" s="54"/>
      <c r="NLH276" s="66"/>
      <c r="NLI276" s="54"/>
      <c r="NLJ276" s="66"/>
      <c r="NLK276" s="54"/>
      <c r="NLL276" s="66"/>
      <c r="NLM276" s="54"/>
      <c r="NLN276" s="66"/>
      <c r="NLO276" s="54"/>
      <c r="NLP276" s="66"/>
      <c r="NLQ276" s="54"/>
      <c r="NLR276" s="66"/>
      <c r="NLS276" s="54"/>
      <c r="NLT276" s="66"/>
      <c r="NLU276" s="54"/>
      <c r="NLV276" s="66"/>
      <c r="NLW276" s="54"/>
      <c r="NLX276" s="66"/>
      <c r="NLY276" s="54"/>
      <c r="NLZ276" s="66"/>
      <c r="NMA276" s="54"/>
      <c r="NMB276" s="66"/>
      <c r="NMC276" s="54"/>
      <c r="NMD276" s="66"/>
      <c r="NME276" s="54"/>
      <c r="NMF276" s="66"/>
      <c r="NMG276" s="54"/>
      <c r="NMH276" s="66"/>
      <c r="NMI276" s="54"/>
      <c r="NMJ276" s="66"/>
      <c r="NMK276" s="54"/>
      <c r="NML276" s="66"/>
      <c r="NMM276" s="54"/>
      <c r="NMN276" s="66"/>
      <c r="NMO276" s="54"/>
      <c r="NMP276" s="66"/>
      <c r="NMQ276" s="54"/>
      <c r="NMR276" s="66"/>
      <c r="NMS276" s="54"/>
      <c r="NMT276" s="66"/>
      <c r="NMU276" s="54"/>
      <c r="NMV276" s="66"/>
      <c r="NMW276" s="54"/>
      <c r="NMX276" s="66"/>
      <c r="NMY276" s="54"/>
      <c r="NMZ276" s="66"/>
      <c r="NNA276" s="54"/>
      <c r="NNB276" s="66"/>
      <c r="NNC276" s="54"/>
      <c r="NND276" s="66"/>
      <c r="NNE276" s="54"/>
      <c r="NNF276" s="66"/>
      <c r="NNG276" s="54"/>
      <c r="NNH276" s="66"/>
      <c r="NNI276" s="54"/>
      <c r="NNJ276" s="66"/>
      <c r="NNK276" s="54"/>
      <c r="NNL276" s="66"/>
      <c r="NNM276" s="54"/>
      <c r="NNN276" s="66"/>
      <c r="NNO276" s="54"/>
      <c r="NNP276" s="66"/>
      <c r="NNQ276" s="54"/>
      <c r="NNR276" s="66"/>
      <c r="NNS276" s="54"/>
      <c r="NNT276" s="66"/>
      <c r="NNU276" s="54"/>
      <c r="NNV276" s="66"/>
      <c r="NNW276" s="54"/>
      <c r="NNX276" s="66"/>
      <c r="NNY276" s="54"/>
      <c r="NNZ276" s="66"/>
      <c r="NOA276" s="54"/>
      <c r="NOB276" s="66"/>
      <c r="NOC276" s="54"/>
      <c r="NOD276" s="66"/>
      <c r="NOE276" s="54"/>
      <c r="NOF276" s="66"/>
      <c r="NOG276" s="54"/>
      <c r="NOH276" s="66"/>
      <c r="NOI276" s="54"/>
      <c r="NOJ276" s="66"/>
      <c r="NOK276" s="54"/>
      <c r="NOL276" s="66"/>
      <c r="NOM276" s="54"/>
      <c r="NON276" s="66"/>
      <c r="NOO276" s="54"/>
      <c r="NOP276" s="66"/>
      <c r="NOQ276" s="54"/>
      <c r="NOR276" s="66"/>
      <c r="NOS276" s="54"/>
      <c r="NOT276" s="66"/>
      <c r="NOU276" s="54"/>
      <c r="NOV276" s="66"/>
      <c r="NOW276" s="54"/>
      <c r="NOX276" s="66"/>
      <c r="NOY276" s="54"/>
      <c r="NOZ276" s="66"/>
      <c r="NPA276" s="54"/>
      <c r="NPB276" s="66"/>
      <c r="NPC276" s="54"/>
      <c r="NPD276" s="66"/>
      <c r="NPE276" s="54"/>
      <c r="NPF276" s="66"/>
      <c r="NPG276" s="54"/>
      <c r="NPH276" s="66"/>
      <c r="NPI276" s="54"/>
      <c r="NPJ276" s="66"/>
      <c r="NPK276" s="54"/>
      <c r="NPL276" s="66"/>
      <c r="NPM276" s="54"/>
      <c r="NPN276" s="66"/>
      <c r="NPO276" s="54"/>
      <c r="NPP276" s="66"/>
      <c r="NPQ276" s="54"/>
      <c r="NPR276" s="66"/>
      <c r="NPS276" s="54"/>
      <c r="NPT276" s="66"/>
      <c r="NPU276" s="54"/>
      <c r="NPV276" s="66"/>
      <c r="NPW276" s="54"/>
      <c r="NPX276" s="66"/>
      <c r="NPY276" s="54"/>
      <c r="NPZ276" s="66"/>
      <c r="NQA276" s="54"/>
      <c r="NQB276" s="66"/>
      <c r="NQC276" s="54"/>
      <c r="NQD276" s="66"/>
      <c r="NQE276" s="54"/>
      <c r="NQF276" s="66"/>
      <c r="NQG276" s="54"/>
      <c r="NQH276" s="66"/>
      <c r="NQI276" s="54"/>
      <c r="NQJ276" s="66"/>
      <c r="NQK276" s="54"/>
      <c r="NQL276" s="66"/>
      <c r="NQM276" s="54"/>
      <c r="NQN276" s="66"/>
      <c r="NQO276" s="54"/>
      <c r="NQP276" s="66"/>
      <c r="NQQ276" s="54"/>
      <c r="NQR276" s="66"/>
      <c r="NQS276" s="54"/>
      <c r="NQT276" s="66"/>
      <c r="NQU276" s="54"/>
      <c r="NQV276" s="66"/>
      <c r="NQW276" s="54"/>
      <c r="NQX276" s="66"/>
      <c r="NQY276" s="54"/>
      <c r="NQZ276" s="66"/>
      <c r="NRA276" s="54"/>
      <c r="NRB276" s="66"/>
      <c r="NRC276" s="54"/>
      <c r="NRD276" s="66"/>
      <c r="NRE276" s="54"/>
      <c r="NRF276" s="66"/>
      <c r="NRG276" s="54"/>
      <c r="NRH276" s="66"/>
      <c r="NRI276" s="54"/>
      <c r="NRJ276" s="66"/>
      <c r="NRK276" s="54"/>
      <c r="NRL276" s="66"/>
      <c r="NRM276" s="54"/>
      <c r="NRN276" s="66"/>
      <c r="NRO276" s="54"/>
      <c r="NRP276" s="66"/>
      <c r="NRQ276" s="54"/>
      <c r="NRR276" s="66"/>
      <c r="NRS276" s="54"/>
      <c r="NRT276" s="66"/>
      <c r="NRU276" s="54"/>
      <c r="NRV276" s="66"/>
      <c r="NRW276" s="54"/>
      <c r="NRX276" s="66"/>
      <c r="NRY276" s="54"/>
      <c r="NRZ276" s="66"/>
      <c r="NSA276" s="54"/>
      <c r="NSB276" s="66"/>
      <c r="NSC276" s="54"/>
      <c r="NSD276" s="66"/>
      <c r="NSE276" s="54"/>
      <c r="NSF276" s="66"/>
      <c r="NSG276" s="54"/>
      <c r="NSH276" s="66"/>
      <c r="NSI276" s="54"/>
      <c r="NSJ276" s="66"/>
      <c r="NSK276" s="54"/>
      <c r="NSL276" s="66"/>
      <c r="NSM276" s="54"/>
      <c r="NSN276" s="66"/>
      <c r="NSO276" s="54"/>
      <c r="NSP276" s="66"/>
      <c r="NSQ276" s="54"/>
      <c r="NSR276" s="66"/>
      <c r="NSS276" s="54"/>
      <c r="NST276" s="66"/>
      <c r="NSU276" s="54"/>
      <c r="NSV276" s="66"/>
      <c r="NSW276" s="54"/>
      <c r="NSX276" s="66"/>
      <c r="NSY276" s="54"/>
      <c r="NSZ276" s="66"/>
      <c r="NTA276" s="54"/>
      <c r="NTB276" s="66"/>
      <c r="NTC276" s="54"/>
      <c r="NTD276" s="66"/>
      <c r="NTE276" s="54"/>
      <c r="NTF276" s="66"/>
      <c r="NTG276" s="54"/>
      <c r="NTH276" s="66"/>
      <c r="NTI276" s="54"/>
      <c r="NTJ276" s="66"/>
      <c r="NTK276" s="54"/>
      <c r="NTL276" s="66"/>
      <c r="NTM276" s="54"/>
      <c r="NTN276" s="66"/>
      <c r="NTO276" s="54"/>
      <c r="NTP276" s="66"/>
      <c r="NTQ276" s="54"/>
      <c r="NTR276" s="66"/>
      <c r="NTS276" s="54"/>
      <c r="NTT276" s="66"/>
      <c r="NTU276" s="54"/>
      <c r="NTV276" s="66"/>
      <c r="NTW276" s="54"/>
      <c r="NTX276" s="66"/>
      <c r="NTY276" s="54"/>
      <c r="NTZ276" s="66"/>
      <c r="NUA276" s="54"/>
      <c r="NUB276" s="66"/>
      <c r="NUC276" s="54"/>
      <c r="NUD276" s="66"/>
      <c r="NUE276" s="54"/>
      <c r="NUF276" s="66"/>
      <c r="NUG276" s="54"/>
      <c r="NUH276" s="66"/>
      <c r="NUI276" s="54"/>
      <c r="NUJ276" s="66"/>
      <c r="NUK276" s="54"/>
      <c r="NUL276" s="66"/>
      <c r="NUM276" s="54"/>
      <c r="NUN276" s="66"/>
      <c r="NUO276" s="54"/>
      <c r="NUP276" s="66"/>
      <c r="NUQ276" s="54"/>
      <c r="NUR276" s="66"/>
      <c r="NUS276" s="54"/>
      <c r="NUT276" s="66"/>
      <c r="NUU276" s="54"/>
      <c r="NUV276" s="66"/>
      <c r="NUW276" s="54"/>
      <c r="NUX276" s="66"/>
      <c r="NUY276" s="54"/>
      <c r="NUZ276" s="66"/>
      <c r="NVA276" s="54"/>
      <c r="NVB276" s="66"/>
      <c r="NVC276" s="54"/>
      <c r="NVD276" s="66"/>
      <c r="NVE276" s="54"/>
      <c r="NVF276" s="66"/>
      <c r="NVG276" s="54"/>
      <c r="NVH276" s="66"/>
      <c r="NVI276" s="54"/>
      <c r="NVJ276" s="66"/>
      <c r="NVK276" s="54"/>
      <c r="NVL276" s="66"/>
      <c r="NVM276" s="54"/>
      <c r="NVN276" s="66"/>
      <c r="NVO276" s="54"/>
      <c r="NVP276" s="66"/>
      <c r="NVQ276" s="54"/>
      <c r="NVR276" s="66"/>
      <c r="NVS276" s="54"/>
      <c r="NVT276" s="66"/>
      <c r="NVU276" s="54"/>
      <c r="NVV276" s="66"/>
      <c r="NVW276" s="54"/>
      <c r="NVX276" s="66"/>
      <c r="NVY276" s="54"/>
      <c r="NVZ276" s="66"/>
      <c r="NWA276" s="54"/>
      <c r="NWB276" s="66"/>
      <c r="NWC276" s="54"/>
      <c r="NWD276" s="66"/>
      <c r="NWE276" s="54"/>
      <c r="NWF276" s="66"/>
      <c r="NWG276" s="54"/>
      <c r="NWH276" s="66"/>
      <c r="NWI276" s="54"/>
      <c r="NWJ276" s="66"/>
      <c r="NWK276" s="54"/>
      <c r="NWL276" s="66"/>
      <c r="NWM276" s="54"/>
      <c r="NWN276" s="66"/>
      <c r="NWO276" s="54"/>
      <c r="NWP276" s="66"/>
      <c r="NWQ276" s="54"/>
      <c r="NWR276" s="66"/>
      <c r="NWS276" s="54"/>
      <c r="NWT276" s="66"/>
      <c r="NWU276" s="54"/>
      <c r="NWV276" s="66"/>
      <c r="NWW276" s="54"/>
      <c r="NWX276" s="66"/>
      <c r="NWY276" s="54"/>
      <c r="NWZ276" s="66"/>
      <c r="NXA276" s="54"/>
      <c r="NXB276" s="66"/>
      <c r="NXC276" s="54"/>
      <c r="NXD276" s="66"/>
      <c r="NXE276" s="54"/>
      <c r="NXF276" s="66"/>
      <c r="NXG276" s="54"/>
      <c r="NXH276" s="66"/>
      <c r="NXI276" s="54"/>
      <c r="NXJ276" s="66"/>
      <c r="NXK276" s="54"/>
      <c r="NXL276" s="66"/>
      <c r="NXM276" s="54"/>
      <c r="NXN276" s="66"/>
      <c r="NXO276" s="54"/>
      <c r="NXP276" s="66"/>
      <c r="NXQ276" s="54"/>
      <c r="NXR276" s="66"/>
      <c r="NXS276" s="54"/>
      <c r="NXT276" s="66"/>
      <c r="NXU276" s="54"/>
      <c r="NXV276" s="66"/>
      <c r="NXW276" s="54"/>
      <c r="NXX276" s="66"/>
      <c r="NXY276" s="54"/>
      <c r="NXZ276" s="66"/>
      <c r="NYA276" s="54"/>
      <c r="NYB276" s="66"/>
      <c r="NYC276" s="54"/>
      <c r="NYD276" s="66"/>
      <c r="NYE276" s="54"/>
      <c r="NYF276" s="66"/>
      <c r="NYG276" s="54"/>
      <c r="NYH276" s="66"/>
      <c r="NYI276" s="54"/>
      <c r="NYJ276" s="66"/>
      <c r="NYK276" s="54"/>
      <c r="NYL276" s="66"/>
      <c r="NYM276" s="54"/>
      <c r="NYN276" s="66"/>
      <c r="NYO276" s="54"/>
      <c r="NYP276" s="66"/>
      <c r="NYQ276" s="54"/>
      <c r="NYR276" s="66"/>
      <c r="NYS276" s="54"/>
      <c r="NYT276" s="66"/>
      <c r="NYU276" s="54"/>
      <c r="NYV276" s="66"/>
      <c r="NYW276" s="54"/>
      <c r="NYX276" s="66"/>
      <c r="NYY276" s="54"/>
      <c r="NYZ276" s="66"/>
      <c r="NZA276" s="54"/>
      <c r="NZB276" s="66"/>
      <c r="NZC276" s="54"/>
      <c r="NZD276" s="66"/>
      <c r="NZE276" s="54"/>
      <c r="NZF276" s="66"/>
      <c r="NZG276" s="54"/>
      <c r="NZH276" s="66"/>
      <c r="NZI276" s="54"/>
      <c r="NZJ276" s="66"/>
      <c r="NZK276" s="54"/>
      <c r="NZL276" s="66"/>
      <c r="NZM276" s="54"/>
      <c r="NZN276" s="66"/>
      <c r="NZO276" s="54"/>
      <c r="NZP276" s="66"/>
      <c r="NZQ276" s="54"/>
      <c r="NZR276" s="66"/>
      <c r="NZS276" s="54"/>
      <c r="NZT276" s="66"/>
      <c r="NZU276" s="54"/>
      <c r="NZV276" s="66"/>
      <c r="NZW276" s="54"/>
      <c r="NZX276" s="66"/>
      <c r="NZY276" s="54"/>
      <c r="NZZ276" s="66"/>
      <c r="OAA276" s="54"/>
      <c r="OAB276" s="66"/>
      <c r="OAC276" s="54"/>
      <c r="OAD276" s="66"/>
      <c r="OAE276" s="54"/>
      <c r="OAF276" s="66"/>
      <c r="OAG276" s="54"/>
      <c r="OAH276" s="66"/>
      <c r="OAI276" s="54"/>
      <c r="OAJ276" s="66"/>
      <c r="OAK276" s="54"/>
      <c r="OAL276" s="66"/>
      <c r="OAM276" s="54"/>
      <c r="OAN276" s="66"/>
      <c r="OAO276" s="54"/>
      <c r="OAP276" s="66"/>
      <c r="OAQ276" s="54"/>
      <c r="OAR276" s="66"/>
      <c r="OAS276" s="54"/>
      <c r="OAT276" s="66"/>
      <c r="OAU276" s="54"/>
      <c r="OAV276" s="66"/>
      <c r="OAW276" s="54"/>
      <c r="OAX276" s="66"/>
      <c r="OAY276" s="54"/>
      <c r="OAZ276" s="66"/>
      <c r="OBA276" s="54"/>
      <c r="OBB276" s="66"/>
      <c r="OBC276" s="54"/>
      <c r="OBD276" s="66"/>
      <c r="OBE276" s="54"/>
      <c r="OBF276" s="66"/>
      <c r="OBG276" s="54"/>
      <c r="OBH276" s="66"/>
      <c r="OBI276" s="54"/>
      <c r="OBJ276" s="66"/>
      <c r="OBK276" s="54"/>
      <c r="OBL276" s="66"/>
      <c r="OBM276" s="54"/>
      <c r="OBN276" s="66"/>
      <c r="OBO276" s="54"/>
      <c r="OBP276" s="66"/>
      <c r="OBQ276" s="54"/>
      <c r="OBR276" s="66"/>
      <c r="OBS276" s="54"/>
      <c r="OBT276" s="66"/>
      <c r="OBU276" s="54"/>
      <c r="OBV276" s="66"/>
      <c r="OBW276" s="54"/>
      <c r="OBX276" s="66"/>
      <c r="OBY276" s="54"/>
      <c r="OBZ276" s="66"/>
      <c r="OCA276" s="54"/>
      <c r="OCB276" s="66"/>
      <c r="OCC276" s="54"/>
      <c r="OCD276" s="66"/>
      <c r="OCE276" s="54"/>
      <c r="OCF276" s="66"/>
      <c r="OCG276" s="54"/>
      <c r="OCH276" s="66"/>
      <c r="OCI276" s="54"/>
      <c r="OCJ276" s="66"/>
      <c r="OCK276" s="54"/>
      <c r="OCL276" s="66"/>
      <c r="OCM276" s="54"/>
      <c r="OCN276" s="66"/>
      <c r="OCO276" s="54"/>
      <c r="OCP276" s="66"/>
      <c r="OCQ276" s="54"/>
      <c r="OCR276" s="66"/>
      <c r="OCS276" s="54"/>
      <c r="OCT276" s="66"/>
      <c r="OCU276" s="54"/>
      <c r="OCV276" s="66"/>
      <c r="OCW276" s="54"/>
      <c r="OCX276" s="66"/>
      <c r="OCY276" s="54"/>
      <c r="OCZ276" s="66"/>
      <c r="ODA276" s="54"/>
      <c r="ODB276" s="66"/>
      <c r="ODC276" s="54"/>
      <c r="ODD276" s="66"/>
      <c r="ODE276" s="54"/>
      <c r="ODF276" s="66"/>
      <c r="ODG276" s="54"/>
      <c r="ODH276" s="66"/>
      <c r="ODI276" s="54"/>
      <c r="ODJ276" s="66"/>
      <c r="ODK276" s="54"/>
      <c r="ODL276" s="66"/>
      <c r="ODM276" s="54"/>
      <c r="ODN276" s="66"/>
      <c r="ODO276" s="54"/>
      <c r="ODP276" s="66"/>
      <c r="ODQ276" s="54"/>
      <c r="ODR276" s="66"/>
      <c r="ODS276" s="54"/>
      <c r="ODT276" s="66"/>
      <c r="ODU276" s="54"/>
      <c r="ODV276" s="66"/>
      <c r="ODW276" s="54"/>
      <c r="ODX276" s="66"/>
      <c r="ODY276" s="54"/>
      <c r="ODZ276" s="66"/>
      <c r="OEA276" s="54"/>
      <c r="OEB276" s="66"/>
      <c r="OEC276" s="54"/>
      <c r="OED276" s="66"/>
      <c r="OEE276" s="54"/>
      <c r="OEF276" s="66"/>
      <c r="OEG276" s="54"/>
      <c r="OEH276" s="66"/>
      <c r="OEI276" s="54"/>
      <c r="OEJ276" s="66"/>
      <c r="OEK276" s="54"/>
      <c r="OEL276" s="66"/>
      <c r="OEM276" s="54"/>
      <c r="OEN276" s="66"/>
      <c r="OEO276" s="54"/>
      <c r="OEP276" s="66"/>
      <c r="OEQ276" s="54"/>
      <c r="OER276" s="66"/>
      <c r="OES276" s="54"/>
      <c r="OET276" s="66"/>
      <c r="OEU276" s="54"/>
      <c r="OEV276" s="66"/>
      <c r="OEW276" s="54"/>
      <c r="OEX276" s="66"/>
      <c r="OEY276" s="54"/>
      <c r="OEZ276" s="66"/>
      <c r="OFA276" s="54"/>
      <c r="OFB276" s="66"/>
      <c r="OFC276" s="54"/>
      <c r="OFD276" s="66"/>
      <c r="OFE276" s="54"/>
      <c r="OFF276" s="66"/>
      <c r="OFG276" s="54"/>
      <c r="OFH276" s="66"/>
      <c r="OFI276" s="54"/>
      <c r="OFJ276" s="66"/>
      <c r="OFK276" s="54"/>
      <c r="OFL276" s="66"/>
      <c r="OFM276" s="54"/>
      <c r="OFN276" s="66"/>
      <c r="OFO276" s="54"/>
      <c r="OFP276" s="66"/>
      <c r="OFQ276" s="54"/>
      <c r="OFR276" s="66"/>
      <c r="OFS276" s="54"/>
      <c r="OFT276" s="66"/>
      <c r="OFU276" s="54"/>
      <c r="OFV276" s="66"/>
      <c r="OFW276" s="54"/>
      <c r="OFX276" s="66"/>
      <c r="OFY276" s="54"/>
      <c r="OFZ276" s="66"/>
      <c r="OGA276" s="54"/>
      <c r="OGB276" s="66"/>
      <c r="OGC276" s="54"/>
      <c r="OGD276" s="66"/>
      <c r="OGE276" s="54"/>
      <c r="OGF276" s="66"/>
      <c r="OGG276" s="54"/>
      <c r="OGH276" s="66"/>
      <c r="OGI276" s="54"/>
      <c r="OGJ276" s="66"/>
      <c r="OGK276" s="54"/>
      <c r="OGL276" s="66"/>
      <c r="OGM276" s="54"/>
      <c r="OGN276" s="66"/>
      <c r="OGO276" s="54"/>
      <c r="OGP276" s="66"/>
      <c r="OGQ276" s="54"/>
      <c r="OGR276" s="66"/>
      <c r="OGS276" s="54"/>
      <c r="OGT276" s="66"/>
      <c r="OGU276" s="54"/>
      <c r="OGV276" s="66"/>
      <c r="OGW276" s="54"/>
      <c r="OGX276" s="66"/>
      <c r="OGY276" s="54"/>
      <c r="OGZ276" s="66"/>
      <c r="OHA276" s="54"/>
      <c r="OHB276" s="66"/>
      <c r="OHC276" s="54"/>
      <c r="OHD276" s="66"/>
      <c r="OHE276" s="54"/>
      <c r="OHF276" s="66"/>
      <c r="OHG276" s="54"/>
      <c r="OHH276" s="66"/>
      <c r="OHI276" s="54"/>
      <c r="OHJ276" s="66"/>
      <c r="OHK276" s="54"/>
      <c r="OHL276" s="66"/>
      <c r="OHM276" s="54"/>
      <c r="OHN276" s="66"/>
      <c r="OHO276" s="54"/>
      <c r="OHP276" s="66"/>
      <c r="OHQ276" s="54"/>
      <c r="OHR276" s="66"/>
      <c r="OHS276" s="54"/>
      <c r="OHT276" s="66"/>
      <c r="OHU276" s="54"/>
      <c r="OHV276" s="66"/>
      <c r="OHW276" s="54"/>
      <c r="OHX276" s="66"/>
      <c r="OHY276" s="54"/>
      <c r="OHZ276" s="66"/>
      <c r="OIA276" s="54"/>
      <c r="OIB276" s="66"/>
      <c r="OIC276" s="54"/>
      <c r="OID276" s="66"/>
      <c r="OIE276" s="54"/>
      <c r="OIF276" s="66"/>
      <c r="OIG276" s="54"/>
      <c r="OIH276" s="66"/>
      <c r="OII276" s="54"/>
      <c r="OIJ276" s="66"/>
      <c r="OIK276" s="54"/>
      <c r="OIL276" s="66"/>
      <c r="OIM276" s="54"/>
      <c r="OIN276" s="66"/>
      <c r="OIO276" s="54"/>
      <c r="OIP276" s="66"/>
      <c r="OIQ276" s="54"/>
      <c r="OIR276" s="66"/>
      <c r="OIS276" s="54"/>
      <c r="OIT276" s="66"/>
      <c r="OIU276" s="54"/>
      <c r="OIV276" s="66"/>
      <c r="OIW276" s="54"/>
      <c r="OIX276" s="66"/>
      <c r="OIY276" s="54"/>
      <c r="OIZ276" s="66"/>
      <c r="OJA276" s="54"/>
      <c r="OJB276" s="66"/>
      <c r="OJC276" s="54"/>
      <c r="OJD276" s="66"/>
      <c r="OJE276" s="54"/>
      <c r="OJF276" s="66"/>
      <c r="OJG276" s="54"/>
      <c r="OJH276" s="66"/>
      <c r="OJI276" s="54"/>
      <c r="OJJ276" s="66"/>
      <c r="OJK276" s="54"/>
      <c r="OJL276" s="66"/>
      <c r="OJM276" s="54"/>
      <c r="OJN276" s="66"/>
      <c r="OJO276" s="54"/>
      <c r="OJP276" s="66"/>
      <c r="OJQ276" s="54"/>
      <c r="OJR276" s="66"/>
      <c r="OJS276" s="54"/>
      <c r="OJT276" s="66"/>
      <c r="OJU276" s="54"/>
      <c r="OJV276" s="66"/>
      <c r="OJW276" s="54"/>
      <c r="OJX276" s="66"/>
      <c r="OJY276" s="54"/>
      <c r="OJZ276" s="66"/>
      <c r="OKA276" s="54"/>
      <c r="OKB276" s="66"/>
      <c r="OKC276" s="54"/>
      <c r="OKD276" s="66"/>
      <c r="OKE276" s="54"/>
      <c r="OKF276" s="66"/>
      <c r="OKG276" s="54"/>
      <c r="OKH276" s="66"/>
      <c r="OKI276" s="54"/>
      <c r="OKJ276" s="66"/>
      <c r="OKK276" s="54"/>
      <c r="OKL276" s="66"/>
      <c r="OKM276" s="54"/>
      <c r="OKN276" s="66"/>
      <c r="OKO276" s="54"/>
      <c r="OKP276" s="66"/>
      <c r="OKQ276" s="54"/>
      <c r="OKR276" s="66"/>
      <c r="OKS276" s="54"/>
      <c r="OKT276" s="66"/>
      <c r="OKU276" s="54"/>
      <c r="OKV276" s="66"/>
      <c r="OKW276" s="54"/>
      <c r="OKX276" s="66"/>
      <c r="OKY276" s="54"/>
      <c r="OKZ276" s="66"/>
      <c r="OLA276" s="54"/>
      <c r="OLB276" s="66"/>
      <c r="OLC276" s="54"/>
      <c r="OLD276" s="66"/>
      <c r="OLE276" s="54"/>
      <c r="OLF276" s="66"/>
      <c r="OLG276" s="54"/>
      <c r="OLH276" s="66"/>
      <c r="OLI276" s="54"/>
      <c r="OLJ276" s="66"/>
      <c r="OLK276" s="54"/>
      <c r="OLL276" s="66"/>
      <c r="OLM276" s="54"/>
      <c r="OLN276" s="66"/>
      <c r="OLO276" s="54"/>
      <c r="OLP276" s="66"/>
      <c r="OLQ276" s="54"/>
      <c r="OLR276" s="66"/>
      <c r="OLS276" s="54"/>
      <c r="OLT276" s="66"/>
      <c r="OLU276" s="54"/>
      <c r="OLV276" s="66"/>
      <c r="OLW276" s="54"/>
      <c r="OLX276" s="66"/>
      <c r="OLY276" s="54"/>
      <c r="OLZ276" s="66"/>
      <c r="OMA276" s="54"/>
      <c r="OMB276" s="66"/>
      <c r="OMC276" s="54"/>
      <c r="OMD276" s="66"/>
      <c r="OME276" s="54"/>
      <c r="OMF276" s="66"/>
      <c r="OMG276" s="54"/>
      <c r="OMH276" s="66"/>
      <c r="OMI276" s="54"/>
      <c r="OMJ276" s="66"/>
      <c r="OMK276" s="54"/>
      <c r="OML276" s="66"/>
      <c r="OMM276" s="54"/>
      <c r="OMN276" s="66"/>
      <c r="OMO276" s="54"/>
      <c r="OMP276" s="66"/>
      <c r="OMQ276" s="54"/>
      <c r="OMR276" s="66"/>
      <c r="OMS276" s="54"/>
      <c r="OMT276" s="66"/>
      <c r="OMU276" s="54"/>
      <c r="OMV276" s="66"/>
      <c r="OMW276" s="54"/>
      <c r="OMX276" s="66"/>
      <c r="OMY276" s="54"/>
      <c r="OMZ276" s="66"/>
      <c r="ONA276" s="54"/>
      <c r="ONB276" s="66"/>
      <c r="ONC276" s="54"/>
      <c r="OND276" s="66"/>
      <c r="ONE276" s="54"/>
      <c r="ONF276" s="66"/>
      <c r="ONG276" s="54"/>
      <c r="ONH276" s="66"/>
      <c r="ONI276" s="54"/>
      <c r="ONJ276" s="66"/>
      <c r="ONK276" s="54"/>
      <c r="ONL276" s="66"/>
      <c r="ONM276" s="54"/>
      <c r="ONN276" s="66"/>
      <c r="ONO276" s="54"/>
      <c r="ONP276" s="66"/>
      <c r="ONQ276" s="54"/>
      <c r="ONR276" s="66"/>
      <c r="ONS276" s="54"/>
      <c r="ONT276" s="66"/>
      <c r="ONU276" s="54"/>
      <c r="ONV276" s="66"/>
      <c r="ONW276" s="54"/>
      <c r="ONX276" s="66"/>
      <c r="ONY276" s="54"/>
      <c r="ONZ276" s="66"/>
      <c r="OOA276" s="54"/>
      <c r="OOB276" s="66"/>
      <c r="OOC276" s="54"/>
      <c r="OOD276" s="66"/>
      <c r="OOE276" s="54"/>
      <c r="OOF276" s="66"/>
      <c r="OOG276" s="54"/>
      <c r="OOH276" s="66"/>
      <c r="OOI276" s="54"/>
      <c r="OOJ276" s="66"/>
      <c r="OOK276" s="54"/>
      <c r="OOL276" s="66"/>
      <c r="OOM276" s="54"/>
      <c r="OON276" s="66"/>
      <c r="OOO276" s="54"/>
      <c r="OOP276" s="66"/>
      <c r="OOQ276" s="54"/>
      <c r="OOR276" s="66"/>
      <c r="OOS276" s="54"/>
      <c r="OOT276" s="66"/>
      <c r="OOU276" s="54"/>
      <c r="OOV276" s="66"/>
      <c r="OOW276" s="54"/>
      <c r="OOX276" s="66"/>
      <c r="OOY276" s="54"/>
      <c r="OOZ276" s="66"/>
      <c r="OPA276" s="54"/>
      <c r="OPB276" s="66"/>
      <c r="OPC276" s="54"/>
      <c r="OPD276" s="66"/>
      <c r="OPE276" s="54"/>
      <c r="OPF276" s="66"/>
      <c r="OPG276" s="54"/>
      <c r="OPH276" s="66"/>
      <c r="OPI276" s="54"/>
      <c r="OPJ276" s="66"/>
      <c r="OPK276" s="54"/>
      <c r="OPL276" s="66"/>
      <c r="OPM276" s="54"/>
      <c r="OPN276" s="66"/>
      <c r="OPO276" s="54"/>
      <c r="OPP276" s="66"/>
      <c r="OPQ276" s="54"/>
      <c r="OPR276" s="66"/>
      <c r="OPS276" s="54"/>
      <c r="OPT276" s="66"/>
      <c r="OPU276" s="54"/>
      <c r="OPV276" s="66"/>
      <c r="OPW276" s="54"/>
      <c r="OPX276" s="66"/>
      <c r="OPY276" s="54"/>
      <c r="OPZ276" s="66"/>
      <c r="OQA276" s="54"/>
      <c r="OQB276" s="66"/>
      <c r="OQC276" s="54"/>
      <c r="OQD276" s="66"/>
      <c r="OQE276" s="54"/>
      <c r="OQF276" s="66"/>
      <c r="OQG276" s="54"/>
      <c r="OQH276" s="66"/>
      <c r="OQI276" s="54"/>
      <c r="OQJ276" s="66"/>
      <c r="OQK276" s="54"/>
      <c r="OQL276" s="66"/>
      <c r="OQM276" s="54"/>
      <c r="OQN276" s="66"/>
      <c r="OQO276" s="54"/>
      <c r="OQP276" s="66"/>
      <c r="OQQ276" s="54"/>
      <c r="OQR276" s="66"/>
      <c r="OQS276" s="54"/>
      <c r="OQT276" s="66"/>
      <c r="OQU276" s="54"/>
      <c r="OQV276" s="66"/>
      <c r="OQW276" s="54"/>
      <c r="OQX276" s="66"/>
      <c r="OQY276" s="54"/>
      <c r="OQZ276" s="66"/>
      <c r="ORA276" s="54"/>
      <c r="ORB276" s="66"/>
      <c r="ORC276" s="54"/>
      <c r="ORD276" s="66"/>
      <c r="ORE276" s="54"/>
      <c r="ORF276" s="66"/>
      <c r="ORG276" s="54"/>
      <c r="ORH276" s="66"/>
      <c r="ORI276" s="54"/>
      <c r="ORJ276" s="66"/>
      <c r="ORK276" s="54"/>
      <c r="ORL276" s="66"/>
      <c r="ORM276" s="54"/>
      <c r="ORN276" s="66"/>
      <c r="ORO276" s="54"/>
      <c r="ORP276" s="66"/>
      <c r="ORQ276" s="54"/>
      <c r="ORR276" s="66"/>
      <c r="ORS276" s="54"/>
      <c r="ORT276" s="66"/>
      <c r="ORU276" s="54"/>
      <c r="ORV276" s="66"/>
      <c r="ORW276" s="54"/>
      <c r="ORX276" s="66"/>
      <c r="ORY276" s="54"/>
      <c r="ORZ276" s="66"/>
      <c r="OSA276" s="54"/>
      <c r="OSB276" s="66"/>
      <c r="OSC276" s="54"/>
      <c r="OSD276" s="66"/>
      <c r="OSE276" s="54"/>
      <c r="OSF276" s="66"/>
      <c r="OSG276" s="54"/>
      <c r="OSH276" s="66"/>
      <c r="OSI276" s="54"/>
      <c r="OSJ276" s="66"/>
      <c r="OSK276" s="54"/>
      <c r="OSL276" s="66"/>
      <c r="OSM276" s="54"/>
      <c r="OSN276" s="66"/>
      <c r="OSO276" s="54"/>
      <c r="OSP276" s="66"/>
      <c r="OSQ276" s="54"/>
      <c r="OSR276" s="66"/>
      <c r="OSS276" s="54"/>
      <c r="OST276" s="66"/>
      <c r="OSU276" s="54"/>
      <c r="OSV276" s="66"/>
      <c r="OSW276" s="54"/>
      <c r="OSX276" s="66"/>
      <c r="OSY276" s="54"/>
      <c r="OSZ276" s="66"/>
      <c r="OTA276" s="54"/>
      <c r="OTB276" s="66"/>
      <c r="OTC276" s="54"/>
      <c r="OTD276" s="66"/>
      <c r="OTE276" s="54"/>
      <c r="OTF276" s="66"/>
      <c r="OTG276" s="54"/>
      <c r="OTH276" s="66"/>
      <c r="OTI276" s="54"/>
      <c r="OTJ276" s="66"/>
      <c r="OTK276" s="54"/>
      <c r="OTL276" s="66"/>
      <c r="OTM276" s="54"/>
      <c r="OTN276" s="66"/>
      <c r="OTO276" s="54"/>
      <c r="OTP276" s="66"/>
      <c r="OTQ276" s="54"/>
      <c r="OTR276" s="66"/>
      <c r="OTS276" s="54"/>
      <c r="OTT276" s="66"/>
      <c r="OTU276" s="54"/>
      <c r="OTV276" s="66"/>
      <c r="OTW276" s="54"/>
      <c r="OTX276" s="66"/>
      <c r="OTY276" s="54"/>
      <c r="OTZ276" s="66"/>
      <c r="OUA276" s="54"/>
      <c r="OUB276" s="66"/>
      <c r="OUC276" s="54"/>
      <c r="OUD276" s="66"/>
      <c r="OUE276" s="54"/>
      <c r="OUF276" s="66"/>
      <c r="OUG276" s="54"/>
      <c r="OUH276" s="66"/>
      <c r="OUI276" s="54"/>
      <c r="OUJ276" s="66"/>
      <c r="OUK276" s="54"/>
      <c r="OUL276" s="66"/>
      <c r="OUM276" s="54"/>
      <c r="OUN276" s="66"/>
      <c r="OUO276" s="54"/>
      <c r="OUP276" s="66"/>
      <c r="OUQ276" s="54"/>
      <c r="OUR276" s="66"/>
      <c r="OUS276" s="54"/>
      <c r="OUT276" s="66"/>
      <c r="OUU276" s="54"/>
      <c r="OUV276" s="66"/>
      <c r="OUW276" s="54"/>
      <c r="OUX276" s="66"/>
      <c r="OUY276" s="54"/>
      <c r="OUZ276" s="66"/>
      <c r="OVA276" s="54"/>
      <c r="OVB276" s="66"/>
      <c r="OVC276" s="54"/>
      <c r="OVD276" s="66"/>
      <c r="OVE276" s="54"/>
      <c r="OVF276" s="66"/>
      <c r="OVG276" s="54"/>
      <c r="OVH276" s="66"/>
      <c r="OVI276" s="54"/>
      <c r="OVJ276" s="66"/>
      <c r="OVK276" s="54"/>
      <c r="OVL276" s="66"/>
      <c r="OVM276" s="54"/>
      <c r="OVN276" s="66"/>
      <c r="OVO276" s="54"/>
      <c r="OVP276" s="66"/>
      <c r="OVQ276" s="54"/>
      <c r="OVR276" s="66"/>
      <c r="OVS276" s="54"/>
      <c r="OVT276" s="66"/>
      <c r="OVU276" s="54"/>
      <c r="OVV276" s="66"/>
      <c r="OVW276" s="54"/>
      <c r="OVX276" s="66"/>
      <c r="OVY276" s="54"/>
      <c r="OVZ276" s="66"/>
      <c r="OWA276" s="54"/>
      <c r="OWB276" s="66"/>
      <c r="OWC276" s="54"/>
      <c r="OWD276" s="66"/>
      <c r="OWE276" s="54"/>
      <c r="OWF276" s="66"/>
      <c r="OWG276" s="54"/>
      <c r="OWH276" s="66"/>
      <c r="OWI276" s="54"/>
      <c r="OWJ276" s="66"/>
      <c r="OWK276" s="54"/>
      <c r="OWL276" s="66"/>
      <c r="OWM276" s="54"/>
      <c r="OWN276" s="66"/>
      <c r="OWO276" s="54"/>
      <c r="OWP276" s="66"/>
      <c r="OWQ276" s="54"/>
      <c r="OWR276" s="66"/>
      <c r="OWS276" s="54"/>
      <c r="OWT276" s="66"/>
      <c r="OWU276" s="54"/>
      <c r="OWV276" s="66"/>
      <c r="OWW276" s="54"/>
      <c r="OWX276" s="66"/>
      <c r="OWY276" s="54"/>
      <c r="OWZ276" s="66"/>
      <c r="OXA276" s="54"/>
      <c r="OXB276" s="66"/>
      <c r="OXC276" s="54"/>
      <c r="OXD276" s="66"/>
      <c r="OXE276" s="54"/>
      <c r="OXF276" s="66"/>
      <c r="OXG276" s="54"/>
      <c r="OXH276" s="66"/>
      <c r="OXI276" s="54"/>
      <c r="OXJ276" s="66"/>
      <c r="OXK276" s="54"/>
      <c r="OXL276" s="66"/>
      <c r="OXM276" s="54"/>
      <c r="OXN276" s="66"/>
      <c r="OXO276" s="54"/>
      <c r="OXP276" s="66"/>
      <c r="OXQ276" s="54"/>
      <c r="OXR276" s="66"/>
      <c r="OXS276" s="54"/>
      <c r="OXT276" s="66"/>
      <c r="OXU276" s="54"/>
      <c r="OXV276" s="66"/>
      <c r="OXW276" s="54"/>
      <c r="OXX276" s="66"/>
      <c r="OXY276" s="54"/>
      <c r="OXZ276" s="66"/>
      <c r="OYA276" s="54"/>
      <c r="OYB276" s="66"/>
      <c r="OYC276" s="54"/>
      <c r="OYD276" s="66"/>
      <c r="OYE276" s="54"/>
      <c r="OYF276" s="66"/>
      <c r="OYG276" s="54"/>
      <c r="OYH276" s="66"/>
      <c r="OYI276" s="54"/>
      <c r="OYJ276" s="66"/>
      <c r="OYK276" s="54"/>
      <c r="OYL276" s="66"/>
      <c r="OYM276" s="54"/>
      <c r="OYN276" s="66"/>
      <c r="OYO276" s="54"/>
      <c r="OYP276" s="66"/>
      <c r="OYQ276" s="54"/>
      <c r="OYR276" s="66"/>
      <c r="OYS276" s="54"/>
      <c r="OYT276" s="66"/>
      <c r="OYU276" s="54"/>
      <c r="OYV276" s="66"/>
      <c r="OYW276" s="54"/>
      <c r="OYX276" s="66"/>
      <c r="OYY276" s="54"/>
      <c r="OYZ276" s="66"/>
      <c r="OZA276" s="54"/>
      <c r="OZB276" s="66"/>
      <c r="OZC276" s="54"/>
      <c r="OZD276" s="66"/>
      <c r="OZE276" s="54"/>
      <c r="OZF276" s="66"/>
      <c r="OZG276" s="54"/>
      <c r="OZH276" s="66"/>
      <c r="OZI276" s="54"/>
      <c r="OZJ276" s="66"/>
      <c r="OZK276" s="54"/>
      <c r="OZL276" s="66"/>
      <c r="OZM276" s="54"/>
      <c r="OZN276" s="66"/>
      <c r="OZO276" s="54"/>
      <c r="OZP276" s="66"/>
      <c r="OZQ276" s="54"/>
      <c r="OZR276" s="66"/>
      <c r="OZS276" s="54"/>
      <c r="OZT276" s="66"/>
      <c r="OZU276" s="54"/>
      <c r="OZV276" s="66"/>
      <c r="OZW276" s="54"/>
      <c r="OZX276" s="66"/>
      <c r="OZY276" s="54"/>
      <c r="OZZ276" s="66"/>
      <c r="PAA276" s="54"/>
      <c r="PAB276" s="66"/>
      <c r="PAC276" s="54"/>
      <c r="PAD276" s="66"/>
      <c r="PAE276" s="54"/>
      <c r="PAF276" s="66"/>
      <c r="PAG276" s="54"/>
      <c r="PAH276" s="66"/>
      <c r="PAI276" s="54"/>
      <c r="PAJ276" s="66"/>
      <c r="PAK276" s="54"/>
      <c r="PAL276" s="66"/>
      <c r="PAM276" s="54"/>
      <c r="PAN276" s="66"/>
      <c r="PAO276" s="54"/>
      <c r="PAP276" s="66"/>
      <c r="PAQ276" s="54"/>
      <c r="PAR276" s="66"/>
      <c r="PAS276" s="54"/>
      <c r="PAT276" s="66"/>
      <c r="PAU276" s="54"/>
      <c r="PAV276" s="66"/>
      <c r="PAW276" s="54"/>
      <c r="PAX276" s="66"/>
      <c r="PAY276" s="54"/>
      <c r="PAZ276" s="66"/>
      <c r="PBA276" s="54"/>
      <c r="PBB276" s="66"/>
      <c r="PBC276" s="54"/>
      <c r="PBD276" s="66"/>
      <c r="PBE276" s="54"/>
      <c r="PBF276" s="66"/>
      <c r="PBG276" s="54"/>
      <c r="PBH276" s="66"/>
      <c r="PBI276" s="54"/>
      <c r="PBJ276" s="66"/>
      <c r="PBK276" s="54"/>
      <c r="PBL276" s="66"/>
      <c r="PBM276" s="54"/>
      <c r="PBN276" s="66"/>
      <c r="PBO276" s="54"/>
      <c r="PBP276" s="66"/>
      <c r="PBQ276" s="54"/>
      <c r="PBR276" s="66"/>
      <c r="PBS276" s="54"/>
      <c r="PBT276" s="66"/>
      <c r="PBU276" s="54"/>
      <c r="PBV276" s="66"/>
      <c r="PBW276" s="54"/>
      <c r="PBX276" s="66"/>
      <c r="PBY276" s="54"/>
      <c r="PBZ276" s="66"/>
      <c r="PCA276" s="54"/>
      <c r="PCB276" s="66"/>
      <c r="PCC276" s="54"/>
      <c r="PCD276" s="66"/>
      <c r="PCE276" s="54"/>
      <c r="PCF276" s="66"/>
      <c r="PCG276" s="54"/>
      <c r="PCH276" s="66"/>
      <c r="PCI276" s="54"/>
      <c r="PCJ276" s="66"/>
      <c r="PCK276" s="54"/>
      <c r="PCL276" s="66"/>
      <c r="PCM276" s="54"/>
      <c r="PCN276" s="66"/>
      <c r="PCO276" s="54"/>
      <c r="PCP276" s="66"/>
      <c r="PCQ276" s="54"/>
      <c r="PCR276" s="66"/>
      <c r="PCS276" s="54"/>
      <c r="PCT276" s="66"/>
      <c r="PCU276" s="54"/>
      <c r="PCV276" s="66"/>
      <c r="PCW276" s="54"/>
      <c r="PCX276" s="66"/>
      <c r="PCY276" s="54"/>
      <c r="PCZ276" s="66"/>
      <c r="PDA276" s="54"/>
      <c r="PDB276" s="66"/>
      <c r="PDC276" s="54"/>
      <c r="PDD276" s="66"/>
      <c r="PDE276" s="54"/>
      <c r="PDF276" s="66"/>
      <c r="PDG276" s="54"/>
      <c r="PDH276" s="66"/>
      <c r="PDI276" s="54"/>
      <c r="PDJ276" s="66"/>
      <c r="PDK276" s="54"/>
      <c r="PDL276" s="66"/>
      <c r="PDM276" s="54"/>
      <c r="PDN276" s="66"/>
      <c r="PDO276" s="54"/>
      <c r="PDP276" s="66"/>
      <c r="PDQ276" s="54"/>
      <c r="PDR276" s="66"/>
      <c r="PDS276" s="54"/>
      <c r="PDT276" s="66"/>
      <c r="PDU276" s="54"/>
      <c r="PDV276" s="66"/>
      <c r="PDW276" s="54"/>
      <c r="PDX276" s="66"/>
      <c r="PDY276" s="54"/>
      <c r="PDZ276" s="66"/>
      <c r="PEA276" s="54"/>
      <c r="PEB276" s="66"/>
      <c r="PEC276" s="54"/>
      <c r="PED276" s="66"/>
      <c r="PEE276" s="54"/>
      <c r="PEF276" s="66"/>
      <c r="PEG276" s="54"/>
      <c r="PEH276" s="66"/>
      <c r="PEI276" s="54"/>
      <c r="PEJ276" s="66"/>
      <c r="PEK276" s="54"/>
      <c r="PEL276" s="66"/>
      <c r="PEM276" s="54"/>
      <c r="PEN276" s="66"/>
      <c r="PEO276" s="54"/>
      <c r="PEP276" s="66"/>
      <c r="PEQ276" s="54"/>
      <c r="PER276" s="66"/>
      <c r="PES276" s="54"/>
      <c r="PET276" s="66"/>
      <c r="PEU276" s="54"/>
      <c r="PEV276" s="66"/>
      <c r="PEW276" s="54"/>
      <c r="PEX276" s="66"/>
      <c r="PEY276" s="54"/>
      <c r="PEZ276" s="66"/>
      <c r="PFA276" s="54"/>
      <c r="PFB276" s="66"/>
      <c r="PFC276" s="54"/>
      <c r="PFD276" s="66"/>
      <c r="PFE276" s="54"/>
      <c r="PFF276" s="66"/>
      <c r="PFG276" s="54"/>
      <c r="PFH276" s="66"/>
      <c r="PFI276" s="54"/>
      <c r="PFJ276" s="66"/>
      <c r="PFK276" s="54"/>
      <c r="PFL276" s="66"/>
      <c r="PFM276" s="54"/>
      <c r="PFN276" s="66"/>
      <c r="PFO276" s="54"/>
      <c r="PFP276" s="66"/>
      <c r="PFQ276" s="54"/>
      <c r="PFR276" s="66"/>
      <c r="PFS276" s="54"/>
      <c r="PFT276" s="66"/>
      <c r="PFU276" s="54"/>
      <c r="PFV276" s="66"/>
      <c r="PFW276" s="54"/>
      <c r="PFX276" s="66"/>
      <c r="PFY276" s="54"/>
      <c r="PFZ276" s="66"/>
      <c r="PGA276" s="54"/>
      <c r="PGB276" s="66"/>
      <c r="PGC276" s="54"/>
      <c r="PGD276" s="66"/>
      <c r="PGE276" s="54"/>
      <c r="PGF276" s="66"/>
      <c r="PGG276" s="54"/>
      <c r="PGH276" s="66"/>
      <c r="PGI276" s="54"/>
      <c r="PGJ276" s="66"/>
      <c r="PGK276" s="54"/>
      <c r="PGL276" s="66"/>
      <c r="PGM276" s="54"/>
      <c r="PGN276" s="66"/>
      <c r="PGO276" s="54"/>
      <c r="PGP276" s="66"/>
      <c r="PGQ276" s="54"/>
      <c r="PGR276" s="66"/>
      <c r="PGS276" s="54"/>
      <c r="PGT276" s="66"/>
      <c r="PGU276" s="54"/>
      <c r="PGV276" s="66"/>
      <c r="PGW276" s="54"/>
      <c r="PGX276" s="66"/>
      <c r="PGY276" s="54"/>
      <c r="PGZ276" s="66"/>
      <c r="PHA276" s="54"/>
      <c r="PHB276" s="66"/>
      <c r="PHC276" s="54"/>
      <c r="PHD276" s="66"/>
      <c r="PHE276" s="54"/>
      <c r="PHF276" s="66"/>
      <c r="PHG276" s="54"/>
      <c r="PHH276" s="66"/>
      <c r="PHI276" s="54"/>
      <c r="PHJ276" s="66"/>
      <c r="PHK276" s="54"/>
      <c r="PHL276" s="66"/>
      <c r="PHM276" s="54"/>
      <c r="PHN276" s="66"/>
      <c r="PHO276" s="54"/>
      <c r="PHP276" s="66"/>
      <c r="PHQ276" s="54"/>
      <c r="PHR276" s="66"/>
      <c r="PHS276" s="54"/>
      <c r="PHT276" s="66"/>
      <c r="PHU276" s="54"/>
      <c r="PHV276" s="66"/>
      <c r="PHW276" s="54"/>
      <c r="PHX276" s="66"/>
      <c r="PHY276" s="54"/>
      <c r="PHZ276" s="66"/>
      <c r="PIA276" s="54"/>
      <c r="PIB276" s="66"/>
      <c r="PIC276" s="54"/>
      <c r="PID276" s="66"/>
      <c r="PIE276" s="54"/>
      <c r="PIF276" s="66"/>
      <c r="PIG276" s="54"/>
      <c r="PIH276" s="66"/>
      <c r="PII276" s="54"/>
      <c r="PIJ276" s="66"/>
      <c r="PIK276" s="54"/>
      <c r="PIL276" s="66"/>
      <c r="PIM276" s="54"/>
      <c r="PIN276" s="66"/>
      <c r="PIO276" s="54"/>
      <c r="PIP276" s="66"/>
      <c r="PIQ276" s="54"/>
      <c r="PIR276" s="66"/>
      <c r="PIS276" s="54"/>
      <c r="PIT276" s="66"/>
      <c r="PIU276" s="54"/>
      <c r="PIV276" s="66"/>
      <c r="PIW276" s="54"/>
      <c r="PIX276" s="66"/>
      <c r="PIY276" s="54"/>
      <c r="PIZ276" s="66"/>
      <c r="PJA276" s="54"/>
      <c r="PJB276" s="66"/>
      <c r="PJC276" s="54"/>
      <c r="PJD276" s="66"/>
      <c r="PJE276" s="54"/>
      <c r="PJF276" s="66"/>
      <c r="PJG276" s="54"/>
      <c r="PJH276" s="66"/>
      <c r="PJI276" s="54"/>
      <c r="PJJ276" s="66"/>
      <c r="PJK276" s="54"/>
      <c r="PJL276" s="66"/>
      <c r="PJM276" s="54"/>
      <c r="PJN276" s="66"/>
      <c r="PJO276" s="54"/>
      <c r="PJP276" s="66"/>
      <c r="PJQ276" s="54"/>
      <c r="PJR276" s="66"/>
      <c r="PJS276" s="54"/>
      <c r="PJT276" s="66"/>
      <c r="PJU276" s="54"/>
      <c r="PJV276" s="66"/>
      <c r="PJW276" s="54"/>
      <c r="PJX276" s="66"/>
      <c r="PJY276" s="54"/>
      <c r="PJZ276" s="66"/>
      <c r="PKA276" s="54"/>
      <c r="PKB276" s="66"/>
      <c r="PKC276" s="54"/>
      <c r="PKD276" s="66"/>
      <c r="PKE276" s="54"/>
      <c r="PKF276" s="66"/>
      <c r="PKG276" s="54"/>
      <c r="PKH276" s="66"/>
      <c r="PKI276" s="54"/>
      <c r="PKJ276" s="66"/>
      <c r="PKK276" s="54"/>
      <c r="PKL276" s="66"/>
      <c r="PKM276" s="54"/>
      <c r="PKN276" s="66"/>
      <c r="PKO276" s="54"/>
      <c r="PKP276" s="66"/>
      <c r="PKQ276" s="54"/>
      <c r="PKR276" s="66"/>
      <c r="PKS276" s="54"/>
      <c r="PKT276" s="66"/>
      <c r="PKU276" s="54"/>
      <c r="PKV276" s="66"/>
      <c r="PKW276" s="54"/>
      <c r="PKX276" s="66"/>
      <c r="PKY276" s="54"/>
      <c r="PKZ276" s="66"/>
      <c r="PLA276" s="54"/>
      <c r="PLB276" s="66"/>
      <c r="PLC276" s="54"/>
      <c r="PLD276" s="66"/>
      <c r="PLE276" s="54"/>
      <c r="PLF276" s="66"/>
      <c r="PLG276" s="54"/>
      <c r="PLH276" s="66"/>
      <c r="PLI276" s="54"/>
      <c r="PLJ276" s="66"/>
      <c r="PLK276" s="54"/>
      <c r="PLL276" s="66"/>
      <c r="PLM276" s="54"/>
      <c r="PLN276" s="66"/>
      <c r="PLO276" s="54"/>
      <c r="PLP276" s="66"/>
      <c r="PLQ276" s="54"/>
      <c r="PLR276" s="66"/>
      <c r="PLS276" s="54"/>
      <c r="PLT276" s="66"/>
      <c r="PLU276" s="54"/>
      <c r="PLV276" s="66"/>
      <c r="PLW276" s="54"/>
      <c r="PLX276" s="66"/>
      <c r="PLY276" s="54"/>
      <c r="PLZ276" s="66"/>
      <c r="PMA276" s="54"/>
      <c r="PMB276" s="66"/>
      <c r="PMC276" s="54"/>
      <c r="PMD276" s="66"/>
      <c r="PME276" s="54"/>
      <c r="PMF276" s="66"/>
      <c r="PMG276" s="54"/>
      <c r="PMH276" s="66"/>
      <c r="PMI276" s="54"/>
      <c r="PMJ276" s="66"/>
      <c r="PMK276" s="54"/>
      <c r="PML276" s="66"/>
      <c r="PMM276" s="54"/>
      <c r="PMN276" s="66"/>
      <c r="PMO276" s="54"/>
      <c r="PMP276" s="66"/>
      <c r="PMQ276" s="54"/>
      <c r="PMR276" s="66"/>
      <c r="PMS276" s="54"/>
      <c r="PMT276" s="66"/>
      <c r="PMU276" s="54"/>
      <c r="PMV276" s="66"/>
      <c r="PMW276" s="54"/>
      <c r="PMX276" s="66"/>
      <c r="PMY276" s="54"/>
      <c r="PMZ276" s="66"/>
      <c r="PNA276" s="54"/>
      <c r="PNB276" s="66"/>
      <c r="PNC276" s="54"/>
      <c r="PND276" s="66"/>
      <c r="PNE276" s="54"/>
      <c r="PNF276" s="66"/>
      <c r="PNG276" s="54"/>
      <c r="PNH276" s="66"/>
      <c r="PNI276" s="54"/>
      <c r="PNJ276" s="66"/>
      <c r="PNK276" s="54"/>
      <c r="PNL276" s="66"/>
      <c r="PNM276" s="54"/>
      <c r="PNN276" s="66"/>
      <c r="PNO276" s="54"/>
      <c r="PNP276" s="66"/>
      <c r="PNQ276" s="54"/>
      <c r="PNR276" s="66"/>
      <c r="PNS276" s="54"/>
      <c r="PNT276" s="66"/>
      <c r="PNU276" s="54"/>
      <c r="PNV276" s="66"/>
      <c r="PNW276" s="54"/>
      <c r="PNX276" s="66"/>
      <c r="PNY276" s="54"/>
      <c r="PNZ276" s="66"/>
      <c r="POA276" s="54"/>
      <c r="POB276" s="66"/>
      <c r="POC276" s="54"/>
      <c r="POD276" s="66"/>
      <c r="POE276" s="54"/>
      <c r="POF276" s="66"/>
      <c r="POG276" s="54"/>
      <c r="POH276" s="66"/>
      <c r="POI276" s="54"/>
      <c r="POJ276" s="66"/>
      <c r="POK276" s="54"/>
      <c r="POL276" s="66"/>
      <c r="POM276" s="54"/>
      <c r="PON276" s="66"/>
      <c r="POO276" s="54"/>
      <c r="POP276" s="66"/>
      <c r="POQ276" s="54"/>
      <c r="POR276" s="66"/>
      <c r="POS276" s="54"/>
      <c r="POT276" s="66"/>
      <c r="POU276" s="54"/>
      <c r="POV276" s="66"/>
      <c r="POW276" s="54"/>
      <c r="POX276" s="66"/>
      <c r="POY276" s="54"/>
      <c r="POZ276" s="66"/>
      <c r="PPA276" s="54"/>
      <c r="PPB276" s="66"/>
      <c r="PPC276" s="54"/>
      <c r="PPD276" s="66"/>
      <c r="PPE276" s="54"/>
      <c r="PPF276" s="66"/>
      <c r="PPG276" s="54"/>
      <c r="PPH276" s="66"/>
      <c r="PPI276" s="54"/>
      <c r="PPJ276" s="66"/>
      <c r="PPK276" s="54"/>
      <c r="PPL276" s="66"/>
      <c r="PPM276" s="54"/>
      <c r="PPN276" s="66"/>
      <c r="PPO276" s="54"/>
      <c r="PPP276" s="66"/>
      <c r="PPQ276" s="54"/>
      <c r="PPR276" s="66"/>
      <c r="PPS276" s="54"/>
      <c r="PPT276" s="66"/>
      <c r="PPU276" s="54"/>
      <c r="PPV276" s="66"/>
      <c r="PPW276" s="54"/>
      <c r="PPX276" s="66"/>
      <c r="PPY276" s="54"/>
      <c r="PPZ276" s="66"/>
      <c r="PQA276" s="54"/>
      <c r="PQB276" s="66"/>
      <c r="PQC276" s="54"/>
      <c r="PQD276" s="66"/>
      <c r="PQE276" s="54"/>
      <c r="PQF276" s="66"/>
      <c r="PQG276" s="54"/>
      <c r="PQH276" s="66"/>
      <c r="PQI276" s="54"/>
      <c r="PQJ276" s="66"/>
      <c r="PQK276" s="54"/>
      <c r="PQL276" s="66"/>
      <c r="PQM276" s="54"/>
      <c r="PQN276" s="66"/>
      <c r="PQO276" s="54"/>
      <c r="PQP276" s="66"/>
      <c r="PQQ276" s="54"/>
      <c r="PQR276" s="66"/>
      <c r="PQS276" s="54"/>
      <c r="PQT276" s="66"/>
      <c r="PQU276" s="54"/>
      <c r="PQV276" s="66"/>
      <c r="PQW276" s="54"/>
      <c r="PQX276" s="66"/>
      <c r="PQY276" s="54"/>
      <c r="PQZ276" s="66"/>
      <c r="PRA276" s="54"/>
      <c r="PRB276" s="66"/>
      <c r="PRC276" s="54"/>
      <c r="PRD276" s="66"/>
      <c r="PRE276" s="54"/>
      <c r="PRF276" s="66"/>
      <c r="PRG276" s="54"/>
      <c r="PRH276" s="66"/>
      <c r="PRI276" s="54"/>
      <c r="PRJ276" s="66"/>
      <c r="PRK276" s="54"/>
      <c r="PRL276" s="66"/>
      <c r="PRM276" s="54"/>
      <c r="PRN276" s="66"/>
      <c r="PRO276" s="54"/>
      <c r="PRP276" s="66"/>
      <c r="PRQ276" s="54"/>
      <c r="PRR276" s="66"/>
      <c r="PRS276" s="54"/>
      <c r="PRT276" s="66"/>
      <c r="PRU276" s="54"/>
      <c r="PRV276" s="66"/>
      <c r="PRW276" s="54"/>
      <c r="PRX276" s="66"/>
      <c r="PRY276" s="54"/>
      <c r="PRZ276" s="66"/>
      <c r="PSA276" s="54"/>
      <c r="PSB276" s="66"/>
      <c r="PSC276" s="54"/>
      <c r="PSD276" s="66"/>
      <c r="PSE276" s="54"/>
      <c r="PSF276" s="66"/>
      <c r="PSG276" s="54"/>
      <c r="PSH276" s="66"/>
      <c r="PSI276" s="54"/>
      <c r="PSJ276" s="66"/>
      <c r="PSK276" s="54"/>
      <c r="PSL276" s="66"/>
      <c r="PSM276" s="54"/>
      <c r="PSN276" s="66"/>
      <c r="PSO276" s="54"/>
      <c r="PSP276" s="66"/>
      <c r="PSQ276" s="54"/>
      <c r="PSR276" s="66"/>
      <c r="PSS276" s="54"/>
      <c r="PST276" s="66"/>
      <c r="PSU276" s="54"/>
      <c r="PSV276" s="66"/>
      <c r="PSW276" s="54"/>
      <c r="PSX276" s="66"/>
      <c r="PSY276" s="54"/>
      <c r="PSZ276" s="66"/>
      <c r="PTA276" s="54"/>
      <c r="PTB276" s="66"/>
      <c r="PTC276" s="54"/>
      <c r="PTD276" s="66"/>
      <c r="PTE276" s="54"/>
      <c r="PTF276" s="66"/>
      <c r="PTG276" s="54"/>
      <c r="PTH276" s="66"/>
      <c r="PTI276" s="54"/>
      <c r="PTJ276" s="66"/>
      <c r="PTK276" s="54"/>
      <c r="PTL276" s="66"/>
      <c r="PTM276" s="54"/>
      <c r="PTN276" s="66"/>
      <c r="PTO276" s="54"/>
      <c r="PTP276" s="66"/>
      <c r="PTQ276" s="54"/>
      <c r="PTR276" s="66"/>
      <c r="PTS276" s="54"/>
      <c r="PTT276" s="66"/>
      <c r="PTU276" s="54"/>
      <c r="PTV276" s="66"/>
      <c r="PTW276" s="54"/>
      <c r="PTX276" s="66"/>
      <c r="PTY276" s="54"/>
      <c r="PTZ276" s="66"/>
      <c r="PUA276" s="54"/>
      <c r="PUB276" s="66"/>
      <c r="PUC276" s="54"/>
      <c r="PUD276" s="66"/>
      <c r="PUE276" s="54"/>
      <c r="PUF276" s="66"/>
      <c r="PUG276" s="54"/>
      <c r="PUH276" s="66"/>
      <c r="PUI276" s="54"/>
      <c r="PUJ276" s="66"/>
      <c r="PUK276" s="54"/>
      <c r="PUL276" s="66"/>
      <c r="PUM276" s="54"/>
      <c r="PUN276" s="66"/>
      <c r="PUO276" s="54"/>
      <c r="PUP276" s="66"/>
      <c r="PUQ276" s="54"/>
      <c r="PUR276" s="66"/>
      <c r="PUS276" s="54"/>
      <c r="PUT276" s="66"/>
      <c r="PUU276" s="54"/>
      <c r="PUV276" s="66"/>
      <c r="PUW276" s="54"/>
      <c r="PUX276" s="66"/>
      <c r="PUY276" s="54"/>
      <c r="PUZ276" s="66"/>
      <c r="PVA276" s="54"/>
      <c r="PVB276" s="66"/>
      <c r="PVC276" s="54"/>
      <c r="PVD276" s="66"/>
      <c r="PVE276" s="54"/>
      <c r="PVF276" s="66"/>
      <c r="PVG276" s="54"/>
      <c r="PVH276" s="66"/>
      <c r="PVI276" s="54"/>
      <c r="PVJ276" s="66"/>
      <c r="PVK276" s="54"/>
      <c r="PVL276" s="66"/>
      <c r="PVM276" s="54"/>
      <c r="PVN276" s="66"/>
      <c r="PVO276" s="54"/>
      <c r="PVP276" s="66"/>
      <c r="PVQ276" s="54"/>
      <c r="PVR276" s="66"/>
      <c r="PVS276" s="54"/>
      <c r="PVT276" s="66"/>
      <c r="PVU276" s="54"/>
      <c r="PVV276" s="66"/>
      <c r="PVW276" s="54"/>
      <c r="PVX276" s="66"/>
      <c r="PVY276" s="54"/>
      <c r="PVZ276" s="66"/>
      <c r="PWA276" s="54"/>
      <c r="PWB276" s="66"/>
      <c r="PWC276" s="54"/>
      <c r="PWD276" s="66"/>
      <c r="PWE276" s="54"/>
      <c r="PWF276" s="66"/>
      <c r="PWG276" s="54"/>
      <c r="PWH276" s="66"/>
      <c r="PWI276" s="54"/>
      <c r="PWJ276" s="66"/>
      <c r="PWK276" s="54"/>
      <c r="PWL276" s="66"/>
      <c r="PWM276" s="54"/>
      <c r="PWN276" s="66"/>
      <c r="PWO276" s="54"/>
      <c r="PWP276" s="66"/>
      <c r="PWQ276" s="54"/>
      <c r="PWR276" s="66"/>
      <c r="PWS276" s="54"/>
      <c r="PWT276" s="66"/>
      <c r="PWU276" s="54"/>
      <c r="PWV276" s="66"/>
      <c r="PWW276" s="54"/>
      <c r="PWX276" s="66"/>
      <c r="PWY276" s="54"/>
      <c r="PWZ276" s="66"/>
      <c r="PXA276" s="54"/>
      <c r="PXB276" s="66"/>
      <c r="PXC276" s="54"/>
      <c r="PXD276" s="66"/>
      <c r="PXE276" s="54"/>
      <c r="PXF276" s="66"/>
      <c r="PXG276" s="54"/>
      <c r="PXH276" s="66"/>
      <c r="PXI276" s="54"/>
      <c r="PXJ276" s="66"/>
      <c r="PXK276" s="54"/>
      <c r="PXL276" s="66"/>
      <c r="PXM276" s="54"/>
      <c r="PXN276" s="66"/>
      <c r="PXO276" s="54"/>
      <c r="PXP276" s="66"/>
      <c r="PXQ276" s="54"/>
      <c r="PXR276" s="66"/>
      <c r="PXS276" s="54"/>
      <c r="PXT276" s="66"/>
      <c r="PXU276" s="54"/>
      <c r="PXV276" s="66"/>
      <c r="PXW276" s="54"/>
      <c r="PXX276" s="66"/>
      <c r="PXY276" s="54"/>
      <c r="PXZ276" s="66"/>
      <c r="PYA276" s="54"/>
      <c r="PYB276" s="66"/>
      <c r="PYC276" s="54"/>
      <c r="PYD276" s="66"/>
      <c r="PYE276" s="54"/>
      <c r="PYF276" s="66"/>
      <c r="PYG276" s="54"/>
      <c r="PYH276" s="66"/>
      <c r="PYI276" s="54"/>
      <c r="PYJ276" s="66"/>
      <c r="PYK276" s="54"/>
      <c r="PYL276" s="66"/>
      <c r="PYM276" s="54"/>
      <c r="PYN276" s="66"/>
      <c r="PYO276" s="54"/>
      <c r="PYP276" s="66"/>
      <c r="PYQ276" s="54"/>
      <c r="PYR276" s="66"/>
      <c r="PYS276" s="54"/>
      <c r="PYT276" s="66"/>
      <c r="PYU276" s="54"/>
      <c r="PYV276" s="66"/>
      <c r="PYW276" s="54"/>
      <c r="PYX276" s="66"/>
      <c r="PYY276" s="54"/>
      <c r="PYZ276" s="66"/>
      <c r="PZA276" s="54"/>
      <c r="PZB276" s="66"/>
      <c r="PZC276" s="54"/>
      <c r="PZD276" s="66"/>
      <c r="PZE276" s="54"/>
      <c r="PZF276" s="66"/>
      <c r="PZG276" s="54"/>
      <c r="PZH276" s="66"/>
      <c r="PZI276" s="54"/>
      <c r="PZJ276" s="66"/>
      <c r="PZK276" s="54"/>
      <c r="PZL276" s="66"/>
      <c r="PZM276" s="54"/>
      <c r="PZN276" s="66"/>
      <c r="PZO276" s="54"/>
      <c r="PZP276" s="66"/>
      <c r="PZQ276" s="54"/>
      <c r="PZR276" s="66"/>
      <c r="PZS276" s="54"/>
      <c r="PZT276" s="66"/>
      <c r="PZU276" s="54"/>
      <c r="PZV276" s="66"/>
      <c r="PZW276" s="54"/>
      <c r="PZX276" s="66"/>
      <c r="PZY276" s="54"/>
      <c r="PZZ276" s="66"/>
      <c r="QAA276" s="54"/>
      <c r="QAB276" s="66"/>
      <c r="QAC276" s="54"/>
      <c r="QAD276" s="66"/>
      <c r="QAE276" s="54"/>
      <c r="QAF276" s="66"/>
      <c r="QAG276" s="54"/>
      <c r="QAH276" s="66"/>
      <c r="QAI276" s="54"/>
      <c r="QAJ276" s="66"/>
      <c r="QAK276" s="54"/>
      <c r="QAL276" s="66"/>
      <c r="QAM276" s="54"/>
      <c r="QAN276" s="66"/>
      <c r="QAO276" s="54"/>
      <c r="QAP276" s="66"/>
      <c r="QAQ276" s="54"/>
      <c r="QAR276" s="66"/>
      <c r="QAS276" s="54"/>
      <c r="QAT276" s="66"/>
      <c r="QAU276" s="54"/>
      <c r="QAV276" s="66"/>
      <c r="QAW276" s="54"/>
      <c r="QAX276" s="66"/>
      <c r="QAY276" s="54"/>
      <c r="QAZ276" s="66"/>
      <c r="QBA276" s="54"/>
      <c r="QBB276" s="66"/>
      <c r="QBC276" s="54"/>
      <c r="QBD276" s="66"/>
      <c r="QBE276" s="54"/>
      <c r="QBF276" s="66"/>
      <c r="QBG276" s="54"/>
      <c r="QBH276" s="66"/>
      <c r="QBI276" s="54"/>
      <c r="QBJ276" s="66"/>
      <c r="QBK276" s="54"/>
      <c r="QBL276" s="66"/>
      <c r="QBM276" s="54"/>
      <c r="QBN276" s="66"/>
      <c r="QBO276" s="54"/>
      <c r="QBP276" s="66"/>
      <c r="QBQ276" s="54"/>
      <c r="QBR276" s="66"/>
      <c r="QBS276" s="54"/>
      <c r="QBT276" s="66"/>
      <c r="QBU276" s="54"/>
      <c r="QBV276" s="66"/>
      <c r="QBW276" s="54"/>
      <c r="QBX276" s="66"/>
      <c r="QBY276" s="54"/>
      <c r="QBZ276" s="66"/>
      <c r="QCA276" s="54"/>
      <c r="QCB276" s="66"/>
      <c r="QCC276" s="54"/>
      <c r="QCD276" s="66"/>
      <c r="QCE276" s="54"/>
      <c r="QCF276" s="66"/>
      <c r="QCG276" s="54"/>
      <c r="QCH276" s="66"/>
      <c r="QCI276" s="54"/>
      <c r="QCJ276" s="66"/>
      <c r="QCK276" s="54"/>
      <c r="QCL276" s="66"/>
      <c r="QCM276" s="54"/>
      <c r="QCN276" s="66"/>
      <c r="QCO276" s="54"/>
      <c r="QCP276" s="66"/>
      <c r="QCQ276" s="54"/>
      <c r="QCR276" s="66"/>
      <c r="QCS276" s="54"/>
      <c r="QCT276" s="66"/>
      <c r="QCU276" s="54"/>
      <c r="QCV276" s="66"/>
      <c r="QCW276" s="54"/>
      <c r="QCX276" s="66"/>
      <c r="QCY276" s="54"/>
      <c r="QCZ276" s="66"/>
      <c r="QDA276" s="54"/>
      <c r="QDB276" s="66"/>
      <c r="QDC276" s="54"/>
      <c r="QDD276" s="66"/>
      <c r="QDE276" s="54"/>
      <c r="QDF276" s="66"/>
      <c r="QDG276" s="54"/>
      <c r="QDH276" s="66"/>
      <c r="QDI276" s="54"/>
      <c r="QDJ276" s="66"/>
      <c r="QDK276" s="54"/>
      <c r="QDL276" s="66"/>
      <c r="QDM276" s="54"/>
      <c r="QDN276" s="66"/>
      <c r="QDO276" s="54"/>
      <c r="QDP276" s="66"/>
      <c r="QDQ276" s="54"/>
      <c r="QDR276" s="66"/>
      <c r="QDS276" s="54"/>
      <c r="QDT276" s="66"/>
      <c r="QDU276" s="54"/>
      <c r="QDV276" s="66"/>
      <c r="QDW276" s="54"/>
      <c r="QDX276" s="66"/>
      <c r="QDY276" s="54"/>
      <c r="QDZ276" s="66"/>
      <c r="QEA276" s="54"/>
      <c r="QEB276" s="66"/>
      <c r="QEC276" s="54"/>
      <c r="QED276" s="66"/>
      <c r="QEE276" s="54"/>
      <c r="QEF276" s="66"/>
      <c r="QEG276" s="54"/>
      <c r="QEH276" s="66"/>
      <c r="QEI276" s="54"/>
      <c r="QEJ276" s="66"/>
      <c r="QEK276" s="54"/>
      <c r="QEL276" s="66"/>
      <c r="QEM276" s="54"/>
      <c r="QEN276" s="66"/>
      <c r="QEO276" s="54"/>
      <c r="QEP276" s="66"/>
      <c r="QEQ276" s="54"/>
      <c r="QER276" s="66"/>
      <c r="QES276" s="54"/>
      <c r="QET276" s="66"/>
      <c r="QEU276" s="54"/>
      <c r="QEV276" s="66"/>
      <c r="QEW276" s="54"/>
      <c r="QEX276" s="66"/>
      <c r="QEY276" s="54"/>
      <c r="QEZ276" s="66"/>
      <c r="QFA276" s="54"/>
      <c r="QFB276" s="66"/>
      <c r="QFC276" s="54"/>
      <c r="QFD276" s="66"/>
      <c r="QFE276" s="54"/>
      <c r="QFF276" s="66"/>
      <c r="QFG276" s="54"/>
      <c r="QFH276" s="66"/>
      <c r="QFI276" s="54"/>
      <c r="QFJ276" s="66"/>
      <c r="QFK276" s="54"/>
      <c r="QFL276" s="66"/>
      <c r="QFM276" s="54"/>
      <c r="QFN276" s="66"/>
      <c r="QFO276" s="54"/>
      <c r="QFP276" s="66"/>
      <c r="QFQ276" s="54"/>
      <c r="QFR276" s="66"/>
      <c r="QFS276" s="54"/>
      <c r="QFT276" s="66"/>
      <c r="QFU276" s="54"/>
      <c r="QFV276" s="66"/>
      <c r="QFW276" s="54"/>
      <c r="QFX276" s="66"/>
      <c r="QFY276" s="54"/>
      <c r="QFZ276" s="66"/>
      <c r="QGA276" s="54"/>
      <c r="QGB276" s="66"/>
      <c r="QGC276" s="54"/>
      <c r="QGD276" s="66"/>
      <c r="QGE276" s="54"/>
      <c r="QGF276" s="66"/>
      <c r="QGG276" s="54"/>
      <c r="QGH276" s="66"/>
      <c r="QGI276" s="54"/>
      <c r="QGJ276" s="66"/>
      <c r="QGK276" s="54"/>
      <c r="QGL276" s="66"/>
      <c r="QGM276" s="54"/>
      <c r="QGN276" s="66"/>
      <c r="QGO276" s="54"/>
      <c r="QGP276" s="66"/>
      <c r="QGQ276" s="54"/>
      <c r="QGR276" s="66"/>
      <c r="QGS276" s="54"/>
      <c r="QGT276" s="66"/>
      <c r="QGU276" s="54"/>
      <c r="QGV276" s="66"/>
      <c r="QGW276" s="54"/>
      <c r="QGX276" s="66"/>
      <c r="QGY276" s="54"/>
      <c r="QGZ276" s="66"/>
      <c r="QHA276" s="54"/>
      <c r="QHB276" s="66"/>
      <c r="QHC276" s="54"/>
      <c r="QHD276" s="66"/>
      <c r="QHE276" s="54"/>
      <c r="QHF276" s="66"/>
      <c r="QHG276" s="54"/>
      <c r="QHH276" s="66"/>
      <c r="QHI276" s="54"/>
      <c r="QHJ276" s="66"/>
      <c r="QHK276" s="54"/>
      <c r="QHL276" s="66"/>
      <c r="QHM276" s="54"/>
      <c r="QHN276" s="66"/>
      <c r="QHO276" s="54"/>
      <c r="QHP276" s="66"/>
      <c r="QHQ276" s="54"/>
      <c r="QHR276" s="66"/>
      <c r="QHS276" s="54"/>
      <c r="QHT276" s="66"/>
      <c r="QHU276" s="54"/>
      <c r="QHV276" s="66"/>
      <c r="QHW276" s="54"/>
      <c r="QHX276" s="66"/>
      <c r="QHY276" s="54"/>
      <c r="QHZ276" s="66"/>
      <c r="QIA276" s="54"/>
      <c r="QIB276" s="66"/>
      <c r="QIC276" s="54"/>
      <c r="QID276" s="66"/>
      <c r="QIE276" s="54"/>
      <c r="QIF276" s="66"/>
      <c r="QIG276" s="54"/>
      <c r="QIH276" s="66"/>
      <c r="QII276" s="54"/>
      <c r="QIJ276" s="66"/>
      <c r="QIK276" s="54"/>
      <c r="QIL276" s="66"/>
      <c r="QIM276" s="54"/>
      <c r="QIN276" s="66"/>
      <c r="QIO276" s="54"/>
      <c r="QIP276" s="66"/>
      <c r="QIQ276" s="54"/>
      <c r="QIR276" s="66"/>
      <c r="QIS276" s="54"/>
      <c r="QIT276" s="66"/>
      <c r="QIU276" s="54"/>
      <c r="QIV276" s="66"/>
      <c r="QIW276" s="54"/>
      <c r="QIX276" s="66"/>
      <c r="QIY276" s="54"/>
      <c r="QIZ276" s="66"/>
      <c r="QJA276" s="54"/>
      <c r="QJB276" s="66"/>
      <c r="QJC276" s="54"/>
      <c r="QJD276" s="66"/>
      <c r="QJE276" s="54"/>
      <c r="QJF276" s="66"/>
      <c r="QJG276" s="54"/>
      <c r="QJH276" s="66"/>
      <c r="QJI276" s="54"/>
      <c r="QJJ276" s="66"/>
      <c r="QJK276" s="54"/>
      <c r="QJL276" s="66"/>
      <c r="QJM276" s="54"/>
      <c r="QJN276" s="66"/>
      <c r="QJO276" s="54"/>
      <c r="QJP276" s="66"/>
      <c r="QJQ276" s="54"/>
      <c r="QJR276" s="66"/>
      <c r="QJS276" s="54"/>
      <c r="QJT276" s="66"/>
      <c r="QJU276" s="54"/>
      <c r="QJV276" s="66"/>
      <c r="QJW276" s="54"/>
      <c r="QJX276" s="66"/>
      <c r="QJY276" s="54"/>
      <c r="QJZ276" s="66"/>
      <c r="QKA276" s="54"/>
      <c r="QKB276" s="66"/>
      <c r="QKC276" s="54"/>
      <c r="QKD276" s="66"/>
      <c r="QKE276" s="54"/>
      <c r="QKF276" s="66"/>
      <c r="QKG276" s="54"/>
      <c r="QKH276" s="66"/>
      <c r="QKI276" s="54"/>
      <c r="QKJ276" s="66"/>
      <c r="QKK276" s="54"/>
      <c r="QKL276" s="66"/>
      <c r="QKM276" s="54"/>
      <c r="QKN276" s="66"/>
      <c r="QKO276" s="54"/>
      <c r="QKP276" s="66"/>
      <c r="QKQ276" s="54"/>
      <c r="QKR276" s="66"/>
      <c r="QKS276" s="54"/>
      <c r="QKT276" s="66"/>
      <c r="QKU276" s="54"/>
      <c r="QKV276" s="66"/>
      <c r="QKW276" s="54"/>
      <c r="QKX276" s="66"/>
      <c r="QKY276" s="54"/>
      <c r="QKZ276" s="66"/>
      <c r="QLA276" s="54"/>
      <c r="QLB276" s="66"/>
      <c r="QLC276" s="54"/>
      <c r="QLD276" s="66"/>
      <c r="QLE276" s="54"/>
      <c r="QLF276" s="66"/>
      <c r="QLG276" s="54"/>
      <c r="QLH276" s="66"/>
      <c r="QLI276" s="54"/>
      <c r="QLJ276" s="66"/>
      <c r="QLK276" s="54"/>
      <c r="QLL276" s="66"/>
      <c r="QLM276" s="54"/>
      <c r="QLN276" s="66"/>
      <c r="QLO276" s="54"/>
      <c r="QLP276" s="66"/>
      <c r="QLQ276" s="54"/>
      <c r="QLR276" s="66"/>
      <c r="QLS276" s="54"/>
      <c r="QLT276" s="66"/>
      <c r="QLU276" s="54"/>
      <c r="QLV276" s="66"/>
      <c r="QLW276" s="54"/>
      <c r="QLX276" s="66"/>
      <c r="QLY276" s="54"/>
      <c r="QLZ276" s="66"/>
      <c r="QMA276" s="54"/>
      <c r="QMB276" s="66"/>
      <c r="QMC276" s="54"/>
      <c r="QMD276" s="66"/>
      <c r="QME276" s="54"/>
      <c r="QMF276" s="66"/>
      <c r="QMG276" s="54"/>
      <c r="QMH276" s="66"/>
      <c r="QMI276" s="54"/>
      <c r="QMJ276" s="66"/>
      <c r="QMK276" s="54"/>
      <c r="QML276" s="66"/>
      <c r="QMM276" s="54"/>
      <c r="QMN276" s="66"/>
      <c r="QMO276" s="54"/>
      <c r="QMP276" s="66"/>
      <c r="QMQ276" s="54"/>
      <c r="QMR276" s="66"/>
      <c r="QMS276" s="54"/>
      <c r="QMT276" s="66"/>
      <c r="QMU276" s="54"/>
      <c r="QMV276" s="66"/>
      <c r="QMW276" s="54"/>
      <c r="QMX276" s="66"/>
      <c r="QMY276" s="54"/>
      <c r="QMZ276" s="66"/>
      <c r="QNA276" s="54"/>
      <c r="QNB276" s="66"/>
      <c r="QNC276" s="54"/>
      <c r="QND276" s="66"/>
      <c r="QNE276" s="54"/>
      <c r="QNF276" s="66"/>
      <c r="QNG276" s="54"/>
      <c r="QNH276" s="66"/>
      <c r="QNI276" s="54"/>
      <c r="QNJ276" s="66"/>
      <c r="QNK276" s="54"/>
      <c r="QNL276" s="66"/>
      <c r="QNM276" s="54"/>
      <c r="QNN276" s="66"/>
      <c r="QNO276" s="54"/>
      <c r="QNP276" s="66"/>
      <c r="QNQ276" s="54"/>
      <c r="QNR276" s="66"/>
      <c r="QNS276" s="54"/>
      <c r="QNT276" s="66"/>
      <c r="QNU276" s="54"/>
      <c r="QNV276" s="66"/>
      <c r="QNW276" s="54"/>
      <c r="QNX276" s="66"/>
      <c r="QNY276" s="54"/>
      <c r="QNZ276" s="66"/>
      <c r="QOA276" s="54"/>
      <c r="QOB276" s="66"/>
      <c r="QOC276" s="54"/>
      <c r="QOD276" s="66"/>
      <c r="QOE276" s="54"/>
      <c r="QOF276" s="66"/>
      <c r="QOG276" s="54"/>
      <c r="QOH276" s="66"/>
      <c r="QOI276" s="54"/>
      <c r="QOJ276" s="66"/>
      <c r="QOK276" s="54"/>
      <c r="QOL276" s="66"/>
      <c r="QOM276" s="54"/>
      <c r="QON276" s="66"/>
      <c r="QOO276" s="54"/>
      <c r="QOP276" s="66"/>
      <c r="QOQ276" s="54"/>
      <c r="QOR276" s="66"/>
      <c r="QOS276" s="54"/>
      <c r="QOT276" s="66"/>
      <c r="QOU276" s="54"/>
      <c r="QOV276" s="66"/>
      <c r="QOW276" s="54"/>
      <c r="QOX276" s="66"/>
      <c r="QOY276" s="54"/>
      <c r="QOZ276" s="66"/>
      <c r="QPA276" s="54"/>
      <c r="QPB276" s="66"/>
      <c r="QPC276" s="54"/>
      <c r="QPD276" s="66"/>
      <c r="QPE276" s="54"/>
      <c r="QPF276" s="66"/>
      <c r="QPG276" s="54"/>
      <c r="QPH276" s="66"/>
      <c r="QPI276" s="54"/>
      <c r="QPJ276" s="66"/>
      <c r="QPK276" s="54"/>
      <c r="QPL276" s="66"/>
      <c r="QPM276" s="54"/>
      <c r="QPN276" s="66"/>
      <c r="QPO276" s="54"/>
      <c r="QPP276" s="66"/>
      <c r="QPQ276" s="54"/>
      <c r="QPR276" s="66"/>
      <c r="QPS276" s="54"/>
      <c r="QPT276" s="66"/>
      <c r="QPU276" s="54"/>
      <c r="QPV276" s="66"/>
      <c r="QPW276" s="54"/>
      <c r="QPX276" s="66"/>
      <c r="QPY276" s="54"/>
      <c r="QPZ276" s="66"/>
      <c r="QQA276" s="54"/>
      <c r="QQB276" s="66"/>
      <c r="QQC276" s="54"/>
      <c r="QQD276" s="66"/>
      <c r="QQE276" s="54"/>
      <c r="QQF276" s="66"/>
      <c r="QQG276" s="54"/>
      <c r="QQH276" s="66"/>
      <c r="QQI276" s="54"/>
      <c r="QQJ276" s="66"/>
      <c r="QQK276" s="54"/>
      <c r="QQL276" s="66"/>
      <c r="QQM276" s="54"/>
      <c r="QQN276" s="66"/>
      <c r="QQO276" s="54"/>
      <c r="QQP276" s="66"/>
      <c r="QQQ276" s="54"/>
      <c r="QQR276" s="66"/>
      <c r="QQS276" s="54"/>
      <c r="QQT276" s="66"/>
      <c r="QQU276" s="54"/>
      <c r="QQV276" s="66"/>
      <c r="QQW276" s="54"/>
      <c r="QQX276" s="66"/>
      <c r="QQY276" s="54"/>
      <c r="QQZ276" s="66"/>
      <c r="QRA276" s="54"/>
      <c r="QRB276" s="66"/>
      <c r="QRC276" s="54"/>
      <c r="QRD276" s="66"/>
      <c r="QRE276" s="54"/>
      <c r="QRF276" s="66"/>
      <c r="QRG276" s="54"/>
      <c r="QRH276" s="66"/>
      <c r="QRI276" s="54"/>
      <c r="QRJ276" s="66"/>
      <c r="QRK276" s="54"/>
      <c r="QRL276" s="66"/>
      <c r="QRM276" s="54"/>
      <c r="QRN276" s="66"/>
      <c r="QRO276" s="54"/>
      <c r="QRP276" s="66"/>
      <c r="QRQ276" s="54"/>
      <c r="QRR276" s="66"/>
      <c r="QRS276" s="54"/>
      <c r="QRT276" s="66"/>
      <c r="QRU276" s="54"/>
      <c r="QRV276" s="66"/>
      <c r="QRW276" s="54"/>
      <c r="QRX276" s="66"/>
      <c r="QRY276" s="54"/>
      <c r="QRZ276" s="66"/>
      <c r="QSA276" s="54"/>
      <c r="QSB276" s="66"/>
      <c r="QSC276" s="54"/>
      <c r="QSD276" s="66"/>
      <c r="QSE276" s="54"/>
      <c r="QSF276" s="66"/>
      <c r="QSG276" s="54"/>
      <c r="QSH276" s="66"/>
      <c r="QSI276" s="54"/>
      <c r="QSJ276" s="66"/>
      <c r="QSK276" s="54"/>
      <c r="QSL276" s="66"/>
      <c r="QSM276" s="54"/>
      <c r="QSN276" s="66"/>
      <c r="QSO276" s="54"/>
      <c r="QSP276" s="66"/>
      <c r="QSQ276" s="54"/>
      <c r="QSR276" s="66"/>
      <c r="QSS276" s="54"/>
      <c r="QST276" s="66"/>
      <c r="QSU276" s="54"/>
      <c r="QSV276" s="66"/>
      <c r="QSW276" s="54"/>
      <c r="QSX276" s="66"/>
      <c r="QSY276" s="54"/>
      <c r="QSZ276" s="66"/>
      <c r="QTA276" s="54"/>
      <c r="QTB276" s="66"/>
      <c r="QTC276" s="54"/>
      <c r="QTD276" s="66"/>
      <c r="QTE276" s="54"/>
      <c r="QTF276" s="66"/>
      <c r="QTG276" s="54"/>
      <c r="QTH276" s="66"/>
      <c r="QTI276" s="54"/>
      <c r="QTJ276" s="66"/>
      <c r="QTK276" s="54"/>
      <c r="QTL276" s="66"/>
      <c r="QTM276" s="54"/>
      <c r="QTN276" s="66"/>
      <c r="QTO276" s="54"/>
      <c r="QTP276" s="66"/>
      <c r="QTQ276" s="54"/>
      <c r="QTR276" s="66"/>
      <c r="QTS276" s="54"/>
      <c r="QTT276" s="66"/>
      <c r="QTU276" s="54"/>
      <c r="QTV276" s="66"/>
      <c r="QTW276" s="54"/>
      <c r="QTX276" s="66"/>
      <c r="QTY276" s="54"/>
      <c r="QTZ276" s="66"/>
      <c r="QUA276" s="54"/>
      <c r="QUB276" s="66"/>
      <c r="QUC276" s="54"/>
      <c r="QUD276" s="66"/>
      <c r="QUE276" s="54"/>
      <c r="QUF276" s="66"/>
      <c r="QUG276" s="54"/>
      <c r="QUH276" s="66"/>
      <c r="QUI276" s="54"/>
      <c r="QUJ276" s="66"/>
      <c r="QUK276" s="54"/>
      <c r="QUL276" s="66"/>
      <c r="QUM276" s="54"/>
      <c r="QUN276" s="66"/>
      <c r="QUO276" s="54"/>
      <c r="QUP276" s="66"/>
      <c r="QUQ276" s="54"/>
      <c r="QUR276" s="66"/>
      <c r="QUS276" s="54"/>
      <c r="QUT276" s="66"/>
      <c r="QUU276" s="54"/>
      <c r="QUV276" s="66"/>
      <c r="QUW276" s="54"/>
      <c r="QUX276" s="66"/>
      <c r="QUY276" s="54"/>
      <c r="QUZ276" s="66"/>
      <c r="QVA276" s="54"/>
      <c r="QVB276" s="66"/>
      <c r="QVC276" s="54"/>
      <c r="QVD276" s="66"/>
      <c r="QVE276" s="54"/>
      <c r="QVF276" s="66"/>
      <c r="QVG276" s="54"/>
      <c r="QVH276" s="66"/>
      <c r="QVI276" s="54"/>
      <c r="QVJ276" s="66"/>
      <c r="QVK276" s="54"/>
      <c r="QVL276" s="66"/>
      <c r="QVM276" s="54"/>
      <c r="QVN276" s="66"/>
      <c r="QVO276" s="54"/>
      <c r="QVP276" s="66"/>
      <c r="QVQ276" s="54"/>
      <c r="QVR276" s="66"/>
      <c r="QVS276" s="54"/>
      <c r="QVT276" s="66"/>
      <c r="QVU276" s="54"/>
      <c r="QVV276" s="66"/>
      <c r="QVW276" s="54"/>
      <c r="QVX276" s="66"/>
      <c r="QVY276" s="54"/>
      <c r="QVZ276" s="66"/>
      <c r="QWA276" s="54"/>
      <c r="QWB276" s="66"/>
      <c r="QWC276" s="54"/>
      <c r="QWD276" s="66"/>
      <c r="QWE276" s="54"/>
      <c r="QWF276" s="66"/>
      <c r="QWG276" s="54"/>
      <c r="QWH276" s="66"/>
      <c r="QWI276" s="54"/>
      <c r="QWJ276" s="66"/>
      <c r="QWK276" s="54"/>
      <c r="QWL276" s="66"/>
      <c r="QWM276" s="54"/>
      <c r="QWN276" s="66"/>
      <c r="QWO276" s="54"/>
      <c r="QWP276" s="66"/>
      <c r="QWQ276" s="54"/>
      <c r="QWR276" s="66"/>
      <c r="QWS276" s="54"/>
      <c r="QWT276" s="66"/>
      <c r="QWU276" s="54"/>
      <c r="QWV276" s="66"/>
      <c r="QWW276" s="54"/>
      <c r="QWX276" s="66"/>
      <c r="QWY276" s="54"/>
      <c r="QWZ276" s="66"/>
      <c r="QXA276" s="54"/>
      <c r="QXB276" s="66"/>
      <c r="QXC276" s="54"/>
      <c r="QXD276" s="66"/>
      <c r="QXE276" s="54"/>
      <c r="QXF276" s="66"/>
      <c r="QXG276" s="54"/>
      <c r="QXH276" s="66"/>
      <c r="QXI276" s="54"/>
      <c r="QXJ276" s="66"/>
      <c r="QXK276" s="54"/>
      <c r="QXL276" s="66"/>
      <c r="QXM276" s="54"/>
      <c r="QXN276" s="66"/>
      <c r="QXO276" s="54"/>
      <c r="QXP276" s="66"/>
      <c r="QXQ276" s="54"/>
      <c r="QXR276" s="66"/>
      <c r="QXS276" s="54"/>
      <c r="QXT276" s="66"/>
      <c r="QXU276" s="54"/>
      <c r="QXV276" s="66"/>
      <c r="QXW276" s="54"/>
      <c r="QXX276" s="66"/>
      <c r="QXY276" s="54"/>
      <c r="QXZ276" s="66"/>
      <c r="QYA276" s="54"/>
      <c r="QYB276" s="66"/>
      <c r="QYC276" s="54"/>
      <c r="QYD276" s="66"/>
      <c r="QYE276" s="54"/>
      <c r="QYF276" s="66"/>
      <c r="QYG276" s="54"/>
      <c r="QYH276" s="66"/>
      <c r="QYI276" s="54"/>
      <c r="QYJ276" s="66"/>
      <c r="QYK276" s="54"/>
      <c r="QYL276" s="66"/>
      <c r="QYM276" s="54"/>
      <c r="QYN276" s="66"/>
      <c r="QYO276" s="54"/>
      <c r="QYP276" s="66"/>
      <c r="QYQ276" s="54"/>
      <c r="QYR276" s="66"/>
      <c r="QYS276" s="54"/>
      <c r="QYT276" s="66"/>
      <c r="QYU276" s="54"/>
      <c r="QYV276" s="66"/>
      <c r="QYW276" s="54"/>
      <c r="QYX276" s="66"/>
      <c r="QYY276" s="54"/>
      <c r="QYZ276" s="66"/>
      <c r="QZA276" s="54"/>
      <c r="QZB276" s="66"/>
      <c r="QZC276" s="54"/>
      <c r="QZD276" s="66"/>
      <c r="QZE276" s="54"/>
      <c r="QZF276" s="66"/>
      <c r="QZG276" s="54"/>
      <c r="QZH276" s="66"/>
      <c r="QZI276" s="54"/>
      <c r="QZJ276" s="66"/>
      <c r="QZK276" s="54"/>
      <c r="QZL276" s="66"/>
      <c r="QZM276" s="54"/>
      <c r="QZN276" s="66"/>
      <c r="QZO276" s="54"/>
      <c r="QZP276" s="66"/>
      <c r="QZQ276" s="54"/>
      <c r="QZR276" s="66"/>
      <c r="QZS276" s="54"/>
      <c r="QZT276" s="66"/>
      <c r="QZU276" s="54"/>
      <c r="QZV276" s="66"/>
      <c r="QZW276" s="54"/>
      <c r="QZX276" s="66"/>
      <c r="QZY276" s="54"/>
      <c r="QZZ276" s="66"/>
      <c r="RAA276" s="54"/>
      <c r="RAB276" s="66"/>
      <c r="RAC276" s="54"/>
      <c r="RAD276" s="66"/>
      <c r="RAE276" s="54"/>
      <c r="RAF276" s="66"/>
      <c r="RAG276" s="54"/>
      <c r="RAH276" s="66"/>
      <c r="RAI276" s="54"/>
      <c r="RAJ276" s="66"/>
      <c r="RAK276" s="54"/>
      <c r="RAL276" s="66"/>
      <c r="RAM276" s="54"/>
      <c r="RAN276" s="66"/>
      <c r="RAO276" s="54"/>
      <c r="RAP276" s="66"/>
      <c r="RAQ276" s="54"/>
      <c r="RAR276" s="66"/>
      <c r="RAS276" s="54"/>
      <c r="RAT276" s="66"/>
      <c r="RAU276" s="54"/>
      <c r="RAV276" s="66"/>
      <c r="RAW276" s="54"/>
      <c r="RAX276" s="66"/>
      <c r="RAY276" s="54"/>
      <c r="RAZ276" s="66"/>
      <c r="RBA276" s="54"/>
      <c r="RBB276" s="66"/>
      <c r="RBC276" s="54"/>
      <c r="RBD276" s="66"/>
      <c r="RBE276" s="54"/>
      <c r="RBF276" s="66"/>
      <c r="RBG276" s="54"/>
      <c r="RBH276" s="66"/>
      <c r="RBI276" s="54"/>
      <c r="RBJ276" s="66"/>
      <c r="RBK276" s="54"/>
      <c r="RBL276" s="66"/>
      <c r="RBM276" s="54"/>
      <c r="RBN276" s="66"/>
      <c r="RBO276" s="54"/>
      <c r="RBP276" s="66"/>
      <c r="RBQ276" s="54"/>
      <c r="RBR276" s="66"/>
      <c r="RBS276" s="54"/>
      <c r="RBT276" s="66"/>
      <c r="RBU276" s="54"/>
      <c r="RBV276" s="66"/>
      <c r="RBW276" s="54"/>
      <c r="RBX276" s="66"/>
      <c r="RBY276" s="54"/>
      <c r="RBZ276" s="66"/>
      <c r="RCA276" s="54"/>
      <c r="RCB276" s="66"/>
      <c r="RCC276" s="54"/>
      <c r="RCD276" s="66"/>
      <c r="RCE276" s="54"/>
      <c r="RCF276" s="66"/>
      <c r="RCG276" s="54"/>
      <c r="RCH276" s="66"/>
      <c r="RCI276" s="54"/>
      <c r="RCJ276" s="66"/>
      <c r="RCK276" s="54"/>
      <c r="RCL276" s="66"/>
      <c r="RCM276" s="54"/>
      <c r="RCN276" s="66"/>
      <c r="RCO276" s="54"/>
      <c r="RCP276" s="66"/>
      <c r="RCQ276" s="54"/>
      <c r="RCR276" s="66"/>
      <c r="RCS276" s="54"/>
      <c r="RCT276" s="66"/>
      <c r="RCU276" s="54"/>
      <c r="RCV276" s="66"/>
      <c r="RCW276" s="54"/>
      <c r="RCX276" s="66"/>
      <c r="RCY276" s="54"/>
      <c r="RCZ276" s="66"/>
      <c r="RDA276" s="54"/>
      <c r="RDB276" s="66"/>
      <c r="RDC276" s="54"/>
      <c r="RDD276" s="66"/>
      <c r="RDE276" s="54"/>
      <c r="RDF276" s="66"/>
      <c r="RDG276" s="54"/>
      <c r="RDH276" s="66"/>
      <c r="RDI276" s="54"/>
      <c r="RDJ276" s="66"/>
      <c r="RDK276" s="54"/>
      <c r="RDL276" s="66"/>
      <c r="RDM276" s="54"/>
      <c r="RDN276" s="66"/>
      <c r="RDO276" s="54"/>
      <c r="RDP276" s="66"/>
      <c r="RDQ276" s="54"/>
      <c r="RDR276" s="66"/>
      <c r="RDS276" s="54"/>
      <c r="RDT276" s="66"/>
      <c r="RDU276" s="54"/>
      <c r="RDV276" s="66"/>
      <c r="RDW276" s="54"/>
      <c r="RDX276" s="66"/>
      <c r="RDY276" s="54"/>
      <c r="RDZ276" s="66"/>
      <c r="REA276" s="54"/>
      <c r="REB276" s="66"/>
      <c r="REC276" s="54"/>
      <c r="RED276" s="66"/>
      <c r="REE276" s="54"/>
      <c r="REF276" s="66"/>
      <c r="REG276" s="54"/>
      <c r="REH276" s="66"/>
      <c r="REI276" s="54"/>
      <c r="REJ276" s="66"/>
      <c r="REK276" s="54"/>
      <c r="REL276" s="66"/>
      <c r="REM276" s="54"/>
      <c r="REN276" s="66"/>
      <c r="REO276" s="54"/>
      <c r="REP276" s="66"/>
      <c r="REQ276" s="54"/>
      <c r="RER276" s="66"/>
      <c r="RES276" s="54"/>
      <c r="RET276" s="66"/>
      <c r="REU276" s="54"/>
      <c r="REV276" s="66"/>
      <c r="REW276" s="54"/>
      <c r="REX276" s="66"/>
      <c r="REY276" s="54"/>
      <c r="REZ276" s="66"/>
      <c r="RFA276" s="54"/>
      <c r="RFB276" s="66"/>
      <c r="RFC276" s="54"/>
      <c r="RFD276" s="66"/>
      <c r="RFE276" s="54"/>
      <c r="RFF276" s="66"/>
      <c r="RFG276" s="54"/>
      <c r="RFH276" s="66"/>
      <c r="RFI276" s="54"/>
      <c r="RFJ276" s="66"/>
      <c r="RFK276" s="54"/>
      <c r="RFL276" s="66"/>
      <c r="RFM276" s="54"/>
      <c r="RFN276" s="66"/>
      <c r="RFO276" s="54"/>
      <c r="RFP276" s="66"/>
      <c r="RFQ276" s="54"/>
      <c r="RFR276" s="66"/>
      <c r="RFS276" s="54"/>
      <c r="RFT276" s="66"/>
      <c r="RFU276" s="54"/>
      <c r="RFV276" s="66"/>
      <c r="RFW276" s="54"/>
      <c r="RFX276" s="66"/>
      <c r="RFY276" s="54"/>
      <c r="RFZ276" s="66"/>
      <c r="RGA276" s="54"/>
      <c r="RGB276" s="66"/>
      <c r="RGC276" s="54"/>
      <c r="RGD276" s="66"/>
      <c r="RGE276" s="54"/>
      <c r="RGF276" s="66"/>
      <c r="RGG276" s="54"/>
      <c r="RGH276" s="66"/>
      <c r="RGI276" s="54"/>
      <c r="RGJ276" s="66"/>
      <c r="RGK276" s="54"/>
      <c r="RGL276" s="66"/>
      <c r="RGM276" s="54"/>
      <c r="RGN276" s="66"/>
      <c r="RGO276" s="54"/>
      <c r="RGP276" s="66"/>
      <c r="RGQ276" s="54"/>
      <c r="RGR276" s="66"/>
      <c r="RGS276" s="54"/>
      <c r="RGT276" s="66"/>
      <c r="RGU276" s="54"/>
      <c r="RGV276" s="66"/>
      <c r="RGW276" s="54"/>
      <c r="RGX276" s="66"/>
      <c r="RGY276" s="54"/>
      <c r="RGZ276" s="66"/>
      <c r="RHA276" s="54"/>
      <c r="RHB276" s="66"/>
      <c r="RHC276" s="54"/>
      <c r="RHD276" s="66"/>
      <c r="RHE276" s="54"/>
      <c r="RHF276" s="66"/>
      <c r="RHG276" s="54"/>
      <c r="RHH276" s="66"/>
      <c r="RHI276" s="54"/>
      <c r="RHJ276" s="66"/>
      <c r="RHK276" s="54"/>
      <c r="RHL276" s="66"/>
      <c r="RHM276" s="54"/>
      <c r="RHN276" s="66"/>
      <c r="RHO276" s="54"/>
      <c r="RHP276" s="66"/>
      <c r="RHQ276" s="54"/>
      <c r="RHR276" s="66"/>
      <c r="RHS276" s="54"/>
      <c r="RHT276" s="66"/>
      <c r="RHU276" s="54"/>
      <c r="RHV276" s="66"/>
      <c r="RHW276" s="54"/>
      <c r="RHX276" s="66"/>
      <c r="RHY276" s="54"/>
      <c r="RHZ276" s="66"/>
      <c r="RIA276" s="54"/>
      <c r="RIB276" s="66"/>
      <c r="RIC276" s="54"/>
      <c r="RID276" s="66"/>
      <c r="RIE276" s="54"/>
      <c r="RIF276" s="66"/>
      <c r="RIG276" s="54"/>
      <c r="RIH276" s="66"/>
      <c r="RII276" s="54"/>
      <c r="RIJ276" s="66"/>
      <c r="RIK276" s="54"/>
      <c r="RIL276" s="66"/>
      <c r="RIM276" s="54"/>
      <c r="RIN276" s="66"/>
      <c r="RIO276" s="54"/>
      <c r="RIP276" s="66"/>
      <c r="RIQ276" s="54"/>
      <c r="RIR276" s="66"/>
      <c r="RIS276" s="54"/>
      <c r="RIT276" s="66"/>
      <c r="RIU276" s="54"/>
      <c r="RIV276" s="66"/>
      <c r="RIW276" s="54"/>
      <c r="RIX276" s="66"/>
      <c r="RIY276" s="54"/>
      <c r="RIZ276" s="66"/>
      <c r="RJA276" s="54"/>
      <c r="RJB276" s="66"/>
      <c r="RJC276" s="54"/>
      <c r="RJD276" s="66"/>
      <c r="RJE276" s="54"/>
      <c r="RJF276" s="66"/>
      <c r="RJG276" s="54"/>
      <c r="RJH276" s="66"/>
      <c r="RJI276" s="54"/>
      <c r="RJJ276" s="66"/>
      <c r="RJK276" s="54"/>
      <c r="RJL276" s="66"/>
      <c r="RJM276" s="54"/>
      <c r="RJN276" s="66"/>
      <c r="RJO276" s="54"/>
      <c r="RJP276" s="66"/>
      <c r="RJQ276" s="54"/>
      <c r="RJR276" s="66"/>
      <c r="RJS276" s="54"/>
      <c r="RJT276" s="66"/>
      <c r="RJU276" s="54"/>
      <c r="RJV276" s="66"/>
      <c r="RJW276" s="54"/>
      <c r="RJX276" s="66"/>
      <c r="RJY276" s="54"/>
      <c r="RJZ276" s="66"/>
      <c r="RKA276" s="54"/>
      <c r="RKB276" s="66"/>
      <c r="RKC276" s="54"/>
      <c r="RKD276" s="66"/>
      <c r="RKE276" s="54"/>
      <c r="RKF276" s="66"/>
      <c r="RKG276" s="54"/>
      <c r="RKH276" s="66"/>
      <c r="RKI276" s="54"/>
      <c r="RKJ276" s="66"/>
      <c r="RKK276" s="54"/>
      <c r="RKL276" s="66"/>
      <c r="RKM276" s="54"/>
      <c r="RKN276" s="66"/>
      <c r="RKO276" s="54"/>
      <c r="RKP276" s="66"/>
      <c r="RKQ276" s="54"/>
      <c r="RKR276" s="66"/>
      <c r="RKS276" s="54"/>
      <c r="RKT276" s="66"/>
      <c r="RKU276" s="54"/>
      <c r="RKV276" s="66"/>
      <c r="RKW276" s="54"/>
      <c r="RKX276" s="66"/>
      <c r="RKY276" s="54"/>
      <c r="RKZ276" s="66"/>
      <c r="RLA276" s="54"/>
      <c r="RLB276" s="66"/>
      <c r="RLC276" s="54"/>
      <c r="RLD276" s="66"/>
      <c r="RLE276" s="54"/>
      <c r="RLF276" s="66"/>
      <c r="RLG276" s="54"/>
      <c r="RLH276" s="66"/>
      <c r="RLI276" s="54"/>
      <c r="RLJ276" s="66"/>
      <c r="RLK276" s="54"/>
      <c r="RLL276" s="66"/>
      <c r="RLM276" s="54"/>
      <c r="RLN276" s="66"/>
      <c r="RLO276" s="54"/>
      <c r="RLP276" s="66"/>
      <c r="RLQ276" s="54"/>
      <c r="RLR276" s="66"/>
      <c r="RLS276" s="54"/>
      <c r="RLT276" s="66"/>
      <c r="RLU276" s="54"/>
      <c r="RLV276" s="66"/>
      <c r="RLW276" s="54"/>
      <c r="RLX276" s="66"/>
      <c r="RLY276" s="54"/>
      <c r="RLZ276" s="66"/>
      <c r="RMA276" s="54"/>
      <c r="RMB276" s="66"/>
      <c r="RMC276" s="54"/>
      <c r="RMD276" s="66"/>
      <c r="RME276" s="54"/>
      <c r="RMF276" s="66"/>
      <c r="RMG276" s="54"/>
      <c r="RMH276" s="66"/>
      <c r="RMI276" s="54"/>
      <c r="RMJ276" s="66"/>
      <c r="RMK276" s="54"/>
      <c r="RML276" s="66"/>
      <c r="RMM276" s="54"/>
      <c r="RMN276" s="66"/>
      <c r="RMO276" s="54"/>
      <c r="RMP276" s="66"/>
      <c r="RMQ276" s="54"/>
      <c r="RMR276" s="66"/>
      <c r="RMS276" s="54"/>
      <c r="RMT276" s="66"/>
      <c r="RMU276" s="54"/>
      <c r="RMV276" s="66"/>
      <c r="RMW276" s="54"/>
      <c r="RMX276" s="66"/>
      <c r="RMY276" s="54"/>
      <c r="RMZ276" s="66"/>
      <c r="RNA276" s="54"/>
      <c r="RNB276" s="66"/>
      <c r="RNC276" s="54"/>
      <c r="RND276" s="66"/>
      <c r="RNE276" s="54"/>
      <c r="RNF276" s="66"/>
      <c r="RNG276" s="54"/>
      <c r="RNH276" s="66"/>
      <c r="RNI276" s="54"/>
      <c r="RNJ276" s="66"/>
      <c r="RNK276" s="54"/>
      <c r="RNL276" s="66"/>
      <c r="RNM276" s="54"/>
      <c r="RNN276" s="66"/>
      <c r="RNO276" s="54"/>
      <c r="RNP276" s="66"/>
      <c r="RNQ276" s="54"/>
      <c r="RNR276" s="66"/>
      <c r="RNS276" s="54"/>
      <c r="RNT276" s="66"/>
      <c r="RNU276" s="54"/>
      <c r="RNV276" s="66"/>
      <c r="RNW276" s="54"/>
      <c r="RNX276" s="66"/>
      <c r="RNY276" s="54"/>
      <c r="RNZ276" s="66"/>
      <c r="ROA276" s="54"/>
      <c r="ROB276" s="66"/>
      <c r="ROC276" s="54"/>
      <c r="ROD276" s="66"/>
      <c r="ROE276" s="54"/>
      <c r="ROF276" s="66"/>
      <c r="ROG276" s="54"/>
      <c r="ROH276" s="66"/>
      <c r="ROI276" s="54"/>
      <c r="ROJ276" s="66"/>
      <c r="ROK276" s="54"/>
      <c r="ROL276" s="66"/>
      <c r="ROM276" s="54"/>
      <c r="RON276" s="66"/>
      <c r="ROO276" s="54"/>
      <c r="ROP276" s="66"/>
      <c r="ROQ276" s="54"/>
      <c r="ROR276" s="66"/>
      <c r="ROS276" s="54"/>
      <c r="ROT276" s="66"/>
      <c r="ROU276" s="54"/>
      <c r="ROV276" s="66"/>
      <c r="ROW276" s="54"/>
      <c r="ROX276" s="66"/>
      <c r="ROY276" s="54"/>
      <c r="ROZ276" s="66"/>
      <c r="RPA276" s="54"/>
      <c r="RPB276" s="66"/>
      <c r="RPC276" s="54"/>
      <c r="RPD276" s="66"/>
      <c r="RPE276" s="54"/>
      <c r="RPF276" s="66"/>
      <c r="RPG276" s="54"/>
      <c r="RPH276" s="66"/>
      <c r="RPI276" s="54"/>
      <c r="RPJ276" s="66"/>
      <c r="RPK276" s="54"/>
      <c r="RPL276" s="66"/>
      <c r="RPM276" s="54"/>
      <c r="RPN276" s="66"/>
      <c r="RPO276" s="54"/>
      <c r="RPP276" s="66"/>
      <c r="RPQ276" s="54"/>
      <c r="RPR276" s="66"/>
      <c r="RPS276" s="54"/>
      <c r="RPT276" s="66"/>
      <c r="RPU276" s="54"/>
      <c r="RPV276" s="66"/>
      <c r="RPW276" s="54"/>
      <c r="RPX276" s="66"/>
      <c r="RPY276" s="54"/>
      <c r="RPZ276" s="66"/>
      <c r="RQA276" s="54"/>
      <c r="RQB276" s="66"/>
      <c r="RQC276" s="54"/>
      <c r="RQD276" s="66"/>
      <c r="RQE276" s="54"/>
      <c r="RQF276" s="66"/>
      <c r="RQG276" s="54"/>
      <c r="RQH276" s="66"/>
      <c r="RQI276" s="54"/>
      <c r="RQJ276" s="66"/>
      <c r="RQK276" s="54"/>
      <c r="RQL276" s="66"/>
      <c r="RQM276" s="54"/>
      <c r="RQN276" s="66"/>
      <c r="RQO276" s="54"/>
      <c r="RQP276" s="66"/>
      <c r="RQQ276" s="54"/>
      <c r="RQR276" s="66"/>
      <c r="RQS276" s="54"/>
      <c r="RQT276" s="66"/>
      <c r="RQU276" s="54"/>
      <c r="RQV276" s="66"/>
      <c r="RQW276" s="54"/>
      <c r="RQX276" s="66"/>
      <c r="RQY276" s="54"/>
      <c r="RQZ276" s="66"/>
      <c r="RRA276" s="54"/>
      <c r="RRB276" s="66"/>
      <c r="RRC276" s="54"/>
      <c r="RRD276" s="66"/>
      <c r="RRE276" s="54"/>
      <c r="RRF276" s="66"/>
      <c r="RRG276" s="54"/>
      <c r="RRH276" s="66"/>
      <c r="RRI276" s="54"/>
      <c r="RRJ276" s="66"/>
      <c r="RRK276" s="54"/>
      <c r="RRL276" s="66"/>
      <c r="RRM276" s="54"/>
      <c r="RRN276" s="66"/>
      <c r="RRO276" s="54"/>
      <c r="RRP276" s="66"/>
      <c r="RRQ276" s="54"/>
      <c r="RRR276" s="66"/>
      <c r="RRS276" s="54"/>
      <c r="RRT276" s="66"/>
      <c r="RRU276" s="54"/>
      <c r="RRV276" s="66"/>
      <c r="RRW276" s="54"/>
      <c r="RRX276" s="66"/>
      <c r="RRY276" s="54"/>
      <c r="RRZ276" s="66"/>
      <c r="RSA276" s="54"/>
      <c r="RSB276" s="66"/>
      <c r="RSC276" s="54"/>
      <c r="RSD276" s="66"/>
      <c r="RSE276" s="54"/>
      <c r="RSF276" s="66"/>
      <c r="RSG276" s="54"/>
      <c r="RSH276" s="66"/>
      <c r="RSI276" s="54"/>
      <c r="RSJ276" s="66"/>
      <c r="RSK276" s="54"/>
      <c r="RSL276" s="66"/>
      <c r="RSM276" s="54"/>
      <c r="RSN276" s="66"/>
      <c r="RSO276" s="54"/>
      <c r="RSP276" s="66"/>
      <c r="RSQ276" s="54"/>
      <c r="RSR276" s="66"/>
      <c r="RSS276" s="54"/>
      <c r="RST276" s="66"/>
      <c r="RSU276" s="54"/>
      <c r="RSV276" s="66"/>
      <c r="RSW276" s="54"/>
      <c r="RSX276" s="66"/>
      <c r="RSY276" s="54"/>
      <c r="RSZ276" s="66"/>
      <c r="RTA276" s="54"/>
      <c r="RTB276" s="66"/>
      <c r="RTC276" s="54"/>
      <c r="RTD276" s="66"/>
      <c r="RTE276" s="54"/>
      <c r="RTF276" s="66"/>
      <c r="RTG276" s="54"/>
      <c r="RTH276" s="66"/>
      <c r="RTI276" s="54"/>
      <c r="RTJ276" s="66"/>
      <c r="RTK276" s="54"/>
      <c r="RTL276" s="66"/>
      <c r="RTM276" s="54"/>
      <c r="RTN276" s="66"/>
      <c r="RTO276" s="54"/>
      <c r="RTP276" s="66"/>
      <c r="RTQ276" s="54"/>
      <c r="RTR276" s="66"/>
      <c r="RTS276" s="54"/>
      <c r="RTT276" s="66"/>
      <c r="RTU276" s="54"/>
      <c r="RTV276" s="66"/>
      <c r="RTW276" s="54"/>
      <c r="RTX276" s="66"/>
      <c r="RTY276" s="54"/>
      <c r="RTZ276" s="66"/>
      <c r="RUA276" s="54"/>
      <c r="RUB276" s="66"/>
      <c r="RUC276" s="54"/>
      <c r="RUD276" s="66"/>
      <c r="RUE276" s="54"/>
      <c r="RUF276" s="66"/>
      <c r="RUG276" s="54"/>
      <c r="RUH276" s="66"/>
      <c r="RUI276" s="54"/>
      <c r="RUJ276" s="66"/>
      <c r="RUK276" s="54"/>
      <c r="RUL276" s="66"/>
      <c r="RUM276" s="54"/>
      <c r="RUN276" s="66"/>
      <c r="RUO276" s="54"/>
      <c r="RUP276" s="66"/>
      <c r="RUQ276" s="54"/>
      <c r="RUR276" s="66"/>
      <c r="RUS276" s="54"/>
      <c r="RUT276" s="66"/>
      <c r="RUU276" s="54"/>
      <c r="RUV276" s="66"/>
      <c r="RUW276" s="54"/>
      <c r="RUX276" s="66"/>
      <c r="RUY276" s="54"/>
      <c r="RUZ276" s="66"/>
      <c r="RVA276" s="54"/>
      <c r="RVB276" s="66"/>
      <c r="RVC276" s="54"/>
      <c r="RVD276" s="66"/>
      <c r="RVE276" s="54"/>
      <c r="RVF276" s="66"/>
      <c r="RVG276" s="54"/>
      <c r="RVH276" s="66"/>
      <c r="RVI276" s="54"/>
      <c r="RVJ276" s="66"/>
      <c r="RVK276" s="54"/>
      <c r="RVL276" s="66"/>
      <c r="RVM276" s="54"/>
      <c r="RVN276" s="66"/>
      <c r="RVO276" s="54"/>
      <c r="RVP276" s="66"/>
      <c r="RVQ276" s="54"/>
      <c r="RVR276" s="66"/>
      <c r="RVS276" s="54"/>
      <c r="RVT276" s="66"/>
      <c r="RVU276" s="54"/>
      <c r="RVV276" s="66"/>
      <c r="RVW276" s="54"/>
      <c r="RVX276" s="66"/>
      <c r="RVY276" s="54"/>
      <c r="RVZ276" s="66"/>
      <c r="RWA276" s="54"/>
      <c r="RWB276" s="66"/>
      <c r="RWC276" s="54"/>
      <c r="RWD276" s="66"/>
      <c r="RWE276" s="54"/>
      <c r="RWF276" s="66"/>
      <c r="RWG276" s="54"/>
      <c r="RWH276" s="66"/>
      <c r="RWI276" s="54"/>
      <c r="RWJ276" s="66"/>
      <c r="RWK276" s="54"/>
      <c r="RWL276" s="66"/>
      <c r="RWM276" s="54"/>
      <c r="RWN276" s="66"/>
      <c r="RWO276" s="54"/>
      <c r="RWP276" s="66"/>
      <c r="RWQ276" s="54"/>
      <c r="RWR276" s="66"/>
      <c r="RWS276" s="54"/>
      <c r="RWT276" s="66"/>
      <c r="RWU276" s="54"/>
      <c r="RWV276" s="66"/>
      <c r="RWW276" s="54"/>
      <c r="RWX276" s="66"/>
      <c r="RWY276" s="54"/>
      <c r="RWZ276" s="66"/>
      <c r="RXA276" s="54"/>
      <c r="RXB276" s="66"/>
      <c r="RXC276" s="54"/>
      <c r="RXD276" s="66"/>
      <c r="RXE276" s="54"/>
      <c r="RXF276" s="66"/>
      <c r="RXG276" s="54"/>
      <c r="RXH276" s="66"/>
      <c r="RXI276" s="54"/>
      <c r="RXJ276" s="66"/>
      <c r="RXK276" s="54"/>
      <c r="RXL276" s="66"/>
      <c r="RXM276" s="54"/>
      <c r="RXN276" s="66"/>
      <c r="RXO276" s="54"/>
      <c r="RXP276" s="66"/>
      <c r="RXQ276" s="54"/>
      <c r="RXR276" s="66"/>
      <c r="RXS276" s="54"/>
      <c r="RXT276" s="66"/>
      <c r="RXU276" s="54"/>
      <c r="RXV276" s="66"/>
      <c r="RXW276" s="54"/>
      <c r="RXX276" s="66"/>
      <c r="RXY276" s="54"/>
      <c r="RXZ276" s="66"/>
      <c r="RYA276" s="54"/>
      <c r="RYB276" s="66"/>
      <c r="RYC276" s="54"/>
      <c r="RYD276" s="66"/>
      <c r="RYE276" s="54"/>
      <c r="RYF276" s="66"/>
      <c r="RYG276" s="54"/>
      <c r="RYH276" s="66"/>
      <c r="RYI276" s="54"/>
      <c r="RYJ276" s="66"/>
      <c r="RYK276" s="54"/>
      <c r="RYL276" s="66"/>
      <c r="RYM276" s="54"/>
      <c r="RYN276" s="66"/>
      <c r="RYO276" s="54"/>
      <c r="RYP276" s="66"/>
      <c r="RYQ276" s="54"/>
      <c r="RYR276" s="66"/>
      <c r="RYS276" s="54"/>
      <c r="RYT276" s="66"/>
      <c r="RYU276" s="54"/>
      <c r="RYV276" s="66"/>
      <c r="RYW276" s="54"/>
      <c r="RYX276" s="66"/>
      <c r="RYY276" s="54"/>
      <c r="RYZ276" s="66"/>
      <c r="RZA276" s="54"/>
      <c r="RZB276" s="66"/>
      <c r="RZC276" s="54"/>
      <c r="RZD276" s="66"/>
      <c r="RZE276" s="54"/>
      <c r="RZF276" s="66"/>
      <c r="RZG276" s="54"/>
      <c r="RZH276" s="66"/>
      <c r="RZI276" s="54"/>
      <c r="RZJ276" s="66"/>
      <c r="RZK276" s="54"/>
      <c r="RZL276" s="66"/>
      <c r="RZM276" s="54"/>
      <c r="RZN276" s="66"/>
      <c r="RZO276" s="54"/>
      <c r="RZP276" s="66"/>
      <c r="RZQ276" s="54"/>
      <c r="RZR276" s="66"/>
      <c r="RZS276" s="54"/>
      <c r="RZT276" s="66"/>
      <c r="RZU276" s="54"/>
      <c r="RZV276" s="66"/>
      <c r="RZW276" s="54"/>
      <c r="RZX276" s="66"/>
      <c r="RZY276" s="54"/>
      <c r="RZZ276" s="66"/>
      <c r="SAA276" s="54"/>
      <c r="SAB276" s="66"/>
      <c r="SAC276" s="54"/>
      <c r="SAD276" s="66"/>
      <c r="SAE276" s="54"/>
      <c r="SAF276" s="66"/>
      <c r="SAG276" s="54"/>
      <c r="SAH276" s="66"/>
      <c r="SAI276" s="54"/>
      <c r="SAJ276" s="66"/>
      <c r="SAK276" s="54"/>
      <c r="SAL276" s="66"/>
      <c r="SAM276" s="54"/>
      <c r="SAN276" s="66"/>
      <c r="SAO276" s="54"/>
      <c r="SAP276" s="66"/>
      <c r="SAQ276" s="54"/>
      <c r="SAR276" s="66"/>
      <c r="SAS276" s="54"/>
      <c r="SAT276" s="66"/>
      <c r="SAU276" s="54"/>
      <c r="SAV276" s="66"/>
      <c r="SAW276" s="54"/>
      <c r="SAX276" s="66"/>
      <c r="SAY276" s="54"/>
      <c r="SAZ276" s="66"/>
      <c r="SBA276" s="54"/>
      <c r="SBB276" s="66"/>
      <c r="SBC276" s="54"/>
      <c r="SBD276" s="66"/>
      <c r="SBE276" s="54"/>
      <c r="SBF276" s="66"/>
      <c r="SBG276" s="54"/>
      <c r="SBH276" s="66"/>
      <c r="SBI276" s="54"/>
      <c r="SBJ276" s="66"/>
      <c r="SBK276" s="54"/>
      <c r="SBL276" s="66"/>
      <c r="SBM276" s="54"/>
      <c r="SBN276" s="66"/>
      <c r="SBO276" s="54"/>
      <c r="SBP276" s="66"/>
      <c r="SBQ276" s="54"/>
      <c r="SBR276" s="66"/>
      <c r="SBS276" s="54"/>
      <c r="SBT276" s="66"/>
      <c r="SBU276" s="54"/>
      <c r="SBV276" s="66"/>
      <c r="SBW276" s="54"/>
      <c r="SBX276" s="66"/>
      <c r="SBY276" s="54"/>
      <c r="SBZ276" s="66"/>
      <c r="SCA276" s="54"/>
      <c r="SCB276" s="66"/>
      <c r="SCC276" s="54"/>
      <c r="SCD276" s="66"/>
      <c r="SCE276" s="54"/>
      <c r="SCF276" s="66"/>
      <c r="SCG276" s="54"/>
      <c r="SCH276" s="66"/>
      <c r="SCI276" s="54"/>
      <c r="SCJ276" s="66"/>
      <c r="SCK276" s="54"/>
      <c r="SCL276" s="66"/>
      <c r="SCM276" s="54"/>
      <c r="SCN276" s="66"/>
      <c r="SCO276" s="54"/>
      <c r="SCP276" s="66"/>
      <c r="SCQ276" s="54"/>
      <c r="SCR276" s="66"/>
      <c r="SCS276" s="54"/>
      <c r="SCT276" s="66"/>
      <c r="SCU276" s="54"/>
      <c r="SCV276" s="66"/>
      <c r="SCW276" s="54"/>
      <c r="SCX276" s="66"/>
      <c r="SCY276" s="54"/>
      <c r="SCZ276" s="66"/>
      <c r="SDA276" s="54"/>
      <c r="SDB276" s="66"/>
      <c r="SDC276" s="54"/>
      <c r="SDD276" s="66"/>
      <c r="SDE276" s="54"/>
      <c r="SDF276" s="66"/>
      <c r="SDG276" s="54"/>
      <c r="SDH276" s="66"/>
      <c r="SDI276" s="54"/>
      <c r="SDJ276" s="66"/>
      <c r="SDK276" s="54"/>
      <c r="SDL276" s="66"/>
      <c r="SDM276" s="54"/>
      <c r="SDN276" s="66"/>
      <c r="SDO276" s="54"/>
      <c r="SDP276" s="66"/>
      <c r="SDQ276" s="54"/>
      <c r="SDR276" s="66"/>
      <c r="SDS276" s="54"/>
      <c r="SDT276" s="66"/>
      <c r="SDU276" s="54"/>
      <c r="SDV276" s="66"/>
      <c r="SDW276" s="54"/>
      <c r="SDX276" s="66"/>
      <c r="SDY276" s="54"/>
      <c r="SDZ276" s="66"/>
      <c r="SEA276" s="54"/>
      <c r="SEB276" s="66"/>
      <c r="SEC276" s="54"/>
      <c r="SED276" s="66"/>
      <c r="SEE276" s="54"/>
      <c r="SEF276" s="66"/>
      <c r="SEG276" s="54"/>
      <c r="SEH276" s="66"/>
      <c r="SEI276" s="54"/>
      <c r="SEJ276" s="66"/>
      <c r="SEK276" s="54"/>
      <c r="SEL276" s="66"/>
      <c r="SEM276" s="54"/>
      <c r="SEN276" s="66"/>
      <c r="SEO276" s="54"/>
      <c r="SEP276" s="66"/>
      <c r="SEQ276" s="54"/>
      <c r="SER276" s="66"/>
      <c r="SES276" s="54"/>
      <c r="SET276" s="66"/>
      <c r="SEU276" s="54"/>
      <c r="SEV276" s="66"/>
      <c r="SEW276" s="54"/>
      <c r="SEX276" s="66"/>
      <c r="SEY276" s="54"/>
      <c r="SEZ276" s="66"/>
      <c r="SFA276" s="54"/>
      <c r="SFB276" s="66"/>
      <c r="SFC276" s="54"/>
      <c r="SFD276" s="66"/>
      <c r="SFE276" s="54"/>
      <c r="SFF276" s="66"/>
      <c r="SFG276" s="54"/>
      <c r="SFH276" s="66"/>
      <c r="SFI276" s="54"/>
      <c r="SFJ276" s="66"/>
      <c r="SFK276" s="54"/>
      <c r="SFL276" s="66"/>
      <c r="SFM276" s="54"/>
      <c r="SFN276" s="66"/>
      <c r="SFO276" s="54"/>
      <c r="SFP276" s="66"/>
      <c r="SFQ276" s="54"/>
      <c r="SFR276" s="66"/>
      <c r="SFS276" s="54"/>
      <c r="SFT276" s="66"/>
      <c r="SFU276" s="54"/>
      <c r="SFV276" s="66"/>
      <c r="SFW276" s="54"/>
      <c r="SFX276" s="66"/>
      <c r="SFY276" s="54"/>
      <c r="SFZ276" s="66"/>
      <c r="SGA276" s="54"/>
      <c r="SGB276" s="66"/>
      <c r="SGC276" s="54"/>
      <c r="SGD276" s="66"/>
      <c r="SGE276" s="54"/>
      <c r="SGF276" s="66"/>
      <c r="SGG276" s="54"/>
      <c r="SGH276" s="66"/>
      <c r="SGI276" s="54"/>
      <c r="SGJ276" s="66"/>
      <c r="SGK276" s="54"/>
      <c r="SGL276" s="66"/>
      <c r="SGM276" s="54"/>
      <c r="SGN276" s="66"/>
      <c r="SGO276" s="54"/>
      <c r="SGP276" s="66"/>
      <c r="SGQ276" s="54"/>
      <c r="SGR276" s="66"/>
      <c r="SGS276" s="54"/>
      <c r="SGT276" s="66"/>
      <c r="SGU276" s="54"/>
      <c r="SGV276" s="66"/>
      <c r="SGW276" s="54"/>
      <c r="SGX276" s="66"/>
      <c r="SGY276" s="54"/>
      <c r="SGZ276" s="66"/>
      <c r="SHA276" s="54"/>
      <c r="SHB276" s="66"/>
      <c r="SHC276" s="54"/>
      <c r="SHD276" s="66"/>
      <c r="SHE276" s="54"/>
      <c r="SHF276" s="66"/>
      <c r="SHG276" s="54"/>
      <c r="SHH276" s="66"/>
      <c r="SHI276" s="54"/>
      <c r="SHJ276" s="66"/>
      <c r="SHK276" s="54"/>
      <c r="SHL276" s="66"/>
      <c r="SHM276" s="54"/>
      <c r="SHN276" s="66"/>
      <c r="SHO276" s="54"/>
      <c r="SHP276" s="66"/>
      <c r="SHQ276" s="54"/>
      <c r="SHR276" s="66"/>
      <c r="SHS276" s="54"/>
      <c r="SHT276" s="66"/>
      <c r="SHU276" s="54"/>
      <c r="SHV276" s="66"/>
      <c r="SHW276" s="54"/>
      <c r="SHX276" s="66"/>
      <c r="SHY276" s="54"/>
      <c r="SHZ276" s="66"/>
      <c r="SIA276" s="54"/>
      <c r="SIB276" s="66"/>
      <c r="SIC276" s="54"/>
      <c r="SID276" s="66"/>
      <c r="SIE276" s="54"/>
      <c r="SIF276" s="66"/>
      <c r="SIG276" s="54"/>
      <c r="SIH276" s="66"/>
      <c r="SII276" s="54"/>
      <c r="SIJ276" s="66"/>
      <c r="SIK276" s="54"/>
      <c r="SIL276" s="66"/>
      <c r="SIM276" s="54"/>
      <c r="SIN276" s="66"/>
      <c r="SIO276" s="54"/>
      <c r="SIP276" s="66"/>
      <c r="SIQ276" s="54"/>
      <c r="SIR276" s="66"/>
      <c r="SIS276" s="54"/>
      <c r="SIT276" s="66"/>
      <c r="SIU276" s="54"/>
      <c r="SIV276" s="66"/>
      <c r="SIW276" s="54"/>
      <c r="SIX276" s="66"/>
      <c r="SIY276" s="54"/>
      <c r="SIZ276" s="66"/>
      <c r="SJA276" s="54"/>
      <c r="SJB276" s="66"/>
      <c r="SJC276" s="54"/>
      <c r="SJD276" s="66"/>
      <c r="SJE276" s="54"/>
      <c r="SJF276" s="66"/>
      <c r="SJG276" s="54"/>
      <c r="SJH276" s="66"/>
      <c r="SJI276" s="54"/>
      <c r="SJJ276" s="66"/>
      <c r="SJK276" s="54"/>
      <c r="SJL276" s="66"/>
      <c r="SJM276" s="54"/>
      <c r="SJN276" s="66"/>
      <c r="SJO276" s="54"/>
      <c r="SJP276" s="66"/>
      <c r="SJQ276" s="54"/>
      <c r="SJR276" s="66"/>
      <c r="SJS276" s="54"/>
      <c r="SJT276" s="66"/>
      <c r="SJU276" s="54"/>
      <c r="SJV276" s="66"/>
      <c r="SJW276" s="54"/>
      <c r="SJX276" s="66"/>
      <c r="SJY276" s="54"/>
      <c r="SJZ276" s="66"/>
      <c r="SKA276" s="54"/>
      <c r="SKB276" s="66"/>
      <c r="SKC276" s="54"/>
      <c r="SKD276" s="66"/>
      <c r="SKE276" s="54"/>
      <c r="SKF276" s="66"/>
      <c r="SKG276" s="54"/>
      <c r="SKH276" s="66"/>
      <c r="SKI276" s="54"/>
      <c r="SKJ276" s="66"/>
      <c r="SKK276" s="54"/>
      <c r="SKL276" s="66"/>
      <c r="SKM276" s="54"/>
      <c r="SKN276" s="66"/>
      <c r="SKO276" s="54"/>
      <c r="SKP276" s="66"/>
      <c r="SKQ276" s="54"/>
      <c r="SKR276" s="66"/>
      <c r="SKS276" s="54"/>
      <c r="SKT276" s="66"/>
      <c r="SKU276" s="54"/>
      <c r="SKV276" s="66"/>
      <c r="SKW276" s="54"/>
      <c r="SKX276" s="66"/>
      <c r="SKY276" s="54"/>
      <c r="SKZ276" s="66"/>
      <c r="SLA276" s="54"/>
      <c r="SLB276" s="66"/>
      <c r="SLC276" s="54"/>
      <c r="SLD276" s="66"/>
      <c r="SLE276" s="54"/>
      <c r="SLF276" s="66"/>
      <c r="SLG276" s="54"/>
      <c r="SLH276" s="66"/>
      <c r="SLI276" s="54"/>
      <c r="SLJ276" s="66"/>
      <c r="SLK276" s="54"/>
      <c r="SLL276" s="66"/>
      <c r="SLM276" s="54"/>
      <c r="SLN276" s="66"/>
      <c r="SLO276" s="54"/>
      <c r="SLP276" s="66"/>
      <c r="SLQ276" s="54"/>
      <c r="SLR276" s="66"/>
      <c r="SLS276" s="54"/>
      <c r="SLT276" s="66"/>
      <c r="SLU276" s="54"/>
      <c r="SLV276" s="66"/>
      <c r="SLW276" s="54"/>
      <c r="SLX276" s="66"/>
      <c r="SLY276" s="54"/>
      <c r="SLZ276" s="66"/>
      <c r="SMA276" s="54"/>
      <c r="SMB276" s="66"/>
      <c r="SMC276" s="54"/>
      <c r="SMD276" s="66"/>
      <c r="SME276" s="54"/>
      <c r="SMF276" s="66"/>
      <c r="SMG276" s="54"/>
      <c r="SMH276" s="66"/>
      <c r="SMI276" s="54"/>
      <c r="SMJ276" s="66"/>
      <c r="SMK276" s="54"/>
      <c r="SML276" s="66"/>
      <c r="SMM276" s="54"/>
      <c r="SMN276" s="66"/>
      <c r="SMO276" s="54"/>
      <c r="SMP276" s="66"/>
      <c r="SMQ276" s="54"/>
      <c r="SMR276" s="66"/>
      <c r="SMS276" s="54"/>
      <c r="SMT276" s="66"/>
      <c r="SMU276" s="54"/>
      <c r="SMV276" s="66"/>
      <c r="SMW276" s="54"/>
      <c r="SMX276" s="66"/>
      <c r="SMY276" s="54"/>
      <c r="SMZ276" s="66"/>
      <c r="SNA276" s="54"/>
      <c r="SNB276" s="66"/>
      <c r="SNC276" s="54"/>
      <c r="SND276" s="66"/>
      <c r="SNE276" s="54"/>
      <c r="SNF276" s="66"/>
      <c r="SNG276" s="54"/>
      <c r="SNH276" s="66"/>
      <c r="SNI276" s="54"/>
      <c r="SNJ276" s="66"/>
      <c r="SNK276" s="54"/>
      <c r="SNL276" s="66"/>
      <c r="SNM276" s="54"/>
      <c r="SNN276" s="66"/>
      <c r="SNO276" s="54"/>
      <c r="SNP276" s="66"/>
      <c r="SNQ276" s="54"/>
      <c r="SNR276" s="66"/>
      <c r="SNS276" s="54"/>
      <c r="SNT276" s="66"/>
      <c r="SNU276" s="54"/>
      <c r="SNV276" s="66"/>
      <c r="SNW276" s="54"/>
      <c r="SNX276" s="66"/>
      <c r="SNY276" s="54"/>
      <c r="SNZ276" s="66"/>
      <c r="SOA276" s="54"/>
      <c r="SOB276" s="66"/>
      <c r="SOC276" s="54"/>
      <c r="SOD276" s="66"/>
      <c r="SOE276" s="54"/>
      <c r="SOF276" s="66"/>
      <c r="SOG276" s="54"/>
      <c r="SOH276" s="66"/>
      <c r="SOI276" s="54"/>
      <c r="SOJ276" s="66"/>
      <c r="SOK276" s="54"/>
      <c r="SOL276" s="66"/>
      <c r="SOM276" s="54"/>
      <c r="SON276" s="66"/>
      <c r="SOO276" s="54"/>
      <c r="SOP276" s="66"/>
      <c r="SOQ276" s="54"/>
      <c r="SOR276" s="66"/>
      <c r="SOS276" s="54"/>
      <c r="SOT276" s="66"/>
      <c r="SOU276" s="54"/>
      <c r="SOV276" s="66"/>
      <c r="SOW276" s="54"/>
      <c r="SOX276" s="66"/>
      <c r="SOY276" s="54"/>
      <c r="SOZ276" s="66"/>
      <c r="SPA276" s="54"/>
      <c r="SPB276" s="66"/>
      <c r="SPC276" s="54"/>
      <c r="SPD276" s="66"/>
      <c r="SPE276" s="54"/>
      <c r="SPF276" s="66"/>
      <c r="SPG276" s="54"/>
      <c r="SPH276" s="66"/>
      <c r="SPI276" s="54"/>
      <c r="SPJ276" s="66"/>
      <c r="SPK276" s="54"/>
      <c r="SPL276" s="66"/>
      <c r="SPM276" s="54"/>
      <c r="SPN276" s="66"/>
      <c r="SPO276" s="54"/>
      <c r="SPP276" s="66"/>
      <c r="SPQ276" s="54"/>
      <c r="SPR276" s="66"/>
      <c r="SPS276" s="54"/>
      <c r="SPT276" s="66"/>
      <c r="SPU276" s="54"/>
      <c r="SPV276" s="66"/>
      <c r="SPW276" s="54"/>
      <c r="SPX276" s="66"/>
      <c r="SPY276" s="54"/>
      <c r="SPZ276" s="66"/>
      <c r="SQA276" s="54"/>
      <c r="SQB276" s="66"/>
      <c r="SQC276" s="54"/>
      <c r="SQD276" s="66"/>
      <c r="SQE276" s="54"/>
      <c r="SQF276" s="66"/>
      <c r="SQG276" s="54"/>
      <c r="SQH276" s="66"/>
      <c r="SQI276" s="54"/>
      <c r="SQJ276" s="66"/>
      <c r="SQK276" s="54"/>
      <c r="SQL276" s="66"/>
      <c r="SQM276" s="54"/>
      <c r="SQN276" s="66"/>
      <c r="SQO276" s="54"/>
      <c r="SQP276" s="66"/>
      <c r="SQQ276" s="54"/>
      <c r="SQR276" s="66"/>
      <c r="SQS276" s="54"/>
      <c r="SQT276" s="66"/>
      <c r="SQU276" s="54"/>
      <c r="SQV276" s="66"/>
      <c r="SQW276" s="54"/>
      <c r="SQX276" s="66"/>
      <c r="SQY276" s="54"/>
      <c r="SQZ276" s="66"/>
      <c r="SRA276" s="54"/>
      <c r="SRB276" s="66"/>
      <c r="SRC276" s="54"/>
      <c r="SRD276" s="66"/>
      <c r="SRE276" s="54"/>
      <c r="SRF276" s="66"/>
      <c r="SRG276" s="54"/>
      <c r="SRH276" s="66"/>
      <c r="SRI276" s="54"/>
      <c r="SRJ276" s="66"/>
      <c r="SRK276" s="54"/>
      <c r="SRL276" s="66"/>
      <c r="SRM276" s="54"/>
      <c r="SRN276" s="66"/>
      <c r="SRO276" s="54"/>
      <c r="SRP276" s="66"/>
      <c r="SRQ276" s="54"/>
      <c r="SRR276" s="66"/>
      <c r="SRS276" s="54"/>
      <c r="SRT276" s="66"/>
      <c r="SRU276" s="54"/>
      <c r="SRV276" s="66"/>
      <c r="SRW276" s="54"/>
      <c r="SRX276" s="66"/>
      <c r="SRY276" s="54"/>
      <c r="SRZ276" s="66"/>
      <c r="SSA276" s="54"/>
      <c r="SSB276" s="66"/>
      <c r="SSC276" s="54"/>
      <c r="SSD276" s="66"/>
      <c r="SSE276" s="54"/>
      <c r="SSF276" s="66"/>
      <c r="SSG276" s="54"/>
      <c r="SSH276" s="66"/>
      <c r="SSI276" s="54"/>
      <c r="SSJ276" s="66"/>
      <c r="SSK276" s="54"/>
      <c r="SSL276" s="66"/>
      <c r="SSM276" s="54"/>
      <c r="SSN276" s="66"/>
      <c r="SSO276" s="54"/>
      <c r="SSP276" s="66"/>
      <c r="SSQ276" s="54"/>
      <c r="SSR276" s="66"/>
      <c r="SSS276" s="54"/>
      <c r="SST276" s="66"/>
      <c r="SSU276" s="54"/>
      <c r="SSV276" s="66"/>
      <c r="SSW276" s="54"/>
      <c r="SSX276" s="66"/>
      <c r="SSY276" s="54"/>
      <c r="SSZ276" s="66"/>
      <c r="STA276" s="54"/>
      <c r="STB276" s="66"/>
      <c r="STC276" s="54"/>
      <c r="STD276" s="66"/>
      <c r="STE276" s="54"/>
      <c r="STF276" s="66"/>
      <c r="STG276" s="54"/>
      <c r="STH276" s="66"/>
      <c r="STI276" s="54"/>
      <c r="STJ276" s="66"/>
      <c r="STK276" s="54"/>
      <c r="STL276" s="66"/>
      <c r="STM276" s="54"/>
      <c r="STN276" s="66"/>
      <c r="STO276" s="54"/>
      <c r="STP276" s="66"/>
      <c r="STQ276" s="54"/>
      <c r="STR276" s="66"/>
      <c r="STS276" s="54"/>
      <c r="STT276" s="66"/>
      <c r="STU276" s="54"/>
      <c r="STV276" s="66"/>
      <c r="STW276" s="54"/>
      <c r="STX276" s="66"/>
      <c r="STY276" s="54"/>
      <c r="STZ276" s="66"/>
      <c r="SUA276" s="54"/>
      <c r="SUB276" s="66"/>
      <c r="SUC276" s="54"/>
      <c r="SUD276" s="66"/>
      <c r="SUE276" s="54"/>
      <c r="SUF276" s="66"/>
      <c r="SUG276" s="54"/>
      <c r="SUH276" s="66"/>
      <c r="SUI276" s="54"/>
      <c r="SUJ276" s="66"/>
      <c r="SUK276" s="54"/>
      <c r="SUL276" s="66"/>
      <c r="SUM276" s="54"/>
      <c r="SUN276" s="66"/>
      <c r="SUO276" s="54"/>
      <c r="SUP276" s="66"/>
      <c r="SUQ276" s="54"/>
      <c r="SUR276" s="66"/>
      <c r="SUS276" s="54"/>
      <c r="SUT276" s="66"/>
      <c r="SUU276" s="54"/>
      <c r="SUV276" s="66"/>
      <c r="SUW276" s="54"/>
      <c r="SUX276" s="66"/>
      <c r="SUY276" s="54"/>
      <c r="SUZ276" s="66"/>
      <c r="SVA276" s="54"/>
      <c r="SVB276" s="66"/>
      <c r="SVC276" s="54"/>
      <c r="SVD276" s="66"/>
      <c r="SVE276" s="54"/>
      <c r="SVF276" s="66"/>
      <c r="SVG276" s="54"/>
      <c r="SVH276" s="66"/>
      <c r="SVI276" s="54"/>
      <c r="SVJ276" s="66"/>
      <c r="SVK276" s="54"/>
      <c r="SVL276" s="66"/>
      <c r="SVM276" s="54"/>
      <c r="SVN276" s="66"/>
      <c r="SVO276" s="54"/>
      <c r="SVP276" s="66"/>
      <c r="SVQ276" s="54"/>
      <c r="SVR276" s="66"/>
      <c r="SVS276" s="54"/>
      <c r="SVT276" s="66"/>
      <c r="SVU276" s="54"/>
      <c r="SVV276" s="66"/>
      <c r="SVW276" s="54"/>
      <c r="SVX276" s="66"/>
      <c r="SVY276" s="54"/>
      <c r="SVZ276" s="66"/>
      <c r="SWA276" s="54"/>
      <c r="SWB276" s="66"/>
      <c r="SWC276" s="54"/>
      <c r="SWD276" s="66"/>
      <c r="SWE276" s="54"/>
      <c r="SWF276" s="66"/>
      <c r="SWG276" s="54"/>
      <c r="SWH276" s="66"/>
      <c r="SWI276" s="54"/>
      <c r="SWJ276" s="66"/>
      <c r="SWK276" s="54"/>
      <c r="SWL276" s="66"/>
      <c r="SWM276" s="54"/>
      <c r="SWN276" s="66"/>
      <c r="SWO276" s="54"/>
      <c r="SWP276" s="66"/>
      <c r="SWQ276" s="54"/>
      <c r="SWR276" s="66"/>
      <c r="SWS276" s="54"/>
      <c r="SWT276" s="66"/>
      <c r="SWU276" s="54"/>
      <c r="SWV276" s="66"/>
      <c r="SWW276" s="54"/>
      <c r="SWX276" s="66"/>
      <c r="SWY276" s="54"/>
      <c r="SWZ276" s="66"/>
      <c r="SXA276" s="54"/>
      <c r="SXB276" s="66"/>
      <c r="SXC276" s="54"/>
      <c r="SXD276" s="66"/>
      <c r="SXE276" s="54"/>
      <c r="SXF276" s="66"/>
      <c r="SXG276" s="54"/>
      <c r="SXH276" s="66"/>
      <c r="SXI276" s="54"/>
      <c r="SXJ276" s="66"/>
      <c r="SXK276" s="54"/>
      <c r="SXL276" s="66"/>
      <c r="SXM276" s="54"/>
      <c r="SXN276" s="66"/>
      <c r="SXO276" s="54"/>
      <c r="SXP276" s="66"/>
      <c r="SXQ276" s="54"/>
      <c r="SXR276" s="66"/>
      <c r="SXS276" s="54"/>
      <c r="SXT276" s="66"/>
      <c r="SXU276" s="54"/>
      <c r="SXV276" s="66"/>
      <c r="SXW276" s="54"/>
      <c r="SXX276" s="66"/>
      <c r="SXY276" s="54"/>
      <c r="SXZ276" s="66"/>
      <c r="SYA276" s="54"/>
      <c r="SYB276" s="66"/>
      <c r="SYC276" s="54"/>
      <c r="SYD276" s="66"/>
      <c r="SYE276" s="54"/>
      <c r="SYF276" s="66"/>
      <c r="SYG276" s="54"/>
      <c r="SYH276" s="66"/>
      <c r="SYI276" s="54"/>
      <c r="SYJ276" s="66"/>
      <c r="SYK276" s="54"/>
      <c r="SYL276" s="66"/>
      <c r="SYM276" s="54"/>
      <c r="SYN276" s="66"/>
      <c r="SYO276" s="54"/>
      <c r="SYP276" s="66"/>
      <c r="SYQ276" s="54"/>
      <c r="SYR276" s="66"/>
      <c r="SYS276" s="54"/>
      <c r="SYT276" s="66"/>
      <c r="SYU276" s="54"/>
      <c r="SYV276" s="66"/>
      <c r="SYW276" s="54"/>
      <c r="SYX276" s="66"/>
      <c r="SYY276" s="54"/>
      <c r="SYZ276" s="66"/>
      <c r="SZA276" s="54"/>
      <c r="SZB276" s="66"/>
      <c r="SZC276" s="54"/>
      <c r="SZD276" s="66"/>
      <c r="SZE276" s="54"/>
      <c r="SZF276" s="66"/>
      <c r="SZG276" s="54"/>
      <c r="SZH276" s="66"/>
      <c r="SZI276" s="54"/>
      <c r="SZJ276" s="66"/>
      <c r="SZK276" s="54"/>
      <c r="SZL276" s="66"/>
      <c r="SZM276" s="54"/>
      <c r="SZN276" s="66"/>
      <c r="SZO276" s="54"/>
      <c r="SZP276" s="66"/>
      <c r="SZQ276" s="54"/>
      <c r="SZR276" s="66"/>
      <c r="SZS276" s="54"/>
      <c r="SZT276" s="66"/>
      <c r="SZU276" s="54"/>
      <c r="SZV276" s="66"/>
      <c r="SZW276" s="54"/>
      <c r="SZX276" s="66"/>
      <c r="SZY276" s="54"/>
      <c r="SZZ276" s="66"/>
      <c r="TAA276" s="54"/>
      <c r="TAB276" s="66"/>
      <c r="TAC276" s="54"/>
      <c r="TAD276" s="66"/>
      <c r="TAE276" s="54"/>
      <c r="TAF276" s="66"/>
      <c r="TAG276" s="54"/>
      <c r="TAH276" s="66"/>
      <c r="TAI276" s="54"/>
      <c r="TAJ276" s="66"/>
      <c r="TAK276" s="54"/>
      <c r="TAL276" s="66"/>
      <c r="TAM276" s="54"/>
      <c r="TAN276" s="66"/>
      <c r="TAO276" s="54"/>
      <c r="TAP276" s="66"/>
      <c r="TAQ276" s="54"/>
      <c r="TAR276" s="66"/>
      <c r="TAS276" s="54"/>
      <c r="TAT276" s="66"/>
      <c r="TAU276" s="54"/>
      <c r="TAV276" s="66"/>
      <c r="TAW276" s="54"/>
      <c r="TAX276" s="66"/>
      <c r="TAY276" s="54"/>
      <c r="TAZ276" s="66"/>
      <c r="TBA276" s="54"/>
      <c r="TBB276" s="66"/>
      <c r="TBC276" s="54"/>
      <c r="TBD276" s="66"/>
      <c r="TBE276" s="54"/>
      <c r="TBF276" s="66"/>
      <c r="TBG276" s="54"/>
      <c r="TBH276" s="66"/>
      <c r="TBI276" s="54"/>
      <c r="TBJ276" s="66"/>
      <c r="TBK276" s="54"/>
      <c r="TBL276" s="66"/>
      <c r="TBM276" s="54"/>
      <c r="TBN276" s="66"/>
      <c r="TBO276" s="54"/>
      <c r="TBP276" s="66"/>
      <c r="TBQ276" s="54"/>
      <c r="TBR276" s="66"/>
      <c r="TBS276" s="54"/>
      <c r="TBT276" s="66"/>
      <c r="TBU276" s="54"/>
      <c r="TBV276" s="66"/>
      <c r="TBW276" s="54"/>
      <c r="TBX276" s="66"/>
      <c r="TBY276" s="54"/>
      <c r="TBZ276" s="66"/>
      <c r="TCA276" s="54"/>
      <c r="TCB276" s="66"/>
      <c r="TCC276" s="54"/>
      <c r="TCD276" s="66"/>
      <c r="TCE276" s="54"/>
      <c r="TCF276" s="66"/>
      <c r="TCG276" s="54"/>
      <c r="TCH276" s="66"/>
      <c r="TCI276" s="54"/>
      <c r="TCJ276" s="66"/>
      <c r="TCK276" s="54"/>
      <c r="TCL276" s="66"/>
      <c r="TCM276" s="54"/>
      <c r="TCN276" s="66"/>
      <c r="TCO276" s="54"/>
      <c r="TCP276" s="66"/>
      <c r="TCQ276" s="54"/>
      <c r="TCR276" s="66"/>
      <c r="TCS276" s="54"/>
      <c r="TCT276" s="66"/>
      <c r="TCU276" s="54"/>
      <c r="TCV276" s="66"/>
      <c r="TCW276" s="54"/>
      <c r="TCX276" s="66"/>
      <c r="TCY276" s="54"/>
      <c r="TCZ276" s="66"/>
      <c r="TDA276" s="54"/>
      <c r="TDB276" s="66"/>
      <c r="TDC276" s="54"/>
      <c r="TDD276" s="66"/>
      <c r="TDE276" s="54"/>
      <c r="TDF276" s="66"/>
      <c r="TDG276" s="54"/>
      <c r="TDH276" s="66"/>
      <c r="TDI276" s="54"/>
      <c r="TDJ276" s="66"/>
      <c r="TDK276" s="54"/>
      <c r="TDL276" s="66"/>
      <c r="TDM276" s="54"/>
      <c r="TDN276" s="66"/>
      <c r="TDO276" s="54"/>
      <c r="TDP276" s="66"/>
      <c r="TDQ276" s="54"/>
      <c r="TDR276" s="66"/>
      <c r="TDS276" s="54"/>
      <c r="TDT276" s="66"/>
      <c r="TDU276" s="54"/>
      <c r="TDV276" s="66"/>
      <c r="TDW276" s="54"/>
      <c r="TDX276" s="66"/>
      <c r="TDY276" s="54"/>
      <c r="TDZ276" s="66"/>
      <c r="TEA276" s="54"/>
      <c r="TEB276" s="66"/>
      <c r="TEC276" s="54"/>
      <c r="TED276" s="66"/>
      <c r="TEE276" s="54"/>
      <c r="TEF276" s="66"/>
      <c r="TEG276" s="54"/>
      <c r="TEH276" s="66"/>
      <c r="TEI276" s="54"/>
      <c r="TEJ276" s="66"/>
      <c r="TEK276" s="54"/>
      <c r="TEL276" s="66"/>
      <c r="TEM276" s="54"/>
      <c r="TEN276" s="66"/>
      <c r="TEO276" s="54"/>
      <c r="TEP276" s="66"/>
      <c r="TEQ276" s="54"/>
      <c r="TER276" s="66"/>
      <c r="TES276" s="54"/>
      <c r="TET276" s="66"/>
      <c r="TEU276" s="54"/>
      <c r="TEV276" s="66"/>
      <c r="TEW276" s="54"/>
      <c r="TEX276" s="66"/>
      <c r="TEY276" s="54"/>
      <c r="TEZ276" s="66"/>
      <c r="TFA276" s="54"/>
      <c r="TFB276" s="66"/>
      <c r="TFC276" s="54"/>
      <c r="TFD276" s="66"/>
      <c r="TFE276" s="54"/>
      <c r="TFF276" s="66"/>
      <c r="TFG276" s="54"/>
      <c r="TFH276" s="66"/>
      <c r="TFI276" s="54"/>
      <c r="TFJ276" s="66"/>
      <c r="TFK276" s="54"/>
      <c r="TFL276" s="66"/>
      <c r="TFM276" s="54"/>
      <c r="TFN276" s="66"/>
      <c r="TFO276" s="54"/>
      <c r="TFP276" s="66"/>
      <c r="TFQ276" s="54"/>
      <c r="TFR276" s="66"/>
      <c r="TFS276" s="54"/>
      <c r="TFT276" s="66"/>
      <c r="TFU276" s="54"/>
      <c r="TFV276" s="66"/>
      <c r="TFW276" s="54"/>
      <c r="TFX276" s="66"/>
      <c r="TFY276" s="54"/>
      <c r="TFZ276" s="66"/>
      <c r="TGA276" s="54"/>
      <c r="TGB276" s="66"/>
      <c r="TGC276" s="54"/>
      <c r="TGD276" s="66"/>
      <c r="TGE276" s="54"/>
      <c r="TGF276" s="66"/>
      <c r="TGG276" s="54"/>
      <c r="TGH276" s="66"/>
      <c r="TGI276" s="54"/>
      <c r="TGJ276" s="66"/>
      <c r="TGK276" s="54"/>
      <c r="TGL276" s="66"/>
      <c r="TGM276" s="54"/>
      <c r="TGN276" s="66"/>
      <c r="TGO276" s="54"/>
      <c r="TGP276" s="66"/>
      <c r="TGQ276" s="54"/>
      <c r="TGR276" s="66"/>
      <c r="TGS276" s="54"/>
      <c r="TGT276" s="66"/>
      <c r="TGU276" s="54"/>
      <c r="TGV276" s="66"/>
      <c r="TGW276" s="54"/>
      <c r="TGX276" s="66"/>
      <c r="TGY276" s="54"/>
      <c r="TGZ276" s="66"/>
      <c r="THA276" s="54"/>
      <c r="THB276" s="66"/>
      <c r="THC276" s="54"/>
      <c r="THD276" s="66"/>
      <c r="THE276" s="54"/>
      <c r="THF276" s="66"/>
      <c r="THG276" s="54"/>
      <c r="THH276" s="66"/>
      <c r="THI276" s="54"/>
      <c r="THJ276" s="66"/>
      <c r="THK276" s="54"/>
      <c r="THL276" s="66"/>
      <c r="THM276" s="54"/>
      <c r="THN276" s="66"/>
      <c r="THO276" s="54"/>
      <c r="THP276" s="66"/>
      <c r="THQ276" s="54"/>
      <c r="THR276" s="66"/>
      <c r="THS276" s="54"/>
      <c r="THT276" s="66"/>
      <c r="THU276" s="54"/>
      <c r="THV276" s="66"/>
      <c r="THW276" s="54"/>
      <c r="THX276" s="66"/>
      <c r="THY276" s="54"/>
      <c r="THZ276" s="66"/>
      <c r="TIA276" s="54"/>
      <c r="TIB276" s="66"/>
      <c r="TIC276" s="54"/>
      <c r="TID276" s="66"/>
      <c r="TIE276" s="54"/>
      <c r="TIF276" s="66"/>
      <c r="TIG276" s="54"/>
      <c r="TIH276" s="66"/>
      <c r="TII276" s="54"/>
      <c r="TIJ276" s="66"/>
      <c r="TIK276" s="54"/>
      <c r="TIL276" s="66"/>
      <c r="TIM276" s="54"/>
      <c r="TIN276" s="66"/>
      <c r="TIO276" s="54"/>
      <c r="TIP276" s="66"/>
      <c r="TIQ276" s="54"/>
      <c r="TIR276" s="66"/>
      <c r="TIS276" s="54"/>
      <c r="TIT276" s="66"/>
      <c r="TIU276" s="54"/>
      <c r="TIV276" s="66"/>
      <c r="TIW276" s="54"/>
      <c r="TIX276" s="66"/>
      <c r="TIY276" s="54"/>
      <c r="TIZ276" s="66"/>
      <c r="TJA276" s="54"/>
      <c r="TJB276" s="66"/>
      <c r="TJC276" s="54"/>
      <c r="TJD276" s="66"/>
      <c r="TJE276" s="54"/>
      <c r="TJF276" s="66"/>
      <c r="TJG276" s="54"/>
      <c r="TJH276" s="66"/>
      <c r="TJI276" s="54"/>
      <c r="TJJ276" s="66"/>
      <c r="TJK276" s="54"/>
      <c r="TJL276" s="66"/>
      <c r="TJM276" s="54"/>
      <c r="TJN276" s="66"/>
      <c r="TJO276" s="54"/>
      <c r="TJP276" s="66"/>
      <c r="TJQ276" s="54"/>
      <c r="TJR276" s="66"/>
      <c r="TJS276" s="54"/>
      <c r="TJT276" s="66"/>
      <c r="TJU276" s="54"/>
      <c r="TJV276" s="66"/>
      <c r="TJW276" s="54"/>
      <c r="TJX276" s="66"/>
      <c r="TJY276" s="54"/>
      <c r="TJZ276" s="66"/>
      <c r="TKA276" s="54"/>
      <c r="TKB276" s="66"/>
      <c r="TKC276" s="54"/>
      <c r="TKD276" s="66"/>
      <c r="TKE276" s="54"/>
      <c r="TKF276" s="66"/>
      <c r="TKG276" s="54"/>
      <c r="TKH276" s="66"/>
      <c r="TKI276" s="54"/>
      <c r="TKJ276" s="66"/>
      <c r="TKK276" s="54"/>
      <c r="TKL276" s="66"/>
      <c r="TKM276" s="54"/>
      <c r="TKN276" s="66"/>
      <c r="TKO276" s="54"/>
      <c r="TKP276" s="66"/>
      <c r="TKQ276" s="54"/>
      <c r="TKR276" s="66"/>
      <c r="TKS276" s="54"/>
      <c r="TKT276" s="66"/>
      <c r="TKU276" s="54"/>
      <c r="TKV276" s="66"/>
      <c r="TKW276" s="54"/>
      <c r="TKX276" s="66"/>
      <c r="TKY276" s="54"/>
      <c r="TKZ276" s="66"/>
      <c r="TLA276" s="54"/>
      <c r="TLB276" s="66"/>
      <c r="TLC276" s="54"/>
      <c r="TLD276" s="66"/>
      <c r="TLE276" s="54"/>
      <c r="TLF276" s="66"/>
      <c r="TLG276" s="54"/>
      <c r="TLH276" s="66"/>
      <c r="TLI276" s="54"/>
      <c r="TLJ276" s="66"/>
      <c r="TLK276" s="54"/>
      <c r="TLL276" s="66"/>
      <c r="TLM276" s="54"/>
      <c r="TLN276" s="66"/>
      <c r="TLO276" s="54"/>
      <c r="TLP276" s="66"/>
      <c r="TLQ276" s="54"/>
      <c r="TLR276" s="66"/>
      <c r="TLS276" s="54"/>
      <c r="TLT276" s="66"/>
      <c r="TLU276" s="54"/>
      <c r="TLV276" s="66"/>
      <c r="TLW276" s="54"/>
      <c r="TLX276" s="66"/>
      <c r="TLY276" s="54"/>
      <c r="TLZ276" s="66"/>
      <c r="TMA276" s="54"/>
      <c r="TMB276" s="66"/>
      <c r="TMC276" s="54"/>
      <c r="TMD276" s="66"/>
      <c r="TME276" s="54"/>
      <c r="TMF276" s="66"/>
      <c r="TMG276" s="54"/>
      <c r="TMH276" s="66"/>
      <c r="TMI276" s="54"/>
      <c r="TMJ276" s="66"/>
      <c r="TMK276" s="54"/>
      <c r="TML276" s="66"/>
      <c r="TMM276" s="54"/>
      <c r="TMN276" s="66"/>
      <c r="TMO276" s="54"/>
      <c r="TMP276" s="66"/>
      <c r="TMQ276" s="54"/>
      <c r="TMR276" s="66"/>
      <c r="TMS276" s="54"/>
      <c r="TMT276" s="66"/>
      <c r="TMU276" s="54"/>
      <c r="TMV276" s="66"/>
      <c r="TMW276" s="54"/>
      <c r="TMX276" s="66"/>
      <c r="TMY276" s="54"/>
      <c r="TMZ276" s="66"/>
      <c r="TNA276" s="54"/>
      <c r="TNB276" s="66"/>
      <c r="TNC276" s="54"/>
      <c r="TND276" s="66"/>
      <c r="TNE276" s="54"/>
      <c r="TNF276" s="66"/>
      <c r="TNG276" s="54"/>
      <c r="TNH276" s="66"/>
      <c r="TNI276" s="54"/>
      <c r="TNJ276" s="66"/>
      <c r="TNK276" s="54"/>
      <c r="TNL276" s="66"/>
      <c r="TNM276" s="54"/>
      <c r="TNN276" s="66"/>
      <c r="TNO276" s="54"/>
      <c r="TNP276" s="66"/>
      <c r="TNQ276" s="54"/>
      <c r="TNR276" s="66"/>
      <c r="TNS276" s="54"/>
      <c r="TNT276" s="66"/>
      <c r="TNU276" s="54"/>
      <c r="TNV276" s="66"/>
      <c r="TNW276" s="54"/>
      <c r="TNX276" s="66"/>
      <c r="TNY276" s="54"/>
      <c r="TNZ276" s="66"/>
      <c r="TOA276" s="54"/>
      <c r="TOB276" s="66"/>
      <c r="TOC276" s="54"/>
      <c r="TOD276" s="66"/>
      <c r="TOE276" s="54"/>
      <c r="TOF276" s="66"/>
      <c r="TOG276" s="54"/>
      <c r="TOH276" s="66"/>
      <c r="TOI276" s="54"/>
      <c r="TOJ276" s="66"/>
      <c r="TOK276" s="54"/>
      <c r="TOL276" s="66"/>
      <c r="TOM276" s="54"/>
      <c r="TON276" s="66"/>
      <c r="TOO276" s="54"/>
      <c r="TOP276" s="66"/>
      <c r="TOQ276" s="54"/>
      <c r="TOR276" s="66"/>
      <c r="TOS276" s="54"/>
      <c r="TOT276" s="66"/>
      <c r="TOU276" s="54"/>
      <c r="TOV276" s="66"/>
      <c r="TOW276" s="54"/>
      <c r="TOX276" s="66"/>
      <c r="TOY276" s="54"/>
      <c r="TOZ276" s="66"/>
      <c r="TPA276" s="54"/>
      <c r="TPB276" s="66"/>
      <c r="TPC276" s="54"/>
      <c r="TPD276" s="66"/>
      <c r="TPE276" s="54"/>
      <c r="TPF276" s="66"/>
      <c r="TPG276" s="54"/>
      <c r="TPH276" s="66"/>
      <c r="TPI276" s="54"/>
      <c r="TPJ276" s="66"/>
      <c r="TPK276" s="54"/>
      <c r="TPL276" s="66"/>
      <c r="TPM276" s="54"/>
      <c r="TPN276" s="66"/>
      <c r="TPO276" s="54"/>
      <c r="TPP276" s="66"/>
      <c r="TPQ276" s="54"/>
      <c r="TPR276" s="66"/>
      <c r="TPS276" s="54"/>
      <c r="TPT276" s="66"/>
      <c r="TPU276" s="54"/>
      <c r="TPV276" s="66"/>
      <c r="TPW276" s="54"/>
      <c r="TPX276" s="66"/>
      <c r="TPY276" s="54"/>
      <c r="TPZ276" s="66"/>
      <c r="TQA276" s="54"/>
      <c r="TQB276" s="66"/>
      <c r="TQC276" s="54"/>
      <c r="TQD276" s="66"/>
      <c r="TQE276" s="54"/>
      <c r="TQF276" s="66"/>
      <c r="TQG276" s="54"/>
      <c r="TQH276" s="66"/>
      <c r="TQI276" s="54"/>
      <c r="TQJ276" s="66"/>
      <c r="TQK276" s="54"/>
      <c r="TQL276" s="66"/>
      <c r="TQM276" s="54"/>
      <c r="TQN276" s="66"/>
      <c r="TQO276" s="54"/>
      <c r="TQP276" s="66"/>
      <c r="TQQ276" s="54"/>
      <c r="TQR276" s="66"/>
      <c r="TQS276" s="54"/>
      <c r="TQT276" s="66"/>
      <c r="TQU276" s="54"/>
      <c r="TQV276" s="66"/>
      <c r="TQW276" s="54"/>
      <c r="TQX276" s="66"/>
      <c r="TQY276" s="54"/>
      <c r="TQZ276" s="66"/>
      <c r="TRA276" s="54"/>
      <c r="TRB276" s="66"/>
      <c r="TRC276" s="54"/>
      <c r="TRD276" s="66"/>
      <c r="TRE276" s="54"/>
      <c r="TRF276" s="66"/>
      <c r="TRG276" s="54"/>
      <c r="TRH276" s="66"/>
      <c r="TRI276" s="54"/>
      <c r="TRJ276" s="66"/>
      <c r="TRK276" s="54"/>
      <c r="TRL276" s="66"/>
      <c r="TRM276" s="54"/>
      <c r="TRN276" s="66"/>
      <c r="TRO276" s="54"/>
      <c r="TRP276" s="66"/>
      <c r="TRQ276" s="54"/>
      <c r="TRR276" s="66"/>
      <c r="TRS276" s="54"/>
      <c r="TRT276" s="66"/>
      <c r="TRU276" s="54"/>
      <c r="TRV276" s="66"/>
      <c r="TRW276" s="54"/>
      <c r="TRX276" s="66"/>
      <c r="TRY276" s="54"/>
      <c r="TRZ276" s="66"/>
      <c r="TSA276" s="54"/>
      <c r="TSB276" s="66"/>
      <c r="TSC276" s="54"/>
      <c r="TSD276" s="66"/>
      <c r="TSE276" s="54"/>
      <c r="TSF276" s="66"/>
      <c r="TSG276" s="54"/>
      <c r="TSH276" s="66"/>
      <c r="TSI276" s="54"/>
      <c r="TSJ276" s="66"/>
      <c r="TSK276" s="54"/>
      <c r="TSL276" s="66"/>
      <c r="TSM276" s="54"/>
      <c r="TSN276" s="66"/>
      <c r="TSO276" s="54"/>
      <c r="TSP276" s="66"/>
      <c r="TSQ276" s="54"/>
      <c r="TSR276" s="66"/>
      <c r="TSS276" s="54"/>
      <c r="TST276" s="66"/>
      <c r="TSU276" s="54"/>
      <c r="TSV276" s="66"/>
      <c r="TSW276" s="54"/>
      <c r="TSX276" s="66"/>
      <c r="TSY276" s="54"/>
      <c r="TSZ276" s="66"/>
      <c r="TTA276" s="54"/>
      <c r="TTB276" s="66"/>
      <c r="TTC276" s="54"/>
      <c r="TTD276" s="66"/>
      <c r="TTE276" s="54"/>
      <c r="TTF276" s="66"/>
      <c r="TTG276" s="54"/>
      <c r="TTH276" s="66"/>
      <c r="TTI276" s="54"/>
      <c r="TTJ276" s="66"/>
      <c r="TTK276" s="54"/>
      <c r="TTL276" s="66"/>
      <c r="TTM276" s="54"/>
      <c r="TTN276" s="66"/>
      <c r="TTO276" s="54"/>
      <c r="TTP276" s="66"/>
      <c r="TTQ276" s="54"/>
      <c r="TTR276" s="66"/>
      <c r="TTS276" s="54"/>
      <c r="TTT276" s="66"/>
      <c r="TTU276" s="54"/>
      <c r="TTV276" s="66"/>
      <c r="TTW276" s="54"/>
      <c r="TTX276" s="66"/>
      <c r="TTY276" s="54"/>
      <c r="TTZ276" s="66"/>
      <c r="TUA276" s="54"/>
      <c r="TUB276" s="66"/>
      <c r="TUC276" s="54"/>
      <c r="TUD276" s="66"/>
      <c r="TUE276" s="54"/>
      <c r="TUF276" s="66"/>
      <c r="TUG276" s="54"/>
      <c r="TUH276" s="66"/>
      <c r="TUI276" s="54"/>
      <c r="TUJ276" s="66"/>
      <c r="TUK276" s="54"/>
      <c r="TUL276" s="66"/>
      <c r="TUM276" s="54"/>
      <c r="TUN276" s="66"/>
      <c r="TUO276" s="54"/>
      <c r="TUP276" s="66"/>
      <c r="TUQ276" s="54"/>
      <c r="TUR276" s="66"/>
      <c r="TUS276" s="54"/>
      <c r="TUT276" s="66"/>
      <c r="TUU276" s="54"/>
      <c r="TUV276" s="66"/>
      <c r="TUW276" s="54"/>
      <c r="TUX276" s="66"/>
      <c r="TUY276" s="54"/>
      <c r="TUZ276" s="66"/>
      <c r="TVA276" s="54"/>
      <c r="TVB276" s="66"/>
      <c r="TVC276" s="54"/>
      <c r="TVD276" s="66"/>
      <c r="TVE276" s="54"/>
      <c r="TVF276" s="66"/>
      <c r="TVG276" s="54"/>
      <c r="TVH276" s="66"/>
      <c r="TVI276" s="54"/>
      <c r="TVJ276" s="66"/>
      <c r="TVK276" s="54"/>
      <c r="TVL276" s="66"/>
      <c r="TVM276" s="54"/>
      <c r="TVN276" s="66"/>
      <c r="TVO276" s="54"/>
      <c r="TVP276" s="66"/>
      <c r="TVQ276" s="54"/>
      <c r="TVR276" s="66"/>
      <c r="TVS276" s="54"/>
      <c r="TVT276" s="66"/>
      <c r="TVU276" s="54"/>
      <c r="TVV276" s="66"/>
      <c r="TVW276" s="54"/>
      <c r="TVX276" s="66"/>
      <c r="TVY276" s="54"/>
      <c r="TVZ276" s="66"/>
      <c r="TWA276" s="54"/>
      <c r="TWB276" s="66"/>
      <c r="TWC276" s="54"/>
      <c r="TWD276" s="66"/>
      <c r="TWE276" s="54"/>
      <c r="TWF276" s="66"/>
      <c r="TWG276" s="54"/>
      <c r="TWH276" s="66"/>
      <c r="TWI276" s="54"/>
      <c r="TWJ276" s="66"/>
      <c r="TWK276" s="54"/>
      <c r="TWL276" s="66"/>
      <c r="TWM276" s="54"/>
      <c r="TWN276" s="66"/>
      <c r="TWO276" s="54"/>
      <c r="TWP276" s="66"/>
      <c r="TWQ276" s="54"/>
      <c r="TWR276" s="66"/>
      <c r="TWS276" s="54"/>
      <c r="TWT276" s="66"/>
      <c r="TWU276" s="54"/>
      <c r="TWV276" s="66"/>
      <c r="TWW276" s="54"/>
      <c r="TWX276" s="66"/>
      <c r="TWY276" s="54"/>
      <c r="TWZ276" s="66"/>
      <c r="TXA276" s="54"/>
      <c r="TXB276" s="66"/>
      <c r="TXC276" s="54"/>
      <c r="TXD276" s="66"/>
      <c r="TXE276" s="54"/>
      <c r="TXF276" s="66"/>
      <c r="TXG276" s="54"/>
      <c r="TXH276" s="66"/>
      <c r="TXI276" s="54"/>
      <c r="TXJ276" s="66"/>
      <c r="TXK276" s="54"/>
      <c r="TXL276" s="66"/>
      <c r="TXM276" s="54"/>
      <c r="TXN276" s="66"/>
      <c r="TXO276" s="54"/>
      <c r="TXP276" s="66"/>
      <c r="TXQ276" s="54"/>
      <c r="TXR276" s="66"/>
      <c r="TXS276" s="54"/>
      <c r="TXT276" s="66"/>
      <c r="TXU276" s="54"/>
      <c r="TXV276" s="66"/>
      <c r="TXW276" s="54"/>
      <c r="TXX276" s="66"/>
      <c r="TXY276" s="54"/>
      <c r="TXZ276" s="66"/>
      <c r="TYA276" s="54"/>
      <c r="TYB276" s="66"/>
      <c r="TYC276" s="54"/>
      <c r="TYD276" s="66"/>
      <c r="TYE276" s="54"/>
      <c r="TYF276" s="66"/>
      <c r="TYG276" s="54"/>
      <c r="TYH276" s="66"/>
      <c r="TYI276" s="54"/>
      <c r="TYJ276" s="66"/>
      <c r="TYK276" s="54"/>
      <c r="TYL276" s="66"/>
      <c r="TYM276" s="54"/>
      <c r="TYN276" s="66"/>
      <c r="TYO276" s="54"/>
      <c r="TYP276" s="66"/>
      <c r="TYQ276" s="54"/>
      <c r="TYR276" s="66"/>
      <c r="TYS276" s="54"/>
      <c r="TYT276" s="66"/>
      <c r="TYU276" s="54"/>
      <c r="TYV276" s="66"/>
      <c r="TYW276" s="54"/>
      <c r="TYX276" s="66"/>
      <c r="TYY276" s="54"/>
      <c r="TYZ276" s="66"/>
      <c r="TZA276" s="54"/>
      <c r="TZB276" s="66"/>
      <c r="TZC276" s="54"/>
      <c r="TZD276" s="66"/>
      <c r="TZE276" s="54"/>
      <c r="TZF276" s="66"/>
      <c r="TZG276" s="54"/>
      <c r="TZH276" s="66"/>
      <c r="TZI276" s="54"/>
      <c r="TZJ276" s="66"/>
      <c r="TZK276" s="54"/>
      <c r="TZL276" s="66"/>
      <c r="TZM276" s="54"/>
      <c r="TZN276" s="66"/>
      <c r="TZO276" s="54"/>
      <c r="TZP276" s="66"/>
      <c r="TZQ276" s="54"/>
      <c r="TZR276" s="66"/>
      <c r="TZS276" s="54"/>
      <c r="TZT276" s="66"/>
      <c r="TZU276" s="54"/>
      <c r="TZV276" s="66"/>
      <c r="TZW276" s="54"/>
      <c r="TZX276" s="66"/>
      <c r="TZY276" s="54"/>
      <c r="TZZ276" s="66"/>
      <c r="UAA276" s="54"/>
      <c r="UAB276" s="66"/>
      <c r="UAC276" s="54"/>
      <c r="UAD276" s="66"/>
      <c r="UAE276" s="54"/>
      <c r="UAF276" s="66"/>
      <c r="UAG276" s="54"/>
      <c r="UAH276" s="66"/>
      <c r="UAI276" s="54"/>
      <c r="UAJ276" s="66"/>
      <c r="UAK276" s="54"/>
      <c r="UAL276" s="66"/>
      <c r="UAM276" s="54"/>
      <c r="UAN276" s="66"/>
      <c r="UAO276" s="54"/>
      <c r="UAP276" s="66"/>
      <c r="UAQ276" s="54"/>
      <c r="UAR276" s="66"/>
      <c r="UAS276" s="54"/>
      <c r="UAT276" s="66"/>
      <c r="UAU276" s="54"/>
      <c r="UAV276" s="66"/>
      <c r="UAW276" s="54"/>
      <c r="UAX276" s="66"/>
      <c r="UAY276" s="54"/>
      <c r="UAZ276" s="66"/>
      <c r="UBA276" s="54"/>
      <c r="UBB276" s="66"/>
      <c r="UBC276" s="54"/>
      <c r="UBD276" s="66"/>
      <c r="UBE276" s="54"/>
      <c r="UBF276" s="66"/>
      <c r="UBG276" s="54"/>
      <c r="UBH276" s="66"/>
      <c r="UBI276" s="54"/>
      <c r="UBJ276" s="66"/>
      <c r="UBK276" s="54"/>
      <c r="UBL276" s="66"/>
      <c r="UBM276" s="54"/>
      <c r="UBN276" s="66"/>
      <c r="UBO276" s="54"/>
      <c r="UBP276" s="66"/>
      <c r="UBQ276" s="54"/>
      <c r="UBR276" s="66"/>
      <c r="UBS276" s="54"/>
      <c r="UBT276" s="66"/>
      <c r="UBU276" s="54"/>
      <c r="UBV276" s="66"/>
      <c r="UBW276" s="54"/>
      <c r="UBX276" s="66"/>
      <c r="UBY276" s="54"/>
      <c r="UBZ276" s="66"/>
      <c r="UCA276" s="54"/>
      <c r="UCB276" s="66"/>
      <c r="UCC276" s="54"/>
      <c r="UCD276" s="66"/>
      <c r="UCE276" s="54"/>
      <c r="UCF276" s="66"/>
      <c r="UCG276" s="54"/>
      <c r="UCH276" s="66"/>
      <c r="UCI276" s="54"/>
      <c r="UCJ276" s="66"/>
      <c r="UCK276" s="54"/>
      <c r="UCL276" s="66"/>
      <c r="UCM276" s="54"/>
      <c r="UCN276" s="66"/>
      <c r="UCO276" s="54"/>
      <c r="UCP276" s="66"/>
      <c r="UCQ276" s="54"/>
      <c r="UCR276" s="66"/>
      <c r="UCS276" s="54"/>
      <c r="UCT276" s="66"/>
      <c r="UCU276" s="54"/>
      <c r="UCV276" s="66"/>
      <c r="UCW276" s="54"/>
      <c r="UCX276" s="66"/>
      <c r="UCY276" s="54"/>
      <c r="UCZ276" s="66"/>
      <c r="UDA276" s="54"/>
      <c r="UDB276" s="66"/>
      <c r="UDC276" s="54"/>
      <c r="UDD276" s="66"/>
      <c r="UDE276" s="54"/>
      <c r="UDF276" s="66"/>
      <c r="UDG276" s="54"/>
      <c r="UDH276" s="66"/>
      <c r="UDI276" s="54"/>
      <c r="UDJ276" s="66"/>
      <c r="UDK276" s="54"/>
      <c r="UDL276" s="66"/>
      <c r="UDM276" s="54"/>
      <c r="UDN276" s="66"/>
      <c r="UDO276" s="54"/>
      <c r="UDP276" s="66"/>
      <c r="UDQ276" s="54"/>
      <c r="UDR276" s="66"/>
      <c r="UDS276" s="54"/>
      <c r="UDT276" s="66"/>
      <c r="UDU276" s="54"/>
      <c r="UDV276" s="66"/>
      <c r="UDW276" s="54"/>
      <c r="UDX276" s="66"/>
      <c r="UDY276" s="54"/>
      <c r="UDZ276" s="66"/>
      <c r="UEA276" s="54"/>
      <c r="UEB276" s="66"/>
      <c r="UEC276" s="54"/>
      <c r="UED276" s="66"/>
      <c r="UEE276" s="54"/>
      <c r="UEF276" s="66"/>
      <c r="UEG276" s="54"/>
      <c r="UEH276" s="66"/>
      <c r="UEI276" s="54"/>
      <c r="UEJ276" s="66"/>
      <c r="UEK276" s="54"/>
      <c r="UEL276" s="66"/>
      <c r="UEM276" s="54"/>
      <c r="UEN276" s="66"/>
      <c r="UEO276" s="54"/>
      <c r="UEP276" s="66"/>
      <c r="UEQ276" s="54"/>
      <c r="UER276" s="66"/>
      <c r="UES276" s="54"/>
      <c r="UET276" s="66"/>
      <c r="UEU276" s="54"/>
      <c r="UEV276" s="66"/>
      <c r="UEW276" s="54"/>
      <c r="UEX276" s="66"/>
      <c r="UEY276" s="54"/>
      <c r="UEZ276" s="66"/>
      <c r="UFA276" s="54"/>
      <c r="UFB276" s="66"/>
      <c r="UFC276" s="54"/>
      <c r="UFD276" s="66"/>
      <c r="UFE276" s="54"/>
      <c r="UFF276" s="66"/>
      <c r="UFG276" s="54"/>
      <c r="UFH276" s="66"/>
      <c r="UFI276" s="54"/>
      <c r="UFJ276" s="66"/>
      <c r="UFK276" s="54"/>
      <c r="UFL276" s="66"/>
      <c r="UFM276" s="54"/>
      <c r="UFN276" s="66"/>
      <c r="UFO276" s="54"/>
      <c r="UFP276" s="66"/>
      <c r="UFQ276" s="54"/>
      <c r="UFR276" s="66"/>
      <c r="UFS276" s="54"/>
      <c r="UFT276" s="66"/>
      <c r="UFU276" s="54"/>
      <c r="UFV276" s="66"/>
      <c r="UFW276" s="54"/>
      <c r="UFX276" s="66"/>
      <c r="UFY276" s="54"/>
      <c r="UFZ276" s="66"/>
      <c r="UGA276" s="54"/>
      <c r="UGB276" s="66"/>
      <c r="UGC276" s="54"/>
      <c r="UGD276" s="66"/>
      <c r="UGE276" s="54"/>
      <c r="UGF276" s="66"/>
      <c r="UGG276" s="54"/>
      <c r="UGH276" s="66"/>
      <c r="UGI276" s="54"/>
      <c r="UGJ276" s="66"/>
      <c r="UGK276" s="54"/>
      <c r="UGL276" s="66"/>
      <c r="UGM276" s="54"/>
      <c r="UGN276" s="66"/>
      <c r="UGO276" s="54"/>
      <c r="UGP276" s="66"/>
      <c r="UGQ276" s="54"/>
      <c r="UGR276" s="66"/>
      <c r="UGS276" s="54"/>
      <c r="UGT276" s="66"/>
      <c r="UGU276" s="54"/>
      <c r="UGV276" s="66"/>
      <c r="UGW276" s="54"/>
      <c r="UGX276" s="66"/>
      <c r="UGY276" s="54"/>
      <c r="UGZ276" s="66"/>
      <c r="UHA276" s="54"/>
      <c r="UHB276" s="66"/>
      <c r="UHC276" s="54"/>
      <c r="UHD276" s="66"/>
      <c r="UHE276" s="54"/>
      <c r="UHF276" s="66"/>
      <c r="UHG276" s="54"/>
      <c r="UHH276" s="66"/>
      <c r="UHI276" s="54"/>
      <c r="UHJ276" s="66"/>
      <c r="UHK276" s="54"/>
      <c r="UHL276" s="66"/>
      <c r="UHM276" s="54"/>
      <c r="UHN276" s="66"/>
      <c r="UHO276" s="54"/>
      <c r="UHP276" s="66"/>
      <c r="UHQ276" s="54"/>
      <c r="UHR276" s="66"/>
      <c r="UHS276" s="54"/>
      <c r="UHT276" s="66"/>
      <c r="UHU276" s="54"/>
      <c r="UHV276" s="66"/>
      <c r="UHW276" s="54"/>
      <c r="UHX276" s="66"/>
      <c r="UHY276" s="54"/>
      <c r="UHZ276" s="66"/>
      <c r="UIA276" s="54"/>
      <c r="UIB276" s="66"/>
      <c r="UIC276" s="54"/>
      <c r="UID276" s="66"/>
      <c r="UIE276" s="54"/>
      <c r="UIF276" s="66"/>
      <c r="UIG276" s="54"/>
      <c r="UIH276" s="66"/>
      <c r="UII276" s="54"/>
      <c r="UIJ276" s="66"/>
      <c r="UIK276" s="54"/>
      <c r="UIL276" s="66"/>
      <c r="UIM276" s="54"/>
      <c r="UIN276" s="66"/>
      <c r="UIO276" s="54"/>
      <c r="UIP276" s="66"/>
      <c r="UIQ276" s="54"/>
      <c r="UIR276" s="66"/>
      <c r="UIS276" s="54"/>
      <c r="UIT276" s="66"/>
      <c r="UIU276" s="54"/>
      <c r="UIV276" s="66"/>
      <c r="UIW276" s="54"/>
      <c r="UIX276" s="66"/>
      <c r="UIY276" s="54"/>
      <c r="UIZ276" s="66"/>
      <c r="UJA276" s="54"/>
      <c r="UJB276" s="66"/>
      <c r="UJC276" s="54"/>
      <c r="UJD276" s="66"/>
      <c r="UJE276" s="54"/>
      <c r="UJF276" s="66"/>
      <c r="UJG276" s="54"/>
      <c r="UJH276" s="66"/>
      <c r="UJI276" s="54"/>
      <c r="UJJ276" s="66"/>
      <c r="UJK276" s="54"/>
      <c r="UJL276" s="66"/>
      <c r="UJM276" s="54"/>
      <c r="UJN276" s="66"/>
      <c r="UJO276" s="54"/>
      <c r="UJP276" s="66"/>
      <c r="UJQ276" s="54"/>
      <c r="UJR276" s="66"/>
      <c r="UJS276" s="54"/>
      <c r="UJT276" s="66"/>
      <c r="UJU276" s="54"/>
      <c r="UJV276" s="66"/>
      <c r="UJW276" s="54"/>
      <c r="UJX276" s="66"/>
      <c r="UJY276" s="54"/>
      <c r="UJZ276" s="66"/>
      <c r="UKA276" s="54"/>
      <c r="UKB276" s="66"/>
      <c r="UKC276" s="54"/>
      <c r="UKD276" s="66"/>
      <c r="UKE276" s="54"/>
      <c r="UKF276" s="66"/>
      <c r="UKG276" s="54"/>
      <c r="UKH276" s="66"/>
      <c r="UKI276" s="54"/>
      <c r="UKJ276" s="66"/>
      <c r="UKK276" s="54"/>
      <c r="UKL276" s="66"/>
      <c r="UKM276" s="54"/>
      <c r="UKN276" s="66"/>
      <c r="UKO276" s="54"/>
      <c r="UKP276" s="66"/>
      <c r="UKQ276" s="54"/>
      <c r="UKR276" s="66"/>
      <c r="UKS276" s="54"/>
      <c r="UKT276" s="66"/>
      <c r="UKU276" s="54"/>
      <c r="UKV276" s="66"/>
      <c r="UKW276" s="54"/>
      <c r="UKX276" s="66"/>
      <c r="UKY276" s="54"/>
      <c r="UKZ276" s="66"/>
      <c r="ULA276" s="54"/>
      <c r="ULB276" s="66"/>
      <c r="ULC276" s="54"/>
      <c r="ULD276" s="66"/>
      <c r="ULE276" s="54"/>
      <c r="ULF276" s="66"/>
      <c r="ULG276" s="54"/>
      <c r="ULH276" s="66"/>
      <c r="ULI276" s="54"/>
      <c r="ULJ276" s="66"/>
      <c r="ULK276" s="54"/>
      <c r="ULL276" s="66"/>
      <c r="ULM276" s="54"/>
      <c r="ULN276" s="66"/>
      <c r="ULO276" s="54"/>
      <c r="ULP276" s="66"/>
      <c r="ULQ276" s="54"/>
      <c r="ULR276" s="66"/>
      <c r="ULS276" s="54"/>
      <c r="ULT276" s="66"/>
      <c r="ULU276" s="54"/>
      <c r="ULV276" s="66"/>
      <c r="ULW276" s="54"/>
      <c r="ULX276" s="66"/>
      <c r="ULY276" s="54"/>
      <c r="ULZ276" s="66"/>
      <c r="UMA276" s="54"/>
      <c r="UMB276" s="66"/>
      <c r="UMC276" s="54"/>
      <c r="UMD276" s="66"/>
      <c r="UME276" s="54"/>
      <c r="UMF276" s="66"/>
      <c r="UMG276" s="54"/>
      <c r="UMH276" s="66"/>
      <c r="UMI276" s="54"/>
      <c r="UMJ276" s="66"/>
      <c r="UMK276" s="54"/>
      <c r="UML276" s="66"/>
      <c r="UMM276" s="54"/>
      <c r="UMN276" s="66"/>
      <c r="UMO276" s="54"/>
      <c r="UMP276" s="66"/>
      <c r="UMQ276" s="54"/>
      <c r="UMR276" s="66"/>
      <c r="UMS276" s="54"/>
      <c r="UMT276" s="66"/>
      <c r="UMU276" s="54"/>
      <c r="UMV276" s="66"/>
      <c r="UMW276" s="54"/>
      <c r="UMX276" s="66"/>
      <c r="UMY276" s="54"/>
      <c r="UMZ276" s="66"/>
      <c r="UNA276" s="54"/>
      <c r="UNB276" s="66"/>
      <c r="UNC276" s="54"/>
      <c r="UND276" s="66"/>
      <c r="UNE276" s="54"/>
      <c r="UNF276" s="66"/>
      <c r="UNG276" s="54"/>
      <c r="UNH276" s="66"/>
      <c r="UNI276" s="54"/>
      <c r="UNJ276" s="66"/>
      <c r="UNK276" s="54"/>
      <c r="UNL276" s="66"/>
      <c r="UNM276" s="54"/>
      <c r="UNN276" s="66"/>
      <c r="UNO276" s="54"/>
      <c r="UNP276" s="66"/>
      <c r="UNQ276" s="54"/>
      <c r="UNR276" s="66"/>
      <c r="UNS276" s="54"/>
      <c r="UNT276" s="66"/>
      <c r="UNU276" s="54"/>
      <c r="UNV276" s="66"/>
      <c r="UNW276" s="54"/>
      <c r="UNX276" s="66"/>
      <c r="UNY276" s="54"/>
      <c r="UNZ276" s="66"/>
      <c r="UOA276" s="54"/>
      <c r="UOB276" s="66"/>
      <c r="UOC276" s="54"/>
      <c r="UOD276" s="66"/>
      <c r="UOE276" s="54"/>
      <c r="UOF276" s="66"/>
      <c r="UOG276" s="54"/>
      <c r="UOH276" s="66"/>
      <c r="UOI276" s="54"/>
      <c r="UOJ276" s="66"/>
      <c r="UOK276" s="54"/>
      <c r="UOL276" s="66"/>
      <c r="UOM276" s="54"/>
      <c r="UON276" s="66"/>
      <c r="UOO276" s="54"/>
      <c r="UOP276" s="66"/>
      <c r="UOQ276" s="54"/>
      <c r="UOR276" s="66"/>
      <c r="UOS276" s="54"/>
      <c r="UOT276" s="66"/>
      <c r="UOU276" s="54"/>
      <c r="UOV276" s="66"/>
      <c r="UOW276" s="54"/>
      <c r="UOX276" s="66"/>
      <c r="UOY276" s="54"/>
      <c r="UOZ276" s="66"/>
      <c r="UPA276" s="54"/>
      <c r="UPB276" s="66"/>
      <c r="UPC276" s="54"/>
      <c r="UPD276" s="66"/>
      <c r="UPE276" s="54"/>
      <c r="UPF276" s="66"/>
      <c r="UPG276" s="54"/>
      <c r="UPH276" s="66"/>
      <c r="UPI276" s="54"/>
      <c r="UPJ276" s="66"/>
      <c r="UPK276" s="54"/>
      <c r="UPL276" s="66"/>
      <c r="UPM276" s="54"/>
      <c r="UPN276" s="66"/>
      <c r="UPO276" s="54"/>
      <c r="UPP276" s="66"/>
      <c r="UPQ276" s="54"/>
      <c r="UPR276" s="66"/>
      <c r="UPS276" s="54"/>
      <c r="UPT276" s="66"/>
      <c r="UPU276" s="54"/>
      <c r="UPV276" s="66"/>
      <c r="UPW276" s="54"/>
      <c r="UPX276" s="66"/>
      <c r="UPY276" s="54"/>
      <c r="UPZ276" s="66"/>
      <c r="UQA276" s="54"/>
      <c r="UQB276" s="66"/>
      <c r="UQC276" s="54"/>
      <c r="UQD276" s="66"/>
      <c r="UQE276" s="54"/>
      <c r="UQF276" s="66"/>
      <c r="UQG276" s="54"/>
      <c r="UQH276" s="66"/>
      <c r="UQI276" s="54"/>
      <c r="UQJ276" s="66"/>
      <c r="UQK276" s="54"/>
      <c r="UQL276" s="66"/>
      <c r="UQM276" s="54"/>
      <c r="UQN276" s="66"/>
      <c r="UQO276" s="54"/>
      <c r="UQP276" s="66"/>
      <c r="UQQ276" s="54"/>
      <c r="UQR276" s="66"/>
      <c r="UQS276" s="54"/>
      <c r="UQT276" s="66"/>
      <c r="UQU276" s="54"/>
      <c r="UQV276" s="66"/>
      <c r="UQW276" s="54"/>
      <c r="UQX276" s="66"/>
      <c r="UQY276" s="54"/>
      <c r="UQZ276" s="66"/>
      <c r="URA276" s="54"/>
      <c r="URB276" s="66"/>
      <c r="URC276" s="54"/>
      <c r="URD276" s="66"/>
      <c r="URE276" s="54"/>
      <c r="URF276" s="66"/>
      <c r="URG276" s="54"/>
      <c r="URH276" s="66"/>
      <c r="URI276" s="54"/>
      <c r="URJ276" s="66"/>
      <c r="URK276" s="54"/>
      <c r="URL276" s="66"/>
      <c r="URM276" s="54"/>
      <c r="URN276" s="66"/>
      <c r="URO276" s="54"/>
      <c r="URP276" s="66"/>
      <c r="URQ276" s="54"/>
      <c r="URR276" s="66"/>
      <c r="URS276" s="54"/>
      <c r="URT276" s="66"/>
      <c r="URU276" s="54"/>
      <c r="URV276" s="66"/>
      <c r="URW276" s="54"/>
      <c r="URX276" s="66"/>
      <c r="URY276" s="54"/>
      <c r="URZ276" s="66"/>
      <c r="USA276" s="54"/>
      <c r="USB276" s="66"/>
      <c r="USC276" s="54"/>
      <c r="USD276" s="66"/>
      <c r="USE276" s="54"/>
      <c r="USF276" s="66"/>
      <c r="USG276" s="54"/>
      <c r="USH276" s="66"/>
      <c r="USI276" s="54"/>
      <c r="USJ276" s="66"/>
      <c r="USK276" s="54"/>
      <c r="USL276" s="66"/>
      <c r="USM276" s="54"/>
      <c r="USN276" s="66"/>
      <c r="USO276" s="54"/>
      <c r="USP276" s="66"/>
      <c r="USQ276" s="54"/>
      <c r="USR276" s="66"/>
      <c r="USS276" s="54"/>
      <c r="UST276" s="66"/>
      <c r="USU276" s="54"/>
      <c r="USV276" s="66"/>
      <c r="USW276" s="54"/>
      <c r="USX276" s="66"/>
      <c r="USY276" s="54"/>
      <c r="USZ276" s="66"/>
      <c r="UTA276" s="54"/>
      <c r="UTB276" s="66"/>
      <c r="UTC276" s="54"/>
      <c r="UTD276" s="66"/>
      <c r="UTE276" s="54"/>
      <c r="UTF276" s="66"/>
      <c r="UTG276" s="54"/>
      <c r="UTH276" s="66"/>
      <c r="UTI276" s="54"/>
      <c r="UTJ276" s="66"/>
      <c r="UTK276" s="54"/>
      <c r="UTL276" s="66"/>
      <c r="UTM276" s="54"/>
      <c r="UTN276" s="66"/>
      <c r="UTO276" s="54"/>
      <c r="UTP276" s="66"/>
      <c r="UTQ276" s="54"/>
      <c r="UTR276" s="66"/>
      <c r="UTS276" s="54"/>
      <c r="UTT276" s="66"/>
      <c r="UTU276" s="54"/>
      <c r="UTV276" s="66"/>
      <c r="UTW276" s="54"/>
      <c r="UTX276" s="66"/>
      <c r="UTY276" s="54"/>
      <c r="UTZ276" s="66"/>
      <c r="UUA276" s="54"/>
      <c r="UUB276" s="66"/>
      <c r="UUC276" s="54"/>
      <c r="UUD276" s="66"/>
      <c r="UUE276" s="54"/>
      <c r="UUF276" s="66"/>
      <c r="UUG276" s="54"/>
      <c r="UUH276" s="66"/>
      <c r="UUI276" s="54"/>
      <c r="UUJ276" s="66"/>
      <c r="UUK276" s="54"/>
      <c r="UUL276" s="66"/>
      <c r="UUM276" s="54"/>
      <c r="UUN276" s="66"/>
      <c r="UUO276" s="54"/>
      <c r="UUP276" s="66"/>
      <c r="UUQ276" s="54"/>
      <c r="UUR276" s="66"/>
      <c r="UUS276" s="54"/>
      <c r="UUT276" s="66"/>
      <c r="UUU276" s="54"/>
      <c r="UUV276" s="66"/>
      <c r="UUW276" s="54"/>
      <c r="UUX276" s="66"/>
      <c r="UUY276" s="54"/>
      <c r="UUZ276" s="66"/>
      <c r="UVA276" s="54"/>
      <c r="UVB276" s="66"/>
      <c r="UVC276" s="54"/>
      <c r="UVD276" s="66"/>
      <c r="UVE276" s="54"/>
      <c r="UVF276" s="66"/>
      <c r="UVG276" s="54"/>
      <c r="UVH276" s="66"/>
      <c r="UVI276" s="54"/>
      <c r="UVJ276" s="66"/>
      <c r="UVK276" s="54"/>
      <c r="UVL276" s="66"/>
      <c r="UVM276" s="54"/>
      <c r="UVN276" s="66"/>
      <c r="UVO276" s="54"/>
      <c r="UVP276" s="66"/>
      <c r="UVQ276" s="54"/>
      <c r="UVR276" s="66"/>
      <c r="UVS276" s="54"/>
      <c r="UVT276" s="66"/>
      <c r="UVU276" s="54"/>
      <c r="UVV276" s="66"/>
      <c r="UVW276" s="54"/>
      <c r="UVX276" s="66"/>
      <c r="UVY276" s="54"/>
      <c r="UVZ276" s="66"/>
      <c r="UWA276" s="54"/>
      <c r="UWB276" s="66"/>
      <c r="UWC276" s="54"/>
      <c r="UWD276" s="66"/>
      <c r="UWE276" s="54"/>
      <c r="UWF276" s="66"/>
      <c r="UWG276" s="54"/>
      <c r="UWH276" s="66"/>
      <c r="UWI276" s="54"/>
      <c r="UWJ276" s="66"/>
      <c r="UWK276" s="54"/>
      <c r="UWL276" s="66"/>
      <c r="UWM276" s="54"/>
      <c r="UWN276" s="66"/>
      <c r="UWO276" s="54"/>
      <c r="UWP276" s="66"/>
      <c r="UWQ276" s="54"/>
      <c r="UWR276" s="66"/>
      <c r="UWS276" s="54"/>
      <c r="UWT276" s="66"/>
      <c r="UWU276" s="54"/>
      <c r="UWV276" s="66"/>
      <c r="UWW276" s="54"/>
      <c r="UWX276" s="66"/>
      <c r="UWY276" s="54"/>
      <c r="UWZ276" s="66"/>
      <c r="UXA276" s="54"/>
      <c r="UXB276" s="66"/>
      <c r="UXC276" s="54"/>
      <c r="UXD276" s="66"/>
      <c r="UXE276" s="54"/>
      <c r="UXF276" s="66"/>
      <c r="UXG276" s="54"/>
      <c r="UXH276" s="66"/>
      <c r="UXI276" s="54"/>
      <c r="UXJ276" s="66"/>
      <c r="UXK276" s="54"/>
      <c r="UXL276" s="66"/>
      <c r="UXM276" s="54"/>
      <c r="UXN276" s="66"/>
      <c r="UXO276" s="54"/>
      <c r="UXP276" s="66"/>
      <c r="UXQ276" s="54"/>
      <c r="UXR276" s="66"/>
      <c r="UXS276" s="54"/>
      <c r="UXT276" s="66"/>
      <c r="UXU276" s="54"/>
      <c r="UXV276" s="66"/>
      <c r="UXW276" s="54"/>
      <c r="UXX276" s="66"/>
      <c r="UXY276" s="54"/>
      <c r="UXZ276" s="66"/>
      <c r="UYA276" s="54"/>
      <c r="UYB276" s="66"/>
      <c r="UYC276" s="54"/>
      <c r="UYD276" s="66"/>
      <c r="UYE276" s="54"/>
      <c r="UYF276" s="66"/>
      <c r="UYG276" s="54"/>
      <c r="UYH276" s="66"/>
      <c r="UYI276" s="54"/>
      <c r="UYJ276" s="66"/>
      <c r="UYK276" s="54"/>
      <c r="UYL276" s="66"/>
      <c r="UYM276" s="54"/>
      <c r="UYN276" s="66"/>
      <c r="UYO276" s="54"/>
      <c r="UYP276" s="66"/>
      <c r="UYQ276" s="54"/>
      <c r="UYR276" s="66"/>
      <c r="UYS276" s="54"/>
      <c r="UYT276" s="66"/>
      <c r="UYU276" s="54"/>
      <c r="UYV276" s="66"/>
      <c r="UYW276" s="54"/>
      <c r="UYX276" s="66"/>
      <c r="UYY276" s="54"/>
      <c r="UYZ276" s="66"/>
      <c r="UZA276" s="54"/>
      <c r="UZB276" s="66"/>
      <c r="UZC276" s="54"/>
      <c r="UZD276" s="66"/>
      <c r="UZE276" s="54"/>
      <c r="UZF276" s="66"/>
      <c r="UZG276" s="54"/>
      <c r="UZH276" s="66"/>
      <c r="UZI276" s="54"/>
      <c r="UZJ276" s="66"/>
      <c r="UZK276" s="54"/>
      <c r="UZL276" s="66"/>
      <c r="UZM276" s="54"/>
      <c r="UZN276" s="66"/>
      <c r="UZO276" s="54"/>
      <c r="UZP276" s="66"/>
      <c r="UZQ276" s="54"/>
      <c r="UZR276" s="66"/>
      <c r="UZS276" s="54"/>
      <c r="UZT276" s="66"/>
      <c r="UZU276" s="54"/>
      <c r="UZV276" s="66"/>
      <c r="UZW276" s="54"/>
      <c r="UZX276" s="66"/>
      <c r="UZY276" s="54"/>
      <c r="UZZ276" s="66"/>
      <c r="VAA276" s="54"/>
      <c r="VAB276" s="66"/>
      <c r="VAC276" s="54"/>
      <c r="VAD276" s="66"/>
      <c r="VAE276" s="54"/>
      <c r="VAF276" s="66"/>
      <c r="VAG276" s="54"/>
      <c r="VAH276" s="66"/>
      <c r="VAI276" s="54"/>
      <c r="VAJ276" s="66"/>
      <c r="VAK276" s="54"/>
      <c r="VAL276" s="66"/>
      <c r="VAM276" s="54"/>
      <c r="VAN276" s="66"/>
      <c r="VAO276" s="54"/>
      <c r="VAP276" s="66"/>
      <c r="VAQ276" s="54"/>
      <c r="VAR276" s="66"/>
      <c r="VAS276" s="54"/>
      <c r="VAT276" s="66"/>
      <c r="VAU276" s="54"/>
      <c r="VAV276" s="66"/>
      <c r="VAW276" s="54"/>
      <c r="VAX276" s="66"/>
      <c r="VAY276" s="54"/>
      <c r="VAZ276" s="66"/>
      <c r="VBA276" s="54"/>
      <c r="VBB276" s="66"/>
      <c r="VBC276" s="54"/>
      <c r="VBD276" s="66"/>
      <c r="VBE276" s="54"/>
      <c r="VBF276" s="66"/>
      <c r="VBG276" s="54"/>
      <c r="VBH276" s="66"/>
      <c r="VBI276" s="54"/>
      <c r="VBJ276" s="66"/>
      <c r="VBK276" s="54"/>
      <c r="VBL276" s="66"/>
      <c r="VBM276" s="54"/>
      <c r="VBN276" s="66"/>
      <c r="VBO276" s="54"/>
      <c r="VBP276" s="66"/>
      <c r="VBQ276" s="54"/>
      <c r="VBR276" s="66"/>
      <c r="VBS276" s="54"/>
      <c r="VBT276" s="66"/>
      <c r="VBU276" s="54"/>
      <c r="VBV276" s="66"/>
      <c r="VBW276" s="54"/>
      <c r="VBX276" s="66"/>
      <c r="VBY276" s="54"/>
      <c r="VBZ276" s="66"/>
      <c r="VCA276" s="54"/>
      <c r="VCB276" s="66"/>
      <c r="VCC276" s="54"/>
      <c r="VCD276" s="66"/>
      <c r="VCE276" s="54"/>
      <c r="VCF276" s="66"/>
      <c r="VCG276" s="54"/>
      <c r="VCH276" s="66"/>
      <c r="VCI276" s="54"/>
      <c r="VCJ276" s="66"/>
      <c r="VCK276" s="54"/>
      <c r="VCL276" s="66"/>
      <c r="VCM276" s="54"/>
      <c r="VCN276" s="66"/>
      <c r="VCO276" s="54"/>
      <c r="VCP276" s="66"/>
      <c r="VCQ276" s="54"/>
      <c r="VCR276" s="66"/>
      <c r="VCS276" s="54"/>
      <c r="VCT276" s="66"/>
      <c r="VCU276" s="54"/>
      <c r="VCV276" s="66"/>
      <c r="VCW276" s="54"/>
      <c r="VCX276" s="66"/>
      <c r="VCY276" s="54"/>
      <c r="VCZ276" s="66"/>
      <c r="VDA276" s="54"/>
      <c r="VDB276" s="66"/>
      <c r="VDC276" s="54"/>
      <c r="VDD276" s="66"/>
      <c r="VDE276" s="54"/>
      <c r="VDF276" s="66"/>
      <c r="VDG276" s="54"/>
      <c r="VDH276" s="66"/>
      <c r="VDI276" s="54"/>
      <c r="VDJ276" s="66"/>
      <c r="VDK276" s="54"/>
      <c r="VDL276" s="66"/>
      <c r="VDM276" s="54"/>
      <c r="VDN276" s="66"/>
      <c r="VDO276" s="54"/>
      <c r="VDP276" s="66"/>
      <c r="VDQ276" s="54"/>
      <c r="VDR276" s="66"/>
      <c r="VDS276" s="54"/>
      <c r="VDT276" s="66"/>
      <c r="VDU276" s="54"/>
      <c r="VDV276" s="66"/>
      <c r="VDW276" s="54"/>
      <c r="VDX276" s="66"/>
      <c r="VDY276" s="54"/>
      <c r="VDZ276" s="66"/>
      <c r="VEA276" s="54"/>
      <c r="VEB276" s="66"/>
      <c r="VEC276" s="54"/>
      <c r="VED276" s="66"/>
      <c r="VEE276" s="54"/>
      <c r="VEF276" s="66"/>
      <c r="VEG276" s="54"/>
      <c r="VEH276" s="66"/>
      <c r="VEI276" s="54"/>
      <c r="VEJ276" s="66"/>
      <c r="VEK276" s="54"/>
      <c r="VEL276" s="66"/>
      <c r="VEM276" s="54"/>
      <c r="VEN276" s="66"/>
      <c r="VEO276" s="54"/>
      <c r="VEP276" s="66"/>
      <c r="VEQ276" s="54"/>
      <c r="VER276" s="66"/>
      <c r="VES276" s="54"/>
      <c r="VET276" s="66"/>
      <c r="VEU276" s="54"/>
      <c r="VEV276" s="66"/>
      <c r="VEW276" s="54"/>
      <c r="VEX276" s="66"/>
      <c r="VEY276" s="54"/>
      <c r="VEZ276" s="66"/>
      <c r="VFA276" s="54"/>
      <c r="VFB276" s="66"/>
      <c r="VFC276" s="54"/>
      <c r="VFD276" s="66"/>
      <c r="VFE276" s="54"/>
      <c r="VFF276" s="66"/>
      <c r="VFG276" s="54"/>
      <c r="VFH276" s="66"/>
      <c r="VFI276" s="54"/>
      <c r="VFJ276" s="66"/>
      <c r="VFK276" s="54"/>
      <c r="VFL276" s="66"/>
      <c r="VFM276" s="54"/>
      <c r="VFN276" s="66"/>
      <c r="VFO276" s="54"/>
      <c r="VFP276" s="66"/>
      <c r="VFQ276" s="54"/>
      <c r="VFR276" s="66"/>
      <c r="VFS276" s="54"/>
      <c r="VFT276" s="66"/>
      <c r="VFU276" s="54"/>
      <c r="VFV276" s="66"/>
      <c r="VFW276" s="54"/>
      <c r="VFX276" s="66"/>
      <c r="VFY276" s="54"/>
      <c r="VFZ276" s="66"/>
      <c r="VGA276" s="54"/>
      <c r="VGB276" s="66"/>
      <c r="VGC276" s="54"/>
      <c r="VGD276" s="66"/>
      <c r="VGE276" s="54"/>
      <c r="VGF276" s="66"/>
      <c r="VGG276" s="54"/>
      <c r="VGH276" s="66"/>
      <c r="VGI276" s="54"/>
      <c r="VGJ276" s="66"/>
      <c r="VGK276" s="54"/>
      <c r="VGL276" s="66"/>
      <c r="VGM276" s="54"/>
      <c r="VGN276" s="66"/>
      <c r="VGO276" s="54"/>
      <c r="VGP276" s="66"/>
      <c r="VGQ276" s="54"/>
      <c r="VGR276" s="66"/>
      <c r="VGS276" s="54"/>
      <c r="VGT276" s="66"/>
      <c r="VGU276" s="54"/>
      <c r="VGV276" s="66"/>
      <c r="VGW276" s="54"/>
      <c r="VGX276" s="66"/>
      <c r="VGY276" s="54"/>
      <c r="VGZ276" s="66"/>
      <c r="VHA276" s="54"/>
      <c r="VHB276" s="66"/>
      <c r="VHC276" s="54"/>
      <c r="VHD276" s="66"/>
      <c r="VHE276" s="54"/>
      <c r="VHF276" s="66"/>
      <c r="VHG276" s="54"/>
      <c r="VHH276" s="66"/>
      <c r="VHI276" s="54"/>
      <c r="VHJ276" s="66"/>
      <c r="VHK276" s="54"/>
      <c r="VHL276" s="66"/>
      <c r="VHM276" s="54"/>
      <c r="VHN276" s="66"/>
      <c r="VHO276" s="54"/>
      <c r="VHP276" s="66"/>
      <c r="VHQ276" s="54"/>
      <c r="VHR276" s="66"/>
      <c r="VHS276" s="54"/>
      <c r="VHT276" s="66"/>
      <c r="VHU276" s="54"/>
      <c r="VHV276" s="66"/>
      <c r="VHW276" s="54"/>
      <c r="VHX276" s="66"/>
      <c r="VHY276" s="54"/>
      <c r="VHZ276" s="66"/>
      <c r="VIA276" s="54"/>
      <c r="VIB276" s="66"/>
      <c r="VIC276" s="54"/>
      <c r="VID276" s="66"/>
      <c r="VIE276" s="54"/>
      <c r="VIF276" s="66"/>
      <c r="VIG276" s="54"/>
      <c r="VIH276" s="66"/>
      <c r="VII276" s="54"/>
      <c r="VIJ276" s="66"/>
      <c r="VIK276" s="54"/>
      <c r="VIL276" s="66"/>
      <c r="VIM276" s="54"/>
      <c r="VIN276" s="66"/>
      <c r="VIO276" s="54"/>
      <c r="VIP276" s="66"/>
      <c r="VIQ276" s="54"/>
      <c r="VIR276" s="66"/>
      <c r="VIS276" s="54"/>
      <c r="VIT276" s="66"/>
      <c r="VIU276" s="54"/>
      <c r="VIV276" s="66"/>
      <c r="VIW276" s="54"/>
      <c r="VIX276" s="66"/>
      <c r="VIY276" s="54"/>
      <c r="VIZ276" s="66"/>
      <c r="VJA276" s="54"/>
      <c r="VJB276" s="66"/>
      <c r="VJC276" s="54"/>
      <c r="VJD276" s="66"/>
      <c r="VJE276" s="54"/>
      <c r="VJF276" s="66"/>
      <c r="VJG276" s="54"/>
      <c r="VJH276" s="66"/>
      <c r="VJI276" s="54"/>
      <c r="VJJ276" s="66"/>
      <c r="VJK276" s="54"/>
      <c r="VJL276" s="66"/>
      <c r="VJM276" s="54"/>
      <c r="VJN276" s="66"/>
      <c r="VJO276" s="54"/>
      <c r="VJP276" s="66"/>
      <c r="VJQ276" s="54"/>
      <c r="VJR276" s="66"/>
      <c r="VJS276" s="54"/>
      <c r="VJT276" s="66"/>
      <c r="VJU276" s="54"/>
      <c r="VJV276" s="66"/>
      <c r="VJW276" s="54"/>
      <c r="VJX276" s="66"/>
      <c r="VJY276" s="54"/>
      <c r="VJZ276" s="66"/>
      <c r="VKA276" s="54"/>
      <c r="VKB276" s="66"/>
      <c r="VKC276" s="54"/>
      <c r="VKD276" s="66"/>
      <c r="VKE276" s="54"/>
      <c r="VKF276" s="66"/>
      <c r="VKG276" s="54"/>
      <c r="VKH276" s="66"/>
      <c r="VKI276" s="54"/>
      <c r="VKJ276" s="66"/>
      <c r="VKK276" s="54"/>
      <c r="VKL276" s="66"/>
      <c r="VKM276" s="54"/>
      <c r="VKN276" s="66"/>
      <c r="VKO276" s="54"/>
      <c r="VKP276" s="66"/>
      <c r="VKQ276" s="54"/>
      <c r="VKR276" s="66"/>
      <c r="VKS276" s="54"/>
      <c r="VKT276" s="66"/>
      <c r="VKU276" s="54"/>
      <c r="VKV276" s="66"/>
      <c r="VKW276" s="54"/>
      <c r="VKX276" s="66"/>
      <c r="VKY276" s="54"/>
      <c r="VKZ276" s="66"/>
      <c r="VLA276" s="54"/>
      <c r="VLB276" s="66"/>
      <c r="VLC276" s="54"/>
      <c r="VLD276" s="66"/>
      <c r="VLE276" s="54"/>
      <c r="VLF276" s="66"/>
      <c r="VLG276" s="54"/>
      <c r="VLH276" s="66"/>
      <c r="VLI276" s="54"/>
      <c r="VLJ276" s="66"/>
      <c r="VLK276" s="54"/>
      <c r="VLL276" s="66"/>
      <c r="VLM276" s="54"/>
      <c r="VLN276" s="66"/>
      <c r="VLO276" s="54"/>
      <c r="VLP276" s="66"/>
      <c r="VLQ276" s="54"/>
      <c r="VLR276" s="66"/>
      <c r="VLS276" s="54"/>
      <c r="VLT276" s="66"/>
      <c r="VLU276" s="54"/>
      <c r="VLV276" s="66"/>
      <c r="VLW276" s="54"/>
      <c r="VLX276" s="66"/>
      <c r="VLY276" s="54"/>
      <c r="VLZ276" s="66"/>
      <c r="VMA276" s="54"/>
      <c r="VMB276" s="66"/>
      <c r="VMC276" s="54"/>
      <c r="VMD276" s="66"/>
      <c r="VME276" s="54"/>
      <c r="VMF276" s="66"/>
      <c r="VMG276" s="54"/>
      <c r="VMH276" s="66"/>
      <c r="VMI276" s="54"/>
      <c r="VMJ276" s="66"/>
      <c r="VMK276" s="54"/>
      <c r="VML276" s="66"/>
      <c r="VMM276" s="54"/>
      <c r="VMN276" s="66"/>
      <c r="VMO276" s="54"/>
      <c r="VMP276" s="66"/>
      <c r="VMQ276" s="54"/>
      <c r="VMR276" s="66"/>
      <c r="VMS276" s="54"/>
      <c r="VMT276" s="66"/>
      <c r="VMU276" s="54"/>
      <c r="VMV276" s="66"/>
      <c r="VMW276" s="54"/>
      <c r="VMX276" s="66"/>
      <c r="VMY276" s="54"/>
      <c r="VMZ276" s="66"/>
      <c r="VNA276" s="54"/>
      <c r="VNB276" s="66"/>
      <c r="VNC276" s="54"/>
      <c r="VND276" s="66"/>
      <c r="VNE276" s="54"/>
      <c r="VNF276" s="66"/>
      <c r="VNG276" s="54"/>
      <c r="VNH276" s="66"/>
      <c r="VNI276" s="54"/>
      <c r="VNJ276" s="66"/>
      <c r="VNK276" s="54"/>
      <c r="VNL276" s="66"/>
      <c r="VNM276" s="54"/>
      <c r="VNN276" s="66"/>
      <c r="VNO276" s="54"/>
      <c r="VNP276" s="66"/>
      <c r="VNQ276" s="54"/>
      <c r="VNR276" s="66"/>
      <c r="VNS276" s="54"/>
      <c r="VNT276" s="66"/>
      <c r="VNU276" s="54"/>
      <c r="VNV276" s="66"/>
      <c r="VNW276" s="54"/>
      <c r="VNX276" s="66"/>
      <c r="VNY276" s="54"/>
      <c r="VNZ276" s="66"/>
      <c r="VOA276" s="54"/>
      <c r="VOB276" s="66"/>
      <c r="VOC276" s="54"/>
      <c r="VOD276" s="66"/>
      <c r="VOE276" s="54"/>
      <c r="VOF276" s="66"/>
      <c r="VOG276" s="54"/>
      <c r="VOH276" s="66"/>
      <c r="VOI276" s="54"/>
      <c r="VOJ276" s="66"/>
      <c r="VOK276" s="54"/>
      <c r="VOL276" s="66"/>
      <c r="VOM276" s="54"/>
      <c r="VON276" s="66"/>
      <c r="VOO276" s="54"/>
      <c r="VOP276" s="66"/>
      <c r="VOQ276" s="54"/>
      <c r="VOR276" s="66"/>
      <c r="VOS276" s="54"/>
      <c r="VOT276" s="66"/>
      <c r="VOU276" s="54"/>
      <c r="VOV276" s="66"/>
      <c r="VOW276" s="54"/>
      <c r="VOX276" s="66"/>
      <c r="VOY276" s="54"/>
      <c r="VOZ276" s="66"/>
      <c r="VPA276" s="54"/>
      <c r="VPB276" s="66"/>
      <c r="VPC276" s="54"/>
      <c r="VPD276" s="66"/>
      <c r="VPE276" s="54"/>
      <c r="VPF276" s="66"/>
      <c r="VPG276" s="54"/>
      <c r="VPH276" s="66"/>
      <c r="VPI276" s="54"/>
      <c r="VPJ276" s="66"/>
      <c r="VPK276" s="54"/>
      <c r="VPL276" s="66"/>
      <c r="VPM276" s="54"/>
      <c r="VPN276" s="66"/>
      <c r="VPO276" s="54"/>
      <c r="VPP276" s="66"/>
      <c r="VPQ276" s="54"/>
      <c r="VPR276" s="66"/>
      <c r="VPS276" s="54"/>
      <c r="VPT276" s="66"/>
      <c r="VPU276" s="54"/>
      <c r="VPV276" s="66"/>
      <c r="VPW276" s="54"/>
      <c r="VPX276" s="66"/>
      <c r="VPY276" s="54"/>
      <c r="VPZ276" s="66"/>
      <c r="VQA276" s="54"/>
      <c r="VQB276" s="66"/>
      <c r="VQC276" s="54"/>
      <c r="VQD276" s="66"/>
      <c r="VQE276" s="54"/>
      <c r="VQF276" s="66"/>
      <c r="VQG276" s="54"/>
      <c r="VQH276" s="66"/>
      <c r="VQI276" s="54"/>
      <c r="VQJ276" s="66"/>
      <c r="VQK276" s="54"/>
      <c r="VQL276" s="66"/>
      <c r="VQM276" s="54"/>
      <c r="VQN276" s="66"/>
      <c r="VQO276" s="54"/>
      <c r="VQP276" s="66"/>
      <c r="VQQ276" s="54"/>
      <c r="VQR276" s="66"/>
      <c r="VQS276" s="54"/>
      <c r="VQT276" s="66"/>
      <c r="VQU276" s="54"/>
      <c r="VQV276" s="66"/>
      <c r="VQW276" s="54"/>
      <c r="VQX276" s="66"/>
      <c r="VQY276" s="54"/>
      <c r="VQZ276" s="66"/>
      <c r="VRA276" s="54"/>
      <c r="VRB276" s="66"/>
      <c r="VRC276" s="54"/>
      <c r="VRD276" s="66"/>
      <c r="VRE276" s="54"/>
      <c r="VRF276" s="66"/>
      <c r="VRG276" s="54"/>
      <c r="VRH276" s="66"/>
      <c r="VRI276" s="54"/>
      <c r="VRJ276" s="66"/>
      <c r="VRK276" s="54"/>
      <c r="VRL276" s="66"/>
      <c r="VRM276" s="54"/>
      <c r="VRN276" s="66"/>
      <c r="VRO276" s="54"/>
      <c r="VRP276" s="66"/>
      <c r="VRQ276" s="54"/>
      <c r="VRR276" s="66"/>
      <c r="VRS276" s="54"/>
      <c r="VRT276" s="66"/>
      <c r="VRU276" s="54"/>
      <c r="VRV276" s="66"/>
      <c r="VRW276" s="54"/>
      <c r="VRX276" s="66"/>
      <c r="VRY276" s="54"/>
      <c r="VRZ276" s="66"/>
      <c r="VSA276" s="54"/>
      <c r="VSB276" s="66"/>
      <c r="VSC276" s="54"/>
      <c r="VSD276" s="66"/>
      <c r="VSE276" s="54"/>
      <c r="VSF276" s="66"/>
      <c r="VSG276" s="54"/>
      <c r="VSH276" s="66"/>
      <c r="VSI276" s="54"/>
      <c r="VSJ276" s="66"/>
      <c r="VSK276" s="54"/>
      <c r="VSL276" s="66"/>
      <c r="VSM276" s="54"/>
      <c r="VSN276" s="66"/>
      <c r="VSO276" s="54"/>
      <c r="VSP276" s="66"/>
      <c r="VSQ276" s="54"/>
      <c r="VSR276" s="66"/>
      <c r="VSS276" s="54"/>
      <c r="VST276" s="66"/>
      <c r="VSU276" s="54"/>
      <c r="VSV276" s="66"/>
      <c r="VSW276" s="54"/>
      <c r="VSX276" s="66"/>
      <c r="VSY276" s="54"/>
      <c r="VSZ276" s="66"/>
      <c r="VTA276" s="54"/>
      <c r="VTB276" s="66"/>
      <c r="VTC276" s="54"/>
      <c r="VTD276" s="66"/>
      <c r="VTE276" s="54"/>
      <c r="VTF276" s="66"/>
      <c r="VTG276" s="54"/>
      <c r="VTH276" s="66"/>
      <c r="VTI276" s="54"/>
      <c r="VTJ276" s="66"/>
      <c r="VTK276" s="54"/>
      <c r="VTL276" s="66"/>
      <c r="VTM276" s="54"/>
      <c r="VTN276" s="66"/>
      <c r="VTO276" s="54"/>
      <c r="VTP276" s="66"/>
      <c r="VTQ276" s="54"/>
      <c r="VTR276" s="66"/>
      <c r="VTS276" s="54"/>
      <c r="VTT276" s="66"/>
      <c r="VTU276" s="54"/>
      <c r="VTV276" s="66"/>
      <c r="VTW276" s="54"/>
      <c r="VTX276" s="66"/>
      <c r="VTY276" s="54"/>
      <c r="VTZ276" s="66"/>
      <c r="VUA276" s="54"/>
      <c r="VUB276" s="66"/>
      <c r="VUC276" s="54"/>
      <c r="VUD276" s="66"/>
      <c r="VUE276" s="54"/>
      <c r="VUF276" s="66"/>
      <c r="VUG276" s="54"/>
      <c r="VUH276" s="66"/>
      <c r="VUI276" s="54"/>
      <c r="VUJ276" s="66"/>
      <c r="VUK276" s="54"/>
      <c r="VUL276" s="66"/>
      <c r="VUM276" s="54"/>
      <c r="VUN276" s="66"/>
      <c r="VUO276" s="54"/>
      <c r="VUP276" s="66"/>
      <c r="VUQ276" s="54"/>
      <c r="VUR276" s="66"/>
      <c r="VUS276" s="54"/>
      <c r="VUT276" s="66"/>
      <c r="VUU276" s="54"/>
      <c r="VUV276" s="66"/>
      <c r="VUW276" s="54"/>
      <c r="VUX276" s="66"/>
      <c r="VUY276" s="54"/>
      <c r="VUZ276" s="66"/>
      <c r="VVA276" s="54"/>
      <c r="VVB276" s="66"/>
      <c r="VVC276" s="54"/>
      <c r="VVD276" s="66"/>
      <c r="VVE276" s="54"/>
      <c r="VVF276" s="66"/>
      <c r="VVG276" s="54"/>
      <c r="VVH276" s="66"/>
      <c r="VVI276" s="54"/>
      <c r="VVJ276" s="66"/>
      <c r="VVK276" s="54"/>
      <c r="VVL276" s="66"/>
      <c r="VVM276" s="54"/>
      <c r="VVN276" s="66"/>
      <c r="VVO276" s="54"/>
      <c r="VVP276" s="66"/>
      <c r="VVQ276" s="54"/>
      <c r="VVR276" s="66"/>
      <c r="VVS276" s="54"/>
      <c r="VVT276" s="66"/>
      <c r="VVU276" s="54"/>
      <c r="VVV276" s="66"/>
      <c r="VVW276" s="54"/>
      <c r="VVX276" s="66"/>
      <c r="VVY276" s="54"/>
      <c r="VVZ276" s="66"/>
      <c r="VWA276" s="54"/>
      <c r="VWB276" s="66"/>
      <c r="VWC276" s="54"/>
      <c r="VWD276" s="66"/>
      <c r="VWE276" s="54"/>
      <c r="VWF276" s="66"/>
      <c r="VWG276" s="54"/>
      <c r="VWH276" s="66"/>
      <c r="VWI276" s="54"/>
      <c r="VWJ276" s="66"/>
      <c r="VWK276" s="54"/>
      <c r="VWL276" s="66"/>
      <c r="VWM276" s="54"/>
      <c r="VWN276" s="66"/>
      <c r="VWO276" s="54"/>
      <c r="VWP276" s="66"/>
      <c r="VWQ276" s="54"/>
      <c r="VWR276" s="66"/>
      <c r="VWS276" s="54"/>
      <c r="VWT276" s="66"/>
      <c r="VWU276" s="54"/>
      <c r="VWV276" s="66"/>
      <c r="VWW276" s="54"/>
      <c r="VWX276" s="66"/>
      <c r="VWY276" s="54"/>
      <c r="VWZ276" s="66"/>
      <c r="VXA276" s="54"/>
      <c r="VXB276" s="66"/>
      <c r="VXC276" s="54"/>
      <c r="VXD276" s="66"/>
      <c r="VXE276" s="54"/>
      <c r="VXF276" s="66"/>
      <c r="VXG276" s="54"/>
      <c r="VXH276" s="66"/>
      <c r="VXI276" s="54"/>
      <c r="VXJ276" s="66"/>
      <c r="VXK276" s="54"/>
      <c r="VXL276" s="66"/>
      <c r="VXM276" s="54"/>
      <c r="VXN276" s="66"/>
      <c r="VXO276" s="54"/>
      <c r="VXP276" s="66"/>
      <c r="VXQ276" s="54"/>
      <c r="VXR276" s="66"/>
      <c r="VXS276" s="54"/>
      <c r="VXT276" s="66"/>
      <c r="VXU276" s="54"/>
      <c r="VXV276" s="66"/>
      <c r="VXW276" s="54"/>
      <c r="VXX276" s="66"/>
      <c r="VXY276" s="54"/>
      <c r="VXZ276" s="66"/>
      <c r="VYA276" s="54"/>
      <c r="VYB276" s="66"/>
      <c r="VYC276" s="54"/>
      <c r="VYD276" s="66"/>
      <c r="VYE276" s="54"/>
      <c r="VYF276" s="66"/>
      <c r="VYG276" s="54"/>
      <c r="VYH276" s="66"/>
      <c r="VYI276" s="54"/>
      <c r="VYJ276" s="66"/>
      <c r="VYK276" s="54"/>
      <c r="VYL276" s="66"/>
      <c r="VYM276" s="54"/>
      <c r="VYN276" s="66"/>
      <c r="VYO276" s="54"/>
      <c r="VYP276" s="66"/>
      <c r="VYQ276" s="54"/>
      <c r="VYR276" s="66"/>
      <c r="VYS276" s="54"/>
      <c r="VYT276" s="66"/>
      <c r="VYU276" s="54"/>
      <c r="VYV276" s="66"/>
      <c r="VYW276" s="54"/>
      <c r="VYX276" s="66"/>
      <c r="VYY276" s="54"/>
      <c r="VYZ276" s="66"/>
      <c r="VZA276" s="54"/>
      <c r="VZB276" s="66"/>
      <c r="VZC276" s="54"/>
      <c r="VZD276" s="66"/>
      <c r="VZE276" s="54"/>
      <c r="VZF276" s="66"/>
      <c r="VZG276" s="54"/>
      <c r="VZH276" s="66"/>
      <c r="VZI276" s="54"/>
      <c r="VZJ276" s="66"/>
      <c r="VZK276" s="54"/>
      <c r="VZL276" s="66"/>
      <c r="VZM276" s="54"/>
      <c r="VZN276" s="66"/>
      <c r="VZO276" s="54"/>
      <c r="VZP276" s="66"/>
      <c r="VZQ276" s="54"/>
      <c r="VZR276" s="66"/>
      <c r="VZS276" s="54"/>
      <c r="VZT276" s="66"/>
      <c r="VZU276" s="54"/>
      <c r="VZV276" s="66"/>
      <c r="VZW276" s="54"/>
      <c r="VZX276" s="66"/>
      <c r="VZY276" s="54"/>
      <c r="VZZ276" s="66"/>
      <c r="WAA276" s="54"/>
      <c r="WAB276" s="66"/>
      <c r="WAC276" s="54"/>
      <c r="WAD276" s="66"/>
      <c r="WAE276" s="54"/>
      <c r="WAF276" s="66"/>
      <c r="WAG276" s="54"/>
      <c r="WAH276" s="66"/>
      <c r="WAI276" s="54"/>
      <c r="WAJ276" s="66"/>
      <c r="WAK276" s="54"/>
      <c r="WAL276" s="66"/>
      <c r="WAM276" s="54"/>
      <c r="WAN276" s="66"/>
      <c r="WAO276" s="54"/>
      <c r="WAP276" s="66"/>
      <c r="WAQ276" s="54"/>
      <c r="WAR276" s="66"/>
      <c r="WAS276" s="54"/>
      <c r="WAT276" s="66"/>
      <c r="WAU276" s="54"/>
      <c r="WAV276" s="66"/>
      <c r="WAW276" s="54"/>
      <c r="WAX276" s="66"/>
      <c r="WAY276" s="54"/>
      <c r="WAZ276" s="66"/>
      <c r="WBA276" s="54"/>
      <c r="WBB276" s="66"/>
      <c r="WBC276" s="54"/>
      <c r="WBD276" s="66"/>
      <c r="WBE276" s="54"/>
      <c r="WBF276" s="66"/>
      <c r="WBG276" s="54"/>
      <c r="WBH276" s="66"/>
      <c r="WBI276" s="54"/>
      <c r="WBJ276" s="66"/>
      <c r="WBK276" s="54"/>
      <c r="WBL276" s="66"/>
      <c r="WBM276" s="54"/>
      <c r="WBN276" s="66"/>
      <c r="WBO276" s="54"/>
      <c r="WBP276" s="66"/>
      <c r="WBQ276" s="54"/>
      <c r="WBR276" s="66"/>
      <c r="WBS276" s="54"/>
      <c r="WBT276" s="66"/>
      <c r="WBU276" s="54"/>
      <c r="WBV276" s="66"/>
      <c r="WBW276" s="54"/>
      <c r="WBX276" s="66"/>
      <c r="WBY276" s="54"/>
      <c r="WBZ276" s="66"/>
      <c r="WCA276" s="54"/>
      <c r="WCB276" s="66"/>
      <c r="WCC276" s="54"/>
      <c r="WCD276" s="66"/>
      <c r="WCE276" s="54"/>
      <c r="WCF276" s="66"/>
      <c r="WCG276" s="54"/>
      <c r="WCH276" s="66"/>
      <c r="WCI276" s="54"/>
      <c r="WCJ276" s="66"/>
      <c r="WCK276" s="54"/>
      <c r="WCL276" s="66"/>
      <c r="WCM276" s="54"/>
      <c r="WCN276" s="66"/>
      <c r="WCO276" s="54"/>
      <c r="WCP276" s="66"/>
      <c r="WCQ276" s="54"/>
      <c r="WCR276" s="66"/>
      <c r="WCS276" s="54"/>
      <c r="WCT276" s="66"/>
      <c r="WCU276" s="54"/>
      <c r="WCV276" s="66"/>
      <c r="WCW276" s="54"/>
      <c r="WCX276" s="66"/>
      <c r="WCY276" s="54"/>
      <c r="WCZ276" s="66"/>
      <c r="WDA276" s="54"/>
      <c r="WDB276" s="66"/>
      <c r="WDC276" s="54"/>
      <c r="WDD276" s="66"/>
      <c r="WDE276" s="54"/>
      <c r="WDF276" s="66"/>
      <c r="WDG276" s="54"/>
      <c r="WDH276" s="66"/>
      <c r="WDI276" s="54"/>
      <c r="WDJ276" s="66"/>
      <c r="WDK276" s="54"/>
      <c r="WDL276" s="66"/>
      <c r="WDM276" s="54"/>
      <c r="WDN276" s="66"/>
      <c r="WDO276" s="54"/>
      <c r="WDP276" s="66"/>
      <c r="WDQ276" s="54"/>
      <c r="WDR276" s="66"/>
      <c r="WDS276" s="54"/>
      <c r="WDT276" s="66"/>
      <c r="WDU276" s="54"/>
      <c r="WDV276" s="66"/>
      <c r="WDW276" s="54"/>
      <c r="WDX276" s="66"/>
      <c r="WDY276" s="54"/>
      <c r="WDZ276" s="66"/>
      <c r="WEA276" s="54"/>
      <c r="WEB276" s="66"/>
      <c r="WEC276" s="54"/>
      <c r="WED276" s="66"/>
      <c r="WEE276" s="54"/>
      <c r="WEF276" s="66"/>
      <c r="WEG276" s="54"/>
      <c r="WEH276" s="66"/>
      <c r="WEI276" s="54"/>
      <c r="WEJ276" s="66"/>
      <c r="WEK276" s="54"/>
      <c r="WEL276" s="66"/>
      <c r="WEM276" s="54"/>
      <c r="WEN276" s="66"/>
      <c r="WEO276" s="54"/>
      <c r="WEP276" s="66"/>
      <c r="WEQ276" s="54"/>
      <c r="WER276" s="66"/>
      <c r="WES276" s="54"/>
      <c r="WET276" s="66"/>
      <c r="WEU276" s="54"/>
      <c r="WEV276" s="66"/>
      <c r="WEW276" s="54"/>
      <c r="WEX276" s="66"/>
      <c r="WEY276" s="54"/>
      <c r="WEZ276" s="66"/>
      <c r="WFA276" s="54"/>
      <c r="WFB276" s="66"/>
      <c r="WFC276" s="54"/>
      <c r="WFD276" s="66"/>
      <c r="WFE276" s="54"/>
      <c r="WFF276" s="66"/>
      <c r="WFG276" s="54"/>
      <c r="WFH276" s="66"/>
      <c r="WFI276" s="54"/>
      <c r="WFJ276" s="66"/>
      <c r="WFK276" s="54"/>
      <c r="WFL276" s="66"/>
      <c r="WFM276" s="54"/>
      <c r="WFN276" s="66"/>
      <c r="WFO276" s="54"/>
      <c r="WFP276" s="66"/>
      <c r="WFQ276" s="54"/>
      <c r="WFR276" s="66"/>
      <c r="WFS276" s="54"/>
      <c r="WFT276" s="66"/>
      <c r="WFU276" s="54"/>
      <c r="WFV276" s="66"/>
      <c r="WFW276" s="54"/>
      <c r="WFX276" s="66"/>
      <c r="WFY276" s="54"/>
      <c r="WFZ276" s="66"/>
      <c r="WGA276" s="54"/>
      <c r="WGB276" s="66"/>
      <c r="WGC276" s="54"/>
      <c r="WGD276" s="66"/>
      <c r="WGE276" s="54"/>
      <c r="WGF276" s="66"/>
      <c r="WGG276" s="54"/>
      <c r="WGH276" s="66"/>
      <c r="WGI276" s="54"/>
      <c r="WGJ276" s="66"/>
      <c r="WGK276" s="54"/>
      <c r="WGL276" s="66"/>
      <c r="WGM276" s="54"/>
      <c r="WGN276" s="66"/>
      <c r="WGO276" s="54"/>
      <c r="WGP276" s="66"/>
      <c r="WGQ276" s="54"/>
      <c r="WGR276" s="66"/>
      <c r="WGS276" s="54"/>
      <c r="WGT276" s="66"/>
      <c r="WGU276" s="54"/>
      <c r="WGV276" s="66"/>
      <c r="WGW276" s="54"/>
      <c r="WGX276" s="66"/>
      <c r="WGY276" s="54"/>
      <c r="WGZ276" s="66"/>
      <c r="WHA276" s="54"/>
      <c r="WHB276" s="66"/>
      <c r="WHC276" s="54"/>
      <c r="WHD276" s="66"/>
      <c r="WHE276" s="54"/>
      <c r="WHF276" s="66"/>
      <c r="WHG276" s="54"/>
      <c r="WHH276" s="66"/>
      <c r="WHI276" s="54"/>
      <c r="WHJ276" s="66"/>
      <c r="WHK276" s="54"/>
      <c r="WHL276" s="66"/>
      <c r="WHM276" s="54"/>
      <c r="WHN276" s="66"/>
      <c r="WHO276" s="54"/>
      <c r="WHP276" s="66"/>
      <c r="WHQ276" s="54"/>
      <c r="WHR276" s="66"/>
      <c r="WHS276" s="54"/>
      <c r="WHT276" s="66"/>
      <c r="WHU276" s="54"/>
      <c r="WHV276" s="66"/>
      <c r="WHW276" s="54"/>
      <c r="WHX276" s="66"/>
      <c r="WHY276" s="54"/>
      <c r="WHZ276" s="66"/>
      <c r="WIA276" s="54"/>
      <c r="WIB276" s="66"/>
      <c r="WIC276" s="54"/>
      <c r="WID276" s="66"/>
      <c r="WIE276" s="54"/>
      <c r="WIF276" s="66"/>
      <c r="WIG276" s="54"/>
      <c r="WIH276" s="66"/>
      <c r="WII276" s="54"/>
      <c r="WIJ276" s="66"/>
      <c r="WIK276" s="54"/>
      <c r="WIL276" s="66"/>
      <c r="WIM276" s="54"/>
      <c r="WIN276" s="66"/>
      <c r="WIO276" s="54"/>
      <c r="WIP276" s="66"/>
      <c r="WIQ276" s="54"/>
      <c r="WIR276" s="66"/>
      <c r="WIS276" s="54"/>
      <c r="WIT276" s="66"/>
      <c r="WIU276" s="54"/>
      <c r="WIV276" s="66"/>
      <c r="WIW276" s="54"/>
      <c r="WIX276" s="66"/>
      <c r="WIY276" s="54"/>
      <c r="WIZ276" s="66"/>
      <c r="WJA276" s="54"/>
      <c r="WJB276" s="66"/>
      <c r="WJC276" s="54"/>
      <c r="WJD276" s="66"/>
      <c r="WJE276" s="54"/>
      <c r="WJF276" s="66"/>
      <c r="WJG276" s="54"/>
      <c r="WJH276" s="66"/>
      <c r="WJI276" s="54"/>
      <c r="WJJ276" s="66"/>
      <c r="WJK276" s="54"/>
      <c r="WJL276" s="66"/>
      <c r="WJM276" s="54"/>
      <c r="WJN276" s="66"/>
      <c r="WJO276" s="54"/>
      <c r="WJP276" s="66"/>
      <c r="WJQ276" s="54"/>
      <c r="WJR276" s="66"/>
      <c r="WJS276" s="54"/>
      <c r="WJT276" s="66"/>
      <c r="WJU276" s="54"/>
      <c r="WJV276" s="66"/>
      <c r="WJW276" s="54"/>
      <c r="WJX276" s="66"/>
      <c r="WJY276" s="54"/>
      <c r="WJZ276" s="66"/>
      <c r="WKA276" s="54"/>
      <c r="WKB276" s="66"/>
      <c r="WKC276" s="54"/>
      <c r="WKD276" s="66"/>
      <c r="WKE276" s="54"/>
      <c r="WKF276" s="66"/>
      <c r="WKG276" s="54"/>
      <c r="WKH276" s="66"/>
      <c r="WKI276" s="54"/>
      <c r="WKJ276" s="66"/>
      <c r="WKK276" s="54"/>
      <c r="WKL276" s="66"/>
      <c r="WKM276" s="54"/>
      <c r="WKN276" s="66"/>
      <c r="WKO276" s="54"/>
      <c r="WKP276" s="66"/>
      <c r="WKQ276" s="54"/>
      <c r="WKR276" s="66"/>
      <c r="WKS276" s="54"/>
      <c r="WKT276" s="66"/>
      <c r="WKU276" s="54"/>
      <c r="WKV276" s="66"/>
      <c r="WKW276" s="54"/>
      <c r="WKX276" s="66"/>
      <c r="WKY276" s="54"/>
      <c r="WKZ276" s="66"/>
      <c r="WLA276" s="54"/>
      <c r="WLB276" s="66"/>
      <c r="WLC276" s="54"/>
      <c r="WLD276" s="66"/>
      <c r="WLE276" s="54"/>
      <c r="WLF276" s="66"/>
      <c r="WLG276" s="54"/>
      <c r="WLH276" s="66"/>
      <c r="WLI276" s="54"/>
      <c r="WLJ276" s="66"/>
      <c r="WLK276" s="54"/>
      <c r="WLL276" s="66"/>
      <c r="WLM276" s="54"/>
      <c r="WLN276" s="66"/>
      <c r="WLO276" s="54"/>
      <c r="WLP276" s="66"/>
      <c r="WLQ276" s="54"/>
      <c r="WLR276" s="66"/>
      <c r="WLS276" s="54"/>
      <c r="WLT276" s="66"/>
      <c r="WLU276" s="54"/>
      <c r="WLV276" s="66"/>
      <c r="WLW276" s="54"/>
      <c r="WLX276" s="66"/>
      <c r="WLY276" s="54"/>
      <c r="WLZ276" s="66"/>
      <c r="WMA276" s="54"/>
      <c r="WMB276" s="66"/>
      <c r="WMC276" s="54"/>
      <c r="WMD276" s="66"/>
      <c r="WME276" s="54"/>
      <c r="WMF276" s="66"/>
      <c r="WMG276" s="54"/>
      <c r="WMH276" s="66"/>
      <c r="WMI276" s="54"/>
      <c r="WMJ276" s="66"/>
      <c r="WMK276" s="54"/>
      <c r="WML276" s="66"/>
      <c r="WMM276" s="54"/>
      <c r="WMN276" s="66"/>
      <c r="WMO276" s="54"/>
      <c r="WMP276" s="66"/>
      <c r="WMQ276" s="54"/>
      <c r="WMR276" s="66"/>
      <c r="WMS276" s="54"/>
      <c r="WMT276" s="66"/>
      <c r="WMU276" s="54"/>
      <c r="WMV276" s="66"/>
      <c r="WMW276" s="54"/>
      <c r="WMX276" s="66"/>
      <c r="WMY276" s="54"/>
      <c r="WMZ276" s="66"/>
      <c r="WNA276" s="54"/>
      <c r="WNB276" s="66"/>
      <c r="WNC276" s="54"/>
      <c r="WND276" s="66"/>
      <c r="WNE276" s="54"/>
      <c r="WNF276" s="66"/>
      <c r="WNG276" s="54"/>
      <c r="WNH276" s="66"/>
      <c r="WNI276" s="54"/>
      <c r="WNJ276" s="66"/>
      <c r="WNK276" s="54"/>
      <c r="WNL276" s="66"/>
      <c r="WNM276" s="54"/>
      <c r="WNN276" s="66"/>
      <c r="WNO276" s="54"/>
      <c r="WNP276" s="66"/>
      <c r="WNQ276" s="54"/>
      <c r="WNR276" s="66"/>
      <c r="WNS276" s="54"/>
      <c r="WNT276" s="66"/>
      <c r="WNU276" s="54"/>
      <c r="WNV276" s="66"/>
      <c r="WNW276" s="54"/>
      <c r="WNX276" s="66"/>
      <c r="WNY276" s="54"/>
      <c r="WNZ276" s="66"/>
      <c r="WOA276" s="54"/>
      <c r="WOB276" s="66"/>
      <c r="WOC276" s="54"/>
      <c r="WOD276" s="66"/>
      <c r="WOE276" s="54"/>
      <c r="WOF276" s="66"/>
      <c r="WOG276" s="54"/>
      <c r="WOH276" s="66"/>
      <c r="WOI276" s="54"/>
      <c r="WOJ276" s="66"/>
      <c r="WOK276" s="54"/>
      <c r="WOL276" s="66"/>
      <c r="WOM276" s="54"/>
      <c r="WON276" s="66"/>
      <c r="WOO276" s="54"/>
      <c r="WOP276" s="66"/>
      <c r="WOQ276" s="54"/>
      <c r="WOR276" s="66"/>
      <c r="WOS276" s="54"/>
      <c r="WOT276" s="66"/>
      <c r="WOU276" s="54"/>
      <c r="WOV276" s="66"/>
      <c r="WOW276" s="54"/>
      <c r="WOX276" s="66"/>
      <c r="WOY276" s="54"/>
      <c r="WOZ276" s="66"/>
      <c r="WPA276" s="54"/>
      <c r="WPB276" s="66"/>
      <c r="WPC276" s="54"/>
      <c r="WPD276" s="66"/>
      <c r="WPE276" s="54"/>
      <c r="WPF276" s="66"/>
      <c r="WPG276" s="54"/>
      <c r="WPH276" s="66"/>
      <c r="WPI276" s="54"/>
      <c r="WPJ276" s="66"/>
      <c r="WPK276" s="54"/>
      <c r="WPL276" s="66"/>
      <c r="WPM276" s="54"/>
      <c r="WPN276" s="66"/>
      <c r="WPO276" s="54"/>
      <c r="WPP276" s="66"/>
      <c r="WPQ276" s="54"/>
      <c r="WPR276" s="66"/>
      <c r="WPS276" s="54"/>
      <c r="WPT276" s="66"/>
      <c r="WPU276" s="54"/>
      <c r="WPV276" s="66"/>
      <c r="WPW276" s="54"/>
      <c r="WPX276" s="66"/>
      <c r="WPY276" s="54"/>
      <c r="WPZ276" s="66"/>
      <c r="WQA276" s="54"/>
      <c r="WQB276" s="66"/>
      <c r="WQC276" s="54"/>
      <c r="WQD276" s="66"/>
      <c r="WQE276" s="54"/>
      <c r="WQF276" s="66"/>
      <c r="WQG276" s="54"/>
      <c r="WQH276" s="66"/>
      <c r="WQI276" s="54"/>
      <c r="WQJ276" s="66"/>
      <c r="WQK276" s="54"/>
      <c r="WQL276" s="66"/>
      <c r="WQM276" s="54"/>
      <c r="WQN276" s="66"/>
      <c r="WQO276" s="54"/>
      <c r="WQP276" s="66"/>
      <c r="WQQ276" s="54"/>
      <c r="WQR276" s="66"/>
      <c r="WQS276" s="54"/>
      <c r="WQT276" s="66"/>
      <c r="WQU276" s="54"/>
      <c r="WQV276" s="66"/>
      <c r="WQW276" s="54"/>
      <c r="WQX276" s="66"/>
      <c r="WQY276" s="54"/>
      <c r="WQZ276" s="66"/>
      <c r="WRA276" s="54"/>
      <c r="WRB276" s="66"/>
      <c r="WRC276" s="54"/>
      <c r="WRD276" s="66"/>
      <c r="WRE276" s="54"/>
      <c r="WRF276" s="66"/>
      <c r="WRG276" s="54"/>
      <c r="WRH276" s="66"/>
      <c r="WRI276" s="54"/>
      <c r="WRJ276" s="66"/>
      <c r="WRK276" s="54"/>
      <c r="WRL276" s="66"/>
      <c r="WRM276" s="54"/>
      <c r="WRN276" s="66"/>
      <c r="WRO276" s="54"/>
      <c r="WRP276" s="66"/>
      <c r="WRQ276" s="54"/>
      <c r="WRR276" s="66"/>
      <c r="WRS276" s="54"/>
      <c r="WRT276" s="66"/>
      <c r="WRU276" s="54"/>
      <c r="WRV276" s="66"/>
      <c r="WRW276" s="54"/>
      <c r="WRX276" s="66"/>
      <c r="WRY276" s="54"/>
      <c r="WRZ276" s="66"/>
      <c r="WSA276" s="54"/>
      <c r="WSB276" s="66"/>
      <c r="WSC276" s="54"/>
      <c r="WSD276" s="66"/>
      <c r="WSE276" s="54"/>
      <c r="WSF276" s="66"/>
      <c r="WSG276" s="54"/>
      <c r="WSH276" s="66"/>
      <c r="WSI276" s="54"/>
      <c r="WSJ276" s="66"/>
      <c r="WSK276" s="54"/>
      <c r="WSL276" s="66"/>
      <c r="WSM276" s="54"/>
      <c r="WSN276" s="66"/>
      <c r="WSO276" s="54"/>
      <c r="WSP276" s="66"/>
      <c r="WSQ276" s="54"/>
      <c r="WSR276" s="66"/>
      <c r="WSS276" s="54"/>
      <c r="WST276" s="66"/>
      <c r="WSU276" s="54"/>
      <c r="WSV276" s="66"/>
      <c r="WSW276" s="54"/>
      <c r="WSX276" s="66"/>
      <c r="WSY276" s="54"/>
      <c r="WSZ276" s="66"/>
      <c r="WTA276" s="54"/>
      <c r="WTB276" s="66"/>
      <c r="WTC276" s="54"/>
      <c r="WTD276" s="66"/>
      <c r="WTE276" s="54"/>
      <c r="WTF276" s="66"/>
      <c r="WTG276" s="54"/>
      <c r="WTH276" s="66"/>
      <c r="WTI276" s="54"/>
      <c r="WTJ276" s="66"/>
      <c r="WTK276" s="54"/>
      <c r="WTL276" s="66"/>
      <c r="WTM276" s="54"/>
      <c r="WTN276" s="66"/>
      <c r="WTO276" s="54"/>
      <c r="WTP276" s="66"/>
      <c r="WTQ276" s="54"/>
      <c r="WTR276" s="66"/>
      <c r="WTS276" s="54"/>
      <c r="WTT276" s="66"/>
      <c r="WTU276" s="54"/>
      <c r="WTV276" s="66"/>
      <c r="WTW276" s="54"/>
      <c r="WTX276" s="66"/>
      <c r="WTY276" s="54"/>
      <c r="WTZ276" s="66"/>
      <c r="WUA276" s="54"/>
      <c r="WUB276" s="66"/>
      <c r="WUC276" s="54"/>
      <c r="WUD276" s="66"/>
      <c r="WUE276" s="54"/>
      <c r="WUF276" s="66"/>
      <c r="WUG276" s="54"/>
      <c r="WUH276" s="66"/>
      <c r="WUI276" s="54"/>
      <c r="WUJ276" s="66"/>
      <c r="WUK276" s="54"/>
      <c r="WUL276" s="66"/>
      <c r="WUM276" s="54"/>
      <c r="WUN276" s="66"/>
      <c r="WUO276" s="54"/>
      <c r="WUP276" s="66"/>
      <c r="WUQ276" s="54"/>
      <c r="WUR276" s="66"/>
      <c r="WUS276" s="54"/>
      <c r="WUT276" s="66"/>
      <c r="WUU276" s="54"/>
      <c r="WUV276" s="66"/>
      <c r="WUW276" s="54"/>
      <c r="WUX276" s="66"/>
      <c r="WUY276" s="54"/>
      <c r="WUZ276" s="66"/>
      <c r="WVA276" s="54"/>
      <c r="WVB276" s="66"/>
      <c r="WVC276" s="54"/>
      <c r="WVD276" s="66"/>
      <c r="WVE276" s="54"/>
      <c r="WVF276" s="66"/>
      <c r="WVG276" s="54"/>
      <c r="WVH276" s="66"/>
      <c r="WVI276" s="54"/>
      <c r="WVJ276" s="66"/>
      <c r="WVK276" s="54"/>
      <c r="WVL276" s="66"/>
      <c r="WVM276" s="54"/>
      <c r="WVN276" s="66"/>
      <c r="WVO276" s="54"/>
      <c r="WVP276" s="66"/>
      <c r="WVQ276" s="54"/>
      <c r="WVR276" s="66"/>
      <c r="WVS276" s="54"/>
      <c r="WVT276" s="66"/>
      <c r="WVU276" s="54"/>
      <c r="WVV276" s="66"/>
      <c r="WVW276" s="54"/>
      <c r="WVX276" s="66"/>
      <c r="WVY276" s="54"/>
      <c r="WVZ276" s="66"/>
      <c r="WWA276" s="54"/>
      <c r="WWB276" s="66"/>
      <c r="WWC276" s="54"/>
      <c r="WWD276" s="66"/>
      <c r="WWE276" s="54"/>
      <c r="WWF276" s="66"/>
      <c r="WWG276" s="54"/>
      <c r="WWH276" s="66"/>
      <c r="WWI276" s="54"/>
      <c r="WWJ276" s="66"/>
      <c r="WWK276" s="54"/>
      <c r="WWL276" s="66"/>
      <c r="WWM276" s="54"/>
      <c r="WWN276" s="66"/>
      <c r="WWO276" s="54"/>
      <c r="WWP276" s="66"/>
      <c r="WWQ276" s="54"/>
      <c r="WWR276" s="66"/>
      <c r="WWS276" s="54"/>
      <c r="WWT276" s="66"/>
      <c r="WWU276" s="54"/>
      <c r="WWV276" s="66"/>
      <c r="WWW276" s="54"/>
      <c r="WWX276" s="66"/>
      <c r="WWY276" s="54"/>
      <c r="WWZ276" s="66"/>
      <c r="WXA276" s="54"/>
      <c r="WXB276" s="66"/>
      <c r="WXC276" s="54"/>
      <c r="WXD276" s="66"/>
      <c r="WXE276" s="54"/>
      <c r="WXF276" s="66"/>
      <c r="WXG276" s="54"/>
      <c r="WXH276" s="66"/>
      <c r="WXI276" s="54"/>
      <c r="WXJ276" s="66"/>
      <c r="WXK276" s="54"/>
      <c r="WXL276" s="66"/>
      <c r="WXM276" s="54"/>
      <c r="WXN276" s="66"/>
      <c r="WXO276" s="54"/>
      <c r="WXP276" s="66"/>
      <c r="WXQ276" s="54"/>
      <c r="WXR276" s="66"/>
      <c r="WXS276" s="54"/>
      <c r="WXT276" s="66"/>
      <c r="WXU276" s="54"/>
      <c r="WXV276" s="66"/>
      <c r="WXW276" s="54"/>
      <c r="WXX276" s="66"/>
      <c r="WXY276" s="54"/>
      <c r="WXZ276" s="66"/>
      <c r="WYA276" s="54"/>
      <c r="WYB276" s="66"/>
      <c r="WYC276" s="54"/>
      <c r="WYD276" s="66"/>
      <c r="WYE276" s="54"/>
      <c r="WYF276" s="66"/>
      <c r="WYG276" s="54"/>
      <c r="WYH276" s="66"/>
      <c r="WYI276" s="54"/>
      <c r="WYJ276" s="66"/>
      <c r="WYK276" s="54"/>
      <c r="WYL276" s="66"/>
      <c r="WYM276" s="54"/>
      <c r="WYN276" s="66"/>
      <c r="WYO276" s="54"/>
      <c r="WYP276" s="66"/>
      <c r="WYQ276" s="54"/>
      <c r="WYR276" s="66"/>
      <c r="WYS276" s="54"/>
      <c r="WYT276" s="66"/>
      <c r="WYU276" s="54"/>
      <c r="WYV276" s="66"/>
      <c r="WYW276" s="54"/>
      <c r="WYX276" s="66"/>
      <c r="WYY276" s="54"/>
      <c r="WYZ276" s="66"/>
      <c r="WZA276" s="54"/>
      <c r="WZB276" s="66"/>
      <c r="WZC276" s="54"/>
      <c r="WZD276" s="66"/>
      <c r="WZE276" s="54"/>
      <c r="WZF276" s="66"/>
      <c r="WZG276" s="54"/>
      <c r="WZH276" s="66"/>
      <c r="WZI276" s="54"/>
      <c r="WZJ276" s="66"/>
      <c r="WZK276" s="54"/>
      <c r="WZL276" s="66"/>
      <c r="WZM276" s="54"/>
      <c r="WZN276" s="66"/>
      <c r="WZO276" s="54"/>
      <c r="WZP276" s="66"/>
      <c r="WZQ276" s="54"/>
      <c r="WZR276" s="66"/>
      <c r="WZS276" s="54"/>
      <c r="WZT276" s="66"/>
      <c r="WZU276" s="54"/>
      <c r="WZV276" s="66"/>
      <c r="WZW276" s="54"/>
      <c r="WZX276" s="66"/>
      <c r="WZY276" s="54"/>
      <c r="WZZ276" s="66"/>
      <c r="XAA276" s="54"/>
      <c r="XAB276" s="66"/>
      <c r="XAC276" s="54"/>
      <c r="XAD276" s="66"/>
      <c r="XAE276" s="54"/>
      <c r="XAF276" s="66"/>
      <c r="XAG276" s="54"/>
      <c r="XAH276" s="66"/>
      <c r="XAI276" s="54"/>
      <c r="XAJ276" s="66"/>
      <c r="XAK276" s="54"/>
      <c r="XAL276" s="66"/>
      <c r="XAM276" s="54"/>
      <c r="XAN276" s="66"/>
      <c r="XAO276" s="54"/>
      <c r="XAP276" s="66"/>
      <c r="XAQ276" s="54"/>
      <c r="XAR276" s="66"/>
      <c r="XAS276" s="54"/>
      <c r="XAT276" s="66"/>
      <c r="XAU276" s="54"/>
      <c r="XAV276" s="66"/>
      <c r="XAW276" s="54"/>
      <c r="XAX276" s="66"/>
      <c r="XAY276" s="54"/>
      <c r="XAZ276" s="66"/>
      <c r="XBA276" s="54"/>
      <c r="XBB276" s="66"/>
      <c r="XBC276" s="54"/>
      <c r="XBD276" s="66"/>
      <c r="XBE276" s="54"/>
      <c r="XBF276" s="66"/>
      <c r="XBG276" s="54"/>
      <c r="XBH276" s="66"/>
      <c r="XBI276" s="54"/>
      <c r="XBJ276" s="66"/>
      <c r="XBK276" s="54"/>
      <c r="XBL276" s="66"/>
      <c r="XBM276" s="54"/>
      <c r="XBN276" s="66"/>
      <c r="XBO276" s="54"/>
      <c r="XBP276" s="66"/>
      <c r="XBQ276" s="54"/>
      <c r="XBR276" s="66"/>
      <c r="XBS276" s="54"/>
      <c r="XBT276" s="66"/>
      <c r="XBU276" s="54"/>
      <c r="XBV276" s="66"/>
      <c r="XBW276" s="54"/>
      <c r="XBX276" s="66"/>
      <c r="XBY276" s="54"/>
      <c r="XBZ276" s="66"/>
      <c r="XCA276" s="54"/>
      <c r="XCB276" s="66"/>
      <c r="XCC276" s="54"/>
      <c r="XCD276" s="66"/>
      <c r="XCE276" s="54"/>
      <c r="XCF276" s="66"/>
      <c r="XCG276" s="54"/>
      <c r="XCH276" s="66"/>
      <c r="XCI276" s="54"/>
      <c r="XCJ276" s="66"/>
      <c r="XCK276" s="54"/>
      <c r="XCL276" s="66"/>
      <c r="XCM276" s="54"/>
      <c r="XCN276" s="66"/>
      <c r="XCO276" s="54"/>
      <c r="XCP276" s="66"/>
      <c r="XCQ276" s="54"/>
      <c r="XCR276" s="66"/>
      <c r="XCS276" s="54"/>
      <c r="XCT276" s="66"/>
      <c r="XCU276" s="54"/>
      <c r="XCV276" s="66"/>
      <c r="XCW276" s="54"/>
      <c r="XCX276" s="66"/>
      <c r="XCY276" s="54"/>
      <c r="XCZ276" s="66"/>
      <c r="XDA276" s="54"/>
      <c r="XDB276" s="66"/>
      <c r="XDC276" s="54"/>
      <c r="XDD276" s="66"/>
      <c r="XDE276" s="54"/>
      <c r="XDF276" s="66"/>
      <c r="XDG276" s="54"/>
      <c r="XDH276" s="66"/>
      <c r="XDI276" s="54"/>
      <c r="XDJ276" s="66"/>
      <c r="XDK276" s="54"/>
      <c r="XDL276" s="66"/>
      <c r="XDM276" s="54"/>
      <c r="XDN276" s="66"/>
      <c r="XDO276" s="54"/>
      <c r="XDP276" s="66"/>
      <c r="XDQ276" s="54"/>
      <c r="XDR276" s="66"/>
      <c r="XDS276" s="54"/>
      <c r="XDT276" s="66"/>
      <c r="XDU276" s="54"/>
      <c r="XDV276" s="66"/>
      <c r="XDW276" s="54"/>
      <c r="XDX276" s="66"/>
      <c r="XDY276" s="54"/>
      <c r="XDZ276" s="66"/>
      <c r="XEA276" s="54"/>
      <c r="XEB276" s="66"/>
      <c r="XEC276" s="54"/>
      <c r="XED276" s="66"/>
      <c r="XEE276" s="54"/>
      <c r="XEF276" s="66"/>
      <c r="XEG276" s="54"/>
      <c r="XEH276" s="66"/>
      <c r="XEI276" s="54"/>
      <c r="XEJ276" s="66"/>
      <c r="XEK276" s="54"/>
      <c r="XEL276" s="66"/>
      <c r="XEM276" s="54"/>
      <c r="XEN276" s="66"/>
      <c r="XEO276" s="54"/>
      <c r="XEP276" s="66"/>
      <c r="XEQ276" s="54"/>
      <c r="XER276" s="66"/>
      <c r="XES276" s="54"/>
      <c r="XET276" s="66"/>
      <c r="XEU276" s="54"/>
      <c r="XEV276" s="66"/>
      <c r="XEW276" s="54"/>
      <c r="XEX276" s="66"/>
      <c r="XEY276" s="54"/>
      <c r="XEZ276" s="66"/>
      <c r="XFA276" s="54"/>
      <c r="XFB276" s="66"/>
      <c r="XFC276" s="54"/>
    </row>
    <row r="277" spans="2:16383" s="49" customFormat="1" x14ac:dyDescent="0.25">
      <c r="B277" s="14"/>
      <c r="C277" s="230"/>
      <c r="D277" s="66"/>
      <c r="E277" s="54"/>
      <c r="F277" s="139"/>
      <c r="G277" s="139"/>
      <c r="H277" s="139"/>
      <c r="I277" s="139"/>
      <c r="J277" s="139"/>
      <c r="K277" s="139"/>
      <c r="L277" s="139"/>
      <c r="M277" s="139"/>
      <c r="N277" s="66"/>
      <c r="O277" s="54"/>
      <c r="P277" s="66"/>
      <c r="Q277" s="54"/>
      <c r="R277" s="66"/>
      <c r="S277" s="54"/>
      <c r="T277" s="66"/>
      <c r="U277" s="54"/>
      <c r="V277" s="66"/>
      <c r="W277" s="54"/>
      <c r="X277" s="66"/>
      <c r="Y277" s="54"/>
      <c r="Z277" s="66"/>
      <c r="AA277" s="54"/>
      <c r="AB277" s="66"/>
      <c r="AC277" s="54"/>
      <c r="AD277" s="66"/>
      <c r="AE277" s="54"/>
      <c r="AF277" s="66"/>
      <c r="AG277" s="54"/>
      <c r="AH277" s="66"/>
      <c r="AI277" s="54"/>
      <c r="AJ277" s="66"/>
      <c r="AK277" s="54"/>
      <c r="AL277" s="66"/>
      <c r="AM277" s="54"/>
      <c r="AN277" s="66"/>
      <c r="AO277" s="54"/>
      <c r="AP277" s="66"/>
      <c r="AQ277" s="54"/>
      <c r="AR277" s="66"/>
      <c r="AS277" s="54"/>
      <c r="AT277" s="66"/>
      <c r="AU277" s="54"/>
      <c r="AV277" s="66"/>
      <c r="AW277" s="54"/>
      <c r="AX277" s="66"/>
      <c r="AY277" s="54"/>
      <c r="AZ277" s="66"/>
      <c r="BA277" s="54"/>
      <c r="BB277" s="66"/>
      <c r="BC277" s="54"/>
      <c r="BD277" s="66"/>
      <c r="BE277" s="54"/>
      <c r="BF277" s="66"/>
      <c r="BG277" s="54"/>
      <c r="BH277" s="66"/>
      <c r="BI277" s="54"/>
      <c r="BJ277" s="66"/>
      <c r="BK277" s="54"/>
      <c r="BL277" s="66"/>
      <c r="BM277" s="54"/>
      <c r="BN277" s="66"/>
      <c r="BO277" s="54"/>
      <c r="BP277" s="66"/>
      <c r="BQ277" s="54"/>
      <c r="BR277" s="66"/>
      <c r="BS277" s="54"/>
      <c r="BT277" s="66"/>
      <c r="BU277" s="54"/>
      <c r="BV277" s="66"/>
      <c r="BW277" s="54"/>
      <c r="BX277" s="66"/>
      <c r="BY277" s="54"/>
      <c r="BZ277" s="66"/>
      <c r="CA277" s="54"/>
      <c r="CB277" s="66"/>
      <c r="CC277" s="54"/>
      <c r="CD277" s="66"/>
      <c r="CE277" s="54"/>
      <c r="CF277" s="66"/>
      <c r="CG277" s="54"/>
      <c r="CH277" s="66"/>
      <c r="CI277" s="54"/>
      <c r="CJ277" s="66"/>
      <c r="CK277" s="54"/>
      <c r="CL277" s="66"/>
      <c r="CM277" s="54"/>
      <c r="CN277" s="66"/>
      <c r="CO277" s="54"/>
      <c r="CP277" s="66"/>
      <c r="CQ277" s="54"/>
      <c r="CR277" s="66"/>
      <c r="CS277" s="54"/>
      <c r="CT277" s="66"/>
      <c r="CU277" s="54"/>
      <c r="CV277" s="66"/>
      <c r="CW277" s="54"/>
      <c r="CX277" s="66"/>
      <c r="CY277" s="54"/>
      <c r="CZ277" s="66"/>
      <c r="DA277" s="54"/>
      <c r="DB277" s="66"/>
      <c r="DC277" s="54"/>
      <c r="DD277" s="66"/>
      <c r="DE277" s="54"/>
      <c r="DF277" s="66"/>
      <c r="DG277" s="54"/>
      <c r="DH277" s="66"/>
      <c r="DI277" s="54"/>
      <c r="DJ277" s="66"/>
      <c r="DK277" s="54"/>
      <c r="DL277" s="66"/>
      <c r="DM277" s="54"/>
      <c r="DN277" s="66"/>
      <c r="DO277" s="54"/>
      <c r="DP277" s="66"/>
      <c r="DQ277" s="54"/>
      <c r="DR277" s="66"/>
      <c r="DS277" s="54"/>
      <c r="DT277" s="66"/>
      <c r="DU277" s="54"/>
      <c r="DV277" s="66"/>
      <c r="DW277" s="54"/>
      <c r="DX277" s="66"/>
      <c r="DY277" s="54"/>
      <c r="DZ277" s="66"/>
      <c r="EA277" s="54"/>
      <c r="EB277" s="66"/>
      <c r="EC277" s="54"/>
      <c r="ED277" s="66"/>
      <c r="EE277" s="54"/>
      <c r="EF277" s="66"/>
      <c r="EG277" s="54"/>
      <c r="EH277" s="66"/>
      <c r="EI277" s="54"/>
      <c r="EJ277" s="66"/>
      <c r="EK277" s="54"/>
      <c r="EL277" s="66"/>
      <c r="EM277" s="54"/>
      <c r="EN277" s="66"/>
      <c r="EO277" s="54"/>
      <c r="EP277" s="66"/>
      <c r="EQ277" s="54"/>
      <c r="ER277" s="66"/>
      <c r="ES277" s="54"/>
      <c r="ET277" s="66"/>
      <c r="EU277" s="54"/>
      <c r="EV277" s="66"/>
      <c r="EW277" s="54"/>
      <c r="EX277" s="66"/>
      <c r="EY277" s="54"/>
      <c r="EZ277" s="66"/>
      <c r="FA277" s="54"/>
      <c r="FB277" s="66"/>
      <c r="FC277" s="54"/>
      <c r="FD277" s="66"/>
      <c r="FE277" s="54"/>
      <c r="FF277" s="66"/>
      <c r="FG277" s="54"/>
      <c r="FH277" s="66"/>
      <c r="FI277" s="54"/>
      <c r="FJ277" s="66"/>
      <c r="FK277" s="54"/>
      <c r="FL277" s="66"/>
      <c r="FM277" s="54"/>
      <c r="FN277" s="66"/>
      <c r="FO277" s="54"/>
      <c r="FP277" s="66"/>
      <c r="FQ277" s="54"/>
      <c r="FR277" s="66"/>
      <c r="FS277" s="54"/>
      <c r="FT277" s="66"/>
      <c r="FU277" s="54"/>
      <c r="FV277" s="66"/>
      <c r="FW277" s="54"/>
      <c r="FX277" s="66"/>
      <c r="FY277" s="54"/>
      <c r="FZ277" s="66"/>
      <c r="GA277" s="54"/>
      <c r="GB277" s="66"/>
      <c r="GC277" s="54"/>
      <c r="GD277" s="66"/>
      <c r="GE277" s="54"/>
      <c r="GF277" s="66"/>
      <c r="GG277" s="54"/>
      <c r="GH277" s="66"/>
      <c r="GI277" s="54"/>
      <c r="GJ277" s="66"/>
      <c r="GK277" s="54"/>
      <c r="GL277" s="66"/>
      <c r="GM277" s="54"/>
      <c r="GN277" s="66"/>
      <c r="GO277" s="54"/>
      <c r="GP277" s="66"/>
      <c r="GQ277" s="54"/>
      <c r="GR277" s="66"/>
      <c r="GS277" s="54"/>
      <c r="GT277" s="66"/>
      <c r="GU277" s="54"/>
      <c r="GV277" s="66"/>
      <c r="GW277" s="54"/>
      <c r="GX277" s="66"/>
      <c r="GY277" s="54"/>
      <c r="GZ277" s="66"/>
      <c r="HA277" s="54"/>
      <c r="HB277" s="66"/>
      <c r="HC277" s="54"/>
      <c r="HD277" s="66"/>
      <c r="HE277" s="54"/>
      <c r="HF277" s="66"/>
      <c r="HG277" s="54"/>
      <c r="HH277" s="66"/>
      <c r="HI277" s="54"/>
      <c r="HJ277" s="66"/>
      <c r="HK277" s="54"/>
      <c r="HL277" s="66"/>
      <c r="HM277" s="54"/>
      <c r="HN277" s="66"/>
      <c r="HO277" s="54"/>
      <c r="HP277" s="66"/>
      <c r="HQ277" s="54"/>
      <c r="HR277" s="66"/>
      <c r="HS277" s="54"/>
      <c r="HT277" s="66"/>
      <c r="HU277" s="54"/>
      <c r="HV277" s="66"/>
      <c r="HW277" s="54"/>
      <c r="HX277" s="66"/>
      <c r="HY277" s="54"/>
      <c r="HZ277" s="66"/>
      <c r="IA277" s="54"/>
      <c r="IB277" s="66"/>
      <c r="IC277" s="54"/>
      <c r="ID277" s="66"/>
      <c r="IE277" s="54"/>
      <c r="IF277" s="66"/>
      <c r="IG277" s="54"/>
      <c r="IH277" s="66"/>
      <c r="II277" s="54"/>
      <c r="IJ277" s="66"/>
      <c r="IK277" s="54"/>
      <c r="IL277" s="66"/>
      <c r="IM277" s="54"/>
      <c r="IN277" s="66"/>
      <c r="IO277" s="54"/>
      <c r="IP277" s="66"/>
      <c r="IQ277" s="54"/>
      <c r="IR277" s="66"/>
      <c r="IS277" s="54"/>
      <c r="IT277" s="66"/>
      <c r="IU277" s="54"/>
      <c r="IV277" s="66"/>
      <c r="IW277" s="54"/>
      <c r="IX277" s="66"/>
      <c r="IY277" s="54"/>
      <c r="IZ277" s="66"/>
      <c r="JA277" s="54"/>
      <c r="JB277" s="66"/>
      <c r="JC277" s="54"/>
      <c r="JD277" s="66"/>
      <c r="JE277" s="54"/>
      <c r="JF277" s="66"/>
      <c r="JG277" s="54"/>
      <c r="JH277" s="66"/>
      <c r="JI277" s="54"/>
      <c r="JJ277" s="66"/>
      <c r="JK277" s="54"/>
      <c r="JL277" s="66"/>
      <c r="JM277" s="54"/>
      <c r="JN277" s="66"/>
      <c r="JO277" s="54"/>
      <c r="JP277" s="66"/>
      <c r="JQ277" s="54"/>
      <c r="JR277" s="66"/>
      <c r="JS277" s="54"/>
      <c r="JT277" s="66"/>
      <c r="JU277" s="54"/>
      <c r="JV277" s="66"/>
      <c r="JW277" s="54"/>
      <c r="JX277" s="66"/>
      <c r="JY277" s="54"/>
      <c r="JZ277" s="66"/>
      <c r="KA277" s="54"/>
      <c r="KB277" s="66"/>
      <c r="KC277" s="54"/>
      <c r="KD277" s="66"/>
      <c r="KE277" s="54"/>
      <c r="KF277" s="66"/>
      <c r="KG277" s="54"/>
      <c r="KH277" s="66"/>
      <c r="KI277" s="54"/>
      <c r="KJ277" s="66"/>
      <c r="KK277" s="54"/>
      <c r="KL277" s="66"/>
      <c r="KM277" s="54"/>
      <c r="KN277" s="66"/>
      <c r="KO277" s="54"/>
      <c r="KP277" s="66"/>
      <c r="KQ277" s="54"/>
      <c r="KR277" s="66"/>
      <c r="KS277" s="54"/>
      <c r="KT277" s="66"/>
      <c r="KU277" s="54"/>
      <c r="KV277" s="66"/>
      <c r="KW277" s="54"/>
      <c r="KX277" s="66"/>
      <c r="KY277" s="54"/>
      <c r="KZ277" s="66"/>
      <c r="LA277" s="54"/>
      <c r="LB277" s="66"/>
      <c r="LC277" s="54"/>
      <c r="LD277" s="66"/>
      <c r="LE277" s="54"/>
      <c r="LF277" s="66"/>
      <c r="LG277" s="54"/>
      <c r="LH277" s="66"/>
      <c r="LI277" s="54"/>
      <c r="LJ277" s="66"/>
      <c r="LK277" s="54"/>
      <c r="LL277" s="66"/>
      <c r="LM277" s="54"/>
      <c r="LN277" s="66"/>
      <c r="LO277" s="54"/>
      <c r="LP277" s="66"/>
      <c r="LQ277" s="54"/>
      <c r="LR277" s="66"/>
      <c r="LS277" s="54"/>
      <c r="LT277" s="66"/>
      <c r="LU277" s="54"/>
      <c r="LV277" s="66"/>
      <c r="LW277" s="54"/>
      <c r="LX277" s="66"/>
      <c r="LY277" s="54"/>
      <c r="LZ277" s="66"/>
      <c r="MA277" s="54"/>
      <c r="MB277" s="66"/>
      <c r="MC277" s="54"/>
      <c r="MD277" s="66"/>
      <c r="ME277" s="54"/>
      <c r="MF277" s="66"/>
      <c r="MG277" s="54"/>
      <c r="MH277" s="66"/>
      <c r="MI277" s="54"/>
      <c r="MJ277" s="66"/>
      <c r="MK277" s="54"/>
      <c r="ML277" s="66"/>
      <c r="MM277" s="54"/>
      <c r="MN277" s="66"/>
      <c r="MO277" s="54"/>
      <c r="MP277" s="66"/>
      <c r="MQ277" s="54"/>
      <c r="MR277" s="66"/>
      <c r="MS277" s="54"/>
      <c r="MT277" s="66"/>
      <c r="MU277" s="54"/>
      <c r="MV277" s="66"/>
      <c r="MW277" s="54"/>
      <c r="MX277" s="66"/>
      <c r="MY277" s="54"/>
      <c r="MZ277" s="66"/>
      <c r="NA277" s="54"/>
      <c r="NB277" s="66"/>
      <c r="NC277" s="54"/>
      <c r="ND277" s="66"/>
      <c r="NE277" s="54"/>
      <c r="NF277" s="66"/>
      <c r="NG277" s="54"/>
      <c r="NH277" s="66"/>
      <c r="NI277" s="54"/>
      <c r="NJ277" s="66"/>
      <c r="NK277" s="54"/>
      <c r="NL277" s="66"/>
      <c r="NM277" s="54"/>
      <c r="NN277" s="66"/>
      <c r="NO277" s="54"/>
      <c r="NP277" s="66"/>
      <c r="NQ277" s="54"/>
      <c r="NR277" s="66"/>
      <c r="NS277" s="54"/>
      <c r="NT277" s="66"/>
      <c r="NU277" s="54"/>
      <c r="NV277" s="66"/>
      <c r="NW277" s="54"/>
      <c r="NX277" s="66"/>
      <c r="NY277" s="54"/>
      <c r="NZ277" s="66"/>
      <c r="OA277" s="54"/>
      <c r="OB277" s="66"/>
      <c r="OC277" s="54"/>
      <c r="OD277" s="66"/>
      <c r="OE277" s="54"/>
      <c r="OF277" s="66"/>
      <c r="OG277" s="54"/>
      <c r="OH277" s="66"/>
      <c r="OI277" s="54"/>
      <c r="OJ277" s="66"/>
      <c r="OK277" s="54"/>
      <c r="OL277" s="66"/>
      <c r="OM277" s="54"/>
      <c r="ON277" s="66"/>
      <c r="OO277" s="54"/>
      <c r="OP277" s="66"/>
      <c r="OQ277" s="54"/>
      <c r="OR277" s="66"/>
      <c r="OS277" s="54"/>
      <c r="OT277" s="66"/>
      <c r="OU277" s="54"/>
      <c r="OV277" s="66"/>
      <c r="OW277" s="54"/>
      <c r="OX277" s="66"/>
      <c r="OY277" s="54"/>
      <c r="OZ277" s="66"/>
      <c r="PA277" s="54"/>
      <c r="PB277" s="66"/>
      <c r="PC277" s="54"/>
      <c r="PD277" s="66"/>
      <c r="PE277" s="54"/>
      <c r="PF277" s="66"/>
      <c r="PG277" s="54"/>
      <c r="PH277" s="66"/>
      <c r="PI277" s="54"/>
      <c r="PJ277" s="66"/>
      <c r="PK277" s="54"/>
      <c r="PL277" s="66"/>
      <c r="PM277" s="54"/>
      <c r="PN277" s="66"/>
      <c r="PO277" s="54"/>
      <c r="PP277" s="66"/>
      <c r="PQ277" s="54"/>
      <c r="PR277" s="66"/>
      <c r="PS277" s="54"/>
      <c r="PT277" s="66"/>
      <c r="PU277" s="54"/>
      <c r="PV277" s="66"/>
      <c r="PW277" s="54"/>
      <c r="PX277" s="66"/>
      <c r="PY277" s="54"/>
      <c r="PZ277" s="66"/>
      <c r="QA277" s="54"/>
      <c r="QB277" s="66"/>
      <c r="QC277" s="54"/>
      <c r="QD277" s="66"/>
      <c r="QE277" s="54"/>
      <c r="QF277" s="66"/>
      <c r="QG277" s="54"/>
      <c r="QH277" s="66"/>
      <c r="QI277" s="54"/>
      <c r="QJ277" s="66"/>
      <c r="QK277" s="54"/>
      <c r="QL277" s="66"/>
      <c r="QM277" s="54"/>
      <c r="QN277" s="66"/>
      <c r="QO277" s="54"/>
      <c r="QP277" s="66"/>
      <c r="QQ277" s="54"/>
      <c r="QR277" s="66"/>
      <c r="QS277" s="54"/>
      <c r="QT277" s="66"/>
      <c r="QU277" s="54"/>
      <c r="QV277" s="66"/>
      <c r="QW277" s="54"/>
      <c r="QX277" s="66"/>
      <c r="QY277" s="54"/>
      <c r="QZ277" s="66"/>
      <c r="RA277" s="54"/>
      <c r="RB277" s="66"/>
      <c r="RC277" s="54"/>
      <c r="RD277" s="66"/>
      <c r="RE277" s="54"/>
      <c r="RF277" s="66"/>
      <c r="RG277" s="54"/>
      <c r="RH277" s="66"/>
      <c r="RI277" s="54"/>
      <c r="RJ277" s="66"/>
      <c r="RK277" s="54"/>
      <c r="RL277" s="66"/>
      <c r="RM277" s="54"/>
      <c r="RN277" s="66"/>
      <c r="RO277" s="54"/>
      <c r="RP277" s="66"/>
      <c r="RQ277" s="54"/>
      <c r="RR277" s="66"/>
      <c r="RS277" s="54"/>
      <c r="RT277" s="66"/>
      <c r="RU277" s="54"/>
      <c r="RV277" s="66"/>
      <c r="RW277" s="54"/>
      <c r="RX277" s="66"/>
      <c r="RY277" s="54"/>
      <c r="RZ277" s="66"/>
      <c r="SA277" s="54"/>
      <c r="SB277" s="66"/>
      <c r="SC277" s="54"/>
      <c r="SD277" s="66"/>
      <c r="SE277" s="54"/>
      <c r="SF277" s="66"/>
      <c r="SG277" s="54"/>
      <c r="SH277" s="66"/>
      <c r="SI277" s="54"/>
      <c r="SJ277" s="66"/>
      <c r="SK277" s="54"/>
      <c r="SL277" s="66"/>
      <c r="SM277" s="54"/>
      <c r="SN277" s="66"/>
      <c r="SO277" s="54"/>
      <c r="SP277" s="66"/>
      <c r="SQ277" s="54"/>
      <c r="SR277" s="66"/>
      <c r="SS277" s="54"/>
      <c r="ST277" s="66"/>
      <c r="SU277" s="54"/>
      <c r="SV277" s="66"/>
      <c r="SW277" s="54"/>
      <c r="SX277" s="66"/>
      <c r="SY277" s="54"/>
      <c r="SZ277" s="66"/>
      <c r="TA277" s="54"/>
      <c r="TB277" s="66"/>
      <c r="TC277" s="54"/>
      <c r="TD277" s="66"/>
      <c r="TE277" s="54"/>
      <c r="TF277" s="66"/>
      <c r="TG277" s="54"/>
      <c r="TH277" s="66"/>
      <c r="TI277" s="54"/>
      <c r="TJ277" s="66"/>
      <c r="TK277" s="54"/>
      <c r="TL277" s="66"/>
      <c r="TM277" s="54"/>
      <c r="TN277" s="66"/>
      <c r="TO277" s="54"/>
      <c r="TP277" s="66"/>
      <c r="TQ277" s="54"/>
      <c r="TR277" s="66"/>
      <c r="TS277" s="54"/>
      <c r="TT277" s="66"/>
      <c r="TU277" s="54"/>
      <c r="TV277" s="66"/>
      <c r="TW277" s="54"/>
      <c r="TX277" s="66"/>
      <c r="TY277" s="54"/>
      <c r="TZ277" s="66"/>
      <c r="UA277" s="54"/>
      <c r="UB277" s="66"/>
      <c r="UC277" s="54"/>
      <c r="UD277" s="66"/>
      <c r="UE277" s="54"/>
      <c r="UF277" s="66"/>
      <c r="UG277" s="54"/>
      <c r="UH277" s="66"/>
      <c r="UI277" s="54"/>
      <c r="UJ277" s="66"/>
      <c r="UK277" s="54"/>
      <c r="UL277" s="66"/>
      <c r="UM277" s="54"/>
      <c r="UN277" s="66"/>
      <c r="UO277" s="54"/>
      <c r="UP277" s="66"/>
      <c r="UQ277" s="54"/>
      <c r="UR277" s="66"/>
      <c r="US277" s="54"/>
      <c r="UT277" s="66"/>
      <c r="UU277" s="54"/>
      <c r="UV277" s="66"/>
      <c r="UW277" s="54"/>
      <c r="UX277" s="66"/>
      <c r="UY277" s="54"/>
      <c r="UZ277" s="66"/>
      <c r="VA277" s="54"/>
      <c r="VB277" s="66"/>
      <c r="VC277" s="54"/>
      <c r="VD277" s="66"/>
      <c r="VE277" s="54"/>
      <c r="VF277" s="66"/>
      <c r="VG277" s="54"/>
      <c r="VH277" s="66"/>
      <c r="VI277" s="54"/>
      <c r="VJ277" s="66"/>
      <c r="VK277" s="54"/>
      <c r="VL277" s="66"/>
      <c r="VM277" s="54"/>
      <c r="VN277" s="66"/>
      <c r="VO277" s="54"/>
      <c r="VP277" s="66"/>
      <c r="VQ277" s="54"/>
      <c r="VR277" s="66"/>
      <c r="VS277" s="54"/>
      <c r="VT277" s="66"/>
      <c r="VU277" s="54"/>
      <c r="VV277" s="66"/>
      <c r="VW277" s="54"/>
      <c r="VX277" s="66"/>
      <c r="VY277" s="54"/>
      <c r="VZ277" s="66"/>
      <c r="WA277" s="54"/>
      <c r="WB277" s="66"/>
      <c r="WC277" s="54"/>
      <c r="WD277" s="66"/>
      <c r="WE277" s="54"/>
      <c r="WF277" s="66"/>
      <c r="WG277" s="54"/>
      <c r="WH277" s="66"/>
      <c r="WI277" s="54"/>
      <c r="WJ277" s="66"/>
      <c r="WK277" s="54"/>
      <c r="WL277" s="66"/>
      <c r="WM277" s="54"/>
      <c r="WN277" s="66"/>
      <c r="WO277" s="54"/>
      <c r="WP277" s="66"/>
      <c r="WQ277" s="54"/>
      <c r="WR277" s="66"/>
      <c r="WS277" s="54"/>
      <c r="WT277" s="66"/>
      <c r="WU277" s="54"/>
      <c r="WV277" s="66"/>
      <c r="WW277" s="54"/>
      <c r="WX277" s="66"/>
      <c r="WY277" s="54"/>
      <c r="WZ277" s="66"/>
      <c r="XA277" s="54"/>
      <c r="XB277" s="66"/>
      <c r="XC277" s="54"/>
      <c r="XD277" s="66"/>
      <c r="XE277" s="54"/>
      <c r="XF277" s="66"/>
      <c r="XG277" s="54"/>
      <c r="XH277" s="66"/>
      <c r="XI277" s="54"/>
      <c r="XJ277" s="66"/>
      <c r="XK277" s="54"/>
      <c r="XL277" s="66"/>
      <c r="XM277" s="54"/>
      <c r="XN277" s="66"/>
      <c r="XO277" s="54"/>
      <c r="XP277" s="66"/>
      <c r="XQ277" s="54"/>
      <c r="XR277" s="66"/>
      <c r="XS277" s="54"/>
      <c r="XT277" s="66"/>
      <c r="XU277" s="54"/>
      <c r="XV277" s="66"/>
      <c r="XW277" s="54"/>
      <c r="XX277" s="66"/>
      <c r="XY277" s="54"/>
      <c r="XZ277" s="66"/>
      <c r="YA277" s="54"/>
      <c r="YB277" s="66"/>
      <c r="YC277" s="54"/>
      <c r="YD277" s="66"/>
      <c r="YE277" s="54"/>
      <c r="YF277" s="66"/>
      <c r="YG277" s="54"/>
      <c r="YH277" s="66"/>
      <c r="YI277" s="54"/>
      <c r="YJ277" s="66"/>
      <c r="YK277" s="54"/>
      <c r="YL277" s="66"/>
      <c r="YM277" s="54"/>
      <c r="YN277" s="66"/>
      <c r="YO277" s="54"/>
      <c r="YP277" s="66"/>
      <c r="YQ277" s="54"/>
      <c r="YR277" s="66"/>
      <c r="YS277" s="54"/>
      <c r="YT277" s="66"/>
      <c r="YU277" s="54"/>
      <c r="YV277" s="66"/>
      <c r="YW277" s="54"/>
      <c r="YX277" s="66"/>
      <c r="YY277" s="54"/>
      <c r="YZ277" s="66"/>
      <c r="ZA277" s="54"/>
      <c r="ZB277" s="66"/>
      <c r="ZC277" s="54"/>
      <c r="ZD277" s="66"/>
      <c r="ZE277" s="54"/>
      <c r="ZF277" s="66"/>
      <c r="ZG277" s="54"/>
      <c r="ZH277" s="66"/>
      <c r="ZI277" s="54"/>
      <c r="ZJ277" s="66"/>
      <c r="ZK277" s="54"/>
      <c r="ZL277" s="66"/>
      <c r="ZM277" s="54"/>
      <c r="ZN277" s="66"/>
      <c r="ZO277" s="54"/>
      <c r="ZP277" s="66"/>
      <c r="ZQ277" s="54"/>
      <c r="ZR277" s="66"/>
      <c r="ZS277" s="54"/>
      <c r="ZT277" s="66"/>
      <c r="ZU277" s="54"/>
      <c r="ZV277" s="66"/>
      <c r="ZW277" s="54"/>
      <c r="ZX277" s="66"/>
      <c r="ZY277" s="54"/>
      <c r="ZZ277" s="66"/>
      <c r="AAA277" s="54"/>
      <c r="AAB277" s="66"/>
      <c r="AAC277" s="54"/>
      <c r="AAD277" s="66"/>
      <c r="AAE277" s="54"/>
      <c r="AAF277" s="66"/>
      <c r="AAG277" s="54"/>
      <c r="AAH277" s="66"/>
      <c r="AAI277" s="54"/>
      <c r="AAJ277" s="66"/>
      <c r="AAK277" s="54"/>
      <c r="AAL277" s="66"/>
      <c r="AAM277" s="54"/>
      <c r="AAN277" s="66"/>
      <c r="AAO277" s="54"/>
      <c r="AAP277" s="66"/>
      <c r="AAQ277" s="54"/>
      <c r="AAR277" s="66"/>
      <c r="AAS277" s="54"/>
      <c r="AAT277" s="66"/>
      <c r="AAU277" s="54"/>
      <c r="AAV277" s="66"/>
      <c r="AAW277" s="54"/>
      <c r="AAX277" s="66"/>
      <c r="AAY277" s="54"/>
      <c r="AAZ277" s="66"/>
      <c r="ABA277" s="54"/>
      <c r="ABB277" s="66"/>
      <c r="ABC277" s="54"/>
      <c r="ABD277" s="66"/>
      <c r="ABE277" s="54"/>
      <c r="ABF277" s="66"/>
      <c r="ABG277" s="54"/>
      <c r="ABH277" s="66"/>
      <c r="ABI277" s="54"/>
      <c r="ABJ277" s="66"/>
      <c r="ABK277" s="54"/>
      <c r="ABL277" s="66"/>
      <c r="ABM277" s="54"/>
      <c r="ABN277" s="66"/>
      <c r="ABO277" s="54"/>
      <c r="ABP277" s="66"/>
      <c r="ABQ277" s="54"/>
      <c r="ABR277" s="66"/>
      <c r="ABS277" s="54"/>
      <c r="ABT277" s="66"/>
      <c r="ABU277" s="54"/>
      <c r="ABV277" s="66"/>
      <c r="ABW277" s="54"/>
      <c r="ABX277" s="66"/>
      <c r="ABY277" s="54"/>
      <c r="ABZ277" s="66"/>
      <c r="ACA277" s="54"/>
      <c r="ACB277" s="66"/>
      <c r="ACC277" s="54"/>
      <c r="ACD277" s="66"/>
      <c r="ACE277" s="54"/>
      <c r="ACF277" s="66"/>
      <c r="ACG277" s="54"/>
      <c r="ACH277" s="66"/>
      <c r="ACI277" s="54"/>
      <c r="ACJ277" s="66"/>
      <c r="ACK277" s="54"/>
      <c r="ACL277" s="66"/>
      <c r="ACM277" s="54"/>
      <c r="ACN277" s="66"/>
      <c r="ACO277" s="54"/>
      <c r="ACP277" s="66"/>
      <c r="ACQ277" s="54"/>
      <c r="ACR277" s="66"/>
      <c r="ACS277" s="54"/>
      <c r="ACT277" s="66"/>
      <c r="ACU277" s="54"/>
      <c r="ACV277" s="66"/>
      <c r="ACW277" s="54"/>
      <c r="ACX277" s="66"/>
      <c r="ACY277" s="54"/>
      <c r="ACZ277" s="66"/>
      <c r="ADA277" s="54"/>
      <c r="ADB277" s="66"/>
      <c r="ADC277" s="54"/>
      <c r="ADD277" s="66"/>
      <c r="ADE277" s="54"/>
      <c r="ADF277" s="66"/>
      <c r="ADG277" s="54"/>
      <c r="ADH277" s="66"/>
      <c r="ADI277" s="54"/>
      <c r="ADJ277" s="66"/>
      <c r="ADK277" s="54"/>
      <c r="ADL277" s="66"/>
      <c r="ADM277" s="54"/>
      <c r="ADN277" s="66"/>
      <c r="ADO277" s="54"/>
      <c r="ADP277" s="66"/>
      <c r="ADQ277" s="54"/>
      <c r="ADR277" s="66"/>
      <c r="ADS277" s="54"/>
      <c r="ADT277" s="66"/>
      <c r="ADU277" s="54"/>
      <c r="ADV277" s="66"/>
      <c r="ADW277" s="54"/>
      <c r="ADX277" s="66"/>
      <c r="ADY277" s="54"/>
      <c r="ADZ277" s="66"/>
      <c r="AEA277" s="54"/>
      <c r="AEB277" s="66"/>
      <c r="AEC277" s="54"/>
      <c r="AED277" s="66"/>
      <c r="AEE277" s="54"/>
      <c r="AEF277" s="66"/>
      <c r="AEG277" s="54"/>
      <c r="AEH277" s="66"/>
      <c r="AEI277" s="54"/>
      <c r="AEJ277" s="66"/>
      <c r="AEK277" s="54"/>
      <c r="AEL277" s="66"/>
      <c r="AEM277" s="54"/>
      <c r="AEN277" s="66"/>
      <c r="AEO277" s="54"/>
      <c r="AEP277" s="66"/>
      <c r="AEQ277" s="54"/>
      <c r="AER277" s="66"/>
      <c r="AES277" s="54"/>
      <c r="AET277" s="66"/>
      <c r="AEU277" s="54"/>
      <c r="AEV277" s="66"/>
      <c r="AEW277" s="54"/>
      <c r="AEX277" s="66"/>
      <c r="AEY277" s="54"/>
      <c r="AEZ277" s="66"/>
      <c r="AFA277" s="54"/>
      <c r="AFB277" s="66"/>
      <c r="AFC277" s="54"/>
      <c r="AFD277" s="66"/>
      <c r="AFE277" s="54"/>
      <c r="AFF277" s="66"/>
      <c r="AFG277" s="54"/>
      <c r="AFH277" s="66"/>
      <c r="AFI277" s="54"/>
      <c r="AFJ277" s="66"/>
      <c r="AFK277" s="54"/>
      <c r="AFL277" s="66"/>
      <c r="AFM277" s="54"/>
      <c r="AFN277" s="66"/>
      <c r="AFO277" s="54"/>
      <c r="AFP277" s="66"/>
      <c r="AFQ277" s="54"/>
      <c r="AFR277" s="66"/>
      <c r="AFS277" s="54"/>
      <c r="AFT277" s="66"/>
      <c r="AFU277" s="54"/>
      <c r="AFV277" s="66"/>
      <c r="AFW277" s="54"/>
      <c r="AFX277" s="66"/>
      <c r="AFY277" s="54"/>
      <c r="AFZ277" s="66"/>
      <c r="AGA277" s="54"/>
      <c r="AGB277" s="66"/>
      <c r="AGC277" s="54"/>
      <c r="AGD277" s="66"/>
      <c r="AGE277" s="54"/>
      <c r="AGF277" s="66"/>
      <c r="AGG277" s="54"/>
      <c r="AGH277" s="66"/>
      <c r="AGI277" s="54"/>
      <c r="AGJ277" s="66"/>
      <c r="AGK277" s="54"/>
      <c r="AGL277" s="66"/>
      <c r="AGM277" s="54"/>
      <c r="AGN277" s="66"/>
      <c r="AGO277" s="54"/>
      <c r="AGP277" s="66"/>
      <c r="AGQ277" s="54"/>
      <c r="AGR277" s="66"/>
      <c r="AGS277" s="54"/>
      <c r="AGT277" s="66"/>
      <c r="AGU277" s="54"/>
      <c r="AGV277" s="66"/>
      <c r="AGW277" s="54"/>
      <c r="AGX277" s="66"/>
      <c r="AGY277" s="54"/>
      <c r="AGZ277" s="66"/>
      <c r="AHA277" s="54"/>
      <c r="AHB277" s="66"/>
      <c r="AHC277" s="54"/>
      <c r="AHD277" s="66"/>
      <c r="AHE277" s="54"/>
      <c r="AHF277" s="66"/>
      <c r="AHG277" s="54"/>
      <c r="AHH277" s="66"/>
      <c r="AHI277" s="54"/>
      <c r="AHJ277" s="66"/>
      <c r="AHK277" s="54"/>
      <c r="AHL277" s="66"/>
      <c r="AHM277" s="54"/>
      <c r="AHN277" s="66"/>
      <c r="AHO277" s="54"/>
      <c r="AHP277" s="66"/>
      <c r="AHQ277" s="54"/>
      <c r="AHR277" s="66"/>
      <c r="AHS277" s="54"/>
      <c r="AHT277" s="66"/>
      <c r="AHU277" s="54"/>
      <c r="AHV277" s="66"/>
      <c r="AHW277" s="54"/>
      <c r="AHX277" s="66"/>
      <c r="AHY277" s="54"/>
      <c r="AHZ277" s="66"/>
      <c r="AIA277" s="54"/>
      <c r="AIB277" s="66"/>
      <c r="AIC277" s="54"/>
      <c r="AID277" s="66"/>
      <c r="AIE277" s="54"/>
      <c r="AIF277" s="66"/>
      <c r="AIG277" s="54"/>
      <c r="AIH277" s="66"/>
      <c r="AII277" s="54"/>
      <c r="AIJ277" s="66"/>
      <c r="AIK277" s="54"/>
      <c r="AIL277" s="66"/>
      <c r="AIM277" s="54"/>
      <c r="AIN277" s="66"/>
      <c r="AIO277" s="54"/>
      <c r="AIP277" s="66"/>
      <c r="AIQ277" s="54"/>
      <c r="AIR277" s="66"/>
      <c r="AIS277" s="54"/>
      <c r="AIT277" s="66"/>
      <c r="AIU277" s="54"/>
      <c r="AIV277" s="66"/>
      <c r="AIW277" s="54"/>
      <c r="AIX277" s="66"/>
      <c r="AIY277" s="54"/>
      <c r="AIZ277" s="66"/>
      <c r="AJA277" s="54"/>
      <c r="AJB277" s="66"/>
      <c r="AJC277" s="54"/>
      <c r="AJD277" s="66"/>
      <c r="AJE277" s="54"/>
      <c r="AJF277" s="66"/>
      <c r="AJG277" s="54"/>
      <c r="AJH277" s="66"/>
      <c r="AJI277" s="54"/>
      <c r="AJJ277" s="66"/>
      <c r="AJK277" s="54"/>
      <c r="AJL277" s="66"/>
      <c r="AJM277" s="54"/>
      <c r="AJN277" s="66"/>
      <c r="AJO277" s="54"/>
      <c r="AJP277" s="66"/>
      <c r="AJQ277" s="54"/>
      <c r="AJR277" s="66"/>
      <c r="AJS277" s="54"/>
      <c r="AJT277" s="66"/>
      <c r="AJU277" s="54"/>
      <c r="AJV277" s="66"/>
      <c r="AJW277" s="54"/>
      <c r="AJX277" s="66"/>
      <c r="AJY277" s="54"/>
      <c r="AJZ277" s="66"/>
      <c r="AKA277" s="54"/>
      <c r="AKB277" s="66"/>
      <c r="AKC277" s="54"/>
      <c r="AKD277" s="66"/>
      <c r="AKE277" s="54"/>
      <c r="AKF277" s="66"/>
      <c r="AKG277" s="54"/>
      <c r="AKH277" s="66"/>
      <c r="AKI277" s="54"/>
      <c r="AKJ277" s="66"/>
      <c r="AKK277" s="54"/>
      <c r="AKL277" s="66"/>
      <c r="AKM277" s="54"/>
      <c r="AKN277" s="66"/>
      <c r="AKO277" s="54"/>
      <c r="AKP277" s="66"/>
      <c r="AKQ277" s="54"/>
      <c r="AKR277" s="66"/>
      <c r="AKS277" s="54"/>
      <c r="AKT277" s="66"/>
      <c r="AKU277" s="54"/>
      <c r="AKV277" s="66"/>
      <c r="AKW277" s="54"/>
      <c r="AKX277" s="66"/>
      <c r="AKY277" s="54"/>
      <c r="AKZ277" s="66"/>
      <c r="ALA277" s="54"/>
      <c r="ALB277" s="66"/>
      <c r="ALC277" s="54"/>
      <c r="ALD277" s="66"/>
      <c r="ALE277" s="54"/>
      <c r="ALF277" s="66"/>
      <c r="ALG277" s="54"/>
      <c r="ALH277" s="66"/>
      <c r="ALI277" s="54"/>
      <c r="ALJ277" s="66"/>
      <c r="ALK277" s="54"/>
      <c r="ALL277" s="66"/>
      <c r="ALM277" s="54"/>
      <c r="ALN277" s="66"/>
      <c r="ALO277" s="54"/>
      <c r="ALP277" s="66"/>
      <c r="ALQ277" s="54"/>
      <c r="ALR277" s="66"/>
      <c r="ALS277" s="54"/>
      <c r="ALT277" s="66"/>
      <c r="ALU277" s="54"/>
      <c r="ALV277" s="66"/>
      <c r="ALW277" s="54"/>
      <c r="ALX277" s="66"/>
      <c r="ALY277" s="54"/>
      <c r="ALZ277" s="66"/>
      <c r="AMA277" s="54"/>
      <c r="AMB277" s="66"/>
      <c r="AMC277" s="54"/>
      <c r="AMD277" s="66"/>
      <c r="AME277" s="54"/>
      <c r="AMF277" s="66"/>
      <c r="AMG277" s="54"/>
      <c r="AMH277" s="66"/>
      <c r="AMI277" s="54"/>
      <c r="AMJ277" s="66"/>
      <c r="AMK277" s="54"/>
      <c r="AML277" s="66"/>
      <c r="AMM277" s="54"/>
      <c r="AMN277" s="66"/>
      <c r="AMO277" s="54"/>
      <c r="AMP277" s="66"/>
      <c r="AMQ277" s="54"/>
      <c r="AMR277" s="66"/>
      <c r="AMS277" s="54"/>
      <c r="AMT277" s="66"/>
      <c r="AMU277" s="54"/>
      <c r="AMV277" s="66"/>
      <c r="AMW277" s="54"/>
      <c r="AMX277" s="66"/>
      <c r="AMY277" s="54"/>
      <c r="AMZ277" s="66"/>
      <c r="ANA277" s="54"/>
      <c r="ANB277" s="66"/>
      <c r="ANC277" s="54"/>
      <c r="AND277" s="66"/>
      <c r="ANE277" s="54"/>
      <c r="ANF277" s="66"/>
      <c r="ANG277" s="54"/>
      <c r="ANH277" s="66"/>
      <c r="ANI277" s="54"/>
      <c r="ANJ277" s="66"/>
      <c r="ANK277" s="54"/>
      <c r="ANL277" s="66"/>
      <c r="ANM277" s="54"/>
      <c r="ANN277" s="66"/>
      <c r="ANO277" s="54"/>
      <c r="ANP277" s="66"/>
      <c r="ANQ277" s="54"/>
      <c r="ANR277" s="66"/>
      <c r="ANS277" s="54"/>
      <c r="ANT277" s="66"/>
      <c r="ANU277" s="54"/>
      <c r="ANV277" s="66"/>
      <c r="ANW277" s="54"/>
      <c r="ANX277" s="66"/>
      <c r="ANY277" s="54"/>
      <c r="ANZ277" s="66"/>
      <c r="AOA277" s="54"/>
      <c r="AOB277" s="66"/>
      <c r="AOC277" s="54"/>
      <c r="AOD277" s="66"/>
      <c r="AOE277" s="54"/>
      <c r="AOF277" s="66"/>
      <c r="AOG277" s="54"/>
      <c r="AOH277" s="66"/>
      <c r="AOI277" s="54"/>
      <c r="AOJ277" s="66"/>
      <c r="AOK277" s="54"/>
      <c r="AOL277" s="66"/>
      <c r="AOM277" s="54"/>
      <c r="AON277" s="66"/>
      <c r="AOO277" s="54"/>
      <c r="AOP277" s="66"/>
      <c r="AOQ277" s="54"/>
      <c r="AOR277" s="66"/>
      <c r="AOS277" s="54"/>
      <c r="AOT277" s="66"/>
      <c r="AOU277" s="54"/>
      <c r="AOV277" s="66"/>
      <c r="AOW277" s="54"/>
      <c r="AOX277" s="66"/>
      <c r="AOY277" s="54"/>
      <c r="AOZ277" s="66"/>
      <c r="APA277" s="54"/>
      <c r="APB277" s="66"/>
      <c r="APC277" s="54"/>
      <c r="APD277" s="66"/>
      <c r="APE277" s="54"/>
      <c r="APF277" s="66"/>
      <c r="APG277" s="54"/>
      <c r="APH277" s="66"/>
      <c r="API277" s="54"/>
      <c r="APJ277" s="66"/>
      <c r="APK277" s="54"/>
      <c r="APL277" s="66"/>
      <c r="APM277" s="54"/>
      <c r="APN277" s="66"/>
      <c r="APO277" s="54"/>
      <c r="APP277" s="66"/>
      <c r="APQ277" s="54"/>
      <c r="APR277" s="66"/>
      <c r="APS277" s="54"/>
      <c r="APT277" s="66"/>
      <c r="APU277" s="54"/>
      <c r="APV277" s="66"/>
      <c r="APW277" s="54"/>
      <c r="APX277" s="66"/>
      <c r="APY277" s="54"/>
      <c r="APZ277" s="66"/>
      <c r="AQA277" s="54"/>
      <c r="AQB277" s="66"/>
      <c r="AQC277" s="54"/>
      <c r="AQD277" s="66"/>
      <c r="AQE277" s="54"/>
      <c r="AQF277" s="66"/>
      <c r="AQG277" s="54"/>
      <c r="AQH277" s="66"/>
      <c r="AQI277" s="54"/>
      <c r="AQJ277" s="66"/>
      <c r="AQK277" s="54"/>
      <c r="AQL277" s="66"/>
      <c r="AQM277" s="54"/>
      <c r="AQN277" s="66"/>
      <c r="AQO277" s="54"/>
      <c r="AQP277" s="66"/>
      <c r="AQQ277" s="54"/>
      <c r="AQR277" s="66"/>
      <c r="AQS277" s="54"/>
      <c r="AQT277" s="66"/>
      <c r="AQU277" s="54"/>
      <c r="AQV277" s="66"/>
      <c r="AQW277" s="54"/>
      <c r="AQX277" s="66"/>
      <c r="AQY277" s="54"/>
      <c r="AQZ277" s="66"/>
      <c r="ARA277" s="54"/>
      <c r="ARB277" s="66"/>
      <c r="ARC277" s="54"/>
      <c r="ARD277" s="66"/>
      <c r="ARE277" s="54"/>
      <c r="ARF277" s="66"/>
      <c r="ARG277" s="54"/>
      <c r="ARH277" s="66"/>
      <c r="ARI277" s="54"/>
      <c r="ARJ277" s="66"/>
      <c r="ARK277" s="54"/>
      <c r="ARL277" s="66"/>
      <c r="ARM277" s="54"/>
      <c r="ARN277" s="66"/>
      <c r="ARO277" s="54"/>
      <c r="ARP277" s="66"/>
      <c r="ARQ277" s="54"/>
      <c r="ARR277" s="66"/>
      <c r="ARS277" s="54"/>
      <c r="ART277" s="66"/>
      <c r="ARU277" s="54"/>
      <c r="ARV277" s="66"/>
      <c r="ARW277" s="54"/>
      <c r="ARX277" s="66"/>
      <c r="ARY277" s="54"/>
      <c r="ARZ277" s="66"/>
      <c r="ASA277" s="54"/>
      <c r="ASB277" s="66"/>
      <c r="ASC277" s="54"/>
      <c r="ASD277" s="66"/>
      <c r="ASE277" s="54"/>
      <c r="ASF277" s="66"/>
      <c r="ASG277" s="54"/>
      <c r="ASH277" s="66"/>
      <c r="ASI277" s="54"/>
      <c r="ASJ277" s="66"/>
      <c r="ASK277" s="54"/>
      <c r="ASL277" s="66"/>
      <c r="ASM277" s="54"/>
      <c r="ASN277" s="66"/>
      <c r="ASO277" s="54"/>
      <c r="ASP277" s="66"/>
      <c r="ASQ277" s="54"/>
      <c r="ASR277" s="66"/>
      <c r="ASS277" s="54"/>
      <c r="AST277" s="66"/>
      <c r="ASU277" s="54"/>
      <c r="ASV277" s="66"/>
      <c r="ASW277" s="54"/>
      <c r="ASX277" s="66"/>
      <c r="ASY277" s="54"/>
      <c r="ASZ277" s="66"/>
      <c r="ATA277" s="54"/>
      <c r="ATB277" s="66"/>
      <c r="ATC277" s="54"/>
      <c r="ATD277" s="66"/>
      <c r="ATE277" s="54"/>
      <c r="ATF277" s="66"/>
      <c r="ATG277" s="54"/>
      <c r="ATH277" s="66"/>
      <c r="ATI277" s="54"/>
      <c r="ATJ277" s="66"/>
      <c r="ATK277" s="54"/>
      <c r="ATL277" s="66"/>
      <c r="ATM277" s="54"/>
      <c r="ATN277" s="66"/>
      <c r="ATO277" s="54"/>
      <c r="ATP277" s="66"/>
      <c r="ATQ277" s="54"/>
      <c r="ATR277" s="66"/>
      <c r="ATS277" s="54"/>
      <c r="ATT277" s="66"/>
      <c r="ATU277" s="54"/>
      <c r="ATV277" s="66"/>
      <c r="ATW277" s="54"/>
      <c r="ATX277" s="66"/>
      <c r="ATY277" s="54"/>
      <c r="ATZ277" s="66"/>
      <c r="AUA277" s="54"/>
      <c r="AUB277" s="66"/>
      <c r="AUC277" s="54"/>
      <c r="AUD277" s="66"/>
      <c r="AUE277" s="54"/>
      <c r="AUF277" s="66"/>
      <c r="AUG277" s="54"/>
      <c r="AUH277" s="66"/>
      <c r="AUI277" s="54"/>
      <c r="AUJ277" s="66"/>
      <c r="AUK277" s="54"/>
      <c r="AUL277" s="66"/>
      <c r="AUM277" s="54"/>
      <c r="AUN277" s="66"/>
      <c r="AUO277" s="54"/>
      <c r="AUP277" s="66"/>
      <c r="AUQ277" s="54"/>
      <c r="AUR277" s="66"/>
      <c r="AUS277" s="54"/>
      <c r="AUT277" s="66"/>
      <c r="AUU277" s="54"/>
      <c r="AUV277" s="66"/>
      <c r="AUW277" s="54"/>
      <c r="AUX277" s="66"/>
      <c r="AUY277" s="54"/>
      <c r="AUZ277" s="66"/>
      <c r="AVA277" s="54"/>
      <c r="AVB277" s="66"/>
      <c r="AVC277" s="54"/>
      <c r="AVD277" s="66"/>
      <c r="AVE277" s="54"/>
      <c r="AVF277" s="66"/>
      <c r="AVG277" s="54"/>
      <c r="AVH277" s="66"/>
      <c r="AVI277" s="54"/>
      <c r="AVJ277" s="66"/>
      <c r="AVK277" s="54"/>
      <c r="AVL277" s="66"/>
      <c r="AVM277" s="54"/>
      <c r="AVN277" s="66"/>
      <c r="AVO277" s="54"/>
      <c r="AVP277" s="66"/>
      <c r="AVQ277" s="54"/>
      <c r="AVR277" s="66"/>
      <c r="AVS277" s="54"/>
      <c r="AVT277" s="66"/>
      <c r="AVU277" s="54"/>
      <c r="AVV277" s="66"/>
      <c r="AVW277" s="54"/>
      <c r="AVX277" s="66"/>
      <c r="AVY277" s="54"/>
      <c r="AVZ277" s="66"/>
      <c r="AWA277" s="54"/>
      <c r="AWB277" s="66"/>
      <c r="AWC277" s="54"/>
      <c r="AWD277" s="66"/>
      <c r="AWE277" s="54"/>
      <c r="AWF277" s="66"/>
      <c r="AWG277" s="54"/>
      <c r="AWH277" s="66"/>
      <c r="AWI277" s="54"/>
      <c r="AWJ277" s="66"/>
      <c r="AWK277" s="54"/>
      <c r="AWL277" s="66"/>
      <c r="AWM277" s="54"/>
      <c r="AWN277" s="66"/>
      <c r="AWO277" s="54"/>
      <c r="AWP277" s="66"/>
      <c r="AWQ277" s="54"/>
      <c r="AWR277" s="66"/>
      <c r="AWS277" s="54"/>
      <c r="AWT277" s="66"/>
      <c r="AWU277" s="54"/>
      <c r="AWV277" s="66"/>
      <c r="AWW277" s="54"/>
      <c r="AWX277" s="66"/>
      <c r="AWY277" s="54"/>
      <c r="AWZ277" s="66"/>
      <c r="AXA277" s="54"/>
      <c r="AXB277" s="66"/>
      <c r="AXC277" s="54"/>
      <c r="AXD277" s="66"/>
      <c r="AXE277" s="54"/>
      <c r="AXF277" s="66"/>
      <c r="AXG277" s="54"/>
      <c r="AXH277" s="66"/>
      <c r="AXI277" s="54"/>
      <c r="AXJ277" s="66"/>
      <c r="AXK277" s="54"/>
      <c r="AXL277" s="66"/>
      <c r="AXM277" s="54"/>
      <c r="AXN277" s="66"/>
      <c r="AXO277" s="54"/>
      <c r="AXP277" s="66"/>
      <c r="AXQ277" s="54"/>
      <c r="AXR277" s="66"/>
      <c r="AXS277" s="54"/>
      <c r="AXT277" s="66"/>
      <c r="AXU277" s="54"/>
      <c r="AXV277" s="66"/>
      <c r="AXW277" s="54"/>
      <c r="AXX277" s="66"/>
      <c r="AXY277" s="54"/>
      <c r="AXZ277" s="66"/>
      <c r="AYA277" s="54"/>
      <c r="AYB277" s="66"/>
      <c r="AYC277" s="54"/>
      <c r="AYD277" s="66"/>
      <c r="AYE277" s="54"/>
      <c r="AYF277" s="66"/>
      <c r="AYG277" s="54"/>
      <c r="AYH277" s="66"/>
      <c r="AYI277" s="54"/>
      <c r="AYJ277" s="66"/>
      <c r="AYK277" s="54"/>
      <c r="AYL277" s="66"/>
      <c r="AYM277" s="54"/>
      <c r="AYN277" s="66"/>
      <c r="AYO277" s="54"/>
      <c r="AYP277" s="66"/>
      <c r="AYQ277" s="54"/>
      <c r="AYR277" s="66"/>
      <c r="AYS277" s="54"/>
      <c r="AYT277" s="66"/>
      <c r="AYU277" s="54"/>
      <c r="AYV277" s="66"/>
      <c r="AYW277" s="54"/>
      <c r="AYX277" s="66"/>
      <c r="AYY277" s="54"/>
      <c r="AYZ277" s="66"/>
      <c r="AZA277" s="54"/>
      <c r="AZB277" s="66"/>
      <c r="AZC277" s="54"/>
      <c r="AZD277" s="66"/>
      <c r="AZE277" s="54"/>
      <c r="AZF277" s="66"/>
      <c r="AZG277" s="54"/>
      <c r="AZH277" s="66"/>
      <c r="AZI277" s="54"/>
      <c r="AZJ277" s="66"/>
      <c r="AZK277" s="54"/>
      <c r="AZL277" s="66"/>
      <c r="AZM277" s="54"/>
      <c r="AZN277" s="66"/>
      <c r="AZO277" s="54"/>
      <c r="AZP277" s="66"/>
      <c r="AZQ277" s="54"/>
      <c r="AZR277" s="66"/>
      <c r="AZS277" s="54"/>
      <c r="AZT277" s="66"/>
      <c r="AZU277" s="54"/>
      <c r="AZV277" s="66"/>
      <c r="AZW277" s="54"/>
      <c r="AZX277" s="66"/>
      <c r="AZY277" s="54"/>
      <c r="AZZ277" s="66"/>
      <c r="BAA277" s="54"/>
      <c r="BAB277" s="66"/>
      <c r="BAC277" s="54"/>
      <c r="BAD277" s="66"/>
      <c r="BAE277" s="54"/>
      <c r="BAF277" s="66"/>
      <c r="BAG277" s="54"/>
      <c r="BAH277" s="66"/>
      <c r="BAI277" s="54"/>
      <c r="BAJ277" s="66"/>
      <c r="BAK277" s="54"/>
      <c r="BAL277" s="66"/>
      <c r="BAM277" s="54"/>
      <c r="BAN277" s="66"/>
      <c r="BAO277" s="54"/>
      <c r="BAP277" s="66"/>
      <c r="BAQ277" s="54"/>
      <c r="BAR277" s="66"/>
      <c r="BAS277" s="54"/>
      <c r="BAT277" s="66"/>
      <c r="BAU277" s="54"/>
      <c r="BAV277" s="66"/>
      <c r="BAW277" s="54"/>
      <c r="BAX277" s="66"/>
      <c r="BAY277" s="54"/>
      <c r="BAZ277" s="66"/>
      <c r="BBA277" s="54"/>
      <c r="BBB277" s="66"/>
      <c r="BBC277" s="54"/>
      <c r="BBD277" s="66"/>
      <c r="BBE277" s="54"/>
      <c r="BBF277" s="66"/>
      <c r="BBG277" s="54"/>
      <c r="BBH277" s="66"/>
      <c r="BBI277" s="54"/>
      <c r="BBJ277" s="66"/>
      <c r="BBK277" s="54"/>
      <c r="BBL277" s="66"/>
      <c r="BBM277" s="54"/>
      <c r="BBN277" s="66"/>
      <c r="BBO277" s="54"/>
      <c r="BBP277" s="66"/>
      <c r="BBQ277" s="54"/>
      <c r="BBR277" s="66"/>
      <c r="BBS277" s="54"/>
      <c r="BBT277" s="66"/>
      <c r="BBU277" s="54"/>
      <c r="BBV277" s="66"/>
      <c r="BBW277" s="54"/>
      <c r="BBX277" s="66"/>
      <c r="BBY277" s="54"/>
      <c r="BBZ277" s="66"/>
      <c r="BCA277" s="54"/>
      <c r="BCB277" s="66"/>
      <c r="BCC277" s="54"/>
      <c r="BCD277" s="66"/>
      <c r="BCE277" s="54"/>
      <c r="BCF277" s="66"/>
      <c r="BCG277" s="54"/>
      <c r="BCH277" s="66"/>
      <c r="BCI277" s="54"/>
      <c r="BCJ277" s="66"/>
      <c r="BCK277" s="54"/>
      <c r="BCL277" s="66"/>
      <c r="BCM277" s="54"/>
      <c r="BCN277" s="66"/>
      <c r="BCO277" s="54"/>
      <c r="BCP277" s="66"/>
      <c r="BCQ277" s="54"/>
      <c r="BCR277" s="66"/>
      <c r="BCS277" s="54"/>
      <c r="BCT277" s="66"/>
      <c r="BCU277" s="54"/>
      <c r="BCV277" s="66"/>
      <c r="BCW277" s="54"/>
      <c r="BCX277" s="66"/>
      <c r="BCY277" s="54"/>
      <c r="BCZ277" s="66"/>
      <c r="BDA277" s="54"/>
      <c r="BDB277" s="66"/>
      <c r="BDC277" s="54"/>
      <c r="BDD277" s="66"/>
      <c r="BDE277" s="54"/>
      <c r="BDF277" s="66"/>
      <c r="BDG277" s="54"/>
      <c r="BDH277" s="66"/>
      <c r="BDI277" s="54"/>
      <c r="BDJ277" s="66"/>
      <c r="BDK277" s="54"/>
      <c r="BDL277" s="66"/>
      <c r="BDM277" s="54"/>
      <c r="BDN277" s="66"/>
      <c r="BDO277" s="54"/>
      <c r="BDP277" s="66"/>
      <c r="BDQ277" s="54"/>
      <c r="BDR277" s="66"/>
      <c r="BDS277" s="54"/>
      <c r="BDT277" s="66"/>
      <c r="BDU277" s="54"/>
      <c r="BDV277" s="66"/>
      <c r="BDW277" s="54"/>
      <c r="BDX277" s="66"/>
      <c r="BDY277" s="54"/>
      <c r="BDZ277" s="66"/>
      <c r="BEA277" s="54"/>
      <c r="BEB277" s="66"/>
      <c r="BEC277" s="54"/>
      <c r="BED277" s="66"/>
      <c r="BEE277" s="54"/>
      <c r="BEF277" s="66"/>
      <c r="BEG277" s="54"/>
      <c r="BEH277" s="66"/>
      <c r="BEI277" s="54"/>
      <c r="BEJ277" s="66"/>
      <c r="BEK277" s="54"/>
      <c r="BEL277" s="66"/>
      <c r="BEM277" s="54"/>
      <c r="BEN277" s="66"/>
      <c r="BEO277" s="54"/>
      <c r="BEP277" s="66"/>
      <c r="BEQ277" s="54"/>
      <c r="BER277" s="66"/>
      <c r="BES277" s="54"/>
      <c r="BET277" s="66"/>
      <c r="BEU277" s="54"/>
      <c r="BEV277" s="66"/>
      <c r="BEW277" s="54"/>
      <c r="BEX277" s="66"/>
      <c r="BEY277" s="54"/>
      <c r="BEZ277" s="66"/>
      <c r="BFA277" s="54"/>
      <c r="BFB277" s="66"/>
      <c r="BFC277" s="54"/>
      <c r="BFD277" s="66"/>
      <c r="BFE277" s="54"/>
      <c r="BFF277" s="66"/>
      <c r="BFG277" s="54"/>
      <c r="BFH277" s="66"/>
      <c r="BFI277" s="54"/>
      <c r="BFJ277" s="66"/>
      <c r="BFK277" s="54"/>
      <c r="BFL277" s="66"/>
      <c r="BFM277" s="54"/>
      <c r="BFN277" s="66"/>
      <c r="BFO277" s="54"/>
      <c r="BFP277" s="66"/>
      <c r="BFQ277" s="54"/>
      <c r="BFR277" s="66"/>
      <c r="BFS277" s="54"/>
      <c r="BFT277" s="66"/>
      <c r="BFU277" s="54"/>
      <c r="BFV277" s="66"/>
      <c r="BFW277" s="54"/>
      <c r="BFX277" s="66"/>
      <c r="BFY277" s="54"/>
      <c r="BFZ277" s="66"/>
      <c r="BGA277" s="54"/>
      <c r="BGB277" s="66"/>
      <c r="BGC277" s="54"/>
      <c r="BGD277" s="66"/>
      <c r="BGE277" s="54"/>
      <c r="BGF277" s="66"/>
      <c r="BGG277" s="54"/>
      <c r="BGH277" s="66"/>
      <c r="BGI277" s="54"/>
      <c r="BGJ277" s="66"/>
      <c r="BGK277" s="54"/>
      <c r="BGL277" s="66"/>
      <c r="BGM277" s="54"/>
      <c r="BGN277" s="66"/>
      <c r="BGO277" s="54"/>
      <c r="BGP277" s="66"/>
      <c r="BGQ277" s="54"/>
      <c r="BGR277" s="66"/>
      <c r="BGS277" s="54"/>
      <c r="BGT277" s="66"/>
      <c r="BGU277" s="54"/>
      <c r="BGV277" s="66"/>
      <c r="BGW277" s="54"/>
      <c r="BGX277" s="66"/>
      <c r="BGY277" s="54"/>
      <c r="BGZ277" s="66"/>
      <c r="BHA277" s="54"/>
      <c r="BHB277" s="66"/>
      <c r="BHC277" s="54"/>
      <c r="BHD277" s="66"/>
      <c r="BHE277" s="54"/>
      <c r="BHF277" s="66"/>
      <c r="BHG277" s="54"/>
      <c r="BHH277" s="66"/>
      <c r="BHI277" s="54"/>
      <c r="BHJ277" s="66"/>
      <c r="BHK277" s="54"/>
      <c r="BHL277" s="66"/>
      <c r="BHM277" s="54"/>
      <c r="BHN277" s="66"/>
      <c r="BHO277" s="54"/>
      <c r="BHP277" s="66"/>
      <c r="BHQ277" s="54"/>
      <c r="BHR277" s="66"/>
      <c r="BHS277" s="54"/>
      <c r="BHT277" s="66"/>
      <c r="BHU277" s="54"/>
      <c r="BHV277" s="66"/>
      <c r="BHW277" s="54"/>
      <c r="BHX277" s="66"/>
      <c r="BHY277" s="54"/>
      <c r="BHZ277" s="66"/>
      <c r="BIA277" s="54"/>
      <c r="BIB277" s="66"/>
      <c r="BIC277" s="54"/>
      <c r="BID277" s="66"/>
      <c r="BIE277" s="54"/>
      <c r="BIF277" s="66"/>
      <c r="BIG277" s="54"/>
      <c r="BIH277" s="66"/>
      <c r="BII277" s="54"/>
      <c r="BIJ277" s="66"/>
      <c r="BIK277" s="54"/>
      <c r="BIL277" s="66"/>
      <c r="BIM277" s="54"/>
      <c r="BIN277" s="66"/>
      <c r="BIO277" s="54"/>
      <c r="BIP277" s="66"/>
      <c r="BIQ277" s="54"/>
      <c r="BIR277" s="66"/>
      <c r="BIS277" s="54"/>
      <c r="BIT277" s="66"/>
      <c r="BIU277" s="54"/>
      <c r="BIV277" s="66"/>
      <c r="BIW277" s="54"/>
      <c r="BIX277" s="66"/>
      <c r="BIY277" s="54"/>
      <c r="BIZ277" s="66"/>
      <c r="BJA277" s="54"/>
      <c r="BJB277" s="66"/>
      <c r="BJC277" s="54"/>
      <c r="BJD277" s="66"/>
      <c r="BJE277" s="54"/>
      <c r="BJF277" s="66"/>
      <c r="BJG277" s="54"/>
      <c r="BJH277" s="66"/>
      <c r="BJI277" s="54"/>
      <c r="BJJ277" s="66"/>
      <c r="BJK277" s="54"/>
      <c r="BJL277" s="66"/>
      <c r="BJM277" s="54"/>
      <c r="BJN277" s="66"/>
      <c r="BJO277" s="54"/>
      <c r="BJP277" s="66"/>
      <c r="BJQ277" s="54"/>
      <c r="BJR277" s="66"/>
      <c r="BJS277" s="54"/>
      <c r="BJT277" s="66"/>
      <c r="BJU277" s="54"/>
      <c r="BJV277" s="66"/>
      <c r="BJW277" s="54"/>
      <c r="BJX277" s="66"/>
      <c r="BJY277" s="54"/>
      <c r="BJZ277" s="66"/>
      <c r="BKA277" s="54"/>
      <c r="BKB277" s="66"/>
      <c r="BKC277" s="54"/>
      <c r="BKD277" s="66"/>
      <c r="BKE277" s="54"/>
      <c r="BKF277" s="66"/>
      <c r="BKG277" s="54"/>
      <c r="BKH277" s="66"/>
      <c r="BKI277" s="54"/>
      <c r="BKJ277" s="66"/>
      <c r="BKK277" s="54"/>
      <c r="BKL277" s="66"/>
      <c r="BKM277" s="54"/>
      <c r="BKN277" s="66"/>
      <c r="BKO277" s="54"/>
      <c r="BKP277" s="66"/>
      <c r="BKQ277" s="54"/>
      <c r="BKR277" s="66"/>
      <c r="BKS277" s="54"/>
      <c r="BKT277" s="66"/>
      <c r="BKU277" s="54"/>
      <c r="BKV277" s="66"/>
      <c r="BKW277" s="54"/>
      <c r="BKX277" s="66"/>
      <c r="BKY277" s="54"/>
      <c r="BKZ277" s="66"/>
      <c r="BLA277" s="54"/>
      <c r="BLB277" s="66"/>
      <c r="BLC277" s="54"/>
      <c r="BLD277" s="66"/>
      <c r="BLE277" s="54"/>
      <c r="BLF277" s="66"/>
      <c r="BLG277" s="54"/>
      <c r="BLH277" s="66"/>
      <c r="BLI277" s="54"/>
      <c r="BLJ277" s="66"/>
      <c r="BLK277" s="54"/>
      <c r="BLL277" s="66"/>
      <c r="BLM277" s="54"/>
      <c r="BLN277" s="66"/>
      <c r="BLO277" s="54"/>
      <c r="BLP277" s="66"/>
      <c r="BLQ277" s="54"/>
      <c r="BLR277" s="66"/>
      <c r="BLS277" s="54"/>
      <c r="BLT277" s="66"/>
      <c r="BLU277" s="54"/>
      <c r="BLV277" s="66"/>
      <c r="BLW277" s="54"/>
      <c r="BLX277" s="66"/>
      <c r="BLY277" s="54"/>
      <c r="BLZ277" s="66"/>
      <c r="BMA277" s="54"/>
      <c r="BMB277" s="66"/>
      <c r="BMC277" s="54"/>
      <c r="BMD277" s="66"/>
      <c r="BME277" s="54"/>
      <c r="BMF277" s="66"/>
      <c r="BMG277" s="54"/>
      <c r="BMH277" s="66"/>
      <c r="BMI277" s="54"/>
      <c r="BMJ277" s="66"/>
      <c r="BMK277" s="54"/>
      <c r="BML277" s="66"/>
      <c r="BMM277" s="54"/>
      <c r="BMN277" s="66"/>
      <c r="BMO277" s="54"/>
      <c r="BMP277" s="66"/>
      <c r="BMQ277" s="54"/>
      <c r="BMR277" s="66"/>
      <c r="BMS277" s="54"/>
      <c r="BMT277" s="66"/>
      <c r="BMU277" s="54"/>
      <c r="BMV277" s="66"/>
      <c r="BMW277" s="54"/>
      <c r="BMX277" s="66"/>
      <c r="BMY277" s="54"/>
      <c r="BMZ277" s="66"/>
      <c r="BNA277" s="54"/>
      <c r="BNB277" s="66"/>
      <c r="BNC277" s="54"/>
      <c r="BND277" s="66"/>
      <c r="BNE277" s="54"/>
      <c r="BNF277" s="66"/>
      <c r="BNG277" s="54"/>
      <c r="BNH277" s="66"/>
      <c r="BNI277" s="54"/>
      <c r="BNJ277" s="66"/>
      <c r="BNK277" s="54"/>
      <c r="BNL277" s="66"/>
      <c r="BNM277" s="54"/>
      <c r="BNN277" s="66"/>
      <c r="BNO277" s="54"/>
      <c r="BNP277" s="66"/>
      <c r="BNQ277" s="54"/>
      <c r="BNR277" s="66"/>
      <c r="BNS277" s="54"/>
      <c r="BNT277" s="66"/>
      <c r="BNU277" s="54"/>
      <c r="BNV277" s="66"/>
      <c r="BNW277" s="54"/>
      <c r="BNX277" s="66"/>
      <c r="BNY277" s="54"/>
      <c r="BNZ277" s="66"/>
      <c r="BOA277" s="54"/>
      <c r="BOB277" s="66"/>
      <c r="BOC277" s="54"/>
      <c r="BOD277" s="66"/>
      <c r="BOE277" s="54"/>
      <c r="BOF277" s="66"/>
      <c r="BOG277" s="54"/>
      <c r="BOH277" s="66"/>
      <c r="BOI277" s="54"/>
      <c r="BOJ277" s="66"/>
      <c r="BOK277" s="54"/>
      <c r="BOL277" s="66"/>
      <c r="BOM277" s="54"/>
      <c r="BON277" s="66"/>
      <c r="BOO277" s="54"/>
      <c r="BOP277" s="66"/>
      <c r="BOQ277" s="54"/>
      <c r="BOR277" s="66"/>
      <c r="BOS277" s="54"/>
      <c r="BOT277" s="66"/>
      <c r="BOU277" s="54"/>
      <c r="BOV277" s="66"/>
      <c r="BOW277" s="54"/>
      <c r="BOX277" s="66"/>
      <c r="BOY277" s="54"/>
      <c r="BOZ277" s="66"/>
      <c r="BPA277" s="54"/>
      <c r="BPB277" s="66"/>
      <c r="BPC277" s="54"/>
      <c r="BPD277" s="66"/>
      <c r="BPE277" s="54"/>
      <c r="BPF277" s="66"/>
      <c r="BPG277" s="54"/>
      <c r="BPH277" s="66"/>
      <c r="BPI277" s="54"/>
      <c r="BPJ277" s="66"/>
      <c r="BPK277" s="54"/>
      <c r="BPL277" s="66"/>
      <c r="BPM277" s="54"/>
      <c r="BPN277" s="66"/>
      <c r="BPO277" s="54"/>
      <c r="BPP277" s="66"/>
      <c r="BPQ277" s="54"/>
      <c r="BPR277" s="66"/>
      <c r="BPS277" s="54"/>
      <c r="BPT277" s="66"/>
      <c r="BPU277" s="54"/>
      <c r="BPV277" s="66"/>
      <c r="BPW277" s="54"/>
      <c r="BPX277" s="66"/>
      <c r="BPY277" s="54"/>
      <c r="BPZ277" s="66"/>
      <c r="BQA277" s="54"/>
      <c r="BQB277" s="66"/>
      <c r="BQC277" s="54"/>
      <c r="BQD277" s="66"/>
      <c r="BQE277" s="54"/>
      <c r="BQF277" s="66"/>
      <c r="BQG277" s="54"/>
      <c r="BQH277" s="66"/>
      <c r="BQI277" s="54"/>
      <c r="BQJ277" s="66"/>
      <c r="BQK277" s="54"/>
      <c r="BQL277" s="66"/>
      <c r="BQM277" s="54"/>
      <c r="BQN277" s="66"/>
      <c r="BQO277" s="54"/>
      <c r="BQP277" s="66"/>
      <c r="BQQ277" s="54"/>
      <c r="BQR277" s="66"/>
      <c r="BQS277" s="54"/>
      <c r="BQT277" s="66"/>
      <c r="BQU277" s="54"/>
      <c r="BQV277" s="66"/>
      <c r="BQW277" s="54"/>
      <c r="BQX277" s="66"/>
      <c r="BQY277" s="54"/>
      <c r="BQZ277" s="66"/>
      <c r="BRA277" s="54"/>
      <c r="BRB277" s="66"/>
      <c r="BRC277" s="54"/>
      <c r="BRD277" s="66"/>
      <c r="BRE277" s="54"/>
      <c r="BRF277" s="66"/>
      <c r="BRG277" s="54"/>
      <c r="BRH277" s="66"/>
      <c r="BRI277" s="54"/>
      <c r="BRJ277" s="66"/>
      <c r="BRK277" s="54"/>
      <c r="BRL277" s="66"/>
      <c r="BRM277" s="54"/>
      <c r="BRN277" s="66"/>
      <c r="BRO277" s="54"/>
      <c r="BRP277" s="66"/>
      <c r="BRQ277" s="54"/>
      <c r="BRR277" s="66"/>
      <c r="BRS277" s="54"/>
      <c r="BRT277" s="66"/>
      <c r="BRU277" s="54"/>
      <c r="BRV277" s="66"/>
      <c r="BRW277" s="54"/>
      <c r="BRX277" s="66"/>
      <c r="BRY277" s="54"/>
      <c r="BRZ277" s="66"/>
      <c r="BSA277" s="54"/>
      <c r="BSB277" s="66"/>
      <c r="BSC277" s="54"/>
      <c r="BSD277" s="66"/>
      <c r="BSE277" s="54"/>
      <c r="BSF277" s="66"/>
      <c r="BSG277" s="54"/>
      <c r="BSH277" s="66"/>
      <c r="BSI277" s="54"/>
      <c r="BSJ277" s="66"/>
      <c r="BSK277" s="54"/>
      <c r="BSL277" s="66"/>
      <c r="BSM277" s="54"/>
      <c r="BSN277" s="66"/>
      <c r="BSO277" s="54"/>
      <c r="BSP277" s="66"/>
      <c r="BSQ277" s="54"/>
      <c r="BSR277" s="66"/>
      <c r="BSS277" s="54"/>
      <c r="BST277" s="66"/>
      <c r="BSU277" s="54"/>
      <c r="BSV277" s="66"/>
      <c r="BSW277" s="54"/>
      <c r="BSX277" s="66"/>
      <c r="BSY277" s="54"/>
      <c r="BSZ277" s="66"/>
      <c r="BTA277" s="54"/>
      <c r="BTB277" s="66"/>
      <c r="BTC277" s="54"/>
      <c r="BTD277" s="66"/>
      <c r="BTE277" s="54"/>
      <c r="BTF277" s="66"/>
      <c r="BTG277" s="54"/>
      <c r="BTH277" s="66"/>
      <c r="BTI277" s="54"/>
      <c r="BTJ277" s="66"/>
      <c r="BTK277" s="54"/>
      <c r="BTL277" s="66"/>
      <c r="BTM277" s="54"/>
      <c r="BTN277" s="66"/>
      <c r="BTO277" s="54"/>
      <c r="BTP277" s="66"/>
      <c r="BTQ277" s="54"/>
      <c r="BTR277" s="66"/>
      <c r="BTS277" s="54"/>
      <c r="BTT277" s="66"/>
      <c r="BTU277" s="54"/>
      <c r="BTV277" s="66"/>
      <c r="BTW277" s="54"/>
      <c r="BTX277" s="66"/>
      <c r="BTY277" s="54"/>
      <c r="BTZ277" s="66"/>
      <c r="BUA277" s="54"/>
      <c r="BUB277" s="66"/>
      <c r="BUC277" s="54"/>
      <c r="BUD277" s="66"/>
      <c r="BUE277" s="54"/>
      <c r="BUF277" s="66"/>
      <c r="BUG277" s="54"/>
      <c r="BUH277" s="66"/>
      <c r="BUI277" s="54"/>
      <c r="BUJ277" s="66"/>
      <c r="BUK277" s="54"/>
      <c r="BUL277" s="66"/>
      <c r="BUM277" s="54"/>
      <c r="BUN277" s="66"/>
      <c r="BUO277" s="54"/>
      <c r="BUP277" s="66"/>
      <c r="BUQ277" s="54"/>
      <c r="BUR277" s="66"/>
      <c r="BUS277" s="54"/>
      <c r="BUT277" s="66"/>
      <c r="BUU277" s="54"/>
      <c r="BUV277" s="66"/>
      <c r="BUW277" s="54"/>
      <c r="BUX277" s="66"/>
      <c r="BUY277" s="54"/>
      <c r="BUZ277" s="66"/>
      <c r="BVA277" s="54"/>
      <c r="BVB277" s="66"/>
      <c r="BVC277" s="54"/>
      <c r="BVD277" s="66"/>
      <c r="BVE277" s="54"/>
      <c r="BVF277" s="66"/>
      <c r="BVG277" s="54"/>
      <c r="BVH277" s="66"/>
      <c r="BVI277" s="54"/>
      <c r="BVJ277" s="66"/>
      <c r="BVK277" s="54"/>
      <c r="BVL277" s="66"/>
      <c r="BVM277" s="54"/>
      <c r="BVN277" s="66"/>
      <c r="BVO277" s="54"/>
      <c r="BVP277" s="66"/>
      <c r="BVQ277" s="54"/>
      <c r="BVR277" s="66"/>
      <c r="BVS277" s="54"/>
      <c r="BVT277" s="66"/>
      <c r="BVU277" s="54"/>
      <c r="BVV277" s="66"/>
      <c r="BVW277" s="54"/>
      <c r="BVX277" s="66"/>
      <c r="BVY277" s="54"/>
      <c r="BVZ277" s="66"/>
      <c r="BWA277" s="54"/>
      <c r="BWB277" s="66"/>
      <c r="BWC277" s="54"/>
      <c r="BWD277" s="66"/>
      <c r="BWE277" s="54"/>
      <c r="BWF277" s="66"/>
      <c r="BWG277" s="54"/>
      <c r="BWH277" s="66"/>
      <c r="BWI277" s="54"/>
      <c r="BWJ277" s="66"/>
      <c r="BWK277" s="54"/>
      <c r="BWL277" s="66"/>
      <c r="BWM277" s="54"/>
      <c r="BWN277" s="66"/>
      <c r="BWO277" s="54"/>
      <c r="BWP277" s="66"/>
      <c r="BWQ277" s="54"/>
      <c r="BWR277" s="66"/>
      <c r="BWS277" s="54"/>
      <c r="BWT277" s="66"/>
      <c r="BWU277" s="54"/>
      <c r="BWV277" s="66"/>
      <c r="BWW277" s="54"/>
      <c r="BWX277" s="66"/>
      <c r="BWY277" s="54"/>
      <c r="BWZ277" s="66"/>
      <c r="BXA277" s="54"/>
      <c r="BXB277" s="66"/>
      <c r="BXC277" s="54"/>
      <c r="BXD277" s="66"/>
      <c r="BXE277" s="54"/>
      <c r="BXF277" s="66"/>
      <c r="BXG277" s="54"/>
      <c r="BXH277" s="66"/>
      <c r="BXI277" s="54"/>
      <c r="BXJ277" s="66"/>
      <c r="BXK277" s="54"/>
      <c r="BXL277" s="66"/>
      <c r="BXM277" s="54"/>
      <c r="BXN277" s="66"/>
      <c r="BXO277" s="54"/>
      <c r="BXP277" s="66"/>
      <c r="BXQ277" s="54"/>
      <c r="BXR277" s="66"/>
      <c r="BXS277" s="54"/>
      <c r="BXT277" s="66"/>
      <c r="BXU277" s="54"/>
      <c r="BXV277" s="66"/>
      <c r="BXW277" s="54"/>
      <c r="BXX277" s="66"/>
      <c r="BXY277" s="54"/>
      <c r="BXZ277" s="66"/>
      <c r="BYA277" s="54"/>
      <c r="BYB277" s="66"/>
      <c r="BYC277" s="54"/>
      <c r="BYD277" s="66"/>
      <c r="BYE277" s="54"/>
      <c r="BYF277" s="66"/>
      <c r="BYG277" s="54"/>
      <c r="BYH277" s="66"/>
      <c r="BYI277" s="54"/>
      <c r="BYJ277" s="66"/>
      <c r="BYK277" s="54"/>
      <c r="BYL277" s="66"/>
      <c r="BYM277" s="54"/>
      <c r="BYN277" s="66"/>
      <c r="BYO277" s="54"/>
      <c r="BYP277" s="66"/>
      <c r="BYQ277" s="54"/>
      <c r="BYR277" s="66"/>
      <c r="BYS277" s="54"/>
      <c r="BYT277" s="66"/>
      <c r="BYU277" s="54"/>
      <c r="BYV277" s="66"/>
      <c r="BYW277" s="54"/>
      <c r="BYX277" s="66"/>
      <c r="BYY277" s="54"/>
      <c r="BYZ277" s="66"/>
      <c r="BZA277" s="54"/>
      <c r="BZB277" s="66"/>
      <c r="BZC277" s="54"/>
      <c r="BZD277" s="66"/>
      <c r="BZE277" s="54"/>
      <c r="BZF277" s="66"/>
      <c r="BZG277" s="54"/>
      <c r="BZH277" s="66"/>
      <c r="BZI277" s="54"/>
      <c r="BZJ277" s="66"/>
      <c r="BZK277" s="54"/>
      <c r="BZL277" s="66"/>
      <c r="BZM277" s="54"/>
      <c r="BZN277" s="66"/>
      <c r="BZO277" s="54"/>
      <c r="BZP277" s="66"/>
      <c r="BZQ277" s="54"/>
      <c r="BZR277" s="66"/>
      <c r="BZS277" s="54"/>
      <c r="BZT277" s="66"/>
      <c r="BZU277" s="54"/>
      <c r="BZV277" s="66"/>
      <c r="BZW277" s="54"/>
      <c r="BZX277" s="66"/>
      <c r="BZY277" s="54"/>
      <c r="BZZ277" s="66"/>
      <c r="CAA277" s="54"/>
      <c r="CAB277" s="66"/>
      <c r="CAC277" s="54"/>
      <c r="CAD277" s="66"/>
      <c r="CAE277" s="54"/>
      <c r="CAF277" s="66"/>
      <c r="CAG277" s="54"/>
      <c r="CAH277" s="66"/>
      <c r="CAI277" s="54"/>
      <c r="CAJ277" s="66"/>
      <c r="CAK277" s="54"/>
      <c r="CAL277" s="66"/>
      <c r="CAM277" s="54"/>
      <c r="CAN277" s="66"/>
      <c r="CAO277" s="54"/>
      <c r="CAP277" s="66"/>
      <c r="CAQ277" s="54"/>
      <c r="CAR277" s="66"/>
      <c r="CAS277" s="54"/>
      <c r="CAT277" s="66"/>
      <c r="CAU277" s="54"/>
      <c r="CAV277" s="66"/>
      <c r="CAW277" s="54"/>
      <c r="CAX277" s="66"/>
      <c r="CAY277" s="54"/>
      <c r="CAZ277" s="66"/>
      <c r="CBA277" s="54"/>
      <c r="CBB277" s="66"/>
      <c r="CBC277" s="54"/>
      <c r="CBD277" s="66"/>
      <c r="CBE277" s="54"/>
      <c r="CBF277" s="66"/>
      <c r="CBG277" s="54"/>
      <c r="CBH277" s="66"/>
      <c r="CBI277" s="54"/>
      <c r="CBJ277" s="66"/>
      <c r="CBK277" s="54"/>
      <c r="CBL277" s="66"/>
      <c r="CBM277" s="54"/>
      <c r="CBN277" s="66"/>
      <c r="CBO277" s="54"/>
      <c r="CBP277" s="66"/>
      <c r="CBQ277" s="54"/>
      <c r="CBR277" s="66"/>
      <c r="CBS277" s="54"/>
      <c r="CBT277" s="66"/>
      <c r="CBU277" s="54"/>
      <c r="CBV277" s="66"/>
      <c r="CBW277" s="54"/>
      <c r="CBX277" s="66"/>
      <c r="CBY277" s="54"/>
      <c r="CBZ277" s="66"/>
      <c r="CCA277" s="54"/>
      <c r="CCB277" s="66"/>
      <c r="CCC277" s="54"/>
      <c r="CCD277" s="66"/>
      <c r="CCE277" s="54"/>
      <c r="CCF277" s="66"/>
      <c r="CCG277" s="54"/>
      <c r="CCH277" s="66"/>
      <c r="CCI277" s="54"/>
      <c r="CCJ277" s="66"/>
      <c r="CCK277" s="54"/>
      <c r="CCL277" s="66"/>
      <c r="CCM277" s="54"/>
      <c r="CCN277" s="66"/>
      <c r="CCO277" s="54"/>
      <c r="CCP277" s="66"/>
      <c r="CCQ277" s="54"/>
      <c r="CCR277" s="66"/>
      <c r="CCS277" s="54"/>
      <c r="CCT277" s="66"/>
      <c r="CCU277" s="54"/>
      <c r="CCV277" s="66"/>
      <c r="CCW277" s="54"/>
      <c r="CCX277" s="66"/>
      <c r="CCY277" s="54"/>
      <c r="CCZ277" s="66"/>
      <c r="CDA277" s="54"/>
      <c r="CDB277" s="66"/>
      <c r="CDC277" s="54"/>
      <c r="CDD277" s="66"/>
      <c r="CDE277" s="54"/>
      <c r="CDF277" s="66"/>
      <c r="CDG277" s="54"/>
      <c r="CDH277" s="66"/>
      <c r="CDI277" s="54"/>
      <c r="CDJ277" s="66"/>
      <c r="CDK277" s="54"/>
      <c r="CDL277" s="66"/>
      <c r="CDM277" s="54"/>
      <c r="CDN277" s="66"/>
      <c r="CDO277" s="54"/>
      <c r="CDP277" s="66"/>
      <c r="CDQ277" s="54"/>
      <c r="CDR277" s="66"/>
      <c r="CDS277" s="54"/>
      <c r="CDT277" s="66"/>
      <c r="CDU277" s="54"/>
      <c r="CDV277" s="66"/>
      <c r="CDW277" s="54"/>
      <c r="CDX277" s="66"/>
      <c r="CDY277" s="54"/>
      <c r="CDZ277" s="66"/>
      <c r="CEA277" s="54"/>
      <c r="CEB277" s="66"/>
      <c r="CEC277" s="54"/>
      <c r="CED277" s="66"/>
      <c r="CEE277" s="54"/>
      <c r="CEF277" s="66"/>
      <c r="CEG277" s="54"/>
      <c r="CEH277" s="66"/>
      <c r="CEI277" s="54"/>
      <c r="CEJ277" s="66"/>
      <c r="CEK277" s="54"/>
      <c r="CEL277" s="66"/>
      <c r="CEM277" s="54"/>
      <c r="CEN277" s="66"/>
      <c r="CEO277" s="54"/>
      <c r="CEP277" s="66"/>
      <c r="CEQ277" s="54"/>
      <c r="CER277" s="66"/>
      <c r="CES277" s="54"/>
      <c r="CET277" s="66"/>
      <c r="CEU277" s="54"/>
      <c r="CEV277" s="66"/>
      <c r="CEW277" s="54"/>
      <c r="CEX277" s="66"/>
      <c r="CEY277" s="54"/>
      <c r="CEZ277" s="66"/>
      <c r="CFA277" s="54"/>
      <c r="CFB277" s="66"/>
      <c r="CFC277" s="54"/>
      <c r="CFD277" s="66"/>
      <c r="CFE277" s="54"/>
      <c r="CFF277" s="66"/>
      <c r="CFG277" s="54"/>
      <c r="CFH277" s="66"/>
      <c r="CFI277" s="54"/>
      <c r="CFJ277" s="66"/>
      <c r="CFK277" s="54"/>
      <c r="CFL277" s="66"/>
      <c r="CFM277" s="54"/>
      <c r="CFN277" s="66"/>
      <c r="CFO277" s="54"/>
      <c r="CFP277" s="66"/>
      <c r="CFQ277" s="54"/>
      <c r="CFR277" s="66"/>
      <c r="CFS277" s="54"/>
      <c r="CFT277" s="66"/>
      <c r="CFU277" s="54"/>
      <c r="CFV277" s="66"/>
      <c r="CFW277" s="54"/>
      <c r="CFX277" s="66"/>
      <c r="CFY277" s="54"/>
      <c r="CFZ277" s="66"/>
      <c r="CGA277" s="54"/>
      <c r="CGB277" s="66"/>
      <c r="CGC277" s="54"/>
      <c r="CGD277" s="66"/>
      <c r="CGE277" s="54"/>
      <c r="CGF277" s="66"/>
      <c r="CGG277" s="54"/>
      <c r="CGH277" s="66"/>
      <c r="CGI277" s="54"/>
      <c r="CGJ277" s="66"/>
      <c r="CGK277" s="54"/>
      <c r="CGL277" s="66"/>
      <c r="CGM277" s="54"/>
      <c r="CGN277" s="66"/>
      <c r="CGO277" s="54"/>
      <c r="CGP277" s="66"/>
      <c r="CGQ277" s="54"/>
      <c r="CGR277" s="66"/>
      <c r="CGS277" s="54"/>
      <c r="CGT277" s="66"/>
      <c r="CGU277" s="54"/>
      <c r="CGV277" s="66"/>
      <c r="CGW277" s="54"/>
      <c r="CGX277" s="66"/>
      <c r="CGY277" s="54"/>
      <c r="CGZ277" s="66"/>
      <c r="CHA277" s="54"/>
      <c r="CHB277" s="66"/>
      <c r="CHC277" s="54"/>
      <c r="CHD277" s="66"/>
      <c r="CHE277" s="54"/>
      <c r="CHF277" s="66"/>
      <c r="CHG277" s="54"/>
      <c r="CHH277" s="66"/>
      <c r="CHI277" s="54"/>
      <c r="CHJ277" s="66"/>
      <c r="CHK277" s="54"/>
      <c r="CHL277" s="66"/>
      <c r="CHM277" s="54"/>
      <c r="CHN277" s="66"/>
      <c r="CHO277" s="54"/>
      <c r="CHP277" s="66"/>
      <c r="CHQ277" s="54"/>
      <c r="CHR277" s="66"/>
      <c r="CHS277" s="54"/>
      <c r="CHT277" s="66"/>
      <c r="CHU277" s="54"/>
      <c r="CHV277" s="66"/>
      <c r="CHW277" s="54"/>
      <c r="CHX277" s="66"/>
      <c r="CHY277" s="54"/>
      <c r="CHZ277" s="66"/>
      <c r="CIA277" s="54"/>
      <c r="CIB277" s="66"/>
      <c r="CIC277" s="54"/>
      <c r="CID277" s="66"/>
      <c r="CIE277" s="54"/>
      <c r="CIF277" s="66"/>
      <c r="CIG277" s="54"/>
      <c r="CIH277" s="66"/>
      <c r="CII277" s="54"/>
      <c r="CIJ277" s="66"/>
      <c r="CIK277" s="54"/>
      <c r="CIL277" s="66"/>
      <c r="CIM277" s="54"/>
      <c r="CIN277" s="66"/>
      <c r="CIO277" s="54"/>
      <c r="CIP277" s="66"/>
      <c r="CIQ277" s="54"/>
      <c r="CIR277" s="66"/>
      <c r="CIS277" s="54"/>
      <c r="CIT277" s="66"/>
      <c r="CIU277" s="54"/>
      <c r="CIV277" s="66"/>
      <c r="CIW277" s="54"/>
      <c r="CIX277" s="66"/>
      <c r="CIY277" s="54"/>
      <c r="CIZ277" s="66"/>
      <c r="CJA277" s="54"/>
      <c r="CJB277" s="66"/>
      <c r="CJC277" s="54"/>
      <c r="CJD277" s="66"/>
      <c r="CJE277" s="54"/>
      <c r="CJF277" s="66"/>
      <c r="CJG277" s="54"/>
      <c r="CJH277" s="66"/>
      <c r="CJI277" s="54"/>
      <c r="CJJ277" s="66"/>
      <c r="CJK277" s="54"/>
      <c r="CJL277" s="66"/>
      <c r="CJM277" s="54"/>
      <c r="CJN277" s="66"/>
      <c r="CJO277" s="54"/>
      <c r="CJP277" s="66"/>
      <c r="CJQ277" s="54"/>
      <c r="CJR277" s="66"/>
      <c r="CJS277" s="54"/>
      <c r="CJT277" s="66"/>
      <c r="CJU277" s="54"/>
      <c r="CJV277" s="66"/>
      <c r="CJW277" s="54"/>
      <c r="CJX277" s="66"/>
      <c r="CJY277" s="54"/>
      <c r="CJZ277" s="66"/>
      <c r="CKA277" s="54"/>
      <c r="CKB277" s="66"/>
      <c r="CKC277" s="54"/>
      <c r="CKD277" s="66"/>
      <c r="CKE277" s="54"/>
      <c r="CKF277" s="66"/>
      <c r="CKG277" s="54"/>
      <c r="CKH277" s="66"/>
      <c r="CKI277" s="54"/>
      <c r="CKJ277" s="66"/>
      <c r="CKK277" s="54"/>
      <c r="CKL277" s="66"/>
      <c r="CKM277" s="54"/>
      <c r="CKN277" s="66"/>
      <c r="CKO277" s="54"/>
      <c r="CKP277" s="66"/>
      <c r="CKQ277" s="54"/>
      <c r="CKR277" s="66"/>
      <c r="CKS277" s="54"/>
      <c r="CKT277" s="66"/>
      <c r="CKU277" s="54"/>
      <c r="CKV277" s="66"/>
      <c r="CKW277" s="54"/>
      <c r="CKX277" s="66"/>
      <c r="CKY277" s="54"/>
      <c r="CKZ277" s="66"/>
      <c r="CLA277" s="54"/>
      <c r="CLB277" s="66"/>
      <c r="CLC277" s="54"/>
      <c r="CLD277" s="66"/>
      <c r="CLE277" s="54"/>
      <c r="CLF277" s="66"/>
      <c r="CLG277" s="54"/>
      <c r="CLH277" s="66"/>
      <c r="CLI277" s="54"/>
      <c r="CLJ277" s="66"/>
      <c r="CLK277" s="54"/>
      <c r="CLL277" s="66"/>
      <c r="CLM277" s="54"/>
      <c r="CLN277" s="66"/>
      <c r="CLO277" s="54"/>
      <c r="CLP277" s="66"/>
      <c r="CLQ277" s="54"/>
      <c r="CLR277" s="66"/>
      <c r="CLS277" s="54"/>
      <c r="CLT277" s="66"/>
      <c r="CLU277" s="54"/>
      <c r="CLV277" s="66"/>
      <c r="CLW277" s="54"/>
      <c r="CLX277" s="66"/>
      <c r="CLY277" s="54"/>
      <c r="CLZ277" s="66"/>
      <c r="CMA277" s="54"/>
      <c r="CMB277" s="66"/>
      <c r="CMC277" s="54"/>
      <c r="CMD277" s="66"/>
      <c r="CME277" s="54"/>
      <c r="CMF277" s="66"/>
      <c r="CMG277" s="54"/>
      <c r="CMH277" s="66"/>
      <c r="CMI277" s="54"/>
      <c r="CMJ277" s="66"/>
      <c r="CMK277" s="54"/>
      <c r="CML277" s="66"/>
      <c r="CMM277" s="54"/>
      <c r="CMN277" s="66"/>
      <c r="CMO277" s="54"/>
      <c r="CMP277" s="66"/>
      <c r="CMQ277" s="54"/>
      <c r="CMR277" s="66"/>
      <c r="CMS277" s="54"/>
      <c r="CMT277" s="66"/>
      <c r="CMU277" s="54"/>
      <c r="CMV277" s="66"/>
      <c r="CMW277" s="54"/>
      <c r="CMX277" s="66"/>
      <c r="CMY277" s="54"/>
      <c r="CMZ277" s="66"/>
      <c r="CNA277" s="54"/>
      <c r="CNB277" s="66"/>
      <c r="CNC277" s="54"/>
      <c r="CND277" s="66"/>
      <c r="CNE277" s="54"/>
      <c r="CNF277" s="66"/>
      <c r="CNG277" s="54"/>
      <c r="CNH277" s="66"/>
      <c r="CNI277" s="54"/>
      <c r="CNJ277" s="66"/>
      <c r="CNK277" s="54"/>
      <c r="CNL277" s="66"/>
      <c r="CNM277" s="54"/>
      <c r="CNN277" s="66"/>
      <c r="CNO277" s="54"/>
      <c r="CNP277" s="66"/>
      <c r="CNQ277" s="54"/>
      <c r="CNR277" s="66"/>
      <c r="CNS277" s="54"/>
      <c r="CNT277" s="66"/>
      <c r="CNU277" s="54"/>
      <c r="CNV277" s="66"/>
      <c r="CNW277" s="54"/>
      <c r="CNX277" s="66"/>
      <c r="CNY277" s="54"/>
      <c r="CNZ277" s="66"/>
      <c r="COA277" s="54"/>
      <c r="COB277" s="66"/>
      <c r="COC277" s="54"/>
      <c r="COD277" s="66"/>
      <c r="COE277" s="54"/>
      <c r="COF277" s="66"/>
      <c r="COG277" s="54"/>
      <c r="COH277" s="66"/>
      <c r="COI277" s="54"/>
      <c r="COJ277" s="66"/>
      <c r="COK277" s="54"/>
      <c r="COL277" s="66"/>
      <c r="COM277" s="54"/>
      <c r="CON277" s="66"/>
      <c r="COO277" s="54"/>
      <c r="COP277" s="66"/>
      <c r="COQ277" s="54"/>
      <c r="COR277" s="66"/>
      <c r="COS277" s="54"/>
      <c r="COT277" s="66"/>
      <c r="COU277" s="54"/>
      <c r="COV277" s="66"/>
      <c r="COW277" s="54"/>
      <c r="COX277" s="66"/>
      <c r="COY277" s="54"/>
      <c r="COZ277" s="66"/>
      <c r="CPA277" s="54"/>
      <c r="CPB277" s="66"/>
      <c r="CPC277" s="54"/>
      <c r="CPD277" s="66"/>
      <c r="CPE277" s="54"/>
      <c r="CPF277" s="66"/>
      <c r="CPG277" s="54"/>
      <c r="CPH277" s="66"/>
      <c r="CPI277" s="54"/>
      <c r="CPJ277" s="66"/>
      <c r="CPK277" s="54"/>
      <c r="CPL277" s="66"/>
      <c r="CPM277" s="54"/>
      <c r="CPN277" s="66"/>
      <c r="CPO277" s="54"/>
      <c r="CPP277" s="66"/>
      <c r="CPQ277" s="54"/>
      <c r="CPR277" s="66"/>
      <c r="CPS277" s="54"/>
      <c r="CPT277" s="66"/>
      <c r="CPU277" s="54"/>
      <c r="CPV277" s="66"/>
      <c r="CPW277" s="54"/>
      <c r="CPX277" s="66"/>
      <c r="CPY277" s="54"/>
      <c r="CPZ277" s="66"/>
      <c r="CQA277" s="54"/>
      <c r="CQB277" s="66"/>
      <c r="CQC277" s="54"/>
      <c r="CQD277" s="66"/>
      <c r="CQE277" s="54"/>
      <c r="CQF277" s="66"/>
      <c r="CQG277" s="54"/>
      <c r="CQH277" s="66"/>
      <c r="CQI277" s="54"/>
      <c r="CQJ277" s="66"/>
      <c r="CQK277" s="54"/>
      <c r="CQL277" s="66"/>
      <c r="CQM277" s="54"/>
      <c r="CQN277" s="66"/>
      <c r="CQO277" s="54"/>
      <c r="CQP277" s="66"/>
      <c r="CQQ277" s="54"/>
      <c r="CQR277" s="66"/>
      <c r="CQS277" s="54"/>
      <c r="CQT277" s="66"/>
      <c r="CQU277" s="54"/>
      <c r="CQV277" s="66"/>
      <c r="CQW277" s="54"/>
      <c r="CQX277" s="66"/>
      <c r="CQY277" s="54"/>
      <c r="CQZ277" s="66"/>
      <c r="CRA277" s="54"/>
      <c r="CRB277" s="66"/>
      <c r="CRC277" s="54"/>
      <c r="CRD277" s="66"/>
      <c r="CRE277" s="54"/>
      <c r="CRF277" s="66"/>
      <c r="CRG277" s="54"/>
      <c r="CRH277" s="66"/>
      <c r="CRI277" s="54"/>
      <c r="CRJ277" s="66"/>
      <c r="CRK277" s="54"/>
      <c r="CRL277" s="66"/>
      <c r="CRM277" s="54"/>
      <c r="CRN277" s="66"/>
      <c r="CRO277" s="54"/>
      <c r="CRP277" s="66"/>
      <c r="CRQ277" s="54"/>
      <c r="CRR277" s="66"/>
      <c r="CRS277" s="54"/>
      <c r="CRT277" s="66"/>
      <c r="CRU277" s="54"/>
      <c r="CRV277" s="66"/>
      <c r="CRW277" s="54"/>
      <c r="CRX277" s="66"/>
      <c r="CRY277" s="54"/>
      <c r="CRZ277" s="66"/>
      <c r="CSA277" s="54"/>
      <c r="CSB277" s="66"/>
      <c r="CSC277" s="54"/>
      <c r="CSD277" s="66"/>
      <c r="CSE277" s="54"/>
      <c r="CSF277" s="66"/>
      <c r="CSG277" s="54"/>
      <c r="CSH277" s="66"/>
      <c r="CSI277" s="54"/>
      <c r="CSJ277" s="66"/>
      <c r="CSK277" s="54"/>
      <c r="CSL277" s="66"/>
      <c r="CSM277" s="54"/>
      <c r="CSN277" s="66"/>
      <c r="CSO277" s="54"/>
      <c r="CSP277" s="66"/>
      <c r="CSQ277" s="54"/>
      <c r="CSR277" s="66"/>
      <c r="CSS277" s="54"/>
      <c r="CST277" s="66"/>
      <c r="CSU277" s="54"/>
      <c r="CSV277" s="66"/>
      <c r="CSW277" s="54"/>
      <c r="CSX277" s="66"/>
      <c r="CSY277" s="54"/>
      <c r="CSZ277" s="66"/>
      <c r="CTA277" s="54"/>
      <c r="CTB277" s="66"/>
      <c r="CTC277" s="54"/>
      <c r="CTD277" s="66"/>
      <c r="CTE277" s="54"/>
      <c r="CTF277" s="66"/>
      <c r="CTG277" s="54"/>
      <c r="CTH277" s="66"/>
      <c r="CTI277" s="54"/>
      <c r="CTJ277" s="66"/>
      <c r="CTK277" s="54"/>
      <c r="CTL277" s="66"/>
      <c r="CTM277" s="54"/>
      <c r="CTN277" s="66"/>
      <c r="CTO277" s="54"/>
      <c r="CTP277" s="66"/>
      <c r="CTQ277" s="54"/>
      <c r="CTR277" s="66"/>
      <c r="CTS277" s="54"/>
      <c r="CTT277" s="66"/>
      <c r="CTU277" s="54"/>
      <c r="CTV277" s="66"/>
      <c r="CTW277" s="54"/>
      <c r="CTX277" s="66"/>
      <c r="CTY277" s="54"/>
      <c r="CTZ277" s="66"/>
      <c r="CUA277" s="54"/>
      <c r="CUB277" s="66"/>
      <c r="CUC277" s="54"/>
      <c r="CUD277" s="66"/>
      <c r="CUE277" s="54"/>
      <c r="CUF277" s="66"/>
      <c r="CUG277" s="54"/>
      <c r="CUH277" s="66"/>
      <c r="CUI277" s="54"/>
      <c r="CUJ277" s="66"/>
      <c r="CUK277" s="54"/>
      <c r="CUL277" s="66"/>
      <c r="CUM277" s="54"/>
      <c r="CUN277" s="66"/>
      <c r="CUO277" s="54"/>
      <c r="CUP277" s="66"/>
      <c r="CUQ277" s="54"/>
      <c r="CUR277" s="66"/>
      <c r="CUS277" s="54"/>
      <c r="CUT277" s="66"/>
      <c r="CUU277" s="54"/>
      <c r="CUV277" s="66"/>
      <c r="CUW277" s="54"/>
      <c r="CUX277" s="66"/>
      <c r="CUY277" s="54"/>
      <c r="CUZ277" s="66"/>
      <c r="CVA277" s="54"/>
      <c r="CVB277" s="66"/>
      <c r="CVC277" s="54"/>
      <c r="CVD277" s="66"/>
      <c r="CVE277" s="54"/>
      <c r="CVF277" s="66"/>
      <c r="CVG277" s="54"/>
      <c r="CVH277" s="66"/>
      <c r="CVI277" s="54"/>
      <c r="CVJ277" s="66"/>
      <c r="CVK277" s="54"/>
      <c r="CVL277" s="66"/>
      <c r="CVM277" s="54"/>
      <c r="CVN277" s="66"/>
      <c r="CVO277" s="54"/>
      <c r="CVP277" s="66"/>
      <c r="CVQ277" s="54"/>
      <c r="CVR277" s="66"/>
      <c r="CVS277" s="54"/>
      <c r="CVT277" s="66"/>
      <c r="CVU277" s="54"/>
      <c r="CVV277" s="66"/>
      <c r="CVW277" s="54"/>
      <c r="CVX277" s="66"/>
      <c r="CVY277" s="54"/>
      <c r="CVZ277" s="66"/>
      <c r="CWA277" s="54"/>
      <c r="CWB277" s="66"/>
      <c r="CWC277" s="54"/>
      <c r="CWD277" s="66"/>
      <c r="CWE277" s="54"/>
      <c r="CWF277" s="66"/>
      <c r="CWG277" s="54"/>
      <c r="CWH277" s="66"/>
      <c r="CWI277" s="54"/>
      <c r="CWJ277" s="66"/>
      <c r="CWK277" s="54"/>
      <c r="CWL277" s="66"/>
      <c r="CWM277" s="54"/>
      <c r="CWN277" s="66"/>
      <c r="CWO277" s="54"/>
      <c r="CWP277" s="66"/>
      <c r="CWQ277" s="54"/>
      <c r="CWR277" s="66"/>
      <c r="CWS277" s="54"/>
      <c r="CWT277" s="66"/>
      <c r="CWU277" s="54"/>
      <c r="CWV277" s="66"/>
      <c r="CWW277" s="54"/>
      <c r="CWX277" s="66"/>
      <c r="CWY277" s="54"/>
      <c r="CWZ277" s="66"/>
      <c r="CXA277" s="54"/>
      <c r="CXB277" s="66"/>
      <c r="CXC277" s="54"/>
      <c r="CXD277" s="66"/>
      <c r="CXE277" s="54"/>
      <c r="CXF277" s="66"/>
      <c r="CXG277" s="54"/>
      <c r="CXH277" s="66"/>
      <c r="CXI277" s="54"/>
      <c r="CXJ277" s="66"/>
      <c r="CXK277" s="54"/>
      <c r="CXL277" s="66"/>
      <c r="CXM277" s="54"/>
      <c r="CXN277" s="66"/>
      <c r="CXO277" s="54"/>
      <c r="CXP277" s="66"/>
      <c r="CXQ277" s="54"/>
      <c r="CXR277" s="66"/>
      <c r="CXS277" s="54"/>
      <c r="CXT277" s="66"/>
      <c r="CXU277" s="54"/>
      <c r="CXV277" s="66"/>
      <c r="CXW277" s="54"/>
      <c r="CXX277" s="66"/>
      <c r="CXY277" s="54"/>
      <c r="CXZ277" s="66"/>
      <c r="CYA277" s="54"/>
      <c r="CYB277" s="66"/>
      <c r="CYC277" s="54"/>
      <c r="CYD277" s="66"/>
      <c r="CYE277" s="54"/>
      <c r="CYF277" s="66"/>
      <c r="CYG277" s="54"/>
      <c r="CYH277" s="66"/>
      <c r="CYI277" s="54"/>
      <c r="CYJ277" s="66"/>
      <c r="CYK277" s="54"/>
      <c r="CYL277" s="66"/>
      <c r="CYM277" s="54"/>
      <c r="CYN277" s="66"/>
      <c r="CYO277" s="54"/>
      <c r="CYP277" s="66"/>
      <c r="CYQ277" s="54"/>
      <c r="CYR277" s="66"/>
      <c r="CYS277" s="54"/>
      <c r="CYT277" s="66"/>
      <c r="CYU277" s="54"/>
      <c r="CYV277" s="66"/>
      <c r="CYW277" s="54"/>
      <c r="CYX277" s="66"/>
      <c r="CYY277" s="54"/>
      <c r="CYZ277" s="66"/>
      <c r="CZA277" s="54"/>
      <c r="CZB277" s="66"/>
      <c r="CZC277" s="54"/>
      <c r="CZD277" s="66"/>
      <c r="CZE277" s="54"/>
      <c r="CZF277" s="66"/>
      <c r="CZG277" s="54"/>
      <c r="CZH277" s="66"/>
      <c r="CZI277" s="54"/>
      <c r="CZJ277" s="66"/>
      <c r="CZK277" s="54"/>
      <c r="CZL277" s="66"/>
      <c r="CZM277" s="54"/>
      <c r="CZN277" s="66"/>
      <c r="CZO277" s="54"/>
      <c r="CZP277" s="66"/>
      <c r="CZQ277" s="54"/>
      <c r="CZR277" s="66"/>
      <c r="CZS277" s="54"/>
      <c r="CZT277" s="66"/>
      <c r="CZU277" s="54"/>
      <c r="CZV277" s="66"/>
      <c r="CZW277" s="54"/>
      <c r="CZX277" s="66"/>
      <c r="CZY277" s="54"/>
      <c r="CZZ277" s="66"/>
      <c r="DAA277" s="54"/>
      <c r="DAB277" s="66"/>
      <c r="DAC277" s="54"/>
      <c r="DAD277" s="66"/>
      <c r="DAE277" s="54"/>
      <c r="DAF277" s="66"/>
      <c r="DAG277" s="54"/>
      <c r="DAH277" s="66"/>
      <c r="DAI277" s="54"/>
      <c r="DAJ277" s="66"/>
      <c r="DAK277" s="54"/>
      <c r="DAL277" s="66"/>
      <c r="DAM277" s="54"/>
      <c r="DAN277" s="66"/>
      <c r="DAO277" s="54"/>
      <c r="DAP277" s="66"/>
      <c r="DAQ277" s="54"/>
      <c r="DAR277" s="66"/>
      <c r="DAS277" s="54"/>
      <c r="DAT277" s="66"/>
      <c r="DAU277" s="54"/>
      <c r="DAV277" s="66"/>
      <c r="DAW277" s="54"/>
      <c r="DAX277" s="66"/>
      <c r="DAY277" s="54"/>
      <c r="DAZ277" s="66"/>
      <c r="DBA277" s="54"/>
      <c r="DBB277" s="66"/>
      <c r="DBC277" s="54"/>
      <c r="DBD277" s="66"/>
      <c r="DBE277" s="54"/>
      <c r="DBF277" s="66"/>
      <c r="DBG277" s="54"/>
      <c r="DBH277" s="66"/>
      <c r="DBI277" s="54"/>
      <c r="DBJ277" s="66"/>
      <c r="DBK277" s="54"/>
      <c r="DBL277" s="66"/>
      <c r="DBM277" s="54"/>
      <c r="DBN277" s="66"/>
      <c r="DBO277" s="54"/>
      <c r="DBP277" s="66"/>
      <c r="DBQ277" s="54"/>
      <c r="DBR277" s="66"/>
      <c r="DBS277" s="54"/>
      <c r="DBT277" s="66"/>
      <c r="DBU277" s="54"/>
      <c r="DBV277" s="66"/>
      <c r="DBW277" s="54"/>
      <c r="DBX277" s="66"/>
      <c r="DBY277" s="54"/>
      <c r="DBZ277" s="66"/>
      <c r="DCA277" s="54"/>
      <c r="DCB277" s="66"/>
      <c r="DCC277" s="54"/>
      <c r="DCD277" s="66"/>
      <c r="DCE277" s="54"/>
      <c r="DCF277" s="66"/>
      <c r="DCG277" s="54"/>
      <c r="DCH277" s="66"/>
      <c r="DCI277" s="54"/>
      <c r="DCJ277" s="66"/>
      <c r="DCK277" s="54"/>
      <c r="DCL277" s="66"/>
      <c r="DCM277" s="54"/>
      <c r="DCN277" s="66"/>
      <c r="DCO277" s="54"/>
      <c r="DCP277" s="66"/>
      <c r="DCQ277" s="54"/>
      <c r="DCR277" s="66"/>
      <c r="DCS277" s="54"/>
      <c r="DCT277" s="66"/>
      <c r="DCU277" s="54"/>
      <c r="DCV277" s="66"/>
      <c r="DCW277" s="54"/>
      <c r="DCX277" s="66"/>
      <c r="DCY277" s="54"/>
      <c r="DCZ277" s="66"/>
      <c r="DDA277" s="54"/>
      <c r="DDB277" s="66"/>
      <c r="DDC277" s="54"/>
      <c r="DDD277" s="66"/>
      <c r="DDE277" s="54"/>
      <c r="DDF277" s="66"/>
      <c r="DDG277" s="54"/>
      <c r="DDH277" s="66"/>
      <c r="DDI277" s="54"/>
      <c r="DDJ277" s="66"/>
      <c r="DDK277" s="54"/>
      <c r="DDL277" s="66"/>
      <c r="DDM277" s="54"/>
      <c r="DDN277" s="66"/>
      <c r="DDO277" s="54"/>
      <c r="DDP277" s="66"/>
      <c r="DDQ277" s="54"/>
      <c r="DDR277" s="66"/>
      <c r="DDS277" s="54"/>
      <c r="DDT277" s="66"/>
      <c r="DDU277" s="54"/>
      <c r="DDV277" s="66"/>
      <c r="DDW277" s="54"/>
      <c r="DDX277" s="66"/>
      <c r="DDY277" s="54"/>
      <c r="DDZ277" s="66"/>
      <c r="DEA277" s="54"/>
      <c r="DEB277" s="66"/>
      <c r="DEC277" s="54"/>
      <c r="DED277" s="66"/>
      <c r="DEE277" s="54"/>
      <c r="DEF277" s="66"/>
      <c r="DEG277" s="54"/>
      <c r="DEH277" s="66"/>
      <c r="DEI277" s="54"/>
      <c r="DEJ277" s="66"/>
      <c r="DEK277" s="54"/>
      <c r="DEL277" s="66"/>
      <c r="DEM277" s="54"/>
      <c r="DEN277" s="66"/>
      <c r="DEO277" s="54"/>
      <c r="DEP277" s="66"/>
      <c r="DEQ277" s="54"/>
      <c r="DER277" s="66"/>
      <c r="DES277" s="54"/>
      <c r="DET277" s="66"/>
      <c r="DEU277" s="54"/>
      <c r="DEV277" s="66"/>
      <c r="DEW277" s="54"/>
      <c r="DEX277" s="66"/>
      <c r="DEY277" s="54"/>
      <c r="DEZ277" s="66"/>
      <c r="DFA277" s="54"/>
      <c r="DFB277" s="66"/>
      <c r="DFC277" s="54"/>
      <c r="DFD277" s="66"/>
      <c r="DFE277" s="54"/>
      <c r="DFF277" s="66"/>
      <c r="DFG277" s="54"/>
      <c r="DFH277" s="66"/>
      <c r="DFI277" s="54"/>
      <c r="DFJ277" s="66"/>
      <c r="DFK277" s="54"/>
      <c r="DFL277" s="66"/>
      <c r="DFM277" s="54"/>
      <c r="DFN277" s="66"/>
      <c r="DFO277" s="54"/>
      <c r="DFP277" s="66"/>
      <c r="DFQ277" s="54"/>
      <c r="DFR277" s="66"/>
      <c r="DFS277" s="54"/>
      <c r="DFT277" s="66"/>
      <c r="DFU277" s="54"/>
      <c r="DFV277" s="66"/>
      <c r="DFW277" s="54"/>
      <c r="DFX277" s="66"/>
      <c r="DFY277" s="54"/>
      <c r="DFZ277" s="66"/>
      <c r="DGA277" s="54"/>
      <c r="DGB277" s="66"/>
      <c r="DGC277" s="54"/>
      <c r="DGD277" s="66"/>
      <c r="DGE277" s="54"/>
      <c r="DGF277" s="66"/>
      <c r="DGG277" s="54"/>
      <c r="DGH277" s="66"/>
      <c r="DGI277" s="54"/>
      <c r="DGJ277" s="66"/>
      <c r="DGK277" s="54"/>
      <c r="DGL277" s="66"/>
      <c r="DGM277" s="54"/>
      <c r="DGN277" s="66"/>
      <c r="DGO277" s="54"/>
      <c r="DGP277" s="66"/>
      <c r="DGQ277" s="54"/>
      <c r="DGR277" s="66"/>
      <c r="DGS277" s="54"/>
      <c r="DGT277" s="66"/>
      <c r="DGU277" s="54"/>
      <c r="DGV277" s="66"/>
      <c r="DGW277" s="54"/>
      <c r="DGX277" s="66"/>
      <c r="DGY277" s="54"/>
      <c r="DGZ277" s="66"/>
      <c r="DHA277" s="54"/>
      <c r="DHB277" s="66"/>
      <c r="DHC277" s="54"/>
      <c r="DHD277" s="66"/>
      <c r="DHE277" s="54"/>
      <c r="DHF277" s="66"/>
      <c r="DHG277" s="54"/>
      <c r="DHH277" s="66"/>
      <c r="DHI277" s="54"/>
      <c r="DHJ277" s="66"/>
      <c r="DHK277" s="54"/>
      <c r="DHL277" s="66"/>
      <c r="DHM277" s="54"/>
      <c r="DHN277" s="66"/>
      <c r="DHO277" s="54"/>
      <c r="DHP277" s="66"/>
      <c r="DHQ277" s="54"/>
      <c r="DHR277" s="66"/>
      <c r="DHS277" s="54"/>
      <c r="DHT277" s="66"/>
      <c r="DHU277" s="54"/>
      <c r="DHV277" s="66"/>
      <c r="DHW277" s="54"/>
      <c r="DHX277" s="66"/>
      <c r="DHY277" s="54"/>
      <c r="DHZ277" s="66"/>
      <c r="DIA277" s="54"/>
      <c r="DIB277" s="66"/>
      <c r="DIC277" s="54"/>
      <c r="DID277" s="66"/>
      <c r="DIE277" s="54"/>
      <c r="DIF277" s="66"/>
      <c r="DIG277" s="54"/>
      <c r="DIH277" s="66"/>
      <c r="DII277" s="54"/>
      <c r="DIJ277" s="66"/>
      <c r="DIK277" s="54"/>
      <c r="DIL277" s="66"/>
      <c r="DIM277" s="54"/>
      <c r="DIN277" s="66"/>
      <c r="DIO277" s="54"/>
      <c r="DIP277" s="66"/>
      <c r="DIQ277" s="54"/>
      <c r="DIR277" s="66"/>
      <c r="DIS277" s="54"/>
      <c r="DIT277" s="66"/>
      <c r="DIU277" s="54"/>
      <c r="DIV277" s="66"/>
      <c r="DIW277" s="54"/>
      <c r="DIX277" s="66"/>
      <c r="DIY277" s="54"/>
      <c r="DIZ277" s="66"/>
      <c r="DJA277" s="54"/>
      <c r="DJB277" s="66"/>
      <c r="DJC277" s="54"/>
      <c r="DJD277" s="66"/>
      <c r="DJE277" s="54"/>
      <c r="DJF277" s="66"/>
      <c r="DJG277" s="54"/>
      <c r="DJH277" s="66"/>
      <c r="DJI277" s="54"/>
      <c r="DJJ277" s="66"/>
      <c r="DJK277" s="54"/>
      <c r="DJL277" s="66"/>
      <c r="DJM277" s="54"/>
      <c r="DJN277" s="66"/>
      <c r="DJO277" s="54"/>
      <c r="DJP277" s="66"/>
      <c r="DJQ277" s="54"/>
      <c r="DJR277" s="66"/>
      <c r="DJS277" s="54"/>
      <c r="DJT277" s="66"/>
      <c r="DJU277" s="54"/>
      <c r="DJV277" s="66"/>
      <c r="DJW277" s="54"/>
      <c r="DJX277" s="66"/>
      <c r="DJY277" s="54"/>
      <c r="DJZ277" s="66"/>
      <c r="DKA277" s="54"/>
      <c r="DKB277" s="66"/>
      <c r="DKC277" s="54"/>
      <c r="DKD277" s="66"/>
      <c r="DKE277" s="54"/>
      <c r="DKF277" s="66"/>
      <c r="DKG277" s="54"/>
      <c r="DKH277" s="66"/>
      <c r="DKI277" s="54"/>
      <c r="DKJ277" s="66"/>
      <c r="DKK277" s="54"/>
      <c r="DKL277" s="66"/>
      <c r="DKM277" s="54"/>
      <c r="DKN277" s="66"/>
      <c r="DKO277" s="54"/>
      <c r="DKP277" s="66"/>
      <c r="DKQ277" s="54"/>
      <c r="DKR277" s="66"/>
      <c r="DKS277" s="54"/>
      <c r="DKT277" s="66"/>
      <c r="DKU277" s="54"/>
      <c r="DKV277" s="66"/>
      <c r="DKW277" s="54"/>
      <c r="DKX277" s="66"/>
      <c r="DKY277" s="54"/>
      <c r="DKZ277" s="66"/>
      <c r="DLA277" s="54"/>
      <c r="DLB277" s="66"/>
      <c r="DLC277" s="54"/>
      <c r="DLD277" s="66"/>
      <c r="DLE277" s="54"/>
      <c r="DLF277" s="66"/>
      <c r="DLG277" s="54"/>
      <c r="DLH277" s="66"/>
      <c r="DLI277" s="54"/>
      <c r="DLJ277" s="66"/>
      <c r="DLK277" s="54"/>
      <c r="DLL277" s="66"/>
      <c r="DLM277" s="54"/>
      <c r="DLN277" s="66"/>
      <c r="DLO277" s="54"/>
      <c r="DLP277" s="66"/>
      <c r="DLQ277" s="54"/>
      <c r="DLR277" s="66"/>
      <c r="DLS277" s="54"/>
      <c r="DLT277" s="66"/>
      <c r="DLU277" s="54"/>
      <c r="DLV277" s="66"/>
      <c r="DLW277" s="54"/>
      <c r="DLX277" s="66"/>
      <c r="DLY277" s="54"/>
      <c r="DLZ277" s="66"/>
      <c r="DMA277" s="54"/>
      <c r="DMB277" s="66"/>
      <c r="DMC277" s="54"/>
      <c r="DMD277" s="66"/>
      <c r="DME277" s="54"/>
      <c r="DMF277" s="66"/>
      <c r="DMG277" s="54"/>
      <c r="DMH277" s="66"/>
      <c r="DMI277" s="54"/>
      <c r="DMJ277" s="66"/>
      <c r="DMK277" s="54"/>
      <c r="DML277" s="66"/>
      <c r="DMM277" s="54"/>
      <c r="DMN277" s="66"/>
      <c r="DMO277" s="54"/>
      <c r="DMP277" s="66"/>
      <c r="DMQ277" s="54"/>
      <c r="DMR277" s="66"/>
      <c r="DMS277" s="54"/>
      <c r="DMT277" s="66"/>
      <c r="DMU277" s="54"/>
      <c r="DMV277" s="66"/>
      <c r="DMW277" s="54"/>
      <c r="DMX277" s="66"/>
      <c r="DMY277" s="54"/>
      <c r="DMZ277" s="66"/>
      <c r="DNA277" s="54"/>
      <c r="DNB277" s="66"/>
      <c r="DNC277" s="54"/>
      <c r="DND277" s="66"/>
      <c r="DNE277" s="54"/>
      <c r="DNF277" s="66"/>
      <c r="DNG277" s="54"/>
      <c r="DNH277" s="66"/>
      <c r="DNI277" s="54"/>
      <c r="DNJ277" s="66"/>
      <c r="DNK277" s="54"/>
      <c r="DNL277" s="66"/>
      <c r="DNM277" s="54"/>
      <c r="DNN277" s="66"/>
      <c r="DNO277" s="54"/>
      <c r="DNP277" s="66"/>
      <c r="DNQ277" s="54"/>
      <c r="DNR277" s="66"/>
      <c r="DNS277" s="54"/>
      <c r="DNT277" s="66"/>
      <c r="DNU277" s="54"/>
      <c r="DNV277" s="66"/>
      <c r="DNW277" s="54"/>
      <c r="DNX277" s="66"/>
      <c r="DNY277" s="54"/>
      <c r="DNZ277" s="66"/>
      <c r="DOA277" s="54"/>
      <c r="DOB277" s="66"/>
      <c r="DOC277" s="54"/>
      <c r="DOD277" s="66"/>
      <c r="DOE277" s="54"/>
      <c r="DOF277" s="66"/>
      <c r="DOG277" s="54"/>
      <c r="DOH277" s="66"/>
      <c r="DOI277" s="54"/>
      <c r="DOJ277" s="66"/>
      <c r="DOK277" s="54"/>
      <c r="DOL277" s="66"/>
      <c r="DOM277" s="54"/>
      <c r="DON277" s="66"/>
      <c r="DOO277" s="54"/>
      <c r="DOP277" s="66"/>
      <c r="DOQ277" s="54"/>
      <c r="DOR277" s="66"/>
      <c r="DOS277" s="54"/>
      <c r="DOT277" s="66"/>
      <c r="DOU277" s="54"/>
      <c r="DOV277" s="66"/>
      <c r="DOW277" s="54"/>
      <c r="DOX277" s="66"/>
      <c r="DOY277" s="54"/>
      <c r="DOZ277" s="66"/>
      <c r="DPA277" s="54"/>
      <c r="DPB277" s="66"/>
      <c r="DPC277" s="54"/>
      <c r="DPD277" s="66"/>
      <c r="DPE277" s="54"/>
      <c r="DPF277" s="66"/>
      <c r="DPG277" s="54"/>
      <c r="DPH277" s="66"/>
      <c r="DPI277" s="54"/>
      <c r="DPJ277" s="66"/>
      <c r="DPK277" s="54"/>
      <c r="DPL277" s="66"/>
      <c r="DPM277" s="54"/>
      <c r="DPN277" s="66"/>
      <c r="DPO277" s="54"/>
      <c r="DPP277" s="66"/>
      <c r="DPQ277" s="54"/>
      <c r="DPR277" s="66"/>
      <c r="DPS277" s="54"/>
      <c r="DPT277" s="66"/>
      <c r="DPU277" s="54"/>
      <c r="DPV277" s="66"/>
      <c r="DPW277" s="54"/>
      <c r="DPX277" s="66"/>
      <c r="DPY277" s="54"/>
      <c r="DPZ277" s="66"/>
      <c r="DQA277" s="54"/>
      <c r="DQB277" s="66"/>
      <c r="DQC277" s="54"/>
      <c r="DQD277" s="66"/>
      <c r="DQE277" s="54"/>
      <c r="DQF277" s="66"/>
      <c r="DQG277" s="54"/>
      <c r="DQH277" s="66"/>
      <c r="DQI277" s="54"/>
      <c r="DQJ277" s="66"/>
      <c r="DQK277" s="54"/>
      <c r="DQL277" s="66"/>
      <c r="DQM277" s="54"/>
      <c r="DQN277" s="66"/>
      <c r="DQO277" s="54"/>
      <c r="DQP277" s="66"/>
      <c r="DQQ277" s="54"/>
      <c r="DQR277" s="66"/>
      <c r="DQS277" s="54"/>
      <c r="DQT277" s="66"/>
      <c r="DQU277" s="54"/>
      <c r="DQV277" s="66"/>
      <c r="DQW277" s="54"/>
      <c r="DQX277" s="66"/>
      <c r="DQY277" s="54"/>
      <c r="DQZ277" s="66"/>
      <c r="DRA277" s="54"/>
      <c r="DRB277" s="66"/>
      <c r="DRC277" s="54"/>
      <c r="DRD277" s="66"/>
      <c r="DRE277" s="54"/>
      <c r="DRF277" s="66"/>
      <c r="DRG277" s="54"/>
      <c r="DRH277" s="66"/>
      <c r="DRI277" s="54"/>
      <c r="DRJ277" s="66"/>
      <c r="DRK277" s="54"/>
      <c r="DRL277" s="66"/>
      <c r="DRM277" s="54"/>
      <c r="DRN277" s="66"/>
      <c r="DRO277" s="54"/>
      <c r="DRP277" s="66"/>
      <c r="DRQ277" s="54"/>
      <c r="DRR277" s="66"/>
      <c r="DRS277" s="54"/>
      <c r="DRT277" s="66"/>
      <c r="DRU277" s="54"/>
      <c r="DRV277" s="66"/>
      <c r="DRW277" s="54"/>
      <c r="DRX277" s="66"/>
      <c r="DRY277" s="54"/>
      <c r="DRZ277" s="66"/>
      <c r="DSA277" s="54"/>
      <c r="DSB277" s="66"/>
      <c r="DSC277" s="54"/>
      <c r="DSD277" s="66"/>
      <c r="DSE277" s="54"/>
      <c r="DSF277" s="66"/>
      <c r="DSG277" s="54"/>
      <c r="DSH277" s="66"/>
      <c r="DSI277" s="54"/>
      <c r="DSJ277" s="66"/>
      <c r="DSK277" s="54"/>
      <c r="DSL277" s="66"/>
      <c r="DSM277" s="54"/>
      <c r="DSN277" s="66"/>
      <c r="DSO277" s="54"/>
      <c r="DSP277" s="66"/>
      <c r="DSQ277" s="54"/>
      <c r="DSR277" s="66"/>
      <c r="DSS277" s="54"/>
      <c r="DST277" s="66"/>
      <c r="DSU277" s="54"/>
      <c r="DSV277" s="66"/>
      <c r="DSW277" s="54"/>
      <c r="DSX277" s="66"/>
      <c r="DSY277" s="54"/>
      <c r="DSZ277" s="66"/>
      <c r="DTA277" s="54"/>
      <c r="DTB277" s="66"/>
      <c r="DTC277" s="54"/>
      <c r="DTD277" s="66"/>
      <c r="DTE277" s="54"/>
      <c r="DTF277" s="66"/>
      <c r="DTG277" s="54"/>
      <c r="DTH277" s="66"/>
      <c r="DTI277" s="54"/>
      <c r="DTJ277" s="66"/>
      <c r="DTK277" s="54"/>
      <c r="DTL277" s="66"/>
      <c r="DTM277" s="54"/>
      <c r="DTN277" s="66"/>
      <c r="DTO277" s="54"/>
      <c r="DTP277" s="66"/>
      <c r="DTQ277" s="54"/>
      <c r="DTR277" s="66"/>
      <c r="DTS277" s="54"/>
      <c r="DTT277" s="66"/>
      <c r="DTU277" s="54"/>
      <c r="DTV277" s="66"/>
      <c r="DTW277" s="54"/>
      <c r="DTX277" s="66"/>
      <c r="DTY277" s="54"/>
      <c r="DTZ277" s="66"/>
      <c r="DUA277" s="54"/>
      <c r="DUB277" s="66"/>
      <c r="DUC277" s="54"/>
      <c r="DUD277" s="66"/>
      <c r="DUE277" s="54"/>
      <c r="DUF277" s="66"/>
      <c r="DUG277" s="54"/>
      <c r="DUH277" s="66"/>
      <c r="DUI277" s="54"/>
      <c r="DUJ277" s="66"/>
      <c r="DUK277" s="54"/>
      <c r="DUL277" s="66"/>
      <c r="DUM277" s="54"/>
      <c r="DUN277" s="66"/>
      <c r="DUO277" s="54"/>
      <c r="DUP277" s="66"/>
      <c r="DUQ277" s="54"/>
      <c r="DUR277" s="66"/>
      <c r="DUS277" s="54"/>
      <c r="DUT277" s="66"/>
      <c r="DUU277" s="54"/>
      <c r="DUV277" s="66"/>
      <c r="DUW277" s="54"/>
      <c r="DUX277" s="66"/>
      <c r="DUY277" s="54"/>
      <c r="DUZ277" s="66"/>
      <c r="DVA277" s="54"/>
      <c r="DVB277" s="66"/>
      <c r="DVC277" s="54"/>
      <c r="DVD277" s="66"/>
      <c r="DVE277" s="54"/>
      <c r="DVF277" s="66"/>
      <c r="DVG277" s="54"/>
      <c r="DVH277" s="66"/>
      <c r="DVI277" s="54"/>
      <c r="DVJ277" s="66"/>
      <c r="DVK277" s="54"/>
      <c r="DVL277" s="66"/>
      <c r="DVM277" s="54"/>
      <c r="DVN277" s="66"/>
      <c r="DVO277" s="54"/>
      <c r="DVP277" s="66"/>
      <c r="DVQ277" s="54"/>
      <c r="DVR277" s="66"/>
      <c r="DVS277" s="54"/>
      <c r="DVT277" s="66"/>
      <c r="DVU277" s="54"/>
      <c r="DVV277" s="66"/>
      <c r="DVW277" s="54"/>
      <c r="DVX277" s="66"/>
      <c r="DVY277" s="54"/>
      <c r="DVZ277" s="66"/>
      <c r="DWA277" s="54"/>
      <c r="DWB277" s="66"/>
      <c r="DWC277" s="54"/>
      <c r="DWD277" s="66"/>
      <c r="DWE277" s="54"/>
      <c r="DWF277" s="66"/>
      <c r="DWG277" s="54"/>
      <c r="DWH277" s="66"/>
      <c r="DWI277" s="54"/>
      <c r="DWJ277" s="66"/>
      <c r="DWK277" s="54"/>
      <c r="DWL277" s="66"/>
      <c r="DWM277" s="54"/>
      <c r="DWN277" s="66"/>
      <c r="DWO277" s="54"/>
      <c r="DWP277" s="66"/>
      <c r="DWQ277" s="54"/>
      <c r="DWR277" s="66"/>
      <c r="DWS277" s="54"/>
      <c r="DWT277" s="66"/>
      <c r="DWU277" s="54"/>
      <c r="DWV277" s="66"/>
      <c r="DWW277" s="54"/>
      <c r="DWX277" s="66"/>
      <c r="DWY277" s="54"/>
      <c r="DWZ277" s="66"/>
      <c r="DXA277" s="54"/>
      <c r="DXB277" s="66"/>
      <c r="DXC277" s="54"/>
      <c r="DXD277" s="66"/>
      <c r="DXE277" s="54"/>
      <c r="DXF277" s="66"/>
      <c r="DXG277" s="54"/>
      <c r="DXH277" s="66"/>
      <c r="DXI277" s="54"/>
      <c r="DXJ277" s="66"/>
      <c r="DXK277" s="54"/>
      <c r="DXL277" s="66"/>
      <c r="DXM277" s="54"/>
      <c r="DXN277" s="66"/>
      <c r="DXO277" s="54"/>
      <c r="DXP277" s="66"/>
      <c r="DXQ277" s="54"/>
      <c r="DXR277" s="66"/>
      <c r="DXS277" s="54"/>
      <c r="DXT277" s="66"/>
      <c r="DXU277" s="54"/>
      <c r="DXV277" s="66"/>
      <c r="DXW277" s="54"/>
      <c r="DXX277" s="66"/>
      <c r="DXY277" s="54"/>
      <c r="DXZ277" s="66"/>
      <c r="DYA277" s="54"/>
      <c r="DYB277" s="66"/>
      <c r="DYC277" s="54"/>
      <c r="DYD277" s="66"/>
      <c r="DYE277" s="54"/>
      <c r="DYF277" s="66"/>
      <c r="DYG277" s="54"/>
      <c r="DYH277" s="66"/>
      <c r="DYI277" s="54"/>
      <c r="DYJ277" s="66"/>
      <c r="DYK277" s="54"/>
      <c r="DYL277" s="66"/>
      <c r="DYM277" s="54"/>
      <c r="DYN277" s="66"/>
      <c r="DYO277" s="54"/>
      <c r="DYP277" s="66"/>
      <c r="DYQ277" s="54"/>
      <c r="DYR277" s="66"/>
      <c r="DYS277" s="54"/>
      <c r="DYT277" s="66"/>
      <c r="DYU277" s="54"/>
      <c r="DYV277" s="66"/>
      <c r="DYW277" s="54"/>
      <c r="DYX277" s="66"/>
      <c r="DYY277" s="54"/>
      <c r="DYZ277" s="66"/>
      <c r="DZA277" s="54"/>
      <c r="DZB277" s="66"/>
      <c r="DZC277" s="54"/>
      <c r="DZD277" s="66"/>
      <c r="DZE277" s="54"/>
      <c r="DZF277" s="66"/>
      <c r="DZG277" s="54"/>
      <c r="DZH277" s="66"/>
      <c r="DZI277" s="54"/>
      <c r="DZJ277" s="66"/>
      <c r="DZK277" s="54"/>
      <c r="DZL277" s="66"/>
      <c r="DZM277" s="54"/>
      <c r="DZN277" s="66"/>
      <c r="DZO277" s="54"/>
      <c r="DZP277" s="66"/>
      <c r="DZQ277" s="54"/>
      <c r="DZR277" s="66"/>
      <c r="DZS277" s="54"/>
      <c r="DZT277" s="66"/>
      <c r="DZU277" s="54"/>
      <c r="DZV277" s="66"/>
      <c r="DZW277" s="54"/>
      <c r="DZX277" s="66"/>
      <c r="DZY277" s="54"/>
      <c r="DZZ277" s="66"/>
      <c r="EAA277" s="54"/>
      <c r="EAB277" s="66"/>
      <c r="EAC277" s="54"/>
      <c r="EAD277" s="66"/>
      <c r="EAE277" s="54"/>
      <c r="EAF277" s="66"/>
      <c r="EAG277" s="54"/>
      <c r="EAH277" s="66"/>
      <c r="EAI277" s="54"/>
      <c r="EAJ277" s="66"/>
      <c r="EAK277" s="54"/>
      <c r="EAL277" s="66"/>
      <c r="EAM277" s="54"/>
      <c r="EAN277" s="66"/>
      <c r="EAO277" s="54"/>
      <c r="EAP277" s="66"/>
      <c r="EAQ277" s="54"/>
      <c r="EAR277" s="66"/>
      <c r="EAS277" s="54"/>
      <c r="EAT277" s="66"/>
      <c r="EAU277" s="54"/>
      <c r="EAV277" s="66"/>
      <c r="EAW277" s="54"/>
      <c r="EAX277" s="66"/>
      <c r="EAY277" s="54"/>
      <c r="EAZ277" s="66"/>
      <c r="EBA277" s="54"/>
      <c r="EBB277" s="66"/>
      <c r="EBC277" s="54"/>
      <c r="EBD277" s="66"/>
      <c r="EBE277" s="54"/>
      <c r="EBF277" s="66"/>
      <c r="EBG277" s="54"/>
      <c r="EBH277" s="66"/>
      <c r="EBI277" s="54"/>
      <c r="EBJ277" s="66"/>
      <c r="EBK277" s="54"/>
      <c r="EBL277" s="66"/>
      <c r="EBM277" s="54"/>
      <c r="EBN277" s="66"/>
      <c r="EBO277" s="54"/>
      <c r="EBP277" s="66"/>
      <c r="EBQ277" s="54"/>
      <c r="EBR277" s="66"/>
      <c r="EBS277" s="54"/>
      <c r="EBT277" s="66"/>
      <c r="EBU277" s="54"/>
      <c r="EBV277" s="66"/>
      <c r="EBW277" s="54"/>
      <c r="EBX277" s="66"/>
      <c r="EBY277" s="54"/>
      <c r="EBZ277" s="66"/>
      <c r="ECA277" s="54"/>
      <c r="ECB277" s="66"/>
      <c r="ECC277" s="54"/>
      <c r="ECD277" s="66"/>
      <c r="ECE277" s="54"/>
      <c r="ECF277" s="66"/>
      <c r="ECG277" s="54"/>
      <c r="ECH277" s="66"/>
      <c r="ECI277" s="54"/>
      <c r="ECJ277" s="66"/>
      <c r="ECK277" s="54"/>
      <c r="ECL277" s="66"/>
      <c r="ECM277" s="54"/>
      <c r="ECN277" s="66"/>
      <c r="ECO277" s="54"/>
      <c r="ECP277" s="66"/>
      <c r="ECQ277" s="54"/>
      <c r="ECR277" s="66"/>
      <c r="ECS277" s="54"/>
      <c r="ECT277" s="66"/>
      <c r="ECU277" s="54"/>
      <c r="ECV277" s="66"/>
      <c r="ECW277" s="54"/>
      <c r="ECX277" s="66"/>
      <c r="ECY277" s="54"/>
      <c r="ECZ277" s="66"/>
      <c r="EDA277" s="54"/>
      <c r="EDB277" s="66"/>
      <c r="EDC277" s="54"/>
      <c r="EDD277" s="66"/>
      <c r="EDE277" s="54"/>
      <c r="EDF277" s="66"/>
      <c r="EDG277" s="54"/>
      <c r="EDH277" s="66"/>
      <c r="EDI277" s="54"/>
      <c r="EDJ277" s="66"/>
      <c r="EDK277" s="54"/>
      <c r="EDL277" s="66"/>
      <c r="EDM277" s="54"/>
      <c r="EDN277" s="66"/>
      <c r="EDO277" s="54"/>
      <c r="EDP277" s="66"/>
      <c r="EDQ277" s="54"/>
      <c r="EDR277" s="66"/>
      <c r="EDS277" s="54"/>
      <c r="EDT277" s="66"/>
      <c r="EDU277" s="54"/>
      <c r="EDV277" s="66"/>
      <c r="EDW277" s="54"/>
      <c r="EDX277" s="66"/>
      <c r="EDY277" s="54"/>
      <c r="EDZ277" s="66"/>
      <c r="EEA277" s="54"/>
      <c r="EEB277" s="66"/>
      <c r="EEC277" s="54"/>
      <c r="EED277" s="66"/>
      <c r="EEE277" s="54"/>
      <c r="EEF277" s="66"/>
      <c r="EEG277" s="54"/>
      <c r="EEH277" s="66"/>
      <c r="EEI277" s="54"/>
      <c r="EEJ277" s="66"/>
      <c r="EEK277" s="54"/>
      <c r="EEL277" s="66"/>
      <c r="EEM277" s="54"/>
      <c r="EEN277" s="66"/>
      <c r="EEO277" s="54"/>
      <c r="EEP277" s="66"/>
      <c r="EEQ277" s="54"/>
      <c r="EER277" s="66"/>
      <c r="EES277" s="54"/>
      <c r="EET277" s="66"/>
      <c r="EEU277" s="54"/>
      <c r="EEV277" s="66"/>
      <c r="EEW277" s="54"/>
      <c r="EEX277" s="66"/>
      <c r="EEY277" s="54"/>
      <c r="EEZ277" s="66"/>
      <c r="EFA277" s="54"/>
      <c r="EFB277" s="66"/>
      <c r="EFC277" s="54"/>
      <c r="EFD277" s="66"/>
      <c r="EFE277" s="54"/>
      <c r="EFF277" s="66"/>
      <c r="EFG277" s="54"/>
      <c r="EFH277" s="66"/>
      <c r="EFI277" s="54"/>
      <c r="EFJ277" s="66"/>
      <c r="EFK277" s="54"/>
      <c r="EFL277" s="66"/>
      <c r="EFM277" s="54"/>
      <c r="EFN277" s="66"/>
      <c r="EFO277" s="54"/>
      <c r="EFP277" s="66"/>
      <c r="EFQ277" s="54"/>
      <c r="EFR277" s="66"/>
      <c r="EFS277" s="54"/>
      <c r="EFT277" s="66"/>
      <c r="EFU277" s="54"/>
      <c r="EFV277" s="66"/>
      <c r="EFW277" s="54"/>
      <c r="EFX277" s="66"/>
      <c r="EFY277" s="54"/>
      <c r="EFZ277" s="66"/>
      <c r="EGA277" s="54"/>
      <c r="EGB277" s="66"/>
      <c r="EGC277" s="54"/>
      <c r="EGD277" s="66"/>
      <c r="EGE277" s="54"/>
      <c r="EGF277" s="66"/>
      <c r="EGG277" s="54"/>
      <c r="EGH277" s="66"/>
      <c r="EGI277" s="54"/>
      <c r="EGJ277" s="66"/>
      <c r="EGK277" s="54"/>
      <c r="EGL277" s="66"/>
      <c r="EGM277" s="54"/>
      <c r="EGN277" s="66"/>
      <c r="EGO277" s="54"/>
      <c r="EGP277" s="66"/>
      <c r="EGQ277" s="54"/>
      <c r="EGR277" s="66"/>
      <c r="EGS277" s="54"/>
      <c r="EGT277" s="66"/>
      <c r="EGU277" s="54"/>
      <c r="EGV277" s="66"/>
      <c r="EGW277" s="54"/>
      <c r="EGX277" s="66"/>
      <c r="EGY277" s="54"/>
      <c r="EGZ277" s="66"/>
      <c r="EHA277" s="54"/>
      <c r="EHB277" s="66"/>
      <c r="EHC277" s="54"/>
      <c r="EHD277" s="66"/>
      <c r="EHE277" s="54"/>
      <c r="EHF277" s="66"/>
      <c r="EHG277" s="54"/>
      <c r="EHH277" s="66"/>
      <c r="EHI277" s="54"/>
      <c r="EHJ277" s="66"/>
      <c r="EHK277" s="54"/>
      <c r="EHL277" s="66"/>
      <c r="EHM277" s="54"/>
      <c r="EHN277" s="66"/>
      <c r="EHO277" s="54"/>
      <c r="EHP277" s="66"/>
      <c r="EHQ277" s="54"/>
      <c r="EHR277" s="66"/>
      <c r="EHS277" s="54"/>
      <c r="EHT277" s="66"/>
      <c r="EHU277" s="54"/>
      <c r="EHV277" s="66"/>
      <c r="EHW277" s="54"/>
      <c r="EHX277" s="66"/>
      <c r="EHY277" s="54"/>
      <c r="EHZ277" s="66"/>
      <c r="EIA277" s="54"/>
      <c r="EIB277" s="66"/>
      <c r="EIC277" s="54"/>
      <c r="EID277" s="66"/>
      <c r="EIE277" s="54"/>
      <c r="EIF277" s="66"/>
      <c r="EIG277" s="54"/>
      <c r="EIH277" s="66"/>
      <c r="EII277" s="54"/>
      <c r="EIJ277" s="66"/>
      <c r="EIK277" s="54"/>
      <c r="EIL277" s="66"/>
      <c r="EIM277" s="54"/>
      <c r="EIN277" s="66"/>
      <c r="EIO277" s="54"/>
      <c r="EIP277" s="66"/>
      <c r="EIQ277" s="54"/>
      <c r="EIR277" s="66"/>
      <c r="EIS277" s="54"/>
      <c r="EIT277" s="66"/>
      <c r="EIU277" s="54"/>
      <c r="EIV277" s="66"/>
      <c r="EIW277" s="54"/>
      <c r="EIX277" s="66"/>
      <c r="EIY277" s="54"/>
      <c r="EIZ277" s="66"/>
      <c r="EJA277" s="54"/>
      <c r="EJB277" s="66"/>
      <c r="EJC277" s="54"/>
      <c r="EJD277" s="66"/>
      <c r="EJE277" s="54"/>
      <c r="EJF277" s="66"/>
      <c r="EJG277" s="54"/>
      <c r="EJH277" s="66"/>
      <c r="EJI277" s="54"/>
      <c r="EJJ277" s="66"/>
      <c r="EJK277" s="54"/>
      <c r="EJL277" s="66"/>
      <c r="EJM277" s="54"/>
      <c r="EJN277" s="66"/>
      <c r="EJO277" s="54"/>
      <c r="EJP277" s="66"/>
      <c r="EJQ277" s="54"/>
      <c r="EJR277" s="66"/>
      <c r="EJS277" s="54"/>
      <c r="EJT277" s="66"/>
      <c r="EJU277" s="54"/>
      <c r="EJV277" s="66"/>
      <c r="EJW277" s="54"/>
      <c r="EJX277" s="66"/>
      <c r="EJY277" s="54"/>
      <c r="EJZ277" s="66"/>
      <c r="EKA277" s="54"/>
      <c r="EKB277" s="66"/>
      <c r="EKC277" s="54"/>
      <c r="EKD277" s="66"/>
      <c r="EKE277" s="54"/>
      <c r="EKF277" s="66"/>
      <c r="EKG277" s="54"/>
      <c r="EKH277" s="66"/>
      <c r="EKI277" s="54"/>
      <c r="EKJ277" s="66"/>
      <c r="EKK277" s="54"/>
      <c r="EKL277" s="66"/>
      <c r="EKM277" s="54"/>
      <c r="EKN277" s="66"/>
      <c r="EKO277" s="54"/>
      <c r="EKP277" s="66"/>
      <c r="EKQ277" s="54"/>
      <c r="EKR277" s="66"/>
      <c r="EKS277" s="54"/>
      <c r="EKT277" s="66"/>
      <c r="EKU277" s="54"/>
      <c r="EKV277" s="66"/>
      <c r="EKW277" s="54"/>
      <c r="EKX277" s="66"/>
      <c r="EKY277" s="54"/>
      <c r="EKZ277" s="66"/>
      <c r="ELA277" s="54"/>
      <c r="ELB277" s="66"/>
      <c r="ELC277" s="54"/>
      <c r="ELD277" s="66"/>
      <c r="ELE277" s="54"/>
      <c r="ELF277" s="66"/>
      <c r="ELG277" s="54"/>
      <c r="ELH277" s="66"/>
      <c r="ELI277" s="54"/>
      <c r="ELJ277" s="66"/>
      <c r="ELK277" s="54"/>
      <c r="ELL277" s="66"/>
      <c r="ELM277" s="54"/>
      <c r="ELN277" s="66"/>
      <c r="ELO277" s="54"/>
      <c r="ELP277" s="66"/>
      <c r="ELQ277" s="54"/>
      <c r="ELR277" s="66"/>
      <c r="ELS277" s="54"/>
      <c r="ELT277" s="66"/>
      <c r="ELU277" s="54"/>
      <c r="ELV277" s="66"/>
      <c r="ELW277" s="54"/>
      <c r="ELX277" s="66"/>
      <c r="ELY277" s="54"/>
      <c r="ELZ277" s="66"/>
      <c r="EMA277" s="54"/>
      <c r="EMB277" s="66"/>
      <c r="EMC277" s="54"/>
      <c r="EMD277" s="66"/>
      <c r="EME277" s="54"/>
      <c r="EMF277" s="66"/>
      <c r="EMG277" s="54"/>
      <c r="EMH277" s="66"/>
      <c r="EMI277" s="54"/>
      <c r="EMJ277" s="66"/>
      <c r="EMK277" s="54"/>
      <c r="EML277" s="66"/>
      <c r="EMM277" s="54"/>
      <c r="EMN277" s="66"/>
      <c r="EMO277" s="54"/>
      <c r="EMP277" s="66"/>
      <c r="EMQ277" s="54"/>
      <c r="EMR277" s="66"/>
      <c r="EMS277" s="54"/>
      <c r="EMT277" s="66"/>
      <c r="EMU277" s="54"/>
      <c r="EMV277" s="66"/>
      <c r="EMW277" s="54"/>
      <c r="EMX277" s="66"/>
      <c r="EMY277" s="54"/>
      <c r="EMZ277" s="66"/>
      <c r="ENA277" s="54"/>
      <c r="ENB277" s="66"/>
      <c r="ENC277" s="54"/>
      <c r="END277" s="66"/>
      <c r="ENE277" s="54"/>
      <c r="ENF277" s="66"/>
      <c r="ENG277" s="54"/>
      <c r="ENH277" s="66"/>
      <c r="ENI277" s="54"/>
      <c r="ENJ277" s="66"/>
      <c r="ENK277" s="54"/>
      <c r="ENL277" s="66"/>
      <c r="ENM277" s="54"/>
      <c r="ENN277" s="66"/>
      <c r="ENO277" s="54"/>
      <c r="ENP277" s="66"/>
      <c r="ENQ277" s="54"/>
      <c r="ENR277" s="66"/>
      <c r="ENS277" s="54"/>
      <c r="ENT277" s="66"/>
      <c r="ENU277" s="54"/>
      <c r="ENV277" s="66"/>
      <c r="ENW277" s="54"/>
      <c r="ENX277" s="66"/>
      <c r="ENY277" s="54"/>
      <c r="ENZ277" s="66"/>
      <c r="EOA277" s="54"/>
      <c r="EOB277" s="66"/>
      <c r="EOC277" s="54"/>
      <c r="EOD277" s="66"/>
      <c r="EOE277" s="54"/>
      <c r="EOF277" s="66"/>
      <c r="EOG277" s="54"/>
      <c r="EOH277" s="66"/>
      <c r="EOI277" s="54"/>
      <c r="EOJ277" s="66"/>
      <c r="EOK277" s="54"/>
      <c r="EOL277" s="66"/>
      <c r="EOM277" s="54"/>
      <c r="EON277" s="66"/>
      <c r="EOO277" s="54"/>
      <c r="EOP277" s="66"/>
      <c r="EOQ277" s="54"/>
      <c r="EOR277" s="66"/>
      <c r="EOS277" s="54"/>
      <c r="EOT277" s="66"/>
      <c r="EOU277" s="54"/>
      <c r="EOV277" s="66"/>
      <c r="EOW277" s="54"/>
      <c r="EOX277" s="66"/>
      <c r="EOY277" s="54"/>
      <c r="EOZ277" s="66"/>
      <c r="EPA277" s="54"/>
      <c r="EPB277" s="66"/>
      <c r="EPC277" s="54"/>
      <c r="EPD277" s="66"/>
      <c r="EPE277" s="54"/>
      <c r="EPF277" s="66"/>
      <c r="EPG277" s="54"/>
      <c r="EPH277" s="66"/>
      <c r="EPI277" s="54"/>
      <c r="EPJ277" s="66"/>
      <c r="EPK277" s="54"/>
      <c r="EPL277" s="66"/>
      <c r="EPM277" s="54"/>
      <c r="EPN277" s="66"/>
      <c r="EPO277" s="54"/>
      <c r="EPP277" s="66"/>
      <c r="EPQ277" s="54"/>
      <c r="EPR277" s="66"/>
      <c r="EPS277" s="54"/>
      <c r="EPT277" s="66"/>
      <c r="EPU277" s="54"/>
      <c r="EPV277" s="66"/>
      <c r="EPW277" s="54"/>
      <c r="EPX277" s="66"/>
      <c r="EPY277" s="54"/>
      <c r="EPZ277" s="66"/>
      <c r="EQA277" s="54"/>
      <c r="EQB277" s="66"/>
      <c r="EQC277" s="54"/>
      <c r="EQD277" s="66"/>
      <c r="EQE277" s="54"/>
      <c r="EQF277" s="66"/>
      <c r="EQG277" s="54"/>
      <c r="EQH277" s="66"/>
      <c r="EQI277" s="54"/>
      <c r="EQJ277" s="66"/>
      <c r="EQK277" s="54"/>
      <c r="EQL277" s="66"/>
      <c r="EQM277" s="54"/>
      <c r="EQN277" s="66"/>
      <c r="EQO277" s="54"/>
      <c r="EQP277" s="66"/>
      <c r="EQQ277" s="54"/>
      <c r="EQR277" s="66"/>
      <c r="EQS277" s="54"/>
      <c r="EQT277" s="66"/>
      <c r="EQU277" s="54"/>
      <c r="EQV277" s="66"/>
      <c r="EQW277" s="54"/>
      <c r="EQX277" s="66"/>
      <c r="EQY277" s="54"/>
      <c r="EQZ277" s="66"/>
      <c r="ERA277" s="54"/>
      <c r="ERB277" s="66"/>
      <c r="ERC277" s="54"/>
      <c r="ERD277" s="66"/>
      <c r="ERE277" s="54"/>
      <c r="ERF277" s="66"/>
      <c r="ERG277" s="54"/>
      <c r="ERH277" s="66"/>
      <c r="ERI277" s="54"/>
      <c r="ERJ277" s="66"/>
      <c r="ERK277" s="54"/>
      <c r="ERL277" s="66"/>
      <c r="ERM277" s="54"/>
      <c r="ERN277" s="66"/>
      <c r="ERO277" s="54"/>
      <c r="ERP277" s="66"/>
      <c r="ERQ277" s="54"/>
      <c r="ERR277" s="66"/>
      <c r="ERS277" s="54"/>
      <c r="ERT277" s="66"/>
      <c r="ERU277" s="54"/>
      <c r="ERV277" s="66"/>
      <c r="ERW277" s="54"/>
      <c r="ERX277" s="66"/>
      <c r="ERY277" s="54"/>
      <c r="ERZ277" s="66"/>
      <c r="ESA277" s="54"/>
      <c r="ESB277" s="66"/>
      <c r="ESC277" s="54"/>
      <c r="ESD277" s="66"/>
      <c r="ESE277" s="54"/>
      <c r="ESF277" s="66"/>
      <c r="ESG277" s="54"/>
      <c r="ESH277" s="66"/>
      <c r="ESI277" s="54"/>
      <c r="ESJ277" s="66"/>
      <c r="ESK277" s="54"/>
      <c r="ESL277" s="66"/>
      <c r="ESM277" s="54"/>
      <c r="ESN277" s="66"/>
      <c r="ESO277" s="54"/>
      <c r="ESP277" s="66"/>
      <c r="ESQ277" s="54"/>
      <c r="ESR277" s="66"/>
      <c r="ESS277" s="54"/>
      <c r="EST277" s="66"/>
      <c r="ESU277" s="54"/>
      <c r="ESV277" s="66"/>
      <c r="ESW277" s="54"/>
      <c r="ESX277" s="66"/>
      <c r="ESY277" s="54"/>
      <c r="ESZ277" s="66"/>
      <c r="ETA277" s="54"/>
      <c r="ETB277" s="66"/>
      <c r="ETC277" s="54"/>
      <c r="ETD277" s="66"/>
      <c r="ETE277" s="54"/>
      <c r="ETF277" s="66"/>
      <c r="ETG277" s="54"/>
      <c r="ETH277" s="66"/>
      <c r="ETI277" s="54"/>
      <c r="ETJ277" s="66"/>
      <c r="ETK277" s="54"/>
      <c r="ETL277" s="66"/>
      <c r="ETM277" s="54"/>
      <c r="ETN277" s="66"/>
      <c r="ETO277" s="54"/>
      <c r="ETP277" s="66"/>
      <c r="ETQ277" s="54"/>
      <c r="ETR277" s="66"/>
      <c r="ETS277" s="54"/>
      <c r="ETT277" s="66"/>
      <c r="ETU277" s="54"/>
      <c r="ETV277" s="66"/>
      <c r="ETW277" s="54"/>
      <c r="ETX277" s="66"/>
      <c r="ETY277" s="54"/>
      <c r="ETZ277" s="66"/>
      <c r="EUA277" s="54"/>
      <c r="EUB277" s="66"/>
      <c r="EUC277" s="54"/>
      <c r="EUD277" s="66"/>
      <c r="EUE277" s="54"/>
      <c r="EUF277" s="66"/>
      <c r="EUG277" s="54"/>
      <c r="EUH277" s="66"/>
      <c r="EUI277" s="54"/>
      <c r="EUJ277" s="66"/>
      <c r="EUK277" s="54"/>
      <c r="EUL277" s="66"/>
      <c r="EUM277" s="54"/>
      <c r="EUN277" s="66"/>
      <c r="EUO277" s="54"/>
      <c r="EUP277" s="66"/>
      <c r="EUQ277" s="54"/>
      <c r="EUR277" s="66"/>
      <c r="EUS277" s="54"/>
      <c r="EUT277" s="66"/>
      <c r="EUU277" s="54"/>
      <c r="EUV277" s="66"/>
      <c r="EUW277" s="54"/>
      <c r="EUX277" s="66"/>
      <c r="EUY277" s="54"/>
      <c r="EUZ277" s="66"/>
      <c r="EVA277" s="54"/>
      <c r="EVB277" s="66"/>
      <c r="EVC277" s="54"/>
      <c r="EVD277" s="66"/>
      <c r="EVE277" s="54"/>
      <c r="EVF277" s="66"/>
      <c r="EVG277" s="54"/>
      <c r="EVH277" s="66"/>
      <c r="EVI277" s="54"/>
      <c r="EVJ277" s="66"/>
      <c r="EVK277" s="54"/>
      <c r="EVL277" s="66"/>
      <c r="EVM277" s="54"/>
      <c r="EVN277" s="66"/>
      <c r="EVO277" s="54"/>
      <c r="EVP277" s="66"/>
      <c r="EVQ277" s="54"/>
      <c r="EVR277" s="66"/>
      <c r="EVS277" s="54"/>
      <c r="EVT277" s="66"/>
      <c r="EVU277" s="54"/>
      <c r="EVV277" s="66"/>
      <c r="EVW277" s="54"/>
      <c r="EVX277" s="66"/>
      <c r="EVY277" s="54"/>
      <c r="EVZ277" s="66"/>
      <c r="EWA277" s="54"/>
      <c r="EWB277" s="66"/>
      <c r="EWC277" s="54"/>
      <c r="EWD277" s="66"/>
      <c r="EWE277" s="54"/>
      <c r="EWF277" s="66"/>
      <c r="EWG277" s="54"/>
      <c r="EWH277" s="66"/>
      <c r="EWI277" s="54"/>
      <c r="EWJ277" s="66"/>
      <c r="EWK277" s="54"/>
      <c r="EWL277" s="66"/>
      <c r="EWM277" s="54"/>
      <c r="EWN277" s="66"/>
      <c r="EWO277" s="54"/>
      <c r="EWP277" s="66"/>
      <c r="EWQ277" s="54"/>
      <c r="EWR277" s="66"/>
      <c r="EWS277" s="54"/>
      <c r="EWT277" s="66"/>
      <c r="EWU277" s="54"/>
      <c r="EWV277" s="66"/>
      <c r="EWW277" s="54"/>
      <c r="EWX277" s="66"/>
      <c r="EWY277" s="54"/>
      <c r="EWZ277" s="66"/>
      <c r="EXA277" s="54"/>
      <c r="EXB277" s="66"/>
      <c r="EXC277" s="54"/>
      <c r="EXD277" s="66"/>
      <c r="EXE277" s="54"/>
      <c r="EXF277" s="66"/>
      <c r="EXG277" s="54"/>
      <c r="EXH277" s="66"/>
      <c r="EXI277" s="54"/>
      <c r="EXJ277" s="66"/>
      <c r="EXK277" s="54"/>
      <c r="EXL277" s="66"/>
      <c r="EXM277" s="54"/>
      <c r="EXN277" s="66"/>
      <c r="EXO277" s="54"/>
      <c r="EXP277" s="66"/>
      <c r="EXQ277" s="54"/>
      <c r="EXR277" s="66"/>
      <c r="EXS277" s="54"/>
      <c r="EXT277" s="66"/>
      <c r="EXU277" s="54"/>
      <c r="EXV277" s="66"/>
      <c r="EXW277" s="54"/>
      <c r="EXX277" s="66"/>
      <c r="EXY277" s="54"/>
      <c r="EXZ277" s="66"/>
      <c r="EYA277" s="54"/>
      <c r="EYB277" s="66"/>
      <c r="EYC277" s="54"/>
      <c r="EYD277" s="66"/>
      <c r="EYE277" s="54"/>
      <c r="EYF277" s="66"/>
      <c r="EYG277" s="54"/>
      <c r="EYH277" s="66"/>
      <c r="EYI277" s="54"/>
      <c r="EYJ277" s="66"/>
      <c r="EYK277" s="54"/>
      <c r="EYL277" s="66"/>
      <c r="EYM277" s="54"/>
      <c r="EYN277" s="66"/>
      <c r="EYO277" s="54"/>
      <c r="EYP277" s="66"/>
      <c r="EYQ277" s="54"/>
      <c r="EYR277" s="66"/>
      <c r="EYS277" s="54"/>
      <c r="EYT277" s="66"/>
      <c r="EYU277" s="54"/>
      <c r="EYV277" s="66"/>
      <c r="EYW277" s="54"/>
      <c r="EYX277" s="66"/>
      <c r="EYY277" s="54"/>
      <c r="EYZ277" s="66"/>
      <c r="EZA277" s="54"/>
      <c r="EZB277" s="66"/>
      <c r="EZC277" s="54"/>
      <c r="EZD277" s="66"/>
      <c r="EZE277" s="54"/>
      <c r="EZF277" s="66"/>
      <c r="EZG277" s="54"/>
      <c r="EZH277" s="66"/>
      <c r="EZI277" s="54"/>
      <c r="EZJ277" s="66"/>
      <c r="EZK277" s="54"/>
      <c r="EZL277" s="66"/>
      <c r="EZM277" s="54"/>
      <c r="EZN277" s="66"/>
      <c r="EZO277" s="54"/>
      <c r="EZP277" s="66"/>
      <c r="EZQ277" s="54"/>
      <c r="EZR277" s="66"/>
      <c r="EZS277" s="54"/>
      <c r="EZT277" s="66"/>
      <c r="EZU277" s="54"/>
      <c r="EZV277" s="66"/>
      <c r="EZW277" s="54"/>
      <c r="EZX277" s="66"/>
      <c r="EZY277" s="54"/>
      <c r="EZZ277" s="66"/>
      <c r="FAA277" s="54"/>
      <c r="FAB277" s="66"/>
      <c r="FAC277" s="54"/>
      <c r="FAD277" s="66"/>
      <c r="FAE277" s="54"/>
      <c r="FAF277" s="66"/>
      <c r="FAG277" s="54"/>
      <c r="FAH277" s="66"/>
      <c r="FAI277" s="54"/>
      <c r="FAJ277" s="66"/>
      <c r="FAK277" s="54"/>
      <c r="FAL277" s="66"/>
      <c r="FAM277" s="54"/>
      <c r="FAN277" s="66"/>
      <c r="FAO277" s="54"/>
      <c r="FAP277" s="66"/>
      <c r="FAQ277" s="54"/>
      <c r="FAR277" s="66"/>
      <c r="FAS277" s="54"/>
      <c r="FAT277" s="66"/>
      <c r="FAU277" s="54"/>
      <c r="FAV277" s="66"/>
      <c r="FAW277" s="54"/>
      <c r="FAX277" s="66"/>
      <c r="FAY277" s="54"/>
      <c r="FAZ277" s="66"/>
      <c r="FBA277" s="54"/>
      <c r="FBB277" s="66"/>
      <c r="FBC277" s="54"/>
      <c r="FBD277" s="66"/>
      <c r="FBE277" s="54"/>
      <c r="FBF277" s="66"/>
      <c r="FBG277" s="54"/>
      <c r="FBH277" s="66"/>
      <c r="FBI277" s="54"/>
      <c r="FBJ277" s="66"/>
      <c r="FBK277" s="54"/>
      <c r="FBL277" s="66"/>
      <c r="FBM277" s="54"/>
      <c r="FBN277" s="66"/>
      <c r="FBO277" s="54"/>
      <c r="FBP277" s="66"/>
      <c r="FBQ277" s="54"/>
      <c r="FBR277" s="66"/>
      <c r="FBS277" s="54"/>
      <c r="FBT277" s="66"/>
      <c r="FBU277" s="54"/>
      <c r="FBV277" s="66"/>
      <c r="FBW277" s="54"/>
      <c r="FBX277" s="66"/>
      <c r="FBY277" s="54"/>
      <c r="FBZ277" s="66"/>
      <c r="FCA277" s="54"/>
      <c r="FCB277" s="66"/>
      <c r="FCC277" s="54"/>
      <c r="FCD277" s="66"/>
      <c r="FCE277" s="54"/>
      <c r="FCF277" s="66"/>
      <c r="FCG277" s="54"/>
      <c r="FCH277" s="66"/>
      <c r="FCI277" s="54"/>
      <c r="FCJ277" s="66"/>
      <c r="FCK277" s="54"/>
      <c r="FCL277" s="66"/>
      <c r="FCM277" s="54"/>
      <c r="FCN277" s="66"/>
      <c r="FCO277" s="54"/>
      <c r="FCP277" s="66"/>
      <c r="FCQ277" s="54"/>
      <c r="FCR277" s="66"/>
      <c r="FCS277" s="54"/>
      <c r="FCT277" s="66"/>
      <c r="FCU277" s="54"/>
      <c r="FCV277" s="66"/>
      <c r="FCW277" s="54"/>
      <c r="FCX277" s="66"/>
      <c r="FCY277" s="54"/>
      <c r="FCZ277" s="66"/>
      <c r="FDA277" s="54"/>
      <c r="FDB277" s="66"/>
      <c r="FDC277" s="54"/>
      <c r="FDD277" s="66"/>
      <c r="FDE277" s="54"/>
      <c r="FDF277" s="66"/>
      <c r="FDG277" s="54"/>
      <c r="FDH277" s="66"/>
      <c r="FDI277" s="54"/>
      <c r="FDJ277" s="66"/>
      <c r="FDK277" s="54"/>
      <c r="FDL277" s="66"/>
      <c r="FDM277" s="54"/>
      <c r="FDN277" s="66"/>
      <c r="FDO277" s="54"/>
      <c r="FDP277" s="66"/>
      <c r="FDQ277" s="54"/>
      <c r="FDR277" s="66"/>
      <c r="FDS277" s="54"/>
      <c r="FDT277" s="66"/>
      <c r="FDU277" s="54"/>
      <c r="FDV277" s="66"/>
      <c r="FDW277" s="54"/>
      <c r="FDX277" s="66"/>
      <c r="FDY277" s="54"/>
      <c r="FDZ277" s="66"/>
      <c r="FEA277" s="54"/>
      <c r="FEB277" s="66"/>
      <c r="FEC277" s="54"/>
      <c r="FED277" s="66"/>
      <c r="FEE277" s="54"/>
      <c r="FEF277" s="66"/>
      <c r="FEG277" s="54"/>
      <c r="FEH277" s="66"/>
      <c r="FEI277" s="54"/>
      <c r="FEJ277" s="66"/>
      <c r="FEK277" s="54"/>
      <c r="FEL277" s="66"/>
      <c r="FEM277" s="54"/>
      <c r="FEN277" s="66"/>
      <c r="FEO277" s="54"/>
      <c r="FEP277" s="66"/>
      <c r="FEQ277" s="54"/>
      <c r="FER277" s="66"/>
      <c r="FES277" s="54"/>
      <c r="FET277" s="66"/>
      <c r="FEU277" s="54"/>
      <c r="FEV277" s="66"/>
      <c r="FEW277" s="54"/>
      <c r="FEX277" s="66"/>
      <c r="FEY277" s="54"/>
      <c r="FEZ277" s="66"/>
      <c r="FFA277" s="54"/>
      <c r="FFB277" s="66"/>
      <c r="FFC277" s="54"/>
      <c r="FFD277" s="66"/>
      <c r="FFE277" s="54"/>
      <c r="FFF277" s="66"/>
      <c r="FFG277" s="54"/>
      <c r="FFH277" s="66"/>
      <c r="FFI277" s="54"/>
      <c r="FFJ277" s="66"/>
      <c r="FFK277" s="54"/>
      <c r="FFL277" s="66"/>
      <c r="FFM277" s="54"/>
      <c r="FFN277" s="66"/>
      <c r="FFO277" s="54"/>
      <c r="FFP277" s="66"/>
      <c r="FFQ277" s="54"/>
      <c r="FFR277" s="66"/>
      <c r="FFS277" s="54"/>
      <c r="FFT277" s="66"/>
      <c r="FFU277" s="54"/>
      <c r="FFV277" s="66"/>
      <c r="FFW277" s="54"/>
      <c r="FFX277" s="66"/>
      <c r="FFY277" s="54"/>
      <c r="FFZ277" s="66"/>
      <c r="FGA277" s="54"/>
      <c r="FGB277" s="66"/>
      <c r="FGC277" s="54"/>
      <c r="FGD277" s="66"/>
      <c r="FGE277" s="54"/>
      <c r="FGF277" s="66"/>
      <c r="FGG277" s="54"/>
      <c r="FGH277" s="66"/>
      <c r="FGI277" s="54"/>
      <c r="FGJ277" s="66"/>
      <c r="FGK277" s="54"/>
      <c r="FGL277" s="66"/>
      <c r="FGM277" s="54"/>
      <c r="FGN277" s="66"/>
      <c r="FGO277" s="54"/>
      <c r="FGP277" s="66"/>
      <c r="FGQ277" s="54"/>
      <c r="FGR277" s="66"/>
      <c r="FGS277" s="54"/>
      <c r="FGT277" s="66"/>
      <c r="FGU277" s="54"/>
      <c r="FGV277" s="66"/>
      <c r="FGW277" s="54"/>
      <c r="FGX277" s="66"/>
      <c r="FGY277" s="54"/>
      <c r="FGZ277" s="66"/>
      <c r="FHA277" s="54"/>
      <c r="FHB277" s="66"/>
      <c r="FHC277" s="54"/>
      <c r="FHD277" s="66"/>
      <c r="FHE277" s="54"/>
      <c r="FHF277" s="66"/>
      <c r="FHG277" s="54"/>
      <c r="FHH277" s="66"/>
      <c r="FHI277" s="54"/>
      <c r="FHJ277" s="66"/>
      <c r="FHK277" s="54"/>
      <c r="FHL277" s="66"/>
      <c r="FHM277" s="54"/>
      <c r="FHN277" s="66"/>
      <c r="FHO277" s="54"/>
      <c r="FHP277" s="66"/>
      <c r="FHQ277" s="54"/>
      <c r="FHR277" s="66"/>
      <c r="FHS277" s="54"/>
      <c r="FHT277" s="66"/>
      <c r="FHU277" s="54"/>
      <c r="FHV277" s="66"/>
      <c r="FHW277" s="54"/>
      <c r="FHX277" s="66"/>
      <c r="FHY277" s="54"/>
      <c r="FHZ277" s="66"/>
      <c r="FIA277" s="54"/>
      <c r="FIB277" s="66"/>
      <c r="FIC277" s="54"/>
      <c r="FID277" s="66"/>
      <c r="FIE277" s="54"/>
      <c r="FIF277" s="66"/>
      <c r="FIG277" s="54"/>
      <c r="FIH277" s="66"/>
      <c r="FII277" s="54"/>
      <c r="FIJ277" s="66"/>
      <c r="FIK277" s="54"/>
      <c r="FIL277" s="66"/>
      <c r="FIM277" s="54"/>
      <c r="FIN277" s="66"/>
      <c r="FIO277" s="54"/>
      <c r="FIP277" s="66"/>
      <c r="FIQ277" s="54"/>
      <c r="FIR277" s="66"/>
      <c r="FIS277" s="54"/>
      <c r="FIT277" s="66"/>
      <c r="FIU277" s="54"/>
      <c r="FIV277" s="66"/>
      <c r="FIW277" s="54"/>
      <c r="FIX277" s="66"/>
      <c r="FIY277" s="54"/>
      <c r="FIZ277" s="66"/>
      <c r="FJA277" s="54"/>
      <c r="FJB277" s="66"/>
      <c r="FJC277" s="54"/>
      <c r="FJD277" s="66"/>
      <c r="FJE277" s="54"/>
      <c r="FJF277" s="66"/>
      <c r="FJG277" s="54"/>
      <c r="FJH277" s="66"/>
      <c r="FJI277" s="54"/>
      <c r="FJJ277" s="66"/>
      <c r="FJK277" s="54"/>
      <c r="FJL277" s="66"/>
      <c r="FJM277" s="54"/>
      <c r="FJN277" s="66"/>
      <c r="FJO277" s="54"/>
      <c r="FJP277" s="66"/>
      <c r="FJQ277" s="54"/>
      <c r="FJR277" s="66"/>
      <c r="FJS277" s="54"/>
      <c r="FJT277" s="66"/>
      <c r="FJU277" s="54"/>
      <c r="FJV277" s="66"/>
      <c r="FJW277" s="54"/>
      <c r="FJX277" s="66"/>
      <c r="FJY277" s="54"/>
      <c r="FJZ277" s="66"/>
      <c r="FKA277" s="54"/>
      <c r="FKB277" s="66"/>
      <c r="FKC277" s="54"/>
      <c r="FKD277" s="66"/>
      <c r="FKE277" s="54"/>
      <c r="FKF277" s="66"/>
      <c r="FKG277" s="54"/>
      <c r="FKH277" s="66"/>
      <c r="FKI277" s="54"/>
      <c r="FKJ277" s="66"/>
      <c r="FKK277" s="54"/>
      <c r="FKL277" s="66"/>
      <c r="FKM277" s="54"/>
      <c r="FKN277" s="66"/>
      <c r="FKO277" s="54"/>
      <c r="FKP277" s="66"/>
      <c r="FKQ277" s="54"/>
      <c r="FKR277" s="66"/>
      <c r="FKS277" s="54"/>
      <c r="FKT277" s="66"/>
      <c r="FKU277" s="54"/>
      <c r="FKV277" s="66"/>
      <c r="FKW277" s="54"/>
      <c r="FKX277" s="66"/>
      <c r="FKY277" s="54"/>
      <c r="FKZ277" s="66"/>
      <c r="FLA277" s="54"/>
      <c r="FLB277" s="66"/>
      <c r="FLC277" s="54"/>
      <c r="FLD277" s="66"/>
      <c r="FLE277" s="54"/>
      <c r="FLF277" s="66"/>
      <c r="FLG277" s="54"/>
      <c r="FLH277" s="66"/>
      <c r="FLI277" s="54"/>
      <c r="FLJ277" s="66"/>
      <c r="FLK277" s="54"/>
      <c r="FLL277" s="66"/>
      <c r="FLM277" s="54"/>
      <c r="FLN277" s="66"/>
      <c r="FLO277" s="54"/>
      <c r="FLP277" s="66"/>
      <c r="FLQ277" s="54"/>
      <c r="FLR277" s="66"/>
      <c r="FLS277" s="54"/>
      <c r="FLT277" s="66"/>
      <c r="FLU277" s="54"/>
      <c r="FLV277" s="66"/>
      <c r="FLW277" s="54"/>
      <c r="FLX277" s="66"/>
      <c r="FLY277" s="54"/>
      <c r="FLZ277" s="66"/>
      <c r="FMA277" s="54"/>
      <c r="FMB277" s="66"/>
      <c r="FMC277" s="54"/>
      <c r="FMD277" s="66"/>
      <c r="FME277" s="54"/>
      <c r="FMF277" s="66"/>
      <c r="FMG277" s="54"/>
      <c r="FMH277" s="66"/>
      <c r="FMI277" s="54"/>
      <c r="FMJ277" s="66"/>
      <c r="FMK277" s="54"/>
      <c r="FML277" s="66"/>
      <c r="FMM277" s="54"/>
      <c r="FMN277" s="66"/>
      <c r="FMO277" s="54"/>
      <c r="FMP277" s="66"/>
      <c r="FMQ277" s="54"/>
      <c r="FMR277" s="66"/>
      <c r="FMS277" s="54"/>
      <c r="FMT277" s="66"/>
      <c r="FMU277" s="54"/>
      <c r="FMV277" s="66"/>
      <c r="FMW277" s="54"/>
      <c r="FMX277" s="66"/>
      <c r="FMY277" s="54"/>
      <c r="FMZ277" s="66"/>
      <c r="FNA277" s="54"/>
      <c r="FNB277" s="66"/>
      <c r="FNC277" s="54"/>
      <c r="FND277" s="66"/>
      <c r="FNE277" s="54"/>
      <c r="FNF277" s="66"/>
      <c r="FNG277" s="54"/>
      <c r="FNH277" s="66"/>
      <c r="FNI277" s="54"/>
      <c r="FNJ277" s="66"/>
      <c r="FNK277" s="54"/>
      <c r="FNL277" s="66"/>
      <c r="FNM277" s="54"/>
      <c r="FNN277" s="66"/>
      <c r="FNO277" s="54"/>
      <c r="FNP277" s="66"/>
      <c r="FNQ277" s="54"/>
      <c r="FNR277" s="66"/>
      <c r="FNS277" s="54"/>
      <c r="FNT277" s="66"/>
      <c r="FNU277" s="54"/>
      <c r="FNV277" s="66"/>
      <c r="FNW277" s="54"/>
      <c r="FNX277" s="66"/>
      <c r="FNY277" s="54"/>
      <c r="FNZ277" s="66"/>
      <c r="FOA277" s="54"/>
      <c r="FOB277" s="66"/>
      <c r="FOC277" s="54"/>
      <c r="FOD277" s="66"/>
      <c r="FOE277" s="54"/>
      <c r="FOF277" s="66"/>
      <c r="FOG277" s="54"/>
      <c r="FOH277" s="66"/>
      <c r="FOI277" s="54"/>
      <c r="FOJ277" s="66"/>
      <c r="FOK277" s="54"/>
      <c r="FOL277" s="66"/>
      <c r="FOM277" s="54"/>
      <c r="FON277" s="66"/>
      <c r="FOO277" s="54"/>
      <c r="FOP277" s="66"/>
      <c r="FOQ277" s="54"/>
      <c r="FOR277" s="66"/>
      <c r="FOS277" s="54"/>
      <c r="FOT277" s="66"/>
      <c r="FOU277" s="54"/>
      <c r="FOV277" s="66"/>
      <c r="FOW277" s="54"/>
      <c r="FOX277" s="66"/>
      <c r="FOY277" s="54"/>
      <c r="FOZ277" s="66"/>
      <c r="FPA277" s="54"/>
      <c r="FPB277" s="66"/>
      <c r="FPC277" s="54"/>
      <c r="FPD277" s="66"/>
      <c r="FPE277" s="54"/>
      <c r="FPF277" s="66"/>
      <c r="FPG277" s="54"/>
      <c r="FPH277" s="66"/>
      <c r="FPI277" s="54"/>
      <c r="FPJ277" s="66"/>
      <c r="FPK277" s="54"/>
      <c r="FPL277" s="66"/>
      <c r="FPM277" s="54"/>
      <c r="FPN277" s="66"/>
      <c r="FPO277" s="54"/>
      <c r="FPP277" s="66"/>
      <c r="FPQ277" s="54"/>
      <c r="FPR277" s="66"/>
      <c r="FPS277" s="54"/>
      <c r="FPT277" s="66"/>
      <c r="FPU277" s="54"/>
      <c r="FPV277" s="66"/>
      <c r="FPW277" s="54"/>
      <c r="FPX277" s="66"/>
      <c r="FPY277" s="54"/>
      <c r="FPZ277" s="66"/>
      <c r="FQA277" s="54"/>
      <c r="FQB277" s="66"/>
      <c r="FQC277" s="54"/>
      <c r="FQD277" s="66"/>
      <c r="FQE277" s="54"/>
      <c r="FQF277" s="66"/>
      <c r="FQG277" s="54"/>
      <c r="FQH277" s="66"/>
      <c r="FQI277" s="54"/>
      <c r="FQJ277" s="66"/>
      <c r="FQK277" s="54"/>
      <c r="FQL277" s="66"/>
      <c r="FQM277" s="54"/>
      <c r="FQN277" s="66"/>
      <c r="FQO277" s="54"/>
      <c r="FQP277" s="66"/>
      <c r="FQQ277" s="54"/>
      <c r="FQR277" s="66"/>
      <c r="FQS277" s="54"/>
      <c r="FQT277" s="66"/>
      <c r="FQU277" s="54"/>
      <c r="FQV277" s="66"/>
      <c r="FQW277" s="54"/>
      <c r="FQX277" s="66"/>
      <c r="FQY277" s="54"/>
      <c r="FQZ277" s="66"/>
      <c r="FRA277" s="54"/>
      <c r="FRB277" s="66"/>
      <c r="FRC277" s="54"/>
      <c r="FRD277" s="66"/>
      <c r="FRE277" s="54"/>
      <c r="FRF277" s="66"/>
      <c r="FRG277" s="54"/>
      <c r="FRH277" s="66"/>
      <c r="FRI277" s="54"/>
      <c r="FRJ277" s="66"/>
      <c r="FRK277" s="54"/>
      <c r="FRL277" s="66"/>
      <c r="FRM277" s="54"/>
      <c r="FRN277" s="66"/>
      <c r="FRO277" s="54"/>
      <c r="FRP277" s="66"/>
      <c r="FRQ277" s="54"/>
      <c r="FRR277" s="66"/>
      <c r="FRS277" s="54"/>
      <c r="FRT277" s="66"/>
      <c r="FRU277" s="54"/>
      <c r="FRV277" s="66"/>
      <c r="FRW277" s="54"/>
      <c r="FRX277" s="66"/>
      <c r="FRY277" s="54"/>
      <c r="FRZ277" s="66"/>
      <c r="FSA277" s="54"/>
      <c r="FSB277" s="66"/>
      <c r="FSC277" s="54"/>
      <c r="FSD277" s="66"/>
      <c r="FSE277" s="54"/>
      <c r="FSF277" s="66"/>
      <c r="FSG277" s="54"/>
      <c r="FSH277" s="66"/>
      <c r="FSI277" s="54"/>
      <c r="FSJ277" s="66"/>
      <c r="FSK277" s="54"/>
      <c r="FSL277" s="66"/>
      <c r="FSM277" s="54"/>
      <c r="FSN277" s="66"/>
      <c r="FSO277" s="54"/>
      <c r="FSP277" s="66"/>
      <c r="FSQ277" s="54"/>
      <c r="FSR277" s="66"/>
      <c r="FSS277" s="54"/>
      <c r="FST277" s="66"/>
      <c r="FSU277" s="54"/>
      <c r="FSV277" s="66"/>
      <c r="FSW277" s="54"/>
      <c r="FSX277" s="66"/>
      <c r="FSY277" s="54"/>
      <c r="FSZ277" s="66"/>
      <c r="FTA277" s="54"/>
      <c r="FTB277" s="66"/>
      <c r="FTC277" s="54"/>
      <c r="FTD277" s="66"/>
      <c r="FTE277" s="54"/>
      <c r="FTF277" s="66"/>
      <c r="FTG277" s="54"/>
      <c r="FTH277" s="66"/>
      <c r="FTI277" s="54"/>
      <c r="FTJ277" s="66"/>
      <c r="FTK277" s="54"/>
      <c r="FTL277" s="66"/>
      <c r="FTM277" s="54"/>
      <c r="FTN277" s="66"/>
      <c r="FTO277" s="54"/>
      <c r="FTP277" s="66"/>
      <c r="FTQ277" s="54"/>
      <c r="FTR277" s="66"/>
      <c r="FTS277" s="54"/>
      <c r="FTT277" s="66"/>
      <c r="FTU277" s="54"/>
      <c r="FTV277" s="66"/>
      <c r="FTW277" s="54"/>
      <c r="FTX277" s="66"/>
      <c r="FTY277" s="54"/>
      <c r="FTZ277" s="66"/>
      <c r="FUA277" s="54"/>
      <c r="FUB277" s="66"/>
      <c r="FUC277" s="54"/>
      <c r="FUD277" s="66"/>
      <c r="FUE277" s="54"/>
      <c r="FUF277" s="66"/>
      <c r="FUG277" s="54"/>
      <c r="FUH277" s="66"/>
      <c r="FUI277" s="54"/>
      <c r="FUJ277" s="66"/>
      <c r="FUK277" s="54"/>
      <c r="FUL277" s="66"/>
      <c r="FUM277" s="54"/>
      <c r="FUN277" s="66"/>
      <c r="FUO277" s="54"/>
      <c r="FUP277" s="66"/>
      <c r="FUQ277" s="54"/>
      <c r="FUR277" s="66"/>
      <c r="FUS277" s="54"/>
      <c r="FUT277" s="66"/>
      <c r="FUU277" s="54"/>
      <c r="FUV277" s="66"/>
      <c r="FUW277" s="54"/>
      <c r="FUX277" s="66"/>
      <c r="FUY277" s="54"/>
      <c r="FUZ277" s="66"/>
      <c r="FVA277" s="54"/>
      <c r="FVB277" s="66"/>
      <c r="FVC277" s="54"/>
      <c r="FVD277" s="66"/>
      <c r="FVE277" s="54"/>
      <c r="FVF277" s="66"/>
      <c r="FVG277" s="54"/>
      <c r="FVH277" s="66"/>
      <c r="FVI277" s="54"/>
      <c r="FVJ277" s="66"/>
      <c r="FVK277" s="54"/>
      <c r="FVL277" s="66"/>
      <c r="FVM277" s="54"/>
      <c r="FVN277" s="66"/>
      <c r="FVO277" s="54"/>
      <c r="FVP277" s="66"/>
      <c r="FVQ277" s="54"/>
      <c r="FVR277" s="66"/>
      <c r="FVS277" s="54"/>
      <c r="FVT277" s="66"/>
      <c r="FVU277" s="54"/>
      <c r="FVV277" s="66"/>
      <c r="FVW277" s="54"/>
      <c r="FVX277" s="66"/>
      <c r="FVY277" s="54"/>
      <c r="FVZ277" s="66"/>
      <c r="FWA277" s="54"/>
      <c r="FWB277" s="66"/>
      <c r="FWC277" s="54"/>
      <c r="FWD277" s="66"/>
      <c r="FWE277" s="54"/>
      <c r="FWF277" s="66"/>
      <c r="FWG277" s="54"/>
      <c r="FWH277" s="66"/>
      <c r="FWI277" s="54"/>
      <c r="FWJ277" s="66"/>
      <c r="FWK277" s="54"/>
      <c r="FWL277" s="66"/>
      <c r="FWM277" s="54"/>
      <c r="FWN277" s="66"/>
      <c r="FWO277" s="54"/>
      <c r="FWP277" s="66"/>
      <c r="FWQ277" s="54"/>
      <c r="FWR277" s="66"/>
      <c r="FWS277" s="54"/>
      <c r="FWT277" s="66"/>
      <c r="FWU277" s="54"/>
      <c r="FWV277" s="66"/>
      <c r="FWW277" s="54"/>
      <c r="FWX277" s="66"/>
      <c r="FWY277" s="54"/>
      <c r="FWZ277" s="66"/>
      <c r="FXA277" s="54"/>
      <c r="FXB277" s="66"/>
      <c r="FXC277" s="54"/>
      <c r="FXD277" s="66"/>
      <c r="FXE277" s="54"/>
      <c r="FXF277" s="66"/>
      <c r="FXG277" s="54"/>
      <c r="FXH277" s="66"/>
      <c r="FXI277" s="54"/>
      <c r="FXJ277" s="66"/>
      <c r="FXK277" s="54"/>
      <c r="FXL277" s="66"/>
      <c r="FXM277" s="54"/>
      <c r="FXN277" s="66"/>
      <c r="FXO277" s="54"/>
      <c r="FXP277" s="66"/>
      <c r="FXQ277" s="54"/>
      <c r="FXR277" s="66"/>
      <c r="FXS277" s="54"/>
      <c r="FXT277" s="66"/>
      <c r="FXU277" s="54"/>
      <c r="FXV277" s="66"/>
      <c r="FXW277" s="54"/>
      <c r="FXX277" s="66"/>
      <c r="FXY277" s="54"/>
      <c r="FXZ277" s="66"/>
      <c r="FYA277" s="54"/>
      <c r="FYB277" s="66"/>
      <c r="FYC277" s="54"/>
      <c r="FYD277" s="66"/>
      <c r="FYE277" s="54"/>
      <c r="FYF277" s="66"/>
      <c r="FYG277" s="54"/>
      <c r="FYH277" s="66"/>
      <c r="FYI277" s="54"/>
      <c r="FYJ277" s="66"/>
      <c r="FYK277" s="54"/>
      <c r="FYL277" s="66"/>
      <c r="FYM277" s="54"/>
      <c r="FYN277" s="66"/>
      <c r="FYO277" s="54"/>
      <c r="FYP277" s="66"/>
      <c r="FYQ277" s="54"/>
      <c r="FYR277" s="66"/>
      <c r="FYS277" s="54"/>
      <c r="FYT277" s="66"/>
      <c r="FYU277" s="54"/>
      <c r="FYV277" s="66"/>
      <c r="FYW277" s="54"/>
      <c r="FYX277" s="66"/>
      <c r="FYY277" s="54"/>
      <c r="FYZ277" s="66"/>
      <c r="FZA277" s="54"/>
      <c r="FZB277" s="66"/>
      <c r="FZC277" s="54"/>
      <c r="FZD277" s="66"/>
      <c r="FZE277" s="54"/>
      <c r="FZF277" s="66"/>
      <c r="FZG277" s="54"/>
      <c r="FZH277" s="66"/>
      <c r="FZI277" s="54"/>
      <c r="FZJ277" s="66"/>
      <c r="FZK277" s="54"/>
      <c r="FZL277" s="66"/>
      <c r="FZM277" s="54"/>
      <c r="FZN277" s="66"/>
      <c r="FZO277" s="54"/>
      <c r="FZP277" s="66"/>
      <c r="FZQ277" s="54"/>
      <c r="FZR277" s="66"/>
      <c r="FZS277" s="54"/>
      <c r="FZT277" s="66"/>
      <c r="FZU277" s="54"/>
      <c r="FZV277" s="66"/>
      <c r="FZW277" s="54"/>
      <c r="FZX277" s="66"/>
      <c r="FZY277" s="54"/>
      <c r="FZZ277" s="66"/>
      <c r="GAA277" s="54"/>
      <c r="GAB277" s="66"/>
      <c r="GAC277" s="54"/>
      <c r="GAD277" s="66"/>
      <c r="GAE277" s="54"/>
      <c r="GAF277" s="66"/>
      <c r="GAG277" s="54"/>
      <c r="GAH277" s="66"/>
      <c r="GAI277" s="54"/>
      <c r="GAJ277" s="66"/>
      <c r="GAK277" s="54"/>
      <c r="GAL277" s="66"/>
      <c r="GAM277" s="54"/>
      <c r="GAN277" s="66"/>
      <c r="GAO277" s="54"/>
      <c r="GAP277" s="66"/>
      <c r="GAQ277" s="54"/>
      <c r="GAR277" s="66"/>
      <c r="GAS277" s="54"/>
      <c r="GAT277" s="66"/>
      <c r="GAU277" s="54"/>
      <c r="GAV277" s="66"/>
      <c r="GAW277" s="54"/>
      <c r="GAX277" s="66"/>
      <c r="GAY277" s="54"/>
      <c r="GAZ277" s="66"/>
      <c r="GBA277" s="54"/>
      <c r="GBB277" s="66"/>
      <c r="GBC277" s="54"/>
      <c r="GBD277" s="66"/>
      <c r="GBE277" s="54"/>
      <c r="GBF277" s="66"/>
      <c r="GBG277" s="54"/>
      <c r="GBH277" s="66"/>
      <c r="GBI277" s="54"/>
      <c r="GBJ277" s="66"/>
      <c r="GBK277" s="54"/>
      <c r="GBL277" s="66"/>
      <c r="GBM277" s="54"/>
      <c r="GBN277" s="66"/>
      <c r="GBO277" s="54"/>
      <c r="GBP277" s="66"/>
      <c r="GBQ277" s="54"/>
      <c r="GBR277" s="66"/>
      <c r="GBS277" s="54"/>
      <c r="GBT277" s="66"/>
      <c r="GBU277" s="54"/>
      <c r="GBV277" s="66"/>
      <c r="GBW277" s="54"/>
      <c r="GBX277" s="66"/>
      <c r="GBY277" s="54"/>
      <c r="GBZ277" s="66"/>
      <c r="GCA277" s="54"/>
      <c r="GCB277" s="66"/>
      <c r="GCC277" s="54"/>
      <c r="GCD277" s="66"/>
      <c r="GCE277" s="54"/>
      <c r="GCF277" s="66"/>
      <c r="GCG277" s="54"/>
      <c r="GCH277" s="66"/>
      <c r="GCI277" s="54"/>
      <c r="GCJ277" s="66"/>
      <c r="GCK277" s="54"/>
      <c r="GCL277" s="66"/>
      <c r="GCM277" s="54"/>
      <c r="GCN277" s="66"/>
      <c r="GCO277" s="54"/>
      <c r="GCP277" s="66"/>
      <c r="GCQ277" s="54"/>
      <c r="GCR277" s="66"/>
      <c r="GCS277" s="54"/>
      <c r="GCT277" s="66"/>
      <c r="GCU277" s="54"/>
      <c r="GCV277" s="66"/>
      <c r="GCW277" s="54"/>
      <c r="GCX277" s="66"/>
      <c r="GCY277" s="54"/>
      <c r="GCZ277" s="66"/>
      <c r="GDA277" s="54"/>
      <c r="GDB277" s="66"/>
      <c r="GDC277" s="54"/>
      <c r="GDD277" s="66"/>
      <c r="GDE277" s="54"/>
      <c r="GDF277" s="66"/>
      <c r="GDG277" s="54"/>
      <c r="GDH277" s="66"/>
      <c r="GDI277" s="54"/>
      <c r="GDJ277" s="66"/>
      <c r="GDK277" s="54"/>
      <c r="GDL277" s="66"/>
      <c r="GDM277" s="54"/>
      <c r="GDN277" s="66"/>
      <c r="GDO277" s="54"/>
      <c r="GDP277" s="66"/>
      <c r="GDQ277" s="54"/>
      <c r="GDR277" s="66"/>
      <c r="GDS277" s="54"/>
      <c r="GDT277" s="66"/>
      <c r="GDU277" s="54"/>
      <c r="GDV277" s="66"/>
      <c r="GDW277" s="54"/>
      <c r="GDX277" s="66"/>
      <c r="GDY277" s="54"/>
      <c r="GDZ277" s="66"/>
      <c r="GEA277" s="54"/>
      <c r="GEB277" s="66"/>
      <c r="GEC277" s="54"/>
      <c r="GED277" s="66"/>
      <c r="GEE277" s="54"/>
      <c r="GEF277" s="66"/>
      <c r="GEG277" s="54"/>
      <c r="GEH277" s="66"/>
      <c r="GEI277" s="54"/>
      <c r="GEJ277" s="66"/>
      <c r="GEK277" s="54"/>
      <c r="GEL277" s="66"/>
      <c r="GEM277" s="54"/>
      <c r="GEN277" s="66"/>
      <c r="GEO277" s="54"/>
      <c r="GEP277" s="66"/>
      <c r="GEQ277" s="54"/>
      <c r="GER277" s="66"/>
      <c r="GES277" s="54"/>
      <c r="GET277" s="66"/>
      <c r="GEU277" s="54"/>
      <c r="GEV277" s="66"/>
      <c r="GEW277" s="54"/>
      <c r="GEX277" s="66"/>
      <c r="GEY277" s="54"/>
      <c r="GEZ277" s="66"/>
      <c r="GFA277" s="54"/>
      <c r="GFB277" s="66"/>
      <c r="GFC277" s="54"/>
      <c r="GFD277" s="66"/>
      <c r="GFE277" s="54"/>
      <c r="GFF277" s="66"/>
      <c r="GFG277" s="54"/>
      <c r="GFH277" s="66"/>
      <c r="GFI277" s="54"/>
      <c r="GFJ277" s="66"/>
      <c r="GFK277" s="54"/>
      <c r="GFL277" s="66"/>
      <c r="GFM277" s="54"/>
      <c r="GFN277" s="66"/>
      <c r="GFO277" s="54"/>
      <c r="GFP277" s="66"/>
      <c r="GFQ277" s="54"/>
      <c r="GFR277" s="66"/>
      <c r="GFS277" s="54"/>
      <c r="GFT277" s="66"/>
      <c r="GFU277" s="54"/>
      <c r="GFV277" s="66"/>
      <c r="GFW277" s="54"/>
      <c r="GFX277" s="66"/>
      <c r="GFY277" s="54"/>
      <c r="GFZ277" s="66"/>
      <c r="GGA277" s="54"/>
      <c r="GGB277" s="66"/>
      <c r="GGC277" s="54"/>
      <c r="GGD277" s="66"/>
      <c r="GGE277" s="54"/>
      <c r="GGF277" s="66"/>
      <c r="GGG277" s="54"/>
      <c r="GGH277" s="66"/>
      <c r="GGI277" s="54"/>
      <c r="GGJ277" s="66"/>
      <c r="GGK277" s="54"/>
      <c r="GGL277" s="66"/>
      <c r="GGM277" s="54"/>
      <c r="GGN277" s="66"/>
      <c r="GGO277" s="54"/>
      <c r="GGP277" s="66"/>
      <c r="GGQ277" s="54"/>
      <c r="GGR277" s="66"/>
      <c r="GGS277" s="54"/>
      <c r="GGT277" s="66"/>
      <c r="GGU277" s="54"/>
      <c r="GGV277" s="66"/>
      <c r="GGW277" s="54"/>
      <c r="GGX277" s="66"/>
      <c r="GGY277" s="54"/>
      <c r="GGZ277" s="66"/>
      <c r="GHA277" s="54"/>
      <c r="GHB277" s="66"/>
      <c r="GHC277" s="54"/>
      <c r="GHD277" s="66"/>
      <c r="GHE277" s="54"/>
      <c r="GHF277" s="66"/>
      <c r="GHG277" s="54"/>
      <c r="GHH277" s="66"/>
      <c r="GHI277" s="54"/>
      <c r="GHJ277" s="66"/>
      <c r="GHK277" s="54"/>
      <c r="GHL277" s="66"/>
      <c r="GHM277" s="54"/>
      <c r="GHN277" s="66"/>
      <c r="GHO277" s="54"/>
      <c r="GHP277" s="66"/>
      <c r="GHQ277" s="54"/>
      <c r="GHR277" s="66"/>
      <c r="GHS277" s="54"/>
      <c r="GHT277" s="66"/>
      <c r="GHU277" s="54"/>
      <c r="GHV277" s="66"/>
      <c r="GHW277" s="54"/>
      <c r="GHX277" s="66"/>
      <c r="GHY277" s="54"/>
      <c r="GHZ277" s="66"/>
      <c r="GIA277" s="54"/>
      <c r="GIB277" s="66"/>
      <c r="GIC277" s="54"/>
      <c r="GID277" s="66"/>
      <c r="GIE277" s="54"/>
      <c r="GIF277" s="66"/>
      <c r="GIG277" s="54"/>
      <c r="GIH277" s="66"/>
      <c r="GII277" s="54"/>
      <c r="GIJ277" s="66"/>
      <c r="GIK277" s="54"/>
      <c r="GIL277" s="66"/>
      <c r="GIM277" s="54"/>
      <c r="GIN277" s="66"/>
      <c r="GIO277" s="54"/>
      <c r="GIP277" s="66"/>
      <c r="GIQ277" s="54"/>
      <c r="GIR277" s="66"/>
      <c r="GIS277" s="54"/>
      <c r="GIT277" s="66"/>
      <c r="GIU277" s="54"/>
      <c r="GIV277" s="66"/>
      <c r="GIW277" s="54"/>
      <c r="GIX277" s="66"/>
      <c r="GIY277" s="54"/>
      <c r="GIZ277" s="66"/>
      <c r="GJA277" s="54"/>
      <c r="GJB277" s="66"/>
      <c r="GJC277" s="54"/>
      <c r="GJD277" s="66"/>
      <c r="GJE277" s="54"/>
      <c r="GJF277" s="66"/>
      <c r="GJG277" s="54"/>
      <c r="GJH277" s="66"/>
      <c r="GJI277" s="54"/>
      <c r="GJJ277" s="66"/>
      <c r="GJK277" s="54"/>
      <c r="GJL277" s="66"/>
      <c r="GJM277" s="54"/>
      <c r="GJN277" s="66"/>
      <c r="GJO277" s="54"/>
      <c r="GJP277" s="66"/>
      <c r="GJQ277" s="54"/>
      <c r="GJR277" s="66"/>
      <c r="GJS277" s="54"/>
      <c r="GJT277" s="66"/>
      <c r="GJU277" s="54"/>
      <c r="GJV277" s="66"/>
      <c r="GJW277" s="54"/>
      <c r="GJX277" s="66"/>
      <c r="GJY277" s="54"/>
      <c r="GJZ277" s="66"/>
      <c r="GKA277" s="54"/>
      <c r="GKB277" s="66"/>
      <c r="GKC277" s="54"/>
      <c r="GKD277" s="66"/>
      <c r="GKE277" s="54"/>
      <c r="GKF277" s="66"/>
      <c r="GKG277" s="54"/>
      <c r="GKH277" s="66"/>
      <c r="GKI277" s="54"/>
      <c r="GKJ277" s="66"/>
      <c r="GKK277" s="54"/>
      <c r="GKL277" s="66"/>
      <c r="GKM277" s="54"/>
      <c r="GKN277" s="66"/>
      <c r="GKO277" s="54"/>
      <c r="GKP277" s="66"/>
      <c r="GKQ277" s="54"/>
      <c r="GKR277" s="66"/>
      <c r="GKS277" s="54"/>
      <c r="GKT277" s="66"/>
      <c r="GKU277" s="54"/>
      <c r="GKV277" s="66"/>
      <c r="GKW277" s="54"/>
      <c r="GKX277" s="66"/>
      <c r="GKY277" s="54"/>
      <c r="GKZ277" s="66"/>
      <c r="GLA277" s="54"/>
      <c r="GLB277" s="66"/>
      <c r="GLC277" s="54"/>
      <c r="GLD277" s="66"/>
      <c r="GLE277" s="54"/>
      <c r="GLF277" s="66"/>
      <c r="GLG277" s="54"/>
      <c r="GLH277" s="66"/>
      <c r="GLI277" s="54"/>
      <c r="GLJ277" s="66"/>
      <c r="GLK277" s="54"/>
      <c r="GLL277" s="66"/>
      <c r="GLM277" s="54"/>
      <c r="GLN277" s="66"/>
      <c r="GLO277" s="54"/>
      <c r="GLP277" s="66"/>
      <c r="GLQ277" s="54"/>
      <c r="GLR277" s="66"/>
      <c r="GLS277" s="54"/>
      <c r="GLT277" s="66"/>
      <c r="GLU277" s="54"/>
      <c r="GLV277" s="66"/>
      <c r="GLW277" s="54"/>
      <c r="GLX277" s="66"/>
      <c r="GLY277" s="54"/>
      <c r="GLZ277" s="66"/>
      <c r="GMA277" s="54"/>
      <c r="GMB277" s="66"/>
      <c r="GMC277" s="54"/>
      <c r="GMD277" s="66"/>
      <c r="GME277" s="54"/>
      <c r="GMF277" s="66"/>
      <c r="GMG277" s="54"/>
      <c r="GMH277" s="66"/>
      <c r="GMI277" s="54"/>
      <c r="GMJ277" s="66"/>
      <c r="GMK277" s="54"/>
      <c r="GML277" s="66"/>
      <c r="GMM277" s="54"/>
      <c r="GMN277" s="66"/>
      <c r="GMO277" s="54"/>
      <c r="GMP277" s="66"/>
      <c r="GMQ277" s="54"/>
      <c r="GMR277" s="66"/>
      <c r="GMS277" s="54"/>
      <c r="GMT277" s="66"/>
      <c r="GMU277" s="54"/>
      <c r="GMV277" s="66"/>
      <c r="GMW277" s="54"/>
      <c r="GMX277" s="66"/>
      <c r="GMY277" s="54"/>
      <c r="GMZ277" s="66"/>
      <c r="GNA277" s="54"/>
      <c r="GNB277" s="66"/>
      <c r="GNC277" s="54"/>
      <c r="GND277" s="66"/>
      <c r="GNE277" s="54"/>
      <c r="GNF277" s="66"/>
      <c r="GNG277" s="54"/>
      <c r="GNH277" s="66"/>
      <c r="GNI277" s="54"/>
      <c r="GNJ277" s="66"/>
      <c r="GNK277" s="54"/>
      <c r="GNL277" s="66"/>
      <c r="GNM277" s="54"/>
      <c r="GNN277" s="66"/>
      <c r="GNO277" s="54"/>
      <c r="GNP277" s="66"/>
      <c r="GNQ277" s="54"/>
      <c r="GNR277" s="66"/>
      <c r="GNS277" s="54"/>
      <c r="GNT277" s="66"/>
      <c r="GNU277" s="54"/>
      <c r="GNV277" s="66"/>
      <c r="GNW277" s="54"/>
      <c r="GNX277" s="66"/>
      <c r="GNY277" s="54"/>
      <c r="GNZ277" s="66"/>
      <c r="GOA277" s="54"/>
      <c r="GOB277" s="66"/>
      <c r="GOC277" s="54"/>
      <c r="GOD277" s="66"/>
      <c r="GOE277" s="54"/>
      <c r="GOF277" s="66"/>
      <c r="GOG277" s="54"/>
      <c r="GOH277" s="66"/>
      <c r="GOI277" s="54"/>
      <c r="GOJ277" s="66"/>
      <c r="GOK277" s="54"/>
      <c r="GOL277" s="66"/>
      <c r="GOM277" s="54"/>
      <c r="GON277" s="66"/>
      <c r="GOO277" s="54"/>
      <c r="GOP277" s="66"/>
      <c r="GOQ277" s="54"/>
      <c r="GOR277" s="66"/>
      <c r="GOS277" s="54"/>
      <c r="GOT277" s="66"/>
      <c r="GOU277" s="54"/>
      <c r="GOV277" s="66"/>
      <c r="GOW277" s="54"/>
      <c r="GOX277" s="66"/>
      <c r="GOY277" s="54"/>
      <c r="GOZ277" s="66"/>
      <c r="GPA277" s="54"/>
      <c r="GPB277" s="66"/>
      <c r="GPC277" s="54"/>
      <c r="GPD277" s="66"/>
      <c r="GPE277" s="54"/>
      <c r="GPF277" s="66"/>
      <c r="GPG277" s="54"/>
      <c r="GPH277" s="66"/>
      <c r="GPI277" s="54"/>
      <c r="GPJ277" s="66"/>
      <c r="GPK277" s="54"/>
      <c r="GPL277" s="66"/>
      <c r="GPM277" s="54"/>
      <c r="GPN277" s="66"/>
      <c r="GPO277" s="54"/>
      <c r="GPP277" s="66"/>
      <c r="GPQ277" s="54"/>
      <c r="GPR277" s="66"/>
      <c r="GPS277" s="54"/>
      <c r="GPT277" s="66"/>
      <c r="GPU277" s="54"/>
      <c r="GPV277" s="66"/>
      <c r="GPW277" s="54"/>
      <c r="GPX277" s="66"/>
      <c r="GPY277" s="54"/>
      <c r="GPZ277" s="66"/>
      <c r="GQA277" s="54"/>
      <c r="GQB277" s="66"/>
      <c r="GQC277" s="54"/>
      <c r="GQD277" s="66"/>
      <c r="GQE277" s="54"/>
      <c r="GQF277" s="66"/>
      <c r="GQG277" s="54"/>
      <c r="GQH277" s="66"/>
      <c r="GQI277" s="54"/>
      <c r="GQJ277" s="66"/>
      <c r="GQK277" s="54"/>
      <c r="GQL277" s="66"/>
      <c r="GQM277" s="54"/>
      <c r="GQN277" s="66"/>
      <c r="GQO277" s="54"/>
      <c r="GQP277" s="66"/>
      <c r="GQQ277" s="54"/>
      <c r="GQR277" s="66"/>
      <c r="GQS277" s="54"/>
      <c r="GQT277" s="66"/>
      <c r="GQU277" s="54"/>
      <c r="GQV277" s="66"/>
      <c r="GQW277" s="54"/>
      <c r="GQX277" s="66"/>
      <c r="GQY277" s="54"/>
      <c r="GQZ277" s="66"/>
      <c r="GRA277" s="54"/>
      <c r="GRB277" s="66"/>
      <c r="GRC277" s="54"/>
      <c r="GRD277" s="66"/>
      <c r="GRE277" s="54"/>
      <c r="GRF277" s="66"/>
      <c r="GRG277" s="54"/>
      <c r="GRH277" s="66"/>
      <c r="GRI277" s="54"/>
      <c r="GRJ277" s="66"/>
      <c r="GRK277" s="54"/>
      <c r="GRL277" s="66"/>
      <c r="GRM277" s="54"/>
      <c r="GRN277" s="66"/>
      <c r="GRO277" s="54"/>
      <c r="GRP277" s="66"/>
      <c r="GRQ277" s="54"/>
      <c r="GRR277" s="66"/>
      <c r="GRS277" s="54"/>
      <c r="GRT277" s="66"/>
      <c r="GRU277" s="54"/>
      <c r="GRV277" s="66"/>
      <c r="GRW277" s="54"/>
      <c r="GRX277" s="66"/>
      <c r="GRY277" s="54"/>
      <c r="GRZ277" s="66"/>
      <c r="GSA277" s="54"/>
      <c r="GSB277" s="66"/>
      <c r="GSC277" s="54"/>
      <c r="GSD277" s="66"/>
      <c r="GSE277" s="54"/>
      <c r="GSF277" s="66"/>
      <c r="GSG277" s="54"/>
      <c r="GSH277" s="66"/>
      <c r="GSI277" s="54"/>
      <c r="GSJ277" s="66"/>
      <c r="GSK277" s="54"/>
      <c r="GSL277" s="66"/>
      <c r="GSM277" s="54"/>
      <c r="GSN277" s="66"/>
      <c r="GSO277" s="54"/>
      <c r="GSP277" s="66"/>
      <c r="GSQ277" s="54"/>
      <c r="GSR277" s="66"/>
      <c r="GSS277" s="54"/>
      <c r="GST277" s="66"/>
      <c r="GSU277" s="54"/>
      <c r="GSV277" s="66"/>
      <c r="GSW277" s="54"/>
      <c r="GSX277" s="66"/>
      <c r="GSY277" s="54"/>
      <c r="GSZ277" s="66"/>
      <c r="GTA277" s="54"/>
      <c r="GTB277" s="66"/>
      <c r="GTC277" s="54"/>
      <c r="GTD277" s="66"/>
      <c r="GTE277" s="54"/>
      <c r="GTF277" s="66"/>
      <c r="GTG277" s="54"/>
      <c r="GTH277" s="66"/>
      <c r="GTI277" s="54"/>
      <c r="GTJ277" s="66"/>
      <c r="GTK277" s="54"/>
      <c r="GTL277" s="66"/>
      <c r="GTM277" s="54"/>
      <c r="GTN277" s="66"/>
      <c r="GTO277" s="54"/>
      <c r="GTP277" s="66"/>
      <c r="GTQ277" s="54"/>
      <c r="GTR277" s="66"/>
      <c r="GTS277" s="54"/>
      <c r="GTT277" s="66"/>
      <c r="GTU277" s="54"/>
      <c r="GTV277" s="66"/>
      <c r="GTW277" s="54"/>
      <c r="GTX277" s="66"/>
      <c r="GTY277" s="54"/>
      <c r="GTZ277" s="66"/>
      <c r="GUA277" s="54"/>
      <c r="GUB277" s="66"/>
      <c r="GUC277" s="54"/>
      <c r="GUD277" s="66"/>
      <c r="GUE277" s="54"/>
      <c r="GUF277" s="66"/>
      <c r="GUG277" s="54"/>
      <c r="GUH277" s="66"/>
      <c r="GUI277" s="54"/>
      <c r="GUJ277" s="66"/>
      <c r="GUK277" s="54"/>
      <c r="GUL277" s="66"/>
      <c r="GUM277" s="54"/>
      <c r="GUN277" s="66"/>
      <c r="GUO277" s="54"/>
      <c r="GUP277" s="66"/>
      <c r="GUQ277" s="54"/>
      <c r="GUR277" s="66"/>
      <c r="GUS277" s="54"/>
      <c r="GUT277" s="66"/>
      <c r="GUU277" s="54"/>
      <c r="GUV277" s="66"/>
      <c r="GUW277" s="54"/>
      <c r="GUX277" s="66"/>
      <c r="GUY277" s="54"/>
      <c r="GUZ277" s="66"/>
      <c r="GVA277" s="54"/>
      <c r="GVB277" s="66"/>
      <c r="GVC277" s="54"/>
      <c r="GVD277" s="66"/>
      <c r="GVE277" s="54"/>
      <c r="GVF277" s="66"/>
      <c r="GVG277" s="54"/>
      <c r="GVH277" s="66"/>
      <c r="GVI277" s="54"/>
      <c r="GVJ277" s="66"/>
      <c r="GVK277" s="54"/>
      <c r="GVL277" s="66"/>
      <c r="GVM277" s="54"/>
      <c r="GVN277" s="66"/>
      <c r="GVO277" s="54"/>
      <c r="GVP277" s="66"/>
      <c r="GVQ277" s="54"/>
      <c r="GVR277" s="66"/>
      <c r="GVS277" s="54"/>
      <c r="GVT277" s="66"/>
      <c r="GVU277" s="54"/>
      <c r="GVV277" s="66"/>
      <c r="GVW277" s="54"/>
      <c r="GVX277" s="66"/>
      <c r="GVY277" s="54"/>
      <c r="GVZ277" s="66"/>
      <c r="GWA277" s="54"/>
      <c r="GWB277" s="66"/>
      <c r="GWC277" s="54"/>
      <c r="GWD277" s="66"/>
      <c r="GWE277" s="54"/>
      <c r="GWF277" s="66"/>
      <c r="GWG277" s="54"/>
      <c r="GWH277" s="66"/>
      <c r="GWI277" s="54"/>
      <c r="GWJ277" s="66"/>
      <c r="GWK277" s="54"/>
      <c r="GWL277" s="66"/>
      <c r="GWM277" s="54"/>
      <c r="GWN277" s="66"/>
      <c r="GWO277" s="54"/>
      <c r="GWP277" s="66"/>
      <c r="GWQ277" s="54"/>
      <c r="GWR277" s="66"/>
      <c r="GWS277" s="54"/>
      <c r="GWT277" s="66"/>
      <c r="GWU277" s="54"/>
      <c r="GWV277" s="66"/>
      <c r="GWW277" s="54"/>
      <c r="GWX277" s="66"/>
      <c r="GWY277" s="54"/>
      <c r="GWZ277" s="66"/>
      <c r="GXA277" s="54"/>
      <c r="GXB277" s="66"/>
      <c r="GXC277" s="54"/>
      <c r="GXD277" s="66"/>
      <c r="GXE277" s="54"/>
      <c r="GXF277" s="66"/>
      <c r="GXG277" s="54"/>
      <c r="GXH277" s="66"/>
      <c r="GXI277" s="54"/>
      <c r="GXJ277" s="66"/>
      <c r="GXK277" s="54"/>
      <c r="GXL277" s="66"/>
      <c r="GXM277" s="54"/>
      <c r="GXN277" s="66"/>
      <c r="GXO277" s="54"/>
      <c r="GXP277" s="66"/>
      <c r="GXQ277" s="54"/>
      <c r="GXR277" s="66"/>
      <c r="GXS277" s="54"/>
      <c r="GXT277" s="66"/>
      <c r="GXU277" s="54"/>
      <c r="GXV277" s="66"/>
      <c r="GXW277" s="54"/>
      <c r="GXX277" s="66"/>
      <c r="GXY277" s="54"/>
      <c r="GXZ277" s="66"/>
      <c r="GYA277" s="54"/>
      <c r="GYB277" s="66"/>
      <c r="GYC277" s="54"/>
      <c r="GYD277" s="66"/>
      <c r="GYE277" s="54"/>
      <c r="GYF277" s="66"/>
      <c r="GYG277" s="54"/>
      <c r="GYH277" s="66"/>
      <c r="GYI277" s="54"/>
      <c r="GYJ277" s="66"/>
      <c r="GYK277" s="54"/>
      <c r="GYL277" s="66"/>
      <c r="GYM277" s="54"/>
      <c r="GYN277" s="66"/>
      <c r="GYO277" s="54"/>
      <c r="GYP277" s="66"/>
      <c r="GYQ277" s="54"/>
      <c r="GYR277" s="66"/>
      <c r="GYS277" s="54"/>
      <c r="GYT277" s="66"/>
      <c r="GYU277" s="54"/>
      <c r="GYV277" s="66"/>
      <c r="GYW277" s="54"/>
      <c r="GYX277" s="66"/>
      <c r="GYY277" s="54"/>
      <c r="GYZ277" s="66"/>
      <c r="GZA277" s="54"/>
      <c r="GZB277" s="66"/>
      <c r="GZC277" s="54"/>
      <c r="GZD277" s="66"/>
      <c r="GZE277" s="54"/>
      <c r="GZF277" s="66"/>
      <c r="GZG277" s="54"/>
      <c r="GZH277" s="66"/>
      <c r="GZI277" s="54"/>
      <c r="GZJ277" s="66"/>
      <c r="GZK277" s="54"/>
      <c r="GZL277" s="66"/>
      <c r="GZM277" s="54"/>
      <c r="GZN277" s="66"/>
      <c r="GZO277" s="54"/>
      <c r="GZP277" s="66"/>
      <c r="GZQ277" s="54"/>
      <c r="GZR277" s="66"/>
      <c r="GZS277" s="54"/>
      <c r="GZT277" s="66"/>
      <c r="GZU277" s="54"/>
      <c r="GZV277" s="66"/>
      <c r="GZW277" s="54"/>
      <c r="GZX277" s="66"/>
      <c r="GZY277" s="54"/>
      <c r="GZZ277" s="66"/>
      <c r="HAA277" s="54"/>
      <c r="HAB277" s="66"/>
      <c r="HAC277" s="54"/>
      <c r="HAD277" s="66"/>
      <c r="HAE277" s="54"/>
      <c r="HAF277" s="66"/>
      <c r="HAG277" s="54"/>
      <c r="HAH277" s="66"/>
      <c r="HAI277" s="54"/>
      <c r="HAJ277" s="66"/>
      <c r="HAK277" s="54"/>
      <c r="HAL277" s="66"/>
      <c r="HAM277" s="54"/>
      <c r="HAN277" s="66"/>
      <c r="HAO277" s="54"/>
      <c r="HAP277" s="66"/>
      <c r="HAQ277" s="54"/>
      <c r="HAR277" s="66"/>
      <c r="HAS277" s="54"/>
      <c r="HAT277" s="66"/>
      <c r="HAU277" s="54"/>
      <c r="HAV277" s="66"/>
      <c r="HAW277" s="54"/>
      <c r="HAX277" s="66"/>
      <c r="HAY277" s="54"/>
      <c r="HAZ277" s="66"/>
      <c r="HBA277" s="54"/>
      <c r="HBB277" s="66"/>
      <c r="HBC277" s="54"/>
      <c r="HBD277" s="66"/>
      <c r="HBE277" s="54"/>
      <c r="HBF277" s="66"/>
      <c r="HBG277" s="54"/>
      <c r="HBH277" s="66"/>
      <c r="HBI277" s="54"/>
      <c r="HBJ277" s="66"/>
      <c r="HBK277" s="54"/>
      <c r="HBL277" s="66"/>
      <c r="HBM277" s="54"/>
      <c r="HBN277" s="66"/>
      <c r="HBO277" s="54"/>
      <c r="HBP277" s="66"/>
      <c r="HBQ277" s="54"/>
      <c r="HBR277" s="66"/>
      <c r="HBS277" s="54"/>
      <c r="HBT277" s="66"/>
      <c r="HBU277" s="54"/>
      <c r="HBV277" s="66"/>
      <c r="HBW277" s="54"/>
      <c r="HBX277" s="66"/>
      <c r="HBY277" s="54"/>
      <c r="HBZ277" s="66"/>
      <c r="HCA277" s="54"/>
      <c r="HCB277" s="66"/>
      <c r="HCC277" s="54"/>
      <c r="HCD277" s="66"/>
      <c r="HCE277" s="54"/>
      <c r="HCF277" s="66"/>
      <c r="HCG277" s="54"/>
      <c r="HCH277" s="66"/>
      <c r="HCI277" s="54"/>
      <c r="HCJ277" s="66"/>
      <c r="HCK277" s="54"/>
      <c r="HCL277" s="66"/>
      <c r="HCM277" s="54"/>
      <c r="HCN277" s="66"/>
      <c r="HCO277" s="54"/>
      <c r="HCP277" s="66"/>
      <c r="HCQ277" s="54"/>
      <c r="HCR277" s="66"/>
      <c r="HCS277" s="54"/>
      <c r="HCT277" s="66"/>
      <c r="HCU277" s="54"/>
      <c r="HCV277" s="66"/>
      <c r="HCW277" s="54"/>
      <c r="HCX277" s="66"/>
      <c r="HCY277" s="54"/>
      <c r="HCZ277" s="66"/>
      <c r="HDA277" s="54"/>
      <c r="HDB277" s="66"/>
      <c r="HDC277" s="54"/>
      <c r="HDD277" s="66"/>
      <c r="HDE277" s="54"/>
      <c r="HDF277" s="66"/>
      <c r="HDG277" s="54"/>
      <c r="HDH277" s="66"/>
      <c r="HDI277" s="54"/>
      <c r="HDJ277" s="66"/>
      <c r="HDK277" s="54"/>
      <c r="HDL277" s="66"/>
      <c r="HDM277" s="54"/>
      <c r="HDN277" s="66"/>
      <c r="HDO277" s="54"/>
      <c r="HDP277" s="66"/>
      <c r="HDQ277" s="54"/>
      <c r="HDR277" s="66"/>
      <c r="HDS277" s="54"/>
      <c r="HDT277" s="66"/>
      <c r="HDU277" s="54"/>
      <c r="HDV277" s="66"/>
      <c r="HDW277" s="54"/>
      <c r="HDX277" s="66"/>
      <c r="HDY277" s="54"/>
      <c r="HDZ277" s="66"/>
      <c r="HEA277" s="54"/>
      <c r="HEB277" s="66"/>
      <c r="HEC277" s="54"/>
      <c r="HED277" s="66"/>
      <c r="HEE277" s="54"/>
      <c r="HEF277" s="66"/>
      <c r="HEG277" s="54"/>
      <c r="HEH277" s="66"/>
      <c r="HEI277" s="54"/>
      <c r="HEJ277" s="66"/>
      <c r="HEK277" s="54"/>
      <c r="HEL277" s="66"/>
      <c r="HEM277" s="54"/>
      <c r="HEN277" s="66"/>
      <c r="HEO277" s="54"/>
      <c r="HEP277" s="66"/>
      <c r="HEQ277" s="54"/>
      <c r="HER277" s="66"/>
      <c r="HES277" s="54"/>
      <c r="HET277" s="66"/>
      <c r="HEU277" s="54"/>
      <c r="HEV277" s="66"/>
      <c r="HEW277" s="54"/>
      <c r="HEX277" s="66"/>
      <c r="HEY277" s="54"/>
      <c r="HEZ277" s="66"/>
      <c r="HFA277" s="54"/>
      <c r="HFB277" s="66"/>
      <c r="HFC277" s="54"/>
      <c r="HFD277" s="66"/>
      <c r="HFE277" s="54"/>
      <c r="HFF277" s="66"/>
      <c r="HFG277" s="54"/>
      <c r="HFH277" s="66"/>
      <c r="HFI277" s="54"/>
      <c r="HFJ277" s="66"/>
      <c r="HFK277" s="54"/>
      <c r="HFL277" s="66"/>
      <c r="HFM277" s="54"/>
      <c r="HFN277" s="66"/>
      <c r="HFO277" s="54"/>
      <c r="HFP277" s="66"/>
      <c r="HFQ277" s="54"/>
      <c r="HFR277" s="66"/>
      <c r="HFS277" s="54"/>
      <c r="HFT277" s="66"/>
      <c r="HFU277" s="54"/>
      <c r="HFV277" s="66"/>
      <c r="HFW277" s="54"/>
      <c r="HFX277" s="66"/>
      <c r="HFY277" s="54"/>
      <c r="HFZ277" s="66"/>
      <c r="HGA277" s="54"/>
      <c r="HGB277" s="66"/>
      <c r="HGC277" s="54"/>
      <c r="HGD277" s="66"/>
      <c r="HGE277" s="54"/>
      <c r="HGF277" s="66"/>
      <c r="HGG277" s="54"/>
      <c r="HGH277" s="66"/>
      <c r="HGI277" s="54"/>
      <c r="HGJ277" s="66"/>
      <c r="HGK277" s="54"/>
      <c r="HGL277" s="66"/>
      <c r="HGM277" s="54"/>
      <c r="HGN277" s="66"/>
      <c r="HGO277" s="54"/>
      <c r="HGP277" s="66"/>
      <c r="HGQ277" s="54"/>
      <c r="HGR277" s="66"/>
      <c r="HGS277" s="54"/>
      <c r="HGT277" s="66"/>
      <c r="HGU277" s="54"/>
      <c r="HGV277" s="66"/>
      <c r="HGW277" s="54"/>
      <c r="HGX277" s="66"/>
      <c r="HGY277" s="54"/>
      <c r="HGZ277" s="66"/>
      <c r="HHA277" s="54"/>
      <c r="HHB277" s="66"/>
      <c r="HHC277" s="54"/>
      <c r="HHD277" s="66"/>
      <c r="HHE277" s="54"/>
      <c r="HHF277" s="66"/>
      <c r="HHG277" s="54"/>
      <c r="HHH277" s="66"/>
      <c r="HHI277" s="54"/>
      <c r="HHJ277" s="66"/>
      <c r="HHK277" s="54"/>
      <c r="HHL277" s="66"/>
      <c r="HHM277" s="54"/>
      <c r="HHN277" s="66"/>
      <c r="HHO277" s="54"/>
      <c r="HHP277" s="66"/>
      <c r="HHQ277" s="54"/>
      <c r="HHR277" s="66"/>
      <c r="HHS277" s="54"/>
      <c r="HHT277" s="66"/>
      <c r="HHU277" s="54"/>
      <c r="HHV277" s="66"/>
      <c r="HHW277" s="54"/>
      <c r="HHX277" s="66"/>
      <c r="HHY277" s="54"/>
      <c r="HHZ277" s="66"/>
      <c r="HIA277" s="54"/>
      <c r="HIB277" s="66"/>
      <c r="HIC277" s="54"/>
      <c r="HID277" s="66"/>
      <c r="HIE277" s="54"/>
      <c r="HIF277" s="66"/>
      <c r="HIG277" s="54"/>
      <c r="HIH277" s="66"/>
      <c r="HII277" s="54"/>
      <c r="HIJ277" s="66"/>
      <c r="HIK277" s="54"/>
      <c r="HIL277" s="66"/>
      <c r="HIM277" s="54"/>
      <c r="HIN277" s="66"/>
      <c r="HIO277" s="54"/>
      <c r="HIP277" s="66"/>
      <c r="HIQ277" s="54"/>
      <c r="HIR277" s="66"/>
      <c r="HIS277" s="54"/>
      <c r="HIT277" s="66"/>
      <c r="HIU277" s="54"/>
      <c r="HIV277" s="66"/>
      <c r="HIW277" s="54"/>
      <c r="HIX277" s="66"/>
      <c r="HIY277" s="54"/>
      <c r="HIZ277" s="66"/>
      <c r="HJA277" s="54"/>
      <c r="HJB277" s="66"/>
      <c r="HJC277" s="54"/>
      <c r="HJD277" s="66"/>
      <c r="HJE277" s="54"/>
      <c r="HJF277" s="66"/>
      <c r="HJG277" s="54"/>
      <c r="HJH277" s="66"/>
      <c r="HJI277" s="54"/>
      <c r="HJJ277" s="66"/>
      <c r="HJK277" s="54"/>
      <c r="HJL277" s="66"/>
      <c r="HJM277" s="54"/>
      <c r="HJN277" s="66"/>
      <c r="HJO277" s="54"/>
      <c r="HJP277" s="66"/>
      <c r="HJQ277" s="54"/>
      <c r="HJR277" s="66"/>
      <c r="HJS277" s="54"/>
      <c r="HJT277" s="66"/>
      <c r="HJU277" s="54"/>
      <c r="HJV277" s="66"/>
      <c r="HJW277" s="54"/>
      <c r="HJX277" s="66"/>
      <c r="HJY277" s="54"/>
      <c r="HJZ277" s="66"/>
      <c r="HKA277" s="54"/>
      <c r="HKB277" s="66"/>
      <c r="HKC277" s="54"/>
      <c r="HKD277" s="66"/>
      <c r="HKE277" s="54"/>
      <c r="HKF277" s="66"/>
      <c r="HKG277" s="54"/>
      <c r="HKH277" s="66"/>
      <c r="HKI277" s="54"/>
      <c r="HKJ277" s="66"/>
      <c r="HKK277" s="54"/>
      <c r="HKL277" s="66"/>
      <c r="HKM277" s="54"/>
      <c r="HKN277" s="66"/>
      <c r="HKO277" s="54"/>
      <c r="HKP277" s="66"/>
      <c r="HKQ277" s="54"/>
      <c r="HKR277" s="66"/>
      <c r="HKS277" s="54"/>
      <c r="HKT277" s="66"/>
      <c r="HKU277" s="54"/>
      <c r="HKV277" s="66"/>
      <c r="HKW277" s="54"/>
      <c r="HKX277" s="66"/>
      <c r="HKY277" s="54"/>
      <c r="HKZ277" s="66"/>
      <c r="HLA277" s="54"/>
      <c r="HLB277" s="66"/>
      <c r="HLC277" s="54"/>
      <c r="HLD277" s="66"/>
      <c r="HLE277" s="54"/>
      <c r="HLF277" s="66"/>
      <c r="HLG277" s="54"/>
      <c r="HLH277" s="66"/>
      <c r="HLI277" s="54"/>
      <c r="HLJ277" s="66"/>
      <c r="HLK277" s="54"/>
      <c r="HLL277" s="66"/>
      <c r="HLM277" s="54"/>
      <c r="HLN277" s="66"/>
      <c r="HLO277" s="54"/>
      <c r="HLP277" s="66"/>
      <c r="HLQ277" s="54"/>
      <c r="HLR277" s="66"/>
      <c r="HLS277" s="54"/>
      <c r="HLT277" s="66"/>
      <c r="HLU277" s="54"/>
      <c r="HLV277" s="66"/>
      <c r="HLW277" s="54"/>
      <c r="HLX277" s="66"/>
      <c r="HLY277" s="54"/>
      <c r="HLZ277" s="66"/>
      <c r="HMA277" s="54"/>
      <c r="HMB277" s="66"/>
      <c r="HMC277" s="54"/>
      <c r="HMD277" s="66"/>
      <c r="HME277" s="54"/>
      <c r="HMF277" s="66"/>
      <c r="HMG277" s="54"/>
      <c r="HMH277" s="66"/>
      <c r="HMI277" s="54"/>
      <c r="HMJ277" s="66"/>
      <c r="HMK277" s="54"/>
      <c r="HML277" s="66"/>
      <c r="HMM277" s="54"/>
      <c r="HMN277" s="66"/>
      <c r="HMO277" s="54"/>
      <c r="HMP277" s="66"/>
      <c r="HMQ277" s="54"/>
      <c r="HMR277" s="66"/>
      <c r="HMS277" s="54"/>
      <c r="HMT277" s="66"/>
      <c r="HMU277" s="54"/>
      <c r="HMV277" s="66"/>
      <c r="HMW277" s="54"/>
      <c r="HMX277" s="66"/>
      <c r="HMY277" s="54"/>
      <c r="HMZ277" s="66"/>
      <c r="HNA277" s="54"/>
      <c r="HNB277" s="66"/>
      <c r="HNC277" s="54"/>
      <c r="HND277" s="66"/>
      <c r="HNE277" s="54"/>
      <c r="HNF277" s="66"/>
      <c r="HNG277" s="54"/>
      <c r="HNH277" s="66"/>
      <c r="HNI277" s="54"/>
      <c r="HNJ277" s="66"/>
      <c r="HNK277" s="54"/>
      <c r="HNL277" s="66"/>
      <c r="HNM277" s="54"/>
      <c r="HNN277" s="66"/>
      <c r="HNO277" s="54"/>
      <c r="HNP277" s="66"/>
      <c r="HNQ277" s="54"/>
      <c r="HNR277" s="66"/>
      <c r="HNS277" s="54"/>
      <c r="HNT277" s="66"/>
      <c r="HNU277" s="54"/>
      <c r="HNV277" s="66"/>
      <c r="HNW277" s="54"/>
      <c r="HNX277" s="66"/>
      <c r="HNY277" s="54"/>
      <c r="HNZ277" s="66"/>
      <c r="HOA277" s="54"/>
      <c r="HOB277" s="66"/>
      <c r="HOC277" s="54"/>
      <c r="HOD277" s="66"/>
      <c r="HOE277" s="54"/>
      <c r="HOF277" s="66"/>
      <c r="HOG277" s="54"/>
      <c r="HOH277" s="66"/>
      <c r="HOI277" s="54"/>
      <c r="HOJ277" s="66"/>
      <c r="HOK277" s="54"/>
      <c r="HOL277" s="66"/>
      <c r="HOM277" s="54"/>
      <c r="HON277" s="66"/>
      <c r="HOO277" s="54"/>
      <c r="HOP277" s="66"/>
      <c r="HOQ277" s="54"/>
      <c r="HOR277" s="66"/>
      <c r="HOS277" s="54"/>
      <c r="HOT277" s="66"/>
      <c r="HOU277" s="54"/>
      <c r="HOV277" s="66"/>
      <c r="HOW277" s="54"/>
      <c r="HOX277" s="66"/>
      <c r="HOY277" s="54"/>
      <c r="HOZ277" s="66"/>
      <c r="HPA277" s="54"/>
      <c r="HPB277" s="66"/>
      <c r="HPC277" s="54"/>
      <c r="HPD277" s="66"/>
      <c r="HPE277" s="54"/>
      <c r="HPF277" s="66"/>
      <c r="HPG277" s="54"/>
      <c r="HPH277" s="66"/>
      <c r="HPI277" s="54"/>
      <c r="HPJ277" s="66"/>
      <c r="HPK277" s="54"/>
      <c r="HPL277" s="66"/>
      <c r="HPM277" s="54"/>
      <c r="HPN277" s="66"/>
      <c r="HPO277" s="54"/>
      <c r="HPP277" s="66"/>
      <c r="HPQ277" s="54"/>
      <c r="HPR277" s="66"/>
      <c r="HPS277" s="54"/>
      <c r="HPT277" s="66"/>
      <c r="HPU277" s="54"/>
      <c r="HPV277" s="66"/>
      <c r="HPW277" s="54"/>
      <c r="HPX277" s="66"/>
      <c r="HPY277" s="54"/>
      <c r="HPZ277" s="66"/>
      <c r="HQA277" s="54"/>
      <c r="HQB277" s="66"/>
      <c r="HQC277" s="54"/>
      <c r="HQD277" s="66"/>
      <c r="HQE277" s="54"/>
      <c r="HQF277" s="66"/>
      <c r="HQG277" s="54"/>
      <c r="HQH277" s="66"/>
      <c r="HQI277" s="54"/>
      <c r="HQJ277" s="66"/>
      <c r="HQK277" s="54"/>
      <c r="HQL277" s="66"/>
      <c r="HQM277" s="54"/>
      <c r="HQN277" s="66"/>
      <c r="HQO277" s="54"/>
      <c r="HQP277" s="66"/>
      <c r="HQQ277" s="54"/>
      <c r="HQR277" s="66"/>
      <c r="HQS277" s="54"/>
      <c r="HQT277" s="66"/>
      <c r="HQU277" s="54"/>
      <c r="HQV277" s="66"/>
      <c r="HQW277" s="54"/>
      <c r="HQX277" s="66"/>
      <c r="HQY277" s="54"/>
      <c r="HQZ277" s="66"/>
      <c r="HRA277" s="54"/>
      <c r="HRB277" s="66"/>
      <c r="HRC277" s="54"/>
      <c r="HRD277" s="66"/>
      <c r="HRE277" s="54"/>
      <c r="HRF277" s="66"/>
      <c r="HRG277" s="54"/>
      <c r="HRH277" s="66"/>
      <c r="HRI277" s="54"/>
      <c r="HRJ277" s="66"/>
      <c r="HRK277" s="54"/>
      <c r="HRL277" s="66"/>
      <c r="HRM277" s="54"/>
      <c r="HRN277" s="66"/>
      <c r="HRO277" s="54"/>
      <c r="HRP277" s="66"/>
      <c r="HRQ277" s="54"/>
      <c r="HRR277" s="66"/>
      <c r="HRS277" s="54"/>
      <c r="HRT277" s="66"/>
      <c r="HRU277" s="54"/>
      <c r="HRV277" s="66"/>
      <c r="HRW277" s="54"/>
      <c r="HRX277" s="66"/>
      <c r="HRY277" s="54"/>
      <c r="HRZ277" s="66"/>
      <c r="HSA277" s="54"/>
      <c r="HSB277" s="66"/>
      <c r="HSC277" s="54"/>
      <c r="HSD277" s="66"/>
      <c r="HSE277" s="54"/>
      <c r="HSF277" s="66"/>
      <c r="HSG277" s="54"/>
      <c r="HSH277" s="66"/>
      <c r="HSI277" s="54"/>
      <c r="HSJ277" s="66"/>
      <c r="HSK277" s="54"/>
      <c r="HSL277" s="66"/>
      <c r="HSM277" s="54"/>
      <c r="HSN277" s="66"/>
      <c r="HSO277" s="54"/>
      <c r="HSP277" s="66"/>
      <c r="HSQ277" s="54"/>
      <c r="HSR277" s="66"/>
      <c r="HSS277" s="54"/>
      <c r="HST277" s="66"/>
      <c r="HSU277" s="54"/>
      <c r="HSV277" s="66"/>
      <c r="HSW277" s="54"/>
      <c r="HSX277" s="66"/>
      <c r="HSY277" s="54"/>
      <c r="HSZ277" s="66"/>
      <c r="HTA277" s="54"/>
      <c r="HTB277" s="66"/>
      <c r="HTC277" s="54"/>
      <c r="HTD277" s="66"/>
      <c r="HTE277" s="54"/>
      <c r="HTF277" s="66"/>
      <c r="HTG277" s="54"/>
      <c r="HTH277" s="66"/>
      <c r="HTI277" s="54"/>
      <c r="HTJ277" s="66"/>
      <c r="HTK277" s="54"/>
      <c r="HTL277" s="66"/>
      <c r="HTM277" s="54"/>
      <c r="HTN277" s="66"/>
      <c r="HTO277" s="54"/>
      <c r="HTP277" s="66"/>
      <c r="HTQ277" s="54"/>
      <c r="HTR277" s="66"/>
      <c r="HTS277" s="54"/>
      <c r="HTT277" s="66"/>
      <c r="HTU277" s="54"/>
      <c r="HTV277" s="66"/>
      <c r="HTW277" s="54"/>
      <c r="HTX277" s="66"/>
      <c r="HTY277" s="54"/>
      <c r="HTZ277" s="66"/>
      <c r="HUA277" s="54"/>
      <c r="HUB277" s="66"/>
      <c r="HUC277" s="54"/>
      <c r="HUD277" s="66"/>
      <c r="HUE277" s="54"/>
      <c r="HUF277" s="66"/>
      <c r="HUG277" s="54"/>
      <c r="HUH277" s="66"/>
      <c r="HUI277" s="54"/>
      <c r="HUJ277" s="66"/>
      <c r="HUK277" s="54"/>
      <c r="HUL277" s="66"/>
      <c r="HUM277" s="54"/>
      <c r="HUN277" s="66"/>
      <c r="HUO277" s="54"/>
      <c r="HUP277" s="66"/>
      <c r="HUQ277" s="54"/>
      <c r="HUR277" s="66"/>
      <c r="HUS277" s="54"/>
      <c r="HUT277" s="66"/>
      <c r="HUU277" s="54"/>
      <c r="HUV277" s="66"/>
      <c r="HUW277" s="54"/>
      <c r="HUX277" s="66"/>
      <c r="HUY277" s="54"/>
      <c r="HUZ277" s="66"/>
      <c r="HVA277" s="54"/>
      <c r="HVB277" s="66"/>
      <c r="HVC277" s="54"/>
      <c r="HVD277" s="66"/>
      <c r="HVE277" s="54"/>
      <c r="HVF277" s="66"/>
      <c r="HVG277" s="54"/>
      <c r="HVH277" s="66"/>
      <c r="HVI277" s="54"/>
      <c r="HVJ277" s="66"/>
      <c r="HVK277" s="54"/>
      <c r="HVL277" s="66"/>
      <c r="HVM277" s="54"/>
      <c r="HVN277" s="66"/>
      <c r="HVO277" s="54"/>
      <c r="HVP277" s="66"/>
      <c r="HVQ277" s="54"/>
      <c r="HVR277" s="66"/>
      <c r="HVS277" s="54"/>
      <c r="HVT277" s="66"/>
      <c r="HVU277" s="54"/>
      <c r="HVV277" s="66"/>
      <c r="HVW277" s="54"/>
      <c r="HVX277" s="66"/>
      <c r="HVY277" s="54"/>
      <c r="HVZ277" s="66"/>
      <c r="HWA277" s="54"/>
      <c r="HWB277" s="66"/>
      <c r="HWC277" s="54"/>
      <c r="HWD277" s="66"/>
      <c r="HWE277" s="54"/>
      <c r="HWF277" s="66"/>
      <c r="HWG277" s="54"/>
      <c r="HWH277" s="66"/>
      <c r="HWI277" s="54"/>
      <c r="HWJ277" s="66"/>
      <c r="HWK277" s="54"/>
      <c r="HWL277" s="66"/>
      <c r="HWM277" s="54"/>
      <c r="HWN277" s="66"/>
      <c r="HWO277" s="54"/>
      <c r="HWP277" s="66"/>
      <c r="HWQ277" s="54"/>
      <c r="HWR277" s="66"/>
      <c r="HWS277" s="54"/>
      <c r="HWT277" s="66"/>
      <c r="HWU277" s="54"/>
      <c r="HWV277" s="66"/>
      <c r="HWW277" s="54"/>
      <c r="HWX277" s="66"/>
      <c r="HWY277" s="54"/>
      <c r="HWZ277" s="66"/>
      <c r="HXA277" s="54"/>
      <c r="HXB277" s="66"/>
      <c r="HXC277" s="54"/>
      <c r="HXD277" s="66"/>
      <c r="HXE277" s="54"/>
      <c r="HXF277" s="66"/>
      <c r="HXG277" s="54"/>
      <c r="HXH277" s="66"/>
      <c r="HXI277" s="54"/>
      <c r="HXJ277" s="66"/>
      <c r="HXK277" s="54"/>
      <c r="HXL277" s="66"/>
      <c r="HXM277" s="54"/>
      <c r="HXN277" s="66"/>
      <c r="HXO277" s="54"/>
      <c r="HXP277" s="66"/>
      <c r="HXQ277" s="54"/>
      <c r="HXR277" s="66"/>
      <c r="HXS277" s="54"/>
      <c r="HXT277" s="66"/>
      <c r="HXU277" s="54"/>
      <c r="HXV277" s="66"/>
      <c r="HXW277" s="54"/>
      <c r="HXX277" s="66"/>
      <c r="HXY277" s="54"/>
      <c r="HXZ277" s="66"/>
      <c r="HYA277" s="54"/>
      <c r="HYB277" s="66"/>
      <c r="HYC277" s="54"/>
      <c r="HYD277" s="66"/>
      <c r="HYE277" s="54"/>
      <c r="HYF277" s="66"/>
      <c r="HYG277" s="54"/>
      <c r="HYH277" s="66"/>
      <c r="HYI277" s="54"/>
      <c r="HYJ277" s="66"/>
      <c r="HYK277" s="54"/>
      <c r="HYL277" s="66"/>
      <c r="HYM277" s="54"/>
      <c r="HYN277" s="66"/>
      <c r="HYO277" s="54"/>
      <c r="HYP277" s="66"/>
      <c r="HYQ277" s="54"/>
      <c r="HYR277" s="66"/>
      <c r="HYS277" s="54"/>
      <c r="HYT277" s="66"/>
      <c r="HYU277" s="54"/>
      <c r="HYV277" s="66"/>
      <c r="HYW277" s="54"/>
      <c r="HYX277" s="66"/>
      <c r="HYY277" s="54"/>
      <c r="HYZ277" s="66"/>
      <c r="HZA277" s="54"/>
      <c r="HZB277" s="66"/>
      <c r="HZC277" s="54"/>
      <c r="HZD277" s="66"/>
      <c r="HZE277" s="54"/>
      <c r="HZF277" s="66"/>
      <c r="HZG277" s="54"/>
      <c r="HZH277" s="66"/>
      <c r="HZI277" s="54"/>
      <c r="HZJ277" s="66"/>
      <c r="HZK277" s="54"/>
      <c r="HZL277" s="66"/>
      <c r="HZM277" s="54"/>
      <c r="HZN277" s="66"/>
      <c r="HZO277" s="54"/>
      <c r="HZP277" s="66"/>
      <c r="HZQ277" s="54"/>
      <c r="HZR277" s="66"/>
      <c r="HZS277" s="54"/>
      <c r="HZT277" s="66"/>
      <c r="HZU277" s="54"/>
      <c r="HZV277" s="66"/>
      <c r="HZW277" s="54"/>
      <c r="HZX277" s="66"/>
      <c r="HZY277" s="54"/>
      <c r="HZZ277" s="66"/>
      <c r="IAA277" s="54"/>
      <c r="IAB277" s="66"/>
      <c r="IAC277" s="54"/>
      <c r="IAD277" s="66"/>
      <c r="IAE277" s="54"/>
      <c r="IAF277" s="66"/>
      <c r="IAG277" s="54"/>
      <c r="IAH277" s="66"/>
      <c r="IAI277" s="54"/>
      <c r="IAJ277" s="66"/>
      <c r="IAK277" s="54"/>
      <c r="IAL277" s="66"/>
      <c r="IAM277" s="54"/>
      <c r="IAN277" s="66"/>
      <c r="IAO277" s="54"/>
      <c r="IAP277" s="66"/>
      <c r="IAQ277" s="54"/>
      <c r="IAR277" s="66"/>
      <c r="IAS277" s="54"/>
      <c r="IAT277" s="66"/>
      <c r="IAU277" s="54"/>
      <c r="IAV277" s="66"/>
      <c r="IAW277" s="54"/>
      <c r="IAX277" s="66"/>
      <c r="IAY277" s="54"/>
      <c r="IAZ277" s="66"/>
      <c r="IBA277" s="54"/>
      <c r="IBB277" s="66"/>
      <c r="IBC277" s="54"/>
      <c r="IBD277" s="66"/>
      <c r="IBE277" s="54"/>
      <c r="IBF277" s="66"/>
      <c r="IBG277" s="54"/>
      <c r="IBH277" s="66"/>
      <c r="IBI277" s="54"/>
      <c r="IBJ277" s="66"/>
      <c r="IBK277" s="54"/>
      <c r="IBL277" s="66"/>
      <c r="IBM277" s="54"/>
      <c r="IBN277" s="66"/>
      <c r="IBO277" s="54"/>
      <c r="IBP277" s="66"/>
      <c r="IBQ277" s="54"/>
      <c r="IBR277" s="66"/>
      <c r="IBS277" s="54"/>
      <c r="IBT277" s="66"/>
      <c r="IBU277" s="54"/>
      <c r="IBV277" s="66"/>
      <c r="IBW277" s="54"/>
      <c r="IBX277" s="66"/>
      <c r="IBY277" s="54"/>
      <c r="IBZ277" s="66"/>
      <c r="ICA277" s="54"/>
      <c r="ICB277" s="66"/>
      <c r="ICC277" s="54"/>
      <c r="ICD277" s="66"/>
      <c r="ICE277" s="54"/>
      <c r="ICF277" s="66"/>
      <c r="ICG277" s="54"/>
      <c r="ICH277" s="66"/>
      <c r="ICI277" s="54"/>
      <c r="ICJ277" s="66"/>
      <c r="ICK277" s="54"/>
      <c r="ICL277" s="66"/>
      <c r="ICM277" s="54"/>
      <c r="ICN277" s="66"/>
      <c r="ICO277" s="54"/>
      <c r="ICP277" s="66"/>
      <c r="ICQ277" s="54"/>
      <c r="ICR277" s="66"/>
      <c r="ICS277" s="54"/>
      <c r="ICT277" s="66"/>
      <c r="ICU277" s="54"/>
      <c r="ICV277" s="66"/>
      <c r="ICW277" s="54"/>
      <c r="ICX277" s="66"/>
      <c r="ICY277" s="54"/>
      <c r="ICZ277" s="66"/>
      <c r="IDA277" s="54"/>
      <c r="IDB277" s="66"/>
      <c r="IDC277" s="54"/>
      <c r="IDD277" s="66"/>
      <c r="IDE277" s="54"/>
      <c r="IDF277" s="66"/>
      <c r="IDG277" s="54"/>
      <c r="IDH277" s="66"/>
      <c r="IDI277" s="54"/>
      <c r="IDJ277" s="66"/>
      <c r="IDK277" s="54"/>
      <c r="IDL277" s="66"/>
      <c r="IDM277" s="54"/>
      <c r="IDN277" s="66"/>
      <c r="IDO277" s="54"/>
      <c r="IDP277" s="66"/>
      <c r="IDQ277" s="54"/>
      <c r="IDR277" s="66"/>
      <c r="IDS277" s="54"/>
      <c r="IDT277" s="66"/>
      <c r="IDU277" s="54"/>
      <c r="IDV277" s="66"/>
      <c r="IDW277" s="54"/>
      <c r="IDX277" s="66"/>
      <c r="IDY277" s="54"/>
      <c r="IDZ277" s="66"/>
      <c r="IEA277" s="54"/>
      <c r="IEB277" s="66"/>
      <c r="IEC277" s="54"/>
      <c r="IED277" s="66"/>
      <c r="IEE277" s="54"/>
      <c r="IEF277" s="66"/>
      <c r="IEG277" s="54"/>
      <c r="IEH277" s="66"/>
      <c r="IEI277" s="54"/>
      <c r="IEJ277" s="66"/>
      <c r="IEK277" s="54"/>
      <c r="IEL277" s="66"/>
      <c r="IEM277" s="54"/>
      <c r="IEN277" s="66"/>
      <c r="IEO277" s="54"/>
      <c r="IEP277" s="66"/>
      <c r="IEQ277" s="54"/>
      <c r="IER277" s="66"/>
      <c r="IES277" s="54"/>
      <c r="IET277" s="66"/>
      <c r="IEU277" s="54"/>
      <c r="IEV277" s="66"/>
      <c r="IEW277" s="54"/>
      <c r="IEX277" s="66"/>
      <c r="IEY277" s="54"/>
      <c r="IEZ277" s="66"/>
      <c r="IFA277" s="54"/>
      <c r="IFB277" s="66"/>
      <c r="IFC277" s="54"/>
      <c r="IFD277" s="66"/>
      <c r="IFE277" s="54"/>
      <c r="IFF277" s="66"/>
      <c r="IFG277" s="54"/>
      <c r="IFH277" s="66"/>
      <c r="IFI277" s="54"/>
      <c r="IFJ277" s="66"/>
      <c r="IFK277" s="54"/>
      <c r="IFL277" s="66"/>
      <c r="IFM277" s="54"/>
      <c r="IFN277" s="66"/>
      <c r="IFO277" s="54"/>
      <c r="IFP277" s="66"/>
      <c r="IFQ277" s="54"/>
      <c r="IFR277" s="66"/>
      <c r="IFS277" s="54"/>
      <c r="IFT277" s="66"/>
      <c r="IFU277" s="54"/>
      <c r="IFV277" s="66"/>
      <c r="IFW277" s="54"/>
      <c r="IFX277" s="66"/>
      <c r="IFY277" s="54"/>
      <c r="IFZ277" s="66"/>
      <c r="IGA277" s="54"/>
      <c r="IGB277" s="66"/>
      <c r="IGC277" s="54"/>
      <c r="IGD277" s="66"/>
      <c r="IGE277" s="54"/>
      <c r="IGF277" s="66"/>
      <c r="IGG277" s="54"/>
      <c r="IGH277" s="66"/>
      <c r="IGI277" s="54"/>
      <c r="IGJ277" s="66"/>
      <c r="IGK277" s="54"/>
      <c r="IGL277" s="66"/>
      <c r="IGM277" s="54"/>
      <c r="IGN277" s="66"/>
      <c r="IGO277" s="54"/>
      <c r="IGP277" s="66"/>
      <c r="IGQ277" s="54"/>
      <c r="IGR277" s="66"/>
      <c r="IGS277" s="54"/>
      <c r="IGT277" s="66"/>
      <c r="IGU277" s="54"/>
      <c r="IGV277" s="66"/>
      <c r="IGW277" s="54"/>
      <c r="IGX277" s="66"/>
      <c r="IGY277" s="54"/>
      <c r="IGZ277" s="66"/>
      <c r="IHA277" s="54"/>
      <c r="IHB277" s="66"/>
      <c r="IHC277" s="54"/>
      <c r="IHD277" s="66"/>
      <c r="IHE277" s="54"/>
      <c r="IHF277" s="66"/>
      <c r="IHG277" s="54"/>
      <c r="IHH277" s="66"/>
      <c r="IHI277" s="54"/>
      <c r="IHJ277" s="66"/>
      <c r="IHK277" s="54"/>
      <c r="IHL277" s="66"/>
      <c r="IHM277" s="54"/>
      <c r="IHN277" s="66"/>
      <c r="IHO277" s="54"/>
      <c r="IHP277" s="66"/>
      <c r="IHQ277" s="54"/>
      <c r="IHR277" s="66"/>
      <c r="IHS277" s="54"/>
      <c r="IHT277" s="66"/>
      <c r="IHU277" s="54"/>
      <c r="IHV277" s="66"/>
      <c r="IHW277" s="54"/>
      <c r="IHX277" s="66"/>
      <c r="IHY277" s="54"/>
      <c r="IHZ277" s="66"/>
      <c r="IIA277" s="54"/>
      <c r="IIB277" s="66"/>
      <c r="IIC277" s="54"/>
      <c r="IID277" s="66"/>
      <c r="IIE277" s="54"/>
      <c r="IIF277" s="66"/>
      <c r="IIG277" s="54"/>
      <c r="IIH277" s="66"/>
      <c r="III277" s="54"/>
      <c r="IIJ277" s="66"/>
      <c r="IIK277" s="54"/>
      <c r="IIL277" s="66"/>
      <c r="IIM277" s="54"/>
      <c r="IIN277" s="66"/>
      <c r="IIO277" s="54"/>
      <c r="IIP277" s="66"/>
      <c r="IIQ277" s="54"/>
      <c r="IIR277" s="66"/>
      <c r="IIS277" s="54"/>
      <c r="IIT277" s="66"/>
      <c r="IIU277" s="54"/>
      <c r="IIV277" s="66"/>
      <c r="IIW277" s="54"/>
      <c r="IIX277" s="66"/>
      <c r="IIY277" s="54"/>
      <c r="IIZ277" s="66"/>
      <c r="IJA277" s="54"/>
      <c r="IJB277" s="66"/>
      <c r="IJC277" s="54"/>
      <c r="IJD277" s="66"/>
      <c r="IJE277" s="54"/>
      <c r="IJF277" s="66"/>
      <c r="IJG277" s="54"/>
      <c r="IJH277" s="66"/>
      <c r="IJI277" s="54"/>
      <c r="IJJ277" s="66"/>
      <c r="IJK277" s="54"/>
      <c r="IJL277" s="66"/>
      <c r="IJM277" s="54"/>
      <c r="IJN277" s="66"/>
      <c r="IJO277" s="54"/>
      <c r="IJP277" s="66"/>
      <c r="IJQ277" s="54"/>
      <c r="IJR277" s="66"/>
      <c r="IJS277" s="54"/>
      <c r="IJT277" s="66"/>
      <c r="IJU277" s="54"/>
      <c r="IJV277" s="66"/>
      <c r="IJW277" s="54"/>
      <c r="IJX277" s="66"/>
      <c r="IJY277" s="54"/>
      <c r="IJZ277" s="66"/>
      <c r="IKA277" s="54"/>
      <c r="IKB277" s="66"/>
      <c r="IKC277" s="54"/>
      <c r="IKD277" s="66"/>
      <c r="IKE277" s="54"/>
      <c r="IKF277" s="66"/>
      <c r="IKG277" s="54"/>
      <c r="IKH277" s="66"/>
      <c r="IKI277" s="54"/>
      <c r="IKJ277" s="66"/>
      <c r="IKK277" s="54"/>
      <c r="IKL277" s="66"/>
      <c r="IKM277" s="54"/>
      <c r="IKN277" s="66"/>
      <c r="IKO277" s="54"/>
      <c r="IKP277" s="66"/>
      <c r="IKQ277" s="54"/>
      <c r="IKR277" s="66"/>
      <c r="IKS277" s="54"/>
      <c r="IKT277" s="66"/>
      <c r="IKU277" s="54"/>
      <c r="IKV277" s="66"/>
      <c r="IKW277" s="54"/>
      <c r="IKX277" s="66"/>
      <c r="IKY277" s="54"/>
      <c r="IKZ277" s="66"/>
      <c r="ILA277" s="54"/>
      <c r="ILB277" s="66"/>
      <c r="ILC277" s="54"/>
      <c r="ILD277" s="66"/>
      <c r="ILE277" s="54"/>
      <c r="ILF277" s="66"/>
      <c r="ILG277" s="54"/>
      <c r="ILH277" s="66"/>
      <c r="ILI277" s="54"/>
      <c r="ILJ277" s="66"/>
      <c r="ILK277" s="54"/>
      <c r="ILL277" s="66"/>
      <c r="ILM277" s="54"/>
      <c r="ILN277" s="66"/>
      <c r="ILO277" s="54"/>
      <c r="ILP277" s="66"/>
      <c r="ILQ277" s="54"/>
      <c r="ILR277" s="66"/>
      <c r="ILS277" s="54"/>
      <c r="ILT277" s="66"/>
      <c r="ILU277" s="54"/>
      <c r="ILV277" s="66"/>
      <c r="ILW277" s="54"/>
      <c r="ILX277" s="66"/>
      <c r="ILY277" s="54"/>
      <c r="ILZ277" s="66"/>
      <c r="IMA277" s="54"/>
      <c r="IMB277" s="66"/>
      <c r="IMC277" s="54"/>
      <c r="IMD277" s="66"/>
      <c r="IME277" s="54"/>
      <c r="IMF277" s="66"/>
      <c r="IMG277" s="54"/>
      <c r="IMH277" s="66"/>
      <c r="IMI277" s="54"/>
      <c r="IMJ277" s="66"/>
      <c r="IMK277" s="54"/>
      <c r="IML277" s="66"/>
      <c r="IMM277" s="54"/>
      <c r="IMN277" s="66"/>
      <c r="IMO277" s="54"/>
      <c r="IMP277" s="66"/>
      <c r="IMQ277" s="54"/>
      <c r="IMR277" s="66"/>
      <c r="IMS277" s="54"/>
      <c r="IMT277" s="66"/>
      <c r="IMU277" s="54"/>
      <c r="IMV277" s="66"/>
      <c r="IMW277" s="54"/>
      <c r="IMX277" s="66"/>
      <c r="IMY277" s="54"/>
      <c r="IMZ277" s="66"/>
      <c r="INA277" s="54"/>
      <c r="INB277" s="66"/>
      <c r="INC277" s="54"/>
      <c r="IND277" s="66"/>
      <c r="INE277" s="54"/>
      <c r="INF277" s="66"/>
      <c r="ING277" s="54"/>
      <c r="INH277" s="66"/>
      <c r="INI277" s="54"/>
      <c r="INJ277" s="66"/>
      <c r="INK277" s="54"/>
      <c r="INL277" s="66"/>
      <c r="INM277" s="54"/>
      <c r="INN277" s="66"/>
      <c r="INO277" s="54"/>
      <c r="INP277" s="66"/>
      <c r="INQ277" s="54"/>
      <c r="INR277" s="66"/>
      <c r="INS277" s="54"/>
      <c r="INT277" s="66"/>
      <c r="INU277" s="54"/>
      <c r="INV277" s="66"/>
      <c r="INW277" s="54"/>
      <c r="INX277" s="66"/>
      <c r="INY277" s="54"/>
      <c r="INZ277" s="66"/>
      <c r="IOA277" s="54"/>
      <c r="IOB277" s="66"/>
      <c r="IOC277" s="54"/>
      <c r="IOD277" s="66"/>
      <c r="IOE277" s="54"/>
      <c r="IOF277" s="66"/>
      <c r="IOG277" s="54"/>
      <c r="IOH277" s="66"/>
      <c r="IOI277" s="54"/>
      <c r="IOJ277" s="66"/>
      <c r="IOK277" s="54"/>
      <c r="IOL277" s="66"/>
      <c r="IOM277" s="54"/>
      <c r="ION277" s="66"/>
      <c r="IOO277" s="54"/>
      <c r="IOP277" s="66"/>
      <c r="IOQ277" s="54"/>
      <c r="IOR277" s="66"/>
      <c r="IOS277" s="54"/>
      <c r="IOT277" s="66"/>
      <c r="IOU277" s="54"/>
      <c r="IOV277" s="66"/>
      <c r="IOW277" s="54"/>
      <c r="IOX277" s="66"/>
      <c r="IOY277" s="54"/>
      <c r="IOZ277" s="66"/>
      <c r="IPA277" s="54"/>
      <c r="IPB277" s="66"/>
      <c r="IPC277" s="54"/>
      <c r="IPD277" s="66"/>
      <c r="IPE277" s="54"/>
      <c r="IPF277" s="66"/>
      <c r="IPG277" s="54"/>
      <c r="IPH277" s="66"/>
      <c r="IPI277" s="54"/>
      <c r="IPJ277" s="66"/>
      <c r="IPK277" s="54"/>
      <c r="IPL277" s="66"/>
      <c r="IPM277" s="54"/>
      <c r="IPN277" s="66"/>
      <c r="IPO277" s="54"/>
      <c r="IPP277" s="66"/>
      <c r="IPQ277" s="54"/>
      <c r="IPR277" s="66"/>
      <c r="IPS277" s="54"/>
      <c r="IPT277" s="66"/>
      <c r="IPU277" s="54"/>
      <c r="IPV277" s="66"/>
      <c r="IPW277" s="54"/>
      <c r="IPX277" s="66"/>
      <c r="IPY277" s="54"/>
      <c r="IPZ277" s="66"/>
      <c r="IQA277" s="54"/>
      <c r="IQB277" s="66"/>
      <c r="IQC277" s="54"/>
      <c r="IQD277" s="66"/>
      <c r="IQE277" s="54"/>
      <c r="IQF277" s="66"/>
      <c r="IQG277" s="54"/>
      <c r="IQH277" s="66"/>
      <c r="IQI277" s="54"/>
      <c r="IQJ277" s="66"/>
      <c r="IQK277" s="54"/>
      <c r="IQL277" s="66"/>
      <c r="IQM277" s="54"/>
      <c r="IQN277" s="66"/>
      <c r="IQO277" s="54"/>
      <c r="IQP277" s="66"/>
      <c r="IQQ277" s="54"/>
      <c r="IQR277" s="66"/>
      <c r="IQS277" s="54"/>
      <c r="IQT277" s="66"/>
      <c r="IQU277" s="54"/>
      <c r="IQV277" s="66"/>
      <c r="IQW277" s="54"/>
      <c r="IQX277" s="66"/>
      <c r="IQY277" s="54"/>
      <c r="IQZ277" s="66"/>
      <c r="IRA277" s="54"/>
      <c r="IRB277" s="66"/>
      <c r="IRC277" s="54"/>
      <c r="IRD277" s="66"/>
      <c r="IRE277" s="54"/>
      <c r="IRF277" s="66"/>
      <c r="IRG277" s="54"/>
      <c r="IRH277" s="66"/>
      <c r="IRI277" s="54"/>
      <c r="IRJ277" s="66"/>
      <c r="IRK277" s="54"/>
      <c r="IRL277" s="66"/>
      <c r="IRM277" s="54"/>
      <c r="IRN277" s="66"/>
      <c r="IRO277" s="54"/>
      <c r="IRP277" s="66"/>
      <c r="IRQ277" s="54"/>
      <c r="IRR277" s="66"/>
      <c r="IRS277" s="54"/>
      <c r="IRT277" s="66"/>
      <c r="IRU277" s="54"/>
      <c r="IRV277" s="66"/>
      <c r="IRW277" s="54"/>
      <c r="IRX277" s="66"/>
      <c r="IRY277" s="54"/>
      <c r="IRZ277" s="66"/>
      <c r="ISA277" s="54"/>
      <c r="ISB277" s="66"/>
      <c r="ISC277" s="54"/>
      <c r="ISD277" s="66"/>
      <c r="ISE277" s="54"/>
      <c r="ISF277" s="66"/>
      <c r="ISG277" s="54"/>
      <c r="ISH277" s="66"/>
      <c r="ISI277" s="54"/>
      <c r="ISJ277" s="66"/>
      <c r="ISK277" s="54"/>
      <c r="ISL277" s="66"/>
      <c r="ISM277" s="54"/>
      <c r="ISN277" s="66"/>
      <c r="ISO277" s="54"/>
      <c r="ISP277" s="66"/>
      <c r="ISQ277" s="54"/>
      <c r="ISR277" s="66"/>
      <c r="ISS277" s="54"/>
      <c r="IST277" s="66"/>
      <c r="ISU277" s="54"/>
      <c r="ISV277" s="66"/>
      <c r="ISW277" s="54"/>
      <c r="ISX277" s="66"/>
      <c r="ISY277" s="54"/>
      <c r="ISZ277" s="66"/>
      <c r="ITA277" s="54"/>
      <c r="ITB277" s="66"/>
      <c r="ITC277" s="54"/>
      <c r="ITD277" s="66"/>
      <c r="ITE277" s="54"/>
      <c r="ITF277" s="66"/>
      <c r="ITG277" s="54"/>
      <c r="ITH277" s="66"/>
      <c r="ITI277" s="54"/>
      <c r="ITJ277" s="66"/>
      <c r="ITK277" s="54"/>
      <c r="ITL277" s="66"/>
      <c r="ITM277" s="54"/>
      <c r="ITN277" s="66"/>
      <c r="ITO277" s="54"/>
      <c r="ITP277" s="66"/>
      <c r="ITQ277" s="54"/>
      <c r="ITR277" s="66"/>
      <c r="ITS277" s="54"/>
      <c r="ITT277" s="66"/>
      <c r="ITU277" s="54"/>
      <c r="ITV277" s="66"/>
      <c r="ITW277" s="54"/>
      <c r="ITX277" s="66"/>
      <c r="ITY277" s="54"/>
      <c r="ITZ277" s="66"/>
      <c r="IUA277" s="54"/>
      <c r="IUB277" s="66"/>
      <c r="IUC277" s="54"/>
      <c r="IUD277" s="66"/>
      <c r="IUE277" s="54"/>
      <c r="IUF277" s="66"/>
      <c r="IUG277" s="54"/>
      <c r="IUH277" s="66"/>
      <c r="IUI277" s="54"/>
      <c r="IUJ277" s="66"/>
      <c r="IUK277" s="54"/>
      <c r="IUL277" s="66"/>
      <c r="IUM277" s="54"/>
      <c r="IUN277" s="66"/>
      <c r="IUO277" s="54"/>
      <c r="IUP277" s="66"/>
      <c r="IUQ277" s="54"/>
      <c r="IUR277" s="66"/>
      <c r="IUS277" s="54"/>
      <c r="IUT277" s="66"/>
      <c r="IUU277" s="54"/>
      <c r="IUV277" s="66"/>
      <c r="IUW277" s="54"/>
      <c r="IUX277" s="66"/>
      <c r="IUY277" s="54"/>
      <c r="IUZ277" s="66"/>
      <c r="IVA277" s="54"/>
      <c r="IVB277" s="66"/>
      <c r="IVC277" s="54"/>
      <c r="IVD277" s="66"/>
      <c r="IVE277" s="54"/>
      <c r="IVF277" s="66"/>
      <c r="IVG277" s="54"/>
      <c r="IVH277" s="66"/>
      <c r="IVI277" s="54"/>
      <c r="IVJ277" s="66"/>
      <c r="IVK277" s="54"/>
      <c r="IVL277" s="66"/>
      <c r="IVM277" s="54"/>
      <c r="IVN277" s="66"/>
      <c r="IVO277" s="54"/>
      <c r="IVP277" s="66"/>
      <c r="IVQ277" s="54"/>
      <c r="IVR277" s="66"/>
      <c r="IVS277" s="54"/>
      <c r="IVT277" s="66"/>
      <c r="IVU277" s="54"/>
      <c r="IVV277" s="66"/>
      <c r="IVW277" s="54"/>
      <c r="IVX277" s="66"/>
      <c r="IVY277" s="54"/>
      <c r="IVZ277" s="66"/>
      <c r="IWA277" s="54"/>
      <c r="IWB277" s="66"/>
      <c r="IWC277" s="54"/>
      <c r="IWD277" s="66"/>
      <c r="IWE277" s="54"/>
      <c r="IWF277" s="66"/>
      <c r="IWG277" s="54"/>
      <c r="IWH277" s="66"/>
      <c r="IWI277" s="54"/>
      <c r="IWJ277" s="66"/>
      <c r="IWK277" s="54"/>
      <c r="IWL277" s="66"/>
      <c r="IWM277" s="54"/>
      <c r="IWN277" s="66"/>
      <c r="IWO277" s="54"/>
      <c r="IWP277" s="66"/>
      <c r="IWQ277" s="54"/>
      <c r="IWR277" s="66"/>
      <c r="IWS277" s="54"/>
      <c r="IWT277" s="66"/>
      <c r="IWU277" s="54"/>
      <c r="IWV277" s="66"/>
      <c r="IWW277" s="54"/>
      <c r="IWX277" s="66"/>
      <c r="IWY277" s="54"/>
      <c r="IWZ277" s="66"/>
      <c r="IXA277" s="54"/>
      <c r="IXB277" s="66"/>
      <c r="IXC277" s="54"/>
      <c r="IXD277" s="66"/>
      <c r="IXE277" s="54"/>
      <c r="IXF277" s="66"/>
      <c r="IXG277" s="54"/>
      <c r="IXH277" s="66"/>
      <c r="IXI277" s="54"/>
      <c r="IXJ277" s="66"/>
      <c r="IXK277" s="54"/>
      <c r="IXL277" s="66"/>
      <c r="IXM277" s="54"/>
      <c r="IXN277" s="66"/>
      <c r="IXO277" s="54"/>
      <c r="IXP277" s="66"/>
      <c r="IXQ277" s="54"/>
      <c r="IXR277" s="66"/>
      <c r="IXS277" s="54"/>
      <c r="IXT277" s="66"/>
      <c r="IXU277" s="54"/>
      <c r="IXV277" s="66"/>
      <c r="IXW277" s="54"/>
      <c r="IXX277" s="66"/>
      <c r="IXY277" s="54"/>
      <c r="IXZ277" s="66"/>
      <c r="IYA277" s="54"/>
      <c r="IYB277" s="66"/>
      <c r="IYC277" s="54"/>
      <c r="IYD277" s="66"/>
      <c r="IYE277" s="54"/>
      <c r="IYF277" s="66"/>
      <c r="IYG277" s="54"/>
      <c r="IYH277" s="66"/>
      <c r="IYI277" s="54"/>
      <c r="IYJ277" s="66"/>
      <c r="IYK277" s="54"/>
      <c r="IYL277" s="66"/>
      <c r="IYM277" s="54"/>
      <c r="IYN277" s="66"/>
      <c r="IYO277" s="54"/>
      <c r="IYP277" s="66"/>
      <c r="IYQ277" s="54"/>
      <c r="IYR277" s="66"/>
      <c r="IYS277" s="54"/>
      <c r="IYT277" s="66"/>
      <c r="IYU277" s="54"/>
      <c r="IYV277" s="66"/>
      <c r="IYW277" s="54"/>
      <c r="IYX277" s="66"/>
      <c r="IYY277" s="54"/>
      <c r="IYZ277" s="66"/>
      <c r="IZA277" s="54"/>
      <c r="IZB277" s="66"/>
      <c r="IZC277" s="54"/>
      <c r="IZD277" s="66"/>
      <c r="IZE277" s="54"/>
      <c r="IZF277" s="66"/>
      <c r="IZG277" s="54"/>
      <c r="IZH277" s="66"/>
      <c r="IZI277" s="54"/>
      <c r="IZJ277" s="66"/>
      <c r="IZK277" s="54"/>
      <c r="IZL277" s="66"/>
      <c r="IZM277" s="54"/>
      <c r="IZN277" s="66"/>
      <c r="IZO277" s="54"/>
      <c r="IZP277" s="66"/>
      <c r="IZQ277" s="54"/>
      <c r="IZR277" s="66"/>
      <c r="IZS277" s="54"/>
      <c r="IZT277" s="66"/>
      <c r="IZU277" s="54"/>
      <c r="IZV277" s="66"/>
      <c r="IZW277" s="54"/>
      <c r="IZX277" s="66"/>
      <c r="IZY277" s="54"/>
      <c r="IZZ277" s="66"/>
      <c r="JAA277" s="54"/>
      <c r="JAB277" s="66"/>
      <c r="JAC277" s="54"/>
      <c r="JAD277" s="66"/>
      <c r="JAE277" s="54"/>
      <c r="JAF277" s="66"/>
      <c r="JAG277" s="54"/>
      <c r="JAH277" s="66"/>
      <c r="JAI277" s="54"/>
      <c r="JAJ277" s="66"/>
      <c r="JAK277" s="54"/>
      <c r="JAL277" s="66"/>
      <c r="JAM277" s="54"/>
      <c r="JAN277" s="66"/>
      <c r="JAO277" s="54"/>
      <c r="JAP277" s="66"/>
      <c r="JAQ277" s="54"/>
      <c r="JAR277" s="66"/>
      <c r="JAS277" s="54"/>
      <c r="JAT277" s="66"/>
      <c r="JAU277" s="54"/>
      <c r="JAV277" s="66"/>
      <c r="JAW277" s="54"/>
      <c r="JAX277" s="66"/>
      <c r="JAY277" s="54"/>
      <c r="JAZ277" s="66"/>
      <c r="JBA277" s="54"/>
      <c r="JBB277" s="66"/>
      <c r="JBC277" s="54"/>
      <c r="JBD277" s="66"/>
      <c r="JBE277" s="54"/>
      <c r="JBF277" s="66"/>
      <c r="JBG277" s="54"/>
      <c r="JBH277" s="66"/>
      <c r="JBI277" s="54"/>
      <c r="JBJ277" s="66"/>
      <c r="JBK277" s="54"/>
      <c r="JBL277" s="66"/>
      <c r="JBM277" s="54"/>
      <c r="JBN277" s="66"/>
      <c r="JBO277" s="54"/>
      <c r="JBP277" s="66"/>
      <c r="JBQ277" s="54"/>
      <c r="JBR277" s="66"/>
      <c r="JBS277" s="54"/>
      <c r="JBT277" s="66"/>
      <c r="JBU277" s="54"/>
      <c r="JBV277" s="66"/>
      <c r="JBW277" s="54"/>
      <c r="JBX277" s="66"/>
      <c r="JBY277" s="54"/>
      <c r="JBZ277" s="66"/>
      <c r="JCA277" s="54"/>
      <c r="JCB277" s="66"/>
      <c r="JCC277" s="54"/>
      <c r="JCD277" s="66"/>
      <c r="JCE277" s="54"/>
      <c r="JCF277" s="66"/>
      <c r="JCG277" s="54"/>
      <c r="JCH277" s="66"/>
      <c r="JCI277" s="54"/>
      <c r="JCJ277" s="66"/>
      <c r="JCK277" s="54"/>
      <c r="JCL277" s="66"/>
      <c r="JCM277" s="54"/>
      <c r="JCN277" s="66"/>
      <c r="JCO277" s="54"/>
      <c r="JCP277" s="66"/>
      <c r="JCQ277" s="54"/>
      <c r="JCR277" s="66"/>
      <c r="JCS277" s="54"/>
      <c r="JCT277" s="66"/>
      <c r="JCU277" s="54"/>
      <c r="JCV277" s="66"/>
      <c r="JCW277" s="54"/>
      <c r="JCX277" s="66"/>
      <c r="JCY277" s="54"/>
      <c r="JCZ277" s="66"/>
      <c r="JDA277" s="54"/>
      <c r="JDB277" s="66"/>
      <c r="JDC277" s="54"/>
      <c r="JDD277" s="66"/>
      <c r="JDE277" s="54"/>
      <c r="JDF277" s="66"/>
      <c r="JDG277" s="54"/>
      <c r="JDH277" s="66"/>
      <c r="JDI277" s="54"/>
      <c r="JDJ277" s="66"/>
      <c r="JDK277" s="54"/>
      <c r="JDL277" s="66"/>
      <c r="JDM277" s="54"/>
      <c r="JDN277" s="66"/>
      <c r="JDO277" s="54"/>
      <c r="JDP277" s="66"/>
      <c r="JDQ277" s="54"/>
      <c r="JDR277" s="66"/>
      <c r="JDS277" s="54"/>
      <c r="JDT277" s="66"/>
      <c r="JDU277" s="54"/>
      <c r="JDV277" s="66"/>
      <c r="JDW277" s="54"/>
      <c r="JDX277" s="66"/>
      <c r="JDY277" s="54"/>
      <c r="JDZ277" s="66"/>
      <c r="JEA277" s="54"/>
      <c r="JEB277" s="66"/>
      <c r="JEC277" s="54"/>
      <c r="JED277" s="66"/>
      <c r="JEE277" s="54"/>
      <c r="JEF277" s="66"/>
      <c r="JEG277" s="54"/>
      <c r="JEH277" s="66"/>
      <c r="JEI277" s="54"/>
      <c r="JEJ277" s="66"/>
      <c r="JEK277" s="54"/>
      <c r="JEL277" s="66"/>
      <c r="JEM277" s="54"/>
      <c r="JEN277" s="66"/>
      <c r="JEO277" s="54"/>
      <c r="JEP277" s="66"/>
      <c r="JEQ277" s="54"/>
      <c r="JER277" s="66"/>
      <c r="JES277" s="54"/>
      <c r="JET277" s="66"/>
      <c r="JEU277" s="54"/>
      <c r="JEV277" s="66"/>
      <c r="JEW277" s="54"/>
      <c r="JEX277" s="66"/>
      <c r="JEY277" s="54"/>
      <c r="JEZ277" s="66"/>
      <c r="JFA277" s="54"/>
      <c r="JFB277" s="66"/>
      <c r="JFC277" s="54"/>
      <c r="JFD277" s="66"/>
      <c r="JFE277" s="54"/>
      <c r="JFF277" s="66"/>
      <c r="JFG277" s="54"/>
      <c r="JFH277" s="66"/>
      <c r="JFI277" s="54"/>
      <c r="JFJ277" s="66"/>
      <c r="JFK277" s="54"/>
      <c r="JFL277" s="66"/>
      <c r="JFM277" s="54"/>
      <c r="JFN277" s="66"/>
      <c r="JFO277" s="54"/>
      <c r="JFP277" s="66"/>
      <c r="JFQ277" s="54"/>
      <c r="JFR277" s="66"/>
      <c r="JFS277" s="54"/>
      <c r="JFT277" s="66"/>
      <c r="JFU277" s="54"/>
      <c r="JFV277" s="66"/>
      <c r="JFW277" s="54"/>
      <c r="JFX277" s="66"/>
      <c r="JFY277" s="54"/>
      <c r="JFZ277" s="66"/>
      <c r="JGA277" s="54"/>
      <c r="JGB277" s="66"/>
      <c r="JGC277" s="54"/>
      <c r="JGD277" s="66"/>
      <c r="JGE277" s="54"/>
      <c r="JGF277" s="66"/>
      <c r="JGG277" s="54"/>
      <c r="JGH277" s="66"/>
      <c r="JGI277" s="54"/>
      <c r="JGJ277" s="66"/>
      <c r="JGK277" s="54"/>
      <c r="JGL277" s="66"/>
      <c r="JGM277" s="54"/>
      <c r="JGN277" s="66"/>
      <c r="JGO277" s="54"/>
      <c r="JGP277" s="66"/>
      <c r="JGQ277" s="54"/>
      <c r="JGR277" s="66"/>
      <c r="JGS277" s="54"/>
      <c r="JGT277" s="66"/>
      <c r="JGU277" s="54"/>
      <c r="JGV277" s="66"/>
      <c r="JGW277" s="54"/>
      <c r="JGX277" s="66"/>
      <c r="JGY277" s="54"/>
      <c r="JGZ277" s="66"/>
      <c r="JHA277" s="54"/>
      <c r="JHB277" s="66"/>
      <c r="JHC277" s="54"/>
      <c r="JHD277" s="66"/>
      <c r="JHE277" s="54"/>
      <c r="JHF277" s="66"/>
      <c r="JHG277" s="54"/>
      <c r="JHH277" s="66"/>
      <c r="JHI277" s="54"/>
      <c r="JHJ277" s="66"/>
      <c r="JHK277" s="54"/>
      <c r="JHL277" s="66"/>
      <c r="JHM277" s="54"/>
      <c r="JHN277" s="66"/>
      <c r="JHO277" s="54"/>
      <c r="JHP277" s="66"/>
      <c r="JHQ277" s="54"/>
      <c r="JHR277" s="66"/>
      <c r="JHS277" s="54"/>
      <c r="JHT277" s="66"/>
      <c r="JHU277" s="54"/>
      <c r="JHV277" s="66"/>
      <c r="JHW277" s="54"/>
      <c r="JHX277" s="66"/>
      <c r="JHY277" s="54"/>
      <c r="JHZ277" s="66"/>
      <c r="JIA277" s="54"/>
      <c r="JIB277" s="66"/>
      <c r="JIC277" s="54"/>
      <c r="JID277" s="66"/>
      <c r="JIE277" s="54"/>
      <c r="JIF277" s="66"/>
      <c r="JIG277" s="54"/>
      <c r="JIH277" s="66"/>
      <c r="JII277" s="54"/>
      <c r="JIJ277" s="66"/>
      <c r="JIK277" s="54"/>
      <c r="JIL277" s="66"/>
      <c r="JIM277" s="54"/>
      <c r="JIN277" s="66"/>
      <c r="JIO277" s="54"/>
      <c r="JIP277" s="66"/>
      <c r="JIQ277" s="54"/>
      <c r="JIR277" s="66"/>
      <c r="JIS277" s="54"/>
      <c r="JIT277" s="66"/>
      <c r="JIU277" s="54"/>
      <c r="JIV277" s="66"/>
      <c r="JIW277" s="54"/>
      <c r="JIX277" s="66"/>
      <c r="JIY277" s="54"/>
      <c r="JIZ277" s="66"/>
      <c r="JJA277" s="54"/>
      <c r="JJB277" s="66"/>
      <c r="JJC277" s="54"/>
      <c r="JJD277" s="66"/>
      <c r="JJE277" s="54"/>
      <c r="JJF277" s="66"/>
      <c r="JJG277" s="54"/>
      <c r="JJH277" s="66"/>
      <c r="JJI277" s="54"/>
      <c r="JJJ277" s="66"/>
      <c r="JJK277" s="54"/>
      <c r="JJL277" s="66"/>
      <c r="JJM277" s="54"/>
      <c r="JJN277" s="66"/>
      <c r="JJO277" s="54"/>
      <c r="JJP277" s="66"/>
      <c r="JJQ277" s="54"/>
      <c r="JJR277" s="66"/>
      <c r="JJS277" s="54"/>
      <c r="JJT277" s="66"/>
      <c r="JJU277" s="54"/>
      <c r="JJV277" s="66"/>
      <c r="JJW277" s="54"/>
      <c r="JJX277" s="66"/>
      <c r="JJY277" s="54"/>
      <c r="JJZ277" s="66"/>
      <c r="JKA277" s="54"/>
      <c r="JKB277" s="66"/>
      <c r="JKC277" s="54"/>
      <c r="JKD277" s="66"/>
      <c r="JKE277" s="54"/>
      <c r="JKF277" s="66"/>
      <c r="JKG277" s="54"/>
      <c r="JKH277" s="66"/>
      <c r="JKI277" s="54"/>
      <c r="JKJ277" s="66"/>
      <c r="JKK277" s="54"/>
      <c r="JKL277" s="66"/>
      <c r="JKM277" s="54"/>
      <c r="JKN277" s="66"/>
      <c r="JKO277" s="54"/>
      <c r="JKP277" s="66"/>
      <c r="JKQ277" s="54"/>
      <c r="JKR277" s="66"/>
      <c r="JKS277" s="54"/>
      <c r="JKT277" s="66"/>
      <c r="JKU277" s="54"/>
      <c r="JKV277" s="66"/>
      <c r="JKW277" s="54"/>
      <c r="JKX277" s="66"/>
      <c r="JKY277" s="54"/>
      <c r="JKZ277" s="66"/>
      <c r="JLA277" s="54"/>
      <c r="JLB277" s="66"/>
      <c r="JLC277" s="54"/>
      <c r="JLD277" s="66"/>
      <c r="JLE277" s="54"/>
      <c r="JLF277" s="66"/>
      <c r="JLG277" s="54"/>
      <c r="JLH277" s="66"/>
      <c r="JLI277" s="54"/>
      <c r="JLJ277" s="66"/>
      <c r="JLK277" s="54"/>
      <c r="JLL277" s="66"/>
      <c r="JLM277" s="54"/>
      <c r="JLN277" s="66"/>
      <c r="JLO277" s="54"/>
      <c r="JLP277" s="66"/>
      <c r="JLQ277" s="54"/>
      <c r="JLR277" s="66"/>
      <c r="JLS277" s="54"/>
      <c r="JLT277" s="66"/>
      <c r="JLU277" s="54"/>
      <c r="JLV277" s="66"/>
      <c r="JLW277" s="54"/>
      <c r="JLX277" s="66"/>
      <c r="JLY277" s="54"/>
      <c r="JLZ277" s="66"/>
      <c r="JMA277" s="54"/>
      <c r="JMB277" s="66"/>
      <c r="JMC277" s="54"/>
      <c r="JMD277" s="66"/>
      <c r="JME277" s="54"/>
      <c r="JMF277" s="66"/>
      <c r="JMG277" s="54"/>
      <c r="JMH277" s="66"/>
      <c r="JMI277" s="54"/>
      <c r="JMJ277" s="66"/>
      <c r="JMK277" s="54"/>
      <c r="JML277" s="66"/>
      <c r="JMM277" s="54"/>
      <c r="JMN277" s="66"/>
      <c r="JMO277" s="54"/>
      <c r="JMP277" s="66"/>
      <c r="JMQ277" s="54"/>
      <c r="JMR277" s="66"/>
      <c r="JMS277" s="54"/>
      <c r="JMT277" s="66"/>
      <c r="JMU277" s="54"/>
      <c r="JMV277" s="66"/>
      <c r="JMW277" s="54"/>
      <c r="JMX277" s="66"/>
      <c r="JMY277" s="54"/>
      <c r="JMZ277" s="66"/>
      <c r="JNA277" s="54"/>
      <c r="JNB277" s="66"/>
      <c r="JNC277" s="54"/>
      <c r="JND277" s="66"/>
      <c r="JNE277" s="54"/>
      <c r="JNF277" s="66"/>
      <c r="JNG277" s="54"/>
      <c r="JNH277" s="66"/>
      <c r="JNI277" s="54"/>
      <c r="JNJ277" s="66"/>
      <c r="JNK277" s="54"/>
      <c r="JNL277" s="66"/>
      <c r="JNM277" s="54"/>
      <c r="JNN277" s="66"/>
      <c r="JNO277" s="54"/>
      <c r="JNP277" s="66"/>
      <c r="JNQ277" s="54"/>
      <c r="JNR277" s="66"/>
      <c r="JNS277" s="54"/>
      <c r="JNT277" s="66"/>
      <c r="JNU277" s="54"/>
      <c r="JNV277" s="66"/>
      <c r="JNW277" s="54"/>
      <c r="JNX277" s="66"/>
      <c r="JNY277" s="54"/>
      <c r="JNZ277" s="66"/>
      <c r="JOA277" s="54"/>
      <c r="JOB277" s="66"/>
      <c r="JOC277" s="54"/>
      <c r="JOD277" s="66"/>
      <c r="JOE277" s="54"/>
      <c r="JOF277" s="66"/>
      <c r="JOG277" s="54"/>
      <c r="JOH277" s="66"/>
      <c r="JOI277" s="54"/>
      <c r="JOJ277" s="66"/>
      <c r="JOK277" s="54"/>
      <c r="JOL277" s="66"/>
      <c r="JOM277" s="54"/>
      <c r="JON277" s="66"/>
      <c r="JOO277" s="54"/>
      <c r="JOP277" s="66"/>
      <c r="JOQ277" s="54"/>
      <c r="JOR277" s="66"/>
      <c r="JOS277" s="54"/>
      <c r="JOT277" s="66"/>
      <c r="JOU277" s="54"/>
      <c r="JOV277" s="66"/>
      <c r="JOW277" s="54"/>
      <c r="JOX277" s="66"/>
      <c r="JOY277" s="54"/>
      <c r="JOZ277" s="66"/>
      <c r="JPA277" s="54"/>
      <c r="JPB277" s="66"/>
      <c r="JPC277" s="54"/>
      <c r="JPD277" s="66"/>
      <c r="JPE277" s="54"/>
      <c r="JPF277" s="66"/>
      <c r="JPG277" s="54"/>
      <c r="JPH277" s="66"/>
      <c r="JPI277" s="54"/>
      <c r="JPJ277" s="66"/>
      <c r="JPK277" s="54"/>
      <c r="JPL277" s="66"/>
      <c r="JPM277" s="54"/>
      <c r="JPN277" s="66"/>
      <c r="JPO277" s="54"/>
      <c r="JPP277" s="66"/>
      <c r="JPQ277" s="54"/>
      <c r="JPR277" s="66"/>
      <c r="JPS277" s="54"/>
      <c r="JPT277" s="66"/>
      <c r="JPU277" s="54"/>
      <c r="JPV277" s="66"/>
      <c r="JPW277" s="54"/>
      <c r="JPX277" s="66"/>
      <c r="JPY277" s="54"/>
      <c r="JPZ277" s="66"/>
      <c r="JQA277" s="54"/>
      <c r="JQB277" s="66"/>
      <c r="JQC277" s="54"/>
      <c r="JQD277" s="66"/>
      <c r="JQE277" s="54"/>
      <c r="JQF277" s="66"/>
      <c r="JQG277" s="54"/>
      <c r="JQH277" s="66"/>
      <c r="JQI277" s="54"/>
      <c r="JQJ277" s="66"/>
      <c r="JQK277" s="54"/>
      <c r="JQL277" s="66"/>
      <c r="JQM277" s="54"/>
      <c r="JQN277" s="66"/>
      <c r="JQO277" s="54"/>
      <c r="JQP277" s="66"/>
      <c r="JQQ277" s="54"/>
      <c r="JQR277" s="66"/>
      <c r="JQS277" s="54"/>
      <c r="JQT277" s="66"/>
      <c r="JQU277" s="54"/>
      <c r="JQV277" s="66"/>
      <c r="JQW277" s="54"/>
      <c r="JQX277" s="66"/>
      <c r="JQY277" s="54"/>
      <c r="JQZ277" s="66"/>
      <c r="JRA277" s="54"/>
      <c r="JRB277" s="66"/>
      <c r="JRC277" s="54"/>
      <c r="JRD277" s="66"/>
      <c r="JRE277" s="54"/>
      <c r="JRF277" s="66"/>
      <c r="JRG277" s="54"/>
      <c r="JRH277" s="66"/>
      <c r="JRI277" s="54"/>
      <c r="JRJ277" s="66"/>
      <c r="JRK277" s="54"/>
      <c r="JRL277" s="66"/>
      <c r="JRM277" s="54"/>
      <c r="JRN277" s="66"/>
      <c r="JRO277" s="54"/>
      <c r="JRP277" s="66"/>
      <c r="JRQ277" s="54"/>
      <c r="JRR277" s="66"/>
      <c r="JRS277" s="54"/>
      <c r="JRT277" s="66"/>
      <c r="JRU277" s="54"/>
      <c r="JRV277" s="66"/>
      <c r="JRW277" s="54"/>
      <c r="JRX277" s="66"/>
      <c r="JRY277" s="54"/>
      <c r="JRZ277" s="66"/>
      <c r="JSA277" s="54"/>
      <c r="JSB277" s="66"/>
      <c r="JSC277" s="54"/>
      <c r="JSD277" s="66"/>
      <c r="JSE277" s="54"/>
      <c r="JSF277" s="66"/>
      <c r="JSG277" s="54"/>
      <c r="JSH277" s="66"/>
      <c r="JSI277" s="54"/>
      <c r="JSJ277" s="66"/>
      <c r="JSK277" s="54"/>
      <c r="JSL277" s="66"/>
      <c r="JSM277" s="54"/>
      <c r="JSN277" s="66"/>
      <c r="JSO277" s="54"/>
      <c r="JSP277" s="66"/>
      <c r="JSQ277" s="54"/>
      <c r="JSR277" s="66"/>
      <c r="JSS277" s="54"/>
      <c r="JST277" s="66"/>
      <c r="JSU277" s="54"/>
      <c r="JSV277" s="66"/>
      <c r="JSW277" s="54"/>
      <c r="JSX277" s="66"/>
      <c r="JSY277" s="54"/>
      <c r="JSZ277" s="66"/>
      <c r="JTA277" s="54"/>
      <c r="JTB277" s="66"/>
      <c r="JTC277" s="54"/>
      <c r="JTD277" s="66"/>
      <c r="JTE277" s="54"/>
      <c r="JTF277" s="66"/>
      <c r="JTG277" s="54"/>
      <c r="JTH277" s="66"/>
      <c r="JTI277" s="54"/>
      <c r="JTJ277" s="66"/>
      <c r="JTK277" s="54"/>
      <c r="JTL277" s="66"/>
      <c r="JTM277" s="54"/>
      <c r="JTN277" s="66"/>
      <c r="JTO277" s="54"/>
      <c r="JTP277" s="66"/>
      <c r="JTQ277" s="54"/>
      <c r="JTR277" s="66"/>
      <c r="JTS277" s="54"/>
      <c r="JTT277" s="66"/>
      <c r="JTU277" s="54"/>
      <c r="JTV277" s="66"/>
      <c r="JTW277" s="54"/>
      <c r="JTX277" s="66"/>
      <c r="JTY277" s="54"/>
      <c r="JTZ277" s="66"/>
      <c r="JUA277" s="54"/>
      <c r="JUB277" s="66"/>
      <c r="JUC277" s="54"/>
      <c r="JUD277" s="66"/>
      <c r="JUE277" s="54"/>
      <c r="JUF277" s="66"/>
      <c r="JUG277" s="54"/>
      <c r="JUH277" s="66"/>
      <c r="JUI277" s="54"/>
      <c r="JUJ277" s="66"/>
      <c r="JUK277" s="54"/>
      <c r="JUL277" s="66"/>
      <c r="JUM277" s="54"/>
      <c r="JUN277" s="66"/>
      <c r="JUO277" s="54"/>
      <c r="JUP277" s="66"/>
      <c r="JUQ277" s="54"/>
      <c r="JUR277" s="66"/>
      <c r="JUS277" s="54"/>
      <c r="JUT277" s="66"/>
      <c r="JUU277" s="54"/>
      <c r="JUV277" s="66"/>
      <c r="JUW277" s="54"/>
      <c r="JUX277" s="66"/>
      <c r="JUY277" s="54"/>
      <c r="JUZ277" s="66"/>
      <c r="JVA277" s="54"/>
      <c r="JVB277" s="66"/>
      <c r="JVC277" s="54"/>
      <c r="JVD277" s="66"/>
      <c r="JVE277" s="54"/>
      <c r="JVF277" s="66"/>
      <c r="JVG277" s="54"/>
      <c r="JVH277" s="66"/>
      <c r="JVI277" s="54"/>
      <c r="JVJ277" s="66"/>
      <c r="JVK277" s="54"/>
      <c r="JVL277" s="66"/>
      <c r="JVM277" s="54"/>
      <c r="JVN277" s="66"/>
      <c r="JVO277" s="54"/>
      <c r="JVP277" s="66"/>
      <c r="JVQ277" s="54"/>
      <c r="JVR277" s="66"/>
      <c r="JVS277" s="54"/>
      <c r="JVT277" s="66"/>
      <c r="JVU277" s="54"/>
      <c r="JVV277" s="66"/>
      <c r="JVW277" s="54"/>
      <c r="JVX277" s="66"/>
      <c r="JVY277" s="54"/>
      <c r="JVZ277" s="66"/>
      <c r="JWA277" s="54"/>
      <c r="JWB277" s="66"/>
      <c r="JWC277" s="54"/>
      <c r="JWD277" s="66"/>
      <c r="JWE277" s="54"/>
      <c r="JWF277" s="66"/>
      <c r="JWG277" s="54"/>
      <c r="JWH277" s="66"/>
      <c r="JWI277" s="54"/>
      <c r="JWJ277" s="66"/>
      <c r="JWK277" s="54"/>
      <c r="JWL277" s="66"/>
      <c r="JWM277" s="54"/>
      <c r="JWN277" s="66"/>
      <c r="JWO277" s="54"/>
      <c r="JWP277" s="66"/>
      <c r="JWQ277" s="54"/>
      <c r="JWR277" s="66"/>
      <c r="JWS277" s="54"/>
      <c r="JWT277" s="66"/>
      <c r="JWU277" s="54"/>
      <c r="JWV277" s="66"/>
      <c r="JWW277" s="54"/>
      <c r="JWX277" s="66"/>
      <c r="JWY277" s="54"/>
      <c r="JWZ277" s="66"/>
      <c r="JXA277" s="54"/>
      <c r="JXB277" s="66"/>
      <c r="JXC277" s="54"/>
      <c r="JXD277" s="66"/>
      <c r="JXE277" s="54"/>
      <c r="JXF277" s="66"/>
      <c r="JXG277" s="54"/>
      <c r="JXH277" s="66"/>
      <c r="JXI277" s="54"/>
      <c r="JXJ277" s="66"/>
      <c r="JXK277" s="54"/>
      <c r="JXL277" s="66"/>
      <c r="JXM277" s="54"/>
      <c r="JXN277" s="66"/>
      <c r="JXO277" s="54"/>
      <c r="JXP277" s="66"/>
      <c r="JXQ277" s="54"/>
      <c r="JXR277" s="66"/>
      <c r="JXS277" s="54"/>
      <c r="JXT277" s="66"/>
      <c r="JXU277" s="54"/>
      <c r="JXV277" s="66"/>
      <c r="JXW277" s="54"/>
      <c r="JXX277" s="66"/>
      <c r="JXY277" s="54"/>
      <c r="JXZ277" s="66"/>
      <c r="JYA277" s="54"/>
      <c r="JYB277" s="66"/>
      <c r="JYC277" s="54"/>
      <c r="JYD277" s="66"/>
      <c r="JYE277" s="54"/>
      <c r="JYF277" s="66"/>
      <c r="JYG277" s="54"/>
      <c r="JYH277" s="66"/>
      <c r="JYI277" s="54"/>
      <c r="JYJ277" s="66"/>
      <c r="JYK277" s="54"/>
      <c r="JYL277" s="66"/>
      <c r="JYM277" s="54"/>
      <c r="JYN277" s="66"/>
      <c r="JYO277" s="54"/>
      <c r="JYP277" s="66"/>
      <c r="JYQ277" s="54"/>
      <c r="JYR277" s="66"/>
      <c r="JYS277" s="54"/>
      <c r="JYT277" s="66"/>
      <c r="JYU277" s="54"/>
      <c r="JYV277" s="66"/>
      <c r="JYW277" s="54"/>
      <c r="JYX277" s="66"/>
      <c r="JYY277" s="54"/>
      <c r="JYZ277" s="66"/>
      <c r="JZA277" s="54"/>
      <c r="JZB277" s="66"/>
      <c r="JZC277" s="54"/>
      <c r="JZD277" s="66"/>
      <c r="JZE277" s="54"/>
      <c r="JZF277" s="66"/>
      <c r="JZG277" s="54"/>
      <c r="JZH277" s="66"/>
      <c r="JZI277" s="54"/>
      <c r="JZJ277" s="66"/>
      <c r="JZK277" s="54"/>
      <c r="JZL277" s="66"/>
      <c r="JZM277" s="54"/>
      <c r="JZN277" s="66"/>
      <c r="JZO277" s="54"/>
      <c r="JZP277" s="66"/>
      <c r="JZQ277" s="54"/>
      <c r="JZR277" s="66"/>
      <c r="JZS277" s="54"/>
      <c r="JZT277" s="66"/>
      <c r="JZU277" s="54"/>
      <c r="JZV277" s="66"/>
      <c r="JZW277" s="54"/>
      <c r="JZX277" s="66"/>
      <c r="JZY277" s="54"/>
      <c r="JZZ277" s="66"/>
      <c r="KAA277" s="54"/>
      <c r="KAB277" s="66"/>
      <c r="KAC277" s="54"/>
      <c r="KAD277" s="66"/>
      <c r="KAE277" s="54"/>
      <c r="KAF277" s="66"/>
      <c r="KAG277" s="54"/>
      <c r="KAH277" s="66"/>
      <c r="KAI277" s="54"/>
      <c r="KAJ277" s="66"/>
      <c r="KAK277" s="54"/>
      <c r="KAL277" s="66"/>
      <c r="KAM277" s="54"/>
      <c r="KAN277" s="66"/>
      <c r="KAO277" s="54"/>
      <c r="KAP277" s="66"/>
      <c r="KAQ277" s="54"/>
      <c r="KAR277" s="66"/>
      <c r="KAS277" s="54"/>
      <c r="KAT277" s="66"/>
      <c r="KAU277" s="54"/>
      <c r="KAV277" s="66"/>
      <c r="KAW277" s="54"/>
      <c r="KAX277" s="66"/>
      <c r="KAY277" s="54"/>
      <c r="KAZ277" s="66"/>
      <c r="KBA277" s="54"/>
      <c r="KBB277" s="66"/>
      <c r="KBC277" s="54"/>
      <c r="KBD277" s="66"/>
      <c r="KBE277" s="54"/>
      <c r="KBF277" s="66"/>
      <c r="KBG277" s="54"/>
      <c r="KBH277" s="66"/>
      <c r="KBI277" s="54"/>
      <c r="KBJ277" s="66"/>
      <c r="KBK277" s="54"/>
      <c r="KBL277" s="66"/>
      <c r="KBM277" s="54"/>
      <c r="KBN277" s="66"/>
      <c r="KBO277" s="54"/>
      <c r="KBP277" s="66"/>
      <c r="KBQ277" s="54"/>
      <c r="KBR277" s="66"/>
      <c r="KBS277" s="54"/>
      <c r="KBT277" s="66"/>
      <c r="KBU277" s="54"/>
      <c r="KBV277" s="66"/>
      <c r="KBW277" s="54"/>
      <c r="KBX277" s="66"/>
      <c r="KBY277" s="54"/>
      <c r="KBZ277" s="66"/>
      <c r="KCA277" s="54"/>
      <c r="KCB277" s="66"/>
      <c r="KCC277" s="54"/>
      <c r="KCD277" s="66"/>
      <c r="KCE277" s="54"/>
      <c r="KCF277" s="66"/>
      <c r="KCG277" s="54"/>
      <c r="KCH277" s="66"/>
      <c r="KCI277" s="54"/>
      <c r="KCJ277" s="66"/>
      <c r="KCK277" s="54"/>
      <c r="KCL277" s="66"/>
      <c r="KCM277" s="54"/>
      <c r="KCN277" s="66"/>
      <c r="KCO277" s="54"/>
      <c r="KCP277" s="66"/>
      <c r="KCQ277" s="54"/>
      <c r="KCR277" s="66"/>
      <c r="KCS277" s="54"/>
      <c r="KCT277" s="66"/>
      <c r="KCU277" s="54"/>
      <c r="KCV277" s="66"/>
      <c r="KCW277" s="54"/>
      <c r="KCX277" s="66"/>
      <c r="KCY277" s="54"/>
      <c r="KCZ277" s="66"/>
      <c r="KDA277" s="54"/>
      <c r="KDB277" s="66"/>
      <c r="KDC277" s="54"/>
      <c r="KDD277" s="66"/>
      <c r="KDE277" s="54"/>
      <c r="KDF277" s="66"/>
      <c r="KDG277" s="54"/>
      <c r="KDH277" s="66"/>
      <c r="KDI277" s="54"/>
      <c r="KDJ277" s="66"/>
      <c r="KDK277" s="54"/>
      <c r="KDL277" s="66"/>
      <c r="KDM277" s="54"/>
      <c r="KDN277" s="66"/>
      <c r="KDO277" s="54"/>
      <c r="KDP277" s="66"/>
      <c r="KDQ277" s="54"/>
      <c r="KDR277" s="66"/>
      <c r="KDS277" s="54"/>
      <c r="KDT277" s="66"/>
      <c r="KDU277" s="54"/>
      <c r="KDV277" s="66"/>
      <c r="KDW277" s="54"/>
      <c r="KDX277" s="66"/>
      <c r="KDY277" s="54"/>
      <c r="KDZ277" s="66"/>
      <c r="KEA277" s="54"/>
      <c r="KEB277" s="66"/>
      <c r="KEC277" s="54"/>
      <c r="KED277" s="66"/>
      <c r="KEE277" s="54"/>
      <c r="KEF277" s="66"/>
      <c r="KEG277" s="54"/>
      <c r="KEH277" s="66"/>
      <c r="KEI277" s="54"/>
      <c r="KEJ277" s="66"/>
      <c r="KEK277" s="54"/>
      <c r="KEL277" s="66"/>
      <c r="KEM277" s="54"/>
      <c r="KEN277" s="66"/>
      <c r="KEO277" s="54"/>
      <c r="KEP277" s="66"/>
      <c r="KEQ277" s="54"/>
      <c r="KER277" s="66"/>
      <c r="KES277" s="54"/>
      <c r="KET277" s="66"/>
      <c r="KEU277" s="54"/>
      <c r="KEV277" s="66"/>
      <c r="KEW277" s="54"/>
      <c r="KEX277" s="66"/>
      <c r="KEY277" s="54"/>
      <c r="KEZ277" s="66"/>
      <c r="KFA277" s="54"/>
      <c r="KFB277" s="66"/>
      <c r="KFC277" s="54"/>
      <c r="KFD277" s="66"/>
      <c r="KFE277" s="54"/>
      <c r="KFF277" s="66"/>
      <c r="KFG277" s="54"/>
      <c r="KFH277" s="66"/>
      <c r="KFI277" s="54"/>
      <c r="KFJ277" s="66"/>
      <c r="KFK277" s="54"/>
      <c r="KFL277" s="66"/>
      <c r="KFM277" s="54"/>
      <c r="KFN277" s="66"/>
      <c r="KFO277" s="54"/>
      <c r="KFP277" s="66"/>
      <c r="KFQ277" s="54"/>
      <c r="KFR277" s="66"/>
      <c r="KFS277" s="54"/>
      <c r="KFT277" s="66"/>
      <c r="KFU277" s="54"/>
      <c r="KFV277" s="66"/>
      <c r="KFW277" s="54"/>
      <c r="KFX277" s="66"/>
      <c r="KFY277" s="54"/>
      <c r="KFZ277" s="66"/>
      <c r="KGA277" s="54"/>
      <c r="KGB277" s="66"/>
      <c r="KGC277" s="54"/>
      <c r="KGD277" s="66"/>
      <c r="KGE277" s="54"/>
      <c r="KGF277" s="66"/>
      <c r="KGG277" s="54"/>
      <c r="KGH277" s="66"/>
      <c r="KGI277" s="54"/>
      <c r="KGJ277" s="66"/>
      <c r="KGK277" s="54"/>
      <c r="KGL277" s="66"/>
      <c r="KGM277" s="54"/>
      <c r="KGN277" s="66"/>
      <c r="KGO277" s="54"/>
      <c r="KGP277" s="66"/>
      <c r="KGQ277" s="54"/>
      <c r="KGR277" s="66"/>
      <c r="KGS277" s="54"/>
      <c r="KGT277" s="66"/>
      <c r="KGU277" s="54"/>
      <c r="KGV277" s="66"/>
      <c r="KGW277" s="54"/>
      <c r="KGX277" s="66"/>
      <c r="KGY277" s="54"/>
      <c r="KGZ277" s="66"/>
      <c r="KHA277" s="54"/>
      <c r="KHB277" s="66"/>
      <c r="KHC277" s="54"/>
      <c r="KHD277" s="66"/>
      <c r="KHE277" s="54"/>
      <c r="KHF277" s="66"/>
      <c r="KHG277" s="54"/>
      <c r="KHH277" s="66"/>
      <c r="KHI277" s="54"/>
      <c r="KHJ277" s="66"/>
      <c r="KHK277" s="54"/>
      <c r="KHL277" s="66"/>
      <c r="KHM277" s="54"/>
      <c r="KHN277" s="66"/>
      <c r="KHO277" s="54"/>
      <c r="KHP277" s="66"/>
      <c r="KHQ277" s="54"/>
      <c r="KHR277" s="66"/>
      <c r="KHS277" s="54"/>
      <c r="KHT277" s="66"/>
      <c r="KHU277" s="54"/>
      <c r="KHV277" s="66"/>
      <c r="KHW277" s="54"/>
      <c r="KHX277" s="66"/>
      <c r="KHY277" s="54"/>
      <c r="KHZ277" s="66"/>
      <c r="KIA277" s="54"/>
      <c r="KIB277" s="66"/>
      <c r="KIC277" s="54"/>
      <c r="KID277" s="66"/>
      <c r="KIE277" s="54"/>
      <c r="KIF277" s="66"/>
      <c r="KIG277" s="54"/>
      <c r="KIH277" s="66"/>
      <c r="KII277" s="54"/>
      <c r="KIJ277" s="66"/>
      <c r="KIK277" s="54"/>
      <c r="KIL277" s="66"/>
      <c r="KIM277" s="54"/>
      <c r="KIN277" s="66"/>
      <c r="KIO277" s="54"/>
      <c r="KIP277" s="66"/>
      <c r="KIQ277" s="54"/>
      <c r="KIR277" s="66"/>
      <c r="KIS277" s="54"/>
      <c r="KIT277" s="66"/>
      <c r="KIU277" s="54"/>
      <c r="KIV277" s="66"/>
      <c r="KIW277" s="54"/>
      <c r="KIX277" s="66"/>
      <c r="KIY277" s="54"/>
      <c r="KIZ277" s="66"/>
      <c r="KJA277" s="54"/>
      <c r="KJB277" s="66"/>
      <c r="KJC277" s="54"/>
      <c r="KJD277" s="66"/>
      <c r="KJE277" s="54"/>
      <c r="KJF277" s="66"/>
      <c r="KJG277" s="54"/>
      <c r="KJH277" s="66"/>
      <c r="KJI277" s="54"/>
      <c r="KJJ277" s="66"/>
      <c r="KJK277" s="54"/>
      <c r="KJL277" s="66"/>
      <c r="KJM277" s="54"/>
      <c r="KJN277" s="66"/>
      <c r="KJO277" s="54"/>
      <c r="KJP277" s="66"/>
      <c r="KJQ277" s="54"/>
      <c r="KJR277" s="66"/>
      <c r="KJS277" s="54"/>
      <c r="KJT277" s="66"/>
      <c r="KJU277" s="54"/>
      <c r="KJV277" s="66"/>
      <c r="KJW277" s="54"/>
      <c r="KJX277" s="66"/>
      <c r="KJY277" s="54"/>
      <c r="KJZ277" s="66"/>
      <c r="KKA277" s="54"/>
      <c r="KKB277" s="66"/>
      <c r="KKC277" s="54"/>
      <c r="KKD277" s="66"/>
      <c r="KKE277" s="54"/>
      <c r="KKF277" s="66"/>
      <c r="KKG277" s="54"/>
      <c r="KKH277" s="66"/>
      <c r="KKI277" s="54"/>
      <c r="KKJ277" s="66"/>
      <c r="KKK277" s="54"/>
      <c r="KKL277" s="66"/>
      <c r="KKM277" s="54"/>
      <c r="KKN277" s="66"/>
      <c r="KKO277" s="54"/>
      <c r="KKP277" s="66"/>
      <c r="KKQ277" s="54"/>
      <c r="KKR277" s="66"/>
      <c r="KKS277" s="54"/>
      <c r="KKT277" s="66"/>
      <c r="KKU277" s="54"/>
      <c r="KKV277" s="66"/>
      <c r="KKW277" s="54"/>
      <c r="KKX277" s="66"/>
      <c r="KKY277" s="54"/>
      <c r="KKZ277" s="66"/>
      <c r="KLA277" s="54"/>
      <c r="KLB277" s="66"/>
      <c r="KLC277" s="54"/>
      <c r="KLD277" s="66"/>
      <c r="KLE277" s="54"/>
      <c r="KLF277" s="66"/>
      <c r="KLG277" s="54"/>
      <c r="KLH277" s="66"/>
      <c r="KLI277" s="54"/>
      <c r="KLJ277" s="66"/>
      <c r="KLK277" s="54"/>
      <c r="KLL277" s="66"/>
      <c r="KLM277" s="54"/>
      <c r="KLN277" s="66"/>
      <c r="KLO277" s="54"/>
      <c r="KLP277" s="66"/>
      <c r="KLQ277" s="54"/>
      <c r="KLR277" s="66"/>
      <c r="KLS277" s="54"/>
      <c r="KLT277" s="66"/>
      <c r="KLU277" s="54"/>
      <c r="KLV277" s="66"/>
      <c r="KLW277" s="54"/>
      <c r="KLX277" s="66"/>
      <c r="KLY277" s="54"/>
      <c r="KLZ277" s="66"/>
      <c r="KMA277" s="54"/>
      <c r="KMB277" s="66"/>
      <c r="KMC277" s="54"/>
      <c r="KMD277" s="66"/>
      <c r="KME277" s="54"/>
      <c r="KMF277" s="66"/>
      <c r="KMG277" s="54"/>
      <c r="KMH277" s="66"/>
      <c r="KMI277" s="54"/>
      <c r="KMJ277" s="66"/>
      <c r="KMK277" s="54"/>
      <c r="KML277" s="66"/>
      <c r="KMM277" s="54"/>
      <c r="KMN277" s="66"/>
      <c r="KMO277" s="54"/>
      <c r="KMP277" s="66"/>
      <c r="KMQ277" s="54"/>
      <c r="KMR277" s="66"/>
      <c r="KMS277" s="54"/>
      <c r="KMT277" s="66"/>
      <c r="KMU277" s="54"/>
      <c r="KMV277" s="66"/>
      <c r="KMW277" s="54"/>
      <c r="KMX277" s="66"/>
      <c r="KMY277" s="54"/>
      <c r="KMZ277" s="66"/>
      <c r="KNA277" s="54"/>
      <c r="KNB277" s="66"/>
      <c r="KNC277" s="54"/>
      <c r="KND277" s="66"/>
      <c r="KNE277" s="54"/>
      <c r="KNF277" s="66"/>
      <c r="KNG277" s="54"/>
      <c r="KNH277" s="66"/>
      <c r="KNI277" s="54"/>
      <c r="KNJ277" s="66"/>
      <c r="KNK277" s="54"/>
      <c r="KNL277" s="66"/>
      <c r="KNM277" s="54"/>
      <c r="KNN277" s="66"/>
      <c r="KNO277" s="54"/>
      <c r="KNP277" s="66"/>
      <c r="KNQ277" s="54"/>
      <c r="KNR277" s="66"/>
      <c r="KNS277" s="54"/>
      <c r="KNT277" s="66"/>
      <c r="KNU277" s="54"/>
      <c r="KNV277" s="66"/>
      <c r="KNW277" s="54"/>
      <c r="KNX277" s="66"/>
      <c r="KNY277" s="54"/>
      <c r="KNZ277" s="66"/>
      <c r="KOA277" s="54"/>
      <c r="KOB277" s="66"/>
      <c r="KOC277" s="54"/>
      <c r="KOD277" s="66"/>
      <c r="KOE277" s="54"/>
      <c r="KOF277" s="66"/>
      <c r="KOG277" s="54"/>
      <c r="KOH277" s="66"/>
      <c r="KOI277" s="54"/>
      <c r="KOJ277" s="66"/>
      <c r="KOK277" s="54"/>
      <c r="KOL277" s="66"/>
      <c r="KOM277" s="54"/>
      <c r="KON277" s="66"/>
      <c r="KOO277" s="54"/>
      <c r="KOP277" s="66"/>
      <c r="KOQ277" s="54"/>
      <c r="KOR277" s="66"/>
      <c r="KOS277" s="54"/>
      <c r="KOT277" s="66"/>
      <c r="KOU277" s="54"/>
      <c r="KOV277" s="66"/>
      <c r="KOW277" s="54"/>
      <c r="KOX277" s="66"/>
      <c r="KOY277" s="54"/>
      <c r="KOZ277" s="66"/>
      <c r="KPA277" s="54"/>
      <c r="KPB277" s="66"/>
      <c r="KPC277" s="54"/>
      <c r="KPD277" s="66"/>
      <c r="KPE277" s="54"/>
      <c r="KPF277" s="66"/>
      <c r="KPG277" s="54"/>
      <c r="KPH277" s="66"/>
      <c r="KPI277" s="54"/>
      <c r="KPJ277" s="66"/>
      <c r="KPK277" s="54"/>
      <c r="KPL277" s="66"/>
      <c r="KPM277" s="54"/>
      <c r="KPN277" s="66"/>
      <c r="KPO277" s="54"/>
      <c r="KPP277" s="66"/>
      <c r="KPQ277" s="54"/>
      <c r="KPR277" s="66"/>
      <c r="KPS277" s="54"/>
      <c r="KPT277" s="66"/>
      <c r="KPU277" s="54"/>
      <c r="KPV277" s="66"/>
      <c r="KPW277" s="54"/>
      <c r="KPX277" s="66"/>
      <c r="KPY277" s="54"/>
      <c r="KPZ277" s="66"/>
      <c r="KQA277" s="54"/>
      <c r="KQB277" s="66"/>
      <c r="KQC277" s="54"/>
      <c r="KQD277" s="66"/>
      <c r="KQE277" s="54"/>
      <c r="KQF277" s="66"/>
      <c r="KQG277" s="54"/>
      <c r="KQH277" s="66"/>
      <c r="KQI277" s="54"/>
      <c r="KQJ277" s="66"/>
      <c r="KQK277" s="54"/>
      <c r="KQL277" s="66"/>
      <c r="KQM277" s="54"/>
      <c r="KQN277" s="66"/>
      <c r="KQO277" s="54"/>
      <c r="KQP277" s="66"/>
      <c r="KQQ277" s="54"/>
      <c r="KQR277" s="66"/>
      <c r="KQS277" s="54"/>
      <c r="KQT277" s="66"/>
      <c r="KQU277" s="54"/>
      <c r="KQV277" s="66"/>
      <c r="KQW277" s="54"/>
      <c r="KQX277" s="66"/>
      <c r="KQY277" s="54"/>
      <c r="KQZ277" s="66"/>
      <c r="KRA277" s="54"/>
      <c r="KRB277" s="66"/>
      <c r="KRC277" s="54"/>
      <c r="KRD277" s="66"/>
      <c r="KRE277" s="54"/>
      <c r="KRF277" s="66"/>
      <c r="KRG277" s="54"/>
      <c r="KRH277" s="66"/>
      <c r="KRI277" s="54"/>
      <c r="KRJ277" s="66"/>
      <c r="KRK277" s="54"/>
      <c r="KRL277" s="66"/>
      <c r="KRM277" s="54"/>
      <c r="KRN277" s="66"/>
      <c r="KRO277" s="54"/>
      <c r="KRP277" s="66"/>
      <c r="KRQ277" s="54"/>
      <c r="KRR277" s="66"/>
      <c r="KRS277" s="54"/>
      <c r="KRT277" s="66"/>
      <c r="KRU277" s="54"/>
      <c r="KRV277" s="66"/>
      <c r="KRW277" s="54"/>
      <c r="KRX277" s="66"/>
      <c r="KRY277" s="54"/>
      <c r="KRZ277" s="66"/>
      <c r="KSA277" s="54"/>
      <c r="KSB277" s="66"/>
      <c r="KSC277" s="54"/>
      <c r="KSD277" s="66"/>
      <c r="KSE277" s="54"/>
      <c r="KSF277" s="66"/>
      <c r="KSG277" s="54"/>
      <c r="KSH277" s="66"/>
      <c r="KSI277" s="54"/>
      <c r="KSJ277" s="66"/>
      <c r="KSK277" s="54"/>
      <c r="KSL277" s="66"/>
      <c r="KSM277" s="54"/>
      <c r="KSN277" s="66"/>
      <c r="KSO277" s="54"/>
      <c r="KSP277" s="66"/>
      <c r="KSQ277" s="54"/>
      <c r="KSR277" s="66"/>
      <c r="KSS277" s="54"/>
      <c r="KST277" s="66"/>
      <c r="KSU277" s="54"/>
      <c r="KSV277" s="66"/>
      <c r="KSW277" s="54"/>
      <c r="KSX277" s="66"/>
      <c r="KSY277" s="54"/>
      <c r="KSZ277" s="66"/>
      <c r="KTA277" s="54"/>
      <c r="KTB277" s="66"/>
      <c r="KTC277" s="54"/>
      <c r="KTD277" s="66"/>
      <c r="KTE277" s="54"/>
      <c r="KTF277" s="66"/>
      <c r="KTG277" s="54"/>
      <c r="KTH277" s="66"/>
      <c r="KTI277" s="54"/>
      <c r="KTJ277" s="66"/>
      <c r="KTK277" s="54"/>
      <c r="KTL277" s="66"/>
      <c r="KTM277" s="54"/>
      <c r="KTN277" s="66"/>
      <c r="KTO277" s="54"/>
      <c r="KTP277" s="66"/>
      <c r="KTQ277" s="54"/>
      <c r="KTR277" s="66"/>
      <c r="KTS277" s="54"/>
      <c r="KTT277" s="66"/>
      <c r="KTU277" s="54"/>
      <c r="KTV277" s="66"/>
      <c r="KTW277" s="54"/>
      <c r="KTX277" s="66"/>
      <c r="KTY277" s="54"/>
      <c r="KTZ277" s="66"/>
      <c r="KUA277" s="54"/>
      <c r="KUB277" s="66"/>
      <c r="KUC277" s="54"/>
      <c r="KUD277" s="66"/>
      <c r="KUE277" s="54"/>
      <c r="KUF277" s="66"/>
      <c r="KUG277" s="54"/>
      <c r="KUH277" s="66"/>
      <c r="KUI277" s="54"/>
      <c r="KUJ277" s="66"/>
      <c r="KUK277" s="54"/>
      <c r="KUL277" s="66"/>
      <c r="KUM277" s="54"/>
      <c r="KUN277" s="66"/>
      <c r="KUO277" s="54"/>
      <c r="KUP277" s="66"/>
      <c r="KUQ277" s="54"/>
      <c r="KUR277" s="66"/>
      <c r="KUS277" s="54"/>
      <c r="KUT277" s="66"/>
      <c r="KUU277" s="54"/>
      <c r="KUV277" s="66"/>
      <c r="KUW277" s="54"/>
      <c r="KUX277" s="66"/>
      <c r="KUY277" s="54"/>
      <c r="KUZ277" s="66"/>
      <c r="KVA277" s="54"/>
      <c r="KVB277" s="66"/>
      <c r="KVC277" s="54"/>
      <c r="KVD277" s="66"/>
      <c r="KVE277" s="54"/>
      <c r="KVF277" s="66"/>
      <c r="KVG277" s="54"/>
      <c r="KVH277" s="66"/>
      <c r="KVI277" s="54"/>
      <c r="KVJ277" s="66"/>
      <c r="KVK277" s="54"/>
      <c r="KVL277" s="66"/>
      <c r="KVM277" s="54"/>
      <c r="KVN277" s="66"/>
      <c r="KVO277" s="54"/>
      <c r="KVP277" s="66"/>
      <c r="KVQ277" s="54"/>
      <c r="KVR277" s="66"/>
      <c r="KVS277" s="54"/>
      <c r="KVT277" s="66"/>
      <c r="KVU277" s="54"/>
      <c r="KVV277" s="66"/>
      <c r="KVW277" s="54"/>
      <c r="KVX277" s="66"/>
      <c r="KVY277" s="54"/>
      <c r="KVZ277" s="66"/>
      <c r="KWA277" s="54"/>
      <c r="KWB277" s="66"/>
      <c r="KWC277" s="54"/>
      <c r="KWD277" s="66"/>
      <c r="KWE277" s="54"/>
      <c r="KWF277" s="66"/>
      <c r="KWG277" s="54"/>
      <c r="KWH277" s="66"/>
      <c r="KWI277" s="54"/>
      <c r="KWJ277" s="66"/>
      <c r="KWK277" s="54"/>
      <c r="KWL277" s="66"/>
      <c r="KWM277" s="54"/>
      <c r="KWN277" s="66"/>
      <c r="KWO277" s="54"/>
      <c r="KWP277" s="66"/>
      <c r="KWQ277" s="54"/>
      <c r="KWR277" s="66"/>
      <c r="KWS277" s="54"/>
      <c r="KWT277" s="66"/>
      <c r="KWU277" s="54"/>
      <c r="KWV277" s="66"/>
      <c r="KWW277" s="54"/>
      <c r="KWX277" s="66"/>
      <c r="KWY277" s="54"/>
      <c r="KWZ277" s="66"/>
      <c r="KXA277" s="54"/>
      <c r="KXB277" s="66"/>
      <c r="KXC277" s="54"/>
      <c r="KXD277" s="66"/>
      <c r="KXE277" s="54"/>
      <c r="KXF277" s="66"/>
      <c r="KXG277" s="54"/>
      <c r="KXH277" s="66"/>
      <c r="KXI277" s="54"/>
      <c r="KXJ277" s="66"/>
      <c r="KXK277" s="54"/>
      <c r="KXL277" s="66"/>
      <c r="KXM277" s="54"/>
      <c r="KXN277" s="66"/>
      <c r="KXO277" s="54"/>
      <c r="KXP277" s="66"/>
      <c r="KXQ277" s="54"/>
      <c r="KXR277" s="66"/>
      <c r="KXS277" s="54"/>
      <c r="KXT277" s="66"/>
      <c r="KXU277" s="54"/>
      <c r="KXV277" s="66"/>
      <c r="KXW277" s="54"/>
      <c r="KXX277" s="66"/>
      <c r="KXY277" s="54"/>
      <c r="KXZ277" s="66"/>
      <c r="KYA277" s="54"/>
      <c r="KYB277" s="66"/>
      <c r="KYC277" s="54"/>
      <c r="KYD277" s="66"/>
      <c r="KYE277" s="54"/>
      <c r="KYF277" s="66"/>
      <c r="KYG277" s="54"/>
      <c r="KYH277" s="66"/>
      <c r="KYI277" s="54"/>
      <c r="KYJ277" s="66"/>
      <c r="KYK277" s="54"/>
      <c r="KYL277" s="66"/>
      <c r="KYM277" s="54"/>
      <c r="KYN277" s="66"/>
      <c r="KYO277" s="54"/>
      <c r="KYP277" s="66"/>
      <c r="KYQ277" s="54"/>
      <c r="KYR277" s="66"/>
      <c r="KYS277" s="54"/>
      <c r="KYT277" s="66"/>
      <c r="KYU277" s="54"/>
      <c r="KYV277" s="66"/>
      <c r="KYW277" s="54"/>
      <c r="KYX277" s="66"/>
      <c r="KYY277" s="54"/>
      <c r="KYZ277" s="66"/>
      <c r="KZA277" s="54"/>
      <c r="KZB277" s="66"/>
      <c r="KZC277" s="54"/>
      <c r="KZD277" s="66"/>
      <c r="KZE277" s="54"/>
      <c r="KZF277" s="66"/>
      <c r="KZG277" s="54"/>
      <c r="KZH277" s="66"/>
      <c r="KZI277" s="54"/>
      <c r="KZJ277" s="66"/>
      <c r="KZK277" s="54"/>
      <c r="KZL277" s="66"/>
      <c r="KZM277" s="54"/>
      <c r="KZN277" s="66"/>
      <c r="KZO277" s="54"/>
      <c r="KZP277" s="66"/>
      <c r="KZQ277" s="54"/>
      <c r="KZR277" s="66"/>
      <c r="KZS277" s="54"/>
      <c r="KZT277" s="66"/>
      <c r="KZU277" s="54"/>
      <c r="KZV277" s="66"/>
      <c r="KZW277" s="54"/>
      <c r="KZX277" s="66"/>
      <c r="KZY277" s="54"/>
      <c r="KZZ277" s="66"/>
      <c r="LAA277" s="54"/>
      <c r="LAB277" s="66"/>
      <c r="LAC277" s="54"/>
      <c r="LAD277" s="66"/>
      <c r="LAE277" s="54"/>
      <c r="LAF277" s="66"/>
      <c r="LAG277" s="54"/>
      <c r="LAH277" s="66"/>
      <c r="LAI277" s="54"/>
      <c r="LAJ277" s="66"/>
      <c r="LAK277" s="54"/>
      <c r="LAL277" s="66"/>
      <c r="LAM277" s="54"/>
      <c r="LAN277" s="66"/>
      <c r="LAO277" s="54"/>
      <c r="LAP277" s="66"/>
      <c r="LAQ277" s="54"/>
      <c r="LAR277" s="66"/>
      <c r="LAS277" s="54"/>
      <c r="LAT277" s="66"/>
      <c r="LAU277" s="54"/>
      <c r="LAV277" s="66"/>
      <c r="LAW277" s="54"/>
      <c r="LAX277" s="66"/>
      <c r="LAY277" s="54"/>
      <c r="LAZ277" s="66"/>
      <c r="LBA277" s="54"/>
      <c r="LBB277" s="66"/>
      <c r="LBC277" s="54"/>
      <c r="LBD277" s="66"/>
      <c r="LBE277" s="54"/>
      <c r="LBF277" s="66"/>
      <c r="LBG277" s="54"/>
      <c r="LBH277" s="66"/>
      <c r="LBI277" s="54"/>
      <c r="LBJ277" s="66"/>
      <c r="LBK277" s="54"/>
      <c r="LBL277" s="66"/>
      <c r="LBM277" s="54"/>
      <c r="LBN277" s="66"/>
      <c r="LBO277" s="54"/>
      <c r="LBP277" s="66"/>
      <c r="LBQ277" s="54"/>
      <c r="LBR277" s="66"/>
      <c r="LBS277" s="54"/>
      <c r="LBT277" s="66"/>
      <c r="LBU277" s="54"/>
      <c r="LBV277" s="66"/>
      <c r="LBW277" s="54"/>
      <c r="LBX277" s="66"/>
      <c r="LBY277" s="54"/>
      <c r="LBZ277" s="66"/>
      <c r="LCA277" s="54"/>
      <c r="LCB277" s="66"/>
      <c r="LCC277" s="54"/>
      <c r="LCD277" s="66"/>
      <c r="LCE277" s="54"/>
      <c r="LCF277" s="66"/>
      <c r="LCG277" s="54"/>
      <c r="LCH277" s="66"/>
      <c r="LCI277" s="54"/>
      <c r="LCJ277" s="66"/>
      <c r="LCK277" s="54"/>
      <c r="LCL277" s="66"/>
      <c r="LCM277" s="54"/>
      <c r="LCN277" s="66"/>
      <c r="LCO277" s="54"/>
      <c r="LCP277" s="66"/>
      <c r="LCQ277" s="54"/>
      <c r="LCR277" s="66"/>
      <c r="LCS277" s="54"/>
      <c r="LCT277" s="66"/>
      <c r="LCU277" s="54"/>
      <c r="LCV277" s="66"/>
      <c r="LCW277" s="54"/>
      <c r="LCX277" s="66"/>
      <c r="LCY277" s="54"/>
      <c r="LCZ277" s="66"/>
      <c r="LDA277" s="54"/>
      <c r="LDB277" s="66"/>
      <c r="LDC277" s="54"/>
      <c r="LDD277" s="66"/>
      <c r="LDE277" s="54"/>
      <c r="LDF277" s="66"/>
      <c r="LDG277" s="54"/>
      <c r="LDH277" s="66"/>
      <c r="LDI277" s="54"/>
      <c r="LDJ277" s="66"/>
      <c r="LDK277" s="54"/>
      <c r="LDL277" s="66"/>
      <c r="LDM277" s="54"/>
      <c r="LDN277" s="66"/>
      <c r="LDO277" s="54"/>
      <c r="LDP277" s="66"/>
      <c r="LDQ277" s="54"/>
      <c r="LDR277" s="66"/>
      <c r="LDS277" s="54"/>
      <c r="LDT277" s="66"/>
      <c r="LDU277" s="54"/>
      <c r="LDV277" s="66"/>
      <c r="LDW277" s="54"/>
      <c r="LDX277" s="66"/>
      <c r="LDY277" s="54"/>
      <c r="LDZ277" s="66"/>
      <c r="LEA277" s="54"/>
      <c r="LEB277" s="66"/>
      <c r="LEC277" s="54"/>
      <c r="LED277" s="66"/>
      <c r="LEE277" s="54"/>
      <c r="LEF277" s="66"/>
      <c r="LEG277" s="54"/>
      <c r="LEH277" s="66"/>
      <c r="LEI277" s="54"/>
      <c r="LEJ277" s="66"/>
      <c r="LEK277" s="54"/>
      <c r="LEL277" s="66"/>
      <c r="LEM277" s="54"/>
      <c r="LEN277" s="66"/>
      <c r="LEO277" s="54"/>
      <c r="LEP277" s="66"/>
      <c r="LEQ277" s="54"/>
      <c r="LER277" s="66"/>
      <c r="LES277" s="54"/>
      <c r="LET277" s="66"/>
      <c r="LEU277" s="54"/>
      <c r="LEV277" s="66"/>
      <c r="LEW277" s="54"/>
      <c r="LEX277" s="66"/>
      <c r="LEY277" s="54"/>
      <c r="LEZ277" s="66"/>
      <c r="LFA277" s="54"/>
      <c r="LFB277" s="66"/>
      <c r="LFC277" s="54"/>
      <c r="LFD277" s="66"/>
      <c r="LFE277" s="54"/>
      <c r="LFF277" s="66"/>
      <c r="LFG277" s="54"/>
      <c r="LFH277" s="66"/>
      <c r="LFI277" s="54"/>
      <c r="LFJ277" s="66"/>
      <c r="LFK277" s="54"/>
      <c r="LFL277" s="66"/>
      <c r="LFM277" s="54"/>
      <c r="LFN277" s="66"/>
      <c r="LFO277" s="54"/>
      <c r="LFP277" s="66"/>
      <c r="LFQ277" s="54"/>
      <c r="LFR277" s="66"/>
      <c r="LFS277" s="54"/>
      <c r="LFT277" s="66"/>
      <c r="LFU277" s="54"/>
      <c r="LFV277" s="66"/>
      <c r="LFW277" s="54"/>
      <c r="LFX277" s="66"/>
      <c r="LFY277" s="54"/>
      <c r="LFZ277" s="66"/>
      <c r="LGA277" s="54"/>
      <c r="LGB277" s="66"/>
      <c r="LGC277" s="54"/>
      <c r="LGD277" s="66"/>
      <c r="LGE277" s="54"/>
      <c r="LGF277" s="66"/>
      <c r="LGG277" s="54"/>
      <c r="LGH277" s="66"/>
      <c r="LGI277" s="54"/>
      <c r="LGJ277" s="66"/>
      <c r="LGK277" s="54"/>
      <c r="LGL277" s="66"/>
      <c r="LGM277" s="54"/>
      <c r="LGN277" s="66"/>
      <c r="LGO277" s="54"/>
      <c r="LGP277" s="66"/>
      <c r="LGQ277" s="54"/>
      <c r="LGR277" s="66"/>
      <c r="LGS277" s="54"/>
      <c r="LGT277" s="66"/>
      <c r="LGU277" s="54"/>
      <c r="LGV277" s="66"/>
      <c r="LGW277" s="54"/>
      <c r="LGX277" s="66"/>
      <c r="LGY277" s="54"/>
      <c r="LGZ277" s="66"/>
      <c r="LHA277" s="54"/>
      <c r="LHB277" s="66"/>
      <c r="LHC277" s="54"/>
      <c r="LHD277" s="66"/>
      <c r="LHE277" s="54"/>
      <c r="LHF277" s="66"/>
      <c r="LHG277" s="54"/>
      <c r="LHH277" s="66"/>
      <c r="LHI277" s="54"/>
      <c r="LHJ277" s="66"/>
      <c r="LHK277" s="54"/>
      <c r="LHL277" s="66"/>
      <c r="LHM277" s="54"/>
      <c r="LHN277" s="66"/>
      <c r="LHO277" s="54"/>
      <c r="LHP277" s="66"/>
      <c r="LHQ277" s="54"/>
      <c r="LHR277" s="66"/>
      <c r="LHS277" s="54"/>
      <c r="LHT277" s="66"/>
      <c r="LHU277" s="54"/>
      <c r="LHV277" s="66"/>
      <c r="LHW277" s="54"/>
      <c r="LHX277" s="66"/>
      <c r="LHY277" s="54"/>
      <c r="LHZ277" s="66"/>
      <c r="LIA277" s="54"/>
      <c r="LIB277" s="66"/>
      <c r="LIC277" s="54"/>
      <c r="LID277" s="66"/>
      <c r="LIE277" s="54"/>
      <c r="LIF277" s="66"/>
      <c r="LIG277" s="54"/>
      <c r="LIH277" s="66"/>
      <c r="LII277" s="54"/>
      <c r="LIJ277" s="66"/>
      <c r="LIK277" s="54"/>
      <c r="LIL277" s="66"/>
      <c r="LIM277" s="54"/>
      <c r="LIN277" s="66"/>
      <c r="LIO277" s="54"/>
      <c r="LIP277" s="66"/>
      <c r="LIQ277" s="54"/>
      <c r="LIR277" s="66"/>
      <c r="LIS277" s="54"/>
      <c r="LIT277" s="66"/>
      <c r="LIU277" s="54"/>
      <c r="LIV277" s="66"/>
      <c r="LIW277" s="54"/>
      <c r="LIX277" s="66"/>
      <c r="LIY277" s="54"/>
      <c r="LIZ277" s="66"/>
      <c r="LJA277" s="54"/>
      <c r="LJB277" s="66"/>
      <c r="LJC277" s="54"/>
      <c r="LJD277" s="66"/>
      <c r="LJE277" s="54"/>
      <c r="LJF277" s="66"/>
      <c r="LJG277" s="54"/>
      <c r="LJH277" s="66"/>
      <c r="LJI277" s="54"/>
      <c r="LJJ277" s="66"/>
      <c r="LJK277" s="54"/>
      <c r="LJL277" s="66"/>
      <c r="LJM277" s="54"/>
      <c r="LJN277" s="66"/>
      <c r="LJO277" s="54"/>
      <c r="LJP277" s="66"/>
      <c r="LJQ277" s="54"/>
      <c r="LJR277" s="66"/>
      <c r="LJS277" s="54"/>
      <c r="LJT277" s="66"/>
      <c r="LJU277" s="54"/>
      <c r="LJV277" s="66"/>
      <c r="LJW277" s="54"/>
      <c r="LJX277" s="66"/>
      <c r="LJY277" s="54"/>
      <c r="LJZ277" s="66"/>
      <c r="LKA277" s="54"/>
      <c r="LKB277" s="66"/>
      <c r="LKC277" s="54"/>
      <c r="LKD277" s="66"/>
      <c r="LKE277" s="54"/>
      <c r="LKF277" s="66"/>
      <c r="LKG277" s="54"/>
      <c r="LKH277" s="66"/>
      <c r="LKI277" s="54"/>
      <c r="LKJ277" s="66"/>
      <c r="LKK277" s="54"/>
      <c r="LKL277" s="66"/>
      <c r="LKM277" s="54"/>
      <c r="LKN277" s="66"/>
      <c r="LKO277" s="54"/>
      <c r="LKP277" s="66"/>
      <c r="LKQ277" s="54"/>
      <c r="LKR277" s="66"/>
      <c r="LKS277" s="54"/>
      <c r="LKT277" s="66"/>
      <c r="LKU277" s="54"/>
      <c r="LKV277" s="66"/>
      <c r="LKW277" s="54"/>
      <c r="LKX277" s="66"/>
      <c r="LKY277" s="54"/>
      <c r="LKZ277" s="66"/>
      <c r="LLA277" s="54"/>
      <c r="LLB277" s="66"/>
      <c r="LLC277" s="54"/>
      <c r="LLD277" s="66"/>
      <c r="LLE277" s="54"/>
      <c r="LLF277" s="66"/>
      <c r="LLG277" s="54"/>
      <c r="LLH277" s="66"/>
      <c r="LLI277" s="54"/>
      <c r="LLJ277" s="66"/>
      <c r="LLK277" s="54"/>
      <c r="LLL277" s="66"/>
      <c r="LLM277" s="54"/>
      <c r="LLN277" s="66"/>
      <c r="LLO277" s="54"/>
      <c r="LLP277" s="66"/>
      <c r="LLQ277" s="54"/>
      <c r="LLR277" s="66"/>
      <c r="LLS277" s="54"/>
      <c r="LLT277" s="66"/>
      <c r="LLU277" s="54"/>
      <c r="LLV277" s="66"/>
      <c r="LLW277" s="54"/>
      <c r="LLX277" s="66"/>
      <c r="LLY277" s="54"/>
      <c r="LLZ277" s="66"/>
      <c r="LMA277" s="54"/>
      <c r="LMB277" s="66"/>
      <c r="LMC277" s="54"/>
      <c r="LMD277" s="66"/>
      <c r="LME277" s="54"/>
      <c r="LMF277" s="66"/>
      <c r="LMG277" s="54"/>
      <c r="LMH277" s="66"/>
      <c r="LMI277" s="54"/>
      <c r="LMJ277" s="66"/>
      <c r="LMK277" s="54"/>
      <c r="LML277" s="66"/>
      <c r="LMM277" s="54"/>
      <c r="LMN277" s="66"/>
      <c r="LMO277" s="54"/>
      <c r="LMP277" s="66"/>
      <c r="LMQ277" s="54"/>
      <c r="LMR277" s="66"/>
      <c r="LMS277" s="54"/>
      <c r="LMT277" s="66"/>
      <c r="LMU277" s="54"/>
      <c r="LMV277" s="66"/>
      <c r="LMW277" s="54"/>
      <c r="LMX277" s="66"/>
      <c r="LMY277" s="54"/>
      <c r="LMZ277" s="66"/>
      <c r="LNA277" s="54"/>
      <c r="LNB277" s="66"/>
      <c r="LNC277" s="54"/>
      <c r="LND277" s="66"/>
      <c r="LNE277" s="54"/>
      <c r="LNF277" s="66"/>
      <c r="LNG277" s="54"/>
      <c r="LNH277" s="66"/>
      <c r="LNI277" s="54"/>
      <c r="LNJ277" s="66"/>
      <c r="LNK277" s="54"/>
      <c r="LNL277" s="66"/>
      <c r="LNM277" s="54"/>
      <c r="LNN277" s="66"/>
      <c r="LNO277" s="54"/>
      <c r="LNP277" s="66"/>
      <c r="LNQ277" s="54"/>
      <c r="LNR277" s="66"/>
      <c r="LNS277" s="54"/>
      <c r="LNT277" s="66"/>
      <c r="LNU277" s="54"/>
      <c r="LNV277" s="66"/>
      <c r="LNW277" s="54"/>
      <c r="LNX277" s="66"/>
      <c r="LNY277" s="54"/>
      <c r="LNZ277" s="66"/>
      <c r="LOA277" s="54"/>
      <c r="LOB277" s="66"/>
      <c r="LOC277" s="54"/>
      <c r="LOD277" s="66"/>
      <c r="LOE277" s="54"/>
      <c r="LOF277" s="66"/>
      <c r="LOG277" s="54"/>
      <c r="LOH277" s="66"/>
      <c r="LOI277" s="54"/>
      <c r="LOJ277" s="66"/>
      <c r="LOK277" s="54"/>
      <c r="LOL277" s="66"/>
      <c r="LOM277" s="54"/>
      <c r="LON277" s="66"/>
      <c r="LOO277" s="54"/>
      <c r="LOP277" s="66"/>
      <c r="LOQ277" s="54"/>
      <c r="LOR277" s="66"/>
      <c r="LOS277" s="54"/>
      <c r="LOT277" s="66"/>
      <c r="LOU277" s="54"/>
      <c r="LOV277" s="66"/>
      <c r="LOW277" s="54"/>
      <c r="LOX277" s="66"/>
      <c r="LOY277" s="54"/>
      <c r="LOZ277" s="66"/>
      <c r="LPA277" s="54"/>
      <c r="LPB277" s="66"/>
      <c r="LPC277" s="54"/>
      <c r="LPD277" s="66"/>
      <c r="LPE277" s="54"/>
      <c r="LPF277" s="66"/>
      <c r="LPG277" s="54"/>
      <c r="LPH277" s="66"/>
      <c r="LPI277" s="54"/>
      <c r="LPJ277" s="66"/>
      <c r="LPK277" s="54"/>
      <c r="LPL277" s="66"/>
      <c r="LPM277" s="54"/>
      <c r="LPN277" s="66"/>
      <c r="LPO277" s="54"/>
      <c r="LPP277" s="66"/>
      <c r="LPQ277" s="54"/>
      <c r="LPR277" s="66"/>
      <c r="LPS277" s="54"/>
      <c r="LPT277" s="66"/>
      <c r="LPU277" s="54"/>
      <c r="LPV277" s="66"/>
      <c r="LPW277" s="54"/>
      <c r="LPX277" s="66"/>
      <c r="LPY277" s="54"/>
      <c r="LPZ277" s="66"/>
      <c r="LQA277" s="54"/>
      <c r="LQB277" s="66"/>
      <c r="LQC277" s="54"/>
      <c r="LQD277" s="66"/>
      <c r="LQE277" s="54"/>
      <c r="LQF277" s="66"/>
      <c r="LQG277" s="54"/>
      <c r="LQH277" s="66"/>
      <c r="LQI277" s="54"/>
      <c r="LQJ277" s="66"/>
      <c r="LQK277" s="54"/>
      <c r="LQL277" s="66"/>
      <c r="LQM277" s="54"/>
      <c r="LQN277" s="66"/>
      <c r="LQO277" s="54"/>
      <c r="LQP277" s="66"/>
      <c r="LQQ277" s="54"/>
      <c r="LQR277" s="66"/>
      <c r="LQS277" s="54"/>
      <c r="LQT277" s="66"/>
      <c r="LQU277" s="54"/>
      <c r="LQV277" s="66"/>
      <c r="LQW277" s="54"/>
      <c r="LQX277" s="66"/>
      <c r="LQY277" s="54"/>
      <c r="LQZ277" s="66"/>
      <c r="LRA277" s="54"/>
      <c r="LRB277" s="66"/>
      <c r="LRC277" s="54"/>
      <c r="LRD277" s="66"/>
      <c r="LRE277" s="54"/>
      <c r="LRF277" s="66"/>
      <c r="LRG277" s="54"/>
      <c r="LRH277" s="66"/>
      <c r="LRI277" s="54"/>
      <c r="LRJ277" s="66"/>
      <c r="LRK277" s="54"/>
      <c r="LRL277" s="66"/>
      <c r="LRM277" s="54"/>
      <c r="LRN277" s="66"/>
      <c r="LRO277" s="54"/>
      <c r="LRP277" s="66"/>
      <c r="LRQ277" s="54"/>
      <c r="LRR277" s="66"/>
      <c r="LRS277" s="54"/>
      <c r="LRT277" s="66"/>
      <c r="LRU277" s="54"/>
      <c r="LRV277" s="66"/>
      <c r="LRW277" s="54"/>
      <c r="LRX277" s="66"/>
      <c r="LRY277" s="54"/>
      <c r="LRZ277" s="66"/>
      <c r="LSA277" s="54"/>
      <c r="LSB277" s="66"/>
      <c r="LSC277" s="54"/>
      <c r="LSD277" s="66"/>
      <c r="LSE277" s="54"/>
      <c r="LSF277" s="66"/>
      <c r="LSG277" s="54"/>
      <c r="LSH277" s="66"/>
      <c r="LSI277" s="54"/>
      <c r="LSJ277" s="66"/>
      <c r="LSK277" s="54"/>
      <c r="LSL277" s="66"/>
      <c r="LSM277" s="54"/>
      <c r="LSN277" s="66"/>
      <c r="LSO277" s="54"/>
      <c r="LSP277" s="66"/>
      <c r="LSQ277" s="54"/>
      <c r="LSR277" s="66"/>
      <c r="LSS277" s="54"/>
      <c r="LST277" s="66"/>
      <c r="LSU277" s="54"/>
      <c r="LSV277" s="66"/>
      <c r="LSW277" s="54"/>
      <c r="LSX277" s="66"/>
      <c r="LSY277" s="54"/>
      <c r="LSZ277" s="66"/>
      <c r="LTA277" s="54"/>
      <c r="LTB277" s="66"/>
      <c r="LTC277" s="54"/>
      <c r="LTD277" s="66"/>
      <c r="LTE277" s="54"/>
      <c r="LTF277" s="66"/>
      <c r="LTG277" s="54"/>
      <c r="LTH277" s="66"/>
      <c r="LTI277" s="54"/>
      <c r="LTJ277" s="66"/>
      <c r="LTK277" s="54"/>
      <c r="LTL277" s="66"/>
      <c r="LTM277" s="54"/>
      <c r="LTN277" s="66"/>
      <c r="LTO277" s="54"/>
      <c r="LTP277" s="66"/>
      <c r="LTQ277" s="54"/>
      <c r="LTR277" s="66"/>
      <c r="LTS277" s="54"/>
      <c r="LTT277" s="66"/>
      <c r="LTU277" s="54"/>
      <c r="LTV277" s="66"/>
      <c r="LTW277" s="54"/>
      <c r="LTX277" s="66"/>
      <c r="LTY277" s="54"/>
      <c r="LTZ277" s="66"/>
      <c r="LUA277" s="54"/>
      <c r="LUB277" s="66"/>
      <c r="LUC277" s="54"/>
      <c r="LUD277" s="66"/>
      <c r="LUE277" s="54"/>
      <c r="LUF277" s="66"/>
      <c r="LUG277" s="54"/>
      <c r="LUH277" s="66"/>
      <c r="LUI277" s="54"/>
      <c r="LUJ277" s="66"/>
      <c r="LUK277" s="54"/>
      <c r="LUL277" s="66"/>
      <c r="LUM277" s="54"/>
      <c r="LUN277" s="66"/>
      <c r="LUO277" s="54"/>
      <c r="LUP277" s="66"/>
      <c r="LUQ277" s="54"/>
      <c r="LUR277" s="66"/>
      <c r="LUS277" s="54"/>
      <c r="LUT277" s="66"/>
      <c r="LUU277" s="54"/>
      <c r="LUV277" s="66"/>
      <c r="LUW277" s="54"/>
      <c r="LUX277" s="66"/>
      <c r="LUY277" s="54"/>
      <c r="LUZ277" s="66"/>
      <c r="LVA277" s="54"/>
      <c r="LVB277" s="66"/>
      <c r="LVC277" s="54"/>
      <c r="LVD277" s="66"/>
      <c r="LVE277" s="54"/>
      <c r="LVF277" s="66"/>
      <c r="LVG277" s="54"/>
      <c r="LVH277" s="66"/>
      <c r="LVI277" s="54"/>
      <c r="LVJ277" s="66"/>
      <c r="LVK277" s="54"/>
      <c r="LVL277" s="66"/>
      <c r="LVM277" s="54"/>
      <c r="LVN277" s="66"/>
      <c r="LVO277" s="54"/>
      <c r="LVP277" s="66"/>
      <c r="LVQ277" s="54"/>
      <c r="LVR277" s="66"/>
      <c r="LVS277" s="54"/>
      <c r="LVT277" s="66"/>
      <c r="LVU277" s="54"/>
      <c r="LVV277" s="66"/>
      <c r="LVW277" s="54"/>
      <c r="LVX277" s="66"/>
      <c r="LVY277" s="54"/>
      <c r="LVZ277" s="66"/>
      <c r="LWA277" s="54"/>
      <c r="LWB277" s="66"/>
      <c r="LWC277" s="54"/>
      <c r="LWD277" s="66"/>
      <c r="LWE277" s="54"/>
      <c r="LWF277" s="66"/>
      <c r="LWG277" s="54"/>
      <c r="LWH277" s="66"/>
      <c r="LWI277" s="54"/>
      <c r="LWJ277" s="66"/>
      <c r="LWK277" s="54"/>
      <c r="LWL277" s="66"/>
      <c r="LWM277" s="54"/>
      <c r="LWN277" s="66"/>
      <c r="LWO277" s="54"/>
      <c r="LWP277" s="66"/>
      <c r="LWQ277" s="54"/>
      <c r="LWR277" s="66"/>
      <c r="LWS277" s="54"/>
      <c r="LWT277" s="66"/>
      <c r="LWU277" s="54"/>
      <c r="LWV277" s="66"/>
      <c r="LWW277" s="54"/>
      <c r="LWX277" s="66"/>
      <c r="LWY277" s="54"/>
      <c r="LWZ277" s="66"/>
      <c r="LXA277" s="54"/>
      <c r="LXB277" s="66"/>
      <c r="LXC277" s="54"/>
      <c r="LXD277" s="66"/>
      <c r="LXE277" s="54"/>
      <c r="LXF277" s="66"/>
      <c r="LXG277" s="54"/>
      <c r="LXH277" s="66"/>
      <c r="LXI277" s="54"/>
      <c r="LXJ277" s="66"/>
      <c r="LXK277" s="54"/>
      <c r="LXL277" s="66"/>
      <c r="LXM277" s="54"/>
      <c r="LXN277" s="66"/>
      <c r="LXO277" s="54"/>
      <c r="LXP277" s="66"/>
      <c r="LXQ277" s="54"/>
      <c r="LXR277" s="66"/>
      <c r="LXS277" s="54"/>
      <c r="LXT277" s="66"/>
      <c r="LXU277" s="54"/>
      <c r="LXV277" s="66"/>
      <c r="LXW277" s="54"/>
      <c r="LXX277" s="66"/>
      <c r="LXY277" s="54"/>
      <c r="LXZ277" s="66"/>
      <c r="LYA277" s="54"/>
      <c r="LYB277" s="66"/>
      <c r="LYC277" s="54"/>
      <c r="LYD277" s="66"/>
      <c r="LYE277" s="54"/>
      <c r="LYF277" s="66"/>
      <c r="LYG277" s="54"/>
      <c r="LYH277" s="66"/>
      <c r="LYI277" s="54"/>
      <c r="LYJ277" s="66"/>
      <c r="LYK277" s="54"/>
      <c r="LYL277" s="66"/>
      <c r="LYM277" s="54"/>
      <c r="LYN277" s="66"/>
      <c r="LYO277" s="54"/>
      <c r="LYP277" s="66"/>
      <c r="LYQ277" s="54"/>
      <c r="LYR277" s="66"/>
      <c r="LYS277" s="54"/>
      <c r="LYT277" s="66"/>
      <c r="LYU277" s="54"/>
      <c r="LYV277" s="66"/>
      <c r="LYW277" s="54"/>
      <c r="LYX277" s="66"/>
      <c r="LYY277" s="54"/>
      <c r="LYZ277" s="66"/>
      <c r="LZA277" s="54"/>
      <c r="LZB277" s="66"/>
      <c r="LZC277" s="54"/>
      <c r="LZD277" s="66"/>
      <c r="LZE277" s="54"/>
      <c r="LZF277" s="66"/>
      <c r="LZG277" s="54"/>
      <c r="LZH277" s="66"/>
      <c r="LZI277" s="54"/>
      <c r="LZJ277" s="66"/>
      <c r="LZK277" s="54"/>
      <c r="LZL277" s="66"/>
      <c r="LZM277" s="54"/>
      <c r="LZN277" s="66"/>
      <c r="LZO277" s="54"/>
      <c r="LZP277" s="66"/>
      <c r="LZQ277" s="54"/>
      <c r="LZR277" s="66"/>
      <c r="LZS277" s="54"/>
      <c r="LZT277" s="66"/>
      <c r="LZU277" s="54"/>
      <c r="LZV277" s="66"/>
      <c r="LZW277" s="54"/>
      <c r="LZX277" s="66"/>
      <c r="LZY277" s="54"/>
      <c r="LZZ277" s="66"/>
      <c r="MAA277" s="54"/>
      <c r="MAB277" s="66"/>
      <c r="MAC277" s="54"/>
      <c r="MAD277" s="66"/>
      <c r="MAE277" s="54"/>
      <c r="MAF277" s="66"/>
      <c r="MAG277" s="54"/>
      <c r="MAH277" s="66"/>
      <c r="MAI277" s="54"/>
      <c r="MAJ277" s="66"/>
      <c r="MAK277" s="54"/>
      <c r="MAL277" s="66"/>
      <c r="MAM277" s="54"/>
      <c r="MAN277" s="66"/>
      <c r="MAO277" s="54"/>
      <c r="MAP277" s="66"/>
      <c r="MAQ277" s="54"/>
      <c r="MAR277" s="66"/>
      <c r="MAS277" s="54"/>
      <c r="MAT277" s="66"/>
      <c r="MAU277" s="54"/>
      <c r="MAV277" s="66"/>
      <c r="MAW277" s="54"/>
      <c r="MAX277" s="66"/>
      <c r="MAY277" s="54"/>
      <c r="MAZ277" s="66"/>
      <c r="MBA277" s="54"/>
      <c r="MBB277" s="66"/>
      <c r="MBC277" s="54"/>
      <c r="MBD277" s="66"/>
      <c r="MBE277" s="54"/>
      <c r="MBF277" s="66"/>
      <c r="MBG277" s="54"/>
      <c r="MBH277" s="66"/>
      <c r="MBI277" s="54"/>
      <c r="MBJ277" s="66"/>
      <c r="MBK277" s="54"/>
      <c r="MBL277" s="66"/>
      <c r="MBM277" s="54"/>
      <c r="MBN277" s="66"/>
      <c r="MBO277" s="54"/>
      <c r="MBP277" s="66"/>
      <c r="MBQ277" s="54"/>
      <c r="MBR277" s="66"/>
      <c r="MBS277" s="54"/>
      <c r="MBT277" s="66"/>
      <c r="MBU277" s="54"/>
      <c r="MBV277" s="66"/>
      <c r="MBW277" s="54"/>
      <c r="MBX277" s="66"/>
      <c r="MBY277" s="54"/>
      <c r="MBZ277" s="66"/>
      <c r="MCA277" s="54"/>
      <c r="MCB277" s="66"/>
      <c r="MCC277" s="54"/>
      <c r="MCD277" s="66"/>
      <c r="MCE277" s="54"/>
      <c r="MCF277" s="66"/>
      <c r="MCG277" s="54"/>
      <c r="MCH277" s="66"/>
      <c r="MCI277" s="54"/>
      <c r="MCJ277" s="66"/>
      <c r="MCK277" s="54"/>
      <c r="MCL277" s="66"/>
      <c r="MCM277" s="54"/>
      <c r="MCN277" s="66"/>
      <c r="MCO277" s="54"/>
      <c r="MCP277" s="66"/>
      <c r="MCQ277" s="54"/>
      <c r="MCR277" s="66"/>
      <c r="MCS277" s="54"/>
      <c r="MCT277" s="66"/>
      <c r="MCU277" s="54"/>
      <c r="MCV277" s="66"/>
      <c r="MCW277" s="54"/>
      <c r="MCX277" s="66"/>
      <c r="MCY277" s="54"/>
      <c r="MCZ277" s="66"/>
      <c r="MDA277" s="54"/>
      <c r="MDB277" s="66"/>
      <c r="MDC277" s="54"/>
      <c r="MDD277" s="66"/>
      <c r="MDE277" s="54"/>
      <c r="MDF277" s="66"/>
      <c r="MDG277" s="54"/>
      <c r="MDH277" s="66"/>
      <c r="MDI277" s="54"/>
      <c r="MDJ277" s="66"/>
      <c r="MDK277" s="54"/>
      <c r="MDL277" s="66"/>
      <c r="MDM277" s="54"/>
      <c r="MDN277" s="66"/>
      <c r="MDO277" s="54"/>
      <c r="MDP277" s="66"/>
      <c r="MDQ277" s="54"/>
      <c r="MDR277" s="66"/>
      <c r="MDS277" s="54"/>
      <c r="MDT277" s="66"/>
      <c r="MDU277" s="54"/>
      <c r="MDV277" s="66"/>
      <c r="MDW277" s="54"/>
      <c r="MDX277" s="66"/>
      <c r="MDY277" s="54"/>
      <c r="MDZ277" s="66"/>
      <c r="MEA277" s="54"/>
      <c r="MEB277" s="66"/>
      <c r="MEC277" s="54"/>
      <c r="MED277" s="66"/>
      <c r="MEE277" s="54"/>
      <c r="MEF277" s="66"/>
      <c r="MEG277" s="54"/>
      <c r="MEH277" s="66"/>
      <c r="MEI277" s="54"/>
      <c r="MEJ277" s="66"/>
      <c r="MEK277" s="54"/>
      <c r="MEL277" s="66"/>
      <c r="MEM277" s="54"/>
      <c r="MEN277" s="66"/>
      <c r="MEO277" s="54"/>
      <c r="MEP277" s="66"/>
      <c r="MEQ277" s="54"/>
      <c r="MER277" s="66"/>
      <c r="MES277" s="54"/>
      <c r="MET277" s="66"/>
      <c r="MEU277" s="54"/>
      <c r="MEV277" s="66"/>
      <c r="MEW277" s="54"/>
      <c r="MEX277" s="66"/>
      <c r="MEY277" s="54"/>
      <c r="MEZ277" s="66"/>
      <c r="MFA277" s="54"/>
      <c r="MFB277" s="66"/>
      <c r="MFC277" s="54"/>
      <c r="MFD277" s="66"/>
      <c r="MFE277" s="54"/>
      <c r="MFF277" s="66"/>
      <c r="MFG277" s="54"/>
      <c r="MFH277" s="66"/>
      <c r="MFI277" s="54"/>
      <c r="MFJ277" s="66"/>
      <c r="MFK277" s="54"/>
      <c r="MFL277" s="66"/>
      <c r="MFM277" s="54"/>
      <c r="MFN277" s="66"/>
      <c r="MFO277" s="54"/>
      <c r="MFP277" s="66"/>
      <c r="MFQ277" s="54"/>
      <c r="MFR277" s="66"/>
      <c r="MFS277" s="54"/>
      <c r="MFT277" s="66"/>
      <c r="MFU277" s="54"/>
      <c r="MFV277" s="66"/>
      <c r="MFW277" s="54"/>
      <c r="MFX277" s="66"/>
      <c r="MFY277" s="54"/>
      <c r="MFZ277" s="66"/>
      <c r="MGA277" s="54"/>
      <c r="MGB277" s="66"/>
      <c r="MGC277" s="54"/>
      <c r="MGD277" s="66"/>
      <c r="MGE277" s="54"/>
      <c r="MGF277" s="66"/>
      <c r="MGG277" s="54"/>
      <c r="MGH277" s="66"/>
      <c r="MGI277" s="54"/>
      <c r="MGJ277" s="66"/>
      <c r="MGK277" s="54"/>
      <c r="MGL277" s="66"/>
      <c r="MGM277" s="54"/>
      <c r="MGN277" s="66"/>
      <c r="MGO277" s="54"/>
      <c r="MGP277" s="66"/>
      <c r="MGQ277" s="54"/>
      <c r="MGR277" s="66"/>
      <c r="MGS277" s="54"/>
      <c r="MGT277" s="66"/>
      <c r="MGU277" s="54"/>
      <c r="MGV277" s="66"/>
      <c r="MGW277" s="54"/>
      <c r="MGX277" s="66"/>
      <c r="MGY277" s="54"/>
      <c r="MGZ277" s="66"/>
      <c r="MHA277" s="54"/>
      <c r="MHB277" s="66"/>
      <c r="MHC277" s="54"/>
      <c r="MHD277" s="66"/>
      <c r="MHE277" s="54"/>
      <c r="MHF277" s="66"/>
      <c r="MHG277" s="54"/>
      <c r="MHH277" s="66"/>
      <c r="MHI277" s="54"/>
      <c r="MHJ277" s="66"/>
      <c r="MHK277" s="54"/>
      <c r="MHL277" s="66"/>
      <c r="MHM277" s="54"/>
      <c r="MHN277" s="66"/>
      <c r="MHO277" s="54"/>
      <c r="MHP277" s="66"/>
      <c r="MHQ277" s="54"/>
      <c r="MHR277" s="66"/>
      <c r="MHS277" s="54"/>
      <c r="MHT277" s="66"/>
      <c r="MHU277" s="54"/>
      <c r="MHV277" s="66"/>
      <c r="MHW277" s="54"/>
      <c r="MHX277" s="66"/>
      <c r="MHY277" s="54"/>
      <c r="MHZ277" s="66"/>
      <c r="MIA277" s="54"/>
      <c r="MIB277" s="66"/>
      <c r="MIC277" s="54"/>
      <c r="MID277" s="66"/>
      <c r="MIE277" s="54"/>
      <c r="MIF277" s="66"/>
      <c r="MIG277" s="54"/>
      <c r="MIH277" s="66"/>
      <c r="MII277" s="54"/>
      <c r="MIJ277" s="66"/>
      <c r="MIK277" s="54"/>
      <c r="MIL277" s="66"/>
      <c r="MIM277" s="54"/>
      <c r="MIN277" s="66"/>
      <c r="MIO277" s="54"/>
      <c r="MIP277" s="66"/>
      <c r="MIQ277" s="54"/>
      <c r="MIR277" s="66"/>
      <c r="MIS277" s="54"/>
      <c r="MIT277" s="66"/>
      <c r="MIU277" s="54"/>
      <c r="MIV277" s="66"/>
      <c r="MIW277" s="54"/>
      <c r="MIX277" s="66"/>
      <c r="MIY277" s="54"/>
      <c r="MIZ277" s="66"/>
      <c r="MJA277" s="54"/>
      <c r="MJB277" s="66"/>
      <c r="MJC277" s="54"/>
      <c r="MJD277" s="66"/>
      <c r="MJE277" s="54"/>
      <c r="MJF277" s="66"/>
      <c r="MJG277" s="54"/>
      <c r="MJH277" s="66"/>
      <c r="MJI277" s="54"/>
      <c r="MJJ277" s="66"/>
      <c r="MJK277" s="54"/>
      <c r="MJL277" s="66"/>
      <c r="MJM277" s="54"/>
      <c r="MJN277" s="66"/>
      <c r="MJO277" s="54"/>
      <c r="MJP277" s="66"/>
      <c r="MJQ277" s="54"/>
      <c r="MJR277" s="66"/>
      <c r="MJS277" s="54"/>
      <c r="MJT277" s="66"/>
      <c r="MJU277" s="54"/>
      <c r="MJV277" s="66"/>
      <c r="MJW277" s="54"/>
      <c r="MJX277" s="66"/>
      <c r="MJY277" s="54"/>
      <c r="MJZ277" s="66"/>
      <c r="MKA277" s="54"/>
      <c r="MKB277" s="66"/>
      <c r="MKC277" s="54"/>
      <c r="MKD277" s="66"/>
      <c r="MKE277" s="54"/>
      <c r="MKF277" s="66"/>
      <c r="MKG277" s="54"/>
      <c r="MKH277" s="66"/>
      <c r="MKI277" s="54"/>
      <c r="MKJ277" s="66"/>
      <c r="MKK277" s="54"/>
      <c r="MKL277" s="66"/>
      <c r="MKM277" s="54"/>
      <c r="MKN277" s="66"/>
      <c r="MKO277" s="54"/>
      <c r="MKP277" s="66"/>
      <c r="MKQ277" s="54"/>
      <c r="MKR277" s="66"/>
      <c r="MKS277" s="54"/>
      <c r="MKT277" s="66"/>
      <c r="MKU277" s="54"/>
      <c r="MKV277" s="66"/>
      <c r="MKW277" s="54"/>
      <c r="MKX277" s="66"/>
      <c r="MKY277" s="54"/>
      <c r="MKZ277" s="66"/>
      <c r="MLA277" s="54"/>
      <c r="MLB277" s="66"/>
      <c r="MLC277" s="54"/>
      <c r="MLD277" s="66"/>
      <c r="MLE277" s="54"/>
      <c r="MLF277" s="66"/>
      <c r="MLG277" s="54"/>
      <c r="MLH277" s="66"/>
      <c r="MLI277" s="54"/>
      <c r="MLJ277" s="66"/>
      <c r="MLK277" s="54"/>
      <c r="MLL277" s="66"/>
      <c r="MLM277" s="54"/>
      <c r="MLN277" s="66"/>
      <c r="MLO277" s="54"/>
      <c r="MLP277" s="66"/>
      <c r="MLQ277" s="54"/>
      <c r="MLR277" s="66"/>
      <c r="MLS277" s="54"/>
      <c r="MLT277" s="66"/>
      <c r="MLU277" s="54"/>
      <c r="MLV277" s="66"/>
      <c r="MLW277" s="54"/>
      <c r="MLX277" s="66"/>
      <c r="MLY277" s="54"/>
      <c r="MLZ277" s="66"/>
      <c r="MMA277" s="54"/>
      <c r="MMB277" s="66"/>
      <c r="MMC277" s="54"/>
      <c r="MMD277" s="66"/>
      <c r="MME277" s="54"/>
      <c r="MMF277" s="66"/>
      <c r="MMG277" s="54"/>
      <c r="MMH277" s="66"/>
      <c r="MMI277" s="54"/>
      <c r="MMJ277" s="66"/>
      <c r="MMK277" s="54"/>
      <c r="MML277" s="66"/>
      <c r="MMM277" s="54"/>
      <c r="MMN277" s="66"/>
      <c r="MMO277" s="54"/>
      <c r="MMP277" s="66"/>
      <c r="MMQ277" s="54"/>
      <c r="MMR277" s="66"/>
      <c r="MMS277" s="54"/>
      <c r="MMT277" s="66"/>
      <c r="MMU277" s="54"/>
      <c r="MMV277" s="66"/>
      <c r="MMW277" s="54"/>
      <c r="MMX277" s="66"/>
      <c r="MMY277" s="54"/>
      <c r="MMZ277" s="66"/>
      <c r="MNA277" s="54"/>
      <c r="MNB277" s="66"/>
      <c r="MNC277" s="54"/>
      <c r="MND277" s="66"/>
      <c r="MNE277" s="54"/>
      <c r="MNF277" s="66"/>
      <c r="MNG277" s="54"/>
      <c r="MNH277" s="66"/>
      <c r="MNI277" s="54"/>
      <c r="MNJ277" s="66"/>
      <c r="MNK277" s="54"/>
      <c r="MNL277" s="66"/>
      <c r="MNM277" s="54"/>
      <c r="MNN277" s="66"/>
      <c r="MNO277" s="54"/>
      <c r="MNP277" s="66"/>
      <c r="MNQ277" s="54"/>
      <c r="MNR277" s="66"/>
      <c r="MNS277" s="54"/>
      <c r="MNT277" s="66"/>
      <c r="MNU277" s="54"/>
      <c r="MNV277" s="66"/>
      <c r="MNW277" s="54"/>
      <c r="MNX277" s="66"/>
      <c r="MNY277" s="54"/>
      <c r="MNZ277" s="66"/>
      <c r="MOA277" s="54"/>
      <c r="MOB277" s="66"/>
      <c r="MOC277" s="54"/>
      <c r="MOD277" s="66"/>
      <c r="MOE277" s="54"/>
      <c r="MOF277" s="66"/>
      <c r="MOG277" s="54"/>
      <c r="MOH277" s="66"/>
      <c r="MOI277" s="54"/>
      <c r="MOJ277" s="66"/>
      <c r="MOK277" s="54"/>
      <c r="MOL277" s="66"/>
      <c r="MOM277" s="54"/>
      <c r="MON277" s="66"/>
      <c r="MOO277" s="54"/>
      <c r="MOP277" s="66"/>
      <c r="MOQ277" s="54"/>
      <c r="MOR277" s="66"/>
      <c r="MOS277" s="54"/>
      <c r="MOT277" s="66"/>
      <c r="MOU277" s="54"/>
      <c r="MOV277" s="66"/>
      <c r="MOW277" s="54"/>
      <c r="MOX277" s="66"/>
      <c r="MOY277" s="54"/>
      <c r="MOZ277" s="66"/>
      <c r="MPA277" s="54"/>
      <c r="MPB277" s="66"/>
      <c r="MPC277" s="54"/>
      <c r="MPD277" s="66"/>
      <c r="MPE277" s="54"/>
      <c r="MPF277" s="66"/>
      <c r="MPG277" s="54"/>
      <c r="MPH277" s="66"/>
      <c r="MPI277" s="54"/>
      <c r="MPJ277" s="66"/>
      <c r="MPK277" s="54"/>
      <c r="MPL277" s="66"/>
      <c r="MPM277" s="54"/>
      <c r="MPN277" s="66"/>
      <c r="MPO277" s="54"/>
      <c r="MPP277" s="66"/>
      <c r="MPQ277" s="54"/>
      <c r="MPR277" s="66"/>
      <c r="MPS277" s="54"/>
      <c r="MPT277" s="66"/>
      <c r="MPU277" s="54"/>
      <c r="MPV277" s="66"/>
      <c r="MPW277" s="54"/>
      <c r="MPX277" s="66"/>
      <c r="MPY277" s="54"/>
      <c r="MPZ277" s="66"/>
      <c r="MQA277" s="54"/>
      <c r="MQB277" s="66"/>
      <c r="MQC277" s="54"/>
      <c r="MQD277" s="66"/>
      <c r="MQE277" s="54"/>
      <c r="MQF277" s="66"/>
      <c r="MQG277" s="54"/>
      <c r="MQH277" s="66"/>
      <c r="MQI277" s="54"/>
      <c r="MQJ277" s="66"/>
      <c r="MQK277" s="54"/>
      <c r="MQL277" s="66"/>
      <c r="MQM277" s="54"/>
      <c r="MQN277" s="66"/>
      <c r="MQO277" s="54"/>
      <c r="MQP277" s="66"/>
      <c r="MQQ277" s="54"/>
      <c r="MQR277" s="66"/>
      <c r="MQS277" s="54"/>
      <c r="MQT277" s="66"/>
      <c r="MQU277" s="54"/>
      <c r="MQV277" s="66"/>
      <c r="MQW277" s="54"/>
      <c r="MQX277" s="66"/>
      <c r="MQY277" s="54"/>
      <c r="MQZ277" s="66"/>
      <c r="MRA277" s="54"/>
      <c r="MRB277" s="66"/>
      <c r="MRC277" s="54"/>
      <c r="MRD277" s="66"/>
      <c r="MRE277" s="54"/>
      <c r="MRF277" s="66"/>
      <c r="MRG277" s="54"/>
      <c r="MRH277" s="66"/>
      <c r="MRI277" s="54"/>
      <c r="MRJ277" s="66"/>
      <c r="MRK277" s="54"/>
      <c r="MRL277" s="66"/>
      <c r="MRM277" s="54"/>
      <c r="MRN277" s="66"/>
      <c r="MRO277" s="54"/>
      <c r="MRP277" s="66"/>
      <c r="MRQ277" s="54"/>
      <c r="MRR277" s="66"/>
      <c r="MRS277" s="54"/>
      <c r="MRT277" s="66"/>
      <c r="MRU277" s="54"/>
      <c r="MRV277" s="66"/>
      <c r="MRW277" s="54"/>
      <c r="MRX277" s="66"/>
      <c r="MRY277" s="54"/>
      <c r="MRZ277" s="66"/>
      <c r="MSA277" s="54"/>
      <c r="MSB277" s="66"/>
      <c r="MSC277" s="54"/>
      <c r="MSD277" s="66"/>
      <c r="MSE277" s="54"/>
      <c r="MSF277" s="66"/>
      <c r="MSG277" s="54"/>
      <c r="MSH277" s="66"/>
      <c r="MSI277" s="54"/>
      <c r="MSJ277" s="66"/>
      <c r="MSK277" s="54"/>
      <c r="MSL277" s="66"/>
      <c r="MSM277" s="54"/>
      <c r="MSN277" s="66"/>
      <c r="MSO277" s="54"/>
      <c r="MSP277" s="66"/>
      <c r="MSQ277" s="54"/>
      <c r="MSR277" s="66"/>
      <c r="MSS277" s="54"/>
      <c r="MST277" s="66"/>
      <c r="MSU277" s="54"/>
      <c r="MSV277" s="66"/>
      <c r="MSW277" s="54"/>
      <c r="MSX277" s="66"/>
      <c r="MSY277" s="54"/>
      <c r="MSZ277" s="66"/>
      <c r="MTA277" s="54"/>
      <c r="MTB277" s="66"/>
      <c r="MTC277" s="54"/>
      <c r="MTD277" s="66"/>
      <c r="MTE277" s="54"/>
      <c r="MTF277" s="66"/>
      <c r="MTG277" s="54"/>
      <c r="MTH277" s="66"/>
      <c r="MTI277" s="54"/>
      <c r="MTJ277" s="66"/>
      <c r="MTK277" s="54"/>
      <c r="MTL277" s="66"/>
      <c r="MTM277" s="54"/>
      <c r="MTN277" s="66"/>
      <c r="MTO277" s="54"/>
      <c r="MTP277" s="66"/>
      <c r="MTQ277" s="54"/>
      <c r="MTR277" s="66"/>
      <c r="MTS277" s="54"/>
      <c r="MTT277" s="66"/>
      <c r="MTU277" s="54"/>
      <c r="MTV277" s="66"/>
      <c r="MTW277" s="54"/>
      <c r="MTX277" s="66"/>
      <c r="MTY277" s="54"/>
      <c r="MTZ277" s="66"/>
      <c r="MUA277" s="54"/>
      <c r="MUB277" s="66"/>
      <c r="MUC277" s="54"/>
      <c r="MUD277" s="66"/>
      <c r="MUE277" s="54"/>
      <c r="MUF277" s="66"/>
      <c r="MUG277" s="54"/>
      <c r="MUH277" s="66"/>
      <c r="MUI277" s="54"/>
      <c r="MUJ277" s="66"/>
      <c r="MUK277" s="54"/>
      <c r="MUL277" s="66"/>
      <c r="MUM277" s="54"/>
      <c r="MUN277" s="66"/>
      <c r="MUO277" s="54"/>
      <c r="MUP277" s="66"/>
      <c r="MUQ277" s="54"/>
      <c r="MUR277" s="66"/>
      <c r="MUS277" s="54"/>
      <c r="MUT277" s="66"/>
      <c r="MUU277" s="54"/>
      <c r="MUV277" s="66"/>
      <c r="MUW277" s="54"/>
      <c r="MUX277" s="66"/>
      <c r="MUY277" s="54"/>
      <c r="MUZ277" s="66"/>
      <c r="MVA277" s="54"/>
      <c r="MVB277" s="66"/>
      <c r="MVC277" s="54"/>
      <c r="MVD277" s="66"/>
      <c r="MVE277" s="54"/>
      <c r="MVF277" s="66"/>
      <c r="MVG277" s="54"/>
      <c r="MVH277" s="66"/>
      <c r="MVI277" s="54"/>
      <c r="MVJ277" s="66"/>
      <c r="MVK277" s="54"/>
      <c r="MVL277" s="66"/>
      <c r="MVM277" s="54"/>
      <c r="MVN277" s="66"/>
      <c r="MVO277" s="54"/>
      <c r="MVP277" s="66"/>
      <c r="MVQ277" s="54"/>
      <c r="MVR277" s="66"/>
      <c r="MVS277" s="54"/>
      <c r="MVT277" s="66"/>
      <c r="MVU277" s="54"/>
      <c r="MVV277" s="66"/>
      <c r="MVW277" s="54"/>
      <c r="MVX277" s="66"/>
      <c r="MVY277" s="54"/>
      <c r="MVZ277" s="66"/>
      <c r="MWA277" s="54"/>
      <c r="MWB277" s="66"/>
      <c r="MWC277" s="54"/>
      <c r="MWD277" s="66"/>
      <c r="MWE277" s="54"/>
      <c r="MWF277" s="66"/>
      <c r="MWG277" s="54"/>
      <c r="MWH277" s="66"/>
      <c r="MWI277" s="54"/>
      <c r="MWJ277" s="66"/>
      <c r="MWK277" s="54"/>
      <c r="MWL277" s="66"/>
      <c r="MWM277" s="54"/>
      <c r="MWN277" s="66"/>
      <c r="MWO277" s="54"/>
      <c r="MWP277" s="66"/>
      <c r="MWQ277" s="54"/>
      <c r="MWR277" s="66"/>
      <c r="MWS277" s="54"/>
      <c r="MWT277" s="66"/>
      <c r="MWU277" s="54"/>
      <c r="MWV277" s="66"/>
      <c r="MWW277" s="54"/>
      <c r="MWX277" s="66"/>
      <c r="MWY277" s="54"/>
      <c r="MWZ277" s="66"/>
      <c r="MXA277" s="54"/>
      <c r="MXB277" s="66"/>
      <c r="MXC277" s="54"/>
      <c r="MXD277" s="66"/>
      <c r="MXE277" s="54"/>
      <c r="MXF277" s="66"/>
      <c r="MXG277" s="54"/>
      <c r="MXH277" s="66"/>
      <c r="MXI277" s="54"/>
      <c r="MXJ277" s="66"/>
      <c r="MXK277" s="54"/>
      <c r="MXL277" s="66"/>
      <c r="MXM277" s="54"/>
      <c r="MXN277" s="66"/>
      <c r="MXO277" s="54"/>
      <c r="MXP277" s="66"/>
      <c r="MXQ277" s="54"/>
      <c r="MXR277" s="66"/>
      <c r="MXS277" s="54"/>
      <c r="MXT277" s="66"/>
      <c r="MXU277" s="54"/>
      <c r="MXV277" s="66"/>
      <c r="MXW277" s="54"/>
      <c r="MXX277" s="66"/>
      <c r="MXY277" s="54"/>
      <c r="MXZ277" s="66"/>
      <c r="MYA277" s="54"/>
      <c r="MYB277" s="66"/>
      <c r="MYC277" s="54"/>
      <c r="MYD277" s="66"/>
      <c r="MYE277" s="54"/>
      <c r="MYF277" s="66"/>
      <c r="MYG277" s="54"/>
      <c r="MYH277" s="66"/>
      <c r="MYI277" s="54"/>
      <c r="MYJ277" s="66"/>
      <c r="MYK277" s="54"/>
      <c r="MYL277" s="66"/>
      <c r="MYM277" s="54"/>
      <c r="MYN277" s="66"/>
      <c r="MYO277" s="54"/>
      <c r="MYP277" s="66"/>
      <c r="MYQ277" s="54"/>
      <c r="MYR277" s="66"/>
      <c r="MYS277" s="54"/>
      <c r="MYT277" s="66"/>
      <c r="MYU277" s="54"/>
      <c r="MYV277" s="66"/>
      <c r="MYW277" s="54"/>
      <c r="MYX277" s="66"/>
      <c r="MYY277" s="54"/>
      <c r="MYZ277" s="66"/>
      <c r="MZA277" s="54"/>
      <c r="MZB277" s="66"/>
      <c r="MZC277" s="54"/>
      <c r="MZD277" s="66"/>
      <c r="MZE277" s="54"/>
      <c r="MZF277" s="66"/>
      <c r="MZG277" s="54"/>
      <c r="MZH277" s="66"/>
      <c r="MZI277" s="54"/>
      <c r="MZJ277" s="66"/>
      <c r="MZK277" s="54"/>
      <c r="MZL277" s="66"/>
      <c r="MZM277" s="54"/>
      <c r="MZN277" s="66"/>
      <c r="MZO277" s="54"/>
      <c r="MZP277" s="66"/>
      <c r="MZQ277" s="54"/>
      <c r="MZR277" s="66"/>
      <c r="MZS277" s="54"/>
      <c r="MZT277" s="66"/>
      <c r="MZU277" s="54"/>
      <c r="MZV277" s="66"/>
      <c r="MZW277" s="54"/>
      <c r="MZX277" s="66"/>
      <c r="MZY277" s="54"/>
      <c r="MZZ277" s="66"/>
      <c r="NAA277" s="54"/>
      <c r="NAB277" s="66"/>
      <c r="NAC277" s="54"/>
      <c r="NAD277" s="66"/>
      <c r="NAE277" s="54"/>
      <c r="NAF277" s="66"/>
      <c r="NAG277" s="54"/>
      <c r="NAH277" s="66"/>
      <c r="NAI277" s="54"/>
      <c r="NAJ277" s="66"/>
      <c r="NAK277" s="54"/>
      <c r="NAL277" s="66"/>
      <c r="NAM277" s="54"/>
      <c r="NAN277" s="66"/>
      <c r="NAO277" s="54"/>
      <c r="NAP277" s="66"/>
      <c r="NAQ277" s="54"/>
      <c r="NAR277" s="66"/>
      <c r="NAS277" s="54"/>
      <c r="NAT277" s="66"/>
      <c r="NAU277" s="54"/>
      <c r="NAV277" s="66"/>
      <c r="NAW277" s="54"/>
      <c r="NAX277" s="66"/>
      <c r="NAY277" s="54"/>
      <c r="NAZ277" s="66"/>
      <c r="NBA277" s="54"/>
      <c r="NBB277" s="66"/>
      <c r="NBC277" s="54"/>
      <c r="NBD277" s="66"/>
      <c r="NBE277" s="54"/>
      <c r="NBF277" s="66"/>
      <c r="NBG277" s="54"/>
      <c r="NBH277" s="66"/>
      <c r="NBI277" s="54"/>
      <c r="NBJ277" s="66"/>
      <c r="NBK277" s="54"/>
      <c r="NBL277" s="66"/>
      <c r="NBM277" s="54"/>
      <c r="NBN277" s="66"/>
      <c r="NBO277" s="54"/>
      <c r="NBP277" s="66"/>
      <c r="NBQ277" s="54"/>
      <c r="NBR277" s="66"/>
      <c r="NBS277" s="54"/>
      <c r="NBT277" s="66"/>
      <c r="NBU277" s="54"/>
      <c r="NBV277" s="66"/>
      <c r="NBW277" s="54"/>
      <c r="NBX277" s="66"/>
      <c r="NBY277" s="54"/>
      <c r="NBZ277" s="66"/>
      <c r="NCA277" s="54"/>
      <c r="NCB277" s="66"/>
      <c r="NCC277" s="54"/>
      <c r="NCD277" s="66"/>
      <c r="NCE277" s="54"/>
      <c r="NCF277" s="66"/>
      <c r="NCG277" s="54"/>
      <c r="NCH277" s="66"/>
      <c r="NCI277" s="54"/>
      <c r="NCJ277" s="66"/>
      <c r="NCK277" s="54"/>
      <c r="NCL277" s="66"/>
      <c r="NCM277" s="54"/>
      <c r="NCN277" s="66"/>
      <c r="NCO277" s="54"/>
      <c r="NCP277" s="66"/>
      <c r="NCQ277" s="54"/>
      <c r="NCR277" s="66"/>
      <c r="NCS277" s="54"/>
      <c r="NCT277" s="66"/>
      <c r="NCU277" s="54"/>
      <c r="NCV277" s="66"/>
      <c r="NCW277" s="54"/>
      <c r="NCX277" s="66"/>
      <c r="NCY277" s="54"/>
      <c r="NCZ277" s="66"/>
      <c r="NDA277" s="54"/>
      <c r="NDB277" s="66"/>
      <c r="NDC277" s="54"/>
      <c r="NDD277" s="66"/>
      <c r="NDE277" s="54"/>
      <c r="NDF277" s="66"/>
      <c r="NDG277" s="54"/>
      <c r="NDH277" s="66"/>
      <c r="NDI277" s="54"/>
      <c r="NDJ277" s="66"/>
      <c r="NDK277" s="54"/>
      <c r="NDL277" s="66"/>
      <c r="NDM277" s="54"/>
      <c r="NDN277" s="66"/>
      <c r="NDO277" s="54"/>
      <c r="NDP277" s="66"/>
      <c r="NDQ277" s="54"/>
      <c r="NDR277" s="66"/>
      <c r="NDS277" s="54"/>
      <c r="NDT277" s="66"/>
      <c r="NDU277" s="54"/>
      <c r="NDV277" s="66"/>
      <c r="NDW277" s="54"/>
      <c r="NDX277" s="66"/>
      <c r="NDY277" s="54"/>
      <c r="NDZ277" s="66"/>
      <c r="NEA277" s="54"/>
      <c r="NEB277" s="66"/>
      <c r="NEC277" s="54"/>
      <c r="NED277" s="66"/>
      <c r="NEE277" s="54"/>
      <c r="NEF277" s="66"/>
      <c r="NEG277" s="54"/>
      <c r="NEH277" s="66"/>
      <c r="NEI277" s="54"/>
      <c r="NEJ277" s="66"/>
      <c r="NEK277" s="54"/>
      <c r="NEL277" s="66"/>
      <c r="NEM277" s="54"/>
      <c r="NEN277" s="66"/>
      <c r="NEO277" s="54"/>
      <c r="NEP277" s="66"/>
      <c r="NEQ277" s="54"/>
      <c r="NER277" s="66"/>
      <c r="NES277" s="54"/>
      <c r="NET277" s="66"/>
      <c r="NEU277" s="54"/>
      <c r="NEV277" s="66"/>
      <c r="NEW277" s="54"/>
      <c r="NEX277" s="66"/>
      <c r="NEY277" s="54"/>
      <c r="NEZ277" s="66"/>
      <c r="NFA277" s="54"/>
      <c r="NFB277" s="66"/>
      <c r="NFC277" s="54"/>
      <c r="NFD277" s="66"/>
      <c r="NFE277" s="54"/>
      <c r="NFF277" s="66"/>
      <c r="NFG277" s="54"/>
      <c r="NFH277" s="66"/>
      <c r="NFI277" s="54"/>
      <c r="NFJ277" s="66"/>
      <c r="NFK277" s="54"/>
      <c r="NFL277" s="66"/>
      <c r="NFM277" s="54"/>
      <c r="NFN277" s="66"/>
      <c r="NFO277" s="54"/>
      <c r="NFP277" s="66"/>
      <c r="NFQ277" s="54"/>
      <c r="NFR277" s="66"/>
      <c r="NFS277" s="54"/>
      <c r="NFT277" s="66"/>
      <c r="NFU277" s="54"/>
      <c r="NFV277" s="66"/>
      <c r="NFW277" s="54"/>
      <c r="NFX277" s="66"/>
      <c r="NFY277" s="54"/>
      <c r="NFZ277" s="66"/>
      <c r="NGA277" s="54"/>
      <c r="NGB277" s="66"/>
      <c r="NGC277" s="54"/>
      <c r="NGD277" s="66"/>
      <c r="NGE277" s="54"/>
      <c r="NGF277" s="66"/>
      <c r="NGG277" s="54"/>
      <c r="NGH277" s="66"/>
      <c r="NGI277" s="54"/>
      <c r="NGJ277" s="66"/>
      <c r="NGK277" s="54"/>
      <c r="NGL277" s="66"/>
      <c r="NGM277" s="54"/>
      <c r="NGN277" s="66"/>
      <c r="NGO277" s="54"/>
      <c r="NGP277" s="66"/>
      <c r="NGQ277" s="54"/>
      <c r="NGR277" s="66"/>
      <c r="NGS277" s="54"/>
      <c r="NGT277" s="66"/>
      <c r="NGU277" s="54"/>
      <c r="NGV277" s="66"/>
      <c r="NGW277" s="54"/>
      <c r="NGX277" s="66"/>
      <c r="NGY277" s="54"/>
      <c r="NGZ277" s="66"/>
      <c r="NHA277" s="54"/>
      <c r="NHB277" s="66"/>
      <c r="NHC277" s="54"/>
      <c r="NHD277" s="66"/>
      <c r="NHE277" s="54"/>
      <c r="NHF277" s="66"/>
      <c r="NHG277" s="54"/>
      <c r="NHH277" s="66"/>
      <c r="NHI277" s="54"/>
      <c r="NHJ277" s="66"/>
      <c r="NHK277" s="54"/>
      <c r="NHL277" s="66"/>
      <c r="NHM277" s="54"/>
      <c r="NHN277" s="66"/>
      <c r="NHO277" s="54"/>
      <c r="NHP277" s="66"/>
      <c r="NHQ277" s="54"/>
      <c r="NHR277" s="66"/>
      <c r="NHS277" s="54"/>
      <c r="NHT277" s="66"/>
      <c r="NHU277" s="54"/>
      <c r="NHV277" s="66"/>
      <c r="NHW277" s="54"/>
      <c r="NHX277" s="66"/>
      <c r="NHY277" s="54"/>
      <c r="NHZ277" s="66"/>
      <c r="NIA277" s="54"/>
      <c r="NIB277" s="66"/>
      <c r="NIC277" s="54"/>
      <c r="NID277" s="66"/>
      <c r="NIE277" s="54"/>
      <c r="NIF277" s="66"/>
      <c r="NIG277" s="54"/>
      <c r="NIH277" s="66"/>
      <c r="NII277" s="54"/>
      <c r="NIJ277" s="66"/>
      <c r="NIK277" s="54"/>
      <c r="NIL277" s="66"/>
      <c r="NIM277" s="54"/>
      <c r="NIN277" s="66"/>
      <c r="NIO277" s="54"/>
      <c r="NIP277" s="66"/>
      <c r="NIQ277" s="54"/>
      <c r="NIR277" s="66"/>
      <c r="NIS277" s="54"/>
      <c r="NIT277" s="66"/>
      <c r="NIU277" s="54"/>
      <c r="NIV277" s="66"/>
      <c r="NIW277" s="54"/>
      <c r="NIX277" s="66"/>
      <c r="NIY277" s="54"/>
      <c r="NIZ277" s="66"/>
      <c r="NJA277" s="54"/>
      <c r="NJB277" s="66"/>
      <c r="NJC277" s="54"/>
      <c r="NJD277" s="66"/>
      <c r="NJE277" s="54"/>
      <c r="NJF277" s="66"/>
      <c r="NJG277" s="54"/>
      <c r="NJH277" s="66"/>
      <c r="NJI277" s="54"/>
      <c r="NJJ277" s="66"/>
      <c r="NJK277" s="54"/>
      <c r="NJL277" s="66"/>
      <c r="NJM277" s="54"/>
      <c r="NJN277" s="66"/>
      <c r="NJO277" s="54"/>
      <c r="NJP277" s="66"/>
      <c r="NJQ277" s="54"/>
      <c r="NJR277" s="66"/>
      <c r="NJS277" s="54"/>
      <c r="NJT277" s="66"/>
      <c r="NJU277" s="54"/>
      <c r="NJV277" s="66"/>
      <c r="NJW277" s="54"/>
      <c r="NJX277" s="66"/>
      <c r="NJY277" s="54"/>
      <c r="NJZ277" s="66"/>
      <c r="NKA277" s="54"/>
      <c r="NKB277" s="66"/>
      <c r="NKC277" s="54"/>
      <c r="NKD277" s="66"/>
      <c r="NKE277" s="54"/>
      <c r="NKF277" s="66"/>
      <c r="NKG277" s="54"/>
      <c r="NKH277" s="66"/>
      <c r="NKI277" s="54"/>
      <c r="NKJ277" s="66"/>
      <c r="NKK277" s="54"/>
      <c r="NKL277" s="66"/>
      <c r="NKM277" s="54"/>
      <c r="NKN277" s="66"/>
      <c r="NKO277" s="54"/>
      <c r="NKP277" s="66"/>
      <c r="NKQ277" s="54"/>
      <c r="NKR277" s="66"/>
      <c r="NKS277" s="54"/>
      <c r="NKT277" s="66"/>
      <c r="NKU277" s="54"/>
      <c r="NKV277" s="66"/>
      <c r="NKW277" s="54"/>
      <c r="NKX277" s="66"/>
      <c r="NKY277" s="54"/>
      <c r="NKZ277" s="66"/>
      <c r="NLA277" s="54"/>
      <c r="NLB277" s="66"/>
      <c r="NLC277" s="54"/>
      <c r="NLD277" s="66"/>
      <c r="NLE277" s="54"/>
      <c r="NLF277" s="66"/>
      <c r="NLG277" s="54"/>
      <c r="NLH277" s="66"/>
      <c r="NLI277" s="54"/>
      <c r="NLJ277" s="66"/>
      <c r="NLK277" s="54"/>
      <c r="NLL277" s="66"/>
      <c r="NLM277" s="54"/>
      <c r="NLN277" s="66"/>
      <c r="NLO277" s="54"/>
      <c r="NLP277" s="66"/>
      <c r="NLQ277" s="54"/>
      <c r="NLR277" s="66"/>
      <c r="NLS277" s="54"/>
      <c r="NLT277" s="66"/>
      <c r="NLU277" s="54"/>
      <c r="NLV277" s="66"/>
      <c r="NLW277" s="54"/>
      <c r="NLX277" s="66"/>
      <c r="NLY277" s="54"/>
      <c r="NLZ277" s="66"/>
      <c r="NMA277" s="54"/>
      <c r="NMB277" s="66"/>
      <c r="NMC277" s="54"/>
      <c r="NMD277" s="66"/>
      <c r="NME277" s="54"/>
      <c r="NMF277" s="66"/>
      <c r="NMG277" s="54"/>
      <c r="NMH277" s="66"/>
      <c r="NMI277" s="54"/>
      <c r="NMJ277" s="66"/>
      <c r="NMK277" s="54"/>
      <c r="NML277" s="66"/>
      <c r="NMM277" s="54"/>
      <c r="NMN277" s="66"/>
      <c r="NMO277" s="54"/>
      <c r="NMP277" s="66"/>
      <c r="NMQ277" s="54"/>
      <c r="NMR277" s="66"/>
      <c r="NMS277" s="54"/>
      <c r="NMT277" s="66"/>
      <c r="NMU277" s="54"/>
      <c r="NMV277" s="66"/>
      <c r="NMW277" s="54"/>
      <c r="NMX277" s="66"/>
      <c r="NMY277" s="54"/>
      <c r="NMZ277" s="66"/>
      <c r="NNA277" s="54"/>
      <c r="NNB277" s="66"/>
      <c r="NNC277" s="54"/>
      <c r="NND277" s="66"/>
      <c r="NNE277" s="54"/>
      <c r="NNF277" s="66"/>
      <c r="NNG277" s="54"/>
      <c r="NNH277" s="66"/>
      <c r="NNI277" s="54"/>
      <c r="NNJ277" s="66"/>
      <c r="NNK277" s="54"/>
      <c r="NNL277" s="66"/>
      <c r="NNM277" s="54"/>
      <c r="NNN277" s="66"/>
      <c r="NNO277" s="54"/>
      <c r="NNP277" s="66"/>
      <c r="NNQ277" s="54"/>
      <c r="NNR277" s="66"/>
      <c r="NNS277" s="54"/>
      <c r="NNT277" s="66"/>
      <c r="NNU277" s="54"/>
      <c r="NNV277" s="66"/>
      <c r="NNW277" s="54"/>
      <c r="NNX277" s="66"/>
      <c r="NNY277" s="54"/>
      <c r="NNZ277" s="66"/>
      <c r="NOA277" s="54"/>
      <c r="NOB277" s="66"/>
      <c r="NOC277" s="54"/>
      <c r="NOD277" s="66"/>
      <c r="NOE277" s="54"/>
      <c r="NOF277" s="66"/>
      <c r="NOG277" s="54"/>
      <c r="NOH277" s="66"/>
      <c r="NOI277" s="54"/>
      <c r="NOJ277" s="66"/>
      <c r="NOK277" s="54"/>
      <c r="NOL277" s="66"/>
      <c r="NOM277" s="54"/>
      <c r="NON277" s="66"/>
      <c r="NOO277" s="54"/>
      <c r="NOP277" s="66"/>
      <c r="NOQ277" s="54"/>
      <c r="NOR277" s="66"/>
      <c r="NOS277" s="54"/>
      <c r="NOT277" s="66"/>
      <c r="NOU277" s="54"/>
      <c r="NOV277" s="66"/>
      <c r="NOW277" s="54"/>
      <c r="NOX277" s="66"/>
      <c r="NOY277" s="54"/>
      <c r="NOZ277" s="66"/>
      <c r="NPA277" s="54"/>
      <c r="NPB277" s="66"/>
      <c r="NPC277" s="54"/>
      <c r="NPD277" s="66"/>
      <c r="NPE277" s="54"/>
      <c r="NPF277" s="66"/>
      <c r="NPG277" s="54"/>
      <c r="NPH277" s="66"/>
      <c r="NPI277" s="54"/>
      <c r="NPJ277" s="66"/>
      <c r="NPK277" s="54"/>
      <c r="NPL277" s="66"/>
      <c r="NPM277" s="54"/>
      <c r="NPN277" s="66"/>
      <c r="NPO277" s="54"/>
      <c r="NPP277" s="66"/>
      <c r="NPQ277" s="54"/>
      <c r="NPR277" s="66"/>
      <c r="NPS277" s="54"/>
      <c r="NPT277" s="66"/>
      <c r="NPU277" s="54"/>
      <c r="NPV277" s="66"/>
      <c r="NPW277" s="54"/>
      <c r="NPX277" s="66"/>
      <c r="NPY277" s="54"/>
      <c r="NPZ277" s="66"/>
      <c r="NQA277" s="54"/>
      <c r="NQB277" s="66"/>
      <c r="NQC277" s="54"/>
      <c r="NQD277" s="66"/>
      <c r="NQE277" s="54"/>
      <c r="NQF277" s="66"/>
      <c r="NQG277" s="54"/>
      <c r="NQH277" s="66"/>
      <c r="NQI277" s="54"/>
      <c r="NQJ277" s="66"/>
      <c r="NQK277" s="54"/>
      <c r="NQL277" s="66"/>
      <c r="NQM277" s="54"/>
      <c r="NQN277" s="66"/>
      <c r="NQO277" s="54"/>
      <c r="NQP277" s="66"/>
      <c r="NQQ277" s="54"/>
      <c r="NQR277" s="66"/>
      <c r="NQS277" s="54"/>
      <c r="NQT277" s="66"/>
      <c r="NQU277" s="54"/>
      <c r="NQV277" s="66"/>
      <c r="NQW277" s="54"/>
      <c r="NQX277" s="66"/>
      <c r="NQY277" s="54"/>
      <c r="NQZ277" s="66"/>
      <c r="NRA277" s="54"/>
      <c r="NRB277" s="66"/>
      <c r="NRC277" s="54"/>
      <c r="NRD277" s="66"/>
      <c r="NRE277" s="54"/>
      <c r="NRF277" s="66"/>
      <c r="NRG277" s="54"/>
      <c r="NRH277" s="66"/>
      <c r="NRI277" s="54"/>
      <c r="NRJ277" s="66"/>
      <c r="NRK277" s="54"/>
      <c r="NRL277" s="66"/>
      <c r="NRM277" s="54"/>
      <c r="NRN277" s="66"/>
      <c r="NRO277" s="54"/>
      <c r="NRP277" s="66"/>
      <c r="NRQ277" s="54"/>
      <c r="NRR277" s="66"/>
      <c r="NRS277" s="54"/>
      <c r="NRT277" s="66"/>
      <c r="NRU277" s="54"/>
      <c r="NRV277" s="66"/>
      <c r="NRW277" s="54"/>
      <c r="NRX277" s="66"/>
      <c r="NRY277" s="54"/>
      <c r="NRZ277" s="66"/>
      <c r="NSA277" s="54"/>
      <c r="NSB277" s="66"/>
      <c r="NSC277" s="54"/>
      <c r="NSD277" s="66"/>
      <c r="NSE277" s="54"/>
      <c r="NSF277" s="66"/>
      <c r="NSG277" s="54"/>
      <c r="NSH277" s="66"/>
      <c r="NSI277" s="54"/>
      <c r="NSJ277" s="66"/>
      <c r="NSK277" s="54"/>
      <c r="NSL277" s="66"/>
      <c r="NSM277" s="54"/>
      <c r="NSN277" s="66"/>
      <c r="NSO277" s="54"/>
      <c r="NSP277" s="66"/>
      <c r="NSQ277" s="54"/>
      <c r="NSR277" s="66"/>
      <c r="NSS277" s="54"/>
      <c r="NST277" s="66"/>
      <c r="NSU277" s="54"/>
      <c r="NSV277" s="66"/>
      <c r="NSW277" s="54"/>
      <c r="NSX277" s="66"/>
      <c r="NSY277" s="54"/>
      <c r="NSZ277" s="66"/>
      <c r="NTA277" s="54"/>
      <c r="NTB277" s="66"/>
      <c r="NTC277" s="54"/>
      <c r="NTD277" s="66"/>
      <c r="NTE277" s="54"/>
      <c r="NTF277" s="66"/>
      <c r="NTG277" s="54"/>
      <c r="NTH277" s="66"/>
      <c r="NTI277" s="54"/>
      <c r="NTJ277" s="66"/>
      <c r="NTK277" s="54"/>
      <c r="NTL277" s="66"/>
      <c r="NTM277" s="54"/>
      <c r="NTN277" s="66"/>
      <c r="NTO277" s="54"/>
      <c r="NTP277" s="66"/>
      <c r="NTQ277" s="54"/>
      <c r="NTR277" s="66"/>
      <c r="NTS277" s="54"/>
      <c r="NTT277" s="66"/>
      <c r="NTU277" s="54"/>
      <c r="NTV277" s="66"/>
      <c r="NTW277" s="54"/>
      <c r="NTX277" s="66"/>
      <c r="NTY277" s="54"/>
      <c r="NTZ277" s="66"/>
      <c r="NUA277" s="54"/>
      <c r="NUB277" s="66"/>
      <c r="NUC277" s="54"/>
      <c r="NUD277" s="66"/>
      <c r="NUE277" s="54"/>
      <c r="NUF277" s="66"/>
      <c r="NUG277" s="54"/>
      <c r="NUH277" s="66"/>
      <c r="NUI277" s="54"/>
      <c r="NUJ277" s="66"/>
      <c r="NUK277" s="54"/>
      <c r="NUL277" s="66"/>
      <c r="NUM277" s="54"/>
      <c r="NUN277" s="66"/>
      <c r="NUO277" s="54"/>
      <c r="NUP277" s="66"/>
      <c r="NUQ277" s="54"/>
      <c r="NUR277" s="66"/>
      <c r="NUS277" s="54"/>
      <c r="NUT277" s="66"/>
      <c r="NUU277" s="54"/>
      <c r="NUV277" s="66"/>
      <c r="NUW277" s="54"/>
      <c r="NUX277" s="66"/>
      <c r="NUY277" s="54"/>
      <c r="NUZ277" s="66"/>
      <c r="NVA277" s="54"/>
      <c r="NVB277" s="66"/>
      <c r="NVC277" s="54"/>
      <c r="NVD277" s="66"/>
      <c r="NVE277" s="54"/>
      <c r="NVF277" s="66"/>
      <c r="NVG277" s="54"/>
      <c r="NVH277" s="66"/>
      <c r="NVI277" s="54"/>
      <c r="NVJ277" s="66"/>
      <c r="NVK277" s="54"/>
      <c r="NVL277" s="66"/>
      <c r="NVM277" s="54"/>
      <c r="NVN277" s="66"/>
      <c r="NVO277" s="54"/>
      <c r="NVP277" s="66"/>
      <c r="NVQ277" s="54"/>
      <c r="NVR277" s="66"/>
      <c r="NVS277" s="54"/>
      <c r="NVT277" s="66"/>
      <c r="NVU277" s="54"/>
      <c r="NVV277" s="66"/>
      <c r="NVW277" s="54"/>
      <c r="NVX277" s="66"/>
      <c r="NVY277" s="54"/>
      <c r="NVZ277" s="66"/>
      <c r="NWA277" s="54"/>
      <c r="NWB277" s="66"/>
      <c r="NWC277" s="54"/>
      <c r="NWD277" s="66"/>
      <c r="NWE277" s="54"/>
      <c r="NWF277" s="66"/>
      <c r="NWG277" s="54"/>
      <c r="NWH277" s="66"/>
      <c r="NWI277" s="54"/>
      <c r="NWJ277" s="66"/>
      <c r="NWK277" s="54"/>
      <c r="NWL277" s="66"/>
      <c r="NWM277" s="54"/>
      <c r="NWN277" s="66"/>
      <c r="NWO277" s="54"/>
      <c r="NWP277" s="66"/>
      <c r="NWQ277" s="54"/>
      <c r="NWR277" s="66"/>
      <c r="NWS277" s="54"/>
      <c r="NWT277" s="66"/>
      <c r="NWU277" s="54"/>
      <c r="NWV277" s="66"/>
      <c r="NWW277" s="54"/>
      <c r="NWX277" s="66"/>
      <c r="NWY277" s="54"/>
      <c r="NWZ277" s="66"/>
      <c r="NXA277" s="54"/>
      <c r="NXB277" s="66"/>
      <c r="NXC277" s="54"/>
      <c r="NXD277" s="66"/>
      <c r="NXE277" s="54"/>
      <c r="NXF277" s="66"/>
      <c r="NXG277" s="54"/>
      <c r="NXH277" s="66"/>
      <c r="NXI277" s="54"/>
      <c r="NXJ277" s="66"/>
      <c r="NXK277" s="54"/>
      <c r="NXL277" s="66"/>
      <c r="NXM277" s="54"/>
      <c r="NXN277" s="66"/>
      <c r="NXO277" s="54"/>
      <c r="NXP277" s="66"/>
      <c r="NXQ277" s="54"/>
      <c r="NXR277" s="66"/>
      <c r="NXS277" s="54"/>
      <c r="NXT277" s="66"/>
      <c r="NXU277" s="54"/>
      <c r="NXV277" s="66"/>
      <c r="NXW277" s="54"/>
      <c r="NXX277" s="66"/>
      <c r="NXY277" s="54"/>
      <c r="NXZ277" s="66"/>
      <c r="NYA277" s="54"/>
      <c r="NYB277" s="66"/>
      <c r="NYC277" s="54"/>
      <c r="NYD277" s="66"/>
      <c r="NYE277" s="54"/>
      <c r="NYF277" s="66"/>
      <c r="NYG277" s="54"/>
      <c r="NYH277" s="66"/>
      <c r="NYI277" s="54"/>
      <c r="NYJ277" s="66"/>
      <c r="NYK277" s="54"/>
      <c r="NYL277" s="66"/>
      <c r="NYM277" s="54"/>
      <c r="NYN277" s="66"/>
      <c r="NYO277" s="54"/>
      <c r="NYP277" s="66"/>
      <c r="NYQ277" s="54"/>
      <c r="NYR277" s="66"/>
      <c r="NYS277" s="54"/>
      <c r="NYT277" s="66"/>
      <c r="NYU277" s="54"/>
      <c r="NYV277" s="66"/>
      <c r="NYW277" s="54"/>
      <c r="NYX277" s="66"/>
      <c r="NYY277" s="54"/>
      <c r="NYZ277" s="66"/>
      <c r="NZA277" s="54"/>
      <c r="NZB277" s="66"/>
      <c r="NZC277" s="54"/>
      <c r="NZD277" s="66"/>
      <c r="NZE277" s="54"/>
      <c r="NZF277" s="66"/>
      <c r="NZG277" s="54"/>
      <c r="NZH277" s="66"/>
      <c r="NZI277" s="54"/>
      <c r="NZJ277" s="66"/>
      <c r="NZK277" s="54"/>
      <c r="NZL277" s="66"/>
      <c r="NZM277" s="54"/>
      <c r="NZN277" s="66"/>
      <c r="NZO277" s="54"/>
      <c r="NZP277" s="66"/>
      <c r="NZQ277" s="54"/>
      <c r="NZR277" s="66"/>
      <c r="NZS277" s="54"/>
      <c r="NZT277" s="66"/>
      <c r="NZU277" s="54"/>
      <c r="NZV277" s="66"/>
      <c r="NZW277" s="54"/>
      <c r="NZX277" s="66"/>
      <c r="NZY277" s="54"/>
      <c r="NZZ277" s="66"/>
      <c r="OAA277" s="54"/>
      <c r="OAB277" s="66"/>
      <c r="OAC277" s="54"/>
      <c r="OAD277" s="66"/>
      <c r="OAE277" s="54"/>
      <c r="OAF277" s="66"/>
      <c r="OAG277" s="54"/>
      <c r="OAH277" s="66"/>
      <c r="OAI277" s="54"/>
      <c r="OAJ277" s="66"/>
      <c r="OAK277" s="54"/>
      <c r="OAL277" s="66"/>
      <c r="OAM277" s="54"/>
      <c r="OAN277" s="66"/>
      <c r="OAO277" s="54"/>
      <c r="OAP277" s="66"/>
      <c r="OAQ277" s="54"/>
      <c r="OAR277" s="66"/>
      <c r="OAS277" s="54"/>
      <c r="OAT277" s="66"/>
      <c r="OAU277" s="54"/>
      <c r="OAV277" s="66"/>
      <c r="OAW277" s="54"/>
      <c r="OAX277" s="66"/>
      <c r="OAY277" s="54"/>
      <c r="OAZ277" s="66"/>
      <c r="OBA277" s="54"/>
      <c r="OBB277" s="66"/>
      <c r="OBC277" s="54"/>
      <c r="OBD277" s="66"/>
      <c r="OBE277" s="54"/>
      <c r="OBF277" s="66"/>
      <c r="OBG277" s="54"/>
      <c r="OBH277" s="66"/>
      <c r="OBI277" s="54"/>
      <c r="OBJ277" s="66"/>
      <c r="OBK277" s="54"/>
      <c r="OBL277" s="66"/>
      <c r="OBM277" s="54"/>
      <c r="OBN277" s="66"/>
      <c r="OBO277" s="54"/>
      <c r="OBP277" s="66"/>
      <c r="OBQ277" s="54"/>
      <c r="OBR277" s="66"/>
      <c r="OBS277" s="54"/>
      <c r="OBT277" s="66"/>
      <c r="OBU277" s="54"/>
      <c r="OBV277" s="66"/>
      <c r="OBW277" s="54"/>
      <c r="OBX277" s="66"/>
      <c r="OBY277" s="54"/>
      <c r="OBZ277" s="66"/>
      <c r="OCA277" s="54"/>
      <c r="OCB277" s="66"/>
      <c r="OCC277" s="54"/>
      <c r="OCD277" s="66"/>
      <c r="OCE277" s="54"/>
      <c r="OCF277" s="66"/>
      <c r="OCG277" s="54"/>
      <c r="OCH277" s="66"/>
      <c r="OCI277" s="54"/>
      <c r="OCJ277" s="66"/>
      <c r="OCK277" s="54"/>
      <c r="OCL277" s="66"/>
      <c r="OCM277" s="54"/>
      <c r="OCN277" s="66"/>
      <c r="OCO277" s="54"/>
      <c r="OCP277" s="66"/>
      <c r="OCQ277" s="54"/>
      <c r="OCR277" s="66"/>
      <c r="OCS277" s="54"/>
      <c r="OCT277" s="66"/>
      <c r="OCU277" s="54"/>
      <c r="OCV277" s="66"/>
      <c r="OCW277" s="54"/>
      <c r="OCX277" s="66"/>
      <c r="OCY277" s="54"/>
      <c r="OCZ277" s="66"/>
      <c r="ODA277" s="54"/>
      <c r="ODB277" s="66"/>
      <c r="ODC277" s="54"/>
      <c r="ODD277" s="66"/>
      <c r="ODE277" s="54"/>
      <c r="ODF277" s="66"/>
      <c r="ODG277" s="54"/>
      <c r="ODH277" s="66"/>
      <c r="ODI277" s="54"/>
      <c r="ODJ277" s="66"/>
      <c r="ODK277" s="54"/>
      <c r="ODL277" s="66"/>
      <c r="ODM277" s="54"/>
      <c r="ODN277" s="66"/>
      <c r="ODO277" s="54"/>
      <c r="ODP277" s="66"/>
      <c r="ODQ277" s="54"/>
      <c r="ODR277" s="66"/>
      <c r="ODS277" s="54"/>
      <c r="ODT277" s="66"/>
      <c r="ODU277" s="54"/>
      <c r="ODV277" s="66"/>
      <c r="ODW277" s="54"/>
      <c r="ODX277" s="66"/>
      <c r="ODY277" s="54"/>
      <c r="ODZ277" s="66"/>
      <c r="OEA277" s="54"/>
      <c r="OEB277" s="66"/>
      <c r="OEC277" s="54"/>
      <c r="OED277" s="66"/>
      <c r="OEE277" s="54"/>
      <c r="OEF277" s="66"/>
      <c r="OEG277" s="54"/>
      <c r="OEH277" s="66"/>
      <c r="OEI277" s="54"/>
      <c r="OEJ277" s="66"/>
      <c r="OEK277" s="54"/>
      <c r="OEL277" s="66"/>
      <c r="OEM277" s="54"/>
      <c r="OEN277" s="66"/>
      <c r="OEO277" s="54"/>
      <c r="OEP277" s="66"/>
      <c r="OEQ277" s="54"/>
      <c r="OER277" s="66"/>
      <c r="OES277" s="54"/>
      <c r="OET277" s="66"/>
      <c r="OEU277" s="54"/>
      <c r="OEV277" s="66"/>
      <c r="OEW277" s="54"/>
      <c r="OEX277" s="66"/>
      <c r="OEY277" s="54"/>
      <c r="OEZ277" s="66"/>
      <c r="OFA277" s="54"/>
      <c r="OFB277" s="66"/>
      <c r="OFC277" s="54"/>
      <c r="OFD277" s="66"/>
      <c r="OFE277" s="54"/>
      <c r="OFF277" s="66"/>
      <c r="OFG277" s="54"/>
      <c r="OFH277" s="66"/>
      <c r="OFI277" s="54"/>
      <c r="OFJ277" s="66"/>
      <c r="OFK277" s="54"/>
      <c r="OFL277" s="66"/>
      <c r="OFM277" s="54"/>
      <c r="OFN277" s="66"/>
      <c r="OFO277" s="54"/>
      <c r="OFP277" s="66"/>
      <c r="OFQ277" s="54"/>
      <c r="OFR277" s="66"/>
      <c r="OFS277" s="54"/>
      <c r="OFT277" s="66"/>
      <c r="OFU277" s="54"/>
      <c r="OFV277" s="66"/>
      <c r="OFW277" s="54"/>
      <c r="OFX277" s="66"/>
      <c r="OFY277" s="54"/>
      <c r="OFZ277" s="66"/>
      <c r="OGA277" s="54"/>
      <c r="OGB277" s="66"/>
      <c r="OGC277" s="54"/>
      <c r="OGD277" s="66"/>
      <c r="OGE277" s="54"/>
      <c r="OGF277" s="66"/>
      <c r="OGG277" s="54"/>
      <c r="OGH277" s="66"/>
      <c r="OGI277" s="54"/>
      <c r="OGJ277" s="66"/>
      <c r="OGK277" s="54"/>
      <c r="OGL277" s="66"/>
      <c r="OGM277" s="54"/>
      <c r="OGN277" s="66"/>
      <c r="OGO277" s="54"/>
      <c r="OGP277" s="66"/>
      <c r="OGQ277" s="54"/>
      <c r="OGR277" s="66"/>
      <c r="OGS277" s="54"/>
      <c r="OGT277" s="66"/>
      <c r="OGU277" s="54"/>
      <c r="OGV277" s="66"/>
      <c r="OGW277" s="54"/>
      <c r="OGX277" s="66"/>
      <c r="OGY277" s="54"/>
      <c r="OGZ277" s="66"/>
      <c r="OHA277" s="54"/>
      <c r="OHB277" s="66"/>
      <c r="OHC277" s="54"/>
      <c r="OHD277" s="66"/>
      <c r="OHE277" s="54"/>
      <c r="OHF277" s="66"/>
      <c r="OHG277" s="54"/>
      <c r="OHH277" s="66"/>
      <c r="OHI277" s="54"/>
      <c r="OHJ277" s="66"/>
      <c r="OHK277" s="54"/>
      <c r="OHL277" s="66"/>
      <c r="OHM277" s="54"/>
      <c r="OHN277" s="66"/>
      <c r="OHO277" s="54"/>
      <c r="OHP277" s="66"/>
      <c r="OHQ277" s="54"/>
      <c r="OHR277" s="66"/>
      <c r="OHS277" s="54"/>
      <c r="OHT277" s="66"/>
      <c r="OHU277" s="54"/>
      <c r="OHV277" s="66"/>
      <c r="OHW277" s="54"/>
      <c r="OHX277" s="66"/>
      <c r="OHY277" s="54"/>
      <c r="OHZ277" s="66"/>
      <c r="OIA277" s="54"/>
      <c r="OIB277" s="66"/>
      <c r="OIC277" s="54"/>
      <c r="OID277" s="66"/>
      <c r="OIE277" s="54"/>
      <c r="OIF277" s="66"/>
      <c r="OIG277" s="54"/>
      <c r="OIH277" s="66"/>
      <c r="OII277" s="54"/>
      <c r="OIJ277" s="66"/>
      <c r="OIK277" s="54"/>
      <c r="OIL277" s="66"/>
      <c r="OIM277" s="54"/>
      <c r="OIN277" s="66"/>
      <c r="OIO277" s="54"/>
      <c r="OIP277" s="66"/>
      <c r="OIQ277" s="54"/>
      <c r="OIR277" s="66"/>
      <c r="OIS277" s="54"/>
      <c r="OIT277" s="66"/>
      <c r="OIU277" s="54"/>
      <c r="OIV277" s="66"/>
      <c r="OIW277" s="54"/>
      <c r="OIX277" s="66"/>
      <c r="OIY277" s="54"/>
      <c r="OIZ277" s="66"/>
      <c r="OJA277" s="54"/>
      <c r="OJB277" s="66"/>
      <c r="OJC277" s="54"/>
      <c r="OJD277" s="66"/>
      <c r="OJE277" s="54"/>
      <c r="OJF277" s="66"/>
      <c r="OJG277" s="54"/>
      <c r="OJH277" s="66"/>
      <c r="OJI277" s="54"/>
      <c r="OJJ277" s="66"/>
      <c r="OJK277" s="54"/>
      <c r="OJL277" s="66"/>
      <c r="OJM277" s="54"/>
      <c r="OJN277" s="66"/>
      <c r="OJO277" s="54"/>
      <c r="OJP277" s="66"/>
      <c r="OJQ277" s="54"/>
      <c r="OJR277" s="66"/>
      <c r="OJS277" s="54"/>
      <c r="OJT277" s="66"/>
      <c r="OJU277" s="54"/>
      <c r="OJV277" s="66"/>
      <c r="OJW277" s="54"/>
      <c r="OJX277" s="66"/>
      <c r="OJY277" s="54"/>
      <c r="OJZ277" s="66"/>
      <c r="OKA277" s="54"/>
      <c r="OKB277" s="66"/>
      <c r="OKC277" s="54"/>
      <c r="OKD277" s="66"/>
      <c r="OKE277" s="54"/>
      <c r="OKF277" s="66"/>
      <c r="OKG277" s="54"/>
      <c r="OKH277" s="66"/>
      <c r="OKI277" s="54"/>
      <c r="OKJ277" s="66"/>
      <c r="OKK277" s="54"/>
      <c r="OKL277" s="66"/>
      <c r="OKM277" s="54"/>
      <c r="OKN277" s="66"/>
      <c r="OKO277" s="54"/>
      <c r="OKP277" s="66"/>
      <c r="OKQ277" s="54"/>
      <c r="OKR277" s="66"/>
      <c r="OKS277" s="54"/>
      <c r="OKT277" s="66"/>
      <c r="OKU277" s="54"/>
      <c r="OKV277" s="66"/>
      <c r="OKW277" s="54"/>
      <c r="OKX277" s="66"/>
      <c r="OKY277" s="54"/>
      <c r="OKZ277" s="66"/>
      <c r="OLA277" s="54"/>
      <c r="OLB277" s="66"/>
      <c r="OLC277" s="54"/>
      <c r="OLD277" s="66"/>
      <c r="OLE277" s="54"/>
      <c r="OLF277" s="66"/>
      <c r="OLG277" s="54"/>
      <c r="OLH277" s="66"/>
      <c r="OLI277" s="54"/>
      <c r="OLJ277" s="66"/>
      <c r="OLK277" s="54"/>
      <c r="OLL277" s="66"/>
      <c r="OLM277" s="54"/>
      <c r="OLN277" s="66"/>
      <c r="OLO277" s="54"/>
      <c r="OLP277" s="66"/>
      <c r="OLQ277" s="54"/>
      <c r="OLR277" s="66"/>
      <c r="OLS277" s="54"/>
      <c r="OLT277" s="66"/>
      <c r="OLU277" s="54"/>
      <c r="OLV277" s="66"/>
      <c r="OLW277" s="54"/>
      <c r="OLX277" s="66"/>
      <c r="OLY277" s="54"/>
      <c r="OLZ277" s="66"/>
      <c r="OMA277" s="54"/>
      <c r="OMB277" s="66"/>
      <c r="OMC277" s="54"/>
      <c r="OMD277" s="66"/>
      <c r="OME277" s="54"/>
      <c r="OMF277" s="66"/>
      <c r="OMG277" s="54"/>
      <c r="OMH277" s="66"/>
      <c r="OMI277" s="54"/>
      <c r="OMJ277" s="66"/>
      <c r="OMK277" s="54"/>
      <c r="OML277" s="66"/>
      <c r="OMM277" s="54"/>
      <c r="OMN277" s="66"/>
      <c r="OMO277" s="54"/>
      <c r="OMP277" s="66"/>
      <c r="OMQ277" s="54"/>
      <c r="OMR277" s="66"/>
      <c r="OMS277" s="54"/>
      <c r="OMT277" s="66"/>
      <c r="OMU277" s="54"/>
      <c r="OMV277" s="66"/>
      <c r="OMW277" s="54"/>
      <c r="OMX277" s="66"/>
      <c r="OMY277" s="54"/>
      <c r="OMZ277" s="66"/>
      <c r="ONA277" s="54"/>
      <c r="ONB277" s="66"/>
      <c r="ONC277" s="54"/>
      <c r="OND277" s="66"/>
      <c r="ONE277" s="54"/>
      <c r="ONF277" s="66"/>
      <c r="ONG277" s="54"/>
      <c r="ONH277" s="66"/>
      <c r="ONI277" s="54"/>
      <c r="ONJ277" s="66"/>
      <c r="ONK277" s="54"/>
      <c r="ONL277" s="66"/>
      <c r="ONM277" s="54"/>
      <c r="ONN277" s="66"/>
      <c r="ONO277" s="54"/>
      <c r="ONP277" s="66"/>
      <c r="ONQ277" s="54"/>
      <c r="ONR277" s="66"/>
      <c r="ONS277" s="54"/>
      <c r="ONT277" s="66"/>
      <c r="ONU277" s="54"/>
      <c r="ONV277" s="66"/>
      <c r="ONW277" s="54"/>
      <c r="ONX277" s="66"/>
      <c r="ONY277" s="54"/>
      <c r="ONZ277" s="66"/>
      <c r="OOA277" s="54"/>
      <c r="OOB277" s="66"/>
      <c r="OOC277" s="54"/>
      <c r="OOD277" s="66"/>
      <c r="OOE277" s="54"/>
      <c r="OOF277" s="66"/>
      <c r="OOG277" s="54"/>
      <c r="OOH277" s="66"/>
      <c r="OOI277" s="54"/>
      <c r="OOJ277" s="66"/>
      <c r="OOK277" s="54"/>
      <c r="OOL277" s="66"/>
      <c r="OOM277" s="54"/>
      <c r="OON277" s="66"/>
      <c r="OOO277" s="54"/>
      <c r="OOP277" s="66"/>
      <c r="OOQ277" s="54"/>
      <c r="OOR277" s="66"/>
      <c r="OOS277" s="54"/>
      <c r="OOT277" s="66"/>
      <c r="OOU277" s="54"/>
      <c r="OOV277" s="66"/>
      <c r="OOW277" s="54"/>
      <c r="OOX277" s="66"/>
      <c r="OOY277" s="54"/>
      <c r="OOZ277" s="66"/>
      <c r="OPA277" s="54"/>
      <c r="OPB277" s="66"/>
      <c r="OPC277" s="54"/>
      <c r="OPD277" s="66"/>
      <c r="OPE277" s="54"/>
      <c r="OPF277" s="66"/>
      <c r="OPG277" s="54"/>
      <c r="OPH277" s="66"/>
      <c r="OPI277" s="54"/>
      <c r="OPJ277" s="66"/>
      <c r="OPK277" s="54"/>
      <c r="OPL277" s="66"/>
      <c r="OPM277" s="54"/>
      <c r="OPN277" s="66"/>
      <c r="OPO277" s="54"/>
      <c r="OPP277" s="66"/>
      <c r="OPQ277" s="54"/>
      <c r="OPR277" s="66"/>
      <c r="OPS277" s="54"/>
      <c r="OPT277" s="66"/>
      <c r="OPU277" s="54"/>
      <c r="OPV277" s="66"/>
      <c r="OPW277" s="54"/>
      <c r="OPX277" s="66"/>
      <c r="OPY277" s="54"/>
      <c r="OPZ277" s="66"/>
      <c r="OQA277" s="54"/>
      <c r="OQB277" s="66"/>
      <c r="OQC277" s="54"/>
      <c r="OQD277" s="66"/>
      <c r="OQE277" s="54"/>
      <c r="OQF277" s="66"/>
      <c r="OQG277" s="54"/>
      <c r="OQH277" s="66"/>
      <c r="OQI277" s="54"/>
      <c r="OQJ277" s="66"/>
      <c r="OQK277" s="54"/>
      <c r="OQL277" s="66"/>
      <c r="OQM277" s="54"/>
      <c r="OQN277" s="66"/>
      <c r="OQO277" s="54"/>
      <c r="OQP277" s="66"/>
      <c r="OQQ277" s="54"/>
      <c r="OQR277" s="66"/>
      <c r="OQS277" s="54"/>
      <c r="OQT277" s="66"/>
      <c r="OQU277" s="54"/>
      <c r="OQV277" s="66"/>
      <c r="OQW277" s="54"/>
      <c r="OQX277" s="66"/>
      <c r="OQY277" s="54"/>
      <c r="OQZ277" s="66"/>
      <c r="ORA277" s="54"/>
      <c r="ORB277" s="66"/>
      <c r="ORC277" s="54"/>
      <c r="ORD277" s="66"/>
      <c r="ORE277" s="54"/>
      <c r="ORF277" s="66"/>
      <c r="ORG277" s="54"/>
      <c r="ORH277" s="66"/>
      <c r="ORI277" s="54"/>
      <c r="ORJ277" s="66"/>
      <c r="ORK277" s="54"/>
      <c r="ORL277" s="66"/>
      <c r="ORM277" s="54"/>
      <c r="ORN277" s="66"/>
      <c r="ORO277" s="54"/>
      <c r="ORP277" s="66"/>
      <c r="ORQ277" s="54"/>
      <c r="ORR277" s="66"/>
      <c r="ORS277" s="54"/>
      <c r="ORT277" s="66"/>
      <c r="ORU277" s="54"/>
      <c r="ORV277" s="66"/>
      <c r="ORW277" s="54"/>
      <c r="ORX277" s="66"/>
      <c r="ORY277" s="54"/>
      <c r="ORZ277" s="66"/>
      <c r="OSA277" s="54"/>
      <c r="OSB277" s="66"/>
      <c r="OSC277" s="54"/>
      <c r="OSD277" s="66"/>
      <c r="OSE277" s="54"/>
      <c r="OSF277" s="66"/>
      <c r="OSG277" s="54"/>
      <c r="OSH277" s="66"/>
      <c r="OSI277" s="54"/>
      <c r="OSJ277" s="66"/>
      <c r="OSK277" s="54"/>
      <c r="OSL277" s="66"/>
      <c r="OSM277" s="54"/>
      <c r="OSN277" s="66"/>
      <c r="OSO277" s="54"/>
      <c r="OSP277" s="66"/>
      <c r="OSQ277" s="54"/>
      <c r="OSR277" s="66"/>
      <c r="OSS277" s="54"/>
      <c r="OST277" s="66"/>
      <c r="OSU277" s="54"/>
      <c r="OSV277" s="66"/>
      <c r="OSW277" s="54"/>
      <c r="OSX277" s="66"/>
      <c r="OSY277" s="54"/>
      <c r="OSZ277" s="66"/>
      <c r="OTA277" s="54"/>
      <c r="OTB277" s="66"/>
      <c r="OTC277" s="54"/>
      <c r="OTD277" s="66"/>
      <c r="OTE277" s="54"/>
      <c r="OTF277" s="66"/>
      <c r="OTG277" s="54"/>
      <c r="OTH277" s="66"/>
      <c r="OTI277" s="54"/>
      <c r="OTJ277" s="66"/>
      <c r="OTK277" s="54"/>
      <c r="OTL277" s="66"/>
      <c r="OTM277" s="54"/>
      <c r="OTN277" s="66"/>
      <c r="OTO277" s="54"/>
      <c r="OTP277" s="66"/>
      <c r="OTQ277" s="54"/>
      <c r="OTR277" s="66"/>
      <c r="OTS277" s="54"/>
      <c r="OTT277" s="66"/>
      <c r="OTU277" s="54"/>
      <c r="OTV277" s="66"/>
      <c r="OTW277" s="54"/>
      <c r="OTX277" s="66"/>
      <c r="OTY277" s="54"/>
      <c r="OTZ277" s="66"/>
      <c r="OUA277" s="54"/>
      <c r="OUB277" s="66"/>
      <c r="OUC277" s="54"/>
      <c r="OUD277" s="66"/>
      <c r="OUE277" s="54"/>
      <c r="OUF277" s="66"/>
      <c r="OUG277" s="54"/>
      <c r="OUH277" s="66"/>
      <c r="OUI277" s="54"/>
      <c r="OUJ277" s="66"/>
      <c r="OUK277" s="54"/>
      <c r="OUL277" s="66"/>
      <c r="OUM277" s="54"/>
      <c r="OUN277" s="66"/>
      <c r="OUO277" s="54"/>
      <c r="OUP277" s="66"/>
      <c r="OUQ277" s="54"/>
      <c r="OUR277" s="66"/>
      <c r="OUS277" s="54"/>
      <c r="OUT277" s="66"/>
      <c r="OUU277" s="54"/>
      <c r="OUV277" s="66"/>
      <c r="OUW277" s="54"/>
      <c r="OUX277" s="66"/>
      <c r="OUY277" s="54"/>
      <c r="OUZ277" s="66"/>
      <c r="OVA277" s="54"/>
      <c r="OVB277" s="66"/>
      <c r="OVC277" s="54"/>
      <c r="OVD277" s="66"/>
      <c r="OVE277" s="54"/>
      <c r="OVF277" s="66"/>
      <c r="OVG277" s="54"/>
      <c r="OVH277" s="66"/>
      <c r="OVI277" s="54"/>
      <c r="OVJ277" s="66"/>
      <c r="OVK277" s="54"/>
      <c r="OVL277" s="66"/>
      <c r="OVM277" s="54"/>
      <c r="OVN277" s="66"/>
      <c r="OVO277" s="54"/>
      <c r="OVP277" s="66"/>
      <c r="OVQ277" s="54"/>
      <c r="OVR277" s="66"/>
      <c r="OVS277" s="54"/>
      <c r="OVT277" s="66"/>
      <c r="OVU277" s="54"/>
      <c r="OVV277" s="66"/>
      <c r="OVW277" s="54"/>
      <c r="OVX277" s="66"/>
      <c r="OVY277" s="54"/>
      <c r="OVZ277" s="66"/>
      <c r="OWA277" s="54"/>
      <c r="OWB277" s="66"/>
      <c r="OWC277" s="54"/>
      <c r="OWD277" s="66"/>
      <c r="OWE277" s="54"/>
      <c r="OWF277" s="66"/>
      <c r="OWG277" s="54"/>
      <c r="OWH277" s="66"/>
      <c r="OWI277" s="54"/>
      <c r="OWJ277" s="66"/>
      <c r="OWK277" s="54"/>
      <c r="OWL277" s="66"/>
      <c r="OWM277" s="54"/>
      <c r="OWN277" s="66"/>
      <c r="OWO277" s="54"/>
      <c r="OWP277" s="66"/>
      <c r="OWQ277" s="54"/>
      <c r="OWR277" s="66"/>
      <c r="OWS277" s="54"/>
      <c r="OWT277" s="66"/>
      <c r="OWU277" s="54"/>
      <c r="OWV277" s="66"/>
      <c r="OWW277" s="54"/>
      <c r="OWX277" s="66"/>
      <c r="OWY277" s="54"/>
      <c r="OWZ277" s="66"/>
      <c r="OXA277" s="54"/>
      <c r="OXB277" s="66"/>
      <c r="OXC277" s="54"/>
      <c r="OXD277" s="66"/>
      <c r="OXE277" s="54"/>
      <c r="OXF277" s="66"/>
      <c r="OXG277" s="54"/>
      <c r="OXH277" s="66"/>
      <c r="OXI277" s="54"/>
      <c r="OXJ277" s="66"/>
      <c r="OXK277" s="54"/>
      <c r="OXL277" s="66"/>
      <c r="OXM277" s="54"/>
      <c r="OXN277" s="66"/>
      <c r="OXO277" s="54"/>
      <c r="OXP277" s="66"/>
      <c r="OXQ277" s="54"/>
      <c r="OXR277" s="66"/>
      <c r="OXS277" s="54"/>
      <c r="OXT277" s="66"/>
      <c r="OXU277" s="54"/>
      <c r="OXV277" s="66"/>
      <c r="OXW277" s="54"/>
      <c r="OXX277" s="66"/>
      <c r="OXY277" s="54"/>
      <c r="OXZ277" s="66"/>
      <c r="OYA277" s="54"/>
      <c r="OYB277" s="66"/>
      <c r="OYC277" s="54"/>
      <c r="OYD277" s="66"/>
      <c r="OYE277" s="54"/>
      <c r="OYF277" s="66"/>
      <c r="OYG277" s="54"/>
      <c r="OYH277" s="66"/>
      <c r="OYI277" s="54"/>
      <c r="OYJ277" s="66"/>
      <c r="OYK277" s="54"/>
      <c r="OYL277" s="66"/>
      <c r="OYM277" s="54"/>
      <c r="OYN277" s="66"/>
      <c r="OYO277" s="54"/>
      <c r="OYP277" s="66"/>
      <c r="OYQ277" s="54"/>
      <c r="OYR277" s="66"/>
      <c r="OYS277" s="54"/>
      <c r="OYT277" s="66"/>
      <c r="OYU277" s="54"/>
      <c r="OYV277" s="66"/>
      <c r="OYW277" s="54"/>
      <c r="OYX277" s="66"/>
      <c r="OYY277" s="54"/>
      <c r="OYZ277" s="66"/>
      <c r="OZA277" s="54"/>
      <c r="OZB277" s="66"/>
      <c r="OZC277" s="54"/>
      <c r="OZD277" s="66"/>
      <c r="OZE277" s="54"/>
      <c r="OZF277" s="66"/>
      <c r="OZG277" s="54"/>
      <c r="OZH277" s="66"/>
      <c r="OZI277" s="54"/>
      <c r="OZJ277" s="66"/>
      <c r="OZK277" s="54"/>
      <c r="OZL277" s="66"/>
      <c r="OZM277" s="54"/>
      <c r="OZN277" s="66"/>
      <c r="OZO277" s="54"/>
      <c r="OZP277" s="66"/>
      <c r="OZQ277" s="54"/>
      <c r="OZR277" s="66"/>
      <c r="OZS277" s="54"/>
      <c r="OZT277" s="66"/>
      <c r="OZU277" s="54"/>
      <c r="OZV277" s="66"/>
      <c r="OZW277" s="54"/>
      <c r="OZX277" s="66"/>
      <c r="OZY277" s="54"/>
      <c r="OZZ277" s="66"/>
      <c r="PAA277" s="54"/>
      <c r="PAB277" s="66"/>
      <c r="PAC277" s="54"/>
      <c r="PAD277" s="66"/>
      <c r="PAE277" s="54"/>
      <c r="PAF277" s="66"/>
      <c r="PAG277" s="54"/>
      <c r="PAH277" s="66"/>
      <c r="PAI277" s="54"/>
      <c r="PAJ277" s="66"/>
      <c r="PAK277" s="54"/>
      <c r="PAL277" s="66"/>
      <c r="PAM277" s="54"/>
      <c r="PAN277" s="66"/>
      <c r="PAO277" s="54"/>
      <c r="PAP277" s="66"/>
      <c r="PAQ277" s="54"/>
      <c r="PAR277" s="66"/>
      <c r="PAS277" s="54"/>
      <c r="PAT277" s="66"/>
      <c r="PAU277" s="54"/>
      <c r="PAV277" s="66"/>
      <c r="PAW277" s="54"/>
      <c r="PAX277" s="66"/>
      <c r="PAY277" s="54"/>
      <c r="PAZ277" s="66"/>
      <c r="PBA277" s="54"/>
      <c r="PBB277" s="66"/>
      <c r="PBC277" s="54"/>
      <c r="PBD277" s="66"/>
      <c r="PBE277" s="54"/>
      <c r="PBF277" s="66"/>
      <c r="PBG277" s="54"/>
      <c r="PBH277" s="66"/>
      <c r="PBI277" s="54"/>
      <c r="PBJ277" s="66"/>
      <c r="PBK277" s="54"/>
      <c r="PBL277" s="66"/>
      <c r="PBM277" s="54"/>
      <c r="PBN277" s="66"/>
      <c r="PBO277" s="54"/>
      <c r="PBP277" s="66"/>
      <c r="PBQ277" s="54"/>
      <c r="PBR277" s="66"/>
      <c r="PBS277" s="54"/>
      <c r="PBT277" s="66"/>
      <c r="PBU277" s="54"/>
      <c r="PBV277" s="66"/>
      <c r="PBW277" s="54"/>
      <c r="PBX277" s="66"/>
      <c r="PBY277" s="54"/>
      <c r="PBZ277" s="66"/>
      <c r="PCA277" s="54"/>
      <c r="PCB277" s="66"/>
      <c r="PCC277" s="54"/>
      <c r="PCD277" s="66"/>
      <c r="PCE277" s="54"/>
      <c r="PCF277" s="66"/>
      <c r="PCG277" s="54"/>
      <c r="PCH277" s="66"/>
      <c r="PCI277" s="54"/>
      <c r="PCJ277" s="66"/>
      <c r="PCK277" s="54"/>
      <c r="PCL277" s="66"/>
      <c r="PCM277" s="54"/>
      <c r="PCN277" s="66"/>
      <c r="PCO277" s="54"/>
      <c r="PCP277" s="66"/>
      <c r="PCQ277" s="54"/>
      <c r="PCR277" s="66"/>
      <c r="PCS277" s="54"/>
      <c r="PCT277" s="66"/>
      <c r="PCU277" s="54"/>
      <c r="PCV277" s="66"/>
      <c r="PCW277" s="54"/>
      <c r="PCX277" s="66"/>
      <c r="PCY277" s="54"/>
      <c r="PCZ277" s="66"/>
      <c r="PDA277" s="54"/>
      <c r="PDB277" s="66"/>
      <c r="PDC277" s="54"/>
      <c r="PDD277" s="66"/>
      <c r="PDE277" s="54"/>
      <c r="PDF277" s="66"/>
      <c r="PDG277" s="54"/>
      <c r="PDH277" s="66"/>
      <c r="PDI277" s="54"/>
      <c r="PDJ277" s="66"/>
      <c r="PDK277" s="54"/>
      <c r="PDL277" s="66"/>
      <c r="PDM277" s="54"/>
      <c r="PDN277" s="66"/>
      <c r="PDO277" s="54"/>
      <c r="PDP277" s="66"/>
      <c r="PDQ277" s="54"/>
      <c r="PDR277" s="66"/>
      <c r="PDS277" s="54"/>
      <c r="PDT277" s="66"/>
      <c r="PDU277" s="54"/>
      <c r="PDV277" s="66"/>
      <c r="PDW277" s="54"/>
      <c r="PDX277" s="66"/>
      <c r="PDY277" s="54"/>
      <c r="PDZ277" s="66"/>
      <c r="PEA277" s="54"/>
      <c r="PEB277" s="66"/>
      <c r="PEC277" s="54"/>
      <c r="PED277" s="66"/>
      <c r="PEE277" s="54"/>
      <c r="PEF277" s="66"/>
      <c r="PEG277" s="54"/>
      <c r="PEH277" s="66"/>
      <c r="PEI277" s="54"/>
      <c r="PEJ277" s="66"/>
      <c r="PEK277" s="54"/>
      <c r="PEL277" s="66"/>
      <c r="PEM277" s="54"/>
      <c r="PEN277" s="66"/>
      <c r="PEO277" s="54"/>
      <c r="PEP277" s="66"/>
      <c r="PEQ277" s="54"/>
      <c r="PER277" s="66"/>
      <c r="PES277" s="54"/>
      <c r="PET277" s="66"/>
      <c r="PEU277" s="54"/>
      <c r="PEV277" s="66"/>
      <c r="PEW277" s="54"/>
      <c r="PEX277" s="66"/>
      <c r="PEY277" s="54"/>
      <c r="PEZ277" s="66"/>
      <c r="PFA277" s="54"/>
      <c r="PFB277" s="66"/>
      <c r="PFC277" s="54"/>
      <c r="PFD277" s="66"/>
      <c r="PFE277" s="54"/>
      <c r="PFF277" s="66"/>
      <c r="PFG277" s="54"/>
      <c r="PFH277" s="66"/>
      <c r="PFI277" s="54"/>
      <c r="PFJ277" s="66"/>
      <c r="PFK277" s="54"/>
      <c r="PFL277" s="66"/>
      <c r="PFM277" s="54"/>
      <c r="PFN277" s="66"/>
      <c r="PFO277" s="54"/>
      <c r="PFP277" s="66"/>
      <c r="PFQ277" s="54"/>
      <c r="PFR277" s="66"/>
      <c r="PFS277" s="54"/>
      <c r="PFT277" s="66"/>
      <c r="PFU277" s="54"/>
      <c r="PFV277" s="66"/>
      <c r="PFW277" s="54"/>
      <c r="PFX277" s="66"/>
      <c r="PFY277" s="54"/>
      <c r="PFZ277" s="66"/>
      <c r="PGA277" s="54"/>
      <c r="PGB277" s="66"/>
      <c r="PGC277" s="54"/>
      <c r="PGD277" s="66"/>
      <c r="PGE277" s="54"/>
      <c r="PGF277" s="66"/>
      <c r="PGG277" s="54"/>
      <c r="PGH277" s="66"/>
      <c r="PGI277" s="54"/>
      <c r="PGJ277" s="66"/>
      <c r="PGK277" s="54"/>
      <c r="PGL277" s="66"/>
      <c r="PGM277" s="54"/>
      <c r="PGN277" s="66"/>
      <c r="PGO277" s="54"/>
      <c r="PGP277" s="66"/>
      <c r="PGQ277" s="54"/>
      <c r="PGR277" s="66"/>
      <c r="PGS277" s="54"/>
      <c r="PGT277" s="66"/>
      <c r="PGU277" s="54"/>
      <c r="PGV277" s="66"/>
      <c r="PGW277" s="54"/>
      <c r="PGX277" s="66"/>
      <c r="PGY277" s="54"/>
      <c r="PGZ277" s="66"/>
      <c r="PHA277" s="54"/>
      <c r="PHB277" s="66"/>
      <c r="PHC277" s="54"/>
      <c r="PHD277" s="66"/>
      <c r="PHE277" s="54"/>
      <c r="PHF277" s="66"/>
      <c r="PHG277" s="54"/>
      <c r="PHH277" s="66"/>
      <c r="PHI277" s="54"/>
      <c r="PHJ277" s="66"/>
      <c r="PHK277" s="54"/>
      <c r="PHL277" s="66"/>
      <c r="PHM277" s="54"/>
      <c r="PHN277" s="66"/>
      <c r="PHO277" s="54"/>
      <c r="PHP277" s="66"/>
      <c r="PHQ277" s="54"/>
      <c r="PHR277" s="66"/>
      <c r="PHS277" s="54"/>
      <c r="PHT277" s="66"/>
      <c r="PHU277" s="54"/>
      <c r="PHV277" s="66"/>
      <c r="PHW277" s="54"/>
      <c r="PHX277" s="66"/>
      <c r="PHY277" s="54"/>
      <c r="PHZ277" s="66"/>
      <c r="PIA277" s="54"/>
      <c r="PIB277" s="66"/>
      <c r="PIC277" s="54"/>
      <c r="PID277" s="66"/>
      <c r="PIE277" s="54"/>
      <c r="PIF277" s="66"/>
      <c r="PIG277" s="54"/>
      <c r="PIH277" s="66"/>
      <c r="PII277" s="54"/>
      <c r="PIJ277" s="66"/>
      <c r="PIK277" s="54"/>
      <c r="PIL277" s="66"/>
      <c r="PIM277" s="54"/>
      <c r="PIN277" s="66"/>
      <c r="PIO277" s="54"/>
      <c r="PIP277" s="66"/>
      <c r="PIQ277" s="54"/>
      <c r="PIR277" s="66"/>
      <c r="PIS277" s="54"/>
      <c r="PIT277" s="66"/>
      <c r="PIU277" s="54"/>
      <c r="PIV277" s="66"/>
      <c r="PIW277" s="54"/>
      <c r="PIX277" s="66"/>
      <c r="PIY277" s="54"/>
      <c r="PIZ277" s="66"/>
      <c r="PJA277" s="54"/>
      <c r="PJB277" s="66"/>
      <c r="PJC277" s="54"/>
      <c r="PJD277" s="66"/>
      <c r="PJE277" s="54"/>
      <c r="PJF277" s="66"/>
      <c r="PJG277" s="54"/>
      <c r="PJH277" s="66"/>
      <c r="PJI277" s="54"/>
      <c r="PJJ277" s="66"/>
      <c r="PJK277" s="54"/>
      <c r="PJL277" s="66"/>
      <c r="PJM277" s="54"/>
      <c r="PJN277" s="66"/>
      <c r="PJO277" s="54"/>
      <c r="PJP277" s="66"/>
      <c r="PJQ277" s="54"/>
      <c r="PJR277" s="66"/>
      <c r="PJS277" s="54"/>
      <c r="PJT277" s="66"/>
      <c r="PJU277" s="54"/>
      <c r="PJV277" s="66"/>
      <c r="PJW277" s="54"/>
      <c r="PJX277" s="66"/>
      <c r="PJY277" s="54"/>
      <c r="PJZ277" s="66"/>
      <c r="PKA277" s="54"/>
      <c r="PKB277" s="66"/>
      <c r="PKC277" s="54"/>
      <c r="PKD277" s="66"/>
      <c r="PKE277" s="54"/>
      <c r="PKF277" s="66"/>
      <c r="PKG277" s="54"/>
      <c r="PKH277" s="66"/>
      <c r="PKI277" s="54"/>
      <c r="PKJ277" s="66"/>
      <c r="PKK277" s="54"/>
      <c r="PKL277" s="66"/>
      <c r="PKM277" s="54"/>
      <c r="PKN277" s="66"/>
      <c r="PKO277" s="54"/>
      <c r="PKP277" s="66"/>
      <c r="PKQ277" s="54"/>
      <c r="PKR277" s="66"/>
      <c r="PKS277" s="54"/>
      <c r="PKT277" s="66"/>
      <c r="PKU277" s="54"/>
      <c r="PKV277" s="66"/>
      <c r="PKW277" s="54"/>
      <c r="PKX277" s="66"/>
      <c r="PKY277" s="54"/>
      <c r="PKZ277" s="66"/>
      <c r="PLA277" s="54"/>
      <c r="PLB277" s="66"/>
      <c r="PLC277" s="54"/>
      <c r="PLD277" s="66"/>
      <c r="PLE277" s="54"/>
      <c r="PLF277" s="66"/>
      <c r="PLG277" s="54"/>
      <c r="PLH277" s="66"/>
      <c r="PLI277" s="54"/>
      <c r="PLJ277" s="66"/>
      <c r="PLK277" s="54"/>
      <c r="PLL277" s="66"/>
      <c r="PLM277" s="54"/>
      <c r="PLN277" s="66"/>
      <c r="PLO277" s="54"/>
      <c r="PLP277" s="66"/>
      <c r="PLQ277" s="54"/>
      <c r="PLR277" s="66"/>
      <c r="PLS277" s="54"/>
      <c r="PLT277" s="66"/>
      <c r="PLU277" s="54"/>
      <c r="PLV277" s="66"/>
      <c r="PLW277" s="54"/>
      <c r="PLX277" s="66"/>
      <c r="PLY277" s="54"/>
      <c r="PLZ277" s="66"/>
      <c r="PMA277" s="54"/>
      <c r="PMB277" s="66"/>
      <c r="PMC277" s="54"/>
      <c r="PMD277" s="66"/>
      <c r="PME277" s="54"/>
      <c r="PMF277" s="66"/>
      <c r="PMG277" s="54"/>
      <c r="PMH277" s="66"/>
      <c r="PMI277" s="54"/>
      <c r="PMJ277" s="66"/>
      <c r="PMK277" s="54"/>
      <c r="PML277" s="66"/>
      <c r="PMM277" s="54"/>
      <c r="PMN277" s="66"/>
      <c r="PMO277" s="54"/>
      <c r="PMP277" s="66"/>
      <c r="PMQ277" s="54"/>
      <c r="PMR277" s="66"/>
      <c r="PMS277" s="54"/>
      <c r="PMT277" s="66"/>
      <c r="PMU277" s="54"/>
      <c r="PMV277" s="66"/>
      <c r="PMW277" s="54"/>
      <c r="PMX277" s="66"/>
      <c r="PMY277" s="54"/>
      <c r="PMZ277" s="66"/>
      <c r="PNA277" s="54"/>
      <c r="PNB277" s="66"/>
      <c r="PNC277" s="54"/>
      <c r="PND277" s="66"/>
      <c r="PNE277" s="54"/>
      <c r="PNF277" s="66"/>
      <c r="PNG277" s="54"/>
      <c r="PNH277" s="66"/>
      <c r="PNI277" s="54"/>
      <c r="PNJ277" s="66"/>
      <c r="PNK277" s="54"/>
      <c r="PNL277" s="66"/>
      <c r="PNM277" s="54"/>
      <c r="PNN277" s="66"/>
      <c r="PNO277" s="54"/>
      <c r="PNP277" s="66"/>
      <c r="PNQ277" s="54"/>
      <c r="PNR277" s="66"/>
      <c r="PNS277" s="54"/>
      <c r="PNT277" s="66"/>
      <c r="PNU277" s="54"/>
      <c r="PNV277" s="66"/>
      <c r="PNW277" s="54"/>
      <c r="PNX277" s="66"/>
      <c r="PNY277" s="54"/>
      <c r="PNZ277" s="66"/>
      <c r="POA277" s="54"/>
      <c r="POB277" s="66"/>
      <c r="POC277" s="54"/>
      <c r="POD277" s="66"/>
      <c r="POE277" s="54"/>
      <c r="POF277" s="66"/>
      <c r="POG277" s="54"/>
      <c r="POH277" s="66"/>
      <c r="POI277" s="54"/>
      <c r="POJ277" s="66"/>
      <c r="POK277" s="54"/>
      <c r="POL277" s="66"/>
      <c r="POM277" s="54"/>
      <c r="PON277" s="66"/>
      <c r="POO277" s="54"/>
      <c r="POP277" s="66"/>
      <c r="POQ277" s="54"/>
      <c r="POR277" s="66"/>
      <c r="POS277" s="54"/>
      <c r="POT277" s="66"/>
      <c r="POU277" s="54"/>
      <c r="POV277" s="66"/>
      <c r="POW277" s="54"/>
      <c r="POX277" s="66"/>
      <c r="POY277" s="54"/>
      <c r="POZ277" s="66"/>
      <c r="PPA277" s="54"/>
      <c r="PPB277" s="66"/>
      <c r="PPC277" s="54"/>
      <c r="PPD277" s="66"/>
      <c r="PPE277" s="54"/>
      <c r="PPF277" s="66"/>
      <c r="PPG277" s="54"/>
      <c r="PPH277" s="66"/>
      <c r="PPI277" s="54"/>
      <c r="PPJ277" s="66"/>
      <c r="PPK277" s="54"/>
      <c r="PPL277" s="66"/>
      <c r="PPM277" s="54"/>
      <c r="PPN277" s="66"/>
      <c r="PPO277" s="54"/>
      <c r="PPP277" s="66"/>
      <c r="PPQ277" s="54"/>
      <c r="PPR277" s="66"/>
      <c r="PPS277" s="54"/>
      <c r="PPT277" s="66"/>
      <c r="PPU277" s="54"/>
      <c r="PPV277" s="66"/>
      <c r="PPW277" s="54"/>
      <c r="PPX277" s="66"/>
      <c r="PPY277" s="54"/>
      <c r="PPZ277" s="66"/>
      <c r="PQA277" s="54"/>
      <c r="PQB277" s="66"/>
      <c r="PQC277" s="54"/>
      <c r="PQD277" s="66"/>
      <c r="PQE277" s="54"/>
      <c r="PQF277" s="66"/>
      <c r="PQG277" s="54"/>
      <c r="PQH277" s="66"/>
      <c r="PQI277" s="54"/>
      <c r="PQJ277" s="66"/>
      <c r="PQK277" s="54"/>
      <c r="PQL277" s="66"/>
      <c r="PQM277" s="54"/>
      <c r="PQN277" s="66"/>
      <c r="PQO277" s="54"/>
      <c r="PQP277" s="66"/>
      <c r="PQQ277" s="54"/>
      <c r="PQR277" s="66"/>
      <c r="PQS277" s="54"/>
      <c r="PQT277" s="66"/>
      <c r="PQU277" s="54"/>
      <c r="PQV277" s="66"/>
      <c r="PQW277" s="54"/>
      <c r="PQX277" s="66"/>
      <c r="PQY277" s="54"/>
      <c r="PQZ277" s="66"/>
      <c r="PRA277" s="54"/>
      <c r="PRB277" s="66"/>
      <c r="PRC277" s="54"/>
      <c r="PRD277" s="66"/>
      <c r="PRE277" s="54"/>
      <c r="PRF277" s="66"/>
      <c r="PRG277" s="54"/>
      <c r="PRH277" s="66"/>
      <c r="PRI277" s="54"/>
      <c r="PRJ277" s="66"/>
      <c r="PRK277" s="54"/>
      <c r="PRL277" s="66"/>
      <c r="PRM277" s="54"/>
      <c r="PRN277" s="66"/>
      <c r="PRO277" s="54"/>
      <c r="PRP277" s="66"/>
      <c r="PRQ277" s="54"/>
      <c r="PRR277" s="66"/>
      <c r="PRS277" s="54"/>
      <c r="PRT277" s="66"/>
      <c r="PRU277" s="54"/>
      <c r="PRV277" s="66"/>
      <c r="PRW277" s="54"/>
      <c r="PRX277" s="66"/>
      <c r="PRY277" s="54"/>
      <c r="PRZ277" s="66"/>
      <c r="PSA277" s="54"/>
      <c r="PSB277" s="66"/>
      <c r="PSC277" s="54"/>
      <c r="PSD277" s="66"/>
      <c r="PSE277" s="54"/>
      <c r="PSF277" s="66"/>
      <c r="PSG277" s="54"/>
      <c r="PSH277" s="66"/>
      <c r="PSI277" s="54"/>
      <c r="PSJ277" s="66"/>
      <c r="PSK277" s="54"/>
      <c r="PSL277" s="66"/>
      <c r="PSM277" s="54"/>
      <c r="PSN277" s="66"/>
      <c r="PSO277" s="54"/>
      <c r="PSP277" s="66"/>
      <c r="PSQ277" s="54"/>
      <c r="PSR277" s="66"/>
      <c r="PSS277" s="54"/>
      <c r="PST277" s="66"/>
      <c r="PSU277" s="54"/>
      <c r="PSV277" s="66"/>
      <c r="PSW277" s="54"/>
      <c r="PSX277" s="66"/>
      <c r="PSY277" s="54"/>
      <c r="PSZ277" s="66"/>
      <c r="PTA277" s="54"/>
      <c r="PTB277" s="66"/>
      <c r="PTC277" s="54"/>
      <c r="PTD277" s="66"/>
      <c r="PTE277" s="54"/>
      <c r="PTF277" s="66"/>
      <c r="PTG277" s="54"/>
      <c r="PTH277" s="66"/>
      <c r="PTI277" s="54"/>
      <c r="PTJ277" s="66"/>
      <c r="PTK277" s="54"/>
      <c r="PTL277" s="66"/>
      <c r="PTM277" s="54"/>
      <c r="PTN277" s="66"/>
      <c r="PTO277" s="54"/>
      <c r="PTP277" s="66"/>
      <c r="PTQ277" s="54"/>
      <c r="PTR277" s="66"/>
      <c r="PTS277" s="54"/>
      <c r="PTT277" s="66"/>
      <c r="PTU277" s="54"/>
      <c r="PTV277" s="66"/>
      <c r="PTW277" s="54"/>
      <c r="PTX277" s="66"/>
      <c r="PTY277" s="54"/>
      <c r="PTZ277" s="66"/>
      <c r="PUA277" s="54"/>
      <c r="PUB277" s="66"/>
      <c r="PUC277" s="54"/>
      <c r="PUD277" s="66"/>
      <c r="PUE277" s="54"/>
      <c r="PUF277" s="66"/>
      <c r="PUG277" s="54"/>
      <c r="PUH277" s="66"/>
      <c r="PUI277" s="54"/>
      <c r="PUJ277" s="66"/>
      <c r="PUK277" s="54"/>
      <c r="PUL277" s="66"/>
      <c r="PUM277" s="54"/>
      <c r="PUN277" s="66"/>
      <c r="PUO277" s="54"/>
      <c r="PUP277" s="66"/>
      <c r="PUQ277" s="54"/>
      <c r="PUR277" s="66"/>
      <c r="PUS277" s="54"/>
      <c r="PUT277" s="66"/>
      <c r="PUU277" s="54"/>
      <c r="PUV277" s="66"/>
      <c r="PUW277" s="54"/>
      <c r="PUX277" s="66"/>
      <c r="PUY277" s="54"/>
      <c r="PUZ277" s="66"/>
      <c r="PVA277" s="54"/>
      <c r="PVB277" s="66"/>
      <c r="PVC277" s="54"/>
      <c r="PVD277" s="66"/>
      <c r="PVE277" s="54"/>
      <c r="PVF277" s="66"/>
      <c r="PVG277" s="54"/>
      <c r="PVH277" s="66"/>
      <c r="PVI277" s="54"/>
      <c r="PVJ277" s="66"/>
      <c r="PVK277" s="54"/>
      <c r="PVL277" s="66"/>
      <c r="PVM277" s="54"/>
      <c r="PVN277" s="66"/>
      <c r="PVO277" s="54"/>
      <c r="PVP277" s="66"/>
      <c r="PVQ277" s="54"/>
      <c r="PVR277" s="66"/>
      <c r="PVS277" s="54"/>
      <c r="PVT277" s="66"/>
      <c r="PVU277" s="54"/>
      <c r="PVV277" s="66"/>
      <c r="PVW277" s="54"/>
      <c r="PVX277" s="66"/>
      <c r="PVY277" s="54"/>
      <c r="PVZ277" s="66"/>
      <c r="PWA277" s="54"/>
      <c r="PWB277" s="66"/>
      <c r="PWC277" s="54"/>
      <c r="PWD277" s="66"/>
      <c r="PWE277" s="54"/>
      <c r="PWF277" s="66"/>
      <c r="PWG277" s="54"/>
      <c r="PWH277" s="66"/>
      <c r="PWI277" s="54"/>
      <c r="PWJ277" s="66"/>
      <c r="PWK277" s="54"/>
      <c r="PWL277" s="66"/>
      <c r="PWM277" s="54"/>
      <c r="PWN277" s="66"/>
      <c r="PWO277" s="54"/>
      <c r="PWP277" s="66"/>
      <c r="PWQ277" s="54"/>
      <c r="PWR277" s="66"/>
      <c r="PWS277" s="54"/>
      <c r="PWT277" s="66"/>
      <c r="PWU277" s="54"/>
      <c r="PWV277" s="66"/>
      <c r="PWW277" s="54"/>
      <c r="PWX277" s="66"/>
      <c r="PWY277" s="54"/>
      <c r="PWZ277" s="66"/>
      <c r="PXA277" s="54"/>
      <c r="PXB277" s="66"/>
      <c r="PXC277" s="54"/>
      <c r="PXD277" s="66"/>
      <c r="PXE277" s="54"/>
      <c r="PXF277" s="66"/>
      <c r="PXG277" s="54"/>
      <c r="PXH277" s="66"/>
      <c r="PXI277" s="54"/>
      <c r="PXJ277" s="66"/>
      <c r="PXK277" s="54"/>
      <c r="PXL277" s="66"/>
      <c r="PXM277" s="54"/>
      <c r="PXN277" s="66"/>
      <c r="PXO277" s="54"/>
      <c r="PXP277" s="66"/>
      <c r="PXQ277" s="54"/>
      <c r="PXR277" s="66"/>
      <c r="PXS277" s="54"/>
      <c r="PXT277" s="66"/>
      <c r="PXU277" s="54"/>
      <c r="PXV277" s="66"/>
      <c r="PXW277" s="54"/>
      <c r="PXX277" s="66"/>
      <c r="PXY277" s="54"/>
      <c r="PXZ277" s="66"/>
      <c r="PYA277" s="54"/>
      <c r="PYB277" s="66"/>
      <c r="PYC277" s="54"/>
      <c r="PYD277" s="66"/>
      <c r="PYE277" s="54"/>
      <c r="PYF277" s="66"/>
      <c r="PYG277" s="54"/>
      <c r="PYH277" s="66"/>
      <c r="PYI277" s="54"/>
      <c r="PYJ277" s="66"/>
      <c r="PYK277" s="54"/>
      <c r="PYL277" s="66"/>
      <c r="PYM277" s="54"/>
      <c r="PYN277" s="66"/>
      <c r="PYO277" s="54"/>
      <c r="PYP277" s="66"/>
      <c r="PYQ277" s="54"/>
      <c r="PYR277" s="66"/>
      <c r="PYS277" s="54"/>
      <c r="PYT277" s="66"/>
      <c r="PYU277" s="54"/>
      <c r="PYV277" s="66"/>
      <c r="PYW277" s="54"/>
      <c r="PYX277" s="66"/>
      <c r="PYY277" s="54"/>
      <c r="PYZ277" s="66"/>
      <c r="PZA277" s="54"/>
      <c r="PZB277" s="66"/>
      <c r="PZC277" s="54"/>
      <c r="PZD277" s="66"/>
      <c r="PZE277" s="54"/>
      <c r="PZF277" s="66"/>
      <c r="PZG277" s="54"/>
      <c r="PZH277" s="66"/>
      <c r="PZI277" s="54"/>
      <c r="PZJ277" s="66"/>
      <c r="PZK277" s="54"/>
      <c r="PZL277" s="66"/>
      <c r="PZM277" s="54"/>
      <c r="PZN277" s="66"/>
      <c r="PZO277" s="54"/>
      <c r="PZP277" s="66"/>
      <c r="PZQ277" s="54"/>
      <c r="PZR277" s="66"/>
      <c r="PZS277" s="54"/>
      <c r="PZT277" s="66"/>
      <c r="PZU277" s="54"/>
      <c r="PZV277" s="66"/>
      <c r="PZW277" s="54"/>
      <c r="PZX277" s="66"/>
      <c r="PZY277" s="54"/>
      <c r="PZZ277" s="66"/>
      <c r="QAA277" s="54"/>
      <c r="QAB277" s="66"/>
      <c r="QAC277" s="54"/>
      <c r="QAD277" s="66"/>
      <c r="QAE277" s="54"/>
      <c r="QAF277" s="66"/>
      <c r="QAG277" s="54"/>
      <c r="QAH277" s="66"/>
      <c r="QAI277" s="54"/>
      <c r="QAJ277" s="66"/>
      <c r="QAK277" s="54"/>
      <c r="QAL277" s="66"/>
      <c r="QAM277" s="54"/>
      <c r="QAN277" s="66"/>
      <c r="QAO277" s="54"/>
      <c r="QAP277" s="66"/>
      <c r="QAQ277" s="54"/>
      <c r="QAR277" s="66"/>
      <c r="QAS277" s="54"/>
      <c r="QAT277" s="66"/>
      <c r="QAU277" s="54"/>
      <c r="QAV277" s="66"/>
      <c r="QAW277" s="54"/>
      <c r="QAX277" s="66"/>
      <c r="QAY277" s="54"/>
      <c r="QAZ277" s="66"/>
      <c r="QBA277" s="54"/>
      <c r="QBB277" s="66"/>
      <c r="QBC277" s="54"/>
      <c r="QBD277" s="66"/>
      <c r="QBE277" s="54"/>
      <c r="QBF277" s="66"/>
      <c r="QBG277" s="54"/>
      <c r="QBH277" s="66"/>
      <c r="QBI277" s="54"/>
      <c r="QBJ277" s="66"/>
      <c r="QBK277" s="54"/>
      <c r="QBL277" s="66"/>
      <c r="QBM277" s="54"/>
      <c r="QBN277" s="66"/>
      <c r="QBO277" s="54"/>
      <c r="QBP277" s="66"/>
      <c r="QBQ277" s="54"/>
      <c r="QBR277" s="66"/>
      <c r="QBS277" s="54"/>
      <c r="QBT277" s="66"/>
      <c r="QBU277" s="54"/>
      <c r="QBV277" s="66"/>
      <c r="QBW277" s="54"/>
      <c r="QBX277" s="66"/>
      <c r="QBY277" s="54"/>
      <c r="QBZ277" s="66"/>
      <c r="QCA277" s="54"/>
      <c r="QCB277" s="66"/>
      <c r="QCC277" s="54"/>
      <c r="QCD277" s="66"/>
      <c r="QCE277" s="54"/>
      <c r="QCF277" s="66"/>
      <c r="QCG277" s="54"/>
      <c r="QCH277" s="66"/>
      <c r="QCI277" s="54"/>
      <c r="QCJ277" s="66"/>
      <c r="QCK277" s="54"/>
      <c r="QCL277" s="66"/>
      <c r="QCM277" s="54"/>
      <c r="QCN277" s="66"/>
      <c r="QCO277" s="54"/>
      <c r="QCP277" s="66"/>
      <c r="QCQ277" s="54"/>
      <c r="QCR277" s="66"/>
      <c r="QCS277" s="54"/>
      <c r="QCT277" s="66"/>
      <c r="QCU277" s="54"/>
      <c r="QCV277" s="66"/>
      <c r="QCW277" s="54"/>
      <c r="QCX277" s="66"/>
      <c r="QCY277" s="54"/>
      <c r="QCZ277" s="66"/>
      <c r="QDA277" s="54"/>
      <c r="QDB277" s="66"/>
      <c r="QDC277" s="54"/>
      <c r="QDD277" s="66"/>
      <c r="QDE277" s="54"/>
      <c r="QDF277" s="66"/>
      <c r="QDG277" s="54"/>
      <c r="QDH277" s="66"/>
      <c r="QDI277" s="54"/>
      <c r="QDJ277" s="66"/>
      <c r="QDK277" s="54"/>
      <c r="QDL277" s="66"/>
      <c r="QDM277" s="54"/>
      <c r="QDN277" s="66"/>
      <c r="QDO277" s="54"/>
      <c r="QDP277" s="66"/>
      <c r="QDQ277" s="54"/>
      <c r="QDR277" s="66"/>
      <c r="QDS277" s="54"/>
      <c r="QDT277" s="66"/>
      <c r="QDU277" s="54"/>
      <c r="QDV277" s="66"/>
      <c r="QDW277" s="54"/>
      <c r="QDX277" s="66"/>
      <c r="QDY277" s="54"/>
      <c r="QDZ277" s="66"/>
      <c r="QEA277" s="54"/>
      <c r="QEB277" s="66"/>
      <c r="QEC277" s="54"/>
      <c r="QED277" s="66"/>
      <c r="QEE277" s="54"/>
      <c r="QEF277" s="66"/>
      <c r="QEG277" s="54"/>
      <c r="QEH277" s="66"/>
      <c r="QEI277" s="54"/>
      <c r="QEJ277" s="66"/>
      <c r="QEK277" s="54"/>
      <c r="QEL277" s="66"/>
      <c r="QEM277" s="54"/>
      <c r="QEN277" s="66"/>
      <c r="QEO277" s="54"/>
      <c r="QEP277" s="66"/>
      <c r="QEQ277" s="54"/>
      <c r="QER277" s="66"/>
      <c r="QES277" s="54"/>
      <c r="QET277" s="66"/>
      <c r="QEU277" s="54"/>
      <c r="QEV277" s="66"/>
      <c r="QEW277" s="54"/>
      <c r="QEX277" s="66"/>
      <c r="QEY277" s="54"/>
      <c r="QEZ277" s="66"/>
      <c r="QFA277" s="54"/>
      <c r="QFB277" s="66"/>
      <c r="QFC277" s="54"/>
      <c r="QFD277" s="66"/>
      <c r="QFE277" s="54"/>
      <c r="QFF277" s="66"/>
      <c r="QFG277" s="54"/>
      <c r="QFH277" s="66"/>
      <c r="QFI277" s="54"/>
      <c r="QFJ277" s="66"/>
      <c r="QFK277" s="54"/>
      <c r="QFL277" s="66"/>
      <c r="QFM277" s="54"/>
      <c r="QFN277" s="66"/>
      <c r="QFO277" s="54"/>
      <c r="QFP277" s="66"/>
      <c r="QFQ277" s="54"/>
      <c r="QFR277" s="66"/>
      <c r="QFS277" s="54"/>
      <c r="QFT277" s="66"/>
      <c r="QFU277" s="54"/>
      <c r="QFV277" s="66"/>
      <c r="QFW277" s="54"/>
      <c r="QFX277" s="66"/>
      <c r="QFY277" s="54"/>
      <c r="QFZ277" s="66"/>
      <c r="QGA277" s="54"/>
      <c r="QGB277" s="66"/>
      <c r="QGC277" s="54"/>
      <c r="QGD277" s="66"/>
      <c r="QGE277" s="54"/>
      <c r="QGF277" s="66"/>
      <c r="QGG277" s="54"/>
      <c r="QGH277" s="66"/>
      <c r="QGI277" s="54"/>
      <c r="QGJ277" s="66"/>
      <c r="QGK277" s="54"/>
      <c r="QGL277" s="66"/>
      <c r="QGM277" s="54"/>
      <c r="QGN277" s="66"/>
      <c r="QGO277" s="54"/>
      <c r="QGP277" s="66"/>
      <c r="QGQ277" s="54"/>
      <c r="QGR277" s="66"/>
      <c r="QGS277" s="54"/>
      <c r="QGT277" s="66"/>
      <c r="QGU277" s="54"/>
      <c r="QGV277" s="66"/>
      <c r="QGW277" s="54"/>
      <c r="QGX277" s="66"/>
      <c r="QGY277" s="54"/>
      <c r="QGZ277" s="66"/>
      <c r="QHA277" s="54"/>
      <c r="QHB277" s="66"/>
      <c r="QHC277" s="54"/>
      <c r="QHD277" s="66"/>
      <c r="QHE277" s="54"/>
      <c r="QHF277" s="66"/>
      <c r="QHG277" s="54"/>
      <c r="QHH277" s="66"/>
      <c r="QHI277" s="54"/>
      <c r="QHJ277" s="66"/>
      <c r="QHK277" s="54"/>
      <c r="QHL277" s="66"/>
      <c r="QHM277" s="54"/>
      <c r="QHN277" s="66"/>
      <c r="QHO277" s="54"/>
      <c r="QHP277" s="66"/>
      <c r="QHQ277" s="54"/>
      <c r="QHR277" s="66"/>
      <c r="QHS277" s="54"/>
      <c r="QHT277" s="66"/>
      <c r="QHU277" s="54"/>
      <c r="QHV277" s="66"/>
      <c r="QHW277" s="54"/>
      <c r="QHX277" s="66"/>
      <c r="QHY277" s="54"/>
      <c r="QHZ277" s="66"/>
      <c r="QIA277" s="54"/>
      <c r="QIB277" s="66"/>
      <c r="QIC277" s="54"/>
      <c r="QID277" s="66"/>
      <c r="QIE277" s="54"/>
      <c r="QIF277" s="66"/>
      <c r="QIG277" s="54"/>
      <c r="QIH277" s="66"/>
      <c r="QII277" s="54"/>
      <c r="QIJ277" s="66"/>
      <c r="QIK277" s="54"/>
      <c r="QIL277" s="66"/>
      <c r="QIM277" s="54"/>
      <c r="QIN277" s="66"/>
      <c r="QIO277" s="54"/>
      <c r="QIP277" s="66"/>
      <c r="QIQ277" s="54"/>
      <c r="QIR277" s="66"/>
      <c r="QIS277" s="54"/>
      <c r="QIT277" s="66"/>
      <c r="QIU277" s="54"/>
      <c r="QIV277" s="66"/>
      <c r="QIW277" s="54"/>
      <c r="QIX277" s="66"/>
      <c r="QIY277" s="54"/>
      <c r="QIZ277" s="66"/>
      <c r="QJA277" s="54"/>
      <c r="QJB277" s="66"/>
      <c r="QJC277" s="54"/>
      <c r="QJD277" s="66"/>
      <c r="QJE277" s="54"/>
      <c r="QJF277" s="66"/>
      <c r="QJG277" s="54"/>
      <c r="QJH277" s="66"/>
      <c r="QJI277" s="54"/>
      <c r="QJJ277" s="66"/>
      <c r="QJK277" s="54"/>
      <c r="QJL277" s="66"/>
      <c r="QJM277" s="54"/>
      <c r="QJN277" s="66"/>
      <c r="QJO277" s="54"/>
      <c r="QJP277" s="66"/>
      <c r="QJQ277" s="54"/>
      <c r="QJR277" s="66"/>
      <c r="QJS277" s="54"/>
      <c r="QJT277" s="66"/>
      <c r="QJU277" s="54"/>
      <c r="QJV277" s="66"/>
      <c r="QJW277" s="54"/>
      <c r="QJX277" s="66"/>
      <c r="QJY277" s="54"/>
      <c r="QJZ277" s="66"/>
      <c r="QKA277" s="54"/>
      <c r="QKB277" s="66"/>
      <c r="QKC277" s="54"/>
      <c r="QKD277" s="66"/>
      <c r="QKE277" s="54"/>
      <c r="QKF277" s="66"/>
      <c r="QKG277" s="54"/>
      <c r="QKH277" s="66"/>
      <c r="QKI277" s="54"/>
      <c r="QKJ277" s="66"/>
      <c r="QKK277" s="54"/>
      <c r="QKL277" s="66"/>
      <c r="QKM277" s="54"/>
      <c r="QKN277" s="66"/>
      <c r="QKO277" s="54"/>
      <c r="QKP277" s="66"/>
      <c r="QKQ277" s="54"/>
      <c r="QKR277" s="66"/>
      <c r="QKS277" s="54"/>
      <c r="QKT277" s="66"/>
      <c r="QKU277" s="54"/>
      <c r="QKV277" s="66"/>
      <c r="QKW277" s="54"/>
      <c r="QKX277" s="66"/>
      <c r="QKY277" s="54"/>
      <c r="QKZ277" s="66"/>
      <c r="QLA277" s="54"/>
      <c r="QLB277" s="66"/>
      <c r="QLC277" s="54"/>
      <c r="QLD277" s="66"/>
      <c r="QLE277" s="54"/>
      <c r="QLF277" s="66"/>
      <c r="QLG277" s="54"/>
      <c r="QLH277" s="66"/>
      <c r="QLI277" s="54"/>
      <c r="QLJ277" s="66"/>
      <c r="QLK277" s="54"/>
      <c r="QLL277" s="66"/>
      <c r="QLM277" s="54"/>
      <c r="QLN277" s="66"/>
      <c r="QLO277" s="54"/>
      <c r="QLP277" s="66"/>
      <c r="QLQ277" s="54"/>
      <c r="QLR277" s="66"/>
      <c r="QLS277" s="54"/>
      <c r="QLT277" s="66"/>
      <c r="QLU277" s="54"/>
      <c r="QLV277" s="66"/>
      <c r="QLW277" s="54"/>
      <c r="QLX277" s="66"/>
      <c r="QLY277" s="54"/>
      <c r="QLZ277" s="66"/>
      <c r="QMA277" s="54"/>
      <c r="QMB277" s="66"/>
      <c r="QMC277" s="54"/>
      <c r="QMD277" s="66"/>
      <c r="QME277" s="54"/>
      <c r="QMF277" s="66"/>
      <c r="QMG277" s="54"/>
      <c r="QMH277" s="66"/>
      <c r="QMI277" s="54"/>
      <c r="QMJ277" s="66"/>
      <c r="QMK277" s="54"/>
      <c r="QML277" s="66"/>
      <c r="QMM277" s="54"/>
      <c r="QMN277" s="66"/>
      <c r="QMO277" s="54"/>
      <c r="QMP277" s="66"/>
      <c r="QMQ277" s="54"/>
      <c r="QMR277" s="66"/>
      <c r="QMS277" s="54"/>
      <c r="QMT277" s="66"/>
      <c r="QMU277" s="54"/>
      <c r="QMV277" s="66"/>
      <c r="QMW277" s="54"/>
      <c r="QMX277" s="66"/>
      <c r="QMY277" s="54"/>
      <c r="QMZ277" s="66"/>
      <c r="QNA277" s="54"/>
      <c r="QNB277" s="66"/>
      <c r="QNC277" s="54"/>
      <c r="QND277" s="66"/>
      <c r="QNE277" s="54"/>
      <c r="QNF277" s="66"/>
      <c r="QNG277" s="54"/>
      <c r="QNH277" s="66"/>
      <c r="QNI277" s="54"/>
      <c r="QNJ277" s="66"/>
      <c r="QNK277" s="54"/>
      <c r="QNL277" s="66"/>
      <c r="QNM277" s="54"/>
      <c r="QNN277" s="66"/>
      <c r="QNO277" s="54"/>
      <c r="QNP277" s="66"/>
      <c r="QNQ277" s="54"/>
      <c r="QNR277" s="66"/>
      <c r="QNS277" s="54"/>
      <c r="QNT277" s="66"/>
      <c r="QNU277" s="54"/>
      <c r="QNV277" s="66"/>
      <c r="QNW277" s="54"/>
      <c r="QNX277" s="66"/>
      <c r="QNY277" s="54"/>
      <c r="QNZ277" s="66"/>
      <c r="QOA277" s="54"/>
      <c r="QOB277" s="66"/>
      <c r="QOC277" s="54"/>
      <c r="QOD277" s="66"/>
      <c r="QOE277" s="54"/>
      <c r="QOF277" s="66"/>
      <c r="QOG277" s="54"/>
      <c r="QOH277" s="66"/>
      <c r="QOI277" s="54"/>
      <c r="QOJ277" s="66"/>
      <c r="QOK277" s="54"/>
      <c r="QOL277" s="66"/>
      <c r="QOM277" s="54"/>
      <c r="QON277" s="66"/>
      <c r="QOO277" s="54"/>
      <c r="QOP277" s="66"/>
      <c r="QOQ277" s="54"/>
      <c r="QOR277" s="66"/>
      <c r="QOS277" s="54"/>
      <c r="QOT277" s="66"/>
      <c r="QOU277" s="54"/>
      <c r="QOV277" s="66"/>
      <c r="QOW277" s="54"/>
      <c r="QOX277" s="66"/>
      <c r="QOY277" s="54"/>
      <c r="QOZ277" s="66"/>
      <c r="QPA277" s="54"/>
      <c r="QPB277" s="66"/>
      <c r="QPC277" s="54"/>
      <c r="QPD277" s="66"/>
      <c r="QPE277" s="54"/>
      <c r="QPF277" s="66"/>
      <c r="QPG277" s="54"/>
      <c r="QPH277" s="66"/>
      <c r="QPI277" s="54"/>
      <c r="QPJ277" s="66"/>
      <c r="QPK277" s="54"/>
      <c r="QPL277" s="66"/>
      <c r="QPM277" s="54"/>
      <c r="QPN277" s="66"/>
      <c r="QPO277" s="54"/>
      <c r="QPP277" s="66"/>
      <c r="QPQ277" s="54"/>
      <c r="QPR277" s="66"/>
      <c r="QPS277" s="54"/>
      <c r="QPT277" s="66"/>
      <c r="QPU277" s="54"/>
      <c r="QPV277" s="66"/>
      <c r="QPW277" s="54"/>
      <c r="QPX277" s="66"/>
      <c r="QPY277" s="54"/>
      <c r="QPZ277" s="66"/>
      <c r="QQA277" s="54"/>
      <c r="QQB277" s="66"/>
      <c r="QQC277" s="54"/>
      <c r="QQD277" s="66"/>
      <c r="QQE277" s="54"/>
      <c r="QQF277" s="66"/>
      <c r="QQG277" s="54"/>
      <c r="QQH277" s="66"/>
      <c r="QQI277" s="54"/>
      <c r="QQJ277" s="66"/>
      <c r="QQK277" s="54"/>
      <c r="QQL277" s="66"/>
      <c r="QQM277" s="54"/>
      <c r="QQN277" s="66"/>
      <c r="QQO277" s="54"/>
      <c r="QQP277" s="66"/>
      <c r="QQQ277" s="54"/>
      <c r="QQR277" s="66"/>
      <c r="QQS277" s="54"/>
      <c r="QQT277" s="66"/>
      <c r="QQU277" s="54"/>
      <c r="QQV277" s="66"/>
      <c r="QQW277" s="54"/>
      <c r="QQX277" s="66"/>
      <c r="QQY277" s="54"/>
      <c r="QQZ277" s="66"/>
      <c r="QRA277" s="54"/>
      <c r="QRB277" s="66"/>
      <c r="QRC277" s="54"/>
      <c r="QRD277" s="66"/>
      <c r="QRE277" s="54"/>
      <c r="QRF277" s="66"/>
      <c r="QRG277" s="54"/>
      <c r="QRH277" s="66"/>
      <c r="QRI277" s="54"/>
      <c r="QRJ277" s="66"/>
      <c r="QRK277" s="54"/>
      <c r="QRL277" s="66"/>
      <c r="QRM277" s="54"/>
      <c r="QRN277" s="66"/>
      <c r="QRO277" s="54"/>
      <c r="QRP277" s="66"/>
      <c r="QRQ277" s="54"/>
      <c r="QRR277" s="66"/>
      <c r="QRS277" s="54"/>
      <c r="QRT277" s="66"/>
      <c r="QRU277" s="54"/>
      <c r="QRV277" s="66"/>
      <c r="QRW277" s="54"/>
      <c r="QRX277" s="66"/>
      <c r="QRY277" s="54"/>
      <c r="QRZ277" s="66"/>
      <c r="QSA277" s="54"/>
      <c r="QSB277" s="66"/>
      <c r="QSC277" s="54"/>
      <c r="QSD277" s="66"/>
      <c r="QSE277" s="54"/>
      <c r="QSF277" s="66"/>
      <c r="QSG277" s="54"/>
      <c r="QSH277" s="66"/>
      <c r="QSI277" s="54"/>
      <c r="QSJ277" s="66"/>
      <c r="QSK277" s="54"/>
      <c r="QSL277" s="66"/>
      <c r="QSM277" s="54"/>
      <c r="QSN277" s="66"/>
      <c r="QSO277" s="54"/>
      <c r="QSP277" s="66"/>
      <c r="QSQ277" s="54"/>
      <c r="QSR277" s="66"/>
      <c r="QSS277" s="54"/>
      <c r="QST277" s="66"/>
      <c r="QSU277" s="54"/>
      <c r="QSV277" s="66"/>
      <c r="QSW277" s="54"/>
      <c r="QSX277" s="66"/>
      <c r="QSY277" s="54"/>
      <c r="QSZ277" s="66"/>
      <c r="QTA277" s="54"/>
      <c r="QTB277" s="66"/>
      <c r="QTC277" s="54"/>
      <c r="QTD277" s="66"/>
      <c r="QTE277" s="54"/>
      <c r="QTF277" s="66"/>
      <c r="QTG277" s="54"/>
      <c r="QTH277" s="66"/>
      <c r="QTI277" s="54"/>
      <c r="QTJ277" s="66"/>
      <c r="QTK277" s="54"/>
      <c r="QTL277" s="66"/>
      <c r="QTM277" s="54"/>
      <c r="QTN277" s="66"/>
      <c r="QTO277" s="54"/>
      <c r="QTP277" s="66"/>
      <c r="QTQ277" s="54"/>
      <c r="QTR277" s="66"/>
      <c r="QTS277" s="54"/>
      <c r="QTT277" s="66"/>
      <c r="QTU277" s="54"/>
      <c r="QTV277" s="66"/>
      <c r="QTW277" s="54"/>
      <c r="QTX277" s="66"/>
      <c r="QTY277" s="54"/>
      <c r="QTZ277" s="66"/>
      <c r="QUA277" s="54"/>
      <c r="QUB277" s="66"/>
      <c r="QUC277" s="54"/>
      <c r="QUD277" s="66"/>
      <c r="QUE277" s="54"/>
      <c r="QUF277" s="66"/>
      <c r="QUG277" s="54"/>
      <c r="QUH277" s="66"/>
      <c r="QUI277" s="54"/>
      <c r="QUJ277" s="66"/>
      <c r="QUK277" s="54"/>
      <c r="QUL277" s="66"/>
      <c r="QUM277" s="54"/>
      <c r="QUN277" s="66"/>
      <c r="QUO277" s="54"/>
      <c r="QUP277" s="66"/>
      <c r="QUQ277" s="54"/>
      <c r="QUR277" s="66"/>
      <c r="QUS277" s="54"/>
      <c r="QUT277" s="66"/>
      <c r="QUU277" s="54"/>
      <c r="QUV277" s="66"/>
      <c r="QUW277" s="54"/>
      <c r="QUX277" s="66"/>
      <c r="QUY277" s="54"/>
      <c r="QUZ277" s="66"/>
      <c r="QVA277" s="54"/>
      <c r="QVB277" s="66"/>
      <c r="QVC277" s="54"/>
      <c r="QVD277" s="66"/>
      <c r="QVE277" s="54"/>
      <c r="QVF277" s="66"/>
      <c r="QVG277" s="54"/>
      <c r="QVH277" s="66"/>
      <c r="QVI277" s="54"/>
      <c r="QVJ277" s="66"/>
      <c r="QVK277" s="54"/>
      <c r="QVL277" s="66"/>
      <c r="QVM277" s="54"/>
      <c r="QVN277" s="66"/>
      <c r="QVO277" s="54"/>
      <c r="QVP277" s="66"/>
      <c r="QVQ277" s="54"/>
      <c r="QVR277" s="66"/>
      <c r="QVS277" s="54"/>
      <c r="QVT277" s="66"/>
      <c r="QVU277" s="54"/>
      <c r="QVV277" s="66"/>
      <c r="QVW277" s="54"/>
      <c r="QVX277" s="66"/>
      <c r="QVY277" s="54"/>
      <c r="QVZ277" s="66"/>
      <c r="QWA277" s="54"/>
      <c r="QWB277" s="66"/>
      <c r="QWC277" s="54"/>
      <c r="QWD277" s="66"/>
      <c r="QWE277" s="54"/>
      <c r="QWF277" s="66"/>
      <c r="QWG277" s="54"/>
      <c r="QWH277" s="66"/>
      <c r="QWI277" s="54"/>
      <c r="QWJ277" s="66"/>
      <c r="QWK277" s="54"/>
      <c r="QWL277" s="66"/>
      <c r="QWM277" s="54"/>
      <c r="QWN277" s="66"/>
      <c r="QWO277" s="54"/>
      <c r="QWP277" s="66"/>
      <c r="QWQ277" s="54"/>
      <c r="QWR277" s="66"/>
      <c r="QWS277" s="54"/>
      <c r="QWT277" s="66"/>
      <c r="QWU277" s="54"/>
      <c r="QWV277" s="66"/>
      <c r="QWW277" s="54"/>
      <c r="QWX277" s="66"/>
      <c r="QWY277" s="54"/>
      <c r="QWZ277" s="66"/>
      <c r="QXA277" s="54"/>
      <c r="QXB277" s="66"/>
      <c r="QXC277" s="54"/>
      <c r="QXD277" s="66"/>
      <c r="QXE277" s="54"/>
      <c r="QXF277" s="66"/>
      <c r="QXG277" s="54"/>
      <c r="QXH277" s="66"/>
      <c r="QXI277" s="54"/>
      <c r="QXJ277" s="66"/>
      <c r="QXK277" s="54"/>
      <c r="QXL277" s="66"/>
      <c r="QXM277" s="54"/>
      <c r="QXN277" s="66"/>
      <c r="QXO277" s="54"/>
      <c r="QXP277" s="66"/>
      <c r="QXQ277" s="54"/>
      <c r="QXR277" s="66"/>
      <c r="QXS277" s="54"/>
      <c r="QXT277" s="66"/>
      <c r="QXU277" s="54"/>
      <c r="QXV277" s="66"/>
      <c r="QXW277" s="54"/>
      <c r="QXX277" s="66"/>
      <c r="QXY277" s="54"/>
      <c r="QXZ277" s="66"/>
      <c r="QYA277" s="54"/>
      <c r="QYB277" s="66"/>
      <c r="QYC277" s="54"/>
      <c r="QYD277" s="66"/>
      <c r="QYE277" s="54"/>
      <c r="QYF277" s="66"/>
      <c r="QYG277" s="54"/>
      <c r="QYH277" s="66"/>
      <c r="QYI277" s="54"/>
      <c r="QYJ277" s="66"/>
      <c r="QYK277" s="54"/>
      <c r="QYL277" s="66"/>
      <c r="QYM277" s="54"/>
      <c r="QYN277" s="66"/>
      <c r="QYO277" s="54"/>
      <c r="QYP277" s="66"/>
      <c r="QYQ277" s="54"/>
      <c r="QYR277" s="66"/>
      <c r="QYS277" s="54"/>
      <c r="QYT277" s="66"/>
      <c r="QYU277" s="54"/>
      <c r="QYV277" s="66"/>
      <c r="QYW277" s="54"/>
      <c r="QYX277" s="66"/>
      <c r="QYY277" s="54"/>
      <c r="QYZ277" s="66"/>
      <c r="QZA277" s="54"/>
      <c r="QZB277" s="66"/>
      <c r="QZC277" s="54"/>
      <c r="QZD277" s="66"/>
      <c r="QZE277" s="54"/>
      <c r="QZF277" s="66"/>
      <c r="QZG277" s="54"/>
      <c r="QZH277" s="66"/>
      <c r="QZI277" s="54"/>
      <c r="QZJ277" s="66"/>
      <c r="QZK277" s="54"/>
      <c r="QZL277" s="66"/>
      <c r="QZM277" s="54"/>
      <c r="QZN277" s="66"/>
      <c r="QZO277" s="54"/>
      <c r="QZP277" s="66"/>
      <c r="QZQ277" s="54"/>
      <c r="QZR277" s="66"/>
      <c r="QZS277" s="54"/>
      <c r="QZT277" s="66"/>
      <c r="QZU277" s="54"/>
      <c r="QZV277" s="66"/>
      <c r="QZW277" s="54"/>
      <c r="QZX277" s="66"/>
      <c r="QZY277" s="54"/>
      <c r="QZZ277" s="66"/>
      <c r="RAA277" s="54"/>
      <c r="RAB277" s="66"/>
      <c r="RAC277" s="54"/>
      <c r="RAD277" s="66"/>
      <c r="RAE277" s="54"/>
      <c r="RAF277" s="66"/>
      <c r="RAG277" s="54"/>
      <c r="RAH277" s="66"/>
      <c r="RAI277" s="54"/>
      <c r="RAJ277" s="66"/>
      <c r="RAK277" s="54"/>
      <c r="RAL277" s="66"/>
      <c r="RAM277" s="54"/>
      <c r="RAN277" s="66"/>
      <c r="RAO277" s="54"/>
      <c r="RAP277" s="66"/>
      <c r="RAQ277" s="54"/>
      <c r="RAR277" s="66"/>
      <c r="RAS277" s="54"/>
      <c r="RAT277" s="66"/>
      <c r="RAU277" s="54"/>
      <c r="RAV277" s="66"/>
      <c r="RAW277" s="54"/>
      <c r="RAX277" s="66"/>
      <c r="RAY277" s="54"/>
      <c r="RAZ277" s="66"/>
      <c r="RBA277" s="54"/>
      <c r="RBB277" s="66"/>
      <c r="RBC277" s="54"/>
      <c r="RBD277" s="66"/>
      <c r="RBE277" s="54"/>
      <c r="RBF277" s="66"/>
      <c r="RBG277" s="54"/>
      <c r="RBH277" s="66"/>
      <c r="RBI277" s="54"/>
      <c r="RBJ277" s="66"/>
      <c r="RBK277" s="54"/>
      <c r="RBL277" s="66"/>
      <c r="RBM277" s="54"/>
      <c r="RBN277" s="66"/>
      <c r="RBO277" s="54"/>
      <c r="RBP277" s="66"/>
      <c r="RBQ277" s="54"/>
      <c r="RBR277" s="66"/>
      <c r="RBS277" s="54"/>
      <c r="RBT277" s="66"/>
      <c r="RBU277" s="54"/>
      <c r="RBV277" s="66"/>
      <c r="RBW277" s="54"/>
      <c r="RBX277" s="66"/>
      <c r="RBY277" s="54"/>
      <c r="RBZ277" s="66"/>
      <c r="RCA277" s="54"/>
      <c r="RCB277" s="66"/>
      <c r="RCC277" s="54"/>
      <c r="RCD277" s="66"/>
      <c r="RCE277" s="54"/>
      <c r="RCF277" s="66"/>
      <c r="RCG277" s="54"/>
      <c r="RCH277" s="66"/>
      <c r="RCI277" s="54"/>
      <c r="RCJ277" s="66"/>
      <c r="RCK277" s="54"/>
      <c r="RCL277" s="66"/>
      <c r="RCM277" s="54"/>
      <c r="RCN277" s="66"/>
      <c r="RCO277" s="54"/>
      <c r="RCP277" s="66"/>
      <c r="RCQ277" s="54"/>
      <c r="RCR277" s="66"/>
      <c r="RCS277" s="54"/>
      <c r="RCT277" s="66"/>
      <c r="RCU277" s="54"/>
      <c r="RCV277" s="66"/>
      <c r="RCW277" s="54"/>
      <c r="RCX277" s="66"/>
      <c r="RCY277" s="54"/>
      <c r="RCZ277" s="66"/>
      <c r="RDA277" s="54"/>
      <c r="RDB277" s="66"/>
      <c r="RDC277" s="54"/>
      <c r="RDD277" s="66"/>
      <c r="RDE277" s="54"/>
      <c r="RDF277" s="66"/>
      <c r="RDG277" s="54"/>
      <c r="RDH277" s="66"/>
      <c r="RDI277" s="54"/>
      <c r="RDJ277" s="66"/>
      <c r="RDK277" s="54"/>
      <c r="RDL277" s="66"/>
      <c r="RDM277" s="54"/>
      <c r="RDN277" s="66"/>
      <c r="RDO277" s="54"/>
      <c r="RDP277" s="66"/>
      <c r="RDQ277" s="54"/>
      <c r="RDR277" s="66"/>
      <c r="RDS277" s="54"/>
      <c r="RDT277" s="66"/>
      <c r="RDU277" s="54"/>
      <c r="RDV277" s="66"/>
      <c r="RDW277" s="54"/>
      <c r="RDX277" s="66"/>
      <c r="RDY277" s="54"/>
      <c r="RDZ277" s="66"/>
      <c r="REA277" s="54"/>
      <c r="REB277" s="66"/>
      <c r="REC277" s="54"/>
      <c r="RED277" s="66"/>
      <c r="REE277" s="54"/>
      <c r="REF277" s="66"/>
      <c r="REG277" s="54"/>
      <c r="REH277" s="66"/>
      <c r="REI277" s="54"/>
      <c r="REJ277" s="66"/>
      <c r="REK277" s="54"/>
      <c r="REL277" s="66"/>
      <c r="REM277" s="54"/>
      <c r="REN277" s="66"/>
      <c r="REO277" s="54"/>
      <c r="REP277" s="66"/>
      <c r="REQ277" s="54"/>
      <c r="RER277" s="66"/>
      <c r="RES277" s="54"/>
      <c r="RET277" s="66"/>
      <c r="REU277" s="54"/>
      <c r="REV277" s="66"/>
      <c r="REW277" s="54"/>
      <c r="REX277" s="66"/>
      <c r="REY277" s="54"/>
      <c r="REZ277" s="66"/>
      <c r="RFA277" s="54"/>
      <c r="RFB277" s="66"/>
      <c r="RFC277" s="54"/>
      <c r="RFD277" s="66"/>
      <c r="RFE277" s="54"/>
      <c r="RFF277" s="66"/>
      <c r="RFG277" s="54"/>
      <c r="RFH277" s="66"/>
      <c r="RFI277" s="54"/>
      <c r="RFJ277" s="66"/>
      <c r="RFK277" s="54"/>
      <c r="RFL277" s="66"/>
      <c r="RFM277" s="54"/>
      <c r="RFN277" s="66"/>
      <c r="RFO277" s="54"/>
      <c r="RFP277" s="66"/>
      <c r="RFQ277" s="54"/>
      <c r="RFR277" s="66"/>
      <c r="RFS277" s="54"/>
      <c r="RFT277" s="66"/>
      <c r="RFU277" s="54"/>
      <c r="RFV277" s="66"/>
      <c r="RFW277" s="54"/>
      <c r="RFX277" s="66"/>
      <c r="RFY277" s="54"/>
      <c r="RFZ277" s="66"/>
      <c r="RGA277" s="54"/>
      <c r="RGB277" s="66"/>
      <c r="RGC277" s="54"/>
      <c r="RGD277" s="66"/>
      <c r="RGE277" s="54"/>
      <c r="RGF277" s="66"/>
      <c r="RGG277" s="54"/>
      <c r="RGH277" s="66"/>
      <c r="RGI277" s="54"/>
      <c r="RGJ277" s="66"/>
      <c r="RGK277" s="54"/>
      <c r="RGL277" s="66"/>
      <c r="RGM277" s="54"/>
      <c r="RGN277" s="66"/>
      <c r="RGO277" s="54"/>
      <c r="RGP277" s="66"/>
      <c r="RGQ277" s="54"/>
      <c r="RGR277" s="66"/>
      <c r="RGS277" s="54"/>
      <c r="RGT277" s="66"/>
      <c r="RGU277" s="54"/>
      <c r="RGV277" s="66"/>
      <c r="RGW277" s="54"/>
      <c r="RGX277" s="66"/>
      <c r="RGY277" s="54"/>
      <c r="RGZ277" s="66"/>
      <c r="RHA277" s="54"/>
      <c r="RHB277" s="66"/>
      <c r="RHC277" s="54"/>
      <c r="RHD277" s="66"/>
      <c r="RHE277" s="54"/>
      <c r="RHF277" s="66"/>
      <c r="RHG277" s="54"/>
      <c r="RHH277" s="66"/>
      <c r="RHI277" s="54"/>
      <c r="RHJ277" s="66"/>
      <c r="RHK277" s="54"/>
      <c r="RHL277" s="66"/>
      <c r="RHM277" s="54"/>
      <c r="RHN277" s="66"/>
      <c r="RHO277" s="54"/>
      <c r="RHP277" s="66"/>
      <c r="RHQ277" s="54"/>
      <c r="RHR277" s="66"/>
      <c r="RHS277" s="54"/>
      <c r="RHT277" s="66"/>
      <c r="RHU277" s="54"/>
      <c r="RHV277" s="66"/>
      <c r="RHW277" s="54"/>
      <c r="RHX277" s="66"/>
      <c r="RHY277" s="54"/>
      <c r="RHZ277" s="66"/>
      <c r="RIA277" s="54"/>
      <c r="RIB277" s="66"/>
      <c r="RIC277" s="54"/>
      <c r="RID277" s="66"/>
      <c r="RIE277" s="54"/>
      <c r="RIF277" s="66"/>
      <c r="RIG277" s="54"/>
      <c r="RIH277" s="66"/>
      <c r="RII277" s="54"/>
      <c r="RIJ277" s="66"/>
      <c r="RIK277" s="54"/>
      <c r="RIL277" s="66"/>
      <c r="RIM277" s="54"/>
      <c r="RIN277" s="66"/>
      <c r="RIO277" s="54"/>
      <c r="RIP277" s="66"/>
      <c r="RIQ277" s="54"/>
      <c r="RIR277" s="66"/>
      <c r="RIS277" s="54"/>
      <c r="RIT277" s="66"/>
      <c r="RIU277" s="54"/>
      <c r="RIV277" s="66"/>
      <c r="RIW277" s="54"/>
      <c r="RIX277" s="66"/>
      <c r="RIY277" s="54"/>
      <c r="RIZ277" s="66"/>
      <c r="RJA277" s="54"/>
      <c r="RJB277" s="66"/>
      <c r="RJC277" s="54"/>
      <c r="RJD277" s="66"/>
      <c r="RJE277" s="54"/>
      <c r="RJF277" s="66"/>
      <c r="RJG277" s="54"/>
      <c r="RJH277" s="66"/>
      <c r="RJI277" s="54"/>
      <c r="RJJ277" s="66"/>
      <c r="RJK277" s="54"/>
      <c r="RJL277" s="66"/>
      <c r="RJM277" s="54"/>
      <c r="RJN277" s="66"/>
      <c r="RJO277" s="54"/>
      <c r="RJP277" s="66"/>
      <c r="RJQ277" s="54"/>
      <c r="RJR277" s="66"/>
      <c r="RJS277" s="54"/>
      <c r="RJT277" s="66"/>
      <c r="RJU277" s="54"/>
      <c r="RJV277" s="66"/>
      <c r="RJW277" s="54"/>
      <c r="RJX277" s="66"/>
      <c r="RJY277" s="54"/>
      <c r="RJZ277" s="66"/>
      <c r="RKA277" s="54"/>
      <c r="RKB277" s="66"/>
      <c r="RKC277" s="54"/>
      <c r="RKD277" s="66"/>
      <c r="RKE277" s="54"/>
      <c r="RKF277" s="66"/>
      <c r="RKG277" s="54"/>
      <c r="RKH277" s="66"/>
      <c r="RKI277" s="54"/>
      <c r="RKJ277" s="66"/>
      <c r="RKK277" s="54"/>
      <c r="RKL277" s="66"/>
      <c r="RKM277" s="54"/>
      <c r="RKN277" s="66"/>
      <c r="RKO277" s="54"/>
      <c r="RKP277" s="66"/>
      <c r="RKQ277" s="54"/>
      <c r="RKR277" s="66"/>
      <c r="RKS277" s="54"/>
      <c r="RKT277" s="66"/>
      <c r="RKU277" s="54"/>
      <c r="RKV277" s="66"/>
      <c r="RKW277" s="54"/>
      <c r="RKX277" s="66"/>
      <c r="RKY277" s="54"/>
      <c r="RKZ277" s="66"/>
      <c r="RLA277" s="54"/>
      <c r="RLB277" s="66"/>
      <c r="RLC277" s="54"/>
      <c r="RLD277" s="66"/>
      <c r="RLE277" s="54"/>
      <c r="RLF277" s="66"/>
      <c r="RLG277" s="54"/>
      <c r="RLH277" s="66"/>
      <c r="RLI277" s="54"/>
      <c r="RLJ277" s="66"/>
      <c r="RLK277" s="54"/>
      <c r="RLL277" s="66"/>
      <c r="RLM277" s="54"/>
      <c r="RLN277" s="66"/>
      <c r="RLO277" s="54"/>
      <c r="RLP277" s="66"/>
      <c r="RLQ277" s="54"/>
      <c r="RLR277" s="66"/>
      <c r="RLS277" s="54"/>
      <c r="RLT277" s="66"/>
      <c r="RLU277" s="54"/>
      <c r="RLV277" s="66"/>
      <c r="RLW277" s="54"/>
      <c r="RLX277" s="66"/>
      <c r="RLY277" s="54"/>
      <c r="RLZ277" s="66"/>
      <c r="RMA277" s="54"/>
      <c r="RMB277" s="66"/>
      <c r="RMC277" s="54"/>
      <c r="RMD277" s="66"/>
      <c r="RME277" s="54"/>
      <c r="RMF277" s="66"/>
      <c r="RMG277" s="54"/>
      <c r="RMH277" s="66"/>
      <c r="RMI277" s="54"/>
      <c r="RMJ277" s="66"/>
      <c r="RMK277" s="54"/>
      <c r="RML277" s="66"/>
      <c r="RMM277" s="54"/>
      <c r="RMN277" s="66"/>
      <c r="RMO277" s="54"/>
      <c r="RMP277" s="66"/>
      <c r="RMQ277" s="54"/>
      <c r="RMR277" s="66"/>
      <c r="RMS277" s="54"/>
      <c r="RMT277" s="66"/>
      <c r="RMU277" s="54"/>
      <c r="RMV277" s="66"/>
      <c r="RMW277" s="54"/>
      <c r="RMX277" s="66"/>
      <c r="RMY277" s="54"/>
      <c r="RMZ277" s="66"/>
      <c r="RNA277" s="54"/>
      <c r="RNB277" s="66"/>
      <c r="RNC277" s="54"/>
      <c r="RND277" s="66"/>
      <c r="RNE277" s="54"/>
      <c r="RNF277" s="66"/>
      <c r="RNG277" s="54"/>
      <c r="RNH277" s="66"/>
      <c r="RNI277" s="54"/>
      <c r="RNJ277" s="66"/>
      <c r="RNK277" s="54"/>
      <c r="RNL277" s="66"/>
      <c r="RNM277" s="54"/>
      <c r="RNN277" s="66"/>
      <c r="RNO277" s="54"/>
      <c r="RNP277" s="66"/>
      <c r="RNQ277" s="54"/>
      <c r="RNR277" s="66"/>
      <c r="RNS277" s="54"/>
      <c r="RNT277" s="66"/>
      <c r="RNU277" s="54"/>
      <c r="RNV277" s="66"/>
      <c r="RNW277" s="54"/>
      <c r="RNX277" s="66"/>
      <c r="RNY277" s="54"/>
      <c r="RNZ277" s="66"/>
      <c r="ROA277" s="54"/>
      <c r="ROB277" s="66"/>
      <c r="ROC277" s="54"/>
      <c r="ROD277" s="66"/>
      <c r="ROE277" s="54"/>
      <c r="ROF277" s="66"/>
      <c r="ROG277" s="54"/>
      <c r="ROH277" s="66"/>
      <c r="ROI277" s="54"/>
      <c r="ROJ277" s="66"/>
      <c r="ROK277" s="54"/>
      <c r="ROL277" s="66"/>
      <c r="ROM277" s="54"/>
      <c r="RON277" s="66"/>
      <c r="ROO277" s="54"/>
      <c r="ROP277" s="66"/>
      <c r="ROQ277" s="54"/>
      <c r="ROR277" s="66"/>
      <c r="ROS277" s="54"/>
      <c r="ROT277" s="66"/>
      <c r="ROU277" s="54"/>
      <c r="ROV277" s="66"/>
      <c r="ROW277" s="54"/>
      <c r="ROX277" s="66"/>
      <c r="ROY277" s="54"/>
      <c r="ROZ277" s="66"/>
      <c r="RPA277" s="54"/>
      <c r="RPB277" s="66"/>
      <c r="RPC277" s="54"/>
      <c r="RPD277" s="66"/>
      <c r="RPE277" s="54"/>
      <c r="RPF277" s="66"/>
      <c r="RPG277" s="54"/>
      <c r="RPH277" s="66"/>
      <c r="RPI277" s="54"/>
      <c r="RPJ277" s="66"/>
      <c r="RPK277" s="54"/>
      <c r="RPL277" s="66"/>
      <c r="RPM277" s="54"/>
      <c r="RPN277" s="66"/>
      <c r="RPO277" s="54"/>
      <c r="RPP277" s="66"/>
      <c r="RPQ277" s="54"/>
      <c r="RPR277" s="66"/>
      <c r="RPS277" s="54"/>
      <c r="RPT277" s="66"/>
      <c r="RPU277" s="54"/>
      <c r="RPV277" s="66"/>
      <c r="RPW277" s="54"/>
      <c r="RPX277" s="66"/>
      <c r="RPY277" s="54"/>
      <c r="RPZ277" s="66"/>
      <c r="RQA277" s="54"/>
      <c r="RQB277" s="66"/>
      <c r="RQC277" s="54"/>
      <c r="RQD277" s="66"/>
      <c r="RQE277" s="54"/>
      <c r="RQF277" s="66"/>
      <c r="RQG277" s="54"/>
      <c r="RQH277" s="66"/>
      <c r="RQI277" s="54"/>
      <c r="RQJ277" s="66"/>
      <c r="RQK277" s="54"/>
      <c r="RQL277" s="66"/>
      <c r="RQM277" s="54"/>
      <c r="RQN277" s="66"/>
      <c r="RQO277" s="54"/>
      <c r="RQP277" s="66"/>
      <c r="RQQ277" s="54"/>
      <c r="RQR277" s="66"/>
      <c r="RQS277" s="54"/>
      <c r="RQT277" s="66"/>
      <c r="RQU277" s="54"/>
      <c r="RQV277" s="66"/>
      <c r="RQW277" s="54"/>
      <c r="RQX277" s="66"/>
      <c r="RQY277" s="54"/>
      <c r="RQZ277" s="66"/>
      <c r="RRA277" s="54"/>
      <c r="RRB277" s="66"/>
      <c r="RRC277" s="54"/>
      <c r="RRD277" s="66"/>
      <c r="RRE277" s="54"/>
      <c r="RRF277" s="66"/>
      <c r="RRG277" s="54"/>
      <c r="RRH277" s="66"/>
      <c r="RRI277" s="54"/>
      <c r="RRJ277" s="66"/>
      <c r="RRK277" s="54"/>
      <c r="RRL277" s="66"/>
      <c r="RRM277" s="54"/>
      <c r="RRN277" s="66"/>
      <c r="RRO277" s="54"/>
      <c r="RRP277" s="66"/>
      <c r="RRQ277" s="54"/>
      <c r="RRR277" s="66"/>
      <c r="RRS277" s="54"/>
      <c r="RRT277" s="66"/>
      <c r="RRU277" s="54"/>
      <c r="RRV277" s="66"/>
      <c r="RRW277" s="54"/>
      <c r="RRX277" s="66"/>
      <c r="RRY277" s="54"/>
      <c r="RRZ277" s="66"/>
      <c r="RSA277" s="54"/>
      <c r="RSB277" s="66"/>
      <c r="RSC277" s="54"/>
      <c r="RSD277" s="66"/>
      <c r="RSE277" s="54"/>
      <c r="RSF277" s="66"/>
      <c r="RSG277" s="54"/>
      <c r="RSH277" s="66"/>
      <c r="RSI277" s="54"/>
      <c r="RSJ277" s="66"/>
      <c r="RSK277" s="54"/>
      <c r="RSL277" s="66"/>
      <c r="RSM277" s="54"/>
      <c r="RSN277" s="66"/>
      <c r="RSO277" s="54"/>
      <c r="RSP277" s="66"/>
      <c r="RSQ277" s="54"/>
      <c r="RSR277" s="66"/>
      <c r="RSS277" s="54"/>
      <c r="RST277" s="66"/>
      <c r="RSU277" s="54"/>
      <c r="RSV277" s="66"/>
      <c r="RSW277" s="54"/>
      <c r="RSX277" s="66"/>
      <c r="RSY277" s="54"/>
      <c r="RSZ277" s="66"/>
      <c r="RTA277" s="54"/>
      <c r="RTB277" s="66"/>
      <c r="RTC277" s="54"/>
      <c r="RTD277" s="66"/>
      <c r="RTE277" s="54"/>
      <c r="RTF277" s="66"/>
      <c r="RTG277" s="54"/>
      <c r="RTH277" s="66"/>
      <c r="RTI277" s="54"/>
      <c r="RTJ277" s="66"/>
      <c r="RTK277" s="54"/>
      <c r="RTL277" s="66"/>
      <c r="RTM277" s="54"/>
      <c r="RTN277" s="66"/>
      <c r="RTO277" s="54"/>
      <c r="RTP277" s="66"/>
      <c r="RTQ277" s="54"/>
      <c r="RTR277" s="66"/>
      <c r="RTS277" s="54"/>
      <c r="RTT277" s="66"/>
      <c r="RTU277" s="54"/>
      <c r="RTV277" s="66"/>
      <c r="RTW277" s="54"/>
      <c r="RTX277" s="66"/>
      <c r="RTY277" s="54"/>
      <c r="RTZ277" s="66"/>
      <c r="RUA277" s="54"/>
      <c r="RUB277" s="66"/>
      <c r="RUC277" s="54"/>
      <c r="RUD277" s="66"/>
      <c r="RUE277" s="54"/>
      <c r="RUF277" s="66"/>
      <c r="RUG277" s="54"/>
      <c r="RUH277" s="66"/>
      <c r="RUI277" s="54"/>
      <c r="RUJ277" s="66"/>
      <c r="RUK277" s="54"/>
      <c r="RUL277" s="66"/>
      <c r="RUM277" s="54"/>
      <c r="RUN277" s="66"/>
      <c r="RUO277" s="54"/>
      <c r="RUP277" s="66"/>
      <c r="RUQ277" s="54"/>
      <c r="RUR277" s="66"/>
      <c r="RUS277" s="54"/>
      <c r="RUT277" s="66"/>
      <c r="RUU277" s="54"/>
      <c r="RUV277" s="66"/>
      <c r="RUW277" s="54"/>
      <c r="RUX277" s="66"/>
      <c r="RUY277" s="54"/>
      <c r="RUZ277" s="66"/>
      <c r="RVA277" s="54"/>
      <c r="RVB277" s="66"/>
      <c r="RVC277" s="54"/>
      <c r="RVD277" s="66"/>
      <c r="RVE277" s="54"/>
      <c r="RVF277" s="66"/>
      <c r="RVG277" s="54"/>
      <c r="RVH277" s="66"/>
      <c r="RVI277" s="54"/>
      <c r="RVJ277" s="66"/>
      <c r="RVK277" s="54"/>
      <c r="RVL277" s="66"/>
      <c r="RVM277" s="54"/>
      <c r="RVN277" s="66"/>
      <c r="RVO277" s="54"/>
      <c r="RVP277" s="66"/>
      <c r="RVQ277" s="54"/>
      <c r="RVR277" s="66"/>
      <c r="RVS277" s="54"/>
      <c r="RVT277" s="66"/>
      <c r="RVU277" s="54"/>
      <c r="RVV277" s="66"/>
      <c r="RVW277" s="54"/>
      <c r="RVX277" s="66"/>
      <c r="RVY277" s="54"/>
      <c r="RVZ277" s="66"/>
      <c r="RWA277" s="54"/>
      <c r="RWB277" s="66"/>
      <c r="RWC277" s="54"/>
      <c r="RWD277" s="66"/>
      <c r="RWE277" s="54"/>
      <c r="RWF277" s="66"/>
      <c r="RWG277" s="54"/>
      <c r="RWH277" s="66"/>
      <c r="RWI277" s="54"/>
      <c r="RWJ277" s="66"/>
      <c r="RWK277" s="54"/>
      <c r="RWL277" s="66"/>
      <c r="RWM277" s="54"/>
      <c r="RWN277" s="66"/>
      <c r="RWO277" s="54"/>
      <c r="RWP277" s="66"/>
      <c r="RWQ277" s="54"/>
      <c r="RWR277" s="66"/>
      <c r="RWS277" s="54"/>
      <c r="RWT277" s="66"/>
      <c r="RWU277" s="54"/>
      <c r="RWV277" s="66"/>
      <c r="RWW277" s="54"/>
      <c r="RWX277" s="66"/>
      <c r="RWY277" s="54"/>
      <c r="RWZ277" s="66"/>
      <c r="RXA277" s="54"/>
      <c r="RXB277" s="66"/>
      <c r="RXC277" s="54"/>
      <c r="RXD277" s="66"/>
      <c r="RXE277" s="54"/>
      <c r="RXF277" s="66"/>
      <c r="RXG277" s="54"/>
      <c r="RXH277" s="66"/>
      <c r="RXI277" s="54"/>
      <c r="RXJ277" s="66"/>
      <c r="RXK277" s="54"/>
      <c r="RXL277" s="66"/>
      <c r="RXM277" s="54"/>
      <c r="RXN277" s="66"/>
      <c r="RXO277" s="54"/>
      <c r="RXP277" s="66"/>
      <c r="RXQ277" s="54"/>
      <c r="RXR277" s="66"/>
      <c r="RXS277" s="54"/>
      <c r="RXT277" s="66"/>
      <c r="RXU277" s="54"/>
      <c r="RXV277" s="66"/>
      <c r="RXW277" s="54"/>
      <c r="RXX277" s="66"/>
      <c r="RXY277" s="54"/>
      <c r="RXZ277" s="66"/>
      <c r="RYA277" s="54"/>
      <c r="RYB277" s="66"/>
      <c r="RYC277" s="54"/>
      <c r="RYD277" s="66"/>
      <c r="RYE277" s="54"/>
      <c r="RYF277" s="66"/>
      <c r="RYG277" s="54"/>
      <c r="RYH277" s="66"/>
      <c r="RYI277" s="54"/>
      <c r="RYJ277" s="66"/>
      <c r="RYK277" s="54"/>
      <c r="RYL277" s="66"/>
      <c r="RYM277" s="54"/>
      <c r="RYN277" s="66"/>
      <c r="RYO277" s="54"/>
      <c r="RYP277" s="66"/>
      <c r="RYQ277" s="54"/>
      <c r="RYR277" s="66"/>
      <c r="RYS277" s="54"/>
      <c r="RYT277" s="66"/>
      <c r="RYU277" s="54"/>
      <c r="RYV277" s="66"/>
      <c r="RYW277" s="54"/>
      <c r="RYX277" s="66"/>
      <c r="RYY277" s="54"/>
      <c r="RYZ277" s="66"/>
      <c r="RZA277" s="54"/>
      <c r="RZB277" s="66"/>
      <c r="RZC277" s="54"/>
      <c r="RZD277" s="66"/>
      <c r="RZE277" s="54"/>
      <c r="RZF277" s="66"/>
      <c r="RZG277" s="54"/>
      <c r="RZH277" s="66"/>
      <c r="RZI277" s="54"/>
      <c r="RZJ277" s="66"/>
      <c r="RZK277" s="54"/>
      <c r="RZL277" s="66"/>
      <c r="RZM277" s="54"/>
      <c r="RZN277" s="66"/>
      <c r="RZO277" s="54"/>
      <c r="RZP277" s="66"/>
      <c r="RZQ277" s="54"/>
      <c r="RZR277" s="66"/>
      <c r="RZS277" s="54"/>
      <c r="RZT277" s="66"/>
      <c r="RZU277" s="54"/>
      <c r="RZV277" s="66"/>
      <c r="RZW277" s="54"/>
      <c r="RZX277" s="66"/>
      <c r="RZY277" s="54"/>
      <c r="RZZ277" s="66"/>
      <c r="SAA277" s="54"/>
      <c r="SAB277" s="66"/>
      <c r="SAC277" s="54"/>
      <c r="SAD277" s="66"/>
      <c r="SAE277" s="54"/>
      <c r="SAF277" s="66"/>
      <c r="SAG277" s="54"/>
      <c r="SAH277" s="66"/>
      <c r="SAI277" s="54"/>
      <c r="SAJ277" s="66"/>
      <c r="SAK277" s="54"/>
      <c r="SAL277" s="66"/>
      <c r="SAM277" s="54"/>
      <c r="SAN277" s="66"/>
      <c r="SAO277" s="54"/>
      <c r="SAP277" s="66"/>
      <c r="SAQ277" s="54"/>
      <c r="SAR277" s="66"/>
      <c r="SAS277" s="54"/>
      <c r="SAT277" s="66"/>
      <c r="SAU277" s="54"/>
      <c r="SAV277" s="66"/>
      <c r="SAW277" s="54"/>
      <c r="SAX277" s="66"/>
      <c r="SAY277" s="54"/>
      <c r="SAZ277" s="66"/>
      <c r="SBA277" s="54"/>
      <c r="SBB277" s="66"/>
      <c r="SBC277" s="54"/>
      <c r="SBD277" s="66"/>
      <c r="SBE277" s="54"/>
      <c r="SBF277" s="66"/>
      <c r="SBG277" s="54"/>
      <c r="SBH277" s="66"/>
      <c r="SBI277" s="54"/>
      <c r="SBJ277" s="66"/>
      <c r="SBK277" s="54"/>
      <c r="SBL277" s="66"/>
      <c r="SBM277" s="54"/>
      <c r="SBN277" s="66"/>
      <c r="SBO277" s="54"/>
      <c r="SBP277" s="66"/>
      <c r="SBQ277" s="54"/>
      <c r="SBR277" s="66"/>
      <c r="SBS277" s="54"/>
      <c r="SBT277" s="66"/>
      <c r="SBU277" s="54"/>
      <c r="SBV277" s="66"/>
      <c r="SBW277" s="54"/>
      <c r="SBX277" s="66"/>
      <c r="SBY277" s="54"/>
      <c r="SBZ277" s="66"/>
      <c r="SCA277" s="54"/>
      <c r="SCB277" s="66"/>
      <c r="SCC277" s="54"/>
      <c r="SCD277" s="66"/>
      <c r="SCE277" s="54"/>
      <c r="SCF277" s="66"/>
      <c r="SCG277" s="54"/>
      <c r="SCH277" s="66"/>
      <c r="SCI277" s="54"/>
      <c r="SCJ277" s="66"/>
      <c r="SCK277" s="54"/>
      <c r="SCL277" s="66"/>
      <c r="SCM277" s="54"/>
      <c r="SCN277" s="66"/>
      <c r="SCO277" s="54"/>
      <c r="SCP277" s="66"/>
      <c r="SCQ277" s="54"/>
      <c r="SCR277" s="66"/>
      <c r="SCS277" s="54"/>
      <c r="SCT277" s="66"/>
      <c r="SCU277" s="54"/>
      <c r="SCV277" s="66"/>
      <c r="SCW277" s="54"/>
      <c r="SCX277" s="66"/>
      <c r="SCY277" s="54"/>
      <c r="SCZ277" s="66"/>
      <c r="SDA277" s="54"/>
      <c r="SDB277" s="66"/>
      <c r="SDC277" s="54"/>
      <c r="SDD277" s="66"/>
      <c r="SDE277" s="54"/>
      <c r="SDF277" s="66"/>
      <c r="SDG277" s="54"/>
      <c r="SDH277" s="66"/>
      <c r="SDI277" s="54"/>
      <c r="SDJ277" s="66"/>
      <c r="SDK277" s="54"/>
      <c r="SDL277" s="66"/>
      <c r="SDM277" s="54"/>
      <c r="SDN277" s="66"/>
      <c r="SDO277" s="54"/>
      <c r="SDP277" s="66"/>
      <c r="SDQ277" s="54"/>
      <c r="SDR277" s="66"/>
      <c r="SDS277" s="54"/>
      <c r="SDT277" s="66"/>
      <c r="SDU277" s="54"/>
      <c r="SDV277" s="66"/>
      <c r="SDW277" s="54"/>
      <c r="SDX277" s="66"/>
      <c r="SDY277" s="54"/>
      <c r="SDZ277" s="66"/>
      <c r="SEA277" s="54"/>
      <c r="SEB277" s="66"/>
      <c r="SEC277" s="54"/>
      <c r="SED277" s="66"/>
      <c r="SEE277" s="54"/>
      <c r="SEF277" s="66"/>
      <c r="SEG277" s="54"/>
      <c r="SEH277" s="66"/>
      <c r="SEI277" s="54"/>
      <c r="SEJ277" s="66"/>
      <c r="SEK277" s="54"/>
      <c r="SEL277" s="66"/>
      <c r="SEM277" s="54"/>
      <c r="SEN277" s="66"/>
      <c r="SEO277" s="54"/>
      <c r="SEP277" s="66"/>
      <c r="SEQ277" s="54"/>
      <c r="SER277" s="66"/>
      <c r="SES277" s="54"/>
      <c r="SET277" s="66"/>
      <c r="SEU277" s="54"/>
      <c r="SEV277" s="66"/>
      <c r="SEW277" s="54"/>
      <c r="SEX277" s="66"/>
      <c r="SEY277" s="54"/>
      <c r="SEZ277" s="66"/>
      <c r="SFA277" s="54"/>
      <c r="SFB277" s="66"/>
      <c r="SFC277" s="54"/>
      <c r="SFD277" s="66"/>
      <c r="SFE277" s="54"/>
      <c r="SFF277" s="66"/>
      <c r="SFG277" s="54"/>
      <c r="SFH277" s="66"/>
      <c r="SFI277" s="54"/>
      <c r="SFJ277" s="66"/>
      <c r="SFK277" s="54"/>
      <c r="SFL277" s="66"/>
      <c r="SFM277" s="54"/>
      <c r="SFN277" s="66"/>
      <c r="SFO277" s="54"/>
      <c r="SFP277" s="66"/>
      <c r="SFQ277" s="54"/>
      <c r="SFR277" s="66"/>
      <c r="SFS277" s="54"/>
      <c r="SFT277" s="66"/>
      <c r="SFU277" s="54"/>
      <c r="SFV277" s="66"/>
      <c r="SFW277" s="54"/>
      <c r="SFX277" s="66"/>
      <c r="SFY277" s="54"/>
      <c r="SFZ277" s="66"/>
      <c r="SGA277" s="54"/>
      <c r="SGB277" s="66"/>
      <c r="SGC277" s="54"/>
      <c r="SGD277" s="66"/>
      <c r="SGE277" s="54"/>
      <c r="SGF277" s="66"/>
      <c r="SGG277" s="54"/>
      <c r="SGH277" s="66"/>
      <c r="SGI277" s="54"/>
      <c r="SGJ277" s="66"/>
      <c r="SGK277" s="54"/>
      <c r="SGL277" s="66"/>
      <c r="SGM277" s="54"/>
      <c r="SGN277" s="66"/>
      <c r="SGO277" s="54"/>
      <c r="SGP277" s="66"/>
      <c r="SGQ277" s="54"/>
      <c r="SGR277" s="66"/>
      <c r="SGS277" s="54"/>
      <c r="SGT277" s="66"/>
      <c r="SGU277" s="54"/>
      <c r="SGV277" s="66"/>
      <c r="SGW277" s="54"/>
      <c r="SGX277" s="66"/>
      <c r="SGY277" s="54"/>
      <c r="SGZ277" s="66"/>
      <c r="SHA277" s="54"/>
      <c r="SHB277" s="66"/>
      <c r="SHC277" s="54"/>
      <c r="SHD277" s="66"/>
      <c r="SHE277" s="54"/>
      <c r="SHF277" s="66"/>
      <c r="SHG277" s="54"/>
      <c r="SHH277" s="66"/>
      <c r="SHI277" s="54"/>
      <c r="SHJ277" s="66"/>
      <c r="SHK277" s="54"/>
      <c r="SHL277" s="66"/>
      <c r="SHM277" s="54"/>
      <c r="SHN277" s="66"/>
      <c r="SHO277" s="54"/>
      <c r="SHP277" s="66"/>
      <c r="SHQ277" s="54"/>
      <c r="SHR277" s="66"/>
      <c r="SHS277" s="54"/>
      <c r="SHT277" s="66"/>
      <c r="SHU277" s="54"/>
      <c r="SHV277" s="66"/>
      <c r="SHW277" s="54"/>
      <c r="SHX277" s="66"/>
      <c r="SHY277" s="54"/>
      <c r="SHZ277" s="66"/>
      <c r="SIA277" s="54"/>
      <c r="SIB277" s="66"/>
      <c r="SIC277" s="54"/>
      <c r="SID277" s="66"/>
      <c r="SIE277" s="54"/>
      <c r="SIF277" s="66"/>
      <c r="SIG277" s="54"/>
      <c r="SIH277" s="66"/>
      <c r="SII277" s="54"/>
      <c r="SIJ277" s="66"/>
      <c r="SIK277" s="54"/>
      <c r="SIL277" s="66"/>
      <c r="SIM277" s="54"/>
      <c r="SIN277" s="66"/>
      <c r="SIO277" s="54"/>
      <c r="SIP277" s="66"/>
      <c r="SIQ277" s="54"/>
      <c r="SIR277" s="66"/>
      <c r="SIS277" s="54"/>
      <c r="SIT277" s="66"/>
      <c r="SIU277" s="54"/>
      <c r="SIV277" s="66"/>
      <c r="SIW277" s="54"/>
      <c r="SIX277" s="66"/>
      <c r="SIY277" s="54"/>
      <c r="SIZ277" s="66"/>
      <c r="SJA277" s="54"/>
      <c r="SJB277" s="66"/>
      <c r="SJC277" s="54"/>
      <c r="SJD277" s="66"/>
      <c r="SJE277" s="54"/>
      <c r="SJF277" s="66"/>
      <c r="SJG277" s="54"/>
      <c r="SJH277" s="66"/>
      <c r="SJI277" s="54"/>
      <c r="SJJ277" s="66"/>
      <c r="SJK277" s="54"/>
      <c r="SJL277" s="66"/>
      <c r="SJM277" s="54"/>
      <c r="SJN277" s="66"/>
      <c r="SJO277" s="54"/>
      <c r="SJP277" s="66"/>
      <c r="SJQ277" s="54"/>
      <c r="SJR277" s="66"/>
      <c r="SJS277" s="54"/>
      <c r="SJT277" s="66"/>
      <c r="SJU277" s="54"/>
      <c r="SJV277" s="66"/>
      <c r="SJW277" s="54"/>
      <c r="SJX277" s="66"/>
      <c r="SJY277" s="54"/>
      <c r="SJZ277" s="66"/>
      <c r="SKA277" s="54"/>
      <c r="SKB277" s="66"/>
      <c r="SKC277" s="54"/>
      <c r="SKD277" s="66"/>
      <c r="SKE277" s="54"/>
      <c r="SKF277" s="66"/>
      <c r="SKG277" s="54"/>
      <c r="SKH277" s="66"/>
      <c r="SKI277" s="54"/>
      <c r="SKJ277" s="66"/>
      <c r="SKK277" s="54"/>
      <c r="SKL277" s="66"/>
      <c r="SKM277" s="54"/>
      <c r="SKN277" s="66"/>
      <c r="SKO277" s="54"/>
      <c r="SKP277" s="66"/>
      <c r="SKQ277" s="54"/>
      <c r="SKR277" s="66"/>
      <c r="SKS277" s="54"/>
      <c r="SKT277" s="66"/>
      <c r="SKU277" s="54"/>
      <c r="SKV277" s="66"/>
      <c r="SKW277" s="54"/>
      <c r="SKX277" s="66"/>
      <c r="SKY277" s="54"/>
      <c r="SKZ277" s="66"/>
      <c r="SLA277" s="54"/>
      <c r="SLB277" s="66"/>
      <c r="SLC277" s="54"/>
      <c r="SLD277" s="66"/>
      <c r="SLE277" s="54"/>
      <c r="SLF277" s="66"/>
      <c r="SLG277" s="54"/>
      <c r="SLH277" s="66"/>
      <c r="SLI277" s="54"/>
      <c r="SLJ277" s="66"/>
      <c r="SLK277" s="54"/>
      <c r="SLL277" s="66"/>
      <c r="SLM277" s="54"/>
      <c r="SLN277" s="66"/>
      <c r="SLO277" s="54"/>
      <c r="SLP277" s="66"/>
      <c r="SLQ277" s="54"/>
      <c r="SLR277" s="66"/>
      <c r="SLS277" s="54"/>
      <c r="SLT277" s="66"/>
      <c r="SLU277" s="54"/>
      <c r="SLV277" s="66"/>
      <c r="SLW277" s="54"/>
      <c r="SLX277" s="66"/>
      <c r="SLY277" s="54"/>
      <c r="SLZ277" s="66"/>
      <c r="SMA277" s="54"/>
      <c r="SMB277" s="66"/>
      <c r="SMC277" s="54"/>
      <c r="SMD277" s="66"/>
      <c r="SME277" s="54"/>
      <c r="SMF277" s="66"/>
      <c r="SMG277" s="54"/>
      <c r="SMH277" s="66"/>
      <c r="SMI277" s="54"/>
      <c r="SMJ277" s="66"/>
      <c r="SMK277" s="54"/>
      <c r="SML277" s="66"/>
      <c r="SMM277" s="54"/>
      <c r="SMN277" s="66"/>
      <c r="SMO277" s="54"/>
      <c r="SMP277" s="66"/>
      <c r="SMQ277" s="54"/>
      <c r="SMR277" s="66"/>
      <c r="SMS277" s="54"/>
      <c r="SMT277" s="66"/>
      <c r="SMU277" s="54"/>
      <c r="SMV277" s="66"/>
      <c r="SMW277" s="54"/>
      <c r="SMX277" s="66"/>
      <c r="SMY277" s="54"/>
      <c r="SMZ277" s="66"/>
      <c r="SNA277" s="54"/>
      <c r="SNB277" s="66"/>
      <c r="SNC277" s="54"/>
      <c r="SND277" s="66"/>
      <c r="SNE277" s="54"/>
      <c r="SNF277" s="66"/>
      <c r="SNG277" s="54"/>
      <c r="SNH277" s="66"/>
      <c r="SNI277" s="54"/>
      <c r="SNJ277" s="66"/>
      <c r="SNK277" s="54"/>
      <c r="SNL277" s="66"/>
      <c r="SNM277" s="54"/>
      <c r="SNN277" s="66"/>
      <c r="SNO277" s="54"/>
      <c r="SNP277" s="66"/>
      <c r="SNQ277" s="54"/>
      <c r="SNR277" s="66"/>
      <c r="SNS277" s="54"/>
      <c r="SNT277" s="66"/>
      <c r="SNU277" s="54"/>
      <c r="SNV277" s="66"/>
      <c r="SNW277" s="54"/>
      <c r="SNX277" s="66"/>
      <c r="SNY277" s="54"/>
      <c r="SNZ277" s="66"/>
      <c r="SOA277" s="54"/>
      <c r="SOB277" s="66"/>
      <c r="SOC277" s="54"/>
      <c r="SOD277" s="66"/>
      <c r="SOE277" s="54"/>
      <c r="SOF277" s="66"/>
      <c r="SOG277" s="54"/>
      <c r="SOH277" s="66"/>
      <c r="SOI277" s="54"/>
      <c r="SOJ277" s="66"/>
      <c r="SOK277" s="54"/>
      <c r="SOL277" s="66"/>
      <c r="SOM277" s="54"/>
      <c r="SON277" s="66"/>
      <c r="SOO277" s="54"/>
      <c r="SOP277" s="66"/>
      <c r="SOQ277" s="54"/>
      <c r="SOR277" s="66"/>
      <c r="SOS277" s="54"/>
      <c r="SOT277" s="66"/>
      <c r="SOU277" s="54"/>
      <c r="SOV277" s="66"/>
      <c r="SOW277" s="54"/>
      <c r="SOX277" s="66"/>
      <c r="SOY277" s="54"/>
      <c r="SOZ277" s="66"/>
      <c r="SPA277" s="54"/>
      <c r="SPB277" s="66"/>
      <c r="SPC277" s="54"/>
      <c r="SPD277" s="66"/>
      <c r="SPE277" s="54"/>
      <c r="SPF277" s="66"/>
      <c r="SPG277" s="54"/>
      <c r="SPH277" s="66"/>
      <c r="SPI277" s="54"/>
      <c r="SPJ277" s="66"/>
      <c r="SPK277" s="54"/>
      <c r="SPL277" s="66"/>
      <c r="SPM277" s="54"/>
      <c r="SPN277" s="66"/>
      <c r="SPO277" s="54"/>
      <c r="SPP277" s="66"/>
      <c r="SPQ277" s="54"/>
      <c r="SPR277" s="66"/>
      <c r="SPS277" s="54"/>
      <c r="SPT277" s="66"/>
      <c r="SPU277" s="54"/>
      <c r="SPV277" s="66"/>
      <c r="SPW277" s="54"/>
      <c r="SPX277" s="66"/>
      <c r="SPY277" s="54"/>
      <c r="SPZ277" s="66"/>
      <c r="SQA277" s="54"/>
      <c r="SQB277" s="66"/>
      <c r="SQC277" s="54"/>
      <c r="SQD277" s="66"/>
      <c r="SQE277" s="54"/>
      <c r="SQF277" s="66"/>
      <c r="SQG277" s="54"/>
      <c r="SQH277" s="66"/>
      <c r="SQI277" s="54"/>
      <c r="SQJ277" s="66"/>
      <c r="SQK277" s="54"/>
      <c r="SQL277" s="66"/>
      <c r="SQM277" s="54"/>
      <c r="SQN277" s="66"/>
      <c r="SQO277" s="54"/>
      <c r="SQP277" s="66"/>
      <c r="SQQ277" s="54"/>
      <c r="SQR277" s="66"/>
      <c r="SQS277" s="54"/>
      <c r="SQT277" s="66"/>
      <c r="SQU277" s="54"/>
      <c r="SQV277" s="66"/>
      <c r="SQW277" s="54"/>
      <c r="SQX277" s="66"/>
      <c r="SQY277" s="54"/>
      <c r="SQZ277" s="66"/>
      <c r="SRA277" s="54"/>
      <c r="SRB277" s="66"/>
      <c r="SRC277" s="54"/>
      <c r="SRD277" s="66"/>
      <c r="SRE277" s="54"/>
      <c r="SRF277" s="66"/>
      <c r="SRG277" s="54"/>
      <c r="SRH277" s="66"/>
      <c r="SRI277" s="54"/>
      <c r="SRJ277" s="66"/>
      <c r="SRK277" s="54"/>
      <c r="SRL277" s="66"/>
      <c r="SRM277" s="54"/>
      <c r="SRN277" s="66"/>
      <c r="SRO277" s="54"/>
      <c r="SRP277" s="66"/>
      <c r="SRQ277" s="54"/>
      <c r="SRR277" s="66"/>
      <c r="SRS277" s="54"/>
      <c r="SRT277" s="66"/>
      <c r="SRU277" s="54"/>
      <c r="SRV277" s="66"/>
      <c r="SRW277" s="54"/>
      <c r="SRX277" s="66"/>
      <c r="SRY277" s="54"/>
      <c r="SRZ277" s="66"/>
      <c r="SSA277" s="54"/>
      <c r="SSB277" s="66"/>
      <c r="SSC277" s="54"/>
      <c r="SSD277" s="66"/>
      <c r="SSE277" s="54"/>
      <c r="SSF277" s="66"/>
      <c r="SSG277" s="54"/>
      <c r="SSH277" s="66"/>
      <c r="SSI277" s="54"/>
      <c r="SSJ277" s="66"/>
      <c r="SSK277" s="54"/>
      <c r="SSL277" s="66"/>
      <c r="SSM277" s="54"/>
      <c r="SSN277" s="66"/>
      <c r="SSO277" s="54"/>
      <c r="SSP277" s="66"/>
      <c r="SSQ277" s="54"/>
      <c r="SSR277" s="66"/>
      <c r="SSS277" s="54"/>
      <c r="SST277" s="66"/>
      <c r="SSU277" s="54"/>
      <c r="SSV277" s="66"/>
      <c r="SSW277" s="54"/>
      <c r="SSX277" s="66"/>
      <c r="SSY277" s="54"/>
      <c r="SSZ277" s="66"/>
      <c r="STA277" s="54"/>
      <c r="STB277" s="66"/>
      <c r="STC277" s="54"/>
      <c r="STD277" s="66"/>
      <c r="STE277" s="54"/>
      <c r="STF277" s="66"/>
      <c r="STG277" s="54"/>
      <c r="STH277" s="66"/>
      <c r="STI277" s="54"/>
      <c r="STJ277" s="66"/>
      <c r="STK277" s="54"/>
      <c r="STL277" s="66"/>
      <c r="STM277" s="54"/>
      <c r="STN277" s="66"/>
      <c r="STO277" s="54"/>
      <c r="STP277" s="66"/>
      <c r="STQ277" s="54"/>
      <c r="STR277" s="66"/>
      <c r="STS277" s="54"/>
      <c r="STT277" s="66"/>
      <c r="STU277" s="54"/>
      <c r="STV277" s="66"/>
      <c r="STW277" s="54"/>
      <c r="STX277" s="66"/>
      <c r="STY277" s="54"/>
      <c r="STZ277" s="66"/>
      <c r="SUA277" s="54"/>
      <c r="SUB277" s="66"/>
      <c r="SUC277" s="54"/>
      <c r="SUD277" s="66"/>
      <c r="SUE277" s="54"/>
      <c r="SUF277" s="66"/>
      <c r="SUG277" s="54"/>
      <c r="SUH277" s="66"/>
      <c r="SUI277" s="54"/>
      <c r="SUJ277" s="66"/>
      <c r="SUK277" s="54"/>
      <c r="SUL277" s="66"/>
      <c r="SUM277" s="54"/>
      <c r="SUN277" s="66"/>
      <c r="SUO277" s="54"/>
      <c r="SUP277" s="66"/>
      <c r="SUQ277" s="54"/>
      <c r="SUR277" s="66"/>
      <c r="SUS277" s="54"/>
      <c r="SUT277" s="66"/>
      <c r="SUU277" s="54"/>
      <c r="SUV277" s="66"/>
      <c r="SUW277" s="54"/>
      <c r="SUX277" s="66"/>
      <c r="SUY277" s="54"/>
      <c r="SUZ277" s="66"/>
      <c r="SVA277" s="54"/>
      <c r="SVB277" s="66"/>
      <c r="SVC277" s="54"/>
      <c r="SVD277" s="66"/>
      <c r="SVE277" s="54"/>
      <c r="SVF277" s="66"/>
      <c r="SVG277" s="54"/>
      <c r="SVH277" s="66"/>
      <c r="SVI277" s="54"/>
      <c r="SVJ277" s="66"/>
      <c r="SVK277" s="54"/>
      <c r="SVL277" s="66"/>
      <c r="SVM277" s="54"/>
      <c r="SVN277" s="66"/>
      <c r="SVO277" s="54"/>
      <c r="SVP277" s="66"/>
      <c r="SVQ277" s="54"/>
      <c r="SVR277" s="66"/>
      <c r="SVS277" s="54"/>
      <c r="SVT277" s="66"/>
      <c r="SVU277" s="54"/>
      <c r="SVV277" s="66"/>
      <c r="SVW277" s="54"/>
      <c r="SVX277" s="66"/>
      <c r="SVY277" s="54"/>
      <c r="SVZ277" s="66"/>
      <c r="SWA277" s="54"/>
      <c r="SWB277" s="66"/>
      <c r="SWC277" s="54"/>
      <c r="SWD277" s="66"/>
      <c r="SWE277" s="54"/>
      <c r="SWF277" s="66"/>
      <c r="SWG277" s="54"/>
      <c r="SWH277" s="66"/>
      <c r="SWI277" s="54"/>
      <c r="SWJ277" s="66"/>
      <c r="SWK277" s="54"/>
      <c r="SWL277" s="66"/>
      <c r="SWM277" s="54"/>
      <c r="SWN277" s="66"/>
      <c r="SWO277" s="54"/>
      <c r="SWP277" s="66"/>
      <c r="SWQ277" s="54"/>
      <c r="SWR277" s="66"/>
      <c r="SWS277" s="54"/>
      <c r="SWT277" s="66"/>
      <c r="SWU277" s="54"/>
      <c r="SWV277" s="66"/>
      <c r="SWW277" s="54"/>
      <c r="SWX277" s="66"/>
      <c r="SWY277" s="54"/>
      <c r="SWZ277" s="66"/>
      <c r="SXA277" s="54"/>
      <c r="SXB277" s="66"/>
      <c r="SXC277" s="54"/>
      <c r="SXD277" s="66"/>
      <c r="SXE277" s="54"/>
      <c r="SXF277" s="66"/>
      <c r="SXG277" s="54"/>
      <c r="SXH277" s="66"/>
      <c r="SXI277" s="54"/>
      <c r="SXJ277" s="66"/>
      <c r="SXK277" s="54"/>
      <c r="SXL277" s="66"/>
      <c r="SXM277" s="54"/>
      <c r="SXN277" s="66"/>
      <c r="SXO277" s="54"/>
      <c r="SXP277" s="66"/>
      <c r="SXQ277" s="54"/>
      <c r="SXR277" s="66"/>
      <c r="SXS277" s="54"/>
      <c r="SXT277" s="66"/>
      <c r="SXU277" s="54"/>
      <c r="SXV277" s="66"/>
      <c r="SXW277" s="54"/>
      <c r="SXX277" s="66"/>
      <c r="SXY277" s="54"/>
      <c r="SXZ277" s="66"/>
      <c r="SYA277" s="54"/>
      <c r="SYB277" s="66"/>
      <c r="SYC277" s="54"/>
      <c r="SYD277" s="66"/>
      <c r="SYE277" s="54"/>
      <c r="SYF277" s="66"/>
      <c r="SYG277" s="54"/>
      <c r="SYH277" s="66"/>
      <c r="SYI277" s="54"/>
      <c r="SYJ277" s="66"/>
      <c r="SYK277" s="54"/>
      <c r="SYL277" s="66"/>
      <c r="SYM277" s="54"/>
      <c r="SYN277" s="66"/>
      <c r="SYO277" s="54"/>
      <c r="SYP277" s="66"/>
      <c r="SYQ277" s="54"/>
      <c r="SYR277" s="66"/>
      <c r="SYS277" s="54"/>
      <c r="SYT277" s="66"/>
      <c r="SYU277" s="54"/>
      <c r="SYV277" s="66"/>
      <c r="SYW277" s="54"/>
      <c r="SYX277" s="66"/>
      <c r="SYY277" s="54"/>
      <c r="SYZ277" s="66"/>
      <c r="SZA277" s="54"/>
      <c r="SZB277" s="66"/>
      <c r="SZC277" s="54"/>
      <c r="SZD277" s="66"/>
      <c r="SZE277" s="54"/>
      <c r="SZF277" s="66"/>
      <c r="SZG277" s="54"/>
      <c r="SZH277" s="66"/>
      <c r="SZI277" s="54"/>
      <c r="SZJ277" s="66"/>
      <c r="SZK277" s="54"/>
      <c r="SZL277" s="66"/>
      <c r="SZM277" s="54"/>
      <c r="SZN277" s="66"/>
      <c r="SZO277" s="54"/>
      <c r="SZP277" s="66"/>
      <c r="SZQ277" s="54"/>
      <c r="SZR277" s="66"/>
      <c r="SZS277" s="54"/>
      <c r="SZT277" s="66"/>
      <c r="SZU277" s="54"/>
      <c r="SZV277" s="66"/>
      <c r="SZW277" s="54"/>
      <c r="SZX277" s="66"/>
      <c r="SZY277" s="54"/>
      <c r="SZZ277" s="66"/>
      <c r="TAA277" s="54"/>
      <c r="TAB277" s="66"/>
      <c r="TAC277" s="54"/>
      <c r="TAD277" s="66"/>
      <c r="TAE277" s="54"/>
      <c r="TAF277" s="66"/>
      <c r="TAG277" s="54"/>
      <c r="TAH277" s="66"/>
      <c r="TAI277" s="54"/>
      <c r="TAJ277" s="66"/>
      <c r="TAK277" s="54"/>
      <c r="TAL277" s="66"/>
      <c r="TAM277" s="54"/>
      <c r="TAN277" s="66"/>
      <c r="TAO277" s="54"/>
      <c r="TAP277" s="66"/>
      <c r="TAQ277" s="54"/>
      <c r="TAR277" s="66"/>
      <c r="TAS277" s="54"/>
      <c r="TAT277" s="66"/>
      <c r="TAU277" s="54"/>
      <c r="TAV277" s="66"/>
      <c r="TAW277" s="54"/>
      <c r="TAX277" s="66"/>
      <c r="TAY277" s="54"/>
      <c r="TAZ277" s="66"/>
      <c r="TBA277" s="54"/>
      <c r="TBB277" s="66"/>
      <c r="TBC277" s="54"/>
      <c r="TBD277" s="66"/>
      <c r="TBE277" s="54"/>
      <c r="TBF277" s="66"/>
      <c r="TBG277" s="54"/>
      <c r="TBH277" s="66"/>
      <c r="TBI277" s="54"/>
      <c r="TBJ277" s="66"/>
      <c r="TBK277" s="54"/>
      <c r="TBL277" s="66"/>
      <c r="TBM277" s="54"/>
      <c r="TBN277" s="66"/>
      <c r="TBO277" s="54"/>
      <c r="TBP277" s="66"/>
      <c r="TBQ277" s="54"/>
      <c r="TBR277" s="66"/>
      <c r="TBS277" s="54"/>
      <c r="TBT277" s="66"/>
      <c r="TBU277" s="54"/>
      <c r="TBV277" s="66"/>
      <c r="TBW277" s="54"/>
      <c r="TBX277" s="66"/>
      <c r="TBY277" s="54"/>
      <c r="TBZ277" s="66"/>
      <c r="TCA277" s="54"/>
      <c r="TCB277" s="66"/>
      <c r="TCC277" s="54"/>
      <c r="TCD277" s="66"/>
      <c r="TCE277" s="54"/>
      <c r="TCF277" s="66"/>
      <c r="TCG277" s="54"/>
      <c r="TCH277" s="66"/>
      <c r="TCI277" s="54"/>
      <c r="TCJ277" s="66"/>
      <c r="TCK277" s="54"/>
      <c r="TCL277" s="66"/>
      <c r="TCM277" s="54"/>
      <c r="TCN277" s="66"/>
      <c r="TCO277" s="54"/>
      <c r="TCP277" s="66"/>
      <c r="TCQ277" s="54"/>
      <c r="TCR277" s="66"/>
      <c r="TCS277" s="54"/>
      <c r="TCT277" s="66"/>
      <c r="TCU277" s="54"/>
      <c r="TCV277" s="66"/>
      <c r="TCW277" s="54"/>
      <c r="TCX277" s="66"/>
      <c r="TCY277" s="54"/>
      <c r="TCZ277" s="66"/>
      <c r="TDA277" s="54"/>
      <c r="TDB277" s="66"/>
      <c r="TDC277" s="54"/>
      <c r="TDD277" s="66"/>
      <c r="TDE277" s="54"/>
      <c r="TDF277" s="66"/>
      <c r="TDG277" s="54"/>
      <c r="TDH277" s="66"/>
      <c r="TDI277" s="54"/>
      <c r="TDJ277" s="66"/>
      <c r="TDK277" s="54"/>
      <c r="TDL277" s="66"/>
      <c r="TDM277" s="54"/>
      <c r="TDN277" s="66"/>
      <c r="TDO277" s="54"/>
      <c r="TDP277" s="66"/>
      <c r="TDQ277" s="54"/>
      <c r="TDR277" s="66"/>
      <c r="TDS277" s="54"/>
      <c r="TDT277" s="66"/>
      <c r="TDU277" s="54"/>
      <c r="TDV277" s="66"/>
      <c r="TDW277" s="54"/>
      <c r="TDX277" s="66"/>
      <c r="TDY277" s="54"/>
      <c r="TDZ277" s="66"/>
      <c r="TEA277" s="54"/>
      <c r="TEB277" s="66"/>
      <c r="TEC277" s="54"/>
      <c r="TED277" s="66"/>
      <c r="TEE277" s="54"/>
      <c r="TEF277" s="66"/>
      <c r="TEG277" s="54"/>
      <c r="TEH277" s="66"/>
      <c r="TEI277" s="54"/>
      <c r="TEJ277" s="66"/>
      <c r="TEK277" s="54"/>
      <c r="TEL277" s="66"/>
      <c r="TEM277" s="54"/>
      <c r="TEN277" s="66"/>
      <c r="TEO277" s="54"/>
      <c r="TEP277" s="66"/>
      <c r="TEQ277" s="54"/>
      <c r="TER277" s="66"/>
      <c r="TES277" s="54"/>
      <c r="TET277" s="66"/>
      <c r="TEU277" s="54"/>
      <c r="TEV277" s="66"/>
      <c r="TEW277" s="54"/>
      <c r="TEX277" s="66"/>
      <c r="TEY277" s="54"/>
      <c r="TEZ277" s="66"/>
      <c r="TFA277" s="54"/>
      <c r="TFB277" s="66"/>
      <c r="TFC277" s="54"/>
      <c r="TFD277" s="66"/>
      <c r="TFE277" s="54"/>
      <c r="TFF277" s="66"/>
      <c r="TFG277" s="54"/>
      <c r="TFH277" s="66"/>
      <c r="TFI277" s="54"/>
      <c r="TFJ277" s="66"/>
      <c r="TFK277" s="54"/>
      <c r="TFL277" s="66"/>
      <c r="TFM277" s="54"/>
      <c r="TFN277" s="66"/>
      <c r="TFO277" s="54"/>
      <c r="TFP277" s="66"/>
      <c r="TFQ277" s="54"/>
      <c r="TFR277" s="66"/>
      <c r="TFS277" s="54"/>
      <c r="TFT277" s="66"/>
      <c r="TFU277" s="54"/>
      <c r="TFV277" s="66"/>
      <c r="TFW277" s="54"/>
      <c r="TFX277" s="66"/>
      <c r="TFY277" s="54"/>
      <c r="TFZ277" s="66"/>
      <c r="TGA277" s="54"/>
      <c r="TGB277" s="66"/>
      <c r="TGC277" s="54"/>
      <c r="TGD277" s="66"/>
      <c r="TGE277" s="54"/>
      <c r="TGF277" s="66"/>
      <c r="TGG277" s="54"/>
      <c r="TGH277" s="66"/>
      <c r="TGI277" s="54"/>
      <c r="TGJ277" s="66"/>
      <c r="TGK277" s="54"/>
      <c r="TGL277" s="66"/>
      <c r="TGM277" s="54"/>
      <c r="TGN277" s="66"/>
      <c r="TGO277" s="54"/>
      <c r="TGP277" s="66"/>
      <c r="TGQ277" s="54"/>
      <c r="TGR277" s="66"/>
      <c r="TGS277" s="54"/>
      <c r="TGT277" s="66"/>
      <c r="TGU277" s="54"/>
      <c r="TGV277" s="66"/>
      <c r="TGW277" s="54"/>
      <c r="TGX277" s="66"/>
      <c r="TGY277" s="54"/>
      <c r="TGZ277" s="66"/>
      <c r="THA277" s="54"/>
      <c r="THB277" s="66"/>
      <c r="THC277" s="54"/>
      <c r="THD277" s="66"/>
      <c r="THE277" s="54"/>
      <c r="THF277" s="66"/>
      <c r="THG277" s="54"/>
      <c r="THH277" s="66"/>
      <c r="THI277" s="54"/>
      <c r="THJ277" s="66"/>
      <c r="THK277" s="54"/>
      <c r="THL277" s="66"/>
      <c r="THM277" s="54"/>
      <c r="THN277" s="66"/>
      <c r="THO277" s="54"/>
      <c r="THP277" s="66"/>
      <c r="THQ277" s="54"/>
      <c r="THR277" s="66"/>
      <c r="THS277" s="54"/>
      <c r="THT277" s="66"/>
      <c r="THU277" s="54"/>
      <c r="THV277" s="66"/>
      <c r="THW277" s="54"/>
      <c r="THX277" s="66"/>
      <c r="THY277" s="54"/>
      <c r="THZ277" s="66"/>
      <c r="TIA277" s="54"/>
      <c r="TIB277" s="66"/>
      <c r="TIC277" s="54"/>
      <c r="TID277" s="66"/>
      <c r="TIE277" s="54"/>
      <c r="TIF277" s="66"/>
      <c r="TIG277" s="54"/>
      <c r="TIH277" s="66"/>
      <c r="TII277" s="54"/>
      <c r="TIJ277" s="66"/>
      <c r="TIK277" s="54"/>
      <c r="TIL277" s="66"/>
      <c r="TIM277" s="54"/>
      <c r="TIN277" s="66"/>
      <c r="TIO277" s="54"/>
      <c r="TIP277" s="66"/>
      <c r="TIQ277" s="54"/>
      <c r="TIR277" s="66"/>
      <c r="TIS277" s="54"/>
      <c r="TIT277" s="66"/>
      <c r="TIU277" s="54"/>
      <c r="TIV277" s="66"/>
      <c r="TIW277" s="54"/>
      <c r="TIX277" s="66"/>
      <c r="TIY277" s="54"/>
      <c r="TIZ277" s="66"/>
      <c r="TJA277" s="54"/>
      <c r="TJB277" s="66"/>
      <c r="TJC277" s="54"/>
      <c r="TJD277" s="66"/>
      <c r="TJE277" s="54"/>
      <c r="TJF277" s="66"/>
      <c r="TJG277" s="54"/>
      <c r="TJH277" s="66"/>
      <c r="TJI277" s="54"/>
      <c r="TJJ277" s="66"/>
      <c r="TJK277" s="54"/>
      <c r="TJL277" s="66"/>
      <c r="TJM277" s="54"/>
      <c r="TJN277" s="66"/>
      <c r="TJO277" s="54"/>
      <c r="TJP277" s="66"/>
      <c r="TJQ277" s="54"/>
      <c r="TJR277" s="66"/>
      <c r="TJS277" s="54"/>
      <c r="TJT277" s="66"/>
      <c r="TJU277" s="54"/>
      <c r="TJV277" s="66"/>
      <c r="TJW277" s="54"/>
      <c r="TJX277" s="66"/>
      <c r="TJY277" s="54"/>
      <c r="TJZ277" s="66"/>
      <c r="TKA277" s="54"/>
      <c r="TKB277" s="66"/>
      <c r="TKC277" s="54"/>
      <c r="TKD277" s="66"/>
      <c r="TKE277" s="54"/>
      <c r="TKF277" s="66"/>
      <c r="TKG277" s="54"/>
      <c r="TKH277" s="66"/>
      <c r="TKI277" s="54"/>
      <c r="TKJ277" s="66"/>
      <c r="TKK277" s="54"/>
      <c r="TKL277" s="66"/>
      <c r="TKM277" s="54"/>
      <c r="TKN277" s="66"/>
      <c r="TKO277" s="54"/>
      <c r="TKP277" s="66"/>
      <c r="TKQ277" s="54"/>
      <c r="TKR277" s="66"/>
      <c r="TKS277" s="54"/>
      <c r="TKT277" s="66"/>
      <c r="TKU277" s="54"/>
      <c r="TKV277" s="66"/>
      <c r="TKW277" s="54"/>
      <c r="TKX277" s="66"/>
      <c r="TKY277" s="54"/>
      <c r="TKZ277" s="66"/>
      <c r="TLA277" s="54"/>
      <c r="TLB277" s="66"/>
      <c r="TLC277" s="54"/>
      <c r="TLD277" s="66"/>
      <c r="TLE277" s="54"/>
      <c r="TLF277" s="66"/>
      <c r="TLG277" s="54"/>
      <c r="TLH277" s="66"/>
      <c r="TLI277" s="54"/>
      <c r="TLJ277" s="66"/>
      <c r="TLK277" s="54"/>
      <c r="TLL277" s="66"/>
      <c r="TLM277" s="54"/>
      <c r="TLN277" s="66"/>
      <c r="TLO277" s="54"/>
      <c r="TLP277" s="66"/>
      <c r="TLQ277" s="54"/>
      <c r="TLR277" s="66"/>
      <c r="TLS277" s="54"/>
      <c r="TLT277" s="66"/>
      <c r="TLU277" s="54"/>
      <c r="TLV277" s="66"/>
      <c r="TLW277" s="54"/>
      <c r="TLX277" s="66"/>
      <c r="TLY277" s="54"/>
      <c r="TLZ277" s="66"/>
      <c r="TMA277" s="54"/>
      <c r="TMB277" s="66"/>
      <c r="TMC277" s="54"/>
      <c r="TMD277" s="66"/>
      <c r="TME277" s="54"/>
      <c r="TMF277" s="66"/>
      <c r="TMG277" s="54"/>
      <c r="TMH277" s="66"/>
      <c r="TMI277" s="54"/>
      <c r="TMJ277" s="66"/>
      <c r="TMK277" s="54"/>
      <c r="TML277" s="66"/>
      <c r="TMM277" s="54"/>
      <c r="TMN277" s="66"/>
      <c r="TMO277" s="54"/>
      <c r="TMP277" s="66"/>
      <c r="TMQ277" s="54"/>
      <c r="TMR277" s="66"/>
      <c r="TMS277" s="54"/>
      <c r="TMT277" s="66"/>
      <c r="TMU277" s="54"/>
      <c r="TMV277" s="66"/>
      <c r="TMW277" s="54"/>
      <c r="TMX277" s="66"/>
      <c r="TMY277" s="54"/>
      <c r="TMZ277" s="66"/>
      <c r="TNA277" s="54"/>
      <c r="TNB277" s="66"/>
      <c r="TNC277" s="54"/>
      <c r="TND277" s="66"/>
      <c r="TNE277" s="54"/>
      <c r="TNF277" s="66"/>
      <c r="TNG277" s="54"/>
      <c r="TNH277" s="66"/>
      <c r="TNI277" s="54"/>
      <c r="TNJ277" s="66"/>
      <c r="TNK277" s="54"/>
      <c r="TNL277" s="66"/>
      <c r="TNM277" s="54"/>
      <c r="TNN277" s="66"/>
      <c r="TNO277" s="54"/>
      <c r="TNP277" s="66"/>
      <c r="TNQ277" s="54"/>
      <c r="TNR277" s="66"/>
      <c r="TNS277" s="54"/>
      <c r="TNT277" s="66"/>
      <c r="TNU277" s="54"/>
      <c r="TNV277" s="66"/>
      <c r="TNW277" s="54"/>
      <c r="TNX277" s="66"/>
      <c r="TNY277" s="54"/>
      <c r="TNZ277" s="66"/>
      <c r="TOA277" s="54"/>
      <c r="TOB277" s="66"/>
      <c r="TOC277" s="54"/>
      <c r="TOD277" s="66"/>
      <c r="TOE277" s="54"/>
      <c r="TOF277" s="66"/>
      <c r="TOG277" s="54"/>
      <c r="TOH277" s="66"/>
      <c r="TOI277" s="54"/>
      <c r="TOJ277" s="66"/>
      <c r="TOK277" s="54"/>
      <c r="TOL277" s="66"/>
      <c r="TOM277" s="54"/>
      <c r="TON277" s="66"/>
      <c r="TOO277" s="54"/>
      <c r="TOP277" s="66"/>
      <c r="TOQ277" s="54"/>
      <c r="TOR277" s="66"/>
      <c r="TOS277" s="54"/>
      <c r="TOT277" s="66"/>
      <c r="TOU277" s="54"/>
      <c r="TOV277" s="66"/>
      <c r="TOW277" s="54"/>
      <c r="TOX277" s="66"/>
      <c r="TOY277" s="54"/>
      <c r="TOZ277" s="66"/>
      <c r="TPA277" s="54"/>
      <c r="TPB277" s="66"/>
      <c r="TPC277" s="54"/>
      <c r="TPD277" s="66"/>
      <c r="TPE277" s="54"/>
      <c r="TPF277" s="66"/>
      <c r="TPG277" s="54"/>
      <c r="TPH277" s="66"/>
      <c r="TPI277" s="54"/>
      <c r="TPJ277" s="66"/>
      <c r="TPK277" s="54"/>
      <c r="TPL277" s="66"/>
      <c r="TPM277" s="54"/>
      <c r="TPN277" s="66"/>
      <c r="TPO277" s="54"/>
      <c r="TPP277" s="66"/>
      <c r="TPQ277" s="54"/>
      <c r="TPR277" s="66"/>
      <c r="TPS277" s="54"/>
      <c r="TPT277" s="66"/>
      <c r="TPU277" s="54"/>
      <c r="TPV277" s="66"/>
      <c r="TPW277" s="54"/>
      <c r="TPX277" s="66"/>
      <c r="TPY277" s="54"/>
      <c r="TPZ277" s="66"/>
      <c r="TQA277" s="54"/>
      <c r="TQB277" s="66"/>
      <c r="TQC277" s="54"/>
      <c r="TQD277" s="66"/>
      <c r="TQE277" s="54"/>
      <c r="TQF277" s="66"/>
      <c r="TQG277" s="54"/>
      <c r="TQH277" s="66"/>
      <c r="TQI277" s="54"/>
      <c r="TQJ277" s="66"/>
      <c r="TQK277" s="54"/>
      <c r="TQL277" s="66"/>
      <c r="TQM277" s="54"/>
      <c r="TQN277" s="66"/>
      <c r="TQO277" s="54"/>
      <c r="TQP277" s="66"/>
      <c r="TQQ277" s="54"/>
      <c r="TQR277" s="66"/>
      <c r="TQS277" s="54"/>
      <c r="TQT277" s="66"/>
      <c r="TQU277" s="54"/>
      <c r="TQV277" s="66"/>
      <c r="TQW277" s="54"/>
      <c r="TQX277" s="66"/>
      <c r="TQY277" s="54"/>
      <c r="TQZ277" s="66"/>
      <c r="TRA277" s="54"/>
      <c r="TRB277" s="66"/>
      <c r="TRC277" s="54"/>
      <c r="TRD277" s="66"/>
      <c r="TRE277" s="54"/>
      <c r="TRF277" s="66"/>
      <c r="TRG277" s="54"/>
      <c r="TRH277" s="66"/>
      <c r="TRI277" s="54"/>
      <c r="TRJ277" s="66"/>
      <c r="TRK277" s="54"/>
      <c r="TRL277" s="66"/>
      <c r="TRM277" s="54"/>
      <c r="TRN277" s="66"/>
      <c r="TRO277" s="54"/>
      <c r="TRP277" s="66"/>
      <c r="TRQ277" s="54"/>
      <c r="TRR277" s="66"/>
      <c r="TRS277" s="54"/>
      <c r="TRT277" s="66"/>
      <c r="TRU277" s="54"/>
      <c r="TRV277" s="66"/>
      <c r="TRW277" s="54"/>
      <c r="TRX277" s="66"/>
      <c r="TRY277" s="54"/>
      <c r="TRZ277" s="66"/>
      <c r="TSA277" s="54"/>
      <c r="TSB277" s="66"/>
      <c r="TSC277" s="54"/>
      <c r="TSD277" s="66"/>
      <c r="TSE277" s="54"/>
      <c r="TSF277" s="66"/>
      <c r="TSG277" s="54"/>
      <c r="TSH277" s="66"/>
      <c r="TSI277" s="54"/>
      <c r="TSJ277" s="66"/>
      <c r="TSK277" s="54"/>
      <c r="TSL277" s="66"/>
      <c r="TSM277" s="54"/>
      <c r="TSN277" s="66"/>
      <c r="TSO277" s="54"/>
      <c r="TSP277" s="66"/>
      <c r="TSQ277" s="54"/>
      <c r="TSR277" s="66"/>
      <c r="TSS277" s="54"/>
      <c r="TST277" s="66"/>
      <c r="TSU277" s="54"/>
      <c r="TSV277" s="66"/>
      <c r="TSW277" s="54"/>
      <c r="TSX277" s="66"/>
      <c r="TSY277" s="54"/>
      <c r="TSZ277" s="66"/>
      <c r="TTA277" s="54"/>
      <c r="TTB277" s="66"/>
      <c r="TTC277" s="54"/>
      <c r="TTD277" s="66"/>
      <c r="TTE277" s="54"/>
      <c r="TTF277" s="66"/>
      <c r="TTG277" s="54"/>
      <c r="TTH277" s="66"/>
      <c r="TTI277" s="54"/>
      <c r="TTJ277" s="66"/>
      <c r="TTK277" s="54"/>
      <c r="TTL277" s="66"/>
      <c r="TTM277" s="54"/>
      <c r="TTN277" s="66"/>
      <c r="TTO277" s="54"/>
      <c r="TTP277" s="66"/>
      <c r="TTQ277" s="54"/>
      <c r="TTR277" s="66"/>
      <c r="TTS277" s="54"/>
      <c r="TTT277" s="66"/>
      <c r="TTU277" s="54"/>
      <c r="TTV277" s="66"/>
      <c r="TTW277" s="54"/>
      <c r="TTX277" s="66"/>
      <c r="TTY277" s="54"/>
      <c r="TTZ277" s="66"/>
      <c r="TUA277" s="54"/>
      <c r="TUB277" s="66"/>
      <c r="TUC277" s="54"/>
      <c r="TUD277" s="66"/>
      <c r="TUE277" s="54"/>
      <c r="TUF277" s="66"/>
      <c r="TUG277" s="54"/>
      <c r="TUH277" s="66"/>
      <c r="TUI277" s="54"/>
      <c r="TUJ277" s="66"/>
      <c r="TUK277" s="54"/>
      <c r="TUL277" s="66"/>
      <c r="TUM277" s="54"/>
      <c r="TUN277" s="66"/>
      <c r="TUO277" s="54"/>
      <c r="TUP277" s="66"/>
      <c r="TUQ277" s="54"/>
      <c r="TUR277" s="66"/>
      <c r="TUS277" s="54"/>
      <c r="TUT277" s="66"/>
      <c r="TUU277" s="54"/>
      <c r="TUV277" s="66"/>
      <c r="TUW277" s="54"/>
      <c r="TUX277" s="66"/>
      <c r="TUY277" s="54"/>
      <c r="TUZ277" s="66"/>
      <c r="TVA277" s="54"/>
      <c r="TVB277" s="66"/>
      <c r="TVC277" s="54"/>
      <c r="TVD277" s="66"/>
      <c r="TVE277" s="54"/>
      <c r="TVF277" s="66"/>
      <c r="TVG277" s="54"/>
      <c r="TVH277" s="66"/>
      <c r="TVI277" s="54"/>
      <c r="TVJ277" s="66"/>
      <c r="TVK277" s="54"/>
      <c r="TVL277" s="66"/>
      <c r="TVM277" s="54"/>
      <c r="TVN277" s="66"/>
      <c r="TVO277" s="54"/>
      <c r="TVP277" s="66"/>
      <c r="TVQ277" s="54"/>
      <c r="TVR277" s="66"/>
      <c r="TVS277" s="54"/>
      <c r="TVT277" s="66"/>
      <c r="TVU277" s="54"/>
      <c r="TVV277" s="66"/>
      <c r="TVW277" s="54"/>
      <c r="TVX277" s="66"/>
      <c r="TVY277" s="54"/>
      <c r="TVZ277" s="66"/>
      <c r="TWA277" s="54"/>
      <c r="TWB277" s="66"/>
      <c r="TWC277" s="54"/>
      <c r="TWD277" s="66"/>
      <c r="TWE277" s="54"/>
      <c r="TWF277" s="66"/>
      <c r="TWG277" s="54"/>
      <c r="TWH277" s="66"/>
      <c r="TWI277" s="54"/>
      <c r="TWJ277" s="66"/>
      <c r="TWK277" s="54"/>
      <c r="TWL277" s="66"/>
      <c r="TWM277" s="54"/>
      <c r="TWN277" s="66"/>
      <c r="TWO277" s="54"/>
      <c r="TWP277" s="66"/>
      <c r="TWQ277" s="54"/>
      <c r="TWR277" s="66"/>
      <c r="TWS277" s="54"/>
      <c r="TWT277" s="66"/>
      <c r="TWU277" s="54"/>
      <c r="TWV277" s="66"/>
      <c r="TWW277" s="54"/>
      <c r="TWX277" s="66"/>
      <c r="TWY277" s="54"/>
      <c r="TWZ277" s="66"/>
      <c r="TXA277" s="54"/>
      <c r="TXB277" s="66"/>
      <c r="TXC277" s="54"/>
      <c r="TXD277" s="66"/>
      <c r="TXE277" s="54"/>
      <c r="TXF277" s="66"/>
      <c r="TXG277" s="54"/>
      <c r="TXH277" s="66"/>
      <c r="TXI277" s="54"/>
      <c r="TXJ277" s="66"/>
      <c r="TXK277" s="54"/>
      <c r="TXL277" s="66"/>
      <c r="TXM277" s="54"/>
      <c r="TXN277" s="66"/>
      <c r="TXO277" s="54"/>
      <c r="TXP277" s="66"/>
      <c r="TXQ277" s="54"/>
      <c r="TXR277" s="66"/>
      <c r="TXS277" s="54"/>
      <c r="TXT277" s="66"/>
      <c r="TXU277" s="54"/>
      <c r="TXV277" s="66"/>
      <c r="TXW277" s="54"/>
      <c r="TXX277" s="66"/>
      <c r="TXY277" s="54"/>
      <c r="TXZ277" s="66"/>
      <c r="TYA277" s="54"/>
      <c r="TYB277" s="66"/>
      <c r="TYC277" s="54"/>
      <c r="TYD277" s="66"/>
      <c r="TYE277" s="54"/>
      <c r="TYF277" s="66"/>
      <c r="TYG277" s="54"/>
      <c r="TYH277" s="66"/>
      <c r="TYI277" s="54"/>
      <c r="TYJ277" s="66"/>
      <c r="TYK277" s="54"/>
      <c r="TYL277" s="66"/>
      <c r="TYM277" s="54"/>
      <c r="TYN277" s="66"/>
      <c r="TYO277" s="54"/>
      <c r="TYP277" s="66"/>
      <c r="TYQ277" s="54"/>
      <c r="TYR277" s="66"/>
      <c r="TYS277" s="54"/>
      <c r="TYT277" s="66"/>
      <c r="TYU277" s="54"/>
      <c r="TYV277" s="66"/>
      <c r="TYW277" s="54"/>
      <c r="TYX277" s="66"/>
      <c r="TYY277" s="54"/>
      <c r="TYZ277" s="66"/>
      <c r="TZA277" s="54"/>
      <c r="TZB277" s="66"/>
      <c r="TZC277" s="54"/>
      <c r="TZD277" s="66"/>
      <c r="TZE277" s="54"/>
      <c r="TZF277" s="66"/>
      <c r="TZG277" s="54"/>
      <c r="TZH277" s="66"/>
      <c r="TZI277" s="54"/>
      <c r="TZJ277" s="66"/>
      <c r="TZK277" s="54"/>
      <c r="TZL277" s="66"/>
      <c r="TZM277" s="54"/>
      <c r="TZN277" s="66"/>
      <c r="TZO277" s="54"/>
      <c r="TZP277" s="66"/>
      <c r="TZQ277" s="54"/>
      <c r="TZR277" s="66"/>
      <c r="TZS277" s="54"/>
      <c r="TZT277" s="66"/>
      <c r="TZU277" s="54"/>
      <c r="TZV277" s="66"/>
      <c r="TZW277" s="54"/>
      <c r="TZX277" s="66"/>
      <c r="TZY277" s="54"/>
      <c r="TZZ277" s="66"/>
      <c r="UAA277" s="54"/>
      <c r="UAB277" s="66"/>
      <c r="UAC277" s="54"/>
      <c r="UAD277" s="66"/>
      <c r="UAE277" s="54"/>
      <c r="UAF277" s="66"/>
      <c r="UAG277" s="54"/>
      <c r="UAH277" s="66"/>
      <c r="UAI277" s="54"/>
      <c r="UAJ277" s="66"/>
      <c r="UAK277" s="54"/>
      <c r="UAL277" s="66"/>
      <c r="UAM277" s="54"/>
      <c r="UAN277" s="66"/>
      <c r="UAO277" s="54"/>
      <c r="UAP277" s="66"/>
      <c r="UAQ277" s="54"/>
      <c r="UAR277" s="66"/>
      <c r="UAS277" s="54"/>
      <c r="UAT277" s="66"/>
      <c r="UAU277" s="54"/>
      <c r="UAV277" s="66"/>
      <c r="UAW277" s="54"/>
      <c r="UAX277" s="66"/>
      <c r="UAY277" s="54"/>
      <c r="UAZ277" s="66"/>
      <c r="UBA277" s="54"/>
      <c r="UBB277" s="66"/>
      <c r="UBC277" s="54"/>
      <c r="UBD277" s="66"/>
      <c r="UBE277" s="54"/>
      <c r="UBF277" s="66"/>
      <c r="UBG277" s="54"/>
      <c r="UBH277" s="66"/>
      <c r="UBI277" s="54"/>
      <c r="UBJ277" s="66"/>
      <c r="UBK277" s="54"/>
      <c r="UBL277" s="66"/>
      <c r="UBM277" s="54"/>
      <c r="UBN277" s="66"/>
      <c r="UBO277" s="54"/>
      <c r="UBP277" s="66"/>
      <c r="UBQ277" s="54"/>
      <c r="UBR277" s="66"/>
      <c r="UBS277" s="54"/>
      <c r="UBT277" s="66"/>
      <c r="UBU277" s="54"/>
      <c r="UBV277" s="66"/>
      <c r="UBW277" s="54"/>
      <c r="UBX277" s="66"/>
      <c r="UBY277" s="54"/>
      <c r="UBZ277" s="66"/>
      <c r="UCA277" s="54"/>
      <c r="UCB277" s="66"/>
      <c r="UCC277" s="54"/>
      <c r="UCD277" s="66"/>
      <c r="UCE277" s="54"/>
      <c r="UCF277" s="66"/>
      <c r="UCG277" s="54"/>
      <c r="UCH277" s="66"/>
      <c r="UCI277" s="54"/>
      <c r="UCJ277" s="66"/>
      <c r="UCK277" s="54"/>
      <c r="UCL277" s="66"/>
      <c r="UCM277" s="54"/>
      <c r="UCN277" s="66"/>
      <c r="UCO277" s="54"/>
      <c r="UCP277" s="66"/>
      <c r="UCQ277" s="54"/>
      <c r="UCR277" s="66"/>
      <c r="UCS277" s="54"/>
      <c r="UCT277" s="66"/>
      <c r="UCU277" s="54"/>
      <c r="UCV277" s="66"/>
      <c r="UCW277" s="54"/>
      <c r="UCX277" s="66"/>
      <c r="UCY277" s="54"/>
      <c r="UCZ277" s="66"/>
      <c r="UDA277" s="54"/>
      <c r="UDB277" s="66"/>
      <c r="UDC277" s="54"/>
      <c r="UDD277" s="66"/>
      <c r="UDE277" s="54"/>
      <c r="UDF277" s="66"/>
      <c r="UDG277" s="54"/>
      <c r="UDH277" s="66"/>
      <c r="UDI277" s="54"/>
      <c r="UDJ277" s="66"/>
      <c r="UDK277" s="54"/>
      <c r="UDL277" s="66"/>
      <c r="UDM277" s="54"/>
      <c r="UDN277" s="66"/>
      <c r="UDO277" s="54"/>
      <c r="UDP277" s="66"/>
      <c r="UDQ277" s="54"/>
      <c r="UDR277" s="66"/>
      <c r="UDS277" s="54"/>
      <c r="UDT277" s="66"/>
      <c r="UDU277" s="54"/>
      <c r="UDV277" s="66"/>
      <c r="UDW277" s="54"/>
      <c r="UDX277" s="66"/>
      <c r="UDY277" s="54"/>
      <c r="UDZ277" s="66"/>
      <c r="UEA277" s="54"/>
      <c r="UEB277" s="66"/>
      <c r="UEC277" s="54"/>
      <c r="UED277" s="66"/>
      <c r="UEE277" s="54"/>
      <c r="UEF277" s="66"/>
      <c r="UEG277" s="54"/>
      <c r="UEH277" s="66"/>
      <c r="UEI277" s="54"/>
      <c r="UEJ277" s="66"/>
      <c r="UEK277" s="54"/>
      <c r="UEL277" s="66"/>
      <c r="UEM277" s="54"/>
      <c r="UEN277" s="66"/>
      <c r="UEO277" s="54"/>
      <c r="UEP277" s="66"/>
      <c r="UEQ277" s="54"/>
      <c r="UER277" s="66"/>
      <c r="UES277" s="54"/>
      <c r="UET277" s="66"/>
      <c r="UEU277" s="54"/>
      <c r="UEV277" s="66"/>
      <c r="UEW277" s="54"/>
      <c r="UEX277" s="66"/>
      <c r="UEY277" s="54"/>
      <c r="UEZ277" s="66"/>
      <c r="UFA277" s="54"/>
      <c r="UFB277" s="66"/>
      <c r="UFC277" s="54"/>
      <c r="UFD277" s="66"/>
      <c r="UFE277" s="54"/>
      <c r="UFF277" s="66"/>
      <c r="UFG277" s="54"/>
      <c r="UFH277" s="66"/>
      <c r="UFI277" s="54"/>
      <c r="UFJ277" s="66"/>
      <c r="UFK277" s="54"/>
      <c r="UFL277" s="66"/>
      <c r="UFM277" s="54"/>
      <c r="UFN277" s="66"/>
      <c r="UFO277" s="54"/>
      <c r="UFP277" s="66"/>
      <c r="UFQ277" s="54"/>
      <c r="UFR277" s="66"/>
      <c r="UFS277" s="54"/>
      <c r="UFT277" s="66"/>
      <c r="UFU277" s="54"/>
      <c r="UFV277" s="66"/>
      <c r="UFW277" s="54"/>
      <c r="UFX277" s="66"/>
      <c r="UFY277" s="54"/>
      <c r="UFZ277" s="66"/>
      <c r="UGA277" s="54"/>
      <c r="UGB277" s="66"/>
      <c r="UGC277" s="54"/>
      <c r="UGD277" s="66"/>
      <c r="UGE277" s="54"/>
      <c r="UGF277" s="66"/>
      <c r="UGG277" s="54"/>
      <c r="UGH277" s="66"/>
      <c r="UGI277" s="54"/>
      <c r="UGJ277" s="66"/>
      <c r="UGK277" s="54"/>
      <c r="UGL277" s="66"/>
      <c r="UGM277" s="54"/>
      <c r="UGN277" s="66"/>
      <c r="UGO277" s="54"/>
      <c r="UGP277" s="66"/>
      <c r="UGQ277" s="54"/>
      <c r="UGR277" s="66"/>
      <c r="UGS277" s="54"/>
      <c r="UGT277" s="66"/>
      <c r="UGU277" s="54"/>
      <c r="UGV277" s="66"/>
      <c r="UGW277" s="54"/>
      <c r="UGX277" s="66"/>
      <c r="UGY277" s="54"/>
      <c r="UGZ277" s="66"/>
      <c r="UHA277" s="54"/>
      <c r="UHB277" s="66"/>
      <c r="UHC277" s="54"/>
      <c r="UHD277" s="66"/>
      <c r="UHE277" s="54"/>
      <c r="UHF277" s="66"/>
      <c r="UHG277" s="54"/>
      <c r="UHH277" s="66"/>
      <c r="UHI277" s="54"/>
      <c r="UHJ277" s="66"/>
      <c r="UHK277" s="54"/>
      <c r="UHL277" s="66"/>
      <c r="UHM277" s="54"/>
      <c r="UHN277" s="66"/>
      <c r="UHO277" s="54"/>
      <c r="UHP277" s="66"/>
      <c r="UHQ277" s="54"/>
      <c r="UHR277" s="66"/>
      <c r="UHS277" s="54"/>
      <c r="UHT277" s="66"/>
      <c r="UHU277" s="54"/>
      <c r="UHV277" s="66"/>
      <c r="UHW277" s="54"/>
      <c r="UHX277" s="66"/>
      <c r="UHY277" s="54"/>
      <c r="UHZ277" s="66"/>
      <c r="UIA277" s="54"/>
      <c r="UIB277" s="66"/>
      <c r="UIC277" s="54"/>
      <c r="UID277" s="66"/>
      <c r="UIE277" s="54"/>
      <c r="UIF277" s="66"/>
      <c r="UIG277" s="54"/>
      <c r="UIH277" s="66"/>
      <c r="UII277" s="54"/>
      <c r="UIJ277" s="66"/>
      <c r="UIK277" s="54"/>
      <c r="UIL277" s="66"/>
      <c r="UIM277" s="54"/>
      <c r="UIN277" s="66"/>
      <c r="UIO277" s="54"/>
      <c r="UIP277" s="66"/>
      <c r="UIQ277" s="54"/>
      <c r="UIR277" s="66"/>
      <c r="UIS277" s="54"/>
      <c r="UIT277" s="66"/>
      <c r="UIU277" s="54"/>
      <c r="UIV277" s="66"/>
      <c r="UIW277" s="54"/>
      <c r="UIX277" s="66"/>
      <c r="UIY277" s="54"/>
      <c r="UIZ277" s="66"/>
      <c r="UJA277" s="54"/>
      <c r="UJB277" s="66"/>
      <c r="UJC277" s="54"/>
      <c r="UJD277" s="66"/>
      <c r="UJE277" s="54"/>
      <c r="UJF277" s="66"/>
      <c r="UJG277" s="54"/>
      <c r="UJH277" s="66"/>
      <c r="UJI277" s="54"/>
      <c r="UJJ277" s="66"/>
      <c r="UJK277" s="54"/>
      <c r="UJL277" s="66"/>
      <c r="UJM277" s="54"/>
      <c r="UJN277" s="66"/>
      <c r="UJO277" s="54"/>
      <c r="UJP277" s="66"/>
      <c r="UJQ277" s="54"/>
      <c r="UJR277" s="66"/>
      <c r="UJS277" s="54"/>
      <c r="UJT277" s="66"/>
      <c r="UJU277" s="54"/>
      <c r="UJV277" s="66"/>
      <c r="UJW277" s="54"/>
      <c r="UJX277" s="66"/>
      <c r="UJY277" s="54"/>
      <c r="UJZ277" s="66"/>
      <c r="UKA277" s="54"/>
      <c r="UKB277" s="66"/>
      <c r="UKC277" s="54"/>
      <c r="UKD277" s="66"/>
      <c r="UKE277" s="54"/>
      <c r="UKF277" s="66"/>
      <c r="UKG277" s="54"/>
      <c r="UKH277" s="66"/>
      <c r="UKI277" s="54"/>
      <c r="UKJ277" s="66"/>
      <c r="UKK277" s="54"/>
      <c r="UKL277" s="66"/>
      <c r="UKM277" s="54"/>
      <c r="UKN277" s="66"/>
      <c r="UKO277" s="54"/>
      <c r="UKP277" s="66"/>
      <c r="UKQ277" s="54"/>
      <c r="UKR277" s="66"/>
      <c r="UKS277" s="54"/>
      <c r="UKT277" s="66"/>
      <c r="UKU277" s="54"/>
      <c r="UKV277" s="66"/>
      <c r="UKW277" s="54"/>
      <c r="UKX277" s="66"/>
      <c r="UKY277" s="54"/>
      <c r="UKZ277" s="66"/>
      <c r="ULA277" s="54"/>
      <c r="ULB277" s="66"/>
      <c r="ULC277" s="54"/>
      <c r="ULD277" s="66"/>
      <c r="ULE277" s="54"/>
      <c r="ULF277" s="66"/>
      <c r="ULG277" s="54"/>
      <c r="ULH277" s="66"/>
      <c r="ULI277" s="54"/>
      <c r="ULJ277" s="66"/>
      <c r="ULK277" s="54"/>
      <c r="ULL277" s="66"/>
      <c r="ULM277" s="54"/>
      <c r="ULN277" s="66"/>
      <c r="ULO277" s="54"/>
      <c r="ULP277" s="66"/>
      <c r="ULQ277" s="54"/>
      <c r="ULR277" s="66"/>
      <c r="ULS277" s="54"/>
      <c r="ULT277" s="66"/>
      <c r="ULU277" s="54"/>
      <c r="ULV277" s="66"/>
      <c r="ULW277" s="54"/>
      <c r="ULX277" s="66"/>
      <c r="ULY277" s="54"/>
      <c r="ULZ277" s="66"/>
      <c r="UMA277" s="54"/>
      <c r="UMB277" s="66"/>
      <c r="UMC277" s="54"/>
      <c r="UMD277" s="66"/>
      <c r="UME277" s="54"/>
      <c r="UMF277" s="66"/>
      <c r="UMG277" s="54"/>
      <c r="UMH277" s="66"/>
      <c r="UMI277" s="54"/>
      <c r="UMJ277" s="66"/>
      <c r="UMK277" s="54"/>
      <c r="UML277" s="66"/>
      <c r="UMM277" s="54"/>
      <c r="UMN277" s="66"/>
      <c r="UMO277" s="54"/>
      <c r="UMP277" s="66"/>
      <c r="UMQ277" s="54"/>
      <c r="UMR277" s="66"/>
      <c r="UMS277" s="54"/>
      <c r="UMT277" s="66"/>
      <c r="UMU277" s="54"/>
      <c r="UMV277" s="66"/>
      <c r="UMW277" s="54"/>
      <c r="UMX277" s="66"/>
      <c r="UMY277" s="54"/>
      <c r="UMZ277" s="66"/>
      <c r="UNA277" s="54"/>
      <c r="UNB277" s="66"/>
      <c r="UNC277" s="54"/>
      <c r="UND277" s="66"/>
      <c r="UNE277" s="54"/>
      <c r="UNF277" s="66"/>
      <c r="UNG277" s="54"/>
      <c r="UNH277" s="66"/>
      <c r="UNI277" s="54"/>
      <c r="UNJ277" s="66"/>
      <c r="UNK277" s="54"/>
      <c r="UNL277" s="66"/>
      <c r="UNM277" s="54"/>
      <c r="UNN277" s="66"/>
      <c r="UNO277" s="54"/>
      <c r="UNP277" s="66"/>
      <c r="UNQ277" s="54"/>
      <c r="UNR277" s="66"/>
      <c r="UNS277" s="54"/>
      <c r="UNT277" s="66"/>
      <c r="UNU277" s="54"/>
      <c r="UNV277" s="66"/>
      <c r="UNW277" s="54"/>
      <c r="UNX277" s="66"/>
      <c r="UNY277" s="54"/>
      <c r="UNZ277" s="66"/>
      <c r="UOA277" s="54"/>
      <c r="UOB277" s="66"/>
      <c r="UOC277" s="54"/>
      <c r="UOD277" s="66"/>
      <c r="UOE277" s="54"/>
      <c r="UOF277" s="66"/>
      <c r="UOG277" s="54"/>
      <c r="UOH277" s="66"/>
      <c r="UOI277" s="54"/>
      <c r="UOJ277" s="66"/>
      <c r="UOK277" s="54"/>
      <c r="UOL277" s="66"/>
      <c r="UOM277" s="54"/>
      <c r="UON277" s="66"/>
      <c r="UOO277" s="54"/>
      <c r="UOP277" s="66"/>
      <c r="UOQ277" s="54"/>
      <c r="UOR277" s="66"/>
      <c r="UOS277" s="54"/>
      <c r="UOT277" s="66"/>
      <c r="UOU277" s="54"/>
      <c r="UOV277" s="66"/>
      <c r="UOW277" s="54"/>
      <c r="UOX277" s="66"/>
      <c r="UOY277" s="54"/>
      <c r="UOZ277" s="66"/>
      <c r="UPA277" s="54"/>
      <c r="UPB277" s="66"/>
      <c r="UPC277" s="54"/>
      <c r="UPD277" s="66"/>
      <c r="UPE277" s="54"/>
      <c r="UPF277" s="66"/>
      <c r="UPG277" s="54"/>
      <c r="UPH277" s="66"/>
      <c r="UPI277" s="54"/>
      <c r="UPJ277" s="66"/>
      <c r="UPK277" s="54"/>
      <c r="UPL277" s="66"/>
      <c r="UPM277" s="54"/>
      <c r="UPN277" s="66"/>
      <c r="UPO277" s="54"/>
      <c r="UPP277" s="66"/>
      <c r="UPQ277" s="54"/>
      <c r="UPR277" s="66"/>
      <c r="UPS277" s="54"/>
      <c r="UPT277" s="66"/>
      <c r="UPU277" s="54"/>
      <c r="UPV277" s="66"/>
      <c r="UPW277" s="54"/>
      <c r="UPX277" s="66"/>
      <c r="UPY277" s="54"/>
      <c r="UPZ277" s="66"/>
      <c r="UQA277" s="54"/>
      <c r="UQB277" s="66"/>
      <c r="UQC277" s="54"/>
      <c r="UQD277" s="66"/>
      <c r="UQE277" s="54"/>
      <c r="UQF277" s="66"/>
      <c r="UQG277" s="54"/>
      <c r="UQH277" s="66"/>
      <c r="UQI277" s="54"/>
      <c r="UQJ277" s="66"/>
      <c r="UQK277" s="54"/>
      <c r="UQL277" s="66"/>
      <c r="UQM277" s="54"/>
      <c r="UQN277" s="66"/>
      <c r="UQO277" s="54"/>
      <c r="UQP277" s="66"/>
      <c r="UQQ277" s="54"/>
      <c r="UQR277" s="66"/>
      <c r="UQS277" s="54"/>
      <c r="UQT277" s="66"/>
      <c r="UQU277" s="54"/>
      <c r="UQV277" s="66"/>
      <c r="UQW277" s="54"/>
      <c r="UQX277" s="66"/>
      <c r="UQY277" s="54"/>
      <c r="UQZ277" s="66"/>
      <c r="URA277" s="54"/>
      <c r="URB277" s="66"/>
      <c r="URC277" s="54"/>
      <c r="URD277" s="66"/>
      <c r="URE277" s="54"/>
      <c r="URF277" s="66"/>
      <c r="URG277" s="54"/>
      <c r="URH277" s="66"/>
      <c r="URI277" s="54"/>
      <c r="URJ277" s="66"/>
      <c r="URK277" s="54"/>
      <c r="URL277" s="66"/>
      <c r="URM277" s="54"/>
      <c r="URN277" s="66"/>
      <c r="URO277" s="54"/>
      <c r="URP277" s="66"/>
      <c r="URQ277" s="54"/>
      <c r="URR277" s="66"/>
      <c r="URS277" s="54"/>
      <c r="URT277" s="66"/>
      <c r="URU277" s="54"/>
      <c r="URV277" s="66"/>
      <c r="URW277" s="54"/>
      <c r="URX277" s="66"/>
      <c r="URY277" s="54"/>
      <c r="URZ277" s="66"/>
      <c r="USA277" s="54"/>
      <c r="USB277" s="66"/>
      <c r="USC277" s="54"/>
      <c r="USD277" s="66"/>
      <c r="USE277" s="54"/>
      <c r="USF277" s="66"/>
      <c r="USG277" s="54"/>
      <c r="USH277" s="66"/>
      <c r="USI277" s="54"/>
      <c r="USJ277" s="66"/>
      <c r="USK277" s="54"/>
      <c r="USL277" s="66"/>
      <c r="USM277" s="54"/>
      <c r="USN277" s="66"/>
      <c r="USO277" s="54"/>
      <c r="USP277" s="66"/>
      <c r="USQ277" s="54"/>
      <c r="USR277" s="66"/>
      <c r="USS277" s="54"/>
      <c r="UST277" s="66"/>
      <c r="USU277" s="54"/>
      <c r="USV277" s="66"/>
      <c r="USW277" s="54"/>
      <c r="USX277" s="66"/>
      <c r="USY277" s="54"/>
      <c r="USZ277" s="66"/>
      <c r="UTA277" s="54"/>
      <c r="UTB277" s="66"/>
      <c r="UTC277" s="54"/>
      <c r="UTD277" s="66"/>
      <c r="UTE277" s="54"/>
      <c r="UTF277" s="66"/>
      <c r="UTG277" s="54"/>
      <c r="UTH277" s="66"/>
      <c r="UTI277" s="54"/>
      <c r="UTJ277" s="66"/>
      <c r="UTK277" s="54"/>
      <c r="UTL277" s="66"/>
      <c r="UTM277" s="54"/>
      <c r="UTN277" s="66"/>
      <c r="UTO277" s="54"/>
      <c r="UTP277" s="66"/>
      <c r="UTQ277" s="54"/>
      <c r="UTR277" s="66"/>
      <c r="UTS277" s="54"/>
      <c r="UTT277" s="66"/>
      <c r="UTU277" s="54"/>
      <c r="UTV277" s="66"/>
      <c r="UTW277" s="54"/>
      <c r="UTX277" s="66"/>
      <c r="UTY277" s="54"/>
      <c r="UTZ277" s="66"/>
      <c r="UUA277" s="54"/>
      <c r="UUB277" s="66"/>
      <c r="UUC277" s="54"/>
      <c r="UUD277" s="66"/>
      <c r="UUE277" s="54"/>
      <c r="UUF277" s="66"/>
      <c r="UUG277" s="54"/>
      <c r="UUH277" s="66"/>
      <c r="UUI277" s="54"/>
      <c r="UUJ277" s="66"/>
      <c r="UUK277" s="54"/>
      <c r="UUL277" s="66"/>
      <c r="UUM277" s="54"/>
      <c r="UUN277" s="66"/>
      <c r="UUO277" s="54"/>
      <c r="UUP277" s="66"/>
      <c r="UUQ277" s="54"/>
      <c r="UUR277" s="66"/>
      <c r="UUS277" s="54"/>
      <c r="UUT277" s="66"/>
      <c r="UUU277" s="54"/>
      <c r="UUV277" s="66"/>
      <c r="UUW277" s="54"/>
      <c r="UUX277" s="66"/>
      <c r="UUY277" s="54"/>
      <c r="UUZ277" s="66"/>
      <c r="UVA277" s="54"/>
      <c r="UVB277" s="66"/>
      <c r="UVC277" s="54"/>
      <c r="UVD277" s="66"/>
      <c r="UVE277" s="54"/>
      <c r="UVF277" s="66"/>
      <c r="UVG277" s="54"/>
      <c r="UVH277" s="66"/>
      <c r="UVI277" s="54"/>
      <c r="UVJ277" s="66"/>
      <c r="UVK277" s="54"/>
      <c r="UVL277" s="66"/>
      <c r="UVM277" s="54"/>
      <c r="UVN277" s="66"/>
      <c r="UVO277" s="54"/>
      <c r="UVP277" s="66"/>
      <c r="UVQ277" s="54"/>
      <c r="UVR277" s="66"/>
      <c r="UVS277" s="54"/>
      <c r="UVT277" s="66"/>
      <c r="UVU277" s="54"/>
      <c r="UVV277" s="66"/>
      <c r="UVW277" s="54"/>
      <c r="UVX277" s="66"/>
      <c r="UVY277" s="54"/>
      <c r="UVZ277" s="66"/>
      <c r="UWA277" s="54"/>
      <c r="UWB277" s="66"/>
      <c r="UWC277" s="54"/>
      <c r="UWD277" s="66"/>
      <c r="UWE277" s="54"/>
      <c r="UWF277" s="66"/>
      <c r="UWG277" s="54"/>
      <c r="UWH277" s="66"/>
      <c r="UWI277" s="54"/>
      <c r="UWJ277" s="66"/>
      <c r="UWK277" s="54"/>
      <c r="UWL277" s="66"/>
      <c r="UWM277" s="54"/>
      <c r="UWN277" s="66"/>
      <c r="UWO277" s="54"/>
      <c r="UWP277" s="66"/>
      <c r="UWQ277" s="54"/>
      <c r="UWR277" s="66"/>
      <c r="UWS277" s="54"/>
      <c r="UWT277" s="66"/>
      <c r="UWU277" s="54"/>
      <c r="UWV277" s="66"/>
      <c r="UWW277" s="54"/>
      <c r="UWX277" s="66"/>
      <c r="UWY277" s="54"/>
      <c r="UWZ277" s="66"/>
      <c r="UXA277" s="54"/>
      <c r="UXB277" s="66"/>
      <c r="UXC277" s="54"/>
      <c r="UXD277" s="66"/>
      <c r="UXE277" s="54"/>
      <c r="UXF277" s="66"/>
      <c r="UXG277" s="54"/>
      <c r="UXH277" s="66"/>
      <c r="UXI277" s="54"/>
      <c r="UXJ277" s="66"/>
      <c r="UXK277" s="54"/>
      <c r="UXL277" s="66"/>
      <c r="UXM277" s="54"/>
      <c r="UXN277" s="66"/>
      <c r="UXO277" s="54"/>
      <c r="UXP277" s="66"/>
      <c r="UXQ277" s="54"/>
      <c r="UXR277" s="66"/>
      <c r="UXS277" s="54"/>
      <c r="UXT277" s="66"/>
      <c r="UXU277" s="54"/>
      <c r="UXV277" s="66"/>
      <c r="UXW277" s="54"/>
      <c r="UXX277" s="66"/>
      <c r="UXY277" s="54"/>
      <c r="UXZ277" s="66"/>
      <c r="UYA277" s="54"/>
      <c r="UYB277" s="66"/>
      <c r="UYC277" s="54"/>
      <c r="UYD277" s="66"/>
      <c r="UYE277" s="54"/>
      <c r="UYF277" s="66"/>
      <c r="UYG277" s="54"/>
      <c r="UYH277" s="66"/>
      <c r="UYI277" s="54"/>
      <c r="UYJ277" s="66"/>
      <c r="UYK277" s="54"/>
      <c r="UYL277" s="66"/>
      <c r="UYM277" s="54"/>
      <c r="UYN277" s="66"/>
      <c r="UYO277" s="54"/>
      <c r="UYP277" s="66"/>
      <c r="UYQ277" s="54"/>
      <c r="UYR277" s="66"/>
      <c r="UYS277" s="54"/>
      <c r="UYT277" s="66"/>
      <c r="UYU277" s="54"/>
      <c r="UYV277" s="66"/>
      <c r="UYW277" s="54"/>
      <c r="UYX277" s="66"/>
      <c r="UYY277" s="54"/>
      <c r="UYZ277" s="66"/>
      <c r="UZA277" s="54"/>
      <c r="UZB277" s="66"/>
      <c r="UZC277" s="54"/>
      <c r="UZD277" s="66"/>
      <c r="UZE277" s="54"/>
      <c r="UZF277" s="66"/>
      <c r="UZG277" s="54"/>
      <c r="UZH277" s="66"/>
      <c r="UZI277" s="54"/>
      <c r="UZJ277" s="66"/>
      <c r="UZK277" s="54"/>
      <c r="UZL277" s="66"/>
      <c r="UZM277" s="54"/>
      <c r="UZN277" s="66"/>
      <c r="UZO277" s="54"/>
      <c r="UZP277" s="66"/>
      <c r="UZQ277" s="54"/>
      <c r="UZR277" s="66"/>
      <c r="UZS277" s="54"/>
      <c r="UZT277" s="66"/>
      <c r="UZU277" s="54"/>
      <c r="UZV277" s="66"/>
      <c r="UZW277" s="54"/>
      <c r="UZX277" s="66"/>
      <c r="UZY277" s="54"/>
      <c r="UZZ277" s="66"/>
      <c r="VAA277" s="54"/>
      <c r="VAB277" s="66"/>
      <c r="VAC277" s="54"/>
      <c r="VAD277" s="66"/>
      <c r="VAE277" s="54"/>
      <c r="VAF277" s="66"/>
      <c r="VAG277" s="54"/>
      <c r="VAH277" s="66"/>
      <c r="VAI277" s="54"/>
      <c r="VAJ277" s="66"/>
      <c r="VAK277" s="54"/>
      <c r="VAL277" s="66"/>
      <c r="VAM277" s="54"/>
      <c r="VAN277" s="66"/>
      <c r="VAO277" s="54"/>
      <c r="VAP277" s="66"/>
      <c r="VAQ277" s="54"/>
      <c r="VAR277" s="66"/>
      <c r="VAS277" s="54"/>
      <c r="VAT277" s="66"/>
      <c r="VAU277" s="54"/>
      <c r="VAV277" s="66"/>
      <c r="VAW277" s="54"/>
      <c r="VAX277" s="66"/>
      <c r="VAY277" s="54"/>
      <c r="VAZ277" s="66"/>
      <c r="VBA277" s="54"/>
      <c r="VBB277" s="66"/>
      <c r="VBC277" s="54"/>
      <c r="VBD277" s="66"/>
      <c r="VBE277" s="54"/>
      <c r="VBF277" s="66"/>
      <c r="VBG277" s="54"/>
      <c r="VBH277" s="66"/>
      <c r="VBI277" s="54"/>
      <c r="VBJ277" s="66"/>
      <c r="VBK277" s="54"/>
      <c r="VBL277" s="66"/>
      <c r="VBM277" s="54"/>
      <c r="VBN277" s="66"/>
      <c r="VBO277" s="54"/>
      <c r="VBP277" s="66"/>
      <c r="VBQ277" s="54"/>
      <c r="VBR277" s="66"/>
      <c r="VBS277" s="54"/>
      <c r="VBT277" s="66"/>
      <c r="VBU277" s="54"/>
      <c r="VBV277" s="66"/>
      <c r="VBW277" s="54"/>
      <c r="VBX277" s="66"/>
      <c r="VBY277" s="54"/>
      <c r="VBZ277" s="66"/>
      <c r="VCA277" s="54"/>
      <c r="VCB277" s="66"/>
      <c r="VCC277" s="54"/>
      <c r="VCD277" s="66"/>
      <c r="VCE277" s="54"/>
      <c r="VCF277" s="66"/>
      <c r="VCG277" s="54"/>
      <c r="VCH277" s="66"/>
      <c r="VCI277" s="54"/>
      <c r="VCJ277" s="66"/>
      <c r="VCK277" s="54"/>
      <c r="VCL277" s="66"/>
      <c r="VCM277" s="54"/>
      <c r="VCN277" s="66"/>
      <c r="VCO277" s="54"/>
      <c r="VCP277" s="66"/>
      <c r="VCQ277" s="54"/>
      <c r="VCR277" s="66"/>
      <c r="VCS277" s="54"/>
      <c r="VCT277" s="66"/>
      <c r="VCU277" s="54"/>
      <c r="VCV277" s="66"/>
      <c r="VCW277" s="54"/>
      <c r="VCX277" s="66"/>
      <c r="VCY277" s="54"/>
      <c r="VCZ277" s="66"/>
      <c r="VDA277" s="54"/>
      <c r="VDB277" s="66"/>
      <c r="VDC277" s="54"/>
      <c r="VDD277" s="66"/>
      <c r="VDE277" s="54"/>
      <c r="VDF277" s="66"/>
      <c r="VDG277" s="54"/>
      <c r="VDH277" s="66"/>
      <c r="VDI277" s="54"/>
      <c r="VDJ277" s="66"/>
      <c r="VDK277" s="54"/>
      <c r="VDL277" s="66"/>
      <c r="VDM277" s="54"/>
      <c r="VDN277" s="66"/>
      <c r="VDO277" s="54"/>
      <c r="VDP277" s="66"/>
      <c r="VDQ277" s="54"/>
      <c r="VDR277" s="66"/>
      <c r="VDS277" s="54"/>
      <c r="VDT277" s="66"/>
      <c r="VDU277" s="54"/>
      <c r="VDV277" s="66"/>
      <c r="VDW277" s="54"/>
      <c r="VDX277" s="66"/>
      <c r="VDY277" s="54"/>
      <c r="VDZ277" s="66"/>
      <c r="VEA277" s="54"/>
      <c r="VEB277" s="66"/>
      <c r="VEC277" s="54"/>
      <c r="VED277" s="66"/>
      <c r="VEE277" s="54"/>
      <c r="VEF277" s="66"/>
      <c r="VEG277" s="54"/>
      <c r="VEH277" s="66"/>
      <c r="VEI277" s="54"/>
      <c r="VEJ277" s="66"/>
      <c r="VEK277" s="54"/>
      <c r="VEL277" s="66"/>
      <c r="VEM277" s="54"/>
      <c r="VEN277" s="66"/>
      <c r="VEO277" s="54"/>
      <c r="VEP277" s="66"/>
      <c r="VEQ277" s="54"/>
      <c r="VER277" s="66"/>
      <c r="VES277" s="54"/>
      <c r="VET277" s="66"/>
      <c r="VEU277" s="54"/>
      <c r="VEV277" s="66"/>
      <c r="VEW277" s="54"/>
      <c r="VEX277" s="66"/>
      <c r="VEY277" s="54"/>
      <c r="VEZ277" s="66"/>
      <c r="VFA277" s="54"/>
      <c r="VFB277" s="66"/>
      <c r="VFC277" s="54"/>
      <c r="VFD277" s="66"/>
      <c r="VFE277" s="54"/>
      <c r="VFF277" s="66"/>
      <c r="VFG277" s="54"/>
      <c r="VFH277" s="66"/>
      <c r="VFI277" s="54"/>
      <c r="VFJ277" s="66"/>
      <c r="VFK277" s="54"/>
      <c r="VFL277" s="66"/>
      <c r="VFM277" s="54"/>
      <c r="VFN277" s="66"/>
      <c r="VFO277" s="54"/>
      <c r="VFP277" s="66"/>
      <c r="VFQ277" s="54"/>
      <c r="VFR277" s="66"/>
      <c r="VFS277" s="54"/>
      <c r="VFT277" s="66"/>
      <c r="VFU277" s="54"/>
      <c r="VFV277" s="66"/>
      <c r="VFW277" s="54"/>
      <c r="VFX277" s="66"/>
      <c r="VFY277" s="54"/>
      <c r="VFZ277" s="66"/>
      <c r="VGA277" s="54"/>
      <c r="VGB277" s="66"/>
      <c r="VGC277" s="54"/>
      <c r="VGD277" s="66"/>
      <c r="VGE277" s="54"/>
      <c r="VGF277" s="66"/>
      <c r="VGG277" s="54"/>
      <c r="VGH277" s="66"/>
      <c r="VGI277" s="54"/>
      <c r="VGJ277" s="66"/>
      <c r="VGK277" s="54"/>
      <c r="VGL277" s="66"/>
      <c r="VGM277" s="54"/>
      <c r="VGN277" s="66"/>
      <c r="VGO277" s="54"/>
      <c r="VGP277" s="66"/>
      <c r="VGQ277" s="54"/>
      <c r="VGR277" s="66"/>
      <c r="VGS277" s="54"/>
      <c r="VGT277" s="66"/>
      <c r="VGU277" s="54"/>
      <c r="VGV277" s="66"/>
      <c r="VGW277" s="54"/>
      <c r="VGX277" s="66"/>
      <c r="VGY277" s="54"/>
      <c r="VGZ277" s="66"/>
      <c r="VHA277" s="54"/>
      <c r="VHB277" s="66"/>
      <c r="VHC277" s="54"/>
      <c r="VHD277" s="66"/>
      <c r="VHE277" s="54"/>
      <c r="VHF277" s="66"/>
      <c r="VHG277" s="54"/>
      <c r="VHH277" s="66"/>
      <c r="VHI277" s="54"/>
      <c r="VHJ277" s="66"/>
      <c r="VHK277" s="54"/>
      <c r="VHL277" s="66"/>
      <c r="VHM277" s="54"/>
      <c r="VHN277" s="66"/>
      <c r="VHO277" s="54"/>
      <c r="VHP277" s="66"/>
      <c r="VHQ277" s="54"/>
      <c r="VHR277" s="66"/>
      <c r="VHS277" s="54"/>
      <c r="VHT277" s="66"/>
      <c r="VHU277" s="54"/>
      <c r="VHV277" s="66"/>
      <c r="VHW277" s="54"/>
      <c r="VHX277" s="66"/>
      <c r="VHY277" s="54"/>
      <c r="VHZ277" s="66"/>
      <c r="VIA277" s="54"/>
      <c r="VIB277" s="66"/>
      <c r="VIC277" s="54"/>
      <c r="VID277" s="66"/>
      <c r="VIE277" s="54"/>
      <c r="VIF277" s="66"/>
      <c r="VIG277" s="54"/>
      <c r="VIH277" s="66"/>
      <c r="VII277" s="54"/>
      <c r="VIJ277" s="66"/>
      <c r="VIK277" s="54"/>
      <c r="VIL277" s="66"/>
      <c r="VIM277" s="54"/>
      <c r="VIN277" s="66"/>
      <c r="VIO277" s="54"/>
      <c r="VIP277" s="66"/>
      <c r="VIQ277" s="54"/>
      <c r="VIR277" s="66"/>
      <c r="VIS277" s="54"/>
      <c r="VIT277" s="66"/>
      <c r="VIU277" s="54"/>
      <c r="VIV277" s="66"/>
      <c r="VIW277" s="54"/>
      <c r="VIX277" s="66"/>
      <c r="VIY277" s="54"/>
      <c r="VIZ277" s="66"/>
      <c r="VJA277" s="54"/>
      <c r="VJB277" s="66"/>
      <c r="VJC277" s="54"/>
      <c r="VJD277" s="66"/>
      <c r="VJE277" s="54"/>
      <c r="VJF277" s="66"/>
      <c r="VJG277" s="54"/>
      <c r="VJH277" s="66"/>
      <c r="VJI277" s="54"/>
      <c r="VJJ277" s="66"/>
      <c r="VJK277" s="54"/>
      <c r="VJL277" s="66"/>
      <c r="VJM277" s="54"/>
      <c r="VJN277" s="66"/>
      <c r="VJO277" s="54"/>
      <c r="VJP277" s="66"/>
      <c r="VJQ277" s="54"/>
      <c r="VJR277" s="66"/>
      <c r="VJS277" s="54"/>
      <c r="VJT277" s="66"/>
      <c r="VJU277" s="54"/>
      <c r="VJV277" s="66"/>
      <c r="VJW277" s="54"/>
      <c r="VJX277" s="66"/>
      <c r="VJY277" s="54"/>
      <c r="VJZ277" s="66"/>
      <c r="VKA277" s="54"/>
      <c r="VKB277" s="66"/>
      <c r="VKC277" s="54"/>
      <c r="VKD277" s="66"/>
      <c r="VKE277" s="54"/>
      <c r="VKF277" s="66"/>
      <c r="VKG277" s="54"/>
      <c r="VKH277" s="66"/>
      <c r="VKI277" s="54"/>
      <c r="VKJ277" s="66"/>
      <c r="VKK277" s="54"/>
      <c r="VKL277" s="66"/>
      <c r="VKM277" s="54"/>
      <c r="VKN277" s="66"/>
      <c r="VKO277" s="54"/>
      <c r="VKP277" s="66"/>
      <c r="VKQ277" s="54"/>
      <c r="VKR277" s="66"/>
      <c r="VKS277" s="54"/>
      <c r="VKT277" s="66"/>
      <c r="VKU277" s="54"/>
      <c r="VKV277" s="66"/>
      <c r="VKW277" s="54"/>
      <c r="VKX277" s="66"/>
      <c r="VKY277" s="54"/>
      <c r="VKZ277" s="66"/>
      <c r="VLA277" s="54"/>
      <c r="VLB277" s="66"/>
      <c r="VLC277" s="54"/>
      <c r="VLD277" s="66"/>
      <c r="VLE277" s="54"/>
      <c r="VLF277" s="66"/>
      <c r="VLG277" s="54"/>
      <c r="VLH277" s="66"/>
      <c r="VLI277" s="54"/>
      <c r="VLJ277" s="66"/>
      <c r="VLK277" s="54"/>
      <c r="VLL277" s="66"/>
      <c r="VLM277" s="54"/>
      <c r="VLN277" s="66"/>
      <c r="VLO277" s="54"/>
      <c r="VLP277" s="66"/>
      <c r="VLQ277" s="54"/>
      <c r="VLR277" s="66"/>
      <c r="VLS277" s="54"/>
      <c r="VLT277" s="66"/>
      <c r="VLU277" s="54"/>
      <c r="VLV277" s="66"/>
      <c r="VLW277" s="54"/>
      <c r="VLX277" s="66"/>
      <c r="VLY277" s="54"/>
      <c r="VLZ277" s="66"/>
      <c r="VMA277" s="54"/>
      <c r="VMB277" s="66"/>
      <c r="VMC277" s="54"/>
      <c r="VMD277" s="66"/>
      <c r="VME277" s="54"/>
      <c r="VMF277" s="66"/>
      <c r="VMG277" s="54"/>
      <c r="VMH277" s="66"/>
      <c r="VMI277" s="54"/>
      <c r="VMJ277" s="66"/>
      <c r="VMK277" s="54"/>
      <c r="VML277" s="66"/>
      <c r="VMM277" s="54"/>
      <c r="VMN277" s="66"/>
      <c r="VMO277" s="54"/>
      <c r="VMP277" s="66"/>
      <c r="VMQ277" s="54"/>
      <c r="VMR277" s="66"/>
      <c r="VMS277" s="54"/>
      <c r="VMT277" s="66"/>
      <c r="VMU277" s="54"/>
      <c r="VMV277" s="66"/>
      <c r="VMW277" s="54"/>
      <c r="VMX277" s="66"/>
      <c r="VMY277" s="54"/>
      <c r="VMZ277" s="66"/>
      <c r="VNA277" s="54"/>
      <c r="VNB277" s="66"/>
      <c r="VNC277" s="54"/>
      <c r="VND277" s="66"/>
      <c r="VNE277" s="54"/>
      <c r="VNF277" s="66"/>
      <c r="VNG277" s="54"/>
      <c r="VNH277" s="66"/>
      <c r="VNI277" s="54"/>
      <c r="VNJ277" s="66"/>
      <c r="VNK277" s="54"/>
      <c r="VNL277" s="66"/>
      <c r="VNM277" s="54"/>
      <c r="VNN277" s="66"/>
      <c r="VNO277" s="54"/>
      <c r="VNP277" s="66"/>
      <c r="VNQ277" s="54"/>
      <c r="VNR277" s="66"/>
      <c r="VNS277" s="54"/>
      <c r="VNT277" s="66"/>
      <c r="VNU277" s="54"/>
      <c r="VNV277" s="66"/>
      <c r="VNW277" s="54"/>
      <c r="VNX277" s="66"/>
      <c r="VNY277" s="54"/>
      <c r="VNZ277" s="66"/>
      <c r="VOA277" s="54"/>
      <c r="VOB277" s="66"/>
      <c r="VOC277" s="54"/>
      <c r="VOD277" s="66"/>
      <c r="VOE277" s="54"/>
      <c r="VOF277" s="66"/>
      <c r="VOG277" s="54"/>
      <c r="VOH277" s="66"/>
      <c r="VOI277" s="54"/>
      <c r="VOJ277" s="66"/>
      <c r="VOK277" s="54"/>
      <c r="VOL277" s="66"/>
      <c r="VOM277" s="54"/>
      <c r="VON277" s="66"/>
      <c r="VOO277" s="54"/>
      <c r="VOP277" s="66"/>
      <c r="VOQ277" s="54"/>
      <c r="VOR277" s="66"/>
      <c r="VOS277" s="54"/>
      <c r="VOT277" s="66"/>
      <c r="VOU277" s="54"/>
      <c r="VOV277" s="66"/>
      <c r="VOW277" s="54"/>
      <c r="VOX277" s="66"/>
      <c r="VOY277" s="54"/>
      <c r="VOZ277" s="66"/>
      <c r="VPA277" s="54"/>
      <c r="VPB277" s="66"/>
      <c r="VPC277" s="54"/>
      <c r="VPD277" s="66"/>
      <c r="VPE277" s="54"/>
      <c r="VPF277" s="66"/>
      <c r="VPG277" s="54"/>
      <c r="VPH277" s="66"/>
      <c r="VPI277" s="54"/>
      <c r="VPJ277" s="66"/>
      <c r="VPK277" s="54"/>
      <c r="VPL277" s="66"/>
      <c r="VPM277" s="54"/>
      <c r="VPN277" s="66"/>
      <c r="VPO277" s="54"/>
      <c r="VPP277" s="66"/>
      <c r="VPQ277" s="54"/>
      <c r="VPR277" s="66"/>
      <c r="VPS277" s="54"/>
      <c r="VPT277" s="66"/>
      <c r="VPU277" s="54"/>
      <c r="VPV277" s="66"/>
      <c r="VPW277" s="54"/>
      <c r="VPX277" s="66"/>
      <c r="VPY277" s="54"/>
      <c r="VPZ277" s="66"/>
      <c r="VQA277" s="54"/>
      <c r="VQB277" s="66"/>
      <c r="VQC277" s="54"/>
      <c r="VQD277" s="66"/>
      <c r="VQE277" s="54"/>
      <c r="VQF277" s="66"/>
      <c r="VQG277" s="54"/>
      <c r="VQH277" s="66"/>
      <c r="VQI277" s="54"/>
      <c r="VQJ277" s="66"/>
      <c r="VQK277" s="54"/>
      <c r="VQL277" s="66"/>
      <c r="VQM277" s="54"/>
      <c r="VQN277" s="66"/>
      <c r="VQO277" s="54"/>
      <c r="VQP277" s="66"/>
      <c r="VQQ277" s="54"/>
      <c r="VQR277" s="66"/>
      <c r="VQS277" s="54"/>
      <c r="VQT277" s="66"/>
      <c r="VQU277" s="54"/>
      <c r="VQV277" s="66"/>
      <c r="VQW277" s="54"/>
      <c r="VQX277" s="66"/>
      <c r="VQY277" s="54"/>
      <c r="VQZ277" s="66"/>
      <c r="VRA277" s="54"/>
      <c r="VRB277" s="66"/>
      <c r="VRC277" s="54"/>
      <c r="VRD277" s="66"/>
      <c r="VRE277" s="54"/>
      <c r="VRF277" s="66"/>
      <c r="VRG277" s="54"/>
      <c r="VRH277" s="66"/>
      <c r="VRI277" s="54"/>
      <c r="VRJ277" s="66"/>
      <c r="VRK277" s="54"/>
      <c r="VRL277" s="66"/>
      <c r="VRM277" s="54"/>
      <c r="VRN277" s="66"/>
      <c r="VRO277" s="54"/>
      <c r="VRP277" s="66"/>
      <c r="VRQ277" s="54"/>
      <c r="VRR277" s="66"/>
      <c r="VRS277" s="54"/>
      <c r="VRT277" s="66"/>
      <c r="VRU277" s="54"/>
      <c r="VRV277" s="66"/>
      <c r="VRW277" s="54"/>
      <c r="VRX277" s="66"/>
      <c r="VRY277" s="54"/>
      <c r="VRZ277" s="66"/>
      <c r="VSA277" s="54"/>
      <c r="VSB277" s="66"/>
      <c r="VSC277" s="54"/>
      <c r="VSD277" s="66"/>
      <c r="VSE277" s="54"/>
      <c r="VSF277" s="66"/>
      <c r="VSG277" s="54"/>
      <c r="VSH277" s="66"/>
      <c r="VSI277" s="54"/>
      <c r="VSJ277" s="66"/>
      <c r="VSK277" s="54"/>
      <c r="VSL277" s="66"/>
      <c r="VSM277" s="54"/>
      <c r="VSN277" s="66"/>
      <c r="VSO277" s="54"/>
      <c r="VSP277" s="66"/>
      <c r="VSQ277" s="54"/>
      <c r="VSR277" s="66"/>
      <c r="VSS277" s="54"/>
      <c r="VST277" s="66"/>
      <c r="VSU277" s="54"/>
      <c r="VSV277" s="66"/>
      <c r="VSW277" s="54"/>
      <c r="VSX277" s="66"/>
      <c r="VSY277" s="54"/>
      <c r="VSZ277" s="66"/>
      <c r="VTA277" s="54"/>
      <c r="VTB277" s="66"/>
      <c r="VTC277" s="54"/>
      <c r="VTD277" s="66"/>
      <c r="VTE277" s="54"/>
      <c r="VTF277" s="66"/>
      <c r="VTG277" s="54"/>
      <c r="VTH277" s="66"/>
      <c r="VTI277" s="54"/>
      <c r="VTJ277" s="66"/>
      <c r="VTK277" s="54"/>
      <c r="VTL277" s="66"/>
      <c r="VTM277" s="54"/>
      <c r="VTN277" s="66"/>
      <c r="VTO277" s="54"/>
      <c r="VTP277" s="66"/>
      <c r="VTQ277" s="54"/>
      <c r="VTR277" s="66"/>
      <c r="VTS277" s="54"/>
      <c r="VTT277" s="66"/>
      <c r="VTU277" s="54"/>
      <c r="VTV277" s="66"/>
      <c r="VTW277" s="54"/>
      <c r="VTX277" s="66"/>
      <c r="VTY277" s="54"/>
      <c r="VTZ277" s="66"/>
      <c r="VUA277" s="54"/>
      <c r="VUB277" s="66"/>
      <c r="VUC277" s="54"/>
      <c r="VUD277" s="66"/>
      <c r="VUE277" s="54"/>
      <c r="VUF277" s="66"/>
      <c r="VUG277" s="54"/>
      <c r="VUH277" s="66"/>
      <c r="VUI277" s="54"/>
      <c r="VUJ277" s="66"/>
      <c r="VUK277" s="54"/>
      <c r="VUL277" s="66"/>
      <c r="VUM277" s="54"/>
      <c r="VUN277" s="66"/>
      <c r="VUO277" s="54"/>
      <c r="VUP277" s="66"/>
      <c r="VUQ277" s="54"/>
      <c r="VUR277" s="66"/>
      <c r="VUS277" s="54"/>
      <c r="VUT277" s="66"/>
      <c r="VUU277" s="54"/>
      <c r="VUV277" s="66"/>
      <c r="VUW277" s="54"/>
      <c r="VUX277" s="66"/>
      <c r="VUY277" s="54"/>
      <c r="VUZ277" s="66"/>
      <c r="VVA277" s="54"/>
      <c r="VVB277" s="66"/>
      <c r="VVC277" s="54"/>
      <c r="VVD277" s="66"/>
      <c r="VVE277" s="54"/>
      <c r="VVF277" s="66"/>
      <c r="VVG277" s="54"/>
      <c r="VVH277" s="66"/>
      <c r="VVI277" s="54"/>
      <c r="VVJ277" s="66"/>
      <c r="VVK277" s="54"/>
      <c r="VVL277" s="66"/>
      <c r="VVM277" s="54"/>
      <c r="VVN277" s="66"/>
      <c r="VVO277" s="54"/>
      <c r="VVP277" s="66"/>
      <c r="VVQ277" s="54"/>
      <c r="VVR277" s="66"/>
      <c r="VVS277" s="54"/>
      <c r="VVT277" s="66"/>
      <c r="VVU277" s="54"/>
      <c r="VVV277" s="66"/>
      <c r="VVW277" s="54"/>
      <c r="VVX277" s="66"/>
      <c r="VVY277" s="54"/>
      <c r="VVZ277" s="66"/>
      <c r="VWA277" s="54"/>
      <c r="VWB277" s="66"/>
      <c r="VWC277" s="54"/>
      <c r="VWD277" s="66"/>
      <c r="VWE277" s="54"/>
      <c r="VWF277" s="66"/>
      <c r="VWG277" s="54"/>
      <c r="VWH277" s="66"/>
      <c r="VWI277" s="54"/>
      <c r="VWJ277" s="66"/>
      <c r="VWK277" s="54"/>
      <c r="VWL277" s="66"/>
      <c r="VWM277" s="54"/>
      <c r="VWN277" s="66"/>
      <c r="VWO277" s="54"/>
      <c r="VWP277" s="66"/>
      <c r="VWQ277" s="54"/>
      <c r="VWR277" s="66"/>
      <c r="VWS277" s="54"/>
      <c r="VWT277" s="66"/>
      <c r="VWU277" s="54"/>
      <c r="VWV277" s="66"/>
      <c r="VWW277" s="54"/>
      <c r="VWX277" s="66"/>
      <c r="VWY277" s="54"/>
      <c r="VWZ277" s="66"/>
      <c r="VXA277" s="54"/>
      <c r="VXB277" s="66"/>
      <c r="VXC277" s="54"/>
      <c r="VXD277" s="66"/>
      <c r="VXE277" s="54"/>
      <c r="VXF277" s="66"/>
      <c r="VXG277" s="54"/>
      <c r="VXH277" s="66"/>
      <c r="VXI277" s="54"/>
      <c r="VXJ277" s="66"/>
      <c r="VXK277" s="54"/>
      <c r="VXL277" s="66"/>
      <c r="VXM277" s="54"/>
      <c r="VXN277" s="66"/>
      <c r="VXO277" s="54"/>
      <c r="VXP277" s="66"/>
      <c r="VXQ277" s="54"/>
      <c r="VXR277" s="66"/>
      <c r="VXS277" s="54"/>
      <c r="VXT277" s="66"/>
      <c r="VXU277" s="54"/>
      <c r="VXV277" s="66"/>
      <c r="VXW277" s="54"/>
      <c r="VXX277" s="66"/>
      <c r="VXY277" s="54"/>
      <c r="VXZ277" s="66"/>
      <c r="VYA277" s="54"/>
      <c r="VYB277" s="66"/>
      <c r="VYC277" s="54"/>
      <c r="VYD277" s="66"/>
      <c r="VYE277" s="54"/>
      <c r="VYF277" s="66"/>
      <c r="VYG277" s="54"/>
      <c r="VYH277" s="66"/>
      <c r="VYI277" s="54"/>
      <c r="VYJ277" s="66"/>
      <c r="VYK277" s="54"/>
      <c r="VYL277" s="66"/>
      <c r="VYM277" s="54"/>
      <c r="VYN277" s="66"/>
      <c r="VYO277" s="54"/>
      <c r="VYP277" s="66"/>
      <c r="VYQ277" s="54"/>
      <c r="VYR277" s="66"/>
      <c r="VYS277" s="54"/>
      <c r="VYT277" s="66"/>
      <c r="VYU277" s="54"/>
      <c r="VYV277" s="66"/>
      <c r="VYW277" s="54"/>
      <c r="VYX277" s="66"/>
      <c r="VYY277" s="54"/>
      <c r="VYZ277" s="66"/>
      <c r="VZA277" s="54"/>
      <c r="VZB277" s="66"/>
      <c r="VZC277" s="54"/>
      <c r="VZD277" s="66"/>
      <c r="VZE277" s="54"/>
      <c r="VZF277" s="66"/>
      <c r="VZG277" s="54"/>
      <c r="VZH277" s="66"/>
      <c r="VZI277" s="54"/>
      <c r="VZJ277" s="66"/>
      <c r="VZK277" s="54"/>
      <c r="VZL277" s="66"/>
      <c r="VZM277" s="54"/>
      <c r="VZN277" s="66"/>
      <c r="VZO277" s="54"/>
      <c r="VZP277" s="66"/>
      <c r="VZQ277" s="54"/>
      <c r="VZR277" s="66"/>
      <c r="VZS277" s="54"/>
      <c r="VZT277" s="66"/>
      <c r="VZU277" s="54"/>
      <c r="VZV277" s="66"/>
      <c r="VZW277" s="54"/>
      <c r="VZX277" s="66"/>
      <c r="VZY277" s="54"/>
      <c r="VZZ277" s="66"/>
      <c r="WAA277" s="54"/>
      <c r="WAB277" s="66"/>
      <c r="WAC277" s="54"/>
      <c r="WAD277" s="66"/>
      <c r="WAE277" s="54"/>
      <c r="WAF277" s="66"/>
      <c r="WAG277" s="54"/>
      <c r="WAH277" s="66"/>
      <c r="WAI277" s="54"/>
      <c r="WAJ277" s="66"/>
      <c r="WAK277" s="54"/>
      <c r="WAL277" s="66"/>
      <c r="WAM277" s="54"/>
      <c r="WAN277" s="66"/>
      <c r="WAO277" s="54"/>
      <c r="WAP277" s="66"/>
      <c r="WAQ277" s="54"/>
      <c r="WAR277" s="66"/>
      <c r="WAS277" s="54"/>
      <c r="WAT277" s="66"/>
      <c r="WAU277" s="54"/>
      <c r="WAV277" s="66"/>
      <c r="WAW277" s="54"/>
      <c r="WAX277" s="66"/>
      <c r="WAY277" s="54"/>
      <c r="WAZ277" s="66"/>
      <c r="WBA277" s="54"/>
      <c r="WBB277" s="66"/>
      <c r="WBC277" s="54"/>
      <c r="WBD277" s="66"/>
      <c r="WBE277" s="54"/>
      <c r="WBF277" s="66"/>
      <c r="WBG277" s="54"/>
      <c r="WBH277" s="66"/>
      <c r="WBI277" s="54"/>
      <c r="WBJ277" s="66"/>
      <c r="WBK277" s="54"/>
      <c r="WBL277" s="66"/>
      <c r="WBM277" s="54"/>
      <c r="WBN277" s="66"/>
      <c r="WBO277" s="54"/>
      <c r="WBP277" s="66"/>
      <c r="WBQ277" s="54"/>
      <c r="WBR277" s="66"/>
      <c r="WBS277" s="54"/>
      <c r="WBT277" s="66"/>
      <c r="WBU277" s="54"/>
      <c r="WBV277" s="66"/>
      <c r="WBW277" s="54"/>
      <c r="WBX277" s="66"/>
      <c r="WBY277" s="54"/>
      <c r="WBZ277" s="66"/>
      <c r="WCA277" s="54"/>
      <c r="WCB277" s="66"/>
      <c r="WCC277" s="54"/>
      <c r="WCD277" s="66"/>
      <c r="WCE277" s="54"/>
      <c r="WCF277" s="66"/>
      <c r="WCG277" s="54"/>
      <c r="WCH277" s="66"/>
      <c r="WCI277" s="54"/>
      <c r="WCJ277" s="66"/>
      <c r="WCK277" s="54"/>
      <c r="WCL277" s="66"/>
      <c r="WCM277" s="54"/>
      <c r="WCN277" s="66"/>
      <c r="WCO277" s="54"/>
      <c r="WCP277" s="66"/>
      <c r="WCQ277" s="54"/>
      <c r="WCR277" s="66"/>
      <c r="WCS277" s="54"/>
      <c r="WCT277" s="66"/>
      <c r="WCU277" s="54"/>
      <c r="WCV277" s="66"/>
      <c r="WCW277" s="54"/>
      <c r="WCX277" s="66"/>
      <c r="WCY277" s="54"/>
      <c r="WCZ277" s="66"/>
      <c r="WDA277" s="54"/>
      <c r="WDB277" s="66"/>
      <c r="WDC277" s="54"/>
      <c r="WDD277" s="66"/>
      <c r="WDE277" s="54"/>
      <c r="WDF277" s="66"/>
      <c r="WDG277" s="54"/>
      <c r="WDH277" s="66"/>
      <c r="WDI277" s="54"/>
      <c r="WDJ277" s="66"/>
      <c r="WDK277" s="54"/>
      <c r="WDL277" s="66"/>
      <c r="WDM277" s="54"/>
      <c r="WDN277" s="66"/>
      <c r="WDO277" s="54"/>
      <c r="WDP277" s="66"/>
      <c r="WDQ277" s="54"/>
      <c r="WDR277" s="66"/>
      <c r="WDS277" s="54"/>
      <c r="WDT277" s="66"/>
      <c r="WDU277" s="54"/>
      <c r="WDV277" s="66"/>
      <c r="WDW277" s="54"/>
      <c r="WDX277" s="66"/>
      <c r="WDY277" s="54"/>
      <c r="WDZ277" s="66"/>
      <c r="WEA277" s="54"/>
      <c r="WEB277" s="66"/>
      <c r="WEC277" s="54"/>
      <c r="WED277" s="66"/>
      <c r="WEE277" s="54"/>
      <c r="WEF277" s="66"/>
      <c r="WEG277" s="54"/>
      <c r="WEH277" s="66"/>
      <c r="WEI277" s="54"/>
      <c r="WEJ277" s="66"/>
      <c r="WEK277" s="54"/>
      <c r="WEL277" s="66"/>
      <c r="WEM277" s="54"/>
      <c r="WEN277" s="66"/>
      <c r="WEO277" s="54"/>
      <c r="WEP277" s="66"/>
      <c r="WEQ277" s="54"/>
      <c r="WER277" s="66"/>
      <c r="WES277" s="54"/>
      <c r="WET277" s="66"/>
      <c r="WEU277" s="54"/>
      <c r="WEV277" s="66"/>
      <c r="WEW277" s="54"/>
      <c r="WEX277" s="66"/>
      <c r="WEY277" s="54"/>
      <c r="WEZ277" s="66"/>
      <c r="WFA277" s="54"/>
      <c r="WFB277" s="66"/>
      <c r="WFC277" s="54"/>
      <c r="WFD277" s="66"/>
      <c r="WFE277" s="54"/>
      <c r="WFF277" s="66"/>
      <c r="WFG277" s="54"/>
      <c r="WFH277" s="66"/>
      <c r="WFI277" s="54"/>
      <c r="WFJ277" s="66"/>
      <c r="WFK277" s="54"/>
      <c r="WFL277" s="66"/>
      <c r="WFM277" s="54"/>
      <c r="WFN277" s="66"/>
      <c r="WFO277" s="54"/>
      <c r="WFP277" s="66"/>
      <c r="WFQ277" s="54"/>
      <c r="WFR277" s="66"/>
      <c r="WFS277" s="54"/>
      <c r="WFT277" s="66"/>
      <c r="WFU277" s="54"/>
      <c r="WFV277" s="66"/>
      <c r="WFW277" s="54"/>
      <c r="WFX277" s="66"/>
      <c r="WFY277" s="54"/>
      <c r="WFZ277" s="66"/>
      <c r="WGA277" s="54"/>
      <c r="WGB277" s="66"/>
      <c r="WGC277" s="54"/>
      <c r="WGD277" s="66"/>
      <c r="WGE277" s="54"/>
      <c r="WGF277" s="66"/>
      <c r="WGG277" s="54"/>
      <c r="WGH277" s="66"/>
      <c r="WGI277" s="54"/>
      <c r="WGJ277" s="66"/>
      <c r="WGK277" s="54"/>
      <c r="WGL277" s="66"/>
      <c r="WGM277" s="54"/>
      <c r="WGN277" s="66"/>
      <c r="WGO277" s="54"/>
      <c r="WGP277" s="66"/>
      <c r="WGQ277" s="54"/>
      <c r="WGR277" s="66"/>
      <c r="WGS277" s="54"/>
      <c r="WGT277" s="66"/>
      <c r="WGU277" s="54"/>
      <c r="WGV277" s="66"/>
      <c r="WGW277" s="54"/>
      <c r="WGX277" s="66"/>
      <c r="WGY277" s="54"/>
      <c r="WGZ277" s="66"/>
      <c r="WHA277" s="54"/>
      <c r="WHB277" s="66"/>
      <c r="WHC277" s="54"/>
      <c r="WHD277" s="66"/>
      <c r="WHE277" s="54"/>
      <c r="WHF277" s="66"/>
      <c r="WHG277" s="54"/>
      <c r="WHH277" s="66"/>
      <c r="WHI277" s="54"/>
      <c r="WHJ277" s="66"/>
      <c r="WHK277" s="54"/>
      <c r="WHL277" s="66"/>
      <c r="WHM277" s="54"/>
      <c r="WHN277" s="66"/>
      <c r="WHO277" s="54"/>
      <c r="WHP277" s="66"/>
      <c r="WHQ277" s="54"/>
      <c r="WHR277" s="66"/>
      <c r="WHS277" s="54"/>
      <c r="WHT277" s="66"/>
      <c r="WHU277" s="54"/>
      <c r="WHV277" s="66"/>
      <c r="WHW277" s="54"/>
      <c r="WHX277" s="66"/>
      <c r="WHY277" s="54"/>
      <c r="WHZ277" s="66"/>
      <c r="WIA277" s="54"/>
      <c r="WIB277" s="66"/>
      <c r="WIC277" s="54"/>
      <c r="WID277" s="66"/>
      <c r="WIE277" s="54"/>
      <c r="WIF277" s="66"/>
      <c r="WIG277" s="54"/>
      <c r="WIH277" s="66"/>
      <c r="WII277" s="54"/>
      <c r="WIJ277" s="66"/>
      <c r="WIK277" s="54"/>
      <c r="WIL277" s="66"/>
      <c r="WIM277" s="54"/>
      <c r="WIN277" s="66"/>
      <c r="WIO277" s="54"/>
      <c r="WIP277" s="66"/>
      <c r="WIQ277" s="54"/>
      <c r="WIR277" s="66"/>
      <c r="WIS277" s="54"/>
      <c r="WIT277" s="66"/>
      <c r="WIU277" s="54"/>
      <c r="WIV277" s="66"/>
      <c r="WIW277" s="54"/>
      <c r="WIX277" s="66"/>
      <c r="WIY277" s="54"/>
      <c r="WIZ277" s="66"/>
      <c r="WJA277" s="54"/>
      <c r="WJB277" s="66"/>
      <c r="WJC277" s="54"/>
      <c r="WJD277" s="66"/>
      <c r="WJE277" s="54"/>
      <c r="WJF277" s="66"/>
      <c r="WJG277" s="54"/>
      <c r="WJH277" s="66"/>
      <c r="WJI277" s="54"/>
      <c r="WJJ277" s="66"/>
      <c r="WJK277" s="54"/>
      <c r="WJL277" s="66"/>
      <c r="WJM277" s="54"/>
      <c r="WJN277" s="66"/>
      <c r="WJO277" s="54"/>
      <c r="WJP277" s="66"/>
      <c r="WJQ277" s="54"/>
      <c r="WJR277" s="66"/>
      <c r="WJS277" s="54"/>
      <c r="WJT277" s="66"/>
      <c r="WJU277" s="54"/>
      <c r="WJV277" s="66"/>
      <c r="WJW277" s="54"/>
      <c r="WJX277" s="66"/>
      <c r="WJY277" s="54"/>
      <c r="WJZ277" s="66"/>
      <c r="WKA277" s="54"/>
      <c r="WKB277" s="66"/>
      <c r="WKC277" s="54"/>
      <c r="WKD277" s="66"/>
      <c r="WKE277" s="54"/>
      <c r="WKF277" s="66"/>
      <c r="WKG277" s="54"/>
      <c r="WKH277" s="66"/>
      <c r="WKI277" s="54"/>
      <c r="WKJ277" s="66"/>
      <c r="WKK277" s="54"/>
      <c r="WKL277" s="66"/>
      <c r="WKM277" s="54"/>
      <c r="WKN277" s="66"/>
      <c r="WKO277" s="54"/>
      <c r="WKP277" s="66"/>
      <c r="WKQ277" s="54"/>
      <c r="WKR277" s="66"/>
      <c r="WKS277" s="54"/>
      <c r="WKT277" s="66"/>
      <c r="WKU277" s="54"/>
      <c r="WKV277" s="66"/>
      <c r="WKW277" s="54"/>
      <c r="WKX277" s="66"/>
      <c r="WKY277" s="54"/>
      <c r="WKZ277" s="66"/>
      <c r="WLA277" s="54"/>
      <c r="WLB277" s="66"/>
      <c r="WLC277" s="54"/>
      <c r="WLD277" s="66"/>
      <c r="WLE277" s="54"/>
      <c r="WLF277" s="66"/>
      <c r="WLG277" s="54"/>
      <c r="WLH277" s="66"/>
      <c r="WLI277" s="54"/>
      <c r="WLJ277" s="66"/>
      <c r="WLK277" s="54"/>
      <c r="WLL277" s="66"/>
      <c r="WLM277" s="54"/>
      <c r="WLN277" s="66"/>
      <c r="WLO277" s="54"/>
      <c r="WLP277" s="66"/>
      <c r="WLQ277" s="54"/>
      <c r="WLR277" s="66"/>
      <c r="WLS277" s="54"/>
      <c r="WLT277" s="66"/>
      <c r="WLU277" s="54"/>
      <c r="WLV277" s="66"/>
      <c r="WLW277" s="54"/>
      <c r="WLX277" s="66"/>
      <c r="WLY277" s="54"/>
      <c r="WLZ277" s="66"/>
      <c r="WMA277" s="54"/>
      <c r="WMB277" s="66"/>
      <c r="WMC277" s="54"/>
      <c r="WMD277" s="66"/>
      <c r="WME277" s="54"/>
      <c r="WMF277" s="66"/>
      <c r="WMG277" s="54"/>
      <c r="WMH277" s="66"/>
      <c r="WMI277" s="54"/>
      <c r="WMJ277" s="66"/>
      <c r="WMK277" s="54"/>
      <c r="WML277" s="66"/>
      <c r="WMM277" s="54"/>
      <c r="WMN277" s="66"/>
      <c r="WMO277" s="54"/>
      <c r="WMP277" s="66"/>
      <c r="WMQ277" s="54"/>
      <c r="WMR277" s="66"/>
      <c r="WMS277" s="54"/>
      <c r="WMT277" s="66"/>
      <c r="WMU277" s="54"/>
      <c r="WMV277" s="66"/>
      <c r="WMW277" s="54"/>
      <c r="WMX277" s="66"/>
      <c r="WMY277" s="54"/>
      <c r="WMZ277" s="66"/>
      <c r="WNA277" s="54"/>
      <c r="WNB277" s="66"/>
      <c r="WNC277" s="54"/>
      <c r="WND277" s="66"/>
      <c r="WNE277" s="54"/>
      <c r="WNF277" s="66"/>
      <c r="WNG277" s="54"/>
      <c r="WNH277" s="66"/>
      <c r="WNI277" s="54"/>
      <c r="WNJ277" s="66"/>
      <c r="WNK277" s="54"/>
      <c r="WNL277" s="66"/>
      <c r="WNM277" s="54"/>
      <c r="WNN277" s="66"/>
      <c r="WNO277" s="54"/>
      <c r="WNP277" s="66"/>
      <c r="WNQ277" s="54"/>
      <c r="WNR277" s="66"/>
      <c r="WNS277" s="54"/>
      <c r="WNT277" s="66"/>
      <c r="WNU277" s="54"/>
      <c r="WNV277" s="66"/>
      <c r="WNW277" s="54"/>
      <c r="WNX277" s="66"/>
      <c r="WNY277" s="54"/>
      <c r="WNZ277" s="66"/>
      <c r="WOA277" s="54"/>
      <c r="WOB277" s="66"/>
      <c r="WOC277" s="54"/>
      <c r="WOD277" s="66"/>
      <c r="WOE277" s="54"/>
      <c r="WOF277" s="66"/>
      <c r="WOG277" s="54"/>
      <c r="WOH277" s="66"/>
      <c r="WOI277" s="54"/>
      <c r="WOJ277" s="66"/>
      <c r="WOK277" s="54"/>
      <c r="WOL277" s="66"/>
      <c r="WOM277" s="54"/>
      <c r="WON277" s="66"/>
      <c r="WOO277" s="54"/>
      <c r="WOP277" s="66"/>
      <c r="WOQ277" s="54"/>
      <c r="WOR277" s="66"/>
      <c r="WOS277" s="54"/>
      <c r="WOT277" s="66"/>
      <c r="WOU277" s="54"/>
      <c r="WOV277" s="66"/>
      <c r="WOW277" s="54"/>
      <c r="WOX277" s="66"/>
      <c r="WOY277" s="54"/>
      <c r="WOZ277" s="66"/>
      <c r="WPA277" s="54"/>
      <c r="WPB277" s="66"/>
      <c r="WPC277" s="54"/>
      <c r="WPD277" s="66"/>
      <c r="WPE277" s="54"/>
      <c r="WPF277" s="66"/>
      <c r="WPG277" s="54"/>
      <c r="WPH277" s="66"/>
      <c r="WPI277" s="54"/>
      <c r="WPJ277" s="66"/>
      <c r="WPK277" s="54"/>
      <c r="WPL277" s="66"/>
      <c r="WPM277" s="54"/>
      <c r="WPN277" s="66"/>
      <c r="WPO277" s="54"/>
      <c r="WPP277" s="66"/>
      <c r="WPQ277" s="54"/>
      <c r="WPR277" s="66"/>
      <c r="WPS277" s="54"/>
      <c r="WPT277" s="66"/>
      <c r="WPU277" s="54"/>
      <c r="WPV277" s="66"/>
      <c r="WPW277" s="54"/>
      <c r="WPX277" s="66"/>
      <c r="WPY277" s="54"/>
      <c r="WPZ277" s="66"/>
      <c r="WQA277" s="54"/>
      <c r="WQB277" s="66"/>
      <c r="WQC277" s="54"/>
      <c r="WQD277" s="66"/>
      <c r="WQE277" s="54"/>
      <c r="WQF277" s="66"/>
      <c r="WQG277" s="54"/>
      <c r="WQH277" s="66"/>
      <c r="WQI277" s="54"/>
      <c r="WQJ277" s="66"/>
      <c r="WQK277" s="54"/>
      <c r="WQL277" s="66"/>
      <c r="WQM277" s="54"/>
      <c r="WQN277" s="66"/>
      <c r="WQO277" s="54"/>
      <c r="WQP277" s="66"/>
      <c r="WQQ277" s="54"/>
      <c r="WQR277" s="66"/>
      <c r="WQS277" s="54"/>
      <c r="WQT277" s="66"/>
      <c r="WQU277" s="54"/>
      <c r="WQV277" s="66"/>
      <c r="WQW277" s="54"/>
      <c r="WQX277" s="66"/>
      <c r="WQY277" s="54"/>
      <c r="WQZ277" s="66"/>
      <c r="WRA277" s="54"/>
      <c r="WRB277" s="66"/>
      <c r="WRC277" s="54"/>
      <c r="WRD277" s="66"/>
      <c r="WRE277" s="54"/>
      <c r="WRF277" s="66"/>
      <c r="WRG277" s="54"/>
      <c r="WRH277" s="66"/>
      <c r="WRI277" s="54"/>
      <c r="WRJ277" s="66"/>
      <c r="WRK277" s="54"/>
      <c r="WRL277" s="66"/>
      <c r="WRM277" s="54"/>
      <c r="WRN277" s="66"/>
      <c r="WRO277" s="54"/>
      <c r="WRP277" s="66"/>
      <c r="WRQ277" s="54"/>
      <c r="WRR277" s="66"/>
      <c r="WRS277" s="54"/>
      <c r="WRT277" s="66"/>
      <c r="WRU277" s="54"/>
      <c r="WRV277" s="66"/>
      <c r="WRW277" s="54"/>
      <c r="WRX277" s="66"/>
      <c r="WRY277" s="54"/>
      <c r="WRZ277" s="66"/>
      <c r="WSA277" s="54"/>
      <c r="WSB277" s="66"/>
      <c r="WSC277" s="54"/>
      <c r="WSD277" s="66"/>
      <c r="WSE277" s="54"/>
      <c r="WSF277" s="66"/>
      <c r="WSG277" s="54"/>
      <c r="WSH277" s="66"/>
      <c r="WSI277" s="54"/>
      <c r="WSJ277" s="66"/>
      <c r="WSK277" s="54"/>
      <c r="WSL277" s="66"/>
      <c r="WSM277" s="54"/>
      <c r="WSN277" s="66"/>
      <c r="WSO277" s="54"/>
      <c r="WSP277" s="66"/>
      <c r="WSQ277" s="54"/>
      <c r="WSR277" s="66"/>
      <c r="WSS277" s="54"/>
      <c r="WST277" s="66"/>
      <c r="WSU277" s="54"/>
      <c r="WSV277" s="66"/>
      <c r="WSW277" s="54"/>
      <c r="WSX277" s="66"/>
      <c r="WSY277" s="54"/>
      <c r="WSZ277" s="66"/>
      <c r="WTA277" s="54"/>
      <c r="WTB277" s="66"/>
      <c r="WTC277" s="54"/>
      <c r="WTD277" s="66"/>
      <c r="WTE277" s="54"/>
      <c r="WTF277" s="66"/>
      <c r="WTG277" s="54"/>
      <c r="WTH277" s="66"/>
      <c r="WTI277" s="54"/>
      <c r="WTJ277" s="66"/>
      <c r="WTK277" s="54"/>
      <c r="WTL277" s="66"/>
      <c r="WTM277" s="54"/>
      <c r="WTN277" s="66"/>
      <c r="WTO277" s="54"/>
      <c r="WTP277" s="66"/>
      <c r="WTQ277" s="54"/>
      <c r="WTR277" s="66"/>
      <c r="WTS277" s="54"/>
      <c r="WTT277" s="66"/>
      <c r="WTU277" s="54"/>
      <c r="WTV277" s="66"/>
      <c r="WTW277" s="54"/>
      <c r="WTX277" s="66"/>
      <c r="WTY277" s="54"/>
      <c r="WTZ277" s="66"/>
      <c r="WUA277" s="54"/>
      <c r="WUB277" s="66"/>
      <c r="WUC277" s="54"/>
      <c r="WUD277" s="66"/>
      <c r="WUE277" s="54"/>
      <c r="WUF277" s="66"/>
      <c r="WUG277" s="54"/>
      <c r="WUH277" s="66"/>
      <c r="WUI277" s="54"/>
      <c r="WUJ277" s="66"/>
      <c r="WUK277" s="54"/>
      <c r="WUL277" s="66"/>
      <c r="WUM277" s="54"/>
      <c r="WUN277" s="66"/>
      <c r="WUO277" s="54"/>
      <c r="WUP277" s="66"/>
      <c r="WUQ277" s="54"/>
      <c r="WUR277" s="66"/>
      <c r="WUS277" s="54"/>
      <c r="WUT277" s="66"/>
      <c r="WUU277" s="54"/>
      <c r="WUV277" s="66"/>
      <c r="WUW277" s="54"/>
      <c r="WUX277" s="66"/>
      <c r="WUY277" s="54"/>
      <c r="WUZ277" s="66"/>
      <c r="WVA277" s="54"/>
      <c r="WVB277" s="66"/>
      <c r="WVC277" s="54"/>
      <c r="WVD277" s="66"/>
      <c r="WVE277" s="54"/>
      <c r="WVF277" s="66"/>
      <c r="WVG277" s="54"/>
      <c r="WVH277" s="66"/>
      <c r="WVI277" s="54"/>
      <c r="WVJ277" s="66"/>
      <c r="WVK277" s="54"/>
      <c r="WVL277" s="66"/>
      <c r="WVM277" s="54"/>
      <c r="WVN277" s="66"/>
      <c r="WVO277" s="54"/>
      <c r="WVP277" s="66"/>
      <c r="WVQ277" s="54"/>
      <c r="WVR277" s="66"/>
      <c r="WVS277" s="54"/>
      <c r="WVT277" s="66"/>
      <c r="WVU277" s="54"/>
      <c r="WVV277" s="66"/>
      <c r="WVW277" s="54"/>
      <c r="WVX277" s="66"/>
      <c r="WVY277" s="54"/>
      <c r="WVZ277" s="66"/>
      <c r="WWA277" s="54"/>
      <c r="WWB277" s="66"/>
      <c r="WWC277" s="54"/>
      <c r="WWD277" s="66"/>
      <c r="WWE277" s="54"/>
      <c r="WWF277" s="66"/>
      <c r="WWG277" s="54"/>
      <c r="WWH277" s="66"/>
      <c r="WWI277" s="54"/>
      <c r="WWJ277" s="66"/>
      <c r="WWK277" s="54"/>
      <c r="WWL277" s="66"/>
      <c r="WWM277" s="54"/>
      <c r="WWN277" s="66"/>
      <c r="WWO277" s="54"/>
      <c r="WWP277" s="66"/>
      <c r="WWQ277" s="54"/>
      <c r="WWR277" s="66"/>
      <c r="WWS277" s="54"/>
      <c r="WWT277" s="66"/>
      <c r="WWU277" s="54"/>
      <c r="WWV277" s="66"/>
      <c r="WWW277" s="54"/>
      <c r="WWX277" s="66"/>
      <c r="WWY277" s="54"/>
      <c r="WWZ277" s="66"/>
      <c r="WXA277" s="54"/>
      <c r="WXB277" s="66"/>
      <c r="WXC277" s="54"/>
      <c r="WXD277" s="66"/>
      <c r="WXE277" s="54"/>
      <c r="WXF277" s="66"/>
      <c r="WXG277" s="54"/>
      <c r="WXH277" s="66"/>
      <c r="WXI277" s="54"/>
      <c r="WXJ277" s="66"/>
      <c r="WXK277" s="54"/>
      <c r="WXL277" s="66"/>
      <c r="WXM277" s="54"/>
      <c r="WXN277" s="66"/>
      <c r="WXO277" s="54"/>
      <c r="WXP277" s="66"/>
      <c r="WXQ277" s="54"/>
      <c r="WXR277" s="66"/>
      <c r="WXS277" s="54"/>
      <c r="WXT277" s="66"/>
      <c r="WXU277" s="54"/>
      <c r="WXV277" s="66"/>
      <c r="WXW277" s="54"/>
      <c r="WXX277" s="66"/>
      <c r="WXY277" s="54"/>
      <c r="WXZ277" s="66"/>
      <c r="WYA277" s="54"/>
      <c r="WYB277" s="66"/>
      <c r="WYC277" s="54"/>
      <c r="WYD277" s="66"/>
      <c r="WYE277" s="54"/>
      <c r="WYF277" s="66"/>
      <c r="WYG277" s="54"/>
      <c r="WYH277" s="66"/>
      <c r="WYI277" s="54"/>
      <c r="WYJ277" s="66"/>
      <c r="WYK277" s="54"/>
      <c r="WYL277" s="66"/>
      <c r="WYM277" s="54"/>
      <c r="WYN277" s="66"/>
      <c r="WYO277" s="54"/>
      <c r="WYP277" s="66"/>
      <c r="WYQ277" s="54"/>
      <c r="WYR277" s="66"/>
      <c r="WYS277" s="54"/>
      <c r="WYT277" s="66"/>
      <c r="WYU277" s="54"/>
      <c r="WYV277" s="66"/>
      <c r="WYW277" s="54"/>
      <c r="WYX277" s="66"/>
      <c r="WYY277" s="54"/>
      <c r="WYZ277" s="66"/>
      <c r="WZA277" s="54"/>
      <c r="WZB277" s="66"/>
      <c r="WZC277" s="54"/>
      <c r="WZD277" s="66"/>
      <c r="WZE277" s="54"/>
      <c r="WZF277" s="66"/>
      <c r="WZG277" s="54"/>
      <c r="WZH277" s="66"/>
      <c r="WZI277" s="54"/>
      <c r="WZJ277" s="66"/>
      <c r="WZK277" s="54"/>
      <c r="WZL277" s="66"/>
      <c r="WZM277" s="54"/>
      <c r="WZN277" s="66"/>
      <c r="WZO277" s="54"/>
      <c r="WZP277" s="66"/>
      <c r="WZQ277" s="54"/>
      <c r="WZR277" s="66"/>
      <c r="WZS277" s="54"/>
      <c r="WZT277" s="66"/>
      <c r="WZU277" s="54"/>
      <c r="WZV277" s="66"/>
      <c r="WZW277" s="54"/>
      <c r="WZX277" s="66"/>
      <c r="WZY277" s="54"/>
      <c r="WZZ277" s="66"/>
      <c r="XAA277" s="54"/>
      <c r="XAB277" s="66"/>
      <c r="XAC277" s="54"/>
      <c r="XAD277" s="66"/>
      <c r="XAE277" s="54"/>
      <c r="XAF277" s="66"/>
      <c r="XAG277" s="54"/>
      <c r="XAH277" s="66"/>
      <c r="XAI277" s="54"/>
      <c r="XAJ277" s="66"/>
      <c r="XAK277" s="54"/>
      <c r="XAL277" s="66"/>
      <c r="XAM277" s="54"/>
      <c r="XAN277" s="66"/>
      <c r="XAO277" s="54"/>
      <c r="XAP277" s="66"/>
      <c r="XAQ277" s="54"/>
      <c r="XAR277" s="66"/>
      <c r="XAS277" s="54"/>
      <c r="XAT277" s="66"/>
      <c r="XAU277" s="54"/>
      <c r="XAV277" s="66"/>
      <c r="XAW277" s="54"/>
      <c r="XAX277" s="66"/>
      <c r="XAY277" s="54"/>
      <c r="XAZ277" s="66"/>
      <c r="XBA277" s="54"/>
      <c r="XBB277" s="66"/>
      <c r="XBC277" s="54"/>
      <c r="XBD277" s="66"/>
      <c r="XBE277" s="54"/>
      <c r="XBF277" s="66"/>
      <c r="XBG277" s="54"/>
      <c r="XBH277" s="66"/>
      <c r="XBI277" s="54"/>
      <c r="XBJ277" s="66"/>
      <c r="XBK277" s="54"/>
      <c r="XBL277" s="66"/>
      <c r="XBM277" s="54"/>
      <c r="XBN277" s="66"/>
      <c r="XBO277" s="54"/>
      <c r="XBP277" s="66"/>
      <c r="XBQ277" s="54"/>
      <c r="XBR277" s="66"/>
      <c r="XBS277" s="54"/>
      <c r="XBT277" s="66"/>
      <c r="XBU277" s="54"/>
      <c r="XBV277" s="66"/>
      <c r="XBW277" s="54"/>
      <c r="XBX277" s="66"/>
      <c r="XBY277" s="54"/>
      <c r="XBZ277" s="66"/>
      <c r="XCA277" s="54"/>
      <c r="XCB277" s="66"/>
      <c r="XCC277" s="54"/>
      <c r="XCD277" s="66"/>
      <c r="XCE277" s="54"/>
      <c r="XCF277" s="66"/>
      <c r="XCG277" s="54"/>
      <c r="XCH277" s="66"/>
      <c r="XCI277" s="54"/>
      <c r="XCJ277" s="66"/>
      <c r="XCK277" s="54"/>
      <c r="XCL277" s="66"/>
      <c r="XCM277" s="54"/>
      <c r="XCN277" s="66"/>
      <c r="XCO277" s="54"/>
      <c r="XCP277" s="66"/>
      <c r="XCQ277" s="54"/>
      <c r="XCR277" s="66"/>
      <c r="XCS277" s="54"/>
      <c r="XCT277" s="66"/>
      <c r="XCU277" s="54"/>
      <c r="XCV277" s="66"/>
      <c r="XCW277" s="54"/>
      <c r="XCX277" s="66"/>
      <c r="XCY277" s="54"/>
      <c r="XCZ277" s="66"/>
      <c r="XDA277" s="54"/>
      <c r="XDB277" s="66"/>
      <c r="XDC277" s="54"/>
      <c r="XDD277" s="66"/>
      <c r="XDE277" s="54"/>
      <c r="XDF277" s="66"/>
      <c r="XDG277" s="54"/>
      <c r="XDH277" s="66"/>
      <c r="XDI277" s="54"/>
      <c r="XDJ277" s="66"/>
      <c r="XDK277" s="54"/>
      <c r="XDL277" s="66"/>
      <c r="XDM277" s="54"/>
      <c r="XDN277" s="66"/>
      <c r="XDO277" s="54"/>
      <c r="XDP277" s="66"/>
      <c r="XDQ277" s="54"/>
      <c r="XDR277" s="66"/>
      <c r="XDS277" s="54"/>
      <c r="XDT277" s="66"/>
      <c r="XDU277" s="54"/>
      <c r="XDV277" s="66"/>
      <c r="XDW277" s="54"/>
      <c r="XDX277" s="66"/>
      <c r="XDY277" s="54"/>
      <c r="XDZ277" s="66"/>
      <c r="XEA277" s="54"/>
      <c r="XEB277" s="66"/>
      <c r="XEC277" s="54"/>
      <c r="XED277" s="66"/>
      <c r="XEE277" s="54"/>
      <c r="XEF277" s="66"/>
      <c r="XEG277" s="54"/>
      <c r="XEH277" s="66"/>
      <c r="XEI277" s="54"/>
      <c r="XEJ277" s="66"/>
      <c r="XEK277" s="54"/>
      <c r="XEL277" s="66"/>
      <c r="XEM277" s="54"/>
      <c r="XEN277" s="66"/>
      <c r="XEO277" s="54"/>
      <c r="XEP277" s="66"/>
      <c r="XEQ277" s="54"/>
      <c r="XER277" s="66"/>
      <c r="XES277" s="54"/>
      <c r="XET277" s="66"/>
      <c r="XEU277" s="54"/>
      <c r="XEV277" s="66"/>
      <c r="XEW277" s="54"/>
      <c r="XEX277" s="66"/>
      <c r="XEY277" s="54"/>
      <c r="XEZ277" s="66"/>
      <c r="XFA277" s="54"/>
      <c r="XFB277" s="66"/>
      <c r="XFC277" s="54"/>
    </row>
    <row r="278" spans="2:16383" x14ac:dyDescent="0.25">
      <c r="F278" s="139"/>
      <c r="G278" s="139"/>
      <c r="H278" s="139"/>
      <c r="I278" s="139"/>
      <c r="J278" s="139"/>
      <c r="K278" s="139"/>
      <c r="L278" s="139"/>
      <c r="M278" s="139"/>
    </row>
    <row r="279" spans="2:16383" x14ac:dyDescent="0.25">
      <c r="F279" s="139"/>
      <c r="G279" s="139"/>
      <c r="H279" s="139"/>
      <c r="I279" s="139"/>
      <c r="J279" s="139"/>
      <c r="K279" s="139"/>
      <c r="L279" s="139"/>
      <c r="M279" s="139"/>
    </row>
  </sheetData>
  <sheetProtection algorithmName="SHA-512" hashValue="JJ4oPxsZRJ11h1ld9CGzLTvg5fi+zkIlDLFZbOoCISjhi5Otmg6XUVlBWwLFVxE6u7dVQISmEE0LwLAdjApKXg==" saltValue="/4w0J0bygiIZ8JH2+yk6CA==" spinCount="100000" sheet="1" objects="1" scenarios="1"/>
  <dataConsolidate/>
  <mergeCells count="8">
    <mergeCell ref="L254:N254"/>
    <mergeCell ref="D14:F14"/>
    <mergeCell ref="H14:J14"/>
    <mergeCell ref="L14:O14"/>
    <mergeCell ref="B87:B88"/>
    <mergeCell ref="D87:F87"/>
    <mergeCell ref="H87:J87"/>
    <mergeCell ref="L87:O87"/>
  </mergeCells>
  <conditionalFormatting sqref="D37:D38 D31:F31 D36:F36 F58 F63 F69 F71 F75 F219 F225 F230 F239 F241 F245 D250:F250 D26:F26 C43:F43">
    <cfRule type="cellIs" dxfId="1" priority="5" stopIfTrue="1" operator="equal">
      <formula>"Fail"</formula>
    </cfRule>
    <cfRule type="cellIs" dxfId="0" priority="6" stopIfTrue="1" operator="equal">
      <formula>"Pass"</formula>
    </cfRule>
  </conditionalFormatting>
  <printOptions headings="1"/>
  <pageMargins left="0.59055118110236227" right="0.59055118110236227" top="0.98425196850393704" bottom="0.98425196850393704" header="0.51181102362204722" footer="0.51181102362204722"/>
  <pageSetup paperSize="9" scale="50" fitToHeight="4" pageOrder="overThenDown" orientation="landscape" r:id="rId1"/>
  <headerFooter alignWithMargins="0">
    <oddHeader>&amp;C QIS Template - Liquidity Risk&amp;A&amp;R&amp;"Segoe UI,Bold"Confidential</oddHeader>
    <oddFooter>&amp;L&amp;"Segoe UI,Regular"&amp;14&amp;D  &amp;T&amp;R&amp;"Segoe UI,Regular"&amp;14Page &amp;P of &amp;N</oddFooter>
  </headerFooter>
  <rowBreaks count="7" manualBreakCount="7">
    <brk id="43" max="15" man="1"/>
    <brk id="83" max="15" man="1"/>
    <brk id="116" max="15" man="1"/>
    <brk id="158" max="15" man="1"/>
    <brk id="200" max="15" man="1"/>
    <brk id="232" max="15" man="1"/>
    <brk id="268"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NSFR</vt:lpstr>
      <vt:lpstr>NSFR!Print_Area</vt:lpstr>
    </vt:vector>
  </TitlesOfParts>
  <Company>Cayman Islands Monetary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DCunha, Rudy</dc:creator>
  <cp:lastModifiedBy>Forbes, David</cp:lastModifiedBy>
  <dcterms:created xsi:type="dcterms:W3CDTF">2017-01-27T18:58:38Z</dcterms:created>
  <dcterms:modified xsi:type="dcterms:W3CDTF">2019-07-05T21:11:13Z</dcterms:modified>
</cp:coreProperties>
</file>